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2020\07 Июль 2020\"/>
    </mc:Choice>
  </mc:AlternateContent>
  <bookViews>
    <workbookView xWindow="0" yWindow="0" windowWidth="19200" windowHeight="10935"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F17" i="1" l="1"/>
  <c r="F25" i="1" l="1"/>
  <c r="T443" i="28" l="1"/>
  <c r="R443" i="28"/>
  <c r="P443" i="28"/>
  <c r="N443" i="28"/>
  <c r="T439" i="28"/>
  <c r="R439" i="28"/>
  <c r="P439" i="28"/>
  <c r="N439" i="28"/>
  <c r="L435" i="28"/>
  <c r="A12" i="28"/>
  <c r="Y12" i="28" s="1"/>
  <c r="A1" i="28"/>
  <c r="T439" i="21"/>
  <c r="R439" i="21"/>
  <c r="P439" i="21"/>
  <c r="N439" i="21"/>
  <c r="L435" i="21"/>
  <c r="A12" i="21"/>
  <c r="V12" i="21" s="1"/>
  <c r="A1" i="21"/>
  <c r="T159" i="25"/>
  <c r="R159" i="25"/>
  <c r="P159" i="25"/>
  <c r="N159" i="25"/>
  <c r="T155" i="25"/>
  <c r="R155" i="25"/>
  <c r="P155" i="25"/>
  <c r="N155" i="25"/>
  <c r="A12" i="25"/>
  <c r="A48" i="25" s="1"/>
  <c r="A1" i="25"/>
  <c r="T155" i="19"/>
  <c r="R155" i="19"/>
  <c r="P155" i="19"/>
  <c r="N155" i="19"/>
  <c r="A12" i="19"/>
  <c r="A48" i="19" s="1"/>
  <c r="A84" i="19" s="1"/>
  <c r="A1" i="19"/>
  <c r="E17" i="8"/>
  <c r="D17" i="8"/>
  <c r="C17" i="8"/>
  <c r="B17" i="8"/>
  <c r="E16" i="8"/>
  <c r="D16" i="8"/>
  <c r="C16" i="8"/>
  <c r="B16" i="8"/>
  <c r="E11" i="8"/>
  <c r="D11" i="8"/>
  <c r="C11" i="8"/>
  <c r="B11" i="8"/>
  <c r="E10" i="8"/>
  <c r="D10" i="8"/>
  <c r="C10" i="8"/>
  <c r="B10" i="8"/>
  <c r="E9" i="8"/>
  <c r="D9" i="8"/>
  <c r="C9" i="8"/>
  <c r="B9" i="8"/>
  <c r="A1" i="8"/>
  <c r="F26" i="1"/>
  <c r="F16" i="1"/>
  <c r="F14" i="1"/>
  <c r="F13" i="1"/>
  <c r="K12" i="28" l="1"/>
  <c r="S12" i="28"/>
  <c r="A13" i="25"/>
  <c r="J13" i="25" s="1"/>
  <c r="C12" i="28"/>
  <c r="B12" i="21"/>
  <c r="R12" i="21"/>
  <c r="F12" i="28"/>
  <c r="N12" i="28"/>
  <c r="V12" i="28"/>
  <c r="G12" i="28"/>
  <c r="O12" i="28"/>
  <c r="W12" i="28"/>
  <c r="M12" i="21"/>
  <c r="E12" i="21"/>
  <c r="U12" i="21"/>
  <c r="J12" i="21"/>
  <c r="A13" i="21"/>
  <c r="U13" i="21" s="1"/>
  <c r="B12" i="28"/>
  <c r="J12" i="28"/>
  <c r="R12" i="28"/>
  <c r="A13" i="28"/>
  <c r="F13" i="28" s="1"/>
  <c r="W84" i="19"/>
  <c r="S84" i="19"/>
  <c r="O84" i="19"/>
  <c r="K84" i="19"/>
  <c r="G84" i="19"/>
  <c r="C84" i="19"/>
  <c r="X84" i="19"/>
  <c r="R84" i="19"/>
  <c r="M84" i="19"/>
  <c r="H84" i="19"/>
  <c r="B84" i="19"/>
  <c r="V84" i="19"/>
  <c r="Q84" i="19"/>
  <c r="L84" i="19"/>
  <c r="F84" i="19"/>
  <c r="U84" i="19"/>
  <c r="J84" i="19"/>
  <c r="T84" i="19"/>
  <c r="I84" i="19"/>
  <c r="E84" i="19"/>
  <c r="Y84" i="19"/>
  <c r="D84" i="19"/>
  <c r="P84" i="19"/>
  <c r="N84" i="19"/>
  <c r="A120" i="19"/>
  <c r="A85" i="19"/>
  <c r="D13" i="21"/>
  <c r="T13" i="21"/>
  <c r="F12" i="21"/>
  <c r="N12" i="21"/>
  <c r="E13" i="21"/>
  <c r="M13" i="21"/>
  <c r="O13" i="21"/>
  <c r="K13" i="21"/>
  <c r="A14" i="21"/>
  <c r="V13" i="21"/>
  <c r="J13" i="21"/>
  <c r="F13" i="21"/>
  <c r="Y13" i="21"/>
  <c r="F15" i="1"/>
  <c r="F12" i="1" s="1"/>
  <c r="C7" i="1" s="1"/>
  <c r="W48" i="19"/>
  <c r="S48" i="19"/>
  <c r="O48" i="19"/>
  <c r="K48" i="19"/>
  <c r="G48" i="19"/>
  <c r="C48" i="19"/>
  <c r="V48" i="19"/>
  <c r="R48" i="19"/>
  <c r="N48" i="19"/>
  <c r="J48" i="19"/>
  <c r="F48" i="19"/>
  <c r="B48" i="19"/>
  <c r="Y48" i="19"/>
  <c r="Q48" i="19"/>
  <c r="I48" i="19"/>
  <c r="X48" i="19"/>
  <c r="P48" i="19"/>
  <c r="H48" i="19"/>
  <c r="U48" i="19"/>
  <c r="E48" i="19"/>
  <c r="T48" i="19"/>
  <c r="D48" i="19"/>
  <c r="M48" i="19"/>
  <c r="L48" i="19"/>
  <c r="A49" i="19"/>
  <c r="V48" i="25"/>
  <c r="R48" i="25"/>
  <c r="N48" i="25"/>
  <c r="J48" i="25"/>
  <c r="F48" i="25"/>
  <c r="B48" i="25"/>
  <c r="Y48" i="25"/>
  <c r="U48" i="25"/>
  <c r="Q48" i="25"/>
  <c r="M48" i="25"/>
  <c r="I48" i="25"/>
  <c r="E48" i="25"/>
  <c r="S48" i="25"/>
  <c r="K48" i="25"/>
  <c r="C48" i="25"/>
  <c r="W48" i="25"/>
  <c r="O48" i="25"/>
  <c r="D48" i="25"/>
  <c r="X48" i="25"/>
  <c r="P48" i="25"/>
  <c r="H48" i="25"/>
  <c r="G48" i="25"/>
  <c r="T48" i="25"/>
  <c r="L48" i="25"/>
  <c r="A49" i="25"/>
  <c r="A84" i="25"/>
  <c r="A48" i="21"/>
  <c r="X12" i="21"/>
  <c r="T12" i="21"/>
  <c r="P12" i="21"/>
  <c r="L12" i="21"/>
  <c r="H12" i="21"/>
  <c r="D12" i="21"/>
  <c r="W12" i="21"/>
  <c r="S12" i="21"/>
  <c r="O12" i="21"/>
  <c r="K12" i="21"/>
  <c r="G12" i="21"/>
  <c r="C12" i="21"/>
  <c r="I12" i="21"/>
  <c r="Q12" i="21"/>
  <c r="Y12" i="21"/>
  <c r="P13" i="21"/>
  <c r="X13" i="21"/>
  <c r="V12" i="19"/>
  <c r="R12" i="19"/>
  <c r="N12" i="19"/>
  <c r="J12" i="19"/>
  <c r="F12" i="19"/>
  <c r="B12" i="19"/>
  <c r="Y12" i="19"/>
  <c r="U12" i="19"/>
  <c r="Q12" i="19"/>
  <c r="M12" i="19"/>
  <c r="I12" i="19"/>
  <c r="E12" i="19"/>
  <c r="X12" i="19"/>
  <c r="P12" i="19"/>
  <c r="H12" i="19"/>
  <c r="W12" i="19"/>
  <c r="O12" i="19"/>
  <c r="G12" i="19"/>
  <c r="T12" i="19"/>
  <c r="D12" i="19"/>
  <c r="S12" i="19"/>
  <c r="C12" i="19"/>
  <c r="L12" i="19"/>
  <c r="K12" i="19"/>
  <c r="A13" i="19"/>
  <c r="V12" i="25"/>
  <c r="R12" i="25"/>
  <c r="N12" i="25"/>
  <c r="J12" i="25"/>
  <c r="F12" i="25"/>
  <c r="B12" i="25"/>
  <c r="Y12" i="25"/>
  <c r="U12" i="25"/>
  <c r="Q12" i="25"/>
  <c r="M12" i="25"/>
  <c r="I12" i="25"/>
  <c r="E12" i="25"/>
  <c r="S12" i="25"/>
  <c r="K12" i="25"/>
  <c r="C12" i="25"/>
  <c r="O12" i="25"/>
  <c r="L12" i="25"/>
  <c r="X12" i="25"/>
  <c r="P12" i="25"/>
  <c r="H12" i="25"/>
  <c r="W12" i="25"/>
  <c r="G12" i="25"/>
  <c r="T12" i="25"/>
  <c r="D12" i="25"/>
  <c r="X13" i="28"/>
  <c r="L13" i="28"/>
  <c r="H13" i="28"/>
  <c r="S13" i="28"/>
  <c r="O13" i="28"/>
  <c r="C13" i="28"/>
  <c r="I13" i="28"/>
  <c r="D12" i="28"/>
  <c r="H12" i="28"/>
  <c r="L12" i="28"/>
  <c r="P12" i="28"/>
  <c r="T12" i="28"/>
  <c r="X12" i="28"/>
  <c r="A48" i="28"/>
  <c r="E12" i="28"/>
  <c r="I12" i="28"/>
  <c r="M12" i="28"/>
  <c r="Q12" i="28"/>
  <c r="U12" i="28"/>
  <c r="O13" i="25" l="1"/>
  <c r="B13" i="25"/>
  <c r="I13" i="25"/>
  <c r="P13" i="25"/>
  <c r="N13" i="25"/>
  <c r="K13" i="25"/>
  <c r="X13" i="25"/>
  <c r="M13" i="25"/>
  <c r="R13" i="25"/>
  <c r="T13" i="25"/>
  <c r="C13" i="25"/>
  <c r="Y13" i="25"/>
  <c r="A14" i="25"/>
  <c r="J14" i="25" s="1"/>
  <c r="W13" i="25"/>
  <c r="L13" i="25"/>
  <c r="S13" i="25"/>
  <c r="Q13" i="25"/>
  <c r="F13" i="25"/>
  <c r="V13" i="25"/>
  <c r="D13" i="25"/>
  <c r="H13" i="25"/>
  <c r="G13" i="25"/>
  <c r="E13" i="25"/>
  <c r="U13" i="25"/>
  <c r="Y13" i="28"/>
  <c r="G13" i="28"/>
  <c r="W13" i="28"/>
  <c r="P13" i="28"/>
  <c r="N13" i="28"/>
  <c r="H13" i="21"/>
  <c r="L13" i="21"/>
  <c r="Q13" i="21"/>
  <c r="N13" i="21"/>
  <c r="C13" i="21"/>
  <c r="S13" i="21"/>
  <c r="I13" i="21"/>
  <c r="Q13" i="28"/>
  <c r="K13" i="28"/>
  <c r="D13" i="28"/>
  <c r="T13" i="28"/>
  <c r="B13" i="21"/>
  <c r="R13" i="21"/>
  <c r="G13" i="21"/>
  <c r="W13" i="21"/>
  <c r="V13" i="28"/>
  <c r="M13" i="28"/>
  <c r="A14" i="28"/>
  <c r="J13" i="28"/>
  <c r="U13" i="28"/>
  <c r="E13" i="28"/>
  <c r="R13" i="28"/>
  <c r="B13" i="28"/>
  <c r="D7" i="1"/>
  <c r="E7" i="1"/>
  <c r="F7" i="1"/>
  <c r="W49" i="19"/>
  <c r="S49" i="19"/>
  <c r="O49" i="19"/>
  <c r="K49" i="19"/>
  <c r="G49" i="19"/>
  <c r="C49" i="19"/>
  <c r="V49" i="19"/>
  <c r="R49" i="19"/>
  <c r="N49" i="19"/>
  <c r="J49" i="19"/>
  <c r="F49" i="19"/>
  <c r="B49" i="19"/>
  <c r="Y49" i="19"/>
  <c r="Q49" i="19"/>
  <c r="I49" i="19"/>
  <c r="X49" i="19"/>
  <c r="P49" i="19"/>
  <c r="H49" i="19"/>
  <c r="M49" i="19"/>
  <c r="L49" i="19"/>
  <c r="U49" i="19"/>
  <c r="T49" i="19"/>
  <c r="E49" i="19"/>
  <c r="D49" i="19"/>
  <c r="A50" i="19"/>
  <c r="A15" i="21"/>
  <c r="V14" i="21"/>
  <c r="R14" i="21"/>
  <c r="N14" i="21"/>
  <c r="J14" i="21"/>
  <c r="F14" i="21"/>
  <c r="B14" i="21"/>
  <c r="Y14" i="21"/>
  <c r="U14" i="21"/>
  <c r="Q14" i="21"/>
  <c r="M14" i="21"/>
  <c r="I14" i="21"/>
  <c r="E14" i="21"/>
  <c r="W14" i="21"/>
  <c r="O14" i="21"/>
  <c r="G14" i="21"/>
  <c r="K14" i="21"/>
  <c r="C14" i="21"/>
  <c r="X14" i="21"/>
  <c r="P14" i="21"/>
  <c r="T14" i="21"/>
  <c r="L14" i="21"/>
  <c r="D14" i="21"/>
  <c r="S14" i="21"/>
  <c r="H14" i="21"/>
  <c r="V84" i="25"/>
  <c r="R84" i="25"/>
  <c r="N84" i="25"/>
  <c r="J84" i="25"/>
  <c r="F84" i="25"/>
  <c r="B84" i="25"/>
  <c r="Y84" i="25"/>
  <c r="U84" i="25"/>
  <c r="Q84" i="25"/>
  <c r="M84" i="25"/>
  <c r="I84" i="25"/>
  <c r="E84" i="25"/>
  <c r="X84" i="25"/>
  <c r="P84" i="25"/>
  <c r="H84" i="25"/>
  <c r="W84" i="25"/>
  <c r="O84" i="25"/>
  <c r="G84" i="25"/>
  <c r="K84" i="25"/>
  <c r="T84" i="25"/>
  <c r="D84" i="25"/>
  <c r="S84" i="25"/>
  <c r="C84" i="25"/>
  <c r="L84" i="25"/>
  <c r="A85" i="25"/>
  <c r="A120" i="25"/>
  <c r="R14" i="25"/>
  <c r="N14" i="25"/>
  <c r="B14" i="25"/>
  <c r="Y14" i="25"/>
  <c r="M14" i="25"/>
  <c r="I14" i="25"/>
  <c r="K14" i="25"/>
  <c r="C14" i="25"/>
  <c r="L14" i="25"/>
  <c r="X14" i="25"/>
  <c r="O14" i="25"/>
  <c r="T14" i="25"/>
  <c r="W85" i="19"/>
  <c r="S85" i="19"/>
  <c r="O85" i="19"/>
  <c r="K85" i="19"/>
  <c r="G85" i="19"/>
  <c r="C85" i="19"/>
  <c r="U85" i="19"/>
  <c r="P85" i="19"/>
  <c r="J85" i="19"/>
  <c r="E85" i="19"/>
  <c r="Y85" i="19"/>
  <c r="T85" i="19"/>
  <c r="N85" i="19"/>
  <c r="I85" i="19"/>
  <c r="D85" i="19"/>
  <c r="R85" i="19"/>
  <c r="H85" i="19"/>
  <c r="Q85" i="19"/>
  <c r="F85" i="19"/>
  <c r="X85" i="19"/>
  <c r="B85" i="19"/>
  <c r="V85" i="19"/>
  <c r="M85" i="19"/>
  <c r="L85" i="19"/>
  <c r="A86" i="19"/>
  <c r="A84" i="28"/>
  <c r="A49" i="28"/>
  <c r="V48" i="28"/>
  <c r="R48" i="28"/>
  <c r="N48" i="28"/>
  <c r="J48" i="28"/>
  <c r="F48" i="28"/>
  <c r="B48" i="28"/>
  <c r="Y48" i="28"/>
  <c r="U48" i="28"/>
  <c r="Q48" i="28"/>
  <c r="M48" i="28"/>
  <c r="I48" i="28"/>
  <c r="E48" i="28"/>
  <c r="S48" i="28"/>
  <c r="K48" i="28"/>
  <c r="C48" i="28"/>
  <c r="W48" i="28"/>
  <c r="G48" i="28"/>
  <c r="X48" i="28"/>
  <c r="P48" i="28"/>
  <c r="H48" i="28"/>
  <c r="O48" i="28"/>
  <c r="D48" i="28"/>
  <c r="T48" i="28"/>
  <c r="L48" i="28"/>
  <c r="Y48" i="21"/>
  <c r="U48" i="21"/>
  <c r="Q48" i="21"/>
  <c r="M48" i="21"/>
  <c r="I48" i="21"/>
  <c r="E48" i="21"/>
  <c r="A84" i="21"/>
  <c r="X48" i="21"/>
  <c r="T48" i="21"/>
  <c r="P48" i="21"/>
  <c r="L48" i="21"/>
  <c r="H48" i="21"/>
  <c r="D48" i="21"/>
  <c r="A49" i="21"/>
  <c r="R48" i="21"/>
  <c r="J48" i="21"/>
  <c r="B48" i="21"/>
  <c r="N48" i="21"/>
  <c r="S48" i="21"/>
  <c r="C48" i="21"/>
  <c r="W48" i="21"/>
  <c r="O48" i="21"/>
  <c r="G48" i="21"/>
  <c r="V48" i="21"/>
  <c r="F48" i="21"/>
  <c r="K48" i="21"/>
  <c r="V13" i="19"/>
  <c r="R13" i="19"/>
  <c r="N13" i="19"/>
  <c r="J13" i="19"/>
  <c r="F13" i="19"/>
  <c r="B13" i="19"/>
  <c r="Y13" i="19"/>
  <c r="U13" i="19"/>
  <c r="Q13" i="19"/>
  <c r="M13" i="19"/>
  <c r="I13" i="19"/>
  <c r="E13" i="19"/>
  <c r="X13" i="19"/>
  <c r="P13" i="19"/>
  <c r="H13" i="19"/>
  <c r="W13" i="19"/>
  <c r="O13" i="19"/>
  <c r="G13" i="19"/>
  <c r="L13" i="19"/>
  <c r="K13" i="19"/>
  <c r="T13" i="19"/>
  <c r="D13" i="19"/>
  <c r="S13" i="19"/>
  <c r="C13" i="19"/>
  <c r="A14" i="19"/>
  <c r="V49" i="25"/>
  <c r="R49" i="25"/>
  <c r="N49" i="25"/>
  <c r="Y49" i="25"/>
  <c r="U49" i="25"/>
  <c r="Q49" i="25"/>
  <c r="M49" i="25"/>
  <c r="X49" i="25"/>
  <c r="P49" i="25"/>
  <c r="J49" i="25"/>
  <c r="F49" i="25"/>
  <c r="B49" i="25"/>
  <c r="W49" i="25"/>
  <c r="O49" i="25"/>
  <c r="I49" i="25"/>
  <c r="E49" i="25"/>
  <c r="K49" i="25"/>
  <c r="C49" i="25"/>
  <c r="S49" i="25"/>
  <c r="D49" i="25"/>
  <c r="T49" i="25"/>
  <c r="H49" i="25"/>
  <c r="G49" i="25"/>
  <c r="L49" i="25"/>
  <c r="A50" i="25"/>
  <c r="X120" i="19"/>
  <c r="T120" i="19"/>
  <c r="P120" i="19"/>
  <c r="L120" i="19"/>
  <c r="H120" i="19"/>
  <c r="D120" i="19"/>
  <c r="W120" i="19"/>
  <c r="S120" i="19"/>
  <c r="O120" i="19"/>
  <c r="K120" i="19"/>
  <c r="G120" i="19"/>
  <c r="C120" i="19"/>
  <c r="R120" i="19"/>
  <c r="J120" i="19"/>
  <c r="B120" i="19"/>
  <c r="Y120" i="19"/>
  <c r="Q120" i="19"/>
  <c r="I120" i="19"/>
  <c r="V120" i="19"/>
  <c r="F120" i="19"/>
  <c r="U120" i="19"/>
  <c r="E120" i="19"/>
  <c r="N120" i="19"/>
  <c r="M120" i="19"/>
  <c r="A121" i="19"/>
  <c r="A15" i="25" l="1"/>
  <c r="H14" i="25"/>
  <c r="G14" i="25"/>
  <c r="S14" i="25"/>
  <c r="Q14" i="25"/>
  <c r="F14" i="25"/>
  <c r="V14" i="25"/>
  <c r="D14" i="25"/>
  <c r="P14" i="25"/>
  <c r="W14" i="25"/>
  <c r="E14" i="25"/>
  <c r="U14" i="25"/>
  <c r="Y14" i="28"/>
  <c r="O14" i="28"/>
  <c r="A15" i="28"/>
  <c r="J14" i="28"/>
  <c r="P14" i="28"/>
  <c r="M14" i="28"/>
  <c r="I14" i="28"/>
  <c r="K14" i="28"/>
  <c r="V14" i="28"/>
  <c r="F14" i="28"/>
  <c r="H14" i="28"/>
  <c r="E14" i="28"/>
  <c r="Q14" i="28"/>
  <c r="W14" i="28"/>
  <c r="G14" i="28"/>
  <c r="R14" i="28"/>
  <c r="B14" i="28"/>
  <c r="L14" i="28"/>
  <c r="T14" i="28"/>
  <c r="S14" i="28"/>
  <c r="C14" i="28"/>
  <c r="N14" i="28"/>
  <c r="X14" i="28"/>
  <c r="U14" i="28"/>
  <c r="D14" i="28"/>
  <c r="V14" i="19"/>
  <c r="R14" i="19"/>
  <c r="N14" i="19"/>
  <c r="J14" i="19"/>
  <c r="F14" i="19"/>
  <c r="B14" i="19"/>
  <c r="Y14" i="19"/>
  <c r="U14" i="19"/>
  <c r="Q14" i="19"/>
  <c r="M14" i="19"/>
  <c r="I14" i="19"/>
  <c r="E14" i="19"/>
  <c r="X14" i="19"/>
  <c r="P14" i="19"/>
  <c r="H14" i="19"/>
  <c r="W14" i="19"/>
  <c r="O14" i="19"/>
  <c r="G14" i="19"/>
  <c r="T14" i="19"/>
  <c r="D14" i="19"/>
  <c r="S14" i="19"/>
  <c r="C14" i="19"/>
  <c r="L14" i="19"/>
  <c r="K14" i="19"/>
  <c r="A15" i="19"/>
  <c r="A120" i="21"/>
  <c r="A85" i="21"/>
  <c r="V84" i="21"/>
  <c r="R84" i="21"/>
  <c r="N84" i="21"/>
  <c r="J84" i="21"/>
  <c r="F84" i="21"/>
  <c r="B84" i="21"/>
  <c r="Y84" i="21"/>
  <c r="U84" i="21"/>
  <c r="Q84" i="21"/>
  <c r="M84" i="21"/>
  <c r="I84" i="21"/>
  <c r="E84" i="21"/>
  <c r="S84" i="21"/>
  <c r="K84" i="21"/>
  <c r="C84" i="21"/>
  <c r="W84" i="21"/>
  <c r="G84" i="21"/>
  <c r="L84" i="21"/>
  <c r="X84" i="21"/>
  <c r="P84" i="21"/>
  <c r="H84" i="21"/>
  <c r="O84" i="21"/>
  <c r="T84" i="21"/>
  <c r="D84" i="21"/>
  <c r="X49" i="21"/>
  <c r="T49" i="21"/>
  <c r="P49" i="21"/>
  <c r="L49" i="21"/>
  <c r="H49" i="21"/>
  <c r="D49" i="21"/>
  <c r="W49" i="21"/>
  <c r="S49" i="21"/>
  <c r="O49" i="21"/>
  <c r="K49" i="21"/>
  <c r="G49" i="21"/>
  <c r="C49" i="21"/>
  <c r="Y49" i="21"/>
  <c r="Q49" i="21"/>
  <c r="I49" i="21"/>
  <c r="U49" i="21"/>
  <c r="E49" i="21"/>
  <c r="A50" i="21"/>
  <c r="J49" i="21"/>
  <c r="V49" i="21"/>
  <c r="N49" i="21"/>
  <c r="F49" i="21"/>
  <c r="M49" i="21"/>
  <c r="R49" i="21"/>
  <c r="B49" i="21"/>
  <c r="X121" i="19"/>
  <c r="T121" i="19"/>
  <c r="P121" i="19"/>
  <c r="L121" i="19"/>
  <c r="H121" i="19"/>
  <c r="D121" i="19"/>
  <c r="W121" i="19"/>
  <c r="S121" i="19"/>
  <c r="O121" i="19"/>
  <c r="K121" i="19"/>
  <c r="G121" i="19"/>
  <c r="C121" i="19"/>
  <c r="R121" i="19"/>
  <c r="J121" i="19"/>
  <c r="B121" i="19"/>
  <c r="Y121" i="19"/>
  <c r="Q121" i="19"/>
  <c r="I121" i="19"/>
  <c r="N121" i="19"/>
  <c r="M121" i="19"/>
  <c r="V121" i="19"/>
  <c r="U121" i="19"/>
  <c r="F121" i="19"/>
  <c r="E121" i="19"/>
  <c r="A122" i="19"/>
  <c r="V15" i="25"/>
  <c r="R15" i="25"/>
  <c r="N15" i="25"/>
  <c r="J15" i="25"/>
  <c r="F15" i="25"/>
  <c r="B15" i="25"/>
  <c r="Y15" i="25"/>
  <c r="U15" i="25"/>
  <c r="Q15" i="25"/>
  <c r="M15" i="25"/>
  <c r="I15" i="25"/>
  <c r="E15" i="25"/>
  <c r="S15" i="25"/>
  <c r="K15" i="25"/>
  <c r="C15" i="25"/>
  <c r="O15" i="25"/>
  <c r="L15" i="25"/>
  <c r="X15" i="25"/>
  <c r="P15" i="25"/>
  <c r="H15" i="25"/>
  <c r="W15" i="25"/>
  <c r="G15" i="25"/>
  <c r="T15" i="25"/>
  <c r="D15" i="25"/>
  <c r="A16" i="25"/>
  <c r="Y15" i="21"/>
  <c r="U15" i="21"/>
  <c r="Q15" i="21"/>
  <c r="M15" i="21"/>
  <c r="I15" i="21"/>
  <c r="E15" i="21"/>
  <c r="X15" i="21"/>
  <c r="T15" i="21"/>
  <c r="P15" i="21"/>
  <c r="L15" i="21"/>
  <c r="H15" i="21"/>
  <c r="D15" i="21"/>
  <c r="V15" i="21"/>
  <c r="N15" i="21"/>
  <c r="F15" i="21"/>
  <c r="A16" i="21"/>
  <c r="J15" i="21"/>
  <c r="B15" i="21"/>
  <c r="W15" i="21"/>
  <c r="O15" i="21"/>
  <c r="S15" i="21"/>
  <c r="K15" i="21"/>
  <c r="C15" i="21"/>
  <c r="R15" i="21"/>
  <c r="G15" i="21"/>
  <c r="A85" i="28"/>
  <c r="V84" i="28"/>
  <c r="R84" i="28"/>
  <c r="N84" i="28"/>
  <c r="J84" i="28"/>
  <c r="F84" i="28"/>
  <c r="B84" i="28"/>
  <c r="Y84" i="28"/>
  <c r="U84" i="28"/>
  <c r="Q84" i="28"/>
  <c r="M84" i="28"/>
  <c r="I84" i="28"/>
  <c r="E84" i="28"/>
  <c r="W84" i="28"/>
  <c r="O84" i="28"/>
  <c r="G84" i="28"/>
  <c r="T84" i="28"/>
  <c r="L84" i="28"/>
  <c r="D84" i="28"/>
  <c r="P84" i="28"/>
  <c r="A120" i="28"/>
  <c r="H84" i="28"/>
  <c r="K84" i="28"/>
  <c r="X84" i="28"/>
  <c r="S84" i="28"/>
  <c r="C84" i="28"/>
  <c r="V85" i="25"/>
  <c r="R85" i="25"/>
  <c r="N85" i="25"/>
  <c r="J85" i="25"/>
  <c r="F85" i="25"/>
  <c r="B85" i="25"/>
  <c r="Y85" i="25"/>
  <c r="U85" i="25"/>
  <c r="Q85" i="25"/>
  <c r="M85" i="25"/>
  <c r="I85" i="25"/>
  <c r="E85" i="25"/>
  <c r="X85" i="25"/>
  <c r="P85" i="25"/>
  <c r="H85" i="25"/>
  <c r="W85" i="25"/>
  <c r="O85" i="25"/>
  <c r="G85" i="25"/>
  <c r="S85" i="25"/>
  <c r="C85" i="25"/>
  <c r="D85" i="25"/>
  <c r="L85" i="25"/>
  <c r="K85" i="25"/>
  <c r="T85" i="25"/>
  <c r="A86" i="25"/>
  <c r="W86" i="19"/>
  <c r="S86" i="19"/>
  <c r="O86" i="19"/>
  <c r="K86" i="19"/>
  <c r="G86" i="19"/>
  <c r="C86" i="19"/>
  <c r="X86" i="19"/>
  <c r="R86" i="19"/>
  <c r="M86" i="19"/>
  <c r="H86" i="19"/>
  <c r="B86" i="19"/>
  <c r="V86" i="19"/>
  <c r="Q86" i="19"/>
  <c r="L86" i="19"/>
  <c r="F86" i="19"/>
  <c r="P86" i="19"/>
  <c r="E86" i="19"/>
  <c r="Y86" i="19"/>
  <c r="N86" i="19"/>
  <c r="D86" i="19"/>
  <c r="U86" i="19"/>
  <c r="T86" i="19"/>
  <c r="J86" i="19"/>
  <c r="I86" i="19"/>
  <c r="A87" i="19"/>
  <c r="V50" i="25"/>
  <c r="R50" i="25"/>
  <c r="N50" i="25"/>
  <c r="J50" i="25"/>
  <c r="F50" i="25"/>
  <c r="B50" i="25"/>
  <c r="Y50" i="25"/>
  <c r="U50" i="25"/>
  <c r="Q50" i="25"/>
  <c r="M50" i="25"/>
  <c r="I50" i="25"/>
  <c r="E50" i="25"/>
  <c r="X50" i="25"/>
  <c r="P50" i="25"/>
  <c r="H50" i="25"/>
  <c r="W50" i="25"/>
  <c r="O50" i="25"/>
  <c r="G50" i="25"/>
  <c r="S50" i="25"/>
  <c r="C50" i="25"/>
  <c r="K50" i="25"/>
  <c r="T50" i="25"/>
  <c r="L50" i="25"/>
  <c r="D50" i="25"/>
  <c r="A51" i="25"/>
  <c r="Y49" i="28"/>
  <c r="U49" i="28"/>
  <c r="Q49" i="28"/>
  <c r="M49" i="28"/>
  <c r="I49" i="28"/>
  <c r="E49" i="28"/>
  <c r="X49" i="28"/>
  <c r="T49" i="28"/>
  <c r="P49" i="28"/>
  <c r="L49" i="28"/>
  <c r="H49" i="28"/>
  <c r="D49" i="28"/>
  <c r="A50" i="28"/>
  <c r="R49" i="28"/>
  <c r="J49" i="28"/>
  <c r="B49" i="28"/>
  <c r="N49" i="28"/>
  <c r="W49" i="28"/>
  <c r="O49" i="28"/>
  <c r="G49" i="28"/>
  <c r="V49" i="28"/>
  <c r="F49" i="28"/>
  <c r="C49" i="28"/>
  <c r="S49" i="28"/>
  <c r="K49" i="28"/>
  <c r="V120" i="25"/>
  <c r="R120" i="25"/>
  <c r="N120" i="25"/>
  <c r="J120" i="25"/>
  <c r="F120" i="25"/>
  <c r="B120" i="25"/>
  <c r="Y120" i="25"/>
  <c r="U120" i="25"/>
  <c r="Q120" i="25"/>
  <c r="M120" i="25"/>
  <c r="I120" i="25"/>
  <c r="E120" i="25"/>
  <c r="X120" i="25"/>
  <c r="P120" i="25"/>
  <c r="H120" i="25"/>
  <c r="T120" i="25"/>
  <c r="W120" i="25"/>
  <c r="O120" i="25"/>
  <c r="G120" i="25"/>
  <c r="L120" i="25"/>
  <c r="D120" i="25"/>
  <c r="S120" i="25"/>
  <c r="K120" i="25"/>
  <c r="C120" i="25"/>
  <c r="A121" i="25"/>
  <c r="W50" i="19"/>
  <c r="S50" i="19"/>
  <c r="O50" i="19"/>
  <c r="K50" i="19"/>
  <c r="G50" i="19"/>
  <c r="C50" i="19"/>
  <c r="V50" i="19"/>
  <c r="R50" i="19"/>
  <c r="N50" i="19"/>
  <c r="J50" i="19"/>
  <c r="F50" i="19"/>
  <c r="B50" i="19"/>
  <c r="Y50" i="19"/>
  <c r="Q50" i="19"/>
  <c r="I50" i="19"/>
  <c r="X50" i="19"/>
  <c r="P50" i="19"/>
  <c r="H50" i="19"/>
  <c r="U50" i="19"/>
  <c r="E50" i="19"/>
  <c r="T50" i="19"/>
  <c r="D50" i="19"/>
  <c r="M50" i="19"/>
  <c r="L50" i="19"/>
  <c r="A51" i="19"/>
  <c r="R15" i="28" l="1"/>
  <c r="B15" i="28"/>
  <c r="M15" i="28"/>
  <c r="O15" i="28"/>
  <c r="T15" i="28"/>
  <c r="X15" i="28"/>
  <c r="N15" i="28"/>
  <c r="Y15" i="28"/>
  <c r="I15" i="28"/>
  <c r="G15" i="28"/>
  <c r="L15" i="28"/>
  <c r="P15" i="28"/>
  <c r="A16" i="28"/>
  <c r="J15" i="28"/>
  <c r="U15" i="28"/>
  <c r="E15" i="28"/>
  <c r="S15" i="28"/>
  <c r="D15" i="28"/>
  <c r="H15" i="28"/>
  <c r="V15" i="28"/>
  <c r="F15" i="28"/>
  <c r="Q15" i="28"/>
  <c r="W15" i="28"/>
  <c r="C15" i="28"/>
  <c r="K15" i="28"/>
  <c r="X50" i="28"/>
  <c r="T50" i="28"/>
  <c r="P50" i="28"/>
  <c r="L50" i="28"/>
  <c r="H50" i="28"/>
  <c r="D50" i="28"/>
  <c r="W50" i="28"/>
  <c r="S50" i="28"/>
  <c r="O50" i="28"/>
  <c r="K50" i="28"/>
  <c r="G50" i="28"/>
  <c r="C50" i="28"/>
  <c r="Y50" i="28"/>
  <c r="Q50" i="28"/>
  <c r="I50" i="28"/>
  <c r="M50" i="28"/>
  <c r="V50" i="28"/>
  <c r="N50" i="28"/>
  <c r="F50" i="28"/>
  <c r="U50" i="28"/>
  <c r="E50" i="28"/>
  <c r="J50" i="28"/>
  <c r="R50" i="28"/>
  <c r="B50" i="28"/>
  <c r="A51" i="28"/>
  <c r="V51" i="25"/>
  <c r="R51" i="25"/>
  <c r="N51" i="25"/>
  <c r="J51" i="25"/>
  <c r="F51" i="25"/>
  <c r="B51" i="25"/>
  <c r="Y51" i="25"/>
  <c r="U51" i="25"/>
  <c r="Q51" i="25"/>
  <c r="M51" i="25"/>
  <c r="I51" i="25"/>
  <c r="E51" i="25"/>
  <c r="X51" i="25"/>
  <c r="P51" i="25"/>
  <c r="H51" i="25"/>
  <c r="W51" i="25"/>
  <c r="O51" i="25"/>
  <c r="G51" i="25"/>
  <c r="K51" i="25"/>
  <c r="S51" i="25"/>
  <c r="T51" i="25"/>
  <c r="D51" i="25"/>
  <c r="C51" i="25"/>
  <c r="L51" i="25"/>
  <c r="A52" i="25"/>
  <c r="X122" i="19"/>
  <c r="T122" i="19"/>
  <c r="P122" i="19"/>
  <c r="L122" i="19"/>
  <c r="H122" i="19"/>
  <c r="D122" i="19"/>
  <c r="W122" i="19"/>
  <c r="S122" i="19"/>
  <c r="O122" i="19"/>
  <c r="K122" i="19"/>
  <c r="G122" i="19"/>
  <c r="C122" i="19"/>
  <c r="R122" i="19"/>
  <c r="J122" i="19"/>
  <c r="B122" i="19"/>
  <c r="Y122" i="19"/>
  <c r="Q122" i="19"/>
  <c r="I122" i="19"/>
  <c r="V122" i="19"/>
  <c r="F122" i="19"/>
  <c r="U122" i="19"/>
  <c r="E122" i="19"/>
  <c r="N122" i="19"/>
  <c r="M122" i="19"/>
  <c r="A123" i="19"/>
  <c r="W50" i="21"/>
  <c r="S50" i="21"/>
  <c r="O50" i="21"/>
  <c r="K50" i="21"/>
  <c r="G50" i="21"/>
  <c r="C50" i="21"/>
  <c r="A51" i="21"/>
  <c r="V50" i="21"/>
  <c r="R50" i="21"/>
  <c r="N50" i="21"/>
  <c r="J50" i="21"/>
  <c r="F50" i="21"/>
  <c r="B50" i="21"/>
  <c r="X50" i="21"/>
  <c r="P50" i="21"/>
  <c r="H50" i="21"/>
  <c r="T50" i="21"/>
  <c r="D50" i="21"/>
  <c r="Q50" i="21"/>
  <c r="U50" i="21"/>
  <c r="M50" i="21"/>
  <c r="E50" i="21"/>
  <c r="L50" i="21"/>
  <c r="Y50" i="21"/>
  <c r="I50" i="21"/>
  <c r="V15" i="19"/>
  <c r="R15" i="19"/>
  <c r="N15" i="19"/>
  <c r="J15" i="19"/>
  <c r="F15" i="19"/>
  <c r="B15" i="19"/>
  <c r="Y15" i="19"/>
  <c r="U15" i="19"/>
  <c r="Q15" i="19"/>
  <c r="M15" i="19"/>
  <c r="I15" i="19"/>
  <c r="E15" i="19"/>
  <c r="X15" i="19"/>
  <c r="P15" i="19"/>
  <c r="H15" i="19"/>
  <c r="W15" i="19"/>
  <c r="O15" i="19"/>
  <c r="G15" i="19"/>
  <c r="L15" i="19"/>
  <c r="K15" i="19"/>
  <c r="T15" i="19"/>
  <c r="D15" i="19"/>
  <c r="C15" i="19"/>
  <c r="S15" i="19"/>
  <c r="A16" i="19"/>
  <c r="W51" i="19"/>
  <c r="S51" i="19"/>
  <c r="O51" i="19"/>
  <c r="K51" i="19"/>
  <c r="G51" i="19"/>
  <c r="C51" i="19"/>
  <c r="V51" i="19"/>
  <c r="R51" i="19"/>
  <c r="N51" i="19"/>
  <c r="J51" i="19"/>
  <c r="F51" i="19"/>
  <c r="B51" i="19"/>
  <c r="Y51" i="19"/>
  <c r="Q51" i="19"/>
  <c r="I51" i="19"/>
  <c r="X51" i="19"/>
  <c r="P51" i="19"/>
  <c r="H51" i="19"/>
  <c r="M51" i="19"/>
  <c r="L51" i="19"/>
  <c r="E51" i="19"/>
  <c r="D51" i="19"/>
  <c r="U51" i="19"/>
  <c r="T51" i="19"/>
  <c r="A52" i="19"/>
  <c r="W120" i="28"/>
  <c r="S120" i="28"/>
  <c r="O120" i="28"/>
  <c r="K120" i="28"/>
  <c r="G120" i="28"/>
  <c r="C120" i="28"/>
  <c r="A121" i="28"/>
  <c r="V120" i="28"/>
  <c r="R120" i="28"/>
  <c r="N120" i="28"/>
  <c r="J120" i="28"/>
  <c r="F120" i="28"/>
  <c r="B120" i="28"/>
  <c r="A156" i="28"/>
  <c r="X120" i="28"/>
  <c r="P120" i="28"/>
  <c r="H120" i="28"/>
  <c r="U120" i="28"/>
  <c r="M120" i="28"/>
  <c r="E120" i="28"/>
  <c r="Y120" i="28"/>
  <c r="I120" i="28"/>
  <c r="T120" i="28"/>
  <c r="D120" i="28"/>
  <c r="Q120" i="28"/>
  <c r="L120" i="28"/>
  <c r="Y85" i="28"/>
  <c r="U85" i="28"/>
  <c r="Q85" i="28"/>
  <c r="M85" i="28"/>
  <c r="I85" i="28"/>
  <c r="E85" i="28"/>
  <c r="X85" i="28"/>
  <c r="T85" i="28"/>
  <c r="P85" i="28"/>
  <c r="L85" i="28"/>
  <c r="H85" i="28"/>
  <c r="D85" i="28"/>
  <c r="V85" i="28"/>
  <c r="N85" i="28"/>
  <c r="F85" i="28"/>
  <c r="S85" i="28"/>
  <c r="K85" i="28"/>
  <c r="C85" i="28"/>
  <c r="W85" i="28"/>
  <c r="G85" i="28"/>
  <c r="O85" i="28"/>
  <c r="R85" i="28"/>
  <c r="B85" i="28"/>
  <c r="J85" i="28"/>
  <c r="A86" i="28"/>
  <c r="V86" i="25"/>
  <c r="R86" i="25"/>
  <c r="N86" i="25"/>
  <c r="J86" i="25"/>
  <c r="F86" i="25"/>
  <c r="B86" i="25"/>
  <c r="Y86" i="25"/>
  <c r="U86" i="25"/>
  <c r="Q86" i="25"/>
  <c r="M86" i="25"/>
  <c r="I86" i="25"/>
  <c r="E86" i="25"/>
  <c r="X86" i="25"/>
  <c r="P86" i="25"/>
  <c r="H86" i="25"/>
  <c r="W86" i="25"/>
  <c r="O86" i="25"/>
  <c r="G86" i="25"/>
  <c r="K86" i="25"/>
  <c r="L86" i="25"/>
  <c r="T86" i="25"/>
  <c r="D86" i="25"/>
  <c r="S86" i="25"/>
  <c r="C86" i="25"/>
  <c r="A87" i="25"/>
  <c r="X16" i="21"/>
  <c r="T16" i="21"/>
  <c r="P16" i="21"/>
  <c r="L16" i="21"/>
  <c r="H16" i="21"/>
  <c r="D16" i="21"/>
  <c r="W16" i="21"/>
  <c r="S16" i="21"/>
  <c r="O16" i="21"/>
  <c r="K16" i="21"/>
  <c r="G16" i="21"/>
  <c r="C16" i="21"/>
  <c r="U16" i="21"/>
  <c r="M16" i="21"/>
  <c r="E16" i="21"/>
  <c r="Y16" i="21"/>
  <c r="I16" i="21"/>
  <c r="N16" i="21"/>
  <c r="A17" i="21"/>
  <c r="R16" i="21"/>
  <c r="J16" i="21"/>
  <c r="B16" i="21"/>
  <c r="Q16" i="21"/>
  <c r="V16" i="21"/>
  <c r="F16" i="21"/>
  <c r="V16" i="25"/>
  <c r="R16" i="25"/>
  <c r="N16" i="25"/>
  <c r="J16" i="25"/>
  <c r="F16" i="25"/>
  <c r="B16" i="25"/>
  <c r="Y16" i="25"/>
  <c r="U16" i="25"/>
  <c r="Q16" i="25"/>
  <c r="M16" i="25"/>
  <c r="I16" i="25"/>
  <c r="E16" i="25"/>
  <c r="S16" i="25"/>
  <c r="K16" i="25"/>
  <c r="C16" i="25"/>
  <c r="O16" i="25"/>
  <c r="L16" i="25"/>
  <c r="X16" i="25"/>
  <c r="P16" i="25"/>
  <c r="H16" i="25"/>
  <c r="W16" i="25"/>
  <c r="G16" i="25"/>
  <c r="T16" i="25"/>
  <c r="D16" i="25"/>
  <c r="A17" i="25"/>
  <c r="A121" i="21"/>
  <c r="V120" i="21"/>
  <c r="R120" i="21"/>
  <c r="N120" i="21"/>
  <c r="J120" i="21"/>
  <c r="F120" i="21"/>
  <c r="B120" i="21"/>
  <c r="Y120" i="21"/>
  <c r="U120" i="21"/>
  <c r="Q120" i="21"/>
  <c r="M120" i="21"/>
  <c r="I120" i="21"/>
  <c r="E120" i="21"/>
  <c r="W120" i="21"/>
  <c r="O120" i="21"/>
  <c r="G120" i="21"/>
  <c r="K120" i="21"/>
  <c r="T120" i="21"/>
  <c r="L120" i="21"/>
  <c r="D120" i="21"/>
  <c r="S120" i="21"/>
  <c r="C120" i="21"/>
  <c r="P120" i="21"/>
  <c r="A156" i="21"/>
  <c r="X120" i="21"/>
  <c r="H120" i="21"/>
  <c r="V121" i="25"/>
  <c r="R121" i="25"/>
  <c r="N121" i="25"/>
  <c r="J121" i="25"/>
  <c r="F121" i="25"/>
  <c r="B121" i="25"/>
  <c r="Y121" i="25"/>
  <c r="U121" i="25"/>
  <c r="Q121" i="25"/>
  <c r="M121" i="25"/>
  <c r="I121" i="25"/>
  <c r="E121" i="25"/>
  <c r="X121" i="25"/>
  <c r="P121" i="25"/>
  <c r="H121" i="25"/>
  <c r="L121" i="25"/>
  <c r="W121" i="25"/>
  <c r="O121" i="25"/>
  <c r="G121" i="25"/>
  <c r="T121" i="25"/>
  <c r="D121" i="25"/>
  <c r="C121" i="25"/>
  <c r="S121" i="25"/>
  <c r="K121" i="25"/>
  <c r="A122" i="25"/>
  <c r="W87" i="19"/>
  <c r="S87" i="19"/>
  <c r="O87" i="19"/>
  <c r="K87" i="19"/>
  <c r="G87" i="19"/>
  <c r="C87" i="19"/>
  <c r="U87" i="19"/>
  <c r="P87" i="19"/>
  <c r="J87" i="19"/>
  <c r="E87" i="19"/>
  <c r="Y87" i="19"/>
  <c r="T87" i="19"/>
  <c r="N87" i="19"/>
  <c r="I87" i="19"/>
  <c r="D87" i="19"/>
  <c r="X87" i="19"/>
  <c r="M87" i="19"/>
  <c r="B87" i="19"/>
  <c r="V87" i="19"/>
  <c r="L87" i="19"/>
  <c r="R87" i="19"/>
  <c r="Q87" i="19"/>
  <c r="H87" i="19"/>
  <c r="F87" i="19"/>
  <c r="A88" i="19"/>
  <c r="Y85" i="21"/>
  <c r="U85" i="21"/>
  <c r="Q85" i="21"/>
  <c r="M85" i="21"/>
  <c r="I85" i="21"/>
  <c r="E85" i="21"/>
  <c r="X85" i="21"/>
  <c r="T85" i="21"/>
  <c r="P85" i="21"/>
  <c r="L85" i="21"/>
  <c r="H85" i="21"/>
  <c r="D85" i="21"/>
  <c r="A86" i="21"/>
  <c r="R85" i="21"/>
  <c r="J85" i="21"/>
  <c r="B85" i="21"/>
  <c r="V85" i="21"/>
  <c r="F85" i="21"/>
  <c r="S85" i="21"/>
  <c r="C85" i="21"/>
  <c r="W85" i="21"/>
  <c r="O85" i="21"/>
  <c r="G85" i="21"/>
  <c r="N85" i="21"/>
  <c r="K85" i="21"/>
  <c r="Y16" i="28" l="1"/>
  <c r="I16" i="28"/>
  <c r="P16" i="28"/>
  <c r="V16" i="28"/>
  <c r="J16" i="28"/>
  <c r="R16" i="28"/>
  <c r="O16" i="28"/>
  <c r="U16" i="28"/>
  <c r="E16" i="28"/>
  <c r="L16" i="28"/>
  <c r="N16" i="28"/>
  <c r="S16" i="28"/>
  <c r="B16" i="28"/>
  <c r="Q16" i="28"/>
  <c r="X16" i="28"/>
  <c r="H16" i="28"/>
  <c r="F16" i="28"/>
  <c r="K16" i="28"/>
  <c r="G16" i="28"/>
  <c r="M16" i="28"/>
  <c r="T16" i="28"/>
  <c r="D16" i="28"/>
  <c r="A17" i="28"/>
  <c r="C16" i="28"/>
  <c r="W16" i="28"/>
  <c r="X86" i="21"/>
  <c r="T86" i="21"/>
  <c r="P86" i="21"/>
  <c r="L86" i="21"/>
  <c r="H86" i="21"/>
  <c r="D86" i="21"/>
  <c r="W86" i="21"/>
  <c r="S86" i="21"/>
  <c r="O86" i="21"/>
  <c r="K86" i="21"/>
  <c r="G86" i="21"/>
  <c r="C86" i="21"/>
  <c r="Y86" i="21"/>
  <c r="Q86" i="21"/>
  <c r="I86" i="21"/>
  <c r="M86" i="21"/>
  <c r="R86" i="21"/>
  <c r="B86" i="21"/>
  <c r="V86" i="21"/>
  <c r="N86" i="21"/>
  <c r="F86" i="21"/>
  <c r="U86" i="21"/>
  <c r="E86" i="21"/>
  <c r="A87" i="21"/>
  <c r="J86" i="21"/>
  <c r="V87" i="25"/>
  <c r="R87" i="25"/>
  <c r="N87" i="25"/>
  <c r="J87" i="25"/>
  <c r="F87" i="25"/>
  <c r="B87" i="25"/>
  <c r="Y87" i="25"/>
  <c r="U87" i="25"/>
  <c r="Q87" i="25"/>
  <c r="M87" i="25"/>
  <c r="I87" i="25"/>
  <c r="E87" i="25"/>
  <c r="X87" i="25"/>
  <c r="P87" i="25"/>
  <c r="H87" i="25"/>
  <c r="W87" i="25"/>
  <c r="O87" i="25"/>
  <c r="G87" i="25"/>
  <c r="S87" i="25"/>
  <c r="C87" i="25"/>
  <c r="T87" i="25"/>
  <c r="L87" i="25"/>
  <c r="K87" i="25"/>
  <c r="D87" i="25"/>
  <c r="A88" i="25"/>
  <c r="W52" i="19"/>
  <c r="S52" i="19"/>
  <c r="O52" i="19"/>
  <c r="K52" i="19"/>
  <c r="G52" i="19"/>
  <c r="C52" i="19"/>
  <c r="V52" i="19"/>
  <c r="R52" i="19"/>
  <c r="N52" i="19"/>
  <c r="J52" i="19"/>
  <c r="F52" i="19"/>
  <c r="B52" i="19"/>
  <c r="Y52" i="19"/>
  <c r="Q52" i="19"/>
  <c r="I52" i="19"/>
  <c r="X52" i="19"/>
  <c r="P52" i="19"/>
  <c r="H52" i="19"/>
  <c r="U52" i="19"/>
  <c r="E52" i="19"/>
  <c r="T52" i="19"/>
  <c r="D52" i="19"/>
  <c r="M52" i="19"/>
  <c r="L52" i="19"/>
  <c r="A53" i="19"/>
  <c r="A52" i="21"/>
  <c r="V51" i="21"/>
  <c r="R51" i="21"/>
  <c r="N51" i="21"/>
  <c r="J51" i="21"/>
  <c r="F51" i="21"/>
  <c r="B51" i="21"/>
  <c r="Y51" i="21"/>
  <c r="U51" i="21"/>
  <c r="Q51" i="21"/>
  <c r="M51" i="21"/>
  <c r="I51" i="21"/>
  <c r="E51" i="21"/>
  <c r="W51" i="21"/>
  <c r="O51" i="21"/>
  <c r="G51" i="21"/>
  <c r="S51" i="21"/>
  <c r="C51" i="21"/>
  <c r="X51" i="21"/>
  <c r="H51" i="21"/>
  <c r="T51" i="21"/>
  <c r="L51" i="21"/>
  <c r="D51" i="21"/>
  <c r="K51" i="21"/>
  <c r="P51" i="21"/>
  <c r="W156" i="21"/>
  <c r="S156" i="21"/>
  <c r="O156" i="21"/>
  <c r="K156" i="21"/>
  <c r="G156" i="21"/>
  <c r="C156" i="21"/>
  <c r="A157" i="21"/>
  <c r="V156" i="21"/>
  <c r="R156" i="21"/>
  <c r="N156" i="21"/>
  <c r="J156" i="21"/>
  <c r="F156" i="21"/>
  <c r="B156" i="21"/>
  <c r="A191" i="21"/>
  <c r="X156" i="21"/>
  <c r="P156" i="21"/>
  <c r="H156" i="21"/>
  <c r="T156" i="21"/>
  <c r="U156" i="21"/>
  <c r="M156" i="21"/>
  <c r="E156" i="21"/>
  <c r="L156" i="21"/>
  <c r="D156" i="21"/>
  <c r="Y156" i="21"/>
  <c r="I156" i="21"/>
  <c r="Q156" i="21"/>
  <c r="V17" i="25"/>
  <c r="R17" i="25"/>
  <c r="N17" i="25"/>
  <c r="J17" i="25"/>
  <c r="F17" i="25"/>
  <c r="B17" i="25"/>
  <c r="Y17" i="25"/>
  <c r="U17" i="25"/>
  <c r="Q17" i="25"/>
  <c r="M17" i="25"/>
  <c r="I17" i="25"/>
  <c r="E17" i="25"/>
  <c r="S17" i="25"/>
  <c r="K17" i="25"/>
  <c r="C17" i="25"/>
  <c r="G17" i="25"/>
  <c r="L17" i="25"/>
  <c r="X17" i="25"/>
  <c r="P17" i="25"/>
  <c r="H17" i="25"/>
  <c r="W17" i="25"/>
  <c r="O17" i="25"/>
  <c r="T17" i="25"/>
  <c r="D17" i="25"/>
  <c r="A18" i="25"/>
  <c r="A191" i="28"/>
  <c r="X156" i="28"/>
  <c r="T156" i="28"/>
  <c r="P156" i="28"/>
  <c r="L156" i="28"/>
  <c r="H156" i="28"/>
  <c r="D156" i="28"/>
  <c r="W156" i="28"/>
  <c r="S156" i="28"/>
  <c r="O156" i="28"/>
  <c r="K156" i="28"/>
  <c r="G156" i="28"/>
  <c r="C156" i="28"/>
  <c r="Y156" i="28"/>
  <c r="Q156" i="28"/>
  <c r="I156" i="28"/>
  <c r="V156" i="28"/>
  <c r="N156" i="28"/>
  <c r="F156" i="28"/>
  <c r="R156" i="28"/>
  <c r="B156" i="28"/>
  <c r="J156" i="28"/>
  <c r="M156" i="28"/>
  <c r="A157" i="28"/>
  <c r="U156" i="28"/>
  <c r="E156" i="28"/>
  <c r="V122" i="25"/>
  <c r="R122" i="25"/>
  <c r="N122" i="25"/>
  <c r="J122" i="25"/>
  <c r="F122" i="25"/>
  <c r="B122" i="25"/>
  <c r="Y122" i="25"/>
  <c r="U122" i="25"/>
  <c r="Q122" i="25"/>
  <c r="M122" i="25"/>
  <c r="I122" i="25"/>
  <c r="E122" i="25"/>
  <c r="X122" i="25"/>
  <c r="P122" i="25"/>
  <c r="H122" i="25"/>
  <c r="T122" i="25"/>
  <c r="D122" i="25"/>
  <c r="W122" i="25"/>
  <c r="O122" i="25"/>
  <c r="G122" i="25"/>
  <c r="L122" i="25"/>
  <c r="C122" i="25"/>
  <c r="S122" i="25"/>
  <c r="K122" i="25"/>
  <c r="A123" i="25"/>
  <c r="X123" i="19"/>
  <c r="T123" i="19"/>
  <c r="P123" i="19"/>
  <c r="L123" i="19"/>
  <c r="H123" i="19"/>
  <c r="D123" i="19"/>
  <c r="W123" i="19"/>
  <c r="S123" i="19"/>
  <c r="O123" i="19"/>
  <c r="K123" i="19"/>
  <c r="G123" i="19"/>
  <c r="C123" i="19"/>
  <c r="R123" i="19"/>
  <c r="J123" i="19"/>
  <c r="B123" i="19"/>
  <c r="Y123" i="19"/>
  <c r="Q123" i="19"/>
  <c r="I123" i="19"/>
  <c r="N123" i="19"/>
  <c r="M123" i="19"/>
  <c r="F123" i="19"/>
  <c r="E123" i="19"/>
  <c r="V123" i="19"/>
  <c r="U123" i="19"/>
  <c r="A124" i="19"/>
  <c r="V52" i="25"/>
  <c r="R52" i="25"/>
  <c r="N52" i="25"/>
  <c r="J52" i="25"/>
  <c r="F52" i="25"/>
  <c r="B52" i="25"/>
  <c r="Y52" i="25"/>
  <c r="U52" i="25"/>
  <c r="Q52" i="25"/>
  <c r="M52" i="25"/>
  <c r="I52" i="25"/>
  <c r="E52" i="25"/>
  <c r="X52" i="25"/>
  <c r="P52" i="25"/>
  <c r="H52" i="25"/>
  <c r="W52" i="25"/>
  <c r="O52" i="25"/>
  <c r="G52" i="25"/>
  <c r="S52" i="25"/>
  <c r="C52" i="25"/>
  <c r="L52" i="25"/>
  <c r="K52" i="25"/>
  <c r="T52" i="25"/>
  <c r="D52" i="25"/>
  <c r="A53" i="25"/>
  <c r="W88" i="19"/>
  <c r="S88" i="19"/>
  <c r="O88" i="19"/>
  <c r="K88" i="19"/>
  <c r="G88" i="19"/>
  <c r="C88" i="19"/>
  <c r="X88" i="19"/>
  <c r="R88" i="19"/>
  <c r="M88" i="19"/>
  <c r="H88" i="19"/>
  <c r="B88" i="19"/>
  <c r="V88" i="19"/>
  <c r="Q88" i="19"/>
  <c r="L88" i="19"/>
  <c r="F88" i="19"/>
  <c r="U88" i="19"/>
  <c r="J88" i="19"/>
  <c r="T88" i="19"/>
  <c r="I88" i="19"/>
  <c r="P88" i="19"/>
  <c r="N88" i="19"/>
  <c r="E88" i="19"/>
  <c r="D88" i="19"/>
  <c r="Y88" i="19"/>
  <c r="A89" i="19"/>
  <c r="Y121" i="21"/>
  <c r="U121" i="21"/>
  <c r="Q121" i="21"/>
  <c r="M121" i="21"/>
  <c r="I121" i="21"/>
  <c r="E121" i="21"/>
  <c r="X121" i="21"/>
  <c r="T121" i="21"/>
  <c r="P121" i="21"/>
  <c r="L121" i="21"/>
  <c r="H121" i="21"/>
  <c r="D121" i="21"/>
  <c r="V121" i="21"/>
  <c r="N121" i="21"/>
  <c r="F121" i="21"/>
  <c r="R121" i="21"/>
  <c r="B121" i="21"/>
  <c r="S121" i="21"/>
  <c r="K121" i="21"/>
  <c r="C121" i="21"/>
  <c r="A122" i="21"/>
  <c r="J121" i="21"/>
  <c r="G121" i="21"/>
  <c r="O121" i="21"/>
  <c r="W121" i="21"/>
  <c r="W17" i="21"/>
  <c r="S17" i="21"/>
  <c r="O17" i="21"/>
  <c r="K17" i="21"/>
  <c r="G17" i="21"/>
  <c r="C17" i="21"/>
  <c r="A18" i="21"/>
  <c r="V17" i="21"/>
  <c r="R17" i="21"/>
  <c r="N17" i="21"/>
  <c r="J17" i="21"/>
  <c r="F17" i="21"/>
  <c r="B17" i="21"/>
  <c r="T17" i="21"/>
  <c r="L17" i="21"/>
  <c r="D17" i="21"/>
  <c r="P17" i="21"/>
  <c r="U17" i="21"/>
  <c r="E17" i="21"/>
  <c r="Y17" i="21"/>
  <c r="Q17" i="21"/>
  <c r="I17" i="21"/>
  <c r="X17" i="21"/>
  <c r="H17" i="21"/>
  <c r="M17" i="21"/>
  <c r="X86" i="28"/>
  <c r="T86" i="28"/>
  <c r="P86" i="28"/>
  <c r="L86" i="28"/>
  <c r="H86" i="28"/>
  <c r="D86" i="28"/>
  <c r="W86" i="28"/>
  <c r="S86" i="28"/>
  <c r="O86" i="28"/>
  <c r="K86" i="28"/>
  <c r="G86" i="28"/>
  <c r="C86" i="28"/>
  <c r="U86" i="28"/>
  <c r="M86" i="28"/>
  <c r="E86" i="28"/>
  <c r="A87" i="28"/>
  <c r="R86" i="28"/>
  <c r="J86" i="28"/>
  <c r="B86" i="28"/>
  <c r="N86" i="28"/>
  <c r="V86" i="28"/>
  <c r="Y86" i="28"/>
  <c r="I86" i="28"/>
  <c r="F86" i="28"/>
  <c r="Q86" i="28"/>
  <c r="A122" i="28"/>
  <c r="V121" i="28"/>
  <c r="R121" i="28"/>
  <c r="N121" i="28"/>
  <c r="J121" i="28"/>
  <c r="F121" i="28"/>
  <c r="B121" i="28"/>
  <c r="Y121" i="28"/>
  <c r="U121" i="28"/>
  <c r="Q121" i="28"/>
  <c r="M121" i="28"/>
  <c r="I121" i="28"/>
  <c r="E121" i="28"/>
  <c r="W121" i="28"/>
  <c r="O121" i="28"/>
  <c r="G121" i="28"/>
  <c r="T121" i="28"/>
  <c r="L121" i="28"/>
  <c r="D121" i="28"/>
  <c r="P121" i="28"/>
  <c r="H121" i="28"/>
  <c r="K121" i="28"/>
  <c r="X121" i="28"/>
  <c r="C121" i="28"/>
  <c r="S121" i="28"/>
  <c r="V16" i="19"/>
  <c r="R16" i="19"/>
  <c r="N16" i="19"/>
  <c r="J16" i="19"/>
  <c r="F16" i="19"/>
  <c r="B16" i="19"/>
  <c r="Y16" i="19"/>
  <c r="U16" i="19"/>
  <c r="Q16" i="19"/>
  <c r="M16" i="19"/>
  <c r="I16" i="19"/>
  <c r="E16" i="19"/>
  <c r="X16" i="19"/>
  <c r="P16" i="19"/>
  <c r="H16" i="19"/>
  <c r="W16" i="19"/>
  <c r="O16" i="19"/>
  <c r="G16" i="19"/>
  <c r="T16" i="19"/>
  <c r="D16" i="19"/>
  <c r="S16" i="19"/>
  <c r="C16" i="19"/>
  <c r="L16" i="19"/>
  <c r="K16" i="19"/>
  <c r="A17" i="19"/>
  <c r="W51" i="28"/>
  <c r="S51" i="28"/>
  <c r="O51" i="28"/>
  <c r="K51" i="28"/>
  <c r="G51" i="28"/>
  <c r="C51" i="28"/>
  <c r="A52" i="28"/>
  <c r="V51" i="28"/>
  <c r="R51" i="28"/>
  <c r="N51" i="28"/>
  <c r="J51" i="28"/>
  <c r="F51" i="28"/>
  <c r="B51" i="28"/>
  <c r="X51" i="28"/>
  <c r="P51" i="28"/>
  <c r="H51" i="28"/>
  <c r="L51" i="28"/>
  <c r="D51" i="28"/>
  <c r="U51" i="28"/>
  <c r="M51" i="28"/>
  <c r="E51" i="28"/>
  <c r="T51" i="28"/>
  <c r="Q51" i="28"/>
  <c r="I51" i="28"/>
  <c r="Y51" i="28"/>
  <c r="X17" i="28" l="1"/>
  <c r="H17" i="28"/>
  <c r="O17" i="28"/>
  <c r="U17" i="28"/>
  <c r="A18" i="28"/>
  <c r="Y17" i="28"/>
  <c r="N17" i="28"/>
  <c r="T17" i="28"/>
  <c r="D17" i="28"/>
  <c r="K17" i="28"/>
  <c r="M17" i="28"/>
  <c r="R17" i="28"/>
  <c r="I17" i="28"/>
  <c r="P17" i="28"/>
  <c r="W17" i="28"/>
  <c r="G17" i="28"/>
  <c r="E17" i="28"/>
  <c r="J17" i="28"/>
  <c r="F17" i="28"/>
  <c r="L17" i="28"/>
  <c r="S17" i="28"/>
  <c r="C17" i="28"/>
  <c r="Q17" i="28"/>
  <c r="B17" i="28"/>
  <c r="V17" i="28"/>
  <c r="W157" i="28"/>
  <c r="S157" i="28"/>
  <c r="O157" i="28"/>
  <c r="K157" i="28"/>
  <c r="G157" i="28"/>
  <c r="C157" i="28"/>
  <c r="A158" i="28"/>
  <c r="V157" i="28"/>
  <c r="R157" i="28"/>
  <c r="N157" i="28"/>
  <c r="J157" i="28"/>
  <c r="F157" i="28"/>
  <c r="B157" i="28"/>
  <c r="X157" i="28"/>
  <c r="P157" i="28"/>
  <c r="H157" i="28"/>
  <c r="U157" i="28"/>
  <c r="M157" i="28"/>
  <c r="E157" i="28"/>
  <c r="Y157" i="28"/>
  <c r="I157" i="28"/>
  <c r="Q157" i="28"/>
  <c r="T157" i="28"/>
  <c r="D157" i="28"/>
  <c r="L157" i="28"/>
  <c r="A158" i="21"/>
  <c r="V157" i="21"/>
  <c r="R157" i="21"/>
  <c r="N157" i="21"/>
  <c r="J157" i="21"/>
  <c r="F157" i="21"/>
  <c r="B157" i="21"/>
  <c r="Y157" i="21"/>
  <c r="U157" i="21"/>
  <c r="Q157" i="21"/>
  <c r="M157" i="21"/>
  <c r="I157" i="21"/>
  <c r="E157" i="21"/>
  <c r="W157" i="21"/>
  <c r="O157" i="21"/>
  <c r="G157" i="21"/>
  <c r="K157" i="21"/>
  <c r="T157" i="21"/>
  <c r="L157" i="21"/>
  <c r="D157" i="21"/>
  <c r="S157" i="21"/>
  <c r="C157" i="21"/>
  <c r="P157" i="21"/>
  <c r="X157" i="21"/>
  <c r="H157" i="21"/>
  <c r="Y52" i="21"/>
  <c r="U52" i="21"/>
  <c r="Q52" i="21"/>
  <c r="M52" i="21"/>
  <c r="I52" i="21"/>
  <c r="E52" i="21"/>
  <c r="X52" i="21"/>
  <c r="T52" i="21"/>
  <c r="P52" i="21"/>
  <c r="L52" i="21"/>
  <c r="H52" i="21"/>
  <c r="D52" i="21"/>
  <c r="V52" i="21"/>
  <c r="N52" i="21"/>
  <c r="F52" i="21"/>
  <c r="A53" i="21"/>
  <c r="J52" i="21"/>
  <c r="O52" i="21"/>
  <c r="S52" i="21"/>
  <c r="K52" i="21"/>
  <c r="C52" i="21"/>
  <c r="R52" i="21"/>
  <c r="B52" i="21"/>
  <c r="W52" i="21"/>
  <c r="G52" i="21"/>
  <c r="X122" i="21"/>
  <c r="T122" i="21"/>
  <c r="P122" i="21"/>
  <c r="L122" i="21"/>
  <c r="H122" i="21"/>
  <c r="D122" i="21"/>
  <c r="W122" i="21"/>
  <c r="S122" i="21"/>
  <c r="O122" i="21"/>
  <c r="K122" i="21"/>
  <c r="G122" i="21"/>
  <c r="C122" i="21"/>
  <c r="U122" i="21"/>
  <c r="M122" i="21"/>
  <c r="E122" i="21"/>
  <c r="Y122" i="21"/>
  <c r="I122" i="21"/>
  <c r="A123" i="21"/>
  <c r="R122" i="21"/>
  <c r="J122" i="21"/>
  <c r="B122" i="21"/>
  <c r="Q122" i="21"/>
  <c r="N122" i="21"/>
  <c r="F122" i="21"/>
  <c r="V122" i="21"/>
  <c r="V123" i="25"/>
  <c r="R123" i="25"/>
  <c r="N123" i="25"/>
  <c r="J123" i="25"/>
  <c r="F123" i="25"/>
  <c r="B123" i="25"/>
  <c r="Y123" i="25"/>
  <c r="U123" i="25"/>
  <c r="Q123" i="25"/>
  <c r="M123" i="25"/>
  <c r="I123" i="25"/>
  <c r="E123" i="25"/>
  <c r="X123" i="25"/>
  <c r="P123" i="25"/>
  <c r="H123" i="25"/>
  <c r="T123" i="25"/>
  <c r="W123" i="25"/>
  <c r="O123" i="25"/>
  <c r="G123" i="25"/>
  <c r="L123" i="25"/>
  <c r="D123" i="25"/>
  <c r="K123" i="25"/>
  <c r="C123" i="25"/>
  <c r="S123" i="25"/>
  <c r="A124" i="25"/>
  <c r="W53" i="19"/>
  <c r="S53" i="19"/>
  <c r="O53" i="19"/>
  <c r="K53" i="19"/>
  <c r="G53" i="19"/>
  <c r="C53" i="19"/>
  <c r="V53" i="19"/>
  <c r="R53" i="19"/>
  <c r="N53" i="19"/>
  <c r="J53" i="19"/>
  <c r="F53" i="19"/>
  <c r="B53" i="19"/>
  <c r="Y53" i="19"/>
  <c r="Q53" i="19"/>
  <c r="I53" i="19"/>
  <c r="X53" i="19"/>
  <c r="P53" i="19"/>
  <c r="H53" i="19"/>
  <c r="M53" i="19"/>
  <c r="L53" i="19"/>
  <c r="U53" i="19"/>
  <c r="T53" i="19"/>
  <c r="E53" i="19"/>
  <c r="D53" i="19"/>
  <c r="A54" i="19"/>
  <c r="A53" i="28"/>
  <c r="V52" i="28"/>
  <c r="R52" i="28"/>
  <c r="N52" i="28"/>
  <c r="J52" i="28"/>
  <c r="F52" i="28"/>
  <c r="B52" i="28"/>
  <c r="Y52" i="28"/>
  <c r="U52" i="28"/>
  <c r="Q52" i="28"/>
  <c r="M52" i="28"/>
  <c r="I52" i="28"/>
  <c r="E52" i="28"/>
  <c r="W52" i="28"/>
  <c r="O52" i="28"/>
  <c r="G52" i="28"/>
  <c r="S52" i="28"/>
  <c r="C52" i="28"/>
  <c r="T52" i="28"/>
  <c r="L52" i="28"/>
  <c r="D52" i="28"/>
  <c r="K52" i="28"/>
  <c r="X52" i="28"/>
  <c r="P52" i="28"/>
  <c r="H52" i="28"/>
  <c r="Y122" i="28"/>
  <c r="U122" i="28"/>
  <c r="Q122" i="28"/>
  <c r="M122" i="28"/>
  <c r="I122" i="28"/>
  <c r="E122" i="28"/>
  <c r="X122" i="28"/>
  <c r="T122" i="28"/>
  <c r="P122" i="28"/>
  <c r="L122" i="28"/>
  <c r="H122" i="28"/>
  <c r="D122" i="28"/>
  <c r="V122" i="28"/>
  <c r="N122" i="28"/>
  <c r="F122" i="28"/>
  <c r="S122" i="28"/>
  <c r="K122" i="28"/>
  <c r="C122" i="28"/>
  <c r="W122" i="28"/>
  <c r="G122" i="28"/>
  <c r="O122" i="28"/>
  <c r="R122" i="28"/>
  <c r="B122" i="28"/>
  <c r="A123" i="28"/>
  <c r="J122" i="28"/>
  <c r="A19" i="21"/>
  <c r="V18" i="21"/>
  <c r="R18" i="21"/>
  <c r="N18" i="21"/>
  <c r="J18" i="21"/>
  <c r="F18" i="21"/>
  <c r="B18" i="21"/>
  <c r="Y18" i="21"/>
  <c r="U18" i="21"/>
  <c r="Q18" i="21"/>
  <c r="M18" i="21"/>
  <c r="I18" i="21"/>
  <c r="E18" i="21"/>
  <c r="S18" i="21"/>
  <c r="K18" i="21"/>
  <c r="C18" i="21"/>
  <c r="W18" i="21"/>
  <c r="G18" i="21"/>
  <c r="L18" i="21"/>
  <c r="X18" i="21"/>
  <c r="P18" i="21"/>
  <c r="H18" i="21"/>
  <c r="O18" i="21"/>
  <c r="T18" i="21"/>
  <c r="D18" i="21"/>
  <c r="X89" i="19"/>
  <c r="T89" i="19"/>
  <c r="W89" i="19"/>
  <c r="S89" i="19"/>
  <c r="O89" i="19"/>
  <c r="K89" i="19"/>
  <c r="G89" i="19"/>
  <c r="C89" i="19"/>
  <c r="V89" i="19"/>
  <c r="P89" i="19"/>
  <c r="J89" i="19"/>
  <c r="E89" i="19"/>
  <c r="U89" i="19"/>
  <c r="N89" i="19"/>
  <c r="I89" i="19"/>
  <c r="D89" i="19"/>
  <c r="R89" i="19"/>
  <c r="H89" i="19"/>
  <c r="Q89" i="19"/>
  <c r="F89" i="19"/>
  <c r="M89" i="19"/>
  <c r="L89" i="19"/>
  <c r="Y89" i="19"/>
  <c r="B89" i="19"/>
  <c r="A90" i="19"/>
  <c r="V88" i="25"/>
  <c r="R88" i="25"/>
  <c r="N88" i="25"/>
  <c r="J88" i="25"/>
  <c r="F88" i="25"/>
  <c r="B88" i="25"/>
  <c r="Y88" i="25"/>
  <c r="U88" i="25"/>
  <c r="Q88" i="25"/>
  <c r="M88" i="25"/>
  <c r="I88" i="25"/>
  <c r="E88" i="25"/>
  <c r="X88" i="25"/>
  <c r="P88" i="25"/>
  <c r="H88" i="25"/>
  <c r="W88" i="25"/>
  <c r="O88" i="25"/>
  <c r="G88" i="25"/>
  <c r="K88" i="25"/>
  <c r="T88" i="25"/>
  <c r="D88" i="25"/>
  <c r="S88" i="25"/>
  <c r="C88" i="25"/>
  <c r="L88" i="25"/>
  <c r="A89" i="25"/>
  <c r="W87" i="28"/>
  <c r="S87" i="28"/>
  <c r="O87" i="28"/>
  <c r="K87" i="28"/>
  <c r="G87" i="28"/>
  <c r="C87" i="28"/>
  <c r="A88" i="28"/>
  <c r="V87" i="28"/>
  <c r="R87" i="28"/>
  <c r="N87" i="28"/>
  <c r="J87" i="28"/>
  <c r="F87" i="28"/>
  <c r="B87" i="28"/>
  <c r="T87" i="28"/>
  <c r="L87" i="28"/>
  <c r="D87" i="28"/>
  <c r="Y87" i="28"/>
  <c r="Q87" i="28"/>
  <c r="I87" i="28"/>
  <c r="U87" i="28"/>
  <c r="E87" i="28"/>
  <c r="P87" i="28"/>
  <c r="M87" i="28"/>
  <c r="X87" i="28"/>
  <c r="H87" i="28"/>
  <c r="X124" i="19"/>
  <c r="T124" i="19"/>
  <c r="P124" i="19"/>
  <c r="L124" i="19"/>
  <c r="H124" i="19"/>
  <c r="D124" i="19"/>
  <c r="W124" i="19"/>
  <c r="S124" i="19"/>
  <c r="O124" i="19"/>
  <c r="K124" i="19"/>
  <c r="G124" i="19"/>
  <c r="C124" i="19"/>
  <c r="R124" i="19"/>
  <c r="J124" i="19"/>
  <c r="B124" i="19"/>
  <c r="Y124" i="19"/>
  <c r="Q124" i="19"/>
  <c r="I124" i="19"/>
  <c r="V124" i="19"/>
  <c r="F124" i="19"/>
  <c r="U124" i="19"/>
  <c r="E124" i="19"/>
  <c r="N124" i="19"/>
  <c r="M124" i="19"/>
  <c r="A125" i="19"/>
  <c r="V18" i="25"/>
  <c r="R18" i="25"/>
  <c r="N18" i="25"/>
  <c r="J18" i="25"/>
  <c r="F18" i="25"/>
  <c r="B18" i="25"/>
  <c r="Y18" i="25"/>
  <c r="U18" i="25"/>
  <c r="Q18" i="25"/>
  <c r="M18" i="25"/>
  <c r="I18" i="25"/>
  <c r="E18" i="25"/>
  <c r="S18" i="25"/>
  <c r="K18" i="25"/>
  <c r="C18" i="25"/>
  <c r="W18" i="25"/>
  <c r="G18" i="25"/>
  <c r="L18" i="25"/>
  <c r="X18" i="25"/>
  <c r="P18" i="25"/>
  <c r="H18" i="25"/>
  <c r="O18" i="25"/>
  <c r="T18" i="25"/>
  <c r="D18" i="25"/>
  <c r="A19" i="25"/>
  <c r="W87" i="21"/>
  <c r="S87" i="21"/>
  <c r="O87" i="21"/>
  <c r="K87" i="21"/>
  <c r="G87" i="21"/>
  <c r="C87" i="21"/>
  <c r="A88" i="21"/>
  <c r="V87" i="21"/>
  <c r="R87" i="21"/>
  <c r="N87" i="21"/>
  <c r="J87" i="21"/>
  <c r="F87" i="21"/>
  <c r="B87" i="21"/>
  <c r="X87" i="21"/>
  <c r="P87" i="21"/>
  <c r="H87" i="21"/>
  <c r="T87" i="21"/>
  <c r="D87" i="21"/>
  <c r="Y87" i="21"/>
  <c r="I87" i="21"/>
  <c r="U87" i="21"/>
  <c r="M87" i="21"/>
  <c r="E87" i="21"/>
  <c r="L87" i="21"/>
  <c r="Q87" i="21"/>
  <c r="V17" i="19"/>
  <c r="R17" i="19"/>
  <c r="N17" i="19"/>
  <c r="J17" i="19"/>
  <c r="F17" i="19"/>
  <c r="B17" i="19"/>
  <c r="Y17" i="19"/>
  <c r="U17" i="19"/>
  <c r="Q17" i="19"/>
  <c r="M17" i="19"/>
  <c r="I17" i="19"/>
  <c r="E17" i="19"/>
  <c r="X17" i="19"/>
  <c r="P17" i="19"/>
  <c r="H17" i="19"/>
  <c r="W17" i="19"/>
  <c r="O17" i="19"/>
  <c r="G17" i="19"/>
  <c r="L17" i="19"/>
  <c r="K17" i="19"/>
  <c r="T17" i="19"/>
  <c r="D17" i="19"/>
  <c r="S17" i="19"/>
  <c r="C17" i="19"/>
  <c r="A18" i="19"/>
  <c r="A226" i="21"/>
  <c r="X191" i="21"/>
  <c r="T191" i="21"/>
  <c r="P191" i="21"/>
  <c r="L191" i="21"/>
  <c r="H191" i="21"/>
  <c r="D191" i="21"/>
  <c r="W191" i="21"/>
  <c r="S191" i="21"/>
  <c r="O191" i="21"/>
  <c r="K191" i="21"/>
  <c r="G191" i="21"/>
  <c r="C191" i="21"/>
  <c r="Y191" i="21"/>
  <c r="Q191" i="21"/>
  <c r="I191" i="21"/>
  <c r="U191" i="21"/>
  <c r="E191" i="21"/>
  <c r="V191" i="21"/>
  <c r="N191" i="21"/>
  <c r="F191" i="21"/>
  <c r="M191" i="21"/>
  <c r="R191" i="21"/>
  <c r="J191" i="21"/>
  <c r="B191" i="21"/>
  <c r="A192" i="21"/>
  <c r="V53" i="25"/>
  <c r="R53" i="25"/>
  <c r="N53" i="25"/>
  <c r="J53" i="25"/>
  <c r="F53" i="25"/>
  <c r="B53" i="25"/>
  <c r="Y53" i="25"/>
  <c r="U53" i="25"/>
  <c r="Q53" i="25"/>
  <c r="M53" i="25"/>
  <c r="I53" i="25"/>
  <c r="E53" i="25"/>
  <c r="X53" i="25"/>
  <c r="P53" i="25"/>
  <c r="H53" i="25"/>
  <c r="W53" i="25"/>
  <c r="O53" i="25"/>
  <c r="G53" i="25"/>
  <c r="K53" i="25"/>
  <c r="C53" i="25"/>
  <c r="L53" i="25"/>
  <c r="T53" i="25"/>
  <c r="D53" i="25"/>
  <c r="S53" i="25"/>
  <c r="A54" i="25"/>
  <c r="A192" i="28"/>
  <c r="V191" i="28"/>
  <c r="R191" i="28"/>
  <c r="N191" i="28"/>
  <c r="J191" i="28"/>
  <c r="F191" i="28"/>
  <c r="B191" i="28"/>
  <c r="Y191" i="28"/>
  <c r="U191" i="28"/>
  <c r="Q191" i="28"/>
  <c r="M191" i="28"/>
  <c r="I191" i="28"/>
  <c r="E191" i="28"/>
  <c r="S191" i="28"/>
  <c r="K191" i="28"/>
  <c r="C191" i="28"/>
  <c r="A226" i="28"/>
  <c r="X191" i="28"/>
  <c r="P191" i="28"/>
  <c r="H191" i="28"/>
  <c r="T191" i="28"/>
  <c r="D191" i="28"/>
  <c r="O191" i="28"/>
  <c r="W191" i="28"/>
  <c r="G191" i="28"/>
  <c r="L191" i="28"/>
  <c r="K18" i="28" l="1"/>
  <c r="V18" i="28"/>
  <c r="F18" i="28"/>
  <c r="D18" i="28"/>
  <c r="Q18" i="28"/>
  <c r="U18" i="28"/>
  <c r="W18" i="28"/>
  <c r="G18" i="28"/>
  <c r="R18" i="28"/>
  <c r="B18" i="28"/>
  <c r="P18" i="28"/>
  <c r="I18" i="28"/>
  <c r="E18" i="28"/>
  <c r="S18" i="28"/>
  <c r="C18" i="28"/>
  <c r="N18" i="28"/>
  <c r="T18" i="28"/>
  <c r="H18" i="28"/>
  <c r="X18" i="28"/>
  <c r="O18" i="28"/>
  <c r="A19" i="28"/>
  <c r="J18" i="28"/>
  <c r="L18" i="28"/>
  <c r="Y18" i="28"/>
  <c r="M18" i="28"/>
  <c r="X123" i="28"/>
  <c r="T123" i="28"/>
  <c r="P123" i="28"/>
  <c r="L123" i="28"/>
  <c r="H123" i="28"/>
  <c r="D123" i="28"/>
  <c r="W123" i="28"/>
  <c r="S123" i="28"/>
  <c r="O123" i="28"/>
  <c r="K123" i="28"/>
  <c r="G123" i="28"/>
  <c r="C123" i="28"/>
  <c r="U123" i="28"/>
  <c r="M123" i="28"/>
  <c r="E123" i="28"/>
  <c r="A124" i="28"/>
  <c r="R123" i="28"/>
  <c r="J123" i="28"/>
  <c r="B123" i="28"/>
  <c r="N123" i="28"/>
  <c r="V123" i="28"/>
  <c r="Y123" i="28"/>
  <c r="I123" i="28"/>
  <c r="F123" i="28"/>
  <c r="Q123" i="28"/>
  <c r="V54" i="25"/>
  <c r="R54" i="25"/>
  <c r="N54" i="25"/>
  <c r="J54" i="25"/>
  <c r="F54" i="25"/>
  <c r="B54" i="25"/>
  <c r="Y54" i="25"/>
  <c r="U54" i="25"/>
  <c r="Q54" i="25"/>
  <c r="M54" i="25"/>
  <c r="I54" i="25"/>
  <c r="E54" i="25"/>
  <c r="X54" i="25"/>
  <c r="P54" i="25"/>
  <c r="H54" i="25"/>
  <c r="W54" i="25"/>
  <c r="O54" i="25"/>
  <c r="G54" i="25"/>
  <c r="S54" i="25"/>
  <c r="C54" i="25"/>
  <c r="L54" i="25"/>
  <c r="K54" i="25"/>
  <c r="T54" i="25"/>
  <c r="D54" i="25"/>
  <c r="A55" i="25"/>
  <c r="V89" i="25"/>
  <c r="R89" i="25"/>
  <c r="N89" i="25"/>
  <c r="J89" i="25"/>
  <c r="F89" i="25"/>
  <c r="B89" i="25"/>
  <c r="Y89" i="25"/>
  <c r="U89" i="25"/>
  <c r="Q89" i="25"/>
  <c r="M89" i="25"/>
  <c r="I89" i="25"/>
  <c r="E89" i="25"/>
  <c r="X89" i="25"/>
  <c r="P89" i="25"/>
  <c r="H89" i="25"/>
  <c r="W89" i="25"/>
  <c r="O89" i="25"/>
  <c r="G89" i="25"/>
  <c r="S89" i="25"/>
  <c r="C89" i="25"/>
  <c r="D89" i="25"/>
  <c r="L89" i="25"/>
  <c r="K89" i="25"/>
  <c r="T89" i="25"/>
  <c r="A90" i="25"/>
  <c r="W192" i="21"/>
  <c r="S192" i="21"/>
  <c r="O192" i="21"/>
  <c r="K192" i="21"/>
  <c r="G192" i="21"/>
  <c r="C192" i="21"/>
  <c r="A193" i="21"/>
  <c r="V192" i="21"/>
  <c r="R192" i="21"/>
  <c r="N192" i="21"/>
  <c r="J192" i="21"/>
  <c r="F192" i="21"/>
  <c r="B192" i="21"/>
  <c r="X192" i="21"/>
  <c r="P192" i="21"/>
  <c r="H192" i="21"/>
  <c r="T192" i="21"/>
  <c r="L192" i="21"/>
  <c r="U192" i="21"/>
  <c r="M192" i="21"/>
  <c r="E192" i="21"/>
  <c r="D192" i="21"/>
  <c r="Y192" i="21"/>
  <c r="I192" i="21"/>
  <c r="Q192" i="21"/>
  <c r="A89" i="28"/>
  <c r="V88" i="28"/>
  <c r="R88" i="28"/>
  <c r="N88" i="28"/>
  <c r="J88" i="28"/>
  <c r="F88" i="28"/>
  <c r="B88" i="28"/>
  <c r="Y88" i="28"/>
  <c r="U88" i="28"/>
  <c r="Q88" i="28"/>
  <c r="M88" i="28"/>
  <c r="I88" i="28"/>
  <c r="E88" i="28"/>
  <c r="S88" i="28"/>
  <c r="K88" i="28"/>
  <c r="C88" i="28"/>
  <c r="X88" i="28"/>
  <c r="P88" i="28"/>
  <c r="H88" i="28"/>
  <c r="L88" i="28"/>
  <c r="T88" i="28"/>
  <c r="D88" i="28"/>
  <c r="W88" i="28"/>
  <c r="G88" i="28"/>
  <c r="O88" i="28"/>
  <c r="X90" i="19"/>
  <c r="T90" i="19"/>
  <c r="P90" i="19"/>
  <c r="L90" i="19"/>
  <c r="H90" i="19"/>
  <c r="D90" i="19"/>
  <c r="W90" i="19"/>
  <c r="S90" i="19"/>
  <c r="O90" i="19"/>
  <c r="K90" i="19"/>
  <c r="G90" i="19"/>
  <c r="C90" i="19"/>
  <c r="V90" i="19"/>
  <c r="N90" i="19"/>
  <c r="F90" i="19"/>
  <c r="U90" i="19"/>
  <c r="M90" i="19"/>
  <c r="E90" i="19"/>
  <c r="J90" i="19"/>
  <c r="Y90" i="19"/>
  <c r="I90" i="19"/>
  <c r="R90" i="19"/>
  <c r="Q90" i="19"/>
  <c r="B90" i="19"/>
  <c r="A91" i="19"/>
  <c r="A159" i="28"/>
  <c r="V158" i="28"/>
  <c r="R158" i="28"/>
  <c r="N158" i="28"/>
  <c r="J158" i="28"/>
  <c r="F158" i="28"/>
  <c r="B158" i="28"/>
  <c r="Y158" i="28"/>
  <c r="U158" i="28"/>
  <c r="Q158" i="28"/>
  <c r="M158" i="28"/>
  <c r="I158" i="28"/>
  <c r="E158" i="28"/>
  <c r="W158" i="28"/>
  <c r="O158" i="28"/>
  <c r="G158" i="28"/>
  <c r="T158" i="28"/>
  <c r="L158" i="28"/>
  <c r="D158" i="28"/>
  <c r="P158" i="28"/>
  <c r="X158" i="28"/>
  <c r="K158" i="28"/>
  <c r="H158" i="28"/>
  <c r="S158" i="28"/>
  <c r="C158" i="28"/>
  <c r="Y226" i="21"/>
  <c r="U226" i="21"/>
  <c r="Q226" i="21"/>
  <c r="M226" i="21"/>
  <c r="I226" i="21"/>
  <c r="E226" i="21"/>
  <c r="A261" i="21"/>
  <c r="X226" i="21"/>
  <c r="T226" i="21"/>
  <c r="P226" i="21"/>
  <c r="L226" i="21"/>
  <c r="H226" i="21"/>
  <c r="D226" i="21"/>
  <c r="A227" i="21"/>
  <c r="R226" i="21"/>
  <c r="J226" i="21"/>
  <c r="B226" i="21"/>
  <c r="V226" i="21"/>
  <c r="F226" i="21"/>
  <c r="W226" i="21"/>
  <c r="O226" i="21"/>
  <c r="G226" i="21"/>
  <c r="N226" i="21"/>
  <c r="K226" i="21"/>
  <c r="C226" i="21"/>
  <c r="S226" i="21"/>
  <c r="A89" i="21"/>
  <c r="V88" i="21"/>
  <c r="R88" i="21"/>
  <c r="N88" i="21"/>
  <c r="J88" i="21"/>
  <c r="F88" i="21"/>
  <c r="B88" i="21"/>
  <c r="Y88" i="21"/>
  <c r="U88" i="21"/>
  <c r="Q88" i="21"/>
  <c r="M88" i="21"/>
  <c r="I88" i="21"/>
  <c r="E88" i="21"/>
  <c r="W88" i="21"/>
  <c r="O88" i="21"/>
  <c r="G88" i="21"/>
  <c r="S88" i="21"/>
  <c r="K88" i="21"/>
  <c r="P88" i="21"/>
  <c r="T88" i="21"/>
  <c r="L88" i="21"/>
  <c r="D88" i="21"/>
  <c r="C88" i="21"/>
  <c r="X88" i="21"/>
  <c r="H88" i="21"/>
  <c r="Y125" i="19"/>
  <c r="U125" i="19"/>
  <c r="Q125" i="19"/>
  <c r="M125" i="19"/>
  <c r="I125" i="19"/>
  <c r="X125" i="19"/>
  <c r="S125" i="19"/>
  <c r="N125" i="19"/>
  <c r="H125" i="19"/>
  <c r="D125" i="19"/>
  <c r="W125" i="19"/>
  <c r="R125" i="19"/>
  <c r="L125" i="19"/>
  <c r="G125" i="19"/>
  <c r="C125" i="19"/>
  <c r="V125" i="19"/>
  <c r="K125" i="19"/>
  <c r="B125" i="19"/>
  <c r="T125" i="19"/>
  <c r="J125" i="19"/>
  <c r="P125" i="19"/>
  <c r="O125" i="19"/>
  <c r="F125" i="19"/>
  <c r="E125" i="19"/>
  <c r="A126" i="19"/>
  <c r="Y19" i="21"/>
  <c r="U19" i="21"/>
  <c r="Q19" i="21"/>
  <c r="M19" i="21"/>
  <c r="I19" i="21"/>
  <c r="E19" i="21"/>
  <c r="X19" i="21"/>
  <c r="T19" i="21"/>
  <c r="P19" i="21"/>
  <c r="L19" i="21"/>
  <c r="H19" i="21"/>
  <c r="D19" i="21"/>
  <c r="A20" i="21"/>
  <c r="R19" i="21"/>
  <c r="J19" i="21"/>
  <c r="B19" i="21"/>
  <c r="N19" i="21"/>
  <c r="S19" i="21"/>
  <c r="C19" i="21"/>
  <c r="W19" i="21"/>
  <c r="O19" i="21"/>
  <c r="G19" i="21"/>
  <c r="V19" i="21"/>
  <c r="F19" i="21"/>
  <c r="K19" i="21"/>
  <c r="X53" i="21"/>
  <c r="T53" i="21"/>
  <c r="P53" i="21"/>
  <c r="L53" i="21"/>
  <c r="H53" i="21"/>
  <c r="D53" i="21"/>
  <c r="W53" i="21"/>
  <c r="S53" i="21"/>
  <c r="O53" i="21"/>
  <c r="K53" i="21"/>
  <c r="G53" i="21"/>
  <c r="C53" i="21"/>
  <c r="U53" i="21"/>
  <c r="M53" i="21"/>
  <c r="E53" i="21"/>
  <c r="Y53" i="21"/>
  <c r="I53" i="21"/>
  <c r="V53" i="21"/>
  <c r="F53" i="21"/>
  <c r="A54" i="21"/>
  <c r="R53" i="21"/>
  <c r="J53" i="21"/>
  <c r="B53" i="21"/>
  <c r="Q53" i="21"/>
  <c r="N53" i="21"/>
  <c r="Y158" i="21"/>
  <c r="U158" i="21"/>
  <c r="Q158" i="21"/>
  <c r="M158" i="21"/>
  <c r="I158" i="21"/>
  <c r="E158" i="21"/>
  <c r="X158" i="21"/>
  <c r="T158" i="21"/>
  <c r="P158" i="21"/>
  <c r="L158" i="21"/>
  <c r="H158" i="21"/>
  <c r="D158" i="21"/>
  <c r="V158" i="21"/>
  <c r="N158" i="21"/>
  <c r="F158" i="21"/>
  <c r="R158" i="21"/>
  <c r="B158" i="21"/>
  <c r="S158" i="21"/>
  <c r="K158" i="21"/>
  <c r="C158" i="21"/>
  <c r="A159" i="21"/>
  <c r="J158" i="21"/>
  <c r="G158" i="21"/>
  <c r="O158" i="21"/>
  <c r="W158" i="21"/>
  <c r="Y53" i="28"/>
  <c r="U53" i="28"/>
  <c r="Q53" i="28"/>
  <c r="M53" i="28"/>
  <c r="I53" i="28"/>
  <c r="E53" i="28"/>
  <c r="X53" i="28"/>
  <c r="T53" i="28"/>
  <c r="P53" i="28"/>
  <c r="L53" i="28"/>
  <c r="H53" i="28"/>
  <c r="D53" i="28"/>
  <c r="V53" i="28"/>
  <c r="N53" i="28"/>
  <c r="F53" i="28"/>
  <c r="A54" i="28"/>
  <c r="J53" i="28"/>
  <c r="S53" i="28"/>
  <c r="K53" i="28"/>
  <c r="C53" i="28"/>
  <c r="R53" i="28"/>
  <c r="B53" i="28"/>
  <c r="G53" i="28"/>
  <c r="W53" i="28"/>
  <c r="O53" i="28"/>
  <c r="V19" i="25"/>
  <c r="R19" i="25"/>
  <c r="N19" i="25"/>
  <c r="J19" i="25"/>
  <c r="F19" i="25"/>
  <c r="B19" i="25"/>
  <c r="Y19" i="25"/>
  <c r="U19" i="25"/>
  <c r="Q19" i="25"/>
  <c r="M19" i="25"/>
  <c r="I19" i="25"/>
  <c r="E19" i="25"/>
  <c r="S19" i="25"/>
  <c r="K19" i="25"/>
  <c r="C19" i="25"/>
  <c r="O19" i="25"/>
  <c r="L19" i="25"/>
  <c r="X19" i="25"/>
  <c r="P19" i="25"/>
  <c r="H19" i="25"/>
  <c r="W19" i="25"/>
  <c r="G19" i="25"/>
  <c r="T19" i="25"/>
  <c r="D19" i="25"/>
  <c r="A20" i="25"/>
  <c r="W54" i="19"/>
  <c r="S54" i="19"/>
  <c r="O54" i="19"/>
  <c r="K54" i="19"/>
  <c r="G54" i="19"/>
  <c r="C54" i="19"/>
  <c r="V54" i="19"/>
  <c r="R54" i="19"/>
  <c r="N54" i="19"/>
  <c r="J54" i="19"/>
  <c r="F54" i="19"/>
  <c r="B54" i="19"/>
  <c r="Y54" i="19"/>
  <c r="Q54" i="19"/>
  <c r="I54" i="19"/>
  <c r="X54" i="19"/>
  <c r="P54" i="19"/>
  <c r="H54" i="19"/>
  <c r="U54" i="19"/>
  <c r="E54" i="19"/>
  <c r="T54" i="19"/>
  <c r="D54" i="19"/>
  <c r="M54" i="19"/>
  <c r="L54" i="19"/>
  <c r="A55" i="19"/>
  <c r="W226" i="28"/>
  <c r="S226" i="28"/>
  <c r="O226" i="28"/>
  <c r="K226" i="28"/>
  <c r="G226" i="28"/>
  <c r="C226" i="28"/>
  <c r="A227" i="28"/>
  <c r="V226" i="28"/>
  <c r="R226" i="28"/>
  <c r="N226" i="28"/>
  <c r="J226" i="28"/>
  <c r="F226" i="28"/>
  <c r="B226" i="28"/>
  <c r="T226" i="28"/>
  <c r="L226" i="28"/>
  <c r="D226" i="28"/>
  <c r="Y226" i="28"/>
  <c r="Q226" i="28"/>
  <c r="I226" i="28"/>
  <c r="M226" i="28"/>
  <c r="A261" i="28"/>
  <c r="X226" i="28"/>
  <c r="H226" i="28"/>
  <c r="P226" i="28"/>
  <c r="E226" i="28"/>
  <c r="U226" i="28"/>
  <c r="Y192" i="28"/>
  <c r="U192" i="28"/>
  <c r="Q192" i="28"/>
  <c r="M192" i="28"/>
  <c r="I192" i="28"/>
  <c r="E192" i="28"/>
  <c r="X192" i="28"/>
  <c r="T192" i="28"/>
  <c r="P192" i="28"/>
  <c r="L192" i="28"/>
  <c r="H192" i="28"/>
  <c r="D192" i="28"/>
  <c r="A193" i="28"/>
  <c r="R192" i="28"/>
  <c r="J192" i="28"/>
  <c r="B192" i="28"/>
  <c r="W192" i="28"/>
  <c r="O192" i="28"/>
  <c r="G192" i="28"/>
  <c r="K192" i="28"/>
  <c r="V192" i="28"/>
  <c r="F192" i="28"/>
  <c r="S192" i="28"/>
  <c r="N192" i="28"/>
  <c r="C192" i="28"/>
  <c r="V18" i="19"/>
  <c r="R18" i="19"/>
  <c r="N18" i="19"/>
  <c r="J18" i="19"/>
  <c r="F18" i="19"/>
  <c r="B18" i="19"/>
  <c r="Y18" i="19"/>
  <c r="U18" i="19"/>
  <c r="Q18" i="19"/>
  <c r="M18" i="19"/>
  <c r="I18" i="19"/>
  <c r="E18" i="19"/>
  <c r="X18" i="19"/>
  <c r="P18" i="19"/>
  <c r="H18" i="19"/>
  <c r="W18" i="19"/>
  <c r="O18" i="19"/>
  <c r="G18" i="19"/>
  <c r="T18" i="19"/>
  <c r="D18" i="19"/>
  <c r="S18" i="19"/>
  <c r="C18" i="19"/>
  <c r="L18" i="19"/>
  <c r="K18" i="19"/>
  <c r="A19" i="19"/>
  <c r="V124" i="25"/>
  <c r="R124" i="25"/>
  <c r="N124" i="25"/>
  <c r="J124" i="25"/>
  <c r="F124" i="25"/>
  <c r="B124" i="25"/>
  <c r="Y124" i="25"/>
  <c r="U124" i="25"/>
  <c r="Q124" i="25"/>
  <c r="M124" i="25"/>
  <c r="I124" i="25"/>
  <c r="E124" i="25"/>
  <c r="X124" i="25"/>
  <c r="P124" i="25"/>
  <c r="H124" i="25"/>
  <c r="L124" i="25"/>
  <c r="W124" i="25"/>
  <c r="O124" i="25"/>
  <c r="G124" i="25"/>
  <c r="T124" i="25"/>
  <c r="D124" i="25"/>
  <c r="S124" i="25"/>
  <c r="K124" i="25"/>
  <c r="C124" i="25"/>
  <c r="A125" i="25"/>
  <c r="W123" i="21"/>
  <c r="S123" i="21"/>
  <c r="O123" i="21"/>
  <c r="K123" i="21"/>
  <c r="G123" i="21"/>
  <c r="C123" i="21"/>
  <c r="A124" i="21"/>
  <c r="V123" i="21"/>
  <c r="R123" i="21"/>
  <c r="N123" i="21"/>
  <c r="J123" i="21"/>
  <c r="F123" i="21"/>
  <c r="B123" i="21"/>
  <c r="T123" i="21"/>
  <c r="L123" i="21"/>
  <c r="D123" i="21"/>
  <c r="P123" i="21"/>
  <c r="Y123" i="21"/>
  <c r="Q123" i="21"/>
  <c r="I123" i="21"/>
  <c r="X123" i="21"/>
  <c r="H123" i="21"/>
  <c r="U123" i="21"/>
  <c r="E123" i="21"/>
  <c r="M123" i="21"/>
  <c r="R19" i="28" l="1"/>
  <c r="B19" i="28"/>
  <c r="M19" i="28"/>
  <c r="K19" i="28"/>
  <c r="X19" i="28"/>
  <c r="T19" i="28"/>
  <c r="N19" i="28"/>
  <c r="Y19" i="28"/>
  <c r="I19" i="28"/>
  <c r="C19" i="28"/>
  <c r="P19" i="28"/>
  <c r="L19" i="28"/>
  <c r="A20" i="28"/>
  <c r="J19" i="28"/>
  <c r="U19" i="28"/>
  <c r="E19" i="28"/>
  <c r="W19" i="28"/>
  <c r="H19" i="28"/>
  <c r="D19" i="28"/>
  <c r="V19" i="28"/>
  <c r="F19" i="28"/>
  <c r="Q19" i="28"/>
  <c r="S19" i="28"/>
  <c r="G19" i="28"/>
  <c r="O19" i="28"/>
  <c r="A125" i="21"/>
  <c r="V124" i="21"/>
  <c r="R124" i="21"/>
  <c r="N124" i="21"/>
  <c r="J124" i="21"/>
  <c r="F124" i="21"/>
  <c r="B124" i="21"/>
  <c r="Y124" i="21"/>
  <c r="U124" i="21"/>
  <c r="Q124" i="21"/>
  <c r="M124" i="21"/>
  <c r="I124" i="21"/>
  <c r="E124" i="21"/>
  <c r="S124" i="21"/>
  <c r="K124" i="21"/>
  <c r="C124" i="21"/>
  <c r="O124" i="21"/>
  <c r="G124" i="21"/>
  <c r="X124" i="21"/>
  <c r="P124" i="21"/>
  <c r="H124" i="21"/>
  <c r="W124" i="21"/>
  <c r="D124" i="21"/>
  <c r="T124" i="21"/>
  <c r="L124" i="21"/>
  <c r="X20" i="21"/>
  <c r="T20" i="21"/>
  <c r="P20" i="21"/>
  <c r="L20" i="21"/>
  <c r="H20" i="21"/>
  <c r="D20" i="21"/>
  <c r="W20" i="21"/>
  <c r="S20" i="21"/>
  <c r="O20" i="21"/>
  <c r="K20" i="21"/>
  <c r="G20" i="21"/>
  <c r="C20" i="21"/>
  <c r="Y20" i="21"/>
  <c r="Q20" i="21"/>
  <c r="I20" i="21"/>
  <c r="U20" i="21"/>
  <c r="E20" i="21"/>
  <c r="A21" i="21"/>
  <c r="J20" i="21"/>
  <c r="V20" i="21"/>
  <c r="N20" i="21"/>
  <c r="F20" i="21"/>
  <c r="M20" i="21"/>
  <c r="R20" i="21"/>
  <c r="B20" i="21"/>
  <c r="W124" i="28"/>
  <c r="S124" i="28"/>
  <c r="O124" i="28"/>
  <c r="K124" i="28"/>
  <c r="G124" i="28"/>
  <c r="C124" i="28"/>
  <c r="A125" i="28"/>
  <c r="V124" i="28"/>
  <c r="R124" i="28"/>
  <c r="N124" i="28"/>
  <c r="J124" i="28"/>
  <c r="F124" i="28"/>
  <c r="B124" i="28"/>
  <c r="T124" i="28"/>
  <c r="L124" i="28"/>
  <c r="D124" i="28"/>
  <c r="Y124" i="28"/>
  <c r="Q124" i="28"/>
  <c r="I124" i="28"/>
  <c r="U124" i="28"/>
  <c r="E124" i="28"/>
  <c r="P124" i="28"/>
  <c r="M124" i="28"/>
  <c r="H124" i="28"/>
  <c r="X124" i="28"/>
  <c r="V125" i="25"/>
  <c r="R125" i="25"/>
  <c r="N125" i="25"/>
  <c r="J125" i="25"/>
  <c r="F125" i="25"/>
  <c r="B125" i="25"/>
  <c r="Y125" i="25"/>
  <c r="U125" i="25"/>
  <c r="Q125" i="25"/>
  <c r="M125" i="25"/>
  <c r="I125" i="25"/>
  <c r="E125" i="25"/>
  <c r="X125" i="25"/>
  <c r="P125" i="25"/>
  <c r="H125" i="25"/>
  <c r="L125" i="25"/>
  <c r="W125" i="25"/>
  <c r="O125" i="25"/>
  <c r="G125" i="25"/>
  <c r="T125" i="25"/>
  <c r="D125" i="25"/>
  <c r="S125" i="25"/>
  <c r="K125" i="25"/>
  <c r="C125" i="25"/>
  <c r="A126" i="25"/>
  <c r="A297" i="28"/>
  <c r="X261" i="28"/>
  <c r="T261" i="28"/>
  <c r="P261" i="28"/>
  <c r="L261" i="28"/>
  <c r="H261" i="28"/>
  <c r="D261" i="28"/>
  <c r="W261" i="28"/>
  <c r="S261" i="28"/>
  <c r="O261" i="28"/>
  <c r="K261" i="28"/>
  <c r="G261" i="28"/>
  <c r="C261" i="28"/>
  <c r="U261" i="28"/>
  <c r="M261" i="28"/>
  <c r="E261" i="28"/>
  <c r="A262" i="28"/>
  <c r="R261" i="28"/>
  <c r="J261" i="28"/>
  <c r="B261" i="28"/>
  <c r="V261" i="28"/>
  <c r="F261" i="28"/>
  <c r="Q261" i="28"/>
  <c r="I261" i="28"/>
  <c r="Y261" i="28"/>
  <c r="N261" i="28"/>
  <c r="X54" i="28"/>
  <c r="T54" i="28"/>
  <c r="P54" i="28"/>
  <c r="L54" i="28"/>
  <c r="H54" i="28"/>
  <c r="D54" i="28"/>
  <c r="W54" i="28"/>
  <c r="S54" i="28"/>
  <c r="O54" i="28"/>
  <c r="K54" i="28"/>
  <c r="G54" i="28"/>
  <c r="C54" i="28"/>
  <c r="U54" i="28"/>
  <c r="M54" i="28"/>
  <c r="E54" i="28"/>
  <c r="Y54" i="28"/>
  <c r="I54" i="28"/>
  <c r="A55" i="28"/>
  <c r="R54" i="28"/>
  <c r="J54" i="28"/>
  <c r="B54" i="28"/>
  <c r="Q54" i="28"/>
  <c r="F54" i="28"/>
  <c r="V54" i="28"/>
  <c r="N54" i="28"/>
  <c r="X159" i="21"/>
  <c r="T159" i="21"/>
  <c r="P159" i="21"/>
  <c r="L159" i="21"/>
  <c r="H159" i="21"/>
  <c r="D159" i="21"/>
  <c r="W159" i="21"/>
  <c r="S159" i="21"/>
  <c r="O159" i="21"/>
  <c r="K159" i="21"/>
  <c r="G159" i="21"/>
  <c r="C159" i="21"/>
  <c r="U159" i="21"/>
  <c r="M159" i="21"/>
  <c r="E159" i="21"/>
  <c r="Y159" i="21"/>
  <c r="I159" i="21"/>
  <c r="A160" i="21"/>
  <c r="R159" i="21"/>
  <c r="J159" i="21"/>
  <c r="B159" i="21"/>
  <c r="Q159" i="21"/>
  <c r="N159" i="21"/>
  <c r="F159" i="21"/>
  <c r="V159" i="21"/>
  <c r="Y126" i="19"/>
  <c r="U126" i="19"/>
  <c r="Q126" i="19"/>
  <c r="M126" i="19"/>
  <c r="I126" i="19"/>
  <c r="E126" i="19"/>
  <c r="V126" i="19"/>
  <c r="P126" i="19"/>
  <c r="K126" i="19"/>
  <c r="F126" i="19"/>
  <c r="T126" i="19"/>
  <c r="O126" i="19"/>
  <c r="J126" i="19"/>
  <c r="D126" i="19"/>
  <c r="S126" i="19"/>
  <c r="H126" i="19"/>
  <c r="R126" i="19"/>
  <c r="G126" i="19"/>
  <c r="N126" i="19"/>
  <c r="L126" i="19"/>
  <c r="C126" i="19"/>
  <c r="B126" i="19"/>
  <c r="X126" i="19"/>
  <c r="W126" i="19"/>
  <c r="A127" i="19"/>
  <c r="Y159" i="28"/>
  <c r="U159" i="28"/>
  <c r="Q159" i="28"/>
  <c r="M159" i="28"/>
  <c r="I159" i="28"/>
  <c r="E159" i="28"/>
  <c r="X159" i="28"/>
  <c r="T159" i="28"/>
  <c r="P159" i="28"/>
  <c r="L159" i="28"/>
  <c r="H159" i="28"/>
  <c r="D159" i="28"/>
  <c r="V159" i="28"/>
  <c r="N159" i="28"/>
  <c r="F159" i="28"/>
  <c r="S159" i="28"/>
  <c r="K159" i="28"/>
  <c r="C159" i="28"/>
  <c r="W159" i="28"/>
  <c r="G159" i="28"/>
  <c r="R159" i="28"/>
  <c r="B159" i="28"/>
  <c r="O159" i="28"/>
  <c r="J159" i="28"/>
  <c r="A160" i="28"/>
  <c r="V90" i="25"/>
  <c r="R90" i="25"/>
  <c r="N90" i="25"/>
  <c r="J90" i="25"/>
  <c r="F90" i="25"/>
  <c r="B90" i="25"/>
  <c r="Y90" i="25"/>
  <c r="U90" i="25"/>
  <c r="Q90" i="25"/>
  <c r="M90" i="25"/>
  <c r="I90" i="25"/>
  <c r="E90" i="25"/>
  <c r="X90" i="25"/>
  <c r="P90" i="25"/>
  <c r="H90" i="25"/>
  <c r="W90" i="25"/>
  <c r="O90" i="25"/>
  <c r="G90" i="25"/>
  <c r="K90" i="25"/>
  <c r="T90" i="25"/>
  <c r="D90" i="25"/>
  <c r="S90" i="25"/>
  <c r="C90" i="25"/>
  <c r="L90" i="25"/>
  <c r="A91" i="25"/>
  <c r="V19" i="19"/>
  <c r="R19" i="19"/>
  <c r="N19" i="19"/>
  <c r="J19" i="19"/>
  <c r="F19" i="19"/>
  <c r="B19" i="19"/>
  <c r="Y19" i="19"/>
  <c r="U19" i="19"/>
  <c r="Q19" i="19"/>
  <c r="M19" i="19"/>
  <c r="I19" i="19"/>
  <c r="E19" i="19"/>
  <c r="X19" i="19"/>
  <c r="P19" i="19"/>
  <c r="H19" i="19"/>
  <c r="W19" i="19"/>
  <c r="O19" i="19"/>
  <c r="G19" i="19"/>
  <c r="L19" i="19"/>
  <c r="K19" i="19"/>
  <c r="T19" i="19"/>
  <c r="D19" i="19"/>
  <c r="S19" i="19"/>
  <c r="C19" i="19"/>
  <c r="A20" i="19"/>
  <c r="W55" i="19"/>
  <c r="S55" i="19"/>
  <c r="O55" i="19"/>
  <c r="K55" i="19"/>
  <c r="G55" i="19"/>
  <c r="C55" i="19"/>
  <c r="V55" i="19"/>
  <c r="R55" i="19"/>
  <c r="N55" i="19"/>
  <c r="J55" i="19"/>
  <c r="F55" i="19"/>
  <c r="B55" i="19"/>
  <c r="Y55" i="19"/>
  <c r="Q55" i="19"/>
  <c r="I55" i="19"/>
  <c r="X55" i="19"/>
  <c r="P55" i="19"/>
  <c r="H55" i="19"/>
  <c r="M55" i="19"/>
  <c r="L55" i="19"/>
  <c r="E55" i="19"/>
  <c r="D55" i="19"/>
  <c r="U55" i="19"/>
  <c r="T55" i="19"/>
  <c r="A56" i="19"/>
  <c r="Y89" i="21"/>
  <c r="U89" i="21"/>
  <c r="Q89" i="21"/>
  <c r="M89" i="21"/>
  <c r="I89" i="21"/>
  <c r="E89" i="21"/>
  <c r="X89" i="21"/>
  <c r="T89" i="21"/>
  <c r="P89" i="21"/>
  <c r="L89" i="21"/>
  <c r="H89" i="21"/>
  <c r="D89" i="21"/>
  <c r="V89" i="21"/>
  <c r="N89" i="21"/>
  <c r="F89" i="21"/>
  <c r="A90" i="21"/>
  <c r="J89" i="21"/>
  <c r="W89" i="21"/>
  <c r="G89" i="21"/>
  <c r="S89" i="21"/>
  <c r="K89" i="21"/>
  <c r="C89" i="21"/>
  <c r="R89" i="21"/>
  <c r="B89" i="21"/>
  <c r="O89" i="21"/>
  <c r="A262" i="21"/>
  <c r="V261" i="21"/>
  <c r="R261" i="21"/>
  <c r="N261" i="21"/>
  <c r="J261" i="21"/>
  <c r="F261" i="21"/>
  <c r="B261" i="21"/>
  <c r="Y261" i="21"/>
  <c r="U261" i="21"/>
  <c r="Q261" i="21"/>
  <c r="M261" i="21"/>
  <c r="I261" i="21"/>
  <c r="E261" i="21"/>
  <c r="S261" i="21"/>
  <c r="K261" i="21"/>
  <c r="C261" i="21"/>
  <c r="O261" i="21"/>
  <c r="G261" i="21"/>
  <c r="A297" i="21"/>
  <c r="X261" i="21"/>
  <c r="P261" i="21"/>
  <c r="H261" i="21"/>
  <c r="W261" i="21"/>
  <c r="D261" i="21"/>
  <c r="L261" i="21"/>
  <c r="T261" i="21"/>
  <c r="X91" i="19"/>
  <c r="T91" i="19"/>
  <c r="P91" i="19"/>
  <c r="L91" i="19"/>
  <c r="H91" i="19"/>
  <c r="D91" i="19"/>
  <c r="W91" i="19"/>
  <c r="S91" i="19"/>
  <c r="O91" i="19"/>
  <c r="K91" i="19"/>
  <c r="G91" i="19"/>
  <c r="C91" i="19"/>
  <c r="V91" i="19"/>
  <c r="N91" i="19"/>
  <c r="F91" i="19"/>
  <c r="U91" i="19"/>
  <c r="M91" i="19"/>
  <c r="E91" i="19"/>
  <c r="R91" i="19"/>
  <c r="B91" i="19"/>
  <c r="Q91" i="19"/>
  <c r="Y91" i="19"/>
  <c r="J91" i="19"/>
  <c r="I91" i="19"/>
  <c r="A92" i="19"/>
  <c r="A194" i="21"/>
  <c r="V193" i="21"/>
  <c r="R193" i="21"/>
  <c r="N193" i="21"/>
  <c r="J193" i="21"/>
  <c r="F193" i="21"/>
  <c r="B193" i="21"/>
  <c r="Y193" i="21"/>
  <c r="U193" i="21"/>
  <c r="Q193" i="21"/>
  <c r="M193" i="21"/>
  <c r="I193" i="21"/>
  <c r="E193" i="21"/>
  <c r="W193" i="21"/>
  <c r="O193" i="21"/>
  <c r="G193" i="21"/>
  <c r="K193" i="21"/>
  <c r="T193" i="21"/>
  <c r="L193" i="21"/>
  <c r="D193" i="21"/>
  <c r="S193" i="21"/>
  <c r="C193" i="21"/>
  <c r="H193" i="21"/>
  <c r="X193" i="21"/>
  <c r="P193" i="21"/>
  <c r="V55" i="25"/>
  <c r="R55" i="25"/>
  <c r="N55" i="25"/>
  <c r="J55" i="25"/>
  <c r="F55" i="25"/>
  <c r="B55" i="25"/>
  <c r="Y55" i="25"/>
  <c r="U55" i="25"/>
  <c r="Q55" i="25"/>
  <c r="M55" i="25"/>
  <c r="I55" i="25"/>
  <c r="E55" i="25"/>
  <c r="X55" i="25"/>
  <c r="P55" i="25"/>
  <c r="H55" i="25"/>
  <c r="W55" i="25"/>
  <c r="O55" i="25"/>
  <c r="G55" i="25"/>
  <c r="K55" i="25"/>
  <c r="L55" i="25"/>
  <c r="T55" i="25"/>
  <c r="D55" i="25"/>
  <c r="S55" i="25"/>
  <c r="C55" i="25"/>
  <c r="A56" i="25"/>
  <c r="X193" i="28"/>
  <c r="T193" i="28"/>
  <c r="P193" i="28"/>
  <c r="L193" i="28"/>
  <c r="H193" i="28"/>
  <c r="D193" i="28"/>
  <c r="W193" i="28"/>
  <c r="S193" i="28"/>
  <c r="O193" i="28"/>
  <c r="K193" i="28"/>
  <c r="G193" i="28"/>
  <c r="C193" i="28"/>
  <c r="Y193" i="28"/>
  <c r="Q193" i="28"/>
  <c r="I193" i="28"/>
  <c r="V193" i="28"/>
  <c r="N193" i="28"/>
  <c r="F193" i="28"/>
  <c r="R193" i="28"/>
  <c r="B193" i="28"/>
  <c r="M193" i="28"/>
  <c r="E193" i="28"/>
  <c r="U193" i="28"/>
  <c r="A194" i="28"/>
  <c r="J193" i="28"/>
  <c r="A228" i="28"/>
  <c r="V227" i="28"/>
  <c r="R227" i="28"/>
  <c r="N227" i="28"/>
  <c r="J227" i="28"/>
  <c r="F227" i="28"/>
  <c r="B227" i="28"/>
  <c r="Y227" i="28"/>
  <c r="U227" i="28"/>
  <c r="Q227" i="28"/>
  <c r="M227" i="28"/>
  <c r="I227" i="28"/>
  <c r="E227" i="28"/>
  <c r="S227" i="28"/>
  <c r="K227" i="28"/>
  <c r="C227" i="28"/>
  <c r="X227" i="28"/>
  <c r="P227" i="28"/>
  <c r="H227" i="28"/>
  <c r="T227" i="28"/>
  <c r="D227" i="28"/>
  <c r="O227" i="28"/>
  <c r="W227" i="28"/>
  <c r="G227" i="28"/>
  <c r="L227" i="28"/>
  <c r="V20" i="25"/>
  <c r="R20" i="25"/>
  <c r="N20" i="25"/>
  <c r="J20" i="25"/>
  <c r="F20" i="25"/>
  <c r="B20" i="25"/>
  <c r="Y20" i="25"/>
  <c r="U20" i="25"/>
  <c r="Q20" i="25"/>
  <c r="M20" i="25"/>
  <c r="I20" i="25"/>
  <c r="E20" i="25"/>
  <c r="S20" i="25"/>
  <c r="K20" i="25"/>
  <c r="C20" i="25"/>
  <c r="W20" i="25"/>
  <c r="G20" i="25"/>
  <c r="L20" i="25"/>
  <c r="X20" i="25"/>
  <c r="P20" i="25"/>
  <c r="H20" i="25"/>
  <c r="O20" i="25"/>
  <c r="T20" i="25"/>
  <c r="D20" i="25"/>
  <c r="A21" i="25"/>
  <c r="W54" i="21"/>
  <c r="S54" i="21"/>
  <c r="O54" i="21"/>
  <c r="K54" i="21"/>
  <c r="G54" i="21"/>
  <c r="C54" i="21"/>
  <c r="A55" i="21"/>
  <c r="V54" i="21"/>
  <c r="R54" i="21"/>
  <c r="N54" i="21"/>
  <c r="J54" i="21"/>
  <c r="F54" i="21"/>
  <c r="B54" i="21"/>
  <c r="T54" i="21"/>
  <c r="L54" i="21"/>
  <c r="D54" i="21"/>
  <c r="X54" i="21"/>
  <c r="H54" i="21"/>
  <c r="M54" i="21"/>
  <c r="Y54" i="21"/>
  <c r="Q54" i="21"/>
  <c r="I54" i="21"/>
  <c r="P54" i="21"/>
  <c r="U54" i="21"/>
  <c r="E54" i="21"/>
  <c r="X227" i="21"/>
  <c r="T227" i="21"/>
  <c r="P227" i="21"/>
  <c r="L227" i="21"/>
  <c r="H227" i="21"/>
  <c r="D227" i="21"/>
  <c r="W227" i="21"/>
  <c r="S227" i="21"/>
  <c r="O227" i="21"/>
  <c r="K227" i="21"/>
  <c r="G227" i="21"/>
  <c r="C227" i="21"/>
  <c r="Y227" i="21"/>
  <c r="Q227" i="21"/>
  <c r="I227" i="21"/>
  <c r="U227" i="21"/>
  <c r="E227" i="21"/>
  <c r="V227" i="21"/>
  <c r="N227" i="21"/>
  <c r="F227" i="21"/>
  <c r="M227" i="21"/>
  <c r="R227" i="21"/>
  <c r="A228" i="21"/>
  <c r="J227" i="21"/>
  <c r="B227" i="21"/>
  <c r="Y89" i="28"/>
  <c r="U89" i="28"/>
  <c r="Q89" i="28"/>
  <c r="M89" i="28"/>
  <c r="I89" i="28"/>
  <c r="E89" i="28"/>
  <c r="X89" i="28"/>
  <c r="T89" i="28"/>
  <c r="P89" i="28"/>
  <c r="L89" i="28"/>
  <c r="H89" i="28"/>
  <c r="D89" i="28"/>
  <c r="A90" i="28"/>
  <c r="R89" i="28"/>
  <c r="J89" i="28"/>
  <c r="B89" i="28"/>
  <c r="W89" i="28"/>
  <c r="O89" i="28"/>
  <c r="G89" i="28"/>
  <c r="S89" i="28"/>
  <c r="C89" i="28"/>
  <c r="N89" i="28"/>
  <c r="K89" i="28"/>
  <c r="V89" i="28"/>
  <c r="F89" i="28"/>
  <c r="M20" i="28" l="1"/>
  <c r="T20" i="28"/>
  <c r="D20" i="28"/>
  <c r="B20" i="28"/>
  <c r="G20" i="28"/>
  <c r="K20" i="28"/>
  <c r="Y20" i="28"/>
  <c r="I20" i="28"/>
  <c r="P20" i="28"/>
  <c r="A21" i="28"/>
  <c r="V20" i="28"/>
  <c r="N20" i="28"/>
  <c r="C20" i="28"/>
  <c r="U20" i="28"/>
  <c r="E20" i="28"/>
  <c r="L20" i="28"/>
  <c r="R20" i="28"/>
  <c r="W20" i="28"/>
  <c r="F20" i="28"/>
  <c r="Q20" i="28"/>
  <c r="X20" i="28"/>
  <c r="H20" i="28"/>
  <c r="J20" i="28"/>
  <c r="O20" i="28"/>
  <c r="S20" i="28"/>
  <c r="X90" i="28"/>
  <c r="T90" i="28"/>
  <c r="P90" i="28"/>
  <c r="L90" i="28"/>
  <c r="H90" i="28"/>
  <c r="D90" i="28"/>
  <c r="W90" i="28"/>
  <c r="S90" i="28"/>
  <c r="O90" i="28"/>
  <c r="K90" i="28"/>
  <c r="G90" i="28"/>
  <c r="C90" i="28"/>
  <c r="Y90" i="28"/>
  <c r="Q90" i="28"/>
  <c r="I90" i="28"/>
  <c r="V90" i="28"/>
  <c r="N90" i="28"/>
  <c r="F90" i="28"/>
  <c r="A91" i="28"/>
  <c r="J90" i="28"/>
  <c r="B90" i="28"/>
  <c r="U90" i="28"/>
  <c r="E90" i="28"/>
  <c r="R90" i="28"/>
  <c r="M90" i="28"/>
  <c r="V20" i="19"/>
  <c r="R20" i="19"/>
  <c r="N20" i="19"/>
  <c r="J20" i="19"/>
  <c r="F20" i="19"/>
  <c r="B20" i="19"/>
  <c r="Y20" i="19"/>
  <c r="U20" i="19"/>
  <c r="Q20" i="19"/>
  <c r="M20" i="19"/>
  <c r="I20" i="19"/>
  <c r="E20" i="19"/>
  <c r="X20" i="19"/>
  <c r="P20" i="19"/>
  <c r="H20" i="19"/>
  <c r="W20" i="19"/>
  <c r="O20" i="19"/>
  <c r="G20" i="19"/>
  <c r="T20" i="19"/>
  <c r="D20" i="19"/>
  <c r="S20" i="19"/>
  <c r="C20" i="19"/>
  <c r="L20" i="19"/>
  <c r="K20" i="19"/>
  <c r="A21" i="19"/>
  <c r="W55" i="28"/>
  <c r="S55" i="28"/>
  <c r="O55" i="28"/>
  <c r="K55" i="28"/>
  <c r="G55" i="28"/>
  <c r="C55" i="28"/>
  <c r="A56" i="28"/>
  <c r="V55" i="28"/>
  <c r="R55" i="28"/>
  <c r="N55" i="28"/>
  <c r="J55" i="28"/>
  <c r="F55" i="28"/>
  <c r="B55" i="28"/>
  <c r="T55" i="28"/>
  <c r="L55" i="28"/>
  <c r="D55" i="28"/>
  <c r="P55" i="28"/>
  <c r="Y55" i="28"/>
  <c r="Q55" i="28"/>
  <c r="I55" i="28"/>
  <c r="X55" i="28"/>
  <c r="H55" i="28"/>
  <c r="M55" i="28"/>
  <c r="U55" i="28"/>
  <c r="E55" i="28"/>
  <c r="V126" i="25"/>
  <c r="R126" i="25"/>
  <c r="N126" i="25"/>
  <c r="J126" i="25"/>
  <c r="F126" i="25"/>
  <c r="B126" i="25"/>
  <c r="Y126" i="25"/>
  <c r="U126" i="25"/>
  <c r="Q126" i="25"/>
  <c r="M126" i="25"/>
  <c r="I126" i="25"/>
  <c r="E126" i="25"/>
  <c r="X126" i="25"/>
  <c r="P126" i="25"/>
  <c r="H126" i="25"/>
  <c r="L126" i="25"/>
  <c r="D126" i="25"/>
  <c r="W126" i="25"/>
  <c r="O126" i="25"/>
  <c r="G126" i="25"/>
  <c r="T126" i="25"/>
  <c r="C126" i="25"/>
  <c r="K126" i="25"/>
  <c r="S126" i="25"/>
  <c r="A127" i="25"/>
  <c r="W228" i="21"/>
  <c r="S228" i="21"/>
  <c r="O228" i="21"/>
  <c r="K228" i="21"/>
  <c r="G228" i="21"/>
  <c r="C228" i="21"/>
  <c r="A229" i="21"/>
  <c r="V228" i="21"/>
  <c r="R228" i="21"/>
  <c r="N228" i="21"/>
  <c r="J228" i="21"/>
  <c r="F228" i="21"/>
  <c r="B228" i="21"/>
  <c r="X228" i="21"/>
  <c r="P228" i="21"/>
  <c r="H228" i="21"/>
  <c r="L228" i="21"/>
  <c r="U228" i="21"/>
  <c r="M228" i="21"/>
  <c r="E228" i="21"/>
  <c r="T228" i="21"/>
  <c r="D228" i="21"/>
  <c r="Y228" i="21"/>
  <c r="Q228" i="21"/>
  <c r="I228" i="21"/>
  <c r="W194" i="28"/>
  <c r="S194" i="28"/>
  <c r="O194" i="28"/>
  <c r="K194" i="28"/>
  <c r="G194" i="28"/>
  <c r="C194" i="28"/>
  <c r="A195" i="28"/>
  <c r="V194" i="28"/>
  <c r="R194" i="28"/>
  <c r="N194" i="28"/>
  <c r="J194" i="28"/>
  <c r="F194" i="28"/>
  <c r="B194" i="28"/>
  <c r="X194" i="28"/>
  <c r="P194" i="28"/>
  <c r="H194" i="28"/>
  <c r="U194" i="28"/>
  <c r="M194" i="28"/>
  <c r="E194" i="28"/>
  <c r="Y194" i="28"/>
  <c r="I194" i="28"/>
  <c r="T194" i="28"/>
  <c r="D194" i="28"/>
  <c r="L194" i="28"/>
  <c r="Q194" i="28"/>
  <c r="V56" i="25"/>
  <c r="R56" i="25"/>
  <c r="N56" i="25"/>
  <c r="J56" i="25"/>
  <c r="F56" i="25"/>
  <c r="B56" i="25"/>
  <c r="Y56" i="25"/>
  <c r="U56" i="25"/>
  <c r="Q56" i="25"/>
  <c r="M56" i="25"/>
  <c r="I56" i="25"/>
  <c r="E56" i="25"/>
  <c r="X56" i="25"/>
  <c r="P56" i="25"/>
  <c r="H56" i="25"/>
  <c r="W56" i="25"/>
  <c r="O56" i="25"/>
  <c r="G56" i="25"/>
  <c r="S56" i="25"/>
  <c r="C56" i="25"/>
  <c r="L56" i="25"/>
  <c r="K56" i="25"/>
  <c r="T56" i="25"/>
  <c r="D56" i="25"/>
  <c r="A57" i="25"/>
  <c r="Y262" i="21"/>
  <c r="U262" i="21"/>
  <c r="Q262" i="21"/>
  <c r="M262" i="21"/>
  <c r="I262" i="21"/>
  <c r="E262" i="21"/>
  <c r="X262" i="21"/>
  <c r="T262" i="21"/>
  <c r="P262" i="21"/>
  <c r="L262" i="21"/>
  <c r="H262" i="21"/>
  <c r="D262" i="21"/>
  <c r="A263" i="21"/>
  <c r="R262" i="21"/>
  <c r="J262" i="21"/>
  <c r="B262" i="21"/>
  <c r="V262" i="21"/>
  <c r="F262" i="21"/>
  <c r="W262" i="21"/>
  <c r="O262" i="21"/>
  <c r="G262" i="21"/>
  <c r="N262" i="21"/>
  <c r="K262" i="21"/>
  <c r="C262" i="21"/>
  <c r="S262" i="21"/>
  <c r="V91" i="25"/>
  <c r="R91" i="25"/>
  <c r="N91" i="25"/>
  <c r="J91" i="25"/>
  <c r="F91" i="25"/>
  <c r="B91" i="25"/>
  <c r="Y91" i="25"/>
  <c r="U91" i="25"/>
  <c r="Q91" i="25"/>
  <c r="M91" i="25"/>
  <c r="I91" i="25"/>
  <c r="E91" i="25"/>
  <c r="X91" i="25"/>
  <c r="P91" i="25"/>
  <c r="H91" i="25"/>
  <c r="W91" i="25"/>
  <c r="O91" i="25"/>
  <c r="G91" i="25"/>
  <c r="S91" i="25"/>
  <c r="C91" i="25"/>
  <c r="D91" i="25"/>
  <c r="L91" i="25"/>
  <c r="K91" i="25"/>
  <c r="T91" i="25"/>
  <c r="A92" i="25"/>
  <c r="W21" i="21"/>
  <c r="S21" i="21"/>
  <c r="O21" i="21"/>
  <c r="K21" i="21"/>
  <c r="G21" i="21"/>
  <c r="C21" i="21"/>
  <c r="A22" i="21"/>
  <c r="V21" i="21"/>
  <c r="R21" i="21"/>
  <c r="N21" i="21"/>
  <c r="J21" i="21"/>
  <c r="F21" i="21"/>
  <c r="B21" i="21"/>
  <c r="X21" i="21"/>
  <c r="P21" i="21"/>
  <c r="H21" i="21"/>
  <c r="L21" i="21"/>
  <c r="Q21" i="21"/>
  <c r="U21" i="21"/>
  <c r="M21" i="21"/>
  <c r="E21" i="21"/>
  <c r="T21" i="21"/>
  <c r="D21" i="21"/>
  <c r="Y21" i="21"/>
  <c r="I21" i="21"/>
  <c r="V21" i="25"/>
  <c r="R21" i="25"/>
  <c r="N21" i="25"/>
  <c r="J21" i="25"/>
  <c r="F21" i="25"/>
  <c r="B21" i="25"/>
  <c r="Y21" i="25"/>
  <c r="U21" i="25"/>
  <c r="Q21" i="25"/>
  <c r="M21" i="25"/>
  <c r="I21" i="25"/>
  <c r="E21" i="25"/>
  <c r="S21" i="25"/>
  <c r="K21" i="25"/>
  <c r="C21" i="25"/>
  <c r="O21" i="25"/>
  <c r="L21" i="25"/>
  <c r="X21" i="25"/>
  <c r="P21" i="25"/>
  <c r="H21" i="25"/>
  <c r="W21" i="25"/>
  <c r="G21" i="25"/>
  <c r="T21" i="25"/>
  <c r="D21" i="25"/>
  <c r="A22" i="25"/>
  <c r="Y194" i="21"/>
  <c r="U194" i="21"/>
  <c r="Q194" i="21"/>
  <c r="M194" i="21"/>
  <c r="I194" i="21"/>
  <c r="E194" i="21"/>
  <c r="X194" i="21"/>
  <c r="T194" i="21"/>
  <c r="P194" i="21"/>
  <c r="L194" i="21"/>
  <c r="H194" i="21"/>
  <c r="D194" i="21"/>
  <c r="V194" i="21"/>
  <c r="N194" i="21"/>
  <c r="F194" i="21"/>
  <c r="R194" i="21"/>
  <c r="B194" i="21"/>
  <c r="S194" i="21"/>
  <c r="K194" i="21"/>
  <c r="C194" i="21"/>
  <c r="A195" i="21"/>
  <c r="J194" i="21"/>
  <c r="G194" i="21"/>
  <c r="W194" i="21"/>
  <c r="O194" i="21"/>
  <c r="X160" i="28"/>
  <c r="T160" i="28"/>
  <c r="P160" i="28"/>
  <c r="L160" i="28"/>
  <c r="H160" i="28"/>
  <c r="D160" i="28"/>
  <c r="W160" i="28"/>
  <c r="S160" i="28"/>
  <c r="O160" i="28"/>
  <c r="K160" i="28"/>
  <c r="G160" i="28"/>
  <c r="C160" i="28"/>
  <c r="U160" i="28"/>
  <c r="M160" i="28"/>
  <c r="E160" i="28"/>
  <c r="A161" i="28"/>
  <c r="R160" i="28"/>
  <c r="J160" i="28"/>
  <c r="B160" i="28"/>
  <c r="N160" i="28"/>
  <c r="F160" i="28"/>
  <c r="Y160" i="28"/>
  <c r="I160" i="28"/>
  <c r="V160" i="28"/>
  <c r="Q160" i="28"/>
  <c r="A56" i="21"/>
  <c r="V55" i="21"/>
  <c r="R55" i="21"/>
  <c r="N55" i="21"/>
  <c r="J55" i="21"/>
  <c r="F55" i="21"/>
  <c r="B55" i="21"/>
  <c r="Y55" i="21"/>
  <c r="U55" i="21"/>
  <c r="Q55" i="21"/>
  <c r="M55" i="21"/>
  <c r="I55" i="21"/>
  <c r="E55" i="21"/>
  <c r="S55" i="21"/>
  <c r="K55" i="21"/>
  <c r="C55" i="21"/>
  <c r="W55" i="21"/>
  <c r="G55" i="21"/>
  <c r="T55" i="21"/>
  <c r="D55" i="21"/>
  <c r="X55" i="21"/>
  <c r="P55" i="21"/>
  <c r="H55" i="21"/>
  <c r="O55" i="21"/>
  <c r="L55" i="21"/>
  <c r="Y228" i="28"/>
  <c r="U228" i="28"/>
  <c r="Q228" i="28"/>
  <c r="M228" i="28"/>
  <c r="I228" i="28"/>
  <c r="E228" i="28"/>
  <c r="X228" i="28"/>
  <c r="T228" i="28"/>
  <c r="P228" i="28"/>
  <c r="L228" i="28"/>
  <c r="H228" i="28"/>
  <c r="D228" i="28"/>
  <c r="A229" i="28"/>
  <c r="R228" i="28"/>
  <c r="J228" i="28"/>
  <c r="B228" i="28"/>
  <c r="W228" i="28"/>
  <c r="O228" i="28"/>
  <c r="G228" i="28"/>
  <c r="K228" i="28"/>
  <c r="V228" i="28"/>
  <c r="F228" i="28"/>
  <c r="N228" i="28"/>
  <c r="S228" i="28"/>
  <c r="C228" i="28"/>
  <c r="X92" i="19"/>
  <c r="T92" i="19"/>
  <c r="P92" i="19"/>
  <c r="L92" i="19"/>
  <c r="H92" i="19"/>
  <c r="D92" i="19"/>
  <c r="W92" i="19"/>
  <c r="S92" i="19"/>
  <c r="O92" i="19"/>
  <c r="K92" i="19"/>
  <c r="G92" i="19"/>
  <c r="C92" i="19"/>
  <c r="V92" i="19"/>
  <c r="N92" i="19"/>
  <c r="F92" i="19"/>
  <c r="U92" i="19"/>
  <c r="M92" i="19"/>
  <c r="E92" i="19"/>
  <c r="J92" i="19"/>
  <c r="Y92" i="19"/>
  <c r="I92" i="19"/>
  <c r="B92" i="19"/>
  <c r="R92" i="19"/>
  <c r="Q92" i="19"/>
  <c r="A93" i="19"/>
  <c r="W297" i="21"/>
  <c r="S297" i="21"/>
  <c r="O297" i="21"/>
  <c r="K297" i="21"/>
  <c r="G297" i="21"/>
  <c r="C297" i="21"/>
  <c r="A298" i="21"/>
  <c r="V297" i="21"/>
  <c r="R297" i="21"/>
  <c r="N297" i="21"/>
  <c r="J297" i="21"/>
  <c r="F297" i="21"/>
  <c r="B297" i="21"/>
  <c r="T297" i="21"/>
  <c r="L297" i="21"/>
  <c r="D297" i="21"/>
  <c r="A332" i="21"/>
  <c r="X297" i="21"/>
  <c r="P297" i="21"/>
  <c r="H297" i="21"/>
  <c r="Y297" i="21"/>
  <c r="Q297" i="21"/>
  <c r="I297" i="21"/>
  <c r="E297" i="21"/>
  <c r="U297" i="21"/>
  <c r="M297" i="21"/>
  <c r="X90" i="21"/>
  <c r="T90" i="21"/>
  <c r="P90" i="21"/>
  <c r="L90" i="21"/>
  <c r="H90" i="21"/>
  <c r="D90" i="21"/>
  <c r="W90" i="21"/>
  <c r="S90" i="21"/>
  <c r="O90" i="21"/>
  <c r="K90" i="21"/>
  <c r="G90" i="21"/>
  <c r="C90" i="21"/>
  <c r="U90" i="21"/>
  <c r="M90" i="21"/>
  <c r="E90" i="21"/>
  <c r="Y90" i="21"/>
  <c r="Q90" i="21"/>
  <c r="V90" i="21"/>
  <c r="F90" i="21"/>
  <c r="A91" i="21"/>
  <c r="R90" i="21"/>
  <c r="J90" i="21"/>
  <c r="B90" i="21"/>
  <c r="I90" i="21"/>
  <c r="N90" i="21"/>
  <c r="W56" i="19"/>
  <c r="S56" i="19"/>
  <c r="O56" i="19"/>
  <c r="K56" i="19"/>
  <c r="G56" i="19"/>
  <c r="C56" i="19"/>
  <c r="V56" i="19"/>
  <c r="R56" i="19"/>
  <c r="N56" i="19"/>
  <c r="J56" i="19"/>
  <c r="F56" i="19"/>
  <c r="B56" i="19"/>
  <c r="Y56" i="19"/>
  <c r="Q56" i="19"/>
  <c r="I56" i="19"/>
  <c r="X56" i="19"/>
  <c r="P56" i="19"/>
  <c r="H56" i="19"/>
  <c r="U56" i="19"/>
  <c r="E56" i="19"/>
  <c r="T56" i="19"/>
  <c r="D56" i="19"/>
  <c r="M56" i="19"/>
  <c r="L56" i="19"/>
  <c r="A57" i="19"/>
  <c r="Y127" i="19"/>
  <c r="U127" i="19"/>
  <c r="Q127" i="19"/>
  <c r="M127" i="19"/>
  <c r="I127" i="19"/>
  <c r="E127" i="19"/>
  <c r="X127" i="19"/>
  <c r="S127" i="19"/>
  <c r="N127" i="19"/>
  <c r="H127" i="19"/>
  <c r="C127" i="19"/>
  <c r="W127" i="19"/>
  <c r="R127" i="19"/>
  <c r="L127" i="19"/>
  <c r="G127" i="19"/>
  <c r="B127" i="19"/>
  <c r="P127" i="19"/>
  <c r="F127" i="19"/>
  <c r="O127" i="19"/>
  <c r="D127" i="19"/>
  <c r="K127" i="19"/>
  <c r="J127" i="19"/>
  <c r="V127" i="19"/>
  <c r="T127" i="19"/>
  <c r="A128" i="19"/>
  <c r="W160" i="21"/>
  <c r="S160" i="21"/>
  <c r="O160" i="21"/>
  <c r="K160" i="21"/>
  <c r="G160" i="21"/>
  <c r="C160" i="21"/>
  <c r="A161" i="21"/>
  <c r="V160" i="21"/>
  <c r="R160" i="21"/>
  <c r="N160" i="21"/>
  <c r="J160" i="21"/>
  <c r="F160" i="21"/>
  <c r="B160" i="21"/>
  <c r="T160" i="21"/>
  <c r="L160" i="21"/>
  <c r="D160" i="21"/>
  <c r="P160" i="21"/>
  <c r="H160" i="21"/>
  <c r="Y160" i="21"/>
  <c r="Q160" i="21"/>
  <c r="I160" i="21"/>
  <c r="X160" i="21"/>
  <c r="U160" i="21"/>
  <c r="E160" i="21"/>
  <c r="M160" i="21"/>
  <c r="W262" i="28"/>
  <c r="S262" i="28"/>
  <c r="O262" i="28"/>
  <c r="K262" i="28"/>
  <c r="G262" i="28"/>
  <c r="C262" i="28"/>
  <c r="A263" i="28"/>
  <c r="V262" i="28"/>
  <c r="R262" i="28"/>
  <c r="N262" i="28"/>
  <c r="J262" i="28"/>
  <c r="F262" i="28"/>
  <c r="B262" i="28"/>
  <c r="T262" i="28"/>
  <c r="L262" i="28"/>
  <c r="D262" i="28"/>
  <c r="Y262" i="28"/>
  <c r="Q262" i="28"/>
  <c r="I262" i="28"/>
  <c r="M262" i="28"/>
  <c r="X262" i="28"/>
  <c r="H262" i="28"/>
  <c r="P262" i="28"/>
  <c r="E262" i="28"/>
  <c r="U262" i="28"/>
  <c r="Y297" i="28"/>
  <c r="U297" i="28"/>
  <c r="Q297" i="28"/>
  <c r="M297" i="28"/>
  <c r="I297" i="28"/>
  <c r="E297" i="28"/>
  <c r="A332" i="28"/>
  <c r="X297" i="28"/>
  <c r="T297" i="28"/>
  <c r="P297" i="28"/>
  <c r="L297" i="28"/>
  <c r="H297" i="28"/>
  <c r="D297" i="28"/>
  <c r="V297" i="28"/>
  <c r="N297" i="28"/>
  <c r="F297" i="28"/>
  <c r="S297" i="28"/>
  <c r="K297" i="28"/>
  <c r="C297" i="28"/>
  <c r="O297" i="28"/>
  <c r="A298" i="28"/>
  <c r="J297" i="28"/>
  <c r="B297" i="28"/>
  <c r="R297" i="28"/>
  <c r="W297" i="28"/>
  <c r="G297" i="28"/>
  <c r="A126" i="28"/>
  <c r="V125" i="28"/>
  <c r="R125" i="28"/>
  <c r="N125" i="28"/>
  <c r="J125" i="28"/>
  <c r="F125" i="28"/>
  <c r="B125" i="28"/>
  <c r="Y125" i="28"/>
  <c r="U125" i="28"/>
  <c r="Q125" i="28"/>
  <c r="M125" i="28"/>
  <c r="I125" i="28"/>
  <c r="E125" i="28"/>
  <c r="S125" i="28"/>
  <c r="K125" i="28"/>
  <c r="C125" i="28"/>
  <c r="X125" i="28"/>
  <c r="P125" i="28"/>
  <c r="H125" i="28"/>
  <c r="L125" i="28"/>
  <c r="D125" i="28"/>
  <c r="W125" i="28"/>
  <c r="G125" i="28"/>
  <c r="T125" i="28"/>
  <c r="O125" i="28"/>
  <c r="Y125" i="21"/>
  <c r="U125" i="21"/>
  <c r="Q125" i="21"/>
  <c r="M125" i="21"/>
  <c r="I125" i="21"/>
  <c r="E125" i="21"/>
  <c r="X125" i="21"/>
  <c r="T125" i="21"/>
  <c r="P125" i="21"/>
  <c r="L125" i="21"/>
  <c r="H125" i="21"/>
  <c r="D125" i="21"/>
  <c r="A126" i="21"/>
  <c r="R125" i="21"/>
  <c r="J125" i="21"/>
  <c r="B125" i="21"/>
  <c r="V125" i="21"/>
  <c r="F125" i="21"/>
  <c r="W125" i="21"/>
  <c r="O125" i="21"/>
  <c r="G125" i="21"/>
  <c r="N125" i="21"/>
  <c r="C125" i="21"/>
  <c r="S125" i="21"/>
  <c r="K125" i="21"/>
  <c r="X21" i="28" l="1"/>
  <c r="H21" i="28"/>
  <c r="O21" i="28"/>
  <c r="Y21" i="28"/>
  <c r="V21" i="28"/>
  <c r="E21" i="28"/>
  <c r="R21" i="28"/>
  <c r="T21" i="28"/>
  <c r="D21" i="28"/>
  <c r="K21" i="28"/>
  <c r="Q21" i="28"/>
  <c r="N21" i="28"/>
  <c r="B21" i="28"/>
  <c r="L21" i="28"/>
  <c r="S21" i="28"/>
  <c r="C21" i="28"/>
  <c r="M21" i="28"/>
  <c r="U21" i="28"/>
  <c r="A22" i="28"/>
  <c r="P21" i="28"/>
  <c r="W21" i="28"/>
  <c r="G21" i="28"/>
  <c r="I21" i="28"/>
  <c r="F21" i="28"/>
  <c r="J21" i="28"/>
  <c r="X126" i="21"/>
  <c r="T126" i="21"/>
  <c r="P126" i="21"/>
  <c r="L126" i="21"/>
  <c r="H126" i="21"/>
  <c r="D126" i="21"/>
  <c r="W126" i="21"/>
  <c r="S126" i="21"/>
  <c r="O126" i="21"/>
  <c r="K126" i="21"/>
  <c r="G126" i="21"/>
  <c r="C126" i="21"/>
  <c r="Y126" i="21"/>
  <c r="Q126" i="21"/>
  <c r="I126" i="21"/>
  <c r="U126" i="21"/>
  <c r="V126" i="21"/>
  <c r="N126" i="21"/>
  <c r="F126" i="21"/>
  <c r="M126" i="21"/>
  <c r="E126" i="21"/>
  <c r="J126" i="21"/>
  <c r="B126" i="21"/>
  <c r="A127" i="21"/>
  <c r="R126" i="21"/>
  <c r="A299" i="21"/>
  <c r="V298" i="21"/>
  <c r="R298" i="21"/>
  <c r="N298" i="21"/>
  <c r="J298" i="21"/>
  <c r="F298" i="21"/>
  <c r="B298" i="21"/>
  <c r="Y298" i="21"/>
  <c r="U298" i="21"/>
  <c r="Q298" i="21"/>
  <c r="M298" i="21"/>
  <c r="I298" i="21"/>
  <c r="E298" i="21"/>
  <c r="S298" i="21"/>
  <c r="K298" i="21"/>
  <c r="C298" i="21"/>
  <c r="W298" i="21"/>
  <c r="G298" i="21"/>
  <c r="X298" i="21"/>
  <c r="P298" i="21"/>
  <c r="H298" i="21"/>
  <c r="O298" i="21"/>
  <c r="D298" i="21"/>
  <c r="T298" i="21"/>
  <c r="L298" i="21"/>
  <c r="X229" i="28"/>
  <c r="T229" i="28"/>
  <c r="P229" i="28"/>
  <c r="L229" i="28"/>
  <c r="H229" i="28"/>
  <c r="D229" i="28"/>
  <c r="W229" i="28"/>
  <c r="S229" i="28"/>
  <c r="O229" i="28"/>
  <c r="K229" i="28"/>
  <c r="G229" i="28"/>
  <c r="C229" i="28"/>
  <c r="Y229" i="28"/>
  <c r="Q229" i="28"/>
  <c r="I229" i="28"/>
  <c r="V229" i="28"/>
  <c r="N229" i="28"/>
  <c r="F229" i="28"/>
  <c r="R229" i="28"/>
  <c r="B229" i="28"/>
  <c r="M229" i="28"/>
  <c r="E229" i="28"/>
  <c r="U229" i="28"/>
  <c r="A230" i="28"/>
  <c r="J229" i="28"/>
  <c r="V22" i="25"/>
  <c r="R22" i="25"/>
  <c r="N22" i="25"/>
  <c r="J22" i="25"/>
  <c r="F22" i="25"/>
  <c r="B22" i="25"/>
  <c r="Y22" i="25"/>
  <c r="U22" i="25"/>
  <c r="Q22" i="25"/>
  <c r="M22" i="25"/>
  <c r="I22" i="25"/>
  <c r="E22" i="25"/>
  <c r="S22" i="25"/>
  <c r="K22" i="25"/>
  <c r="C22" i="25"/>
  <c r="W22" i="25"/>
  <c r="G22" i="25"/>
  <c r="L22" i="25"/>
  <c r="X22" i="25"/>
  <c r="P22" i="25"/>
  <c r="H22" i="25"/>
  <c r="O22" i="25"/>
  <c r="T22" i="25"/>
  <c r="D22" i="25"/>
  <c r="A23" i="25"/>
  <c r="V57" i="25"/>
  <c r="R57" i="25"/>
  <c r="N57" i="25"/>
  <c r="J57" i="25"/>
  <c r="F57" i="25"/>
  <c r="B57" i="25"/>
  <c r="Y57" i="25"/>
  <c r="U57" i="25"/>
  <c r="Q57" i="25"/>
  <c r="M57" i="25"/>
  <c r="I57" i="25"/>
  <c r="E57" i="25"/>
  <c r="X57" i="25"/>
  <c r="P57" i="25"/>
  <c r="H57" i="25"/>
  <c r="W57" i="25"/>
  <c r="O57" i="25"/>
  <c r="G57" i="25"/>
  <c r="K57" i="25"/>
  <c r="L57" i="25"/>
  <c r="T57" i="25"/>
  <c r="D57" i="25"/>
  <c r="S57" i="25"/>
  <c r="C57" i="25"/>
  <c r="A58" i="25"/>
  <c r="V127" i="25"/>
  <c r="R127" i="25"/>
  <c r="N127" i="25"/>
  <c r="J127" i="25"/>
  <c r="F127" i="25"/>
  <c r="B127" i="25"/>
  <c r="Y127" i="25"/>
  <c r="U127" i="25"/>
  <c r="Q127" i="25"/>
  <c r="M127" i="25"/>
  <c r="I127" i="25"/>
  <c r="E127" i="25"/>
  <c r="X127" i="25"/>
  <c r="P127" i="25"/>
  <c r="H127" i="25"/>
  <c r="L127" i="25"/>
  <c r="W127" i="25"/>
  <c r="O127" i="25"/>
  <c r="G127" i="25"/>
  <c r="T127" i="25"/>
  <c r="D127" i="25"/>
  <c r="K127" i="25"/>
  <c r="C127" i="25"/>
  <c r="S127" i="25"/>
  <c r="A128" i="25"/>
  <c r="Y126" i="28"/>
  <c r="U126" i="28"/>
  <c r="Q126" i="28"/>
  <c r="M126" i="28"/>
  <c r="I126" i="28"/>
  <c r="E126" i="28"/>
  <c r="X126" i="28"/>
  <c r="T126" i="28"/>
  <c r="P126" i="28"/>
  <c r="L126" i="28"/>
  <c r="H126" i="28"/>
  <c r="D126" i="28"/>
  <c r="A127" i="28"/>
  <c r="R126" i="28"/>
  <c r="J126" i="28"/>
  <c r="B126" i="28"/>
  <c r="W126" i="28"/>
  <c r="O126" i="28"/>
  <c r="G126" i="28"/>
  <c r="S126" i="28"/>
  <c r="C126" i="28"/>
  <c r="K126" i="28"/>
  <c r="N126" i="28"/>
  <c r="F126" i="28"/>
  <c r="V126" i="28"/>
  <c r="A333" i="28"/>
  <c r="V332" i="28"/>
  <c r="R332" i="28"/>
  <c r="N332" i="28"/>
  <c r="J332" i="28"/>
  <c r="F332" i="28"/>
  <c r="B332" i="28"/>
  <c r="Y332" i="28"/>
  <c r="U332" i="28"/>
  <c r="Q332" i="28"/>
  <c r="M332" i="28"/>
  <c r="I332" i="28"/>
  <c r="E332" i="28"/>
  <c r="W332" i="28"/>
  <c r="O332" i="28"/>
  <c r="G332" i="28"/>
  <c r="T332" i="28"/>
  <c r="L332" i="28"/>
  <c r="D332" i="28"/>
  <c r="A367" i="28"/>
  <c r="X332" i="28"/>
  <c r="H332" i="28"/>
  <c r="S332" i="28"/>
  <c r="C332" i="28"/>
  <c r="K332" i="28"/>
  <c r="P332" i="28"/>
  <c r="W91" i="21"/>
  <c r="S91" i="21"/>
  <c r="O91" i="21"/>
  <c r="K91" i="21"/>
  <c r="G91" i="21"/>
  <c r="C91" i="21"/>
  <c r="A92" i="21"/>
  <c r="V91" i="21"/>
  <c r="R91" i="21"/>
  <c r="N91" i="21"/>
  <c r="J91" i="21"/>
  <c r="F91" i="21"/>
  <c r="B91" i="21"/>
  <c r="T91" i="21"/>
  <c r="L91" i="21"/>
  <c r="D91" i="21"/>
  <c r="X91" i="21"/>
  <c r="P91" i="21"/>
  <c r="U91" i="21"/>
  <c r="M91" i="21"/>
  <c r="Y91" i="21"/>
  <c r="Q91" i="21"/>
  <c r="I91" i="21"/>
  <c r="H91" i="21"/>
  <c r="E91" i="21"/>
  <c r="Y56" i="21"/>
  <c r="U56" i="21"/>
  <c r="Q56" i="21"/>
  <c r="M56" i="21"/>
  <c r="I56" i="21"/>
  <c r="E56" i="21"/>
  <c r="X56" i="21"/>
  <c r="T56" i="21"/>
  <c r="P56" i="21"/>
  <c r="L56" i="21"/>
  <c r="H56" i="21"/>
  <c r="D56" i="21"/>
  <c r="A57" i="21"/>
  <c r="R56" i="21"/>
  <c r="J56" i="21"/>
  <c r="B56" i="21"/>
  <c r="N56" i="21"/>
  <c r="K56" i="21"/>
  <c r="W56" i="21"/>
  <c r="O56" i="21"/>
  <c r="G56" i="21"/>
  <c r="V56" i="21"/>
  <c r="F56" i="21"/>
  <c r="S56" i="21"/>
  <c r="C56" i="21"/>
  <c r="A230" i="21"/>
  <c r="V229" i="21"/>
  <c r="R229" i="21"/>
  <c r="N229" i="21"/>
  <c r="J229" i="21"/>
  <c r="F229" i="21"/>
  <c r="B229" i="21"/>
  <c r="Y229" i="21"/>
  <c r="U229" i="21"/>
  <c r="Q229" i="21"/>
  <c r="M229" i="21"/>
  <c r="I229" i="21"/>
  <c r="E229" i="21"/>
  <c r="W229" i="21"/>
  <c r="O229" i="21"/>
  <c r="G229" i="21"/>
  <c r="K229" i="21"/>
  <c r="T229" i="21"/>
  <c r="L229" i="21"/>
  <c r="D229" i="21"/>
  <c r="S229" i="21"/>
  <c r="C229" i="21"/>
  <c r="X229" i="21"/>
  <c r="P229" i="21"/>
  <c r="H229" i="21"/>
  <c r="W91" i="28"/>
  <c r="S91" i="28"/>
  <c r="O91" i="28"/>
  <c r="K91" i="28"/>
  <c r="G91" i="28"/>
  <c r="C91" i="28"/>
  <c r="A92" i="28"/>
  <c r="V91" i="28"/>
  <c r="R91" i="28"/>
  <c r="N91" i="28"/>
  <c r="J91" i="28"/>
  <c r="F91" i="28"/>
  <c r="B91" i="28"/>
  <c r="X91" i="28"/>
  <c r="P91" i="28"/>
  <c r="H91" i="28"/>
  <c r="U91" i="28"/>
  <c r="M91" i="28"/>
  <c r="E91" i="28"/>
  <c r="Q91" i="28"/>
  <c r="I91" i="28"/>
  <c r="L91" i="28"/>
  <c r="Y91" i="28"/>
  <c r="T91" i="28"/>
  <c r="D91" i="28"/>
  <c r="A264" i="28"/>
  <c r="V263" i="28"/>
  <c r="R263" i="28"/>
  <c r="N263" i="28"/>
  <c r="J263" i="28"/>
  <c r="F263" i="28"/>
  <c r="B263" i="28"/>
  <c r="Y263" i="28"/>
  <c r="U263" i="28"/>
  <c r="Q263" i="28"/>
  <c r="M263" i="28"/>
  <c r="I263" i="28"/>
  <c r="E263" i="28"/>
  <c r="S263" i="28"/>
  <c r="K263" i="28"/>
  <c r="C263" i="28"/>
  <c r="X263" i="28"/>
  <c r="P263" i="28"/>
  <c r="H263" i="28"/>
  <c r="T263" i="28"/>
  <c r="D263" i="28"/>
  <c r="O263" i="28"/>
  <c r="W263" i="28"/>
  <c r="G263" i="28"/>
  <c r="L263" i="28"/>
  <c r="Y128" i="19"/>
  <c r="U128" i="19"/>
  <c r="Q128" i="19"/>
  <c r="M128" i="19"/>
  <c r="I128" i="19"/>
  <c r="E128" i="19"/>
  <c r="V128" i="19"/>
  <c r="P128" i="19"/>
  <c r="K128" i="19"/>
  <c r="F128" i="19"/>
  <c r="T128" i="19"/>
  <c r="O128" i="19"/>
  <c r="J128" i="19"/>
  <c r="D128" i="19"/>
  <c r="X128" i="19"/>
  <c r="N128" i="19"/>
  <c r="C128" i="19"/>
  <c r="W128" i="19"/>
  <c r="L128" i="19"/>
  <c r="B128" i="19"/>
  <c r="H128" i="19"/>
  <c r="G128" i="19"/>
  <c r="S128" i="19"/>
  <c r="R128" i="19"/>
  <c r="A129" i="19"/>
  <c r="A367" i="21"/>
  <c r="X332" i="21"/>
  <c r="T332" i="21"/>
  <c r="P332" i="21"/>
  <c r="L332" i="21"/>
  <c r="H332" i="21"/>
  <c r="D332" i="21"/>
  <c r="W332" i="21"/>
  <c r="S332" i="21"/>
  <c r="O332" i="21"/>
  <c r="K332" i="21"/>
  <c r="G332" i="21"/>
  <c r="C332" i="21"/>
  <c r="U332" i="21"/>
  <c r="M332" i="21"/>
  <c r="E332" i="21"/>
  <c r="Q332" i="21"/>
  <c r="A333" i="21"/>
  <c r="R332" i="21"/>
  <c r="J332" i="21"/>
  <c r="B332" i="21"/>
  <c r="Y332" i="21"/>
  <c r="I332" i="21"/>
  <c r="V332" i="21"/>
  <c r="N332" i="21"/>
  <c r="F332" i="21"/>
  <c r="V92" i="25"/>
  <c r="R92" i="25"/>
  <c r="N92" i="25"/>
  <c r="J92" i="25"/>
  <c r="F92" i="25"/>
  <c r="B92" i="25"/>
  <c r="Y92" i="25"/>
  <c r="U92" i="25"/>
  <c r="Q92" i="25"/>
  <c r="M92" i="25"/>
  <c r="I92" i="25"/>
  <c r="E92" i="25"/>
  <c r="X92" i="25"/>
  <c r="P92" i="25"/>
  <c r="H92" i="25"/>
  <c r="W92" i="25"/>
  <c r="O92" i="25"/>
  <c r="G92" i="25"/>
  <c r="K92" i="25"/>
  <c r="L92" i="25"/>
  <c r="T92" i="25"/>
  <c r="D92" i="25"/>
  <c r="S92" i="25"/>
  <c r="C92" i="25"/>
  <c r="A93" i="25"/>
  <c r="V21" i="19"/>
  <c r="R21" i="19"/>
  <c r="N21" i="19"/>
  <c r="J21" i="19"/>
  <c r="F21" i="19"/>
  <c r="B21" i="19"/>
  <c r="Y21" i="19"/>
  <c r="U21" i="19"/>
  <c r="Q21" i="19"/>
  <c r="M21" i="19"/>
  <c r="I21" i="19"/>
  <c r="E21" i="19"/>
  <c r="X21" i="19"/>
  <c r="P21" i="19"/>
  <c r="H21" i="19"/>
  <c r="W21" i="19"/>
  <c r="O21" i="19"/>
  <c r="G21" i="19"/>
  <c r="L21" i="19"/>
  <c r="K21" i="19"/>
  <c r="T21" i="19"/>
  <c r="D21" i="19"/>
  <c r="S21" i="19"/>
  <c r="C21" i="19"/>
  <c r="A22" i="19"/>
  <c r="X298" i="28"/>
  <c r="T298" i="28"/>
  <c r="P298" i="28"/>
  <c r="L298" i="28"/>
  <c r="H298" i="28"/>
  <c r="D298" i="28"/>
  <c r="W298" i="28"/>
  <c r="S298" i="28"/>
  <c r="O298" i="28"/>
  <c r="K298" i="28"/>
  <c r="G298" i="28"/>
  <c r="C298" i="28"/>
  <c r="U298" i="28"/>
  <c r="M298" i="28"/>
  <c r="E298" i="28"/>
  <c r="A299" i="28"/>
  <c r="R298" i="28"/>
  <c r="J298" i="28"/>
  <c r="B298" i="28"/>
  <c r="V298" i="28"/>
  <c r="F298" i="28"/>
  <c r="Q298" i="28"/>
  <c r="I298" i="28"/>
  <c r="Y298" i="28"/>
  <c r="N298" i="28"/>
  <c r="A162" i="21"/>
  <c r="V161" i="21"/>
  <c r="R161" i="21"/>
  <c r="N161" i="21"/>
  <c r="J161" i="21"/>
  <c r="F161" i="21"/>
  <c r="B161" i="21"/>
  <c r="Y161" i="21"/>
  <c r="U161" i="21"/>
  <c r="Q161" i="21"/>
  <c r="M161" i="21"/>
  <c r="I161" i="21"/>
  <c r="E161" i="21"/>
  <c r="S161" i="21"/>
  <c r="K161" i="21"/>
  <c r="C161" i="21"/>
  <c r="O161" i="21"/>
  <c r="G161" i="21"/>
  <c r="X161" i="21"/>
  <c r="P161" i="21"/>
  <c r="H161" i="21"/>
  <c r="W161" i="21"/>
  <c r="D161" i="21"/>
  <c r="T161" i="21"/>
  <c r="L161" i="21"/>
  <c r="W57" i="19"/>
  <c r="S57" i="19"/>
  <c r="O57" i="19"/>
  <c r="K57" i="19"/>
  <c r="G57" i="19"/>
  <c r="C57" i="19"/>
  <c r="V57" i="19"/>
  <c r="R57" i="19"/>
  <c r="N57" i="19"/>
  <c r="J57" i="19"/>
  <c r="F57" i="19"/>
  <c r="B57" i="19"/>
  <c r="Y57" i="19"/>
  <c r="Q57" i="19"/>
  <c r="I57" i="19"/>
  <c r="X57" i="19"/>
  <c r="P57" i="19"/>
  <c r="H57" i="19"/>
  <c r="M57" i="19"/>
  <c r="L57" i="19"/>
  <c r="U57" i="19"/>
  <c r="T57" i="19"/>
  <c r="E57" i="19"/>
  <c r="D57" i="19"/>
  <c r="A58" i="19"/>
  <c r="X93" i="19"/>
  <c r="T93" i="19"/>
  <c r="P93" i="19"/>
  <c r="L93" i="19"/>
  <c r="H93" i="19"/>
  <c r="D93" i="19"/>
  <c r="W93" i="19"/>
  <c r="S93" i="19"/>
  <c r="O93" i="19"/>
  <c r="K93" i="19"/>
  <c r="G93" i="19"/>
  <c r="C93" i="19"/>
  <c r="V93" i="19"/>
  <c r="N93" i="19"/>
  <c r="F93" i="19"/>
  <c r="U93" i="19"/>
  <c r="M93" i="19"/>
  <c r="E93" i="19"/>
  <c r="R93" i="19"/>
  <c r="B93" i="19"/>
  <c r="Q93" i="19"/>
  <c r="J93" i="19"/>
  <c r="I93" i="19"/>
  <c r="Y93" i="19"/>
  <c r="A94" i="19"/>
  <c r="W161" i="28"/>
  <c r="S161" i="28"/>
  <c r="O161" i="28"/>
  <c r="K161" i="28"/>
  <c r="G161" i="28"/>
  <c r="C161" i="28"/>
  <c r="A162" i="28"/>
  <c r="V161" i="28"/>
  <c r="R161" i="28"/>
  <c r="N161" i="28"/>
  <c r="J161" i="28"/>
  <c r="F161" i="28"/>
  <c r="B161" i="28"/>
  <c r="T161" i="28"/>
  <c r="L161" i="28"/>
  <c r="D161" i="28"/>
  <c r="Y161" i="28"/>
  <c r="Q161" i="28"/>
  <c r="I161" i="28"/>
  <c r="U161" i="28"/>
  <c r="E161" i="28"/>
  <c r="P161" i="28"/>
  <c r="M161" i="28"/>
  <c r="X161" i="28"/>
  <c r="H161" i="28"/>
  <c r="X195" i="21"/>
  <c r="T195" i="21"/>
  <c r="P195" i="21"/>
  <c r="L195" i="21"/>
  <c r="H195" i="21"/>
  <c r="D195" i="21"/>
  <c r="W195" i="21"/>
  <c r="S195" i="21"/>
  <c r="O195" i="21"/>
  <c r="K195" i="21"/>
  <c r="G195" i="21"/>
  <c r="C195" i="21"/>
  <c r="U195" i="21"/>
  <c r="M195" i="21"/>
  <c r="E195" i="21"/>
  <c r="Y195" i="21"/>
  <c r="I195" i="21"/>
  <c r="A196" i="21"/>
  <c r="R195" i="21"/>
  <c r="J195" i="21"/>
  <c r="B195" i="21"/>
  <c r="Q195" i="21"/>
  <c r="N195" i="21"/>
  <c r="F195" i="21"/>
  <c r="V195" i="21"/>
  <c r="A23" i="21"/>
  <c r="V22" i="21"/>
  <c r="R22" i="21"/>
  <c r="N22" i="21"/>
  <c r="J22" i="21"/>
  <c r="F22" i="21"/>
  <c r="B22" i="21"/>
  <c r="Y22" i="21"/>
  <c r="U22" i="21"/>
  <c r="Q22" i="21"/>
  <c r="M22" i="21"/>
  <c r="I22" i="21"/>
  <c r="E22" i="21"/>
  <c r="W22" i="21"/>
  <c r="O22" i="21"/>
  <c r="G22" i="21"/>
  <c r="K22" i="21"/>
  <c r="C22" i="21"/>
  <c r="X22" i="21"/>
  <c r="H22" i="21"/>
  <c r="T22" i="21"/>
  <c r="L22" i="21"/>
  <c r="D22" i="21"/>
  <c r="S22" i="21"/>
  <c r="P22" i="21"/>
  <c r="X263" i="21"/>
  <c r="T263" i="21"/>
  <c r="P263" i="21"/>
  <c r="L263" i="21"/>
  <c r="H263" i="21"/>
  <c r="D263" i="21"/>
  <c r="W263" i="21"/>
  <c r="S263" i="21"/>
  <c r="O263" i="21"/>
  <c r="K263" i="21"/>
  <c r="G263" i="21"/>
  <c r="C263" i="21"/>
  <c r="Y263" i="21"/>
  <c r="Q263" i="21"/>
  <c r="I263" i="21"/>
  <c r="M263" i="21"/>
  <c r="V263" i="21"/>
  <c r="N263" i="21"/>
  <c r="F263" i="21"/>
  <c r="U263" i="21"/>
  <c r="E263" i="21"/>
  <c r="R263" i="21"/>
  <c r="A264" i="21"/>
  <c r="J263" i="21"/>
  <c r="B263" i="21"/>
  <c r="A196" i="28"/>
  <c r="V195" i="28"/>
  <c r="R195" i="28"/>
  <c r="N195" i="28"/>
  <c r="J195" i="28"/>
  <c r="F195" i="28"/>
  <c r="B195" i="28"/>
  <c r="Y195" i="28"/>
  <c r="U195" i="28"/>
  <c r="Q195" i="28"/>
  <c r="M195" i="28"/>
  <c r="I195" i="28"/>
  <c r="E195" i="28"/>
  <c r="W195" i="28"/>
  <c r="O195" i="28"/>
  <c r="G195" i="28"/>
  <c r="T195" i="28"/>
  <c r="L195" i="28"/>
  <c r="D195" i="28"/>
  <c r="P195" i="28"/>
  <c r="K195" i="28"/>
  <c r="S195" i="28"/>
  <c r="C195" i="28"/>
  <c r="H195" i="28"/>
  <c r="X195" i="28"/>
  <c r="A57" i="28"/>
  <c r="V56" i="28"/>
  <c r="R56" i="28"/>
  <c r="N56" i="28"/>
  <c r="J56" i="28"/>
  <c r="F56" i="28"/>
  <c r="B56" i="28"/>
  <c r="Y56" i="28"/>
  <c r="U56" i="28"/>
  <c r="Q56" i="28"/>
  <c r="M56" i="28"/>
  <c r="I56" i="28"/>
  <c r="E56" i="28"/>
  <c r="S56" i="28"/>
  <c r="K56" i="28"/>
  <c r="C56" i="28"/>
  <c r="W56" i="28"/>
  <c r="G56" i="28"/>
  <c r="X56" i="28"/>
  <c r="P56" i="28"/>
  <c r="H56" i="28"/>
  <c r="O56" i="28"/>
  <c r="T56" i="28"/>
  <c r="L56" i="28"/>
  <c r="D56" i="28"/>
  <c r="O22" i="28" l="1"/>
  <c r="A23" i="28"/>
  <c r="J22" i="28"/>
  <c r="P22" i="28"/>
  <c r="U22" i="28"/>
  <c r="I22" i="28"/>
  <c r="K22" i="28"/>
  <c r="V22" i="28"/>
  <c r="F22" i="28"/>
  <c r="H22" i="28"/>
  <c r="M22" i="28"/>
  <c r="Q22" i="28"/>
  <c r="W22" i="28"/>
  <c r="G22" i="28"/>
  <c r="R22" i="28"/>
  <c r="B22" i="28"/>
  <c r="T22" i="28"/>
  <c r="E22" i="28"/>
  <c r="Y22" i="28"/>
  <c r="S22" i="28"/>
  <c r="C22" i="28"/>
  <c r="N22" i="28"/>
  <c r="X22" i="28"/>
  <c r="D22" i="28"/>
  <c r="L22" i="28"/>
  <c r="X94" i="19"/>
  <c r="T94" i="19"/>
  <c r="P94" i="19"/>
  <c r="L94" i="19"/>
  <c r="H94" i="19"/>
  <c r="D94" i="19"/>
  <c r="W94" i="19"/>
  <c r="S94" i="19"/>
  <c r="O94" i="19"/>
  <c r="K94" i="19"/>
  <c r="G94" i="19"/>
  <c r="C94" i="19"/>
  <c r="V94" i="19"/>
  <c r="N94" i="19"/>
  <c r="F94" i="19"/>
  <c r="U94" i="19"/>
  <c r="M94" i="19"/>
  <c r="E94" i="19"/>
  <c r="J94" i="19"/>
  <c r="Y94" i="19"/>
  <c r="I94" i="19"/>
  <c r="R94" i="19"/>
  <c r="Q94" i="19"/>
  <c r="B94" i="19"/>
  <c r="A95" i="19"/>
  <c r="W299" i="28"/>
  <c r="S299" i="28"/>
  <c r="O299" i="28"/>
  <c r="K299" i="28"/>
  <c r="G299" i="28"/>
  <c r="C299" i="28"/>
  <c r="A300" i="28"/>
  <c r="V299" i="28"/>
  <c r="R299" i="28"/>
  <c r="N299" i="28"/>
  <c r="J299" i="28"/>
  <c r="F299" i="28"/>
  <c r="B299" i="28"/>
  <c r="T299" i="28"/>
  <c r="L299" i="28"/>
  <c r="D299" i="28"/>
  <c r="Y299" i="28"/>
  <c r="Q299" i="28"/>
  <c r="I299" i="28"/>
  <c r="M299" i="28"/>
  <c r="X299" i="28"/>
  <c r="H299" i="28"/>
  <c r="P299" i="28"/>
  <c r="E299" i="28"/>
  <c r="U299" i="28"/>
  <c r="V22" i="19"/>
  <c r="R22" i="19"/>
  <c r="N22" i="19"/>
  <c r="J22" i="19"/>
  <c r="F22" i="19"/>
  <c r="B22" i="19"/>
  <c r="Y22" i="19"/>
  <c r="U22" i="19"/>
  <c r="Q22" i="19"/>
  <c r="M22" i="19"/>
  <c r="I22" i="19"/>
  <c r="E22" i="19"/>
  <c r="X22" i="19"/>
  <c r="P22" i="19"/>
  <c r="H22" i="19"/>
  <c r="W22" i="19"/>
  <c r="O22" i="19"/>
  <c r="G22" i="19"/>
  <c r="T22" i="19"/>
  <c r="D22" i="19"/>
  <c r="S22" i="19"/>
  <c r="C22" i="19"/>
  <c r="L22" i="19"/>
  <c r="K22" i="19"/>
  <c r="A23" i="19"/>
  <c r="Y129" i="19"/>
  <c r="U129" i="19"/>
  <c r="Q129" i="19"/>
  <c r="M129" i="19"/>
  <c r="I129" i="19"/>
  <c r="E129" i="19"/>
  <c r="X129" i="19"/>
  <c r="S129" i="19"/>
  <c r="N129" i="19"/>
  <c r="H129" i="19"/>
  <c r="C129" i="19"/>
  <c r="W129" i="19"/>
  <c r="R129" i="19"/>
  <c r="L129" i="19"/>
  <c r="G129" i="19"/>
  <c r="B129" i="19"/>
  <c r="V129" i="19"/>
  <c r="K129" i="19"/>
  <c r="T129" i="19"/>
  <c r="J129" i="19"/>
  <c r="F129" i="19"/>
  <c r="D129" i="19"/>
  <c r="P129" i="19"/>
  <c r="O129" i="19"/>
  <c r="A130" i="19"/>
  <c r="A93" i="28"/>
  <c r="V92" i="28"/>
  <c r="R92" i="28"/>
  <c r="N92" i="28"/>
  <c r="J92" i="28"/>
  <c r="F92" i="28"/>
  <c r="B92" i="28"/>
  <c r="Y92" i="28"/>
  <c r="U92" i="28"/>
  <c r="Q92" i="28"/>
  <c r="M92" i="28"/>
  <c r="I92" i="28"/>
  <c r="E92" i="28"/>
  <c r="W92" i="28"/>
  <c r="O92" i="28"/>
  <c r="G92" i="28"/>
  <c r="T92" i="28"/>
  <c r="L92" i="28"/>
  <c r="D92" i="28"/>
  <c r="X92" i="28"/>
  <c r="H92" i="28"/>
  <c r="P92" i="28"/>
  <c r="S92" i="28"/>
  <c r="C92" i="28"/>
  <c r="K92" i="28"/>
  <c r="X57" i="21"/>
  <c r="T57" i="21"/>
  <c r="P57" i="21"/>
  <c r="L57" i="21"/>
  <c r="H57" i="21"/>
  <c r="D57" i="21"/>
  <c r="W57" i="21"/>
  <c r="S57" i="21"/>
  <c r="O57" i="21"/>
  <c r="K57" i="21"/>
  <c r="G57" i="21"/>
  <c r="C57" i="21"/>
  <c r="Y57" i="21"/>
  <c r="Q57" i="21"/>
  <c r="I57" i="21"/>
  <c r="U57" i="21"/>
  <c r="E57" i="21"/>
  <c r="R57" i="21"/>
  <c r="B57" i="21"/>
  <c r="V57" i="21"/>
  <c r="N57" i="21"/>
  <c r="F57" i="21"/>
  <c r="M57" i="21"/>
  <c r="A58" i="21"/>
  <c r="J57" i="21"/>
  <c r="W367" i="28"/>
  <c r="S367" i="28"/>
  <c r="O367" i="28"/>
  <c r="K367" i="28"/>
  <c r="G367" i="28"/>
  <c r="C367" i="28"/>
  <c r="A368" i="28"/>
  <c r="V367" i="28"/>
  <c r="R367" i="28"/>
  <c r="N367" i="28"/>
  <c r="J367" i="28"/>
  <c r="F367" i="28"/>
  <c r="B367" i="28"/>
  <c r="A402" i="28"/>
  <c r="X367" i="28"/>
  <c r="P367" i="28"/>
  <c r="H367" i="28"/>
  <c r="U367" i="28"/>
  <c r="M367" i="28"/>
  <c r="E367" i="28"/>
  <c r="Q367" i="28"/>
  <c r="L367" i="28"/>
  <c r="T367" i="28"/>
  <c r="D367" i="28"/>
  <c r="I367" i="28"/>
  <c r="Y367" i="28"/>
  <c r="X127" i="28"/>
  <c r="T127" i="28"/>
  <c r="P127" i="28"/>
  <c r="L127" i="28"/>
  <c r="H127" i="28"/>
  <c r="D127" i="28"/>
  <c r="W127" i="28"/>
  <c r="S127" i="28"/>
  <c r="O127" i="28"/>
  <c r="K127" i="28"/>
  <c r="G127" i="28"/>
  <c r="C127" i="28"/>
  <c r="Y127" i="28"/>
  <c r="Q127" i="28"/>
  <c r="I127" i="28"/>
  <c r="V127" i="28"/>
  <c r="N127" i="28"/>
  <c r="F127" i="28"/>
  <c r="A128" i="28"/>
  <c r="J127" i="28"/>
  <c r="R127" i="28"/>
  <c r="U127" i="28"/>
  <c r="E127" i="28"/>
  <c r="B127" i="28"/>
  <c r="M127" i="28"/>
  <c r="V23" i="25"/>
  <c r="R23" i="25"/>
  <c r="N23" i="25"/>
  <c r="J23" i="25"/>
  <c r="F23" i="25"/>
  <c r="B23" i="25"/>
  <c r="Y23" i="25"/>
  <c r="U23" i="25"/>
  <c r="Q23" i="25"/>
  <c r="M23" i="25"/>
  <c r="I23" i="25"/>
  <c r="E23" i="25"/>
  <c r="S23" i="25"/>
  <c r="K23" i="25"/>
  <c r="C23" i="25"/>
  <c r="O23" i="25"/>
  <c r="L23" i="25"/>
  <c r="X23" i="25"/>
  <c r="P23" i="25"/>
  <c r="H23" i="25"/>
  <c r="W23" i="25"/>
  <c r="G23" i="25"/>
  <c r="T23" i="25"/>
  <c r="D23" i="25"/>
  <c r="A24" i="25"/>
  <c r="W127" i="21"/>
  <c r="S127" i="21"/>
  <c r="O127" i="21"/>
  <c r="K127" i="21"/>
  <c r="G127" i="21"/>
  <c r="C127" i="21"/>
  <c r="A128" i="21"/>
  <c r="V127" i="21"/>
  <c r="R127" i="21"/>
  <c r="N127" i="21"/>
  <c r="J127" i="21"/>
  <c r="F127" i="21"/>
  <c r="B127" i="21"/>
  <c r="X127" i="21"/>
  <c r="P127" i="21"/>
  <c r="H127" i="21"/>
  <c r="L127" i="21"/>
  <c r="U127" i="21"/>
  <c r="M127" i="21"/>
  <c r="E127" i="21"/>
  <c r="T127" i="21"/>
  <c r="D127" i="21"/>
  <c r="Q127" i="21"/>
  <c r="Y127" i="21"/>
  <c r="I127" i="21"/>
  <c r="Y23" i="21"/>
  <c r="U23" i="21"/>
  <c r="Q23" i="21"/>
  <c r="M23" i="21"/>
  <c r="I23" i="21"/>
  <c r="E23" i="21"/>
  <c r="X23" i="21"/>
  <c r="T23" i="21"/>
  <c r="P23" i="21"/>
  <c r="L23" i="21"/>
  <c r="H23" i="21"/>
  <c r="D23" i="21"/>
  <c r="V23" i="21"/>
  <c r="N23" i="21"/>
  <c r="F23" i="21"/>
  <c r="A24" i="21"/>
  <c r="J23" i="21"/>
  <c r="B23" i="21"/>
  <c r="O23" i="21"/>
  <c r="S23" i="21"/>
  <c r="K23" i="21"/>
  <c r="C23" i="21"/>
  <c r="R23" i="21"/>
  <c r="W23" i="21"/>
  <c r="G23" i="21"/>
  <c r="W58" i="19"/>
  <c r="S58" i="19"/>
  <c r="O58" i="19"/>
  <c r="K58" i="19"/>
  <c r="G58" i="19"/>
  <c r="C58" i="19"/>
  <c r="V58" i="19"/>
  <c r="R58" i="19"/>
  <c r="N58" i="19"/>
  <c r="J58" i="19"/>
  <c r="F58" i="19"/>
  <c r="B58" i="19"/>
  <c r="Y58" i="19"/>
  <c r="Q58" i="19"/>
  <c r="I58" i="19"/>
  <c r="X58" i="19"/>
  <c r="P58" i="19"/>
  <c r="H58" i="19"/>
  <c r="U58" i="19"/>
  <c r="E58" i="19"/>
  <c r="T58" i="19"/>
  <c r="D58" i="19"/>
  <c r="M58" i="19"/>
  <c r="L58" i="19"/>
  <c r="A59" i="19"/>
  <c r="Y162" i="21"/>
  <c r="U162" i="21"/>
  <c r="Q162" i="21"/>
  <c r="M162" i="21"/>
  <c r="I162" i="21"/>
  <c r="E162" i="21"/>
  <c r="X162" i="21"/>
  <c r="T162" i="21"/>
  <c r="P162" i="21"/>
  <c r="L162" i="21"/>
  <c r="H162" i="21"/>
  <c r="D162" i="21"/>
  <c r="A163" i="21"/>
  <c r="R162" i="21"/>
  <c r="J162" i="21"/>
  <c r="B162" i="21"/>
  <c r="V162" i="21"/>
  <c r="F162" i="21"/>
  <c r="W162" i="21"/>
  <c r="O162" i="21"/>
  <c r="G162" i="21"/>
  <c r="N162" i="21"/>
  <c r="C162" i="21"/>
  <c r="S162" i="21"/>
  <c r="K162" i="21"/>
  <c r="W333" i="21"/>
  <c r="S333" i="21"/>
  <c r="O333" i="21"/>
  <c r="K333" i="21"/>
  <c r="G333" i="21"/>
  <c r="C333" i="21"/>
  <c r="A334" i="21"/>
  <c r="V333" i="21"/>
  <c r="R333" i="21"/>
  <c r="N333" i="21"/>
  <c r="J333" i="21"/>
  <c r="F333" i="21"/>
  <c r="B333" i="21"/>
  <c r="T333" i="21"/>
  <c r="L333" i="21"/>
  <c r="D333" i="21"/>
  <c r="X333" i="21"/>
  <c r="H333" i="21"/>
  <c r="Y333" i="21"/>
  <c r="Q333" i="21"/>
  <c r="I333" i="21"/>
  <c r="P333" i="21"/>
  <c r="E333" i="21"/>
  <c r="U333" i="21"/>
  <c r="M333" i="21"/>
  <c r="W230" i="28"/>
  <c r="S230" i="28"/>
  <c r="O230" i="28"/>
  <c r="K230" i="28"/>
  <c r="G230" i="28"/>
  <c r="C230" i="28"/>
  <c r="A231" i="28"/>
  <c r="V230" i="28"/>
  <c r="R230" i="28"/>
  <c r="N230" i="28"/>
  <c r="J230" i="28"/>
  <c r="F230" i="28"/>
  <c r="B230" i="28"/>
  <c r="X230" i="28"/>
  <c r="P230" i="28"/>
  <c r="H230" i="28"/>
  <c r="U230" i="28"/>
  <c r="M230" i="28"/>
  <c r="E230" i="28"/>
  <c r="Y230" i="28"/>
  <c r="I230" i="28"/>
  <c r="T230" i="28"/>
  <c r="D230" i="28"/>
  <c r="L230" i="28"/>
  <c r="Q230" i="28"/>
  <c r="Y299" i="21"/>
  <c r="U299" i="21"/>
  <c r="Q299" i="21"/>
  <c r="M299" i="21"/>
  <c r="I299" i="21"/>
  <c r="E299" i="21"/>
  <c r="X299" i="21"/>
  <c r="T299" i="21"/>
  <c r="P299" i="21"/>
  <c r="L299" i="21"/>
  <c r="H299" i="21"/>
  <c r="D299" i="21"/>
  <c r="A300" i="21"/>
  <c r="R299" i="21"/>
  <c r="J299" i="21"/>
  <c r="B299" i="21"/>
  <c r="V299" i="21"/>
  <c r="N299" i="21"/>
  <c r="W299" i="21"/>
  <c r="O299" i="21"/>
  <c r="G299" i="21"/>
  <c r="F299" i="21"/>
  <c r="K299" i="21"/>
  <c r="S299" i="21"/>
  <c r="C299" i="21"/>
  <c r="W196" i="21"/>
  <c r="S196" i="21"/>
  <c r="O196" i="21"/>
  <c r="K196" i="21"/>
  <c r="G196" i="21"/>
  <c r="C196" i="21"/>
  <c r="A197" i="21"/>
  <c r="V196" i="21"/>
  <c r="R196" i="21"/>
  <c r="N196" i="21"/>
  <c r="J196" i="21"/>
  <c r="F196" i="21"/>
  <c r="B196" i="21"/>
  <c r="T196" i="21"/>
  <c r="L196" i="21"/>
  <c r="D196" i="21"/>
  <c r="P196" i="21"/>
  <c r="Y196" i="21"/>
  <c r="Q196" i="21"/>
  <c r="I196" i="21"/>
  <c r="X196" i="21"/>
  <c r="H196" i="21"/>
  <c r="U196" i="21"/>
  <c r="E196" i="21"/>
  <c r="M196" i="21"/>
  <c r="A163" i="28"/>
  <c r="V162" i="28"/>
  <c r="R162" i="28"/>
  <c r="N162" i="28"/>
  <c r="J162" i="28"/>
  <c r="F162" i="28"/>
  <c r="B162" i="28"/>
  <c r="Y162" i="28"/>
  <c r="U162" i="28"/>
  <c r="Q162" i="28"/>
  <c r="M162" i="28"/>
  <c r="I162" i="28"/>
  <c r="E162" i="28"/>
  <c r="S162" i="28"/>
  <c r="K162" i="28"/>
  <c r="C162" i="28"/>
  <c r="X162" i="28"/>
  <c r="P162" i="28"/>
  <c r="H162" i="28"/>
  <c r="L162" i="28"/>
  <c r="D162" i="28"/>
  <c r="W162" i="28"/>
  <c r="G162" i="28"/>
  <c r="T162" i="28"/>
  <c r="O162" i="28"/>
  <c r="V93" i="25"/>
  <c r="R93" i="25"/>
  <c r="N93" i="25"/>
  <c r="J93" i="25"/>
  <c r="F93" i="25"/>
  <c r="B93" i="25"/>
  <c r="Y93" i="25"/>
  <c r="U93" i="25"/>
  <c r="Q93" i="25"/>
  <c r="M93" i="25"/>
  <c r="I93" i="25"/>
  <c r="E93" i="25"/>
  <c r="X93" i="25"/>
  <c r="P93" i="25"/>
  <c r="H93" i="25"/>
  <c r="W93" i="25"/>
  <c r="O93" i="25"/>
  <c r="G93" i="25"/>
  <c r="S93" i="25"/>
  <c r="C93" i="25"/>
  <c r="T93" i="25"/>
  <c r="L93" i="25"/>
  <c r="K93" i="25"/>
  <c r="D93" i="25"/>
  <c r="A94" i="25"/>
  <c r="Y264" i="28"/>
  <c r="U264" i="28"/>
  <c r="Q264" i="28"/>
  <c r="M264" i="28"/>
  <c r="I264" i="28"/>
  <c r="E264" i="28"/>
  <c r="X264" i="28"/>
  <c r="T264" i="28"/>
  <c r="P264" i="28"/>
  <c r="L264" i="28"/>
  <c r="H264" i="28"/>
  <c r="D264" i="28"/>
  <c r="A265" i="28"/>
  <c r="R264" i="28"/>
  <c r="J264" i="28"/>
  <c r="B264" i="28"/>
  <c r="W264" i="28"/>
  <c r="O264" i="28"/>
  <c r="G264" i="28"/>
  <c r="K264" i="28"/>
  <c r="V264" i="28"/>
  <c r="F264" i="28"/>
  <c r="S264" i="28"/>
  <c r="N264" i="28"/>
  <c r="C264" i="28"/>
  <c r="V128" i="25"/>
  <c r="R128" i="25"/>
  <c r="N128" i="25"/>
  <c r="J128" i="25"/>
  <c r="F128" i="25"/>
  <c r="B128" i="25"/>
  <c r="Y128" i="25"/>
  <c r="U128" i="25"/>
  <c r="Q128" i="25"/>
  <c r="M128" i="25"/>
  <c r="I128" i="25"/>
  <c r="E128" i="25"/>
  <c r="X128" i="25"/>
  <c r="P128" i="25"/>
  <c r="H128" i="25"/>
  <c r="T128" i="25"/>
  <c r="D128" i="25"/>
  <c r="W128" i="25"/>
  <c r="O128" i="25"/>
  <c r="G128" i="25"/>
  <c r="L128" i="25"/>
  <c r="S128" i="25"/>
  <c r="K128" i="25"/>
  <c r="C128" i="25"/>
  <c r="A129" i="25"/>
  <c r="Y57" i="28"/>
  <c r="U57" i="28"/>
  <c r="Q57" i="28"/>
  <c r="M57" i="28"/>
  <c r="I57" i="28"/>
  <c r="E57" i="28"/>
  <c r="X57" i="28"/>
  <c r="T57" i="28"/>
  <c r="P57" i="28"/>
  <c r="L57" i="28"/>
  <c r="H57" i="28"/>
  <c r="D57" i="28"/>
  <c r="A58" i="28"/>
  <c r="R57" i="28"/>
  <c r="J57" i="28"/>
  <c r="B57" i="28"/>
  <c r="N57" i="28"/>
  <c r="W57" i="28"/>
  <c r="O57" i="28"/>
  <c r="G57" i="28"/>
  <c r="V57" i="28"/>
  <c r="F57" i="28"/>
  <c r="S57" i="28"/>
  <c r="K57" i="28"/>
  <c r="C57" i="28"/>
  <c r="W264" i="21"/>
  <c r="S264" i="21"/>
  <c r="O264" i="21"/>
  <c r="K264" i="21"/>
  <c r="G264" i="21"/>
  <c r="C264" i="21"/>
  <c r="A265" i="21"/>
  <c r="V264" i="21"/>
  <c r="R264" i="21"/>
  <c r="N264" i="21"/>
  <c r="J264" i="21"/>
  <c r="F264" i="21"/>
  <c r="B264" i="21"/>
  <c r="X264" i="21"/>
  <c r="P264" i="21"/>
  <c r="H264" i="21"/>
  <c r="T264" i="21"/>
  <c r="D264" i="21"/>
  <c r="U264" i="21"/>
  <c r="M264" i="21"/>
  <c r="E264" i="21"/>
  <c r="L264" i="21"/>
  <c r="Y264" i="21"/>
  <c r="Q264" i="21"/>
  <c r="I264" i="21"/>
  <c r="Y196" i="28"/>
  <c r="U196" i="28"/>
  <c r="Q196" i="28"/>
  <c r="M196" i="28"/>
  <c r="I196" i="28"/>
  <c r="E196" i="28"/>
  <c r="X196" i="28"/>
  <c r="T196" i="28"/>
  <c r="P196" i="28"/>
  <c r="L196" i="28"/>
  <c r="H196" i="28"/>
  <c r="D196" i="28"/>
  <c r="V196" i="28"/>
  <c r="N196" i="28"/>
  <c r="F196" i="28"/>
  <c r="S196" i="28"/>
  <c r="K196" i="28"/>
  <c r="C196" i="28"/>
  <c r="W196" i="28"/>
  <c r="G196" i="28"/>
  <c r="R196" i="28"/>
  <c r="B196" i="28"/>
  <c r="A197" i="28"/>
  <c r="O196" i="28"/>
  <c r="J196" i="28"/>
  <c r="Y367" i="21"/>
  <c r="U367" i="21"/>
  <c r="Q367" i="21"/>
  <c r="M367" i="21"/>
  <c r="I367" i="21"/>
  <c r="E367" i="21"/>
  <c r="A402" i="21"/>
  <c r="X367" i="21"/>
  <c r="T367" i="21"/>
  <c r="P367" i="21"/>
  <c r="L367" i="21"/>
  <c r="H367" i="21"/>
  <c r="D367" i="21"/>
  <c r="V367" i="21"/>
  <c r="N367" i="21"/>
  <c r="F367" i="21"/>
  <c r="A368" i="21"/>
  <c r="R367" i="21"/>
  <c r="B367" i="21"/>
  <c r="S367" i="21"/>
  <c r="K367" i="21"/>
  <c r="C367" i="21"/>
  <c r="J367" i="21"/>
  <c r="O367" i="21"/>
  <c r="W367" i="21"/>
  <c r="G367" i="21"/>
  <c r="Y230" i="21"/>
  <c r="U230" i="21"/>
  <c r="Q230" i="21"/>
  <c r="M230" i="21"/>
  <c r="I230" i="21"/>
  <c r="E230" i="21"/>
  <c r="X230" i="21"/>
  <c r="T230" i="21"/>
  <c r="P230" i="21"/>
  <c r="L230" i="21"/>
  <c r="H230" i="21"/>
  <c r="D230" i="21"/>
  <c r="V230" i="21"/>
  <c r="N230" i="21"/>
  <c r="F230" i="21"/>
  <c r="R230" i="21"/>
  <c r="B230" i="21"/>
  <c r="S230" i="21"/>
  <c r="K230" i="21"/>
  <c r="C230" i="21"/>
  <c r="A231" i="21"/>
  <c r="J230" i="21"/>
  <c r="G230" i="21"/>
  <c r="O230" i="21"/>
  <c r="W230" i="21"/>
  <c r="A93" i="21"/>
  <c r="V92" i="21"/>
  <c r="R92" i="21"/>
  <c r="N92" i="21"/>
  <c r="J92" i="21"/>
  <c r="F92" i="21"/>
  <c r="B92" i="21"/>
  <c r="Y92" i="21"/>
  <c r="U92" i="21"/>
  <c r="Q92" i="21"/>
  <c r="M92" i="21"/>
  <c r="I92" i="21"/>
  <c r="E92" i="21"/>
  <c r="S92" i="21"/>
  <c r="K92" i="21"/>
  <c r="C92" i="21"/>
  <c r="O92" i="21"/>
  <c r="L92" i="21"/>
  <c r="X92" i="21"/>
  <c r="P92" i="21"/>
  <c r="H92" i="21"/>
  <c r="W92" i="21"/>
  <c r="G92" i="21"/>
  <c r="T92" i="21"/>
  <c r="D92" i="21"/>
  <c r="Y333" i="28"/>
  <c r="U333" i="28"/>
  <c r="Q333" i="28"/>
  <c r="M333" i="28"/>
  <c r="I333" i="28"/>
  <c r="E333" i="28"/>
  <c r="X333" i="28"/>
  <c r="T333" i="28"/>
  <c r="P333" i="28"/>
  <c r="L333" i="28"/>
  <c r="H333" i="28"/>
  <c r="D333" i="28"/>
  <c r="V333" i="28"/>
  <c r="N333" i="28"/>
  <c r="F333" i="28"/>
  <c r="S333" i="28"/>
  <c r="K333" i="28"/>
  <c r="C333" i="28"/>
  <c r="O333" i="28"/>
  <c r="A334" i="28"/>
  <c r="J333" i="28"/>
  <c r="B333" i="28"/>
  <c r="W333" i="28"/>
  <c r="R333" i="28"/>
  <c r="G333" i="28"/>
  <c r="V58" i="25"/>
  <c r="R58" i="25"/>
  <c r="N58" i="25"/>
  <c r="J58" i="25"/>
  <c r="F58" i="25"/>
  <c r="B58" i="25"/>
  <c r="Y58" i="25"/>
  <c r="U58" i="25"/>
  <c r="Q58" i="25"/>
  <c r="M58" i="25"/>
  <c r="I58" i="25"/>
  <c r="E58" i="25"/>
  <c r="X58" i="25"/>
  <c r="P58" i="25"/>
  <c r="H58" i="25"/>
  <c r="W58" i="25"/>
  <c r="O58" i="25"/>
  <c r="G58" i="25"/>
  <c r="S58" i="25"/>
  <c r="C58" i="25"/>
  <c r="L58" i="25"/>
  <c r="K58" i="25"/>
  <c r="T58" i="25"/>
  <c r="D58" i="25"/>
  <c r="A59" i="25"/>
  <c r="R23" i="28" l="1"/>
  <c r="B23" i="28"/>
  <c r="M23" i="28"/>
  <c r="O23" i="28"/>
  <c r="L23" i="28"/>
  <c r="P23" i="28"/>
  <c r="N23" i="28"/>
  <c r="Y23" i="28"/>
  <c r="I23" i="28"/>
  <c r="G23" i="28"/>
  <c r="D23" i="28"/>
  <c r="H23" i="28"/>
  <c r="A24" i="28"/>
  <c r="J23" i="28"/>
  <c r="U23" i="28"/>
  <c r="E23" i="28"/>
  <c r="K23" i="28"/>
  <c r="S23" i="28"/>
  <c r="X23" i="28"/>
  <c r="V23" i="28"/>
  <c r="F23" i="28"/>
  <c r="Q23" i="28"/>
  <c r="W23" i="28"/>
  <c r="T23" i="28"/>
  <c r="C23" i="28"/>
  <c r="V59" i="25"/>
  <c r="R59" i="25"/>
  <c r="N59" i="25"/>
  <c r="J59" i="25"/>
  <c r="F59" i="25"/>
  <c r="B59" i="25"/>
  <c r="Y59" i="25"/>
  <c r="U59" i="25"/>
  <c r="Q59" i="25"/>
  <c r="M59" i="25"/>
  <c r="I59" i="25"/>
  <c r="E59" i="25"/>
  <c r="X59" i="25"/>
  <c r="P59" i="25"/>
  <c r="H59" i="25"/>
  <c r="W59" i="25"/>
  <c r="O59" i="25"/>
  <c r="G59" i="25"/>
  <c r="K59" i="25"/>
  <c r="L59" i="25"/>
  <c r="T59" i="25"/>
  <c r="D59" i="25"/>
  <c r="S59" i="25"/>
  <c r="C59" i="25"/>
  <c r="A60" i="25"/>
  <c r="X197" i="28"/>
  <c r="T197" i="28"/>
  <c r="P197" i="28"/>
  <c r="L197" i="28"/>
  <c r="H197" i="28"/>
  <c r="D197" i="28"/>
  <c r="W197" i="28"/>
  <c r="S197" i="28"/>
  <c r="O197" i="28"/>
  <c r="K197" i="28"/>
  <c r="G197" i="28"/>
  <c r="C197" i="28"/>
  <c r="U197" i="28"/>
  <c r="M197" i="28"/>
  <c r="E197" i="28"/>
  <c r="A198" i="28"/>
  <c r="R197" i="28"/>
  <c r="J197" i="28"/>
  <c r="B197" i="28"/>
  <c r="N197" i="28"/>
  <c r="Y197" i="28"/>
  <c r="I197" i="28"/>
  <c r="Q197" i="28"/>
  <c r="V197" i="28"/>
  <c r="F197" i="28"/>
  <c r="X58" i="28"/>
  <c r="T58" i="28"/>
  <c r="P58" i="28"/>
  <c r="L58" i="28"/>
  <c r="H58" i="28"/>
  <c r="D58" i="28"/>
  <c r="W58" i="28"/>
  <c r="S58" i="28"/>
  <c r="O58" i="28"/>
  <c r="K58" i="28"/>
  <c r="G58" i="28"/>
  <c r="C58" i="28"/>
  <c r="Y58" i="28"/>
  <c r="Q58" i="28"/>
  <c r="I58" i="28"/>
  <c r="U58" i="28"/>
  <c r="E58" i="28"/>
  <c r="V58" i="28"/>
  <c r="N58" i="28"/>
  <c r="F58" i="28"/>
  <c r="M58" i="28"/>
  <c r="B58" i="28"/>
  <c r="J58" i="28"/>
  <c r="A59" i="28"/>
  <c r="R58" i="28"/>
  <c r="Y163" i="28"/>
  <c r="U163" i="28"/>
  <c r="Q163" i="28"/>
  <c r="M163" i="28"/>
  <c r="I163" i="28"/>
  <c r="E163" i="28"/>
  <c r="X163" i="28"/>
  <c r="T163" i="28"/>
  <c r="P163" i="28"/>
  <c r="L163" i="28"/>
  <c r="H163" i="28"/>
  <c r="D163" i="28"/>
  <c r="A164" i="28"/>
  <c r="R163" i="28"/>
  <c r="J163" i="28"/>
  <c r="B163" i="28"/>
  <c r="W163" i="28"/>
  <c r="O163" i="28"/>
  <c r="G163" i="28"/>
  <c r="S163" i="28"/>
  <c r="C163" i="28"/>
  <c r="K163" i="28"/>
  <c r="N163" i="28"/>
  <c r="V163" i="28"/>
  <c r="F163" i="28"/>
  <c r="X402" i="28"/>
  <c r="T402" i="28"/>
  <c r="P402" i="28"/>
  <c r="L402" i="28"/>
  <c r="H402" i="28"/>
  <c r="D402" i="28"/>
  <c r="W402" i="28"/>
  <c r="S402" i="28"/>
  <c r="O402" i="28"/>
  <c r="K402" i="28"/>
  <c r="G402" i="28"/>
  <c r="C402" i="28"/>
  <c r="Y402" i="28"/>
  <c r="Q402" i="28"/>
  <c r="I402" i="28"/>
  <c r="V402" i="28"/>
  <c r="N402" i="28"/>
  <c r="F402" i="28"/>
  <c r="A403" i="28"/>
  <c r="J402" i="28"/>
  <c r="U402" i="28"/>
  <c r="E402" i="28"/>
  <c r="M402" i="28"/>
  <c r="B402" i="28"/>
  <c r="R402" i="28"/>
  <c r="V130" i="19"/>
  <c r="R130" i="19"/>
  <c r="N130" i="19"/>
  <c r="J130" i="19"/>
  <c r="F130" i="19"/>
  <c r="B130" i="19"/>
  <c r="Y130" i="19"/>
  <c r="U130" i="19"/>
  <c r="Q130" i="19"/>
  <c r="M130" i="19"/>
  <c r="I130" i="19"/>
  <c r="E130" i="19"/>
  <c r="X130" i="19"/>
  <c r="P130" i="19"/>
  <c r="H130" i="19"/>
  <c r="W130" i="19"/>
  <c r="O130" i="19"/>
  <c r="G130" i="19"/>
  <c r="L130" i="19"/>
  <c r="K130" i="19"/>
  <c r="D130" i="19"/>
  <c r="C130" i="19"/>
  <c r="T130" i="19"/>
  <c r="S130" i="19"/>
  <c r="A131" i="19"/>
  <c r="A301" i="28"/>
  <c r="V300" i="28"/>
  <c r="R300" i="28"/>
  <c r="N300" i="28"/>
  <c r="J300" i="28"/>
  <c r="F300" i="28"/>
  <c r="B300" i="28"/>
  <c r="Y300" i="28"/>
  <c r="U300" i="28"/>
  <c r="Q300" i="28"/>
  <c r="M300" i="28"/>
  <c r="I300" i="28"/>
  <c r="E300" i="28"/>
  <c r="S300" i="28"/>
  <c r="K300" i="28"/>
  <c r="C300" i="28"/>
  <c r="X300" i="28"/>
  <c r="P300" i="28"/>
  <c r="H300" i="28"/>
  <c r="T300" i="28"/>
  <c r="D300" i="28"/>
  <c r="O300" i="28"/>
  <c r="W300" i="28"/>
  <c r="L300" i="28"/>
  <c r="G300" i="28"/>
  <c r="X368" i="21"/>
  <c r="T368" i="21"/>
  <c r="P368" i="21"/>
  <c r="L368" i="21"/>
  <c r="H368" i="21"/>
  <c r="D368" i="21"/>
  <c r="W368" i="21"/>
  <c r="S368" i="21"/>
  <c r="O368" i="21"/>
  <c r="K368" i="21"/>
  <c r="G368" i="21"/>
  <c r="C368" i="21"/>
  <c r="U368" i="21"/>
  <c r="M368" i="21"/>
  <c r="E368" i="21"/>
  <c r="Q368" i="21"/>
  <c r="A369" i="21"/>
  <c r="R368" i="21"/>
  <c r="J368" i="21"/>
  <c r="B368" i="21"/>
  <c r="Y368" i="21"/>
  <c r="I368" i="21"/>
  <c r="V368" i="21"/>
  <c r="N368" i="21"/>
  <c r="F368" i="21"/>
  <c r="A266" i="21"/>
  <c r="V265" i="21"/>
  <c r="R265" i="21"/>
  <c r="N265" i="21"/>
  <c r="J265" i="21"/>
  <c r="F265" i="21"/>
  <c r="B265" i="21"/>
  <c r="Y265" i="21"/>
  <c r="U265" i="21"/>
  <c r="Q265" i="21"/>
  <c r="M265" i="21"/>
  <c r="I265" i="21"/>
  <c r="E265" i="21"/>
  <c r="W265" i="21"/>
  <c r="O265" i="21"/>
  <c r="G265" i="21"/>
  <c r="S265" i="21"/>
  <c r="C265" i="21"/>
  <c r="T265" i="21"/>
  <c r="L265" i="21"/>
  <c r="D265" i="21"/>
  <c r="K265" i="21"/>
  <c r="X265" i="21"/>
  <c r="P265" i="21"/>
  <c r="H265" i="21"/>
  <c r="V129" i="25"/>
  <c r="R129" i="25"/>
  <c r="N129" i="25"/>
  <c r="J129" i="25"/>
  <c r="F129" i="25"/>
  <c r="B129" i="25"/>
  <c r="Y129" i="25"/>
  <c r="U129" i="25"/>
  <c r="Q129" i="25"/>
  <c r="M129" i="25"/>
  <c r="I129" i="25"/>
  <c r="E129" i="25"/>
  <c r="X129" i="25"/>
  <c r="P129" i="25"/>
  <c r="H129" i="25"/>
  <c r="L129" i="25"/>
  <c r="W129" i="25"/>
  <c r="O129" i="25"/>
  <c r="G129" i="25"/>
  <c r="T129" i="25"/>
  <c r="D129" i="25"/>
  <c r="S129" i="25"/>
  <c r="K129" i="25"/>
  <c r="C129" i="25"/>
  <c r="A130" i="25"/>
  <c r="A232" i="28"/>
  <c r="V231" i="28"/>
  <c r="R231" i="28"/>
  <c r="N231" i="28"/>
  <c r="J231" i="28"/>
  <c r="F231" i="28"/>
  <c r="B231" i="28"/>
  <c r="Y231" i="28"/>
  <c r="U231" i="28"/>
  <c r="Q231" i="28"/>
  <c r="M231" i="28"/>
  <c r="I231" i="28"/>
  <c r="E231" i="28"/>
  <c r="W231" i="28"/>
  <c r="O231" i="28"/>
  <c r="G231" i="28"/>
  <c r="T231" i="28"/>
  <c r="L231" i="28"/>
  <c r="D231" i="28"/>
  <c r="P231" i="28"/>
  <c r="K231" i="28"/>
  <c r="S231" i="28"/>
  <c r="C231" i="28"/>
  <c r="H231" i="28"/>
  <c r="X231" i="28"/>
  <c r="X24" i="21"/>
  <c r="T24" i="21"/>
  <c r="P24" i="21"/>
  <c r="L24" i="21"/>
  <c r="H24" i="21"/>
  <c r="D24" i="21"/>
  <c r="W24" i="21"/>
  <c r="S24" i="21"/>
  <c r="O24" i="21"/>
  <c r="K24" i="21"/>
  <c r="G24" i="21"/>
  <c r="C24" i="21"/>
  <c r="U24" i="21"/>
  <c r="M24" i="21"/>
  <c r="E24" i="21"/>
  <c r="Y24" i="21"/>
  <c r="I24" i="21"/>
  <c r="F24" i="21"/>
  <c r="A25" i="21"/>
  <c r="R24" i="21"/>
  <c r="J24" i="21"/>
  <c r="B24" i="21"/>
  <c r="Q24" i="21"/>
  <c r="V24" i="21"/>
  <c r="N24" i="21"/>
  <c r="W128" i="28"/>
  <c r="S128" i="28"/>
  <c r="O128" i="28"/>
  <c r="K128" i="28"/>
  <c r="G128" i="28"/>
  <c r="C128" i="28"/>
  <c r="A129" i="28"/>
  <c r="V128" i="28"/>
  <c r="R128" i="28"/>
  <c r="N128" i="28"/>
  <c r="J128" i="28"/>
  <c r="F128" i="28"/>
  <c r="B128" i="28"/>
  <c r="X128" i="28"/>
  <c r="P128" i="28"/>
  <c r="H128" i="28"/>
  <c r="U128" i="28"/>
  <c r="M128" i="28"/>
  <c r="E128" i="28"/>
  <c r="Q128" i="28"/>
  <c r="Y128" i="28"/>
  <c r="L128" i="28"/>
  <c r="I128" i="28"/>
  <c r="T128" i="28"/>
  <c r="D128" i="28"/>
  <c r="V23" i="19"/>
  <c r="R23" i="19"/>
  <c r="N23" i="19"/>
  <c r="J23" i="19"/>
  <c r="F23" i="19"/>
  <c r="B23" i="19"/>
  <c r="Y23" i="19"/>
  <c r="U23" i="19"/>
  <c r="Q23" i="19"/>
  <c r="M23" i="19"/>
  <c r="I23" i="19"/>
  <c r="E23" i="19"/>
  <c r="X23" i="19"/>
  <c r="P23" i="19"/>
  <c r="H23" i="19"/>
  <c r="W23" i="19"/>
  <c r="O23" i="19"/>
  <c r="G23" i="19"/>
  <c r="L23" i="19"/>
  <c r="K23" i="19"/>
  <c r="T23" i="19"/>
  <c r="D23" i="19"/>
  <c r="C23" i="19"/>
  <c r="S23" i="19"/>
  <c r="A24" i="19"/>
  <c r="Y93" i="21"/>
  <c r="U93" i="21"/>
  <c r="Q93" i="21"/>
  <c r="M93" i="21"/>
  <c r="I93" i="21"/>
  <c r="E93" i="21"/>
  <c r="X93" i="21"/>
  <c r="T93" i="21"/>
  <c r="P93" i="21"/>
  <c r="L93" i="21"/>
  <c r="H93" i="21"/>
  <c r="D93" i="21"/>
  <c r="A94" i="21"/>
  <c r="R93" i="21"/>
  <c r="J93" i="21"/>
  <c r="B93" i="21"/>
  <c r="V93" i="21"/>
  <c r="F93" i="21"/>
  <c r="K93" i="21"/>
  <c r="W93" i="21"/>
  <c r="O93" i="21"/>
  <c r="G93" i="21"/>
  <c r="N93" i="21"/>
  <c r="S93" i="21"/>
  <c r="C93" i="21"/>
  <c r="X265" i="28"/>
  <c r="T265" i="28"/>
  <c r="P265" i="28"/>
  <c r="L265" i="28"/>
  <c r="H265" i="28"/>
  <c r="D265" i="28"/>
  <c r="W265" i="28"/>
  <c r="S265" i="28"/>
  <c r="O265" i="28"/>
  <c r="K265" i="28"/>
  <c r="G265" i="28"/>
  <c r="C265" i="28"/>
  <c r="Y265" i="28"/>
  <c r="Q265" i="28"/>
  <c r="I265" i="28"/>
  <c r="V265" i="28"/>
  <c r="N265" i="28"/>
  <c r="F265" i="28"/>
  <c r="R265" i="28"/>
  <c r="B265" i="28"/>
  <c r="M265" i="28"/>
  <c r="E265" i="28"/>
  <c r="U265" i="28"/>
  <c r="A266" i="28"/>
  <c r="J265" i="28"/>
  <c r="X300" i="21"/>
  <c r="T300" i="21"/>
  <c r="P300" i="21"/>
  <c r="L300" i="21"/>
  <c r="H300" i="21"/>
  <c r="D300" i="21"/>
  <c r="W300" i="21"/>
  <c r="S300" i="21"/>
  <c r="O300" i="21"/>
  <c r="K300" i="21"/>
  <c r="G300" i="21"/>
  <c r="C300" i="21"/>
  <c r="Y300" i="21"/>
  <c r="Q300" i="21"/>
  <c r="I300" i="21"/>
  <c r="M300" i="21"/>
  <c r="V300" i="21"/>
  <c r="N300" i="21"/>
  <c r="F300" i="21"/>
  <c r="U300" i="21"/>
  <c r="E300" i="21"/>
  <c r="R300" i="21"/>
  <c r="A301" i="21"/>
  <c r="J300" i="21"/>
  <c r="B300" i="21"/>
  <c r="X163" i="21"/>
  <c r="T163" i="21"/>
  <c r="P163" i="21"/>
  <c r="L163" i="21"/>
  <c r="H163" i="21"/>
  <c r="D163" i="21"/>
  <c r="W163" i="21"/>
  <c r="S163" i="21"/>
  <c r="O163" i="21"/>
  <c r="K163" i="21"/>
  <c r="G163" i="21"/>
  <c r="C163" i="21"/>
  <c r="Y163" i="21"/>
  <c r="Q163" i="21"/>
  <c r="I163" i="21"/>
  <c r="U163" i="21"/>
  <c r="M163" i="21"/>
  <c r="V163" i="21"/>
  <c r="N163" i="21"/>
  <c r="F163" i="21"/>
  <c r="E163" i="21"/>
  <c r="J163" i="21"/>
  <c r="A164" i="21"/>
  <c r="R163" i="21"/>
  <c r="B163" i="21"/>
  <c r="V24" i="25"/>
  <c r="R24" i="25"/>
  <c r="N24" i="25"/>
  <c r="J24" i="25"/>
  <c r="F24" i="25"/>
  <c r="B24" i="25"/>
  <c r="Y24" i="25"/>
  <c r="U24" i="25"/>
  <c r="Q24" i="25"/>
  <c r="M24" i="25"/>
  <c r="I24" i="25"/>
  <c r="E24" i="25"/>
  <c r="S24" i="25"/>
  <c r="K24" i="25"/>
  <c r="C24" i="25"/>
  <c r="O24" i="25"/>
  <c r="G24" i="25"/>
  <c r="L24" i="25"/>
  <c r="D24" i="25"/>
  <c r="X24" i="25"/>
  <c r="P24" i="25"/>
  <c r="H24" i="25"/>
  <c r="W24" i="25"/>
  <c r="T24" i="25"/>
  <c r="A25" i="25"/>
  <c r="X334" i="28"/>
  <c r="T334" i="28"/>
  <c r="P334" i="28"/>
  <c r="L334" i="28"/>
  <c r="H334" i="28"/>
  <c r="D334" i="28"/>
  <c r="W334" i="28"/>
  <c r="S334" i="28"/>
  <c r="O334" i="28"/>
  <c r="K334" i="28"/>
  <c r="G334" i="28"/>
  <c r="C334" i="28"/>
  <c r="U334" i="28"/>
  <c r="M334" i="28"/>
  <c r="E334" i="28"/>
  <c r="A335" i="28"/>
  <c r="R334" i="28"/>
  <c r="J334" i="28"/>
  <c r="B334" i="28"/>
  <c r="V334" i="28"/>
  <c r="F334" i="28"/>
  <c r="Q334" i="28"/>
  <c r="I334" i="28"/>
  <c r="Y334" i="28"/>
  <c r="N334" i="28"/>
  <c r="X231" i="21"/>
  <c r="T231" i="21"/>
  <c r="P231" i="21"/>
  <c r="L231" i="21"/>
  <c r="H231" i="21"/>
  <c r="D231" i="21"/>
  <c r="W231" i="21"/>
  <c r="S231" i="21"/>
  <c r="O231" i="21"/>
  <c r="K231" i="21"/>
  <c r="G231" i="21"/>
  <c r="C231" i="21"/>
  <c r="U231" i="21"/>
  <c r="M231" i="21"/>
  <c r="E231" i="21"/>
  <c r="I231" i="21"/>
  <c r="A232" i="21"/>
  <c r="R231" i="21"/>
  <c r="J231" i="21"/>
  <c r="B231" i="21"/>
  <c r="Y231" i="21"/>
  <c r="Q231" i="21"/>
  <c r="N231" i="21"/>
  <c r="V231" i="21"/>
  <c r="F231" i="21"/>
  <c r="A403" i="21"/>
  <c r="V402" i="21"/>
  <c r="R402" i="21"/>
  <c r="N402" i="21"/>
  <c r="J402" i="21"/>
  <c r="F402" i="21"/>
  <c r="B402" i="21"/>
  <c r="Y402" i="21"/>
  <c r="U402" i="21"/>
  <c r="Q402" i="21"/>
  <c r="M402" i="21"/>
  <c r="I402" i="21"/>
  <c r="E402" i="21"/>
  <c r="W402" i="21"/>
  <c r="O402" i="21"/>
  <c r="G402" i="21"/>
  <c r="K402" i="21"/>
  <c r="T402" i="21"/>
  <c r="L402" i="21"/>
  <c r="D402" i="21"/>
  <c r="S402" i="21"/>
  <c r="C402" i="21"/>
  <c r="H402" i="21"/>
  <c r="P402" i="21"/>
  <c r="X402" i="21"/>
  <c r="V94" i="25"/>
  <c r="R94" i="25"/>
  <c r="N94" i="25"/>
  <c r="J94" i="25"/>
  <c r="F94" i="25"/>
  <c r="B94" i="25"/>
  <c r="Y94" i="25"/>
  <c r="U94" i="25"/>
  <c r="Q94" i="25"/>
  <c r="M94" i="25"/>
  <c r="I94" i="25"/>
  <c r="E94" i="25"/>
  <c r="X94" i="25"/>
  <c r="P94" i="25"/>
  <c r="H94" i="25"/>
  <c r="W94" i="25"/>
  <c r="O94" i="25"/>
  <c r="G94" i="25"/>
  <c r="K94" i="25"/>
  <c r="T94" i="25"/>
  <c r="D94" i="25"/>
  <c r="S94" i="25"/>
  <c r="C94" i="25"/>
  <c r="L94" i="25"/>
  <c r="A95" i="25"/>
  <c r="A198" i="21"/>
  <c r="V197" i="21"/>
  <c r="R197" i="21"/>
  <c r="N197" i="21"/>
  <c r="J197" i="21"/>
  <c r="F197" i="21"/>
  <c r="B197" i="21"/>
  <c r="Y197" i="21"/>
  <c r="U197" i="21"/>
  <c r="Q197" i="21"/>
  <c r="M197" i="21"/>
  <c r="I197" i="21"/>
  <c r="E197" i="21"/>
  <c r="S197" i="21"/>
  <c r="K197" i="21"/>
  <c r="C197" i="21"/>
  <c r="W197" i="21"/>
  <c r="G197" i="21"/>
  <c r="X197" i="21"/>
  <c r="P197" i="21"/>
  <c r="H197" i="21"/>
  <c r="O197" i="21"/>
  <c r="T197" i="21"/>
  <c r="L197" i="21"/>
  <c r="D197" i="21"/>
  <c r="A335" i="21"/>
  <c r="V334" i="21"/>
  <c r="R334" i="21"/>
  <c r="N334" i="21"/>
  <c r="J334" i="21"/>
  <c r="F334" i="21"/>
  <c r="B334" i="21"/>
  <c r="Y334" i="21"/>
  <c r="U334" i="21"/>
  <c r="Q334" i="21"/>
  <c r="M334" i="21"/>
  <c r="I334" i="21"/>
  <c r="E334" i="21"/>
  <c r="S334" i="21"/>
  <c r="K334" i="21"/>
  <c r="C334" i="21"/>
  <c r="O334" i="21"/>
  <c r="X334" i="21"/>
  <c r="P334" i="21"/>
  <c r="H334" i="21"/>
  <c r="W334" i="21"/>
  <c r="G334" i="21"/>
  <c r="D334" i="21"/>
  <c r="L334" i="21"/>
  <c r="T334" i="21"/>
  <c r="W59" i="19"/>
  <c r="S59" i="19"/>
  <c r="O59" i="19"/>
  <c r="K59" i="19"/>
  <c r="G59" i="19"/>
  <c r="C59" i="19"/>
  <c r="V59" i="19"/>
  <c r="R59" i="19"/>
  <c r="N59" i="19"/>
  <c r="J59" i="19"/>
  <c r="F59" i="19"/>
  <c r="B59" i="19"/>
  <c r="Y59" i="19"/>
  <c r="Q59" i="19"/>
  <c r="I59" i="19"/>
  <c r="X59" i="19"/>
  <c r="P59" i="19"/>
  <c r="H59" i="19"/>
  <c r="M59" i="19"/>
  <c r="L59" i="19"/>
  <c r="E59" i="19"/>
  <c r="D59" i="19"/>
  <c r="U59" i="19"/>
  <c r="T59" i="19"/>
  <c r="A60" i="19"/>
  <c r="A129" i="21"/>
  <c r="V128" i="21"/>
  <c r="R128" i="21"/>
  <c r="N128" i="21"/>
  <c r="J128" i="21"/>
  <c r="F128" i="21"/>
  <c r="B128" i="21"/>
  <c r="Y128" i="21"/>
  <c r="U128" i="21"/>
  <c r="Q128" i="21"/>
  <c r="M128" i="21"/>
  <c r="I128" i="21"/>
  <c r="E128" i="21"/>
  <c r="W128" i="21"/>
  <c r="O128" i="21"/>
  <c r="G128" i="21"/>
  <c r="S128" i="21"/>
  <c r="C128" i="21"/>
  <c r="T128" i="21"/>
  <c r="L128" i="21"/>
  <c r="D128" i="21"/>
  <c r="K128" i="21"/>
  <c r="X128" i="21"/>
  <c r="H128" i="21"/>
  <c r="P128" i="21"/>
  <c r="A369" i="28"/>
  <c r="V368" i="28"/>
  <c r="R368" i="28"/>
  <c r="N368" i="28"/>
  <c r="J368" i="28"/>
  <c r="F368" i="28"/>
  <c r="B368" i="28"/>
  <c r="Y368" i="28"/>
  <c r="U368" i="28"/>
  <c r="Q368" i="28"/>
  <c r="M368" i="28"/>
  <c r="I368" i="28"/>
  <c r="E368" i="28"/>
  <c r="W368" i="28"/>
  <c r="O368" i="28"/>
  <c r="G368" i="28"/>
  <c r="T368" i="28"/>
  <c r="L368" i="28"/>
  <c r="D368" i="28"/>
  <c r="X368" i="28"/>
  <c r="H368" i="28"/>
  <c r="S368" i="28"/>
  <c r="C368" i="28"/>
  <c r="P368" i="28"/>
  <c r="K368" i="28"/>
  <c r="W58" i="21"/>
  <c r="S58" i="21"/>
  <c r="O58" i="21"/>
  <c r="K58" i="21"/>
  <c r="G58" i="21"/>
  <c r="C58" i="21"/>
  <c r="A59" i="21"/>
  <c r="V58" i="21"/>
  <c r="R58" i="21"/>
  <c r="N58" i="21"/>
  <c r="J58" i="21"/>
  <c r="F58" i="21"/>
  <c r="B58" i="21"/>
  <c r="X58" i="21"/>
  <c r="P58" i="21"/>
  <c r="H58" i="21"/>
  <c r="T58" i="21"/>
  <c r="L58" i="21"/>
  <c r="Y58" i="21"/>
  <c r="I58" i="21"/>
  <c r="U58" i="21"/>
  <c r="M58" i="21"/>
  <c r="E58" i="21"/>
  <c r="D58" i="21"/>
  <c r="Q58" i="21"/>
  <c r="Y93" i="28"/>
  <c r="U93" i="28"/>
  <c r="Q93" i="28"/>
  <c r="M93" i="28"/>
  <c r="I93" i="28"/>
  <c r="E93" i="28"/>
  <c r="X93" i="28"/>
  <c r="T93" i="28"/>
  <c r="P93" i="28"/>
  <c r="L93" i="28"/>
  <c r="H93" i="28"/>
  <c r="D93" i="28"/>
  <c r="V93" i="28"/>
  <c r="N93" i="28"/>
  <c r="F93" i="28"/>
  <c r="S93" i="28"/>
  <c r="K93" i="28"/>
  <c r="C93" i="28"/>
  <c r="O93" i="28"/>
  <c r="W93" i="28"/>
  <c r="A94" i="28"/>
  <c r="J93" i="28"/>
  <c r="G93" i="28"/>
  <c r="B93" i="28"/>
  <c r="R93" i="28"/>
  <c r="X95" i="19"/>
  <c r="T95" i="19"/>
  <c r="P95" i="19"/>
  <c r="L95" i="19"/>
  <c r="H95" i="19"/>
  <c r="D95" i="19"/>
  <c r="W95" i="19"/>
  <c r="S95" i="19"/>
  <c r="O95" i="19"/>
  <c r="K95" i="19"/>
  <c r="G95" i="19"/>
  <c r="C95" i="19"/>
  <c r="V95" i="19"/>
  <c r="N95" i="19"/>
  <c r="F95" i="19"/>
  <c r="U95" i="19"/>
  <c r="M95" i="19"/>
  <c r="E95" i="19"/>
  <c r="R95" i="19"/>
  <c r="B95" i="19"/>
  <c r="Q95" i="19"/>
  <c r="Y95" i="19"/>
  <c r="J95" i="19"/>
  <c r="I95" i="19"/>
  <c r="A96" i="19"/>
  <c r="Y24" i="28" l="1"/>
  <c r="I24" i="28"/>
  <c r="P24" i="28"/>
  <c r="V24" i="28"/>
  <c r="B24" i="28"/>
  <c r="A25" i="28"/>
  <c r="G24" i="28"/>
  <c r="U24" i="28"/>
  <c r="E24" i="28"/>
  <c r="L24" i="28"/>
  <c r="N24" i="28"/>
  <c r="S24" i="28"/>
  <c r="J24" i="28"/>
  <c r="Q24" i="28"/>
  <c r="X24" i="28"/>
  <c r="H24" i="28"/>
  <c r="F24" i="28"/>
  <c r="K24" i="28"/>
  <c r="W24" i="28"/>
  <c r="M24" i="28"/>
  <c r="T24" i="28"/>
  <c r="D24" i="28"/>
  <c r="R24" i="28"/>
  <c r="C24" i="28"/>
  <c r="O24" i="28"/>
  <c r="Y369" i="28"/>
  <c r="U369" i="28"/>
  <c r="Q369" i="28"/>
  <c r="M369" i="28"/>
  <c r="I369" i="28"/>
  <c r="E369" i="28"/>
  <c r="X369" i="28"/>
  <c r="T369" i="28"/>
  <c r="P369" i="28"/>
  <c r="L369" i="28"/>
  <c r="H369" i="28"/>
  <c r="D369" i="28"/>
  <c r="V369" i="28"/>
  <c r="N369" i="28"/>
  <c r="F369" i="28"/>
  <c r="S369" i="28"/>
  <c r="K369" i="28"/>
  <c r="C369" i="28"/>
  <c r="O369" i="28"/>
  <c r="A370" i="28"/>
  <c r="J369" i="28"/>
  <c r="B369" i="28"/>
  <c r="R369" i="28"/>
  <c r="W369" i="28"/>
  <c r="G369" i="28"/>
  <c r="X96" i="19"/>
  <c r="T96" i="19"/>
  <c r="P96" i="19"/>
  <c r="L96" i="19"/>
  <c r="H96" i="19"/>
  <c r="D96" i="19"/>
  <c r="W96" i="19"/>
  <c r="S96" i="19"/>
  <c r="O96" i="19"/>
  <c r="K96" i="19"/>
  <c r="G96" i="19"/>
  <c r="C96" i="19"/>
  <c r="V96" i="19"/>
  <c r="N96" i="19"/>
  <c r="F96" i="19"/>
  <c r="U96" i="19"/>
  <c r="M96" i="19"/>
  <c r="E96" i="19"/>
  <c r="J96" i="19"/>
  <c r="Y96" i="19"/>
  <c r="I96" i="19"/>
  <c r="B96" i="19"/>
  <c r="R96" i="19"/>
  <c r="Q96" i="19"/>
  <c r="A97" i="19"/>
  <c r="A60" i="21"/>
  <c r="V59" i="21"/>
  <c r="R59" i="21"/>
  <c r="N59" i="21"/>
  <c r="J59" i="21"/>
  <c r="F59" i="21"/>
  <c r="B59" i="21"/>
  <c r="Y59" i="21"/>
  <c r="U59" i="21"/>
  <c r="Q59" i="21"/>
  <c r="M59" i="21"/>
  <c r="I59" i="21"/>
  <c r="E59" i="21"/>
  <c r="W59" i="21"/>
  <c r="O59" i="21"/>
  <c r="G59" i="21"/>
  <c r="S59" i="21"/>
  <c r="K59" i="21"/>
  <c r="P59" i="21"/>
  <c r="T59" i="21"/>
  <c r="L59" i="21"/>
  <c r="D59" i="21"/>
  <c r="C59" i="21"/>
  <c r="X59" i="21"/>
  <c r="H59" i="21"/>
  <c r="Y129" i="21"/>
  <c r="U129" i="21"/>
  <c r="Q129" i="21"/>
  <c r="M129" i="21"/>
  <c r="I129" i="21"/>
  <c r="E129" i="21"/>
  <c r="X129" i="21"/>
  <c r="T129" i="21"/>
  <c r="P129" i="21"/>
  <c r="L129" i="21"/>
  <c r="H129" i="21"/>
  <c r="D129" i="21"/>
  <c r="V129" i="21"/>
  <c r="N129" i="21"/>
  <c r="F129" i="21"/>
  <c r="J129" i="21"/>
  <c r="S129" i="21"/>
  <c r="K129" i="21"/>
  <c r="C129" i="21"/>
  <c r="A130" i="21"/>
  <c r="R129" i="21"/>
  <c r="B129" i="21"/>
  <c r="W129" i="21"/>
  <c r="O129" i="21"/>
  <c r="G129" i="21"/>
  <c r="V95" i="25"/>
  <c r="R95" i="25"/>
  <c r="N95" i="25"/>
  <c r="J95" i="25"/>
  <c r="F95" i="25"/>
  <c r="B95" i="25"/>
  <c r="Y95" i="25"/>
  <c r="U95" i="25"/>
  <c r="Q95" i="25"/>
  <c r="M95" i="25"/>
  <c r="I95" i="25"/>
  <c r="E95" i="25"/>
  <c r="X95" i="25"/>
  <c r="P95" i="25"/>
  <c r="H95" i="25"/>
  <c r="W95" i="25"/>
  <c r="O95" i="25"/>
  <c r="G95" i="25"/>
  <c r="S95" i="25"/>
  <c r="C95" i="25"/>
  <c r="T95" i="25"/>
  <c r="L95" i="25"/>
  <c r="K95" i="25"/>
  <c r="D95" i="25"/>
  <c r="A96" i="25"/>
  <c r="W335" i="28"/>
  <c r="S335" i="28"/>
  <c r="O335" i="28"/>
  <c r="K335" i="28"/>
  <c r="G335" i="28"/>
  <c r="C335" i="28"/>
  <c r="A336" i="28"/>
  <c r="V335" i="28"/>
  <c r="R335" i="28"/>
  <c r="N335" i="28"/>
  <c r="J335" i="28"/>
  <c r="F335" i="28"/>
  <c r="B335" i="28"/>
  <c r="T335" i="28"/>
  <c r="L335" i="28"/>
  <c r="D335" i="28"/>
  <c r="Y335" i="28"/>
  <c r="Q335" i="28"/>
  <c r="I335" i="28"/>
  <c r="M335" i="28"/>
  <c r="X335" i="28"/>
  <c r="H335" i="28"/>
  <c r="P335" i="28"/>
  <c r="E335" i="28"/>
  <c r="U335" i="28"/>
  <c r="V25" i="25"/>
  <c r="R25" i="25"/>
  <c r="N25" i="25"/>
  <c r="J25" i="25"/>
  <c r="F25" i="25"/>
  <c r="B25" i="25"/>
  <c r="Y25" i="25"/>
  <c r="U25" i="25"/>
  <c r="Q25" i="25"/>
  <c r="M25" i="25"/>
  <c r="I25" i="25"/>
  <c r="E25" i="25"/>
  <c r="S25" i="25"/>
  <c r="K25" i="25"/>
  <c r="C25" i="25"/>
  <c r="O25" i="25"/>
  <c r="G25" i="25"/>
  <c r="L25" i="25"/>
  <c r="X25" i="25"/>
  <c r="P25" i="25"/>
  <c r="H25" i="25"/>
  <c r="W25" i="25"/>
  <c r="T25" i="25"/>
  <c r="D25" i="25"/>
  <c r="A26" i="25"/>
  <c r="W301" i="21"/>
  <c r="S301" i="21"/>
  <c r="O301" i="21"/>
  <c r="K301" i="21"/>
  <c r="G301" i="21"/>
  <c r="C301" i="21"/>
  <c r="A302" i="21"/>
  <c r="V301" i="21"/>
  <c r="R301" i="21"/>
  <c r="N301" i="21"/>
  <c r="J301" i="21"/>
  <c r="F301" i="21"/>
  <c r="B301" i="21"/>
  <c r="X301" i="21"/>
  <c r="P301" i="21"/>
  <c r="H301" i="21"/>
  <c r="T301" i="21"/>
  <c r="D301" i="21"/>
  <c r="U301" i="21"/>
  <c r="M301" i="21"/>
  <c r="E301" i="21"/>
  <c r="L301" i="21"/>
  <c r="Y301" i="21"/>
  <c r="Q301" i="21"/>
  <c r="I301" i="21"/>
  <c r="W266" i="28"/>
  <c r="S266" i="28"/>
  <c r="O266" i="28"/>
  <c r="K266" i="28"/>
  <c r="G266" i="28"/>
  <c r="C266" i="28"/>
  <c r="A267" i="28"/>
  <c r="V266" i="28"/>
  <c r="R266" i="28"/>
  <c r="N266" i="28"/>
  <c r="J266" i="28"/>
  <c r="F266" i="28"/>
  <c r="B266" i="28"/>
  <c r="X266" i="28"/>
  <c r="P266" i="28"/>
  <c r="H266" i="28"/>
  <c r="U266" i="28"/>
  <c r="M266" i="28"/>
  <c r="E266" i="28"/>
  <c r="Y266" i="28"/>
  <c r="I266" i="28"/>
  <c r="T266" i="28"/>
  <c r="D266" i="28"/>
  <c r="L266" i="28"/>
  <c r="Q266" i="28"/>
  <c r="X94" i="21"/>
  <c r="T94" i="21"/>
  <c r="P94" i="21"/>
  <c r="L94" i="21"/>
  <c r="H94" i="21"/>
  <c r="D94" i="21"/>
  <c r="W94" i="21"/>
  <c r="S94" i="21"/>
  <c r="O94" i="21"/>
  <c r="K94" i="21"/>
  <c r="G94" i="21"/>
  <c r="C94" i="21"/>
  <c r="Y94" i="21"/>
  <c r="Q94" i="21"/>
  <c r="I94" i="21"/>
  <c r="A95" i="21"/>
  <c r="R94" i="21"/>
  <c r="B94" i="21"/>
  <c r="V94" i="21"/>
  <c r="N94" i="21"/>
  <c r="F94" i="21"/>
  <c r="U94" i="21"/>
  <c r="M94" i="21"/>
  <c r="E94" i="21"/>
  <c r="J94" i="21"/>
  <c r="A130" i="28"/>
  <c r="V129" i="28"/>
  <c r="R129" i="28"/>
  <c r="N129" i="28"/>
  <c r="J129" i="28"/>
  <c r="F129" i="28"/>
  <c r="B129" i="28"/>
  <c r="Y129" i="28"/>
  <c r="U129" i="28"/>
  <c r="Q129" i="28"/>
  <c r="M129" i="28"/>
  <c r="I129" i="28"/>
  <c r="E129" i="28"/>
  <c r="W129" i="28"/>
  <c r="O129" i="28"/>
  <c r="G129" i="28"/>
  <c r="T129" i="28"/>
  <c r="L129" i="28"/>
  <c r="D129" i="28"/>
  <c r="X129" i="28"/>
  <c r="H129" i="28"/>
  <c r="S129" i="28"/>
  <c r="C129" i="28"/>
  <c r="P129" i="28"/>
  <c r="K129" i="28"/>
  <c r="Y232" i="28"/>
  <c r="U232" i="28"/>
  <c r="Q232" i="28"/>
  <c r="M232" i="28"/>
  <c r="I232" i="28"/>
  <c r="E232" i="28"/>
  <c r="X232" i="28"/>
  <c r="T232" i="28"/>
  <c r="P232" i="28"/>
  <c r="L232" i="28"/>
  <c r="H232" i="28"/>
  <c r="D232" i="28"/>
  <c r="V232" i="28"/>
  <c r="N232" i="28"/>
  <c r="F232" i="28"/>
  <c r="S232" i="28"/>
  <c r="K232" i="28"/>
  <c r="C232" i="28"/>
  <c r="W232" i="28"/>
  <c r="G232" i="28"/>
  <c r="R232" i="28"/>
  <c r="B232" i="28"/>
  <c r="A233" i="28"/>
  <c r="J232" i="28"/>
  <c r="O232" i="28"/>
  <c r="Y301" i="28"/>
  <c r="U301" i="28"/>
  <c r="Q301" i="28"/>
  <c r="M301" i="28"/>
  <c r="I301" i="28"/>
  <c r="E301" i="28"/>
  <c r="X301" i="28"/>
  <c r="T301" i="28"/>
  <c r="P301" i="28"/>
  <c r="L301" i="28"/>
  <c r="H301" i="28"/>
  <c r="D301" i="28"/>
  <c r="A302" i="28"/>
  <c r="R301" i="28"/>
  <c r="J301" i="28"/>
  <c r="B301" i="28"/>
  <c r="W301" i="28"/>
  <c r="O301" i="28"/>
  <c r="G301" i="28"/>
  <c r="K301" i="28"/>
  <c r="V301" i="28"/>
  <c r="F301" i="28"/>
  <c r="N301" i="28"/>
  <c r="S301" i="28"/>
  <c r="C301" i="28"/>
  <c r="W403" i="28"/>
  <c r="S403" i="28"/>
  <c r="O403" i="28"/>
  <c r="K403" i="28"/>
  <c r="G403" i="28"/>
  <c r="C403" i="28"/>
  <c r="A404" i="28"/>
  <c r="V403" i="28"/>
  <c r="R403" i="28"/>
  <c r="N403" i="28"/>
  <c r="J403" i="28"/>
  <c r="F403" i="28"/>
  <c r="B403" i="28"/>
  <c r="X403" i="28"/>
  <c r="P403" i="28"/>
  <c r="H403" i="28"/>
  <c r="U403" i="28"/>
  <c r="M403" i="28"/>
  <c r="E403" i="28"/>
  <c r="Q403" i="28"/>
  <c r="L403" i="28"/>
  <c r="T403" i="28"/>
  <c r="I403" i="28"/>
  <c r="D403" i="28"/>
  <c r="Y403" i="28"/>
  <c r="X164" i="28"/>
  <c r="T164" i="28"/>
  <c r="P164" i="28"/>
  <c r="L164" i="28"/>
  <c r="H164" i="28"/>
  <c r="D164" i="28"/>
  <c r="W164" i="28"/>
  <c r="S164" i="28"/>
  <c r="O164" i="28"/>
  <c r="K164" i="28"/>
  <c r="G164" i="28"/>
  <c r="C164" i="28"/>
  <c r="Y164" i="28"/>
  <c r="Q164" i="28"/>
  <c r="I164" i="28"/>
  <c r="V164" i="28"/>
  <c r="N164" i="28"/>
  <c r="F164" i="28"/>
  <c r="A165" i="28"/>
  <c r="J164" i="28"/>
  <c r="R164" i="28"/>
  <c r="U164" i="28"/>
  <c r="E164" i="28"/>
  <c r="B164" i="28"/>
  <c r="M164" i="28"/>
  <c r="X94" i="28"/>
  <c r="T94" i="28"/>
  <c r="P94" i="28"/>
  <c r="L94" i="28"/>
  <c r="H94" i="28"/>
  <c r="D94" i="28"/>
  <c r="W94" i="28"/>
  <c r="S94" i="28"/>
  <c r="O94" i="28"/>
  <c r="K94" i="28"/>
  <c r="G94" i="28"/>
  <c r="C94" i="28"/>
  <c r="U94" i="28"/>
  <c r="M94" i="28"/>
  <c r="E94" i="28"/>
  <c r="A95" i="28"/>
  <c r="R94" i="28"/>
  <c r="J94" i="28"/>
  <c r="B94" i="28"/>
  <c r="V94" i="28"/>
  <c r="F94" i="28"/>
  <c r="Q94" i="28"/>
  <c r="N94" i="28"/>
  <c r="Y94" i="28"/>
  <c r="I94" i="28"/>
  <c r="W60" i="19"/>
  <c r="S60" i="19"/>
  <c r="O60" i="19"/>
  <c r="K60" i="19"/>
  <c r="G60" i="19"/>
  <c r="C60" i="19"/>
  <c r="V60" i="19"/>
  <c r="R60" i="19"/>
  <c r="N60" i="19"/>
  <c r="J60" i="19"/>
  <c r="F60" i="19"/>
  <c r="B60" i="19"/>
  <c r="Y60" i="19"/>
  <c r="Q60" i="19"/>
  <c r="I60" i="19"/>
  <c r="X60" i="19"/>
  <c r="P60" i="19"/>
  <c r="H60" i="19"/>
  <c r="U60" i="19"/>
  <c r="E60" i="19"/>
  <c r="T60" i="19"/>
  <c r="D60" i="19"/>
  <c r="M60" i="19"/>
  <c r="L60" i="19"/>
  <c r="A61" i="19"/>
  <c r="Y403" i="21"/>
  <c r="U403" i="21"/>
  <c r="Q403" i="21"/>
  <c r="M403" i="21"/>
  <c r="I403" i="21"/>
  <c r="E403" i="21"/>
  <c r="X403" i="21"/>
  <c r="T403" i="21"/>
  <c r="P403" i="21"/>
  <c r="L403" i="21"/>
  <c r="H403" i="21"/>
  <c r="D403" i="21"/>
  <c r="V403" i="21"/>
  <c r="N403" i="21"/>
  <c r="F403" i="21"/>
  <c r="R403" i="21"/>
  <c r="B403" i="21"/>
  <c r="S403" i="21"/>
  <c r="K403" i="21"/>
  <c r="C403" i="21"/>
  <c r="A404" i="21"/>
  <c r="J403" i="21"/>
  <c r="O403" i="21"/>
  <c r="W403" i="21"/>
  <c r="G403" i="21"/>
  <c r="V24" i="19"/>
  <c r="R24" i="19"/>
  <c r="N24" i="19"/>
  <c r="J24" i="19"/>
  <c r="F24" i="19"/>
  <c r="B24" i="19"/>
  <c r="Y24" i="19"/>
  <c r="U24" i="19"/>
  <c r="Q24" i="19"/>
  <c r="M24" i="19"/>
  <c r="I24" i="19"/>
  <c r="E24" i="19"/>
  <c r="X24" i="19"/>
  <c r="P24" i="19"/>
  <c r="H24" i="19"/>
  <c r="W24" i="19"/>
  <c r="O24" i="19"/>
  <c r="G24" i="19"/>
  <c r="T24" i="19"/>
  <c r="D24" i="19"/>
  <c r="S24" i="19"/>
  <c r="C24" i="19"/>
  <c r="L24" i="19"/>
  <c r="K24" i="19"/>
  <c r="A25" i="19"/>
  <c r="W25" i="21"/>
  <c r="S25" i="21"/>
  <c r="O25" i="21"/>
  <c r="K25" i="21"/>
  <c r="G25" i="21"/>
  <c r="C25" i="21"/>
  <c r="A26" i="21"/>
  <c r="V25" i="21"/>
  <c r="R25" i="21"/>
  <c r="N25" i="21"/>
  <c r="J25" i="21"/>
  <c r="F25" i="21"/>
  <c r="B25" i="21"/>
  <c r="T25" i="21"/>
  <c r="L25" i="21"/>
  <c r="D25" i="21"/>
  <c r="X25" i="21"/>
  <c r="H25" i="21"/>
  <c r="U25" i="21"/>
  <c r="E25" i="21"/>
  <c r="Y25" i="21"/>
  <c r="Q25" i="21"/>
  <c r="I25" i="21"/>
  <c r="P25" i="21"/>
  <c r="M25" i="21"/>
  <c r="V130" i="25"/>
  <c r="R130" i="25"/>
  <c r="N130" i="25"/>
  <c r="J130" i="25"/>
  <c r="F130" i="25"/>
  <c r="B130" i="25"/>
  <c r="Y130" i="25"/>
  <c r="U130" i="25"/>
  <c r="Q130" i="25"/>
  <c r="M130" i="25"/>
  <c r="I130" i="25"/>
  <c r="E130" i="25"/>
  <c r="X130" i="25"/>
  <c r="P130" i="25"/>
  <c r="H130" i="25"/>
  <c r="T130" i="25"/>
  <c r="D130" i="25"/>
  <c r="W130" i="25"/>
  <c r="O130" i="25"/>
  <c r="G130" i="25"/>
  <c r="L130" i="25"/>
  <c r="C130" i="25"/>
  <c r="S130" i="25"/>
  <c r="K130" i="25"/>
  <c r="A131" i="25"/>
  <c r="V131" i="19"/>
  <c r="R131" i="19"/>
  <c r="N131" i="19"/>
  <c r="J131" i="19"/>
  <c r="F131" i="19"/>
  <c r="B131" i="19"/>
  <c r="Y131" i="19"/>
  <c r="U131" i="19"/>
  <c r="Q131" i="19"/>
  <c r="M131" i="19"/>
  <c r="I131" i="19"/>
  <c r="E131" i="19"/>
  <c r="X131" i="19"/>
  <c r="P131" i="19"/>
  <c r="H131" i="19"/>
  <c r="W131" i="19"/>
  <c r="O131" i="19"/>
  <c r="G131" i="19"/>
  <c r="T131" i="19"/>
  <c r="D131" i="19"/>
  <c r="S131" i="19"/>
  <c r="C131" i="19"/>
  <c r="L131" i="19"/>
  <c r="K131" i="19"/>
  <c r="A132" i="19"/>
  <c r="Y335" i="21"/>
  <c r="U335" i="21"/>
  <c r="Q335" i="21"/>
  <c r="M335" i="21"/>
  <c r="I335" i="21"/>
  <c r="E335" i="21"/>
  <c r="X335" i="21"/>
  <c r="T335" i="21"/>
  <c r="P335" i="21"/>
  <c r="L335" i="21"/>
  <c r="H335" i="21"/>
  <c r="D335" i="21"/>
  <c r="A336" i="21"/>
  <c r="R335" i="21"/>
  <c r="J335" i="21"/>
  <c r="B335" i="21"/>
  <c r="V335" i="21"/>
  <c r="F335" i="21"/>
  <c r="W335" i="21"/>
  <c r="O335" i="21"/>
  <c r="G335" i="21"/>
  <c r="N335" i="21"/>
  <c r="K335" i="21"/>
  <c r="S335" i="21"/>
  <c r="C335" i="21"/>
  <c r="W232" i="21"/>
  <c r="S232" i="21"/>
  <c r="O232" i="21"/>
  <c r="K232" i="21"/>
  <c r="G232" i="21"/>
  <c r="C232" i="21"/>
  <c r="A233" i="21"/>
  <c r="V232" i="21"/>
  <c r="R232" i="21"/>
  <c r="N232" i="21"/>
  <c r="J232" i="21"/>
  <c r="F232" i="21"/>
  <c r="B232" i="21"/>
  <c r="T232" i="21"/>
  <c r="L232" i="21"/>
  <c r="D232" i="21"/>
  <c r="X232" i="21"/>
  <c r="H232" i="21"/>
  <c r="Y232" i="21"/>
  <c r="Q232" i="21"/>
  <c r="I232" i="21"/>
  <c r="P232" i="21"/>
  <c r="U232" i="21"/>
  <c r="M232" i="21"/>
  <c r="E232" i="21"/>
  <c r="Y266" i="21"/>
  <c r="U266" i="21"/>
  <c r="Q266" i="21"/>
  <c r="M266" i="21"/>
  <c r="I266" i="21"/>
  <c r="E266" i="21"/>
  <c r="X266" i="21"/>
  <c r="T266" i="21"/>
  <c r="P266" i="21"/>
  <c r="L266" i="21"/>
  <c r="H266" i="21"/>
  <c r="D266" i="21"/>
  <c r="V266" i="21"/>
  <c r="N266" i="21"/>
  <c r="F266" i="21"/>
  <c r="R266" i="21"/>
  <c r="S266" i="21"/>
  <c r="K266" i="21"/>
  <c r="C266" i="21"/>
  <c r="A267" i="21"/>
  <c r="J266" i="21"/>
  <c r="B266" i="21"/>
  <c r="G266" i="21"/>
  <c r="O266" i="21"/>
  <c r="W266" i="21"/>
  <c r="W59" i="28"/>
  <c r="S59" i="28"/>
  <c r="O59" i="28"/>
  <c r="K59" i="28"/>
  <c r="G59" i="28"/>
  <c r="C59" i="28"/>
  <c r="A60" i="28"/>
  <c r="V59" i="28"/>
  <c r="R59" i="28"/>
  <c r="N59" i="28"/>
  <c r="J59" i="28"/>
  <c r="F59" i="28"/>
  <c r="B59" i="28"/>
  <c r="X59" i="28"/>
  <c r="P59" i="28"/>
  <c r="H59" i="28"/>
  <c r="L59" i="28"/>
  <c r="U59" i="28"/>
  <c r="M59" i="28"/>
  <c r="E59" i="28"/>
  <c r="T59" i="28"/>
  <c r="D59" i="28"/>
  <c r="I59" i="28"/>
  <c r="Y59" i="28"/>
  <c r="Q59" i="28"/>
  <c r="Y198" i="21"/>
  <c r="U198" i="21"/>
  <c r="Q198" i="21"/>
  <c r="M198" i="21"/>
  <c r="I198" i="21"/>
  <c r="E198" i="21"/>
  <c r="X198" i="21"/>
  <c r="T198" i="21"/>
  <c r="P198" i="21"/>
  <c r="L198" i="21"/>
  <c r="H198" i="21"/>
  <c r="D198" i="21"/>
  <c r="A199" i="21"/>
  <c r="R198" i="21"/>
  <c r="J198" i="21"/>
  <c r="B198" i="21"/>
  <c r="N198" i="21"/>
  <c r="W198" i="21"/>
  <c r="O198" i="21"/>
  <c r="G198" i="21"/>
  <c r="V198" i="21"/>
  <c r="F198" i="21"/>
  <c r="C198" i="21"/>
  <c r="S198" i="21"/>
  <c r="K198" i="21"/>
  <c r="W164" i="21"/>
  <c r="S164" i="21"/>
  <c r="O164" i="21"/>
  <c r="K164" i="21"/>
  <c r="G164" i="21"/>
  <c r="C164" i="21"/>
  <c r="A165" i="21"/>
  <c r="V164" i="21"/>
  <c r="R164" i="21"/>
  <c r="N164" i="21"/>
  <c r="J164" i="21"/>
  <c r="F164" i="21"/>
  <c r="B164" i="21"/>
  <c r="X164" i="21"/>
  <c r="P164" i="21"/>
  <c r="H164" i="21"/>
  <c r="T164" i="21"/>
  <c r="L164" i="21"/>
  <c r="U164" i="21"/>
  <c r="M164" i="21"/>
  <c r="E164" i="21"/>
  <c r="D164" i="21"/>
  <c r="Q164" i="21"/>
  <c r="I164" i="21"/>
  <c r="Y164" i="21"/>
  <c r="W369" i="21"/>
  <c r="S369" i="21"/>
  <c r="O369" i="21"/>
  <c r="K369" i="21"/>
  <c r="G369" i="21"/>
  <c r="C369" i="21"/>
  <c r="A370" i="21"/>
  <c r="V369" i="21"/>
  <c r="R369" i="21"/>
  <c r="N369" i="21"/>
  <c r="J369" i="21"/>
  <c r="F369" i="21"/>
  <c r="B369" i="21"/>
  <c r="T369" i="21"/>
  <c r="L369" i="21"/>
  <c r="D369" i="21"/>
  <c r="P369" i="21"/>
  <c r="H369" i="21"/>
  <c r="Y369" i="21"/>
  <c r="Q369" i="21"/>
  <c r="I369" i="21"/>
  <c r="X369" i="21"/>
  <c r="E369" i="21"/>
  <c r="U369" i="21"/>
  <c r="M369" i="21"/>
  <c r="W198" i="28"/>
  <c r="S198" i="28"/>
  <c r="O198" i="28"/>
  <c r="K198" i="28"/>
  <c r="G198" i="28"/>
  <c r="C198" i="28"/>
  <c r="A199" i="28"/>
  <c r="V198" i="28"/>
  <c r="R198" i="28"/>
  <c r="N198" i="28"/>
  <c r="J198" i="28"/>
  <c r="F198" i="28"/>
  <c r="B198" i="28"/>
  <c r="T198" i="28"/>
  <c r="L198" i="28"/>
  <c r="D198" i="28"/>
  <c r="Y198" i="28"/>
  <c r="Q198" i="28"/>
  <c r="I198" i="28"/>
  <c r="U198" i="28"/>
  <c r="E198" i="28"/>
  <c r="P198" i="28"/>
  <c r="H198" i="28"/>
  <c r="X198" i="28"/>
  <c r="M198" i="28"/>
  <c r="V60" i="25"/>
  <c r="R60" i="25"/>
  <c r="N60" i="25"/>
  <c r="J60" i="25"/>
  <c r="F60" i="25"/>
  <c r="B60" i="25"/>
  <c r="Y60" i="25"/>
  <c r="U60" i="25"/>
  <c r="Q60" i="25"/>
  <c r="M60" i="25"/>
  <c r="I60" i="25"/>
  <c r="E60" i="25"/>
  <c r="X60" i="25"/>
  <c r="P60" i="25"/>
  <c r="H60" i="25"/>
  <c r="W60" i="25"/>
  <c r="O60" i="25"/>
  <c r="G60" i="25"/>
  <c r="S60" i="25"/>
  <c r="C60" i="25"/>
  <c r="L60" i="25"/>
  <c r="K60" i="25"/>
  <c r="T60" i="25"/>
  <c r="D60" i="25"/>
  <c r="A61" i="25"/>
  <c r="L25" i="28" l="1"/>
  <c r="S25" i="28"/>
  <c r="C25" i="28"/>
  <c r="I25" i="28"/>
  <c r="B25" i="28"/>
  <c r="V25" i="28"/>
  <c r="X25" i="28"/>
  <c r="H25" i="28"/>
  <c r="O25" i="28"/>
  <c r="U25" i="28"/>
  <c r="A26" i="28"/>
  <c r="Y25" i="28"/>
  <c r="N25" i="28"/>
  <c r="T25" i="28"/>
  <c r="D25" i="28"/>
  <c r="K25" i="28"/>
  <c r="M25" i="28"/>
  <c r="R25" i="28"/>
  <c r="Q25" i="28"/>
  <c r="P25" i="28"/>
  <c r="W25" i="28"/>
  <c r="G25" i="28"/>
  <c r="E25" i="28"/>
  <c r="J25" i="28"/>
  <c r="F25" i="28"/>
  <c r="A200" i="28"/>
  <c r="V199" i="28"/>
  <c r="R199" i="28"/>
  <c r="N199" i="28"/>
  <c r="J199" i="28"/>
  <c r="F199" i="28"/>
  <c r="B199" i="28"/>
  <c r="Y199" i="28"/>
  <c r="U199" i="28"/>
  <c r="Q199" i="28"/>
  <c r="M199" i="28"/>
  <c r="I199" i="28"/>
  <c r="E199" i="28"/>
  <c r="S199" i="28"/>
  <c r="K199" i="28"/>
  <c r="C199" i="28"/>
  <c r="X199" i="28"/>
  <c r="P199" i="28"/>
  <c r="H199" i="28"/>
  <c r="L199" i="28"/>
  <c r="W199" i="28"/>
  <c r="G199" i="28"/>
  <c r="O199" i="28"/>
  <c r="D199" i="28"/>
  <c r="T199" i="28"/>
  <c r="V61" i="25"/>
  <c r="R61" i="25"/>
  <c r="N61" i="25"/>
  <c r="J61" i="25"/>
  <c r="F61" i="25"/>
  <c r="B61" i="25"/>
  <c r="Y61" i="25"/>
  <c r="U61" i="25"/>
  <c r="Q61" i="25"/>
  <c r="M61" i="25"/>
  <c r="I61" i="25"/>
  <c r="E61" i="25"/>
  <c r="X61" i="25"/>
  <c r="P61" i="25"/>
  <c r="H61" i="25"/>
  <c r="W61" i="25"/>
  <c r="O61" i="25"/>
  <c r="G61" i="25"/>
  <c r="K61" i="25"/>
  <c r="L61" i="25"/>
  <c r="T61" i="25"/>
  <c r="D61" i="25"/>
  <c r="S61" i="25"/>
  <c r="C61" i="25"/>
  <c r="A62" i="25"/>
  <c r="A61" i="28"/>
  <c r="V60" i="28"/>
  <c r="R60" i="28"/>
  <c r="N60" i="28"/>
  <c r="J60" i="28"/>
  <c r="F60" i="28"/>
  <c r="B60" i="28"/>
  <c r="Y60" i="28"/>
  <c r="U60" i="28"/>
  <c r="Q60" i="28"/>
  <c r="M60" i="28"/>
  <c r="I60" i="28"/>
  <c r="E60" i="28"/>
  <c r="W60" i="28"/>
  <c r="O60" i="28"/>
  <c r="G60" i="28"/>
  <c r="S60" i="28"/>
  <c r="C60" i="28"/>
  <c r="T60" i="28"/>
  <c r="L60" i="28"/>
  <c r="D60" i="28"/>
  <c r="K60" i="28"/>
  <c r="P60" i="28"/>
  <c r="X60" i="28"/>
  <c r="H60" i="28"/>
  <c r="X267" i="21"/>
  <c r="T267" i="21"/>
  <c r="P267" i="21"/>
  <c r="L267" i="21"/>
  <c r="H267" i="21"/>
  <c r="D267" i="21"/>
  <c r="W267" i="21"/>
  <c r="S267" i="21"/>
  <c r="O267" i="21"/>
  <c r="K267" i="21"/>
  <c r="G267" i="21"/>
  <c r="C267" i="21"/>
  <c r="U267" i="21"/>
  <c r="M267" i="21"/>
  <c r="E267" i="21"/>
  <c r="Q267" i="21"/>
  <c r="I267" i="21"/>
  <c r="A268" i="21"/>
  <c r="R267" i="21"/>
  <c r="J267" i="21"/>
  <c r="B267" i="21"/>
  <c r="Y267" i="21"/>
  <c r="N267" i="21"/>
  <c r="V267" i="21"/>
  <c r="F267" i="21"/>
  <c r="A405" i="28"/>
  <c r="V404" i="28"/>
  <c r="R404" i="28"/>
  <c r="N404" i="28"/>
  <c r="J404" i="28"/>
  <c r="F404" i="28"/>
  <c r="B404" i="28"/>
  <c r="Y404" i="28"/>
  <c r="U404" i="28"/>
  <c r="Q404" i="28"/>
  <c r="M404" i="28"/>
  <c r="I404" i="28"/>
  <c r="E404" i="28"/>
  <c r="W404" i="28"/>
  <c r="O404" i="28"/>
  <c r="G404" i="28"/>
  <c r="T404" i="28"/>
  <c r="L404" i="28"/>
  <c r="D404" i="28"/>
  <c r="X404" i="28"/>
  <c r="H404" i="28"/>
  <c r="S404" i="28"/>
  <c r="C404" i="28"/>
  <c r="K404" i="28"/>
  <c r="P404" i="28"/>
  <c r="A337" i="28"/>
  <c r="V336" i="28"/>
  <c r="R336" i="28"/>
  <c r="N336" i="28"/>
  <c r="J336" i="28"/>
  <c r="F336" i="28"/>
  <c r="B336" i="28"/>
  <c r="Y336" i="28"/>
  <c r="U336" i="28"/>
  <c r="Q336" i="28"/>
  <c r="M336" i="28"/>
  <c r="I336" i="28"/>
  <c r="E336" i="28"/>
  <c r="S336" i="28"/>
  <c r="K336" i="28"/>
  <c r="C336" i="28"/>
  <c r="X336" i="28"/>
  <c r="P336" i="28"/>
  <c r="H336" i="28"/>
  <c r="T336" i="28"/>
  <c r="D336" i="28"/>
  <c r="O336" i="28"/>
  <c r="W336" i="28"/>
  <c r="L336" i="28"/>
  <c r="G336" i="28"/>
  <c r="X370" i="28"/>
  <c r="T370" i="28"/>
  <c r="P370" i="28"/>
  <c r="L370" i="28"/>
  <c r="H370" i="28"/>
  <c r="D370" i="28"/>
  <c r="W370" i="28"/>
  <c r="S370" i="28"/>
  <c r="O370" i="28"/>
  <c r="K370" i="28"/>
  <c r="G370" i="28"/>
  <c r="C370" i="28"/>
  <c r="U370" i="28"/>
  <c r="M370" i="28"/>
  <c r="E370" i="28"/>
  <c r="A371" i="28"/>
  <c r="R370" i="28"/>
  <c r="J370" i="28"/>
  <c r="B370" i="28"/>
  <c r="V370" i="28"/>
  <c r="F370" i="28"/>
  <c r="Q370" i="28"/>
  <c r="I370" i="28"/>
  <c r="Y370" i="28"/>
  <c r="N370" i="28"/>
  <c r="A371" i="21"/>
  <c r="V370" i="21"/>
  <c r="R370" i="21"/>
  <c r="N370" i="21"/>
  <c r="J370" i="21"/>
  <c r="F370" i="21"/>
  <c r="B370" i="21"/>
  <c r="Y370" i="21"/>
  <c r="U370" i="21"/>
  <c r="Q370" i="21"/>
  <c r="M370" i="21"/>
  <c r="I370" i="21"/>
  <c r="E370" i="21"/>
  <c r="S370" i="21"/>
  <c r="K370" i="21"/>
  <c r="C370" i="21"/>
  <c r="W370" i="21"/>
  <c r="G370" i="21"/>
  <c r="X370" i="21"/>
  <c r="P370" i="21"/>
  <c r="H370" i="21"/>
  <c r="O370" i="21"/>
  <c r="D370" i="21"/>
  <c r="L370" i="21"/>
  <c r="T370" i="21"/>
  <c r="X199" i="21"/>
  <c r="T199" i="21"/>
  <c r="P199" i="21"/>
  <c r="L199" i="21"/>
  <c r="H199" i="21"/>
  <c r="D199" i="21"/>
  <c r="W199" i="21"/>
  <c r="S199" i="21"/>
  <c r="O199" i="21"/>
  <c r="K199" i="21"/>
  <c r="G199" i="21"/>
  <c r="C199" i="21"/>
  <c r="Y199" i="21"/>
  <c r="Q199" i="21"/>
  <c r="I199" i="21"/>
  <c r="U199" i="21"/>
  <c r="E199" i="21"/>
  <c r="V199" i="21"/>
  <c r="N199" i="21"/>
  <c r="F199" i="21"/>
  <c r="M199" i="21"/>
  <c r="J199" i="21"/>
  <c r="B199" i="21"/>
  <c r="A200" i="21"/>
  <c r="R199" i="21"/>
  <c r="X336" i="21"/>
  <c r="T336" i="21"/>
  <c r="P336" i="21"/>
  <c r="L336" i="21"/>
  <c r="H336" i="21"/>
  <c r="D336" i="21"/>
  <c r="W336" i="21"/>
  <c r="S336" i="21"/>
  <c r="O336" i="21"/>
  <c r="K336" i="21"/>
  <c r="G336" i="21"/>
  <c r="C336" i="21"/>
  <c r="Y336" i="21"/>
  <c r="Q336" i="21"/>
  <c r="I336" i="21"/>
  <c r="M336" i="21"/>
  <c r="V336" i="21"/>
  <c r="N336" i="21"/>
  <c r="F336" i="21"/>
  <c r="U336" i="21"/>
  <c r="E336" i="21"/>
  <c r="R336" i="21"/>
  <c r="A337" i="21"/>
  <c r="J336" i="21"/>
  <c r="B336" i="21"/>
  <c r="V25" i="19"/>
  <c r="R25" i="19"/>
  <c r="N25" i="19"/>
  <c r="J25" i="19"/>
  <c r="F25" i="19"/>
  <c r="B25" i="19"/>
  <c r="Y25" i="19"/>
  <c r="U25" i="19"/>
  <c r="Q25" i="19"/>
  <c r="M25" i="19"/>
  <c r="I25" i="19"/>
  <c r="E25" i="19"/>
  <c r="X25" i="19"/>
  <c r="P25" i="19"/>
  <c r="H25" i="19"/>
  <c r="W25" i="19"/>
  <c r="O25" i="19"/>
  <c r="G25" i="19"/>
  <c r="L25" i="19"/>
  <c r="K25" i="19"/>
  <c r="T25" i="19"/>
  <c r="D25" i="19"/>
  <c r="S25" i="19"/>
  <c r="C25" i="19"/>
  <c r="A26" i="19"/>
  <c r="W95" i="28"/>
  <c r="S95" i="28"/>
  <c r="O95" i="28"/>
  <c r="K95" i="28"/>
  <c r="G95" i="28"/>
  <c r="C95" i="28"/>
  <c r="A96" i="28"/>
  <c r="V95" i="28"/>
  <c r="R95" i="28"/>
  <c r="N95" i="28"/>
  <c r="J95" i="28"/>
  <c r="F95" i="28"/>
  <c r="B95" i="28"/>
  <c r="T95" i="28"/>
  <c r="L95" i="28"/>
  <c r="D95" i="28"/>
  <c r="Y95" i="28"/>
  <c r="Q95" i="28"/>
  <c r="I95" i="28"/>
  <c r="M95" i="28"/>
  <c r="E95" i="28"/>
  <c r="X95" i="28"/>
  <c r="H95" i="28"/>
  <c r="U95" i="28"/>
  <c r="P95" i="28"/>
  <c r="Y130" i="28"/>
  <c r="U130" i="28"/>
  <c r="Q130" i="28"/>
  <c r="M130" i="28"/>
  <c r="I130" i="28"/>
  <c r="E130" i="28"/>
  <c r="X130" i="28"/>
  <c r="T130" i="28"/>
  <c r="P130" i="28"/>
  <c r="L130" i="28"/>
  <c r="H130" i="28"/>
  <c r="D130" i="28"/>
  <c r="V130" i="28"/>
  <c r="N130" i="28"/>
  <c r="F130" i="28"/>
  <c r="S130" i="28"/>
  <c r="K130" i="28"/>
  <c r="C130" i="28"/>
  <c r="O130" i="28"/>
  <c r="G130" i="28"/>
  <c r="A131" i="28"/>
  <c r="J130" i="28"/>
  <c r="W130" i="28"/>
  <c r="R130" i="28"/>
  <c r="B130" i="28"/>
  <c r="A268" i="28"/>
  <c r="V267" i="28"/>
  <c r="R267" i="28"/>
  <c r="N267" i="28"/>
  <c r="J267" i="28"/>
  <c r="F267" i="28"/>
  <c r="B267" i="28"/>
  <c r="Y267" i="28"/>
  <c r="U267" i="28"/>
  <c r="Q267" i="28"/>
  <c r="M267" i="28"/>
  <c r="I267" i="28"/>
  <c r="E267" i="28"/>
  <c r="W267" i="28"/>
  <c r="O267" i="28"/>
  <c r="G267" i="28"/>
  <c r="T267" i="28"/>
  <c r="L267" i="28"/>
  <c r="D267" i="28"/>
  <c r="P267" i="28"/>
  <c r="K267" i="28"/>
  <c r="S267" i="28"/>
  <c r="H267" i="28"/>
  <c r="C267" i="28"/>
  <c r="X267" i="28"/>
  <c r="V26" i="25"/>
  <c r="R26" i="25"/>
  <c r="N26" i="25"/>
  <c r="J26" i="25"/>
  <c r="F26" i="25"/>
  <c r="B26" i="25"/>
  <c r="Y26" i="25"/>
  <c r="U26" i="25"/>
  <c r="Q26" i="25"/>
  <c r="M26" i="25"/>
  <c r="I26" i="25"/>
  <c r="E26" i="25"/>
  <c r="S26" i="25"/>
  <c r="K26" i="25"/>
  <c r="C26" i="25"/>
  <c r="O26" i="25"/>
  <c r="G26" i="25"/>
  <c r="L26" i="25"/>
  <c r="X26" i="25"/>
  <c r="P26" i="25"/>
  <c r="H26" i="25"/>
  <c r="W26" i="25"/>
  <c r="T26" i="25"/>
  <c r="D26" i="25"/>
  <c r="A27" i="25"/>
  <c r="X130" i="21"/>
  <c r="T130" i="21"/>
  <c r="P130" i="21"/>
  <c r="L130" i="21"/>
  <c r="H130" i="21"/>
  <c r="D130" i="21"/>
  <c r="W130" i="21"/>
  <c r="S130" i="21"/>
  <c r="O130" i="21"/>
  <c r="K130" i="21"/>
  <c r="G130" i="21"/>
  <c r="C130" i="21"/>
  <c r="U130" i="21"/>
  <c r="M130" i="21"/>
  <c r="E130" i="21"/>
  <c r="Y130" i="21"/>
  <c r="I130" i="21"/>
  <c r="A131" i="21"/>
  <c r="R130" i="21"/>
  <c r="J130" i="21"/>
  <c r="B130" i="21"/>
  <c r="Q130" i="21"/>
  <c r="F130" i="21"/>
  <c r="V130" i="21"/>
  <c r="N130" i="21"/>
  <c r="Y60" i="21"/>
  <c r="U60" i="21"/>
  <c r="Q60" i="21"/>
  <c r="M60" i="21"/>
  <c r="I60" i="21"/>
  <c r="E60" i="21"/>
  <c r="X60" i="21"/>
  <c r="T60" i="21"/>
  <c r="P60" i="21"/>
  <c r="L60" i="21"/>
  <c r="H60" i="21"/>
  <c r="D60" i="21"/>
  <c r="V60" i="21"/>
  <c r="N60" i="21"/>
  <c r="F60" i="21"/>
  <c r="A61" i="21"/>
  <c r="J60" i="21"/>
  <c r="W60" i="21"/>
  <c r="G60" i="21"/>
  <c r="S60" i="21"/>
  <c r="K60" i="21"/>
  <c r="C60" i="21"/>
  <c r="R60" i="21"/>
  <c r="B60" i="21"/>
  <c r="O60" i="21"/>
  <c r="A166" i="21"/>
  <c r="V165" i="21"/>
  <c r="R165" i="21"/>
  <c r="N165" i="21"/>
  <c r="J165" i="21"/>
  <c r="F165" i="21"/>
  <c r="B165" i="21"/>
  <c r="Y165" i="21"/>
  <c r="U165" i="21"/>
  <c r="Q165" i="21"/>
  <c r="M165" i="21"/>
  <c r="I165" i="21"/>
  <c r="E165" i="21"/>
  <c r="W165" i="21"/>
  <c r="O165" i="21"/>
  <c r="G165" i="21"/>
  <c r="S165" i="21"/>
  <c r="K165" i="21"/>
  <c r="C165" i="21"/>
  <c r="T165" i="21"/>
  <c r="L165" i="21"/>
  <c r="D165" i="21"/>
  <c r="X165" i="21"/>
  <c r="P165" i="21"/>
  <c r="H165" i="21"/>
  <c r="A234" i="21"/>
  <c r="V233" i="21"/>
  <c r="R233" i="21"/>
  <c r="N233" i="21"/>
  <c r="J233" i="21"/>
  <c r="F233" i="21"/>
  <c r="B233" i="21"/>
  <c r="Y233" i="21"/>
  <c r="U233" i="21"/>
  <c r="Q233" i="21"/>
  <c r="M233" i="21"/>
  <c r="I233" i="21"/>
  <c r="E233" i="21"/>
  <c r="S233" i="21"/>
  <c r="K233" i="21"/>
  <c r="C233" i="21"/>
  <c r="O233" i="21"/>
  <c r="X233" i="21"/>
  <c r="P233" i="21"/>
  <c r="H233" i="21"/>
  <c r="W233" i="21"/>
  <c r="G233" i="21"/>
  <c r="T233" i="21"/>
  <c r="L233" i="21"/>
  <c r="D233" i="21"/>
  <c r="V132" i="19"/>
  <c r="R132" i="19"/>
  <c r="N132" i="19"/>
  <c r="J132" i="19"/>
  <c r="F132" i="19"/>
  <c r="B132" i="19"/>
  <c r="Y132" i="19"/>
  <c r="U132" i="19"/>
  <c r="Q132" i="19"/>
  <c r="M132" i="19"/>
  <c r="I132" i="19"/>
  <c r="E132" i="19"/>
  <c r="X132" i="19"/>
  <c r="P132" i="19"/>
  <c r="H132" i="19"/>
  <c r="W132" i="19"/>
  <c r="O132" i="19"/>
  <c r="G132" i="19"/>
  <c r="L132" i="19"/>
  <c r="K132" i="19"/>
  <c r="T132" i="19"/>
  <c r="S132" i="19"/>
  <c r="D132" i="19"/>
  <c r="C132" i="19"/>
  <c r="A133" i="19"/>
  <c r="A27" i="21"/>
  <c r="V26" i="21"/>
  <c r="R26" i="21"/>
  <c r="N26" i="21"/>
  <c r="J26" i="21"/>
  <c r="F26" i="21"/>
  <c r="B26" i="21"/>
  <c r="Y26" i="21"/>
  <c r="U26" i="21"/>
  <c r="Q26" i="21"/>
  <c r="M26" i="21"/>
  <c r="I26" i="21"/>
  <c r="E26" i="21"/>
  <c r="S26" i="21"/>
  <c r="K26" i="21"/>
  <c r="C26" i="21"/>
  <c r="O26" i="21"/>
  <c r="L26" i="21"/>
  <c r="X26" i="21"/>
  <c r="P26" i="21"/>
  <c r="H26" i="21"/>
  <c r="W26" i="21"/>
  <c r="G26" i="21"/>
  <c r="T26" i="21"/>
  <c r="D26" i="21"/>
  <c r="X404" i="21"/>
  <c r="T404" i="21"/>
  <c r="P404" i="21"/>
  <c r="L404" i="21"/>
  <c r="H404" i="21"/>
  <c r="D404" i="21"/>
  <c r="W404" i="21"/>
  <c r="S404" i="21"/>
  <c r="O404" i="21"/>
  <c r="K404" i="21"/>
  <c r="G404" i="21"/>
  <c r="C404" i="21"/>
  <c r="U404" i="21"/>
  <c r="M404" i="21"/>
  <c r="E404" i="21"/>
  <c r="Y404" i="21"/>
  <c r="I404" i="21"/>
  <c r="A405" i="21"/>
  <c r="R404" i="21"/>
  <c r="J404" i="21"/>
  <c r="B404" i="21"/>
  <c r="Q404" i="21"/>
  <c r="V404" i="21"/>
  <c r="N404" i="21"/>
  <c r="F404" i="21"/>
  <c r="X233" i="28"/>
  <c r="T233" i="28"/>
  <c r="P233" i="28"/>
  <c r="L233" i="28"/>
  <c r="H233" i="28"/>
  <c r="D233" i="28"/>
  <c r="W233" i="28"/>
  <c r="S233" i="28"/>
  <c r="O233" i="28"/>
  <c r="K233" i="28"/>
  <c r="G233" i="28"/>
  <c r="C233" i="28"/>
  <c r="U233" i="28"/>
  <c r="M233" i="28"/>
  <c r="E233" i="28"/>
  <c r="A234" i="28"/>
  <c r="R233" i="28"/>
  <c r="J233" i="28"/>
  <c r="B233" i="28"/>
  <c r="N233" i="28"/>
  <c r="Y233" i="28"/>
  <c r="I233" i="28"/>
  <c r="Q233" i="28"/>
  <c r="V233" i="28"/>
  <c r="F233" i="28"/>
  <c r="A303" i="21"/>
  <c r="V302" i="21"/>
  <c r="R302" i="21"/>
  <c r="N302" i="21"/>
  <c r="J302" i="21"/>
  <c r="F302" i="21"/>
  <c r="B302" i="21"/>
  <c r="Y302" i="21"/>
  <c r="U302" i="21"/>
  <c r="Q302" i="21"/>
  <c r="M302" i="21"/>
  <c r="I302" i="21"/>
  <c r="E302" i="21"/>
  <c r="W302" i="21"/>
  <c r="O302" i="21"/>
  <c r="G302" i="21"/>
  <c r="K302" i="21"/>
  <c r="T302" i="21"/>
  <c r="L302" i="21"/>
  <c r="D302" i="21"/>
  <c r="S302" i="21"/>
  <c r="C302" i="21"/>
  <c r="X302" i="21"/>
  <c r="P302" i="21"/>
  <c r="H302" i="21"/>
  <c r="X97" i="19"/>
  <c r="T97" i="19"/>
  <c r="P97" i="19"/>
  <c r="L97" i="19"/>
  <c r="H97" i="19"/>
  <c r="D97" i="19"/>
  <c r="W97" i="19"/>
  <c r="S97" i="19"/>
  <c r="O97" i="19"/>
  <c r="K97" i="19"/>
  <c r="G97" i="19"/>
  <c r="C97" i="19"/>
  <c r="V97" i="19"/>
  <c r="N97" i="19"/>
  <c r="F97" i="19"/>
  <c r="U97" i="19"/>
  <c r="M97" i="19"/>
  <c r="E97" i="19"/>
  <c r="R97" i="19"/>
  <c r="B97" i="19"/>
  <c r="Q97" i="19"/>
  <c r="J97" i="19"/>
  <c r="I97" i="19"/>
  <c r="Y97" i="19"/>
  <c r="A98" i="19"/>
  <c r="V131" i="25"/>
  <c r="R131" i="25"/>
  <c r="N131" i="25"/>
  <c r="J131" i="25"/>
  <c r="F131" i="25"/>
  <c r="B131" i="25"/>
  <c r="Y131" i="25"/>
  <c r="U131" i="25"/>
  <c r="Q131" i="25"/>
  <c r="M131" i="25"/>
  <c r="I131" i="25"/>
  <c r="E131" i="25"/>
  <c r="X131" i="25"/>
  <c r="P131" i="25"/>
  <c r="H131" i="25"/>
  <c r="L131" i="25"/>
  <c r="W131" i="25"/>
  <c r="O131" i="25"/>
  <c r="G131" i="25"/>
  <c r="T131" i="25"/>
  <c r="D131" i="25"/>
  <c r="K131" i="25"/>
  <c r="C131" i="25"/>
  <c r="S131" i="25"/>
  <c r="A132" i="25"/>
  <c r="W61" i="19"/>
  <c r="S61" i="19"/>
  <c r="O61" i="19"/>
  <c r="K61" i="19"/>
  <c r="G61" i="19"/>
  <c r="C61" i="19"/>
  <c r="V61" i="19"/>
  <c r="R61" i="19"/>
  <c r="N61" i="19"/>
  <c r="J61" i="19"/>
  <c r="F61" i="19"/>
  <c r="B61" i="19"/>
  <c r="Y61" i="19"/>
  <c r="Q61" i="19"/>
  <c r="I61" i="19"/>
  <c r="X61" i="19"/>
  <c r="P61" i="19"/>
  <c r="H61" i="19"/>
  <c r="M61" i="19"/>
  <c r="L61" i="19"/>
  <c r="U61" i="19"/>
  <c r="T61" i="19"/>
  <c r="E61" i="19"/>
  <c r="D61" i="19"/>
  <c r="A62" i="19"/>
  <c r="W165" i="28"/>
  <c r="S165" i="28"/>
  <c r="O165" i="28"/>
  <c r="K165" i="28"/>
  <c r="G165" i="28"/>
  <c r="C165" i="28"/>
  <c r="A166" i="28"/>
  <c r="V165" i="28"/>
  <c r="R165" i="28"/>
  <c r="N165" i="28"/>
  <c r="J165" i="28"/>
  <c r="F165" i="28"/>
  <c r="B165" i="28"/>
  <c r="X165" i="28"/>
  <c r="P165" i="28"/>
  <c r="H165" i="28"/>
  <c r="U165" i="28"/>
  <c r="M165" i="28"/>
  <c r="E165" i="28"/>
  <c r="Q165" i="28"/>
  <c r="Y165" i="28"/>
  <c r="L165" i="28"/>
  <c r="I165" i="28"/>
  <c r="D165" i="28"/>
  <c r="T165" i="28"/>
  <c r="X302" i="28"/>
  <c r="T302" i="28"/>
  <c r="P302" i="28"/>
  <c r="L302" i="28"/>
  <c r="H302" i="28"/>
  <c r="D302" i="28"/>
  <c r="W302" i="28"/>
  <c r="S302" i="28"/>
  <c r="O302" i="28"/>
  <c r="K302" i="28"/>
  <c r="G302" i="28"/>
  <c r="C302" i="28"/>
  <c r="Y302" i="28"/>
  <c r="Q302" i="28"/>
  <c r="I302" i="28"/>
  <c r="V302" i="28"/>
  <c r="N302" i="28"/>
  <c r="F302" i="28"/>
  <c r="R302" i="28"/>
  <c r="B302" i="28"/>
  <c r="M302" i="28"/>
  <c r="E302" i="28"/>
  <c r="A303" i="28"/>
  <c r="U302" i="28"/>
  <c r="J302" i="28"/>
  <c r="W95" i="21"/>
  <c r="S95" i="21"/>
  <c r="O95" i="21"/>
  <c r="K95" i="21"/>
  <c r="G95" i="21"/>
  <c r="C95" i="21"/>
  <c r="A96" i="21"/>
  <c r="V95" i="21"/>
  <c r="R95" i="21"/>
  <c r="N95" i="21"/>
  <c r="J95" i="21"/>
  <c r="F95" i="21"/>
  <c r="B95" i="21"/>
  <c r="X95" i="21"/>
  <c r="P95" i="21"/>
  <c r="H95" i="21"/>
  <c r="Q95" i="21"/>
  <c r="U95" i="21"/>
  <c r="M95" i="21"/>
  <c r="E95" i="21"/>
  <c r="T95" i="21"/>
  <c r="L95" i="21"/>
  <c r="D95" i="21"/>
  <c r="Y95" i="21"/>
  <c r="I95" i="21"/>
  <c r="V96" i="25"/>
  <c r="R96" i="25"/>
  <c r="N96" i="25"/>
  <c r="J96" i="25"/>
  <c r="F96" i="25"/>
  <c r="B96" i="25"/>
  <c r="Y96" i="25"/>
  <c r="U96" i="25"/>
  <c r="Q96" i="25"/>
  <c r="M96" i="25"/>
  <c r="I96" i="25"/>
  <c r="E96" i="25"/>
  <c r="X96" i="25"/>
  <c r="P96" i="25"/>
  <c r="H96" i="25"/>
  <c r="W96" i="25"/>
  <c r="O96" i="25"/>
  <c r="G96" i="25"/>
  <c r="K96" i="25"/>
  <c r="T96" i="25"/>
  <c r="D96" i="25"/>
  <c r="S96" i="25"/>
  <c r="C96" i="25"/>
  <c r="L96" i="25"/>
  <c r="A97" i="25"/>
  <c r="O26" i="28" l="1"/>
  <c r="A27" i="28"/>
  <c r="J26" i="28"/>
  <c r="L26" i="28"/>
  <c r="Q26" i="28"/>
  <c r="E26" i="28"/>
  <c r="K26" i="28"/>
  <c r="V26" i="28"/>
  <c r="F26" i="28"/>
  <c r="D26" i="28"/>
  <c r="I26" i="28"/>
  <c r="U26" i="28"/>
  <c r="W26" i="28"/>
  <c r="G26" i="28"/>
  <c r="R26" i="28"/>
  <c r="B26" i="28"/>
  <c r="H26" i="28"/>
  <c r="X26" i="28"/>
  <c r="M26" i="28"/>
  <c r="S26" i="28"/>
  <c r="C26" i="28"/>
  <c r="N26" i="28"/>
  <c r="T26" i="28"/>
  <c r="Y26" i="28"/>
  <c r="P26" i="28"/>
  <c r="X98" i="19"/>
  <c r="T98" i="19"/>
  <c r="P98" i="19"/>
  <c r="L98" i="19"/>
  <c r="H98" i="19"/>
  <c r="D98" i="19"/>
  <c r="W98" i="19"/>
  <c r="S98" i="19"/>
  <c r="O98" i="19"/>
  <c r="K98" i="19"/>
  <c r="G98" i="19"/>
  <c r="C98" i="19"/>
  <c r="V98" i="19"/>
  <c r="N98" i="19"/>
  <c r="F98" i="19"/>
  <c r="U98" i="19"/>
  <c r="M98" i="19"/>
  <c r="E98" i="19"/>
  <c r="J98" i="19"/>
  <c r="Y98" i="19"/>
  <c r="I98" i="19"/>
  <c r="R98" i="19"/>
  <c r="Q98" i="19"/>
  <c r="B98" i="19"/>
  <c r="A99" i="19"/>
  <c r="Y27" i="21"/>
  <c r="U27" i="21"/>
  <c r="Q27" i="21"/>
  <c r="M27" i="21"/>
  <c r="I27" i="21"/>
  <c r="E27" i="21"/>
  <c r="X27" i="21"/>
  <c r="T27" i="21"/>
  <c r="P27" i="21"/>
  <c r="L27" i="21"/>
  <c r="H27" i="21"/>
  <c r="D27" i="21"/>
  <c r="A28" i="21"/>
  <c r="R27" i="21"/>
  <c r="J27" i="21"/>
  <c r="B27" i="21"/>
  <c r="N27" i="21"/>
  <c r="F27" i="21"/>
  <c r="S27" i="21"/>
  <c r="C27" i="21"/>
  <c r="W27" i="21"/>
  <c r="O27" i="21"/>
  <c r="G27" i="21"/>
  <c r="V27" i="21"/>
  <c r="K27" i="21"/>
  <c r="A97" i="21"/>
  <c r="V96" i="21"/>
  <c r="R96" i="21"/>
  <c r="N96" i="21"/>
  <c r="J96" i="21"/>
  <c r="F96" i="21"/>
  <c r="B96" i="21"/>
  <c r="Y96" i="21"/>
  <c r="U96" i="21"/>
  <c r="Q96" i="21"/>
  <c r="M96" i="21"/>
  <c r="I96" i="21"/>
  <c r="E96" i="21"/>
  <c r="W96" i="21"/>
  <c r="O96" i="21"/>
  <c r="G96" i="21"/>
  <c r="K96" i="21"/>
  <c r="X96" i="21"/>
  <c r="H96" i="21"/>
  <c r="T96" i="21"/>
  <c r="L96" i="21"/>
  <c r="D96" i="21"/>
  <c r="S96" i="21"/>
  <c r="C96" i="21"/>
  <c r="P96" i="21"/>
  <c r="W405" i="21"/>
  <c r="S405" i="21"/>
  <c r="O405" i="21"/>
  <c r="K405" i="21"/>
  <c r="G405" i="21"/>
  <c r="C405" i="21"/>
  <c r="A406" i="21"/>
  <c r="V405" i="21"/>
  <c r="R405" i="21"/>
  <c r="N405" i="21"/>
  <c r="J405" i="21"/>
  <c r="F405" i="21"/>
  <c r="B405" i="21"/>
  <c r="T405" i="21"/>
  <c r="L405" i="21"/>
  <c r="D405" i="21"/>
  <c r="P405" i="21"/>
  <c r="Y405" i="21"/>
  <c r="Q405" i="21"/>
  <c r="I405" i="21"/>
  <c r="X405" i="21"/>
  <c r="H405" i="21"/>
  <c r="E405" i="21"/>
  <c r="U405" i="21"/>
  <c r="M405" i="21"/>
  <c r="V26" i="19"/>
  <c r="R26" i="19"/>
  <c r="N26" i="19"/>
  <c r="J26" i="19"/>
  <c r="F26" i="19"/>
  <c r="B26" i="19"/>
  <c r="Y26" i="19"/>
  <c r="U26" i="19"/>
  <c r="Q26" i="19"/>
  <c r="M26" i="19"/>
  <c r="I26" i="19"/>
  <c r="E26" i="19"/>
  <c r="X26" i="19"/>
  <c r="P26" i="19"/>
  <c r="H26" i="19"/>
  <c r="W26" i="19"/>
  <c r="O26" i="19"/>
  <c r="G26" i="19"/>
  <c r="T26" i="19"/>
  <c r="D26" i="19"/>
  <c r="S26" i="19"/>
  <c r="C26" i="19"/>
  <c r="L26" i="19"/>
  <c r="K26" i="19"/>
  <c r="A27" i="19"/>
  <c r="X61" i="28"/>
  <c r="T61" i="28"/>
  <c r="P61" i="28"/>
  <c r="L61" i="28"/>
  <c r="W61" i="28"/>
  <c r="S61" i="28"/>
  <c r="O61" i="28"/>
  <c r="K61" i="28"/>
  <c r="Y61" i="28"/>
  <c r="Q61" i="28"/>
  <c r="I61" i="28"/>
  <c r="E61" i="28"/>
  <c r="V61" i="28"/>
  <c r="N61" i="28"/>
  <c r="H61" i="28"/>
  <c r="D61" i="28"/>
  <c r="R61" i="28"/>
  <c r="F61" i="28"/>
  <c r="J61" i="28"/>
  <c r="M61" i="28"/>
  <c r="C61" i="28"/>
  <c r="A62" i="28"/>
  <c r="B61" i="28"/>
  <c r="U61" i="28"/>
  <c r="G61" i="28"/>
  <c r="W131" i="21"/>
  <c r="S131" i="21"/>
  <c r="O131" i="21"/>
  <c r="K131" i="21"/>
  <c r="G131" i="21"/>
  <c r="C131" i="21"/>
  <c r="A132" i="21"/>
  <c r="V131" i="21"/>
  <c r="R131" i="21"/>
  <c r="N131" i="21"/>
  <c r="J131" i="21"/>
  <c r="F131" i="21"/>
  <c r="B131" i="21"/>
  <c r="T131" i="21"/>
  <c r="L131" i="21"/>
  <c r="D131" i="21"/>
  <c r="P131" i="21"/>
  <c r="Y131" i="21"/>
  <c r="Q131" i="21"/>
  <c r="I131" i="21"/>
  <c r="X131" i="21"/>
  <c r="H131" i="21"/>
  <c r="M131" i="21"/>
  <c r="E131" i="21"/>
  <c r="U131" i="21"/>
  <c r="X131" i="28"/>
  <c r="T131" i="28"/>
  <c r="P131" i="28"/>
  <c r="L131" i="28"/>
  <c r="H131" i="28"/>
  <c r="D131" i="28"/>
  <c r="W131" i="28"/>
  <c r="S131" i="28"/>
  <c r="O131" i="28"/>
  <c r="K131" i="28"/>
  <c r="G131" i="28"/>
  <c r="C131" i="28"/>
  <c r="U131" i="28"/>
  <c r="M131" i="28"/>
  <c r="E131" i="28"/>
  <c r="A132" i="28"/>
  <c r="R131" i="28"/>
  <c r="J131" i="28"/>
  <c r="B131" i="28"/>
  <c r="V131" i="28"/>
  <c r="F131" i="28"/>
  <c r="N131" i="28"/>
  <c r="Q131" i="28"/>
  <c r="I131" i="28"/>
  <c r="Y131" i="28"/>
  <c r="Y405" i="28"/>
  <c r="U405" i="28"/>
  <c r="Q405" i="28"/>
  <c r="M405" i="28"/>
  <c r="I405" i="28"/>
  <c r="E405" i="28"/>
  <c r="X405" i="28"/>
  <c r="T405" i="28"/>
  <c r="P405" i="28"/>
  <c r="L405" i="28"/>
  <c r="H405" i="28"/>
  <c r="D405" i="28"/>
  <c r="V405" i="28"/>
  <c r="N405" i="28"/>
  <c r="F405" i="28"/>
  <c r="S405" i="28"/>
  <c r="K405" i="28"/>
  <c r="C405" i="28"/>
  <c r="O405" i="28"/>
  <c r="A406" i="28"/>
  <c r="J405" i="28"/>
  <c r="B405" i="28"/>
  <c r="W405" i="28"/>
  <c r="R405" i="28"/>
  <c r="G405" i="28"/>
  <c r="V62" i="25"/>
  <c r="R62" i="25"/>
  <c r="N62" i="25"/>
  <c r="J62" i="25"/>
  <c r="F62" i="25"/>
  <c r="B62" i="25"/>
  <c r="Y62" i="25"/>
  <c r="U62" i="25"/>
  <c r="Q62" i="25"/>
  <c r="M62" i="25"/>
  <c r="I62" i="25"/>
  <c r="E62" i="25"/>
  <c r="X62" i="25"/>
  <c r="P62" i="25"/>
  <c r="H62" i="25"/>
  <c r="W62" i="25"/>
  <c r="O62" i="25"/>
  <c r="G62" i="25"/>
  <c r="S62" i="25"/>
  <c r="C62" i="25"/>
  <c r="L62" i="25"/>
  <c r="K62" i="25"/>
  <c r="T62" i="25"/>
  <c r="D62" i="25"/>
  <c r="A63" i="25"/>
  <c r="Y303" i="21"/>
  <c r="U303" i="21"/>
  <c r="Q303" i="21"/>
  <c r="M303" i="21"/>
  <c r="I303" i="21"/>
  <c r="E303" i="21"/>
  <c r="X303" i="21"/>
  <c r="T303" i="21"/>
  <c r="P303" i="21"/>
  <c r="L303" i="21"/>
  <c r="H303" i="21"/>
  <c r="D303" i="21"/>
  <c r="V303" i="21"/>
  <c r="N303" i="21"/>
  <c r="F303" i="21"/>
  <c r="A304" i="21"/>
  <c r="J303" i="21"/>
  <c r="B303" i="21"/>
  <c r="S303" i="21"/>
  <c r="K303" i="21"/>
  <c r="C303" i="21"/>
  <c r="R303" i="21"/>
  <c r="G303" i="21"/>
  <c r="O303" i="21"/>
  <c r="W303" i="21"/>
  <c r="V133" i="19"/>
  <c r="R133" i="19"/>
  <c r="N133" i="19"/>
  <c r="J133" i="19"/>
  <c r="F133" i="19"/>
  <c r="B133" i="19"/>
  <c r="Y133" i="19"/>
  <c r="U133" i="19"/>
  <c r="Q133" i="19"/>
  <c r="M133" i="19"/>
  <c r="I133" i="19"/>
  <c r="E133" i="19"/>
  <c r="X133" i="19"/>
  <c r="P133" i="19"/>
  <c r="H133" i="19"/>
  <c r="W133" i="19"/>
  <c r="O133" i="19"/>
  <c r="G133" i="19"/>
  <c r="T133" i="19"/>
  <c r="D133" i="19"/>
  <c r="S133" i="19"/>
  <c r="C133" i="19"/>
  <c r="L133" i="19"/>
  <c r="K133" i="19"/>
  <c r="A134" i="19"/>
  <c r="V97" i="25"/>
  <c r="R97" i="25"/>
  <c r="N97" i="25"/>
  <c r="J97" i="25"/>
  <c r="F97" i="25"/>
  <c r="B97" i="25"/>
  <c r="Y97" i="25"/>
  <c r="U97" i="25"/>
  <c r="Q97" i="25"/>
  <c r="M97" i="25"/>
  <c r="I97" i="25"/>
  <c r="E97" i="25"/>
  <c r="X97" i="25"/>
  <c r="P97" i="25"/>
  <c r="H97" i="25"/>
  <c r="W97" i="25"/>
  <c r="O97" i="25"/>
  <c r="G97" i="25"/>
  <c r="S97" i="25"/>
  <c r="C97" i="25"/>
  <c r="T97" i="25"/>
  <c r="L97" i="25"/>
  <c r="K97" i="25"/>
  <c r="D97" i="25"/>
  <c r="A98" i="25"/>
  <c r="W303" i="28"/>
  <c r="S303" i="28"/>
  <c r="O303" i="28"/>
  <c r="K303" i="28"/>
  <c r="G303" i="28"/>
  <c r="C303" i="28"/>
  <c r="A304" i="28"/>
  <c r="V303" i="28"/>
  <c r="R303" i="28"/>
  <c r="N303" i="28"/>
  <c r="J303" i="28"/>
  <c r="F303" i="28"/>
  <c r="B303" i="28"/>
  <c r="X303" i="28"/>
  <c r="P303" i="28"/>
  <c r="H303" i="28"/>
  <c r="U303" i="28"/>
  <c r="M303" i="28"/>
  <c r="E303" i="28"/>
  <c r="Y303" i="28"/>
  <c r="I303" i="28"/>
  <c r="T303" i="28"/>
  <c r="D303" i="28"/>
  <c r="L303" i="28"/>
  <c r="Q303" i="28"/>
  <c r="W62" i="19"/>
  <c r="S62" i="19"/>
  <c r="O62" i="19"/>
  <c r="K62" i="19"/>
  <c r="G62" i="19"/>
  <c r="C62" i="19"/>
  <c r="V62" i="19"/>
  <c r="R62" i="19"/>
  <c r="N62" i="19"/>
  <c r="J62" i="19"/>
  <c r="F62" i="19"/>
  <c r="B62" i="19"/>
  <c r="Y62" i="19"/>
  <c r="Q62" i="19"/>
  <c r="I62" i="19"/>
  <c r="X62" i="19"/>
  <c r="P62" i="19"/>
  <c r="H62" i="19"/>
  <c r="U62" i="19"/>
  <c r="E62" i="19"/>
  <c r="T62" i="19"/>
  <c r="D62" i="19"/>
  <c r="M62" i="19"/>
  <c r="L62" i="19"/>
  <c r="A63" i="19"/>
  <c r="Y234" i="21"/>
  <c r="U234" i="21"/>
  <c r="Q234" i="21"/>
  <c r="M234" i="21"/>
  <c r="I234" i="21"/>
  <c r="E234" i="21"/>
  <c r="X234" i="21"/>
  <c r="T234" i="21"/>
  <c r="P234" i="21"/>
  <c r="L234" i="21"/>
  <c r="H234" i="21"/>
  <c r="D234" i="21"/>
  <c r="A235" i="21"/>
  <c r="R234" i="21"/>
  <c r="J234" i="21"/>
  <c r="B234" i="21"/>
  <c r="V234" i="21"/>
  <c r="F234" i="21"/>
  <c r="W234" i="21"/>
  <c r="O234" i="21"/>
  <c r="G234" i="21"/>
  <c r="N234" i="21"/>
  <c r="C234" i="21"/>
  <c r="K234" i="21"/>
  <c r="S234" i="21"/>
  <c r="V27" i="25"/>
  <c r="R27" i="25"/>
  <c r="N27" i="25"/>
  <c r="J27" i="25"/>
  <c r="F27" i="25"/>
  <c r="B27" i="25"/>
  <c r="Y27" i="25"/>
  <c r="U27" i="25"/>
  <c r="Q27" i="25"/>
  <c r="M27" i="25"/>
  <c r="I27" i="25"/>
  <c r="E27" i="25"/>
  <c r="S27" i="25"/>
  <c r="K27" i="25"/>
  <c r="C27" i="25"/>
  <c r="O27" i="25"/>
  <c r="G27" i="25"/>
  <c r="L27" i="25"/>
  <c r="X27" i="25"/>
  <c r="P27" i="25"/>
  <c r="H27" i="25"/>
  <c r="W27" i="25"/>
  <c r="T27" i="25"/>
  <c r="D27" i="25"/>
  <c r="A28" i="25"/>
  <c r="A167" i="28"/>
  <c r="V166" i="28"/>
  <c r="R166" i="28"/>
  <c r="N166" i="28"/>
  <c r="J166" i="28"/>
  <c r="F166" i="28"/>
  <c r="B166" i="28"/>
  <c r="Y166" i="28"/>
  <c r="U166" i="28"/>
  <c r="Q166" i="28"/>
  <c r="M166" i="28"/>
  <c r="I166" i="28"/>
  <c r="E166" i="28"/>
  <c r="W166" i="28"/>
  <c r="O166" i="28"/>
  <c r="G166" i="28"/>
  <c r="T166" i="28"/>
  <c r="L166" i="28"/>
  <c r="D166" i="28"/>
  <c r="X166" i="28"/>
  <c r="H166" i="28"/>
  <c r="S166" i="28"/>
  <c r="C166" i="28"/>
  <c r="P166" i="28"/>
  <c r="K166" i="28"/>
  <c r="V132" i="25"/>
  <c r="R132" i="25"/>
  <c r="N132" i="25"/>
  <c r="J132" i="25"/>
  <c r="F132" i="25"/>
  <c r="B132" i="25"/>
  <c r="Y132" i="25"/>
  <c r="U132" i="25"/>
  <c r="Q132" i="25"/>
  <c r="M132" i="25"/>
  <c r="I132" i="25"/>
  <c r="E132" i="25"/>
  <c r="X132" i="25"/>
  <c r="P132" i="25"/>
  <c r="H132" i="25"/>
  <c r="L132" i="25"/>
  <c r="W132" i="25"/>
  <c r="O132" i="25"/>
  <c r="G132" i="25"/>
  <c r="T132" i="25"/>
  <c r="D132" i="25"/>
  <c r="S132" i="25"/>
  <c r="K132" i="25"/>
  <c r="C132" i="25"/>
  <c r="A133" i="25"/>
  <c r="W234" i="28"/>
  <c r="S234" i="28"/>
  <c r="O234" i="28"/>
  <c r="K234" i="28"/>
  <c r="G234" i="28"/>
  <c r="C234" i="28"/>
  <c r="A235" i="28"/>
  <c r="V234" i="28"/>
  <c r="R234" i="28"/>
  <c r="N234" i="28"/>
  <c r="J234" i="28"/>
  <c r="F234" i="28"/>
  <c r="B234" i="28"/>
  <c r="T234" i="28"/>
  <c r="L234" i="28"/>
  <c r="D234" i="28"/>
  <c r="Y234" i="28"/>
  <c r="Q234" i="28"/>
  <c r="I234" i="28"/>
  <c r="U234" i="28"/>
  <c r="E234" i="28"/>
  <c r="P234" i="28"/>
  <c r="H234" i="28"/>
  <c r="X234" i="28"/>
  <c r="M234" i="28"/>
  <c r="Y166" i="21"/>
  <c r="U166" i="21"/>
  <c r="Q166" i="21"/>
  <c r="M166" i="21"/>
  <c r="I166" i="21"/>
  <c r="E166" i="21"/>
  <c r="X166" i="21"/>
  <c r="T166" i="21"/>
  <c r="P166" i="21"/>
  <c r="L166" i="21"/>
  <c r="H166" i="21"/>
  <c r="D166" i="21"/>
  <c r="V166" i="21"/>
  <c r="N166" i="21"/>
  <c r="F166" i="21"/>
  <c r="R166" i="21"/>
  <c r="J166" i="21"/>
  <c r="B166" i="21"/>
  <c r="S166" i="21"/>
  <c r="K166" i="21"/>
  <c r="C166" i="21"/>
  <c r="A167" i="21"/>
  <c r="O166" i="21"/>
  <c r="G166" i="21"/>
  <c r="W166" i="21"/>
  <c r="Y268" i="28"/>
  <c r="U268" i="28"/>
  <c r="Q268" i="28"/>
  <c r="M268" i="28"/>
  <c r="I268" i="28"/>
  <c r="E268" i="28"/>
  <c r="X268" i="28"/>
  <c r="T268" i="28"/>
  <c r="P268" i="28"/>
  <c r="L268" i="28"/>
  <c r="H268" i="28"/>
  <c r="D268" i="28"/>
  <c r="V268" i="28"/>
  <c r="N268" i="28"/>
  <c r="F268" i="28"/>
  <c r="S268" i="28"/>
  <c r="K268" i="28"/>
  <c r="C268" i="28"/>
  <c r="W268" i="28"/>
  <c r="G268" i="28"/>
  <c r="R268" i="28"/>
  <c r="B268" i="28"/>
  <c r="A269" i="28"/>
  <c r="J268" i="28"/>
  <c r="O268" i="28"/>
  <c r="A97" i="28"/>
  <c r="V96" i="28"/>
  <c r="R96" i="28"/>
  <c r="N96" i="28"/>
  <c r="J96" i="28"/>
  <c r="F96" i="28"/>
  <c r="B96" i="28"/>
  <c r="Y96" i="28"/>
  <c r="U96" i="28"/>
  <c r="Q96" i="28"/>
  <c r="M96" i="28"/>
  <c r="I96" i="28"/>
  <c r="E96" i="28"/>
  <c r="S96" i="28"/>
  <c r="K96" i="28"/>
  <c r="C96" i="28"/>
  <c r="X96" i="28"/>
  <c r="P96" i="28"/>
  <c r="H96" i="28"/>
  <c r="T96" i="28"/>
  <c r="D96" i="28"/>
  <c r="L96" i="28"/>
  <c r="O96" i="28"/>
  <c r="W96" i="28"/>
  <c r="G96" i="28"/>
  <c r="W371" i="28"/>
  <c r="S371" i="28"/>
  <c r="O371" i="28"/>
  <c r="K371" i="28"/>
  <c r="G371" i="28"/>
  <c r="C371" i="28"/>
  <c r="A372" i="28"/>
  <c r="V371" i="28"/>
  <c r="R371" i="28"/>
  <c r="N371" i="28"/>
  <c r="J371" i="28"/>
  <c r="F371" i="28"/>
  <c r="B371" i="28"/>
  <c r="T371" i="28"/>
  <c r="L371" i="28"/>
  <c r="D371" i="28"/>
  <c r="Y371" i="28"/>
  <c r="Q371" i="28"/>
  <c r="I371" i="28"/>
  <c r="M371" i="28"/>
  <c r="X371" i="28"/>
  <c r="H371" i="28"/>
  <c r="P371" i="28"/>
  <c r="E371" i="28"/>
  <c r="U371" i="28"/>
  <c r="Y337" i="28"/>
  <c r="U337" i="28"/>
  <c r="Q337" i="28"/>
  <c r="M337" i="28"/>
  <c r="I337" i="28"/>
  <c r="E337" i="28"/>
  <c r="X337" i="28"/>
  <c r="T337" i="28"/>
  <c r="P337" i="28"/>
  <c r="L337" i="28"/>
  <c r="H337" i="28"/>
  <c r="D337" i="28"/>
  <c r="A338" i="28"/>
  <c r="R337" i="28"/>
  <c r="J337" i="28"/>
  <c r="B337" i="28"/>
  <c r="W337" i="28"/>
  <c r="O337" i="28"/>
  <c r="G337" i="28"/>
  <c r="K337" i="28"/>
  <c r="V337" i="28"/>
  <c r="F337" i="28"/>
  <c r="N337" i="28"/>
  <c r="S337" i="28"/>
  <c r="C337" i="28"/>
  <c r="W268" i="21"/>
  <c r="S268" i="21"/>
  <c r="O268" i="21"/>
  <c r="K268" i="21"/>
  <c r="G268" i="21"/>
  <c r="C268" i="21"/>
  <c r="A269" i="21"/>
  <c r="V268" i="21"/>
  <c r="R268" i="21"/>
  <c r="N268" i="21"/>
  <c r="J268" i="21"/>
  <c r="F268" i="21"/>
  <c r="B268" i="21"/>
  <c r="T268" i="21"/>
  <c r="L268" i="21"/>
  <c r="D268" i="21"/>
  <c r="X268" i="21"/>
  <c r="H268" i="21"/>
  <c r="Y268" i="21"/>
  <c r="Q268" i="21"/>
  <c r="I268" i="21"/>
  <c r="P268" i="21"/>
  <c r="U268" i="21"/>
  <c r="M268" i="21"/>
  <c r="E268" i="21"/>
  <c r="X61" i="21"/>
  <c r="T61" i="21"/>
  <c r="P61" i="21"/>
  <c r="L61" i="21"/>
  <c r="H61" i="21"/>
  <c r="D61" i="21"/>
  <c r="W61" i="21"/>
  <c r="S61" i="21"/>
  <c r="O61" i="21"/>
  <c r="K61" i="21"/>
  <c r="G61" i="21"/>
  <c r="C61" i="21"/>
  <c r="U61" i="21"/>
  <c r="M61" i="21"/>
  <c r="E61" i="21"/>
  <c r="Y61" i="21"/>
  <c r="I61" i="21"/>
  <c r="N61" i="21"/>
  <c r="A62" i="21"/>
  <c r="R61" i="21"/>
  <c r="J61" i="21"/>
  <c r="B61" i="21"/>
  <c r="Q61" i="21"/>
  <c r="V61" i="21"/>
  <c r="F61" i="21"/>
  <c r="W337" i="21"/>
  <c r="S337" i="21"/>
  <c r="O337" i="21"/>
  <c r="K337" i="21"/>
  <c r="G337" i="21"/>
  <c r="C337" i="21"/>
  <c r="A338" i="21"/>
  <c r="V337" i="21"/>
  <c r="R337" i="21"/>
  <c r="N337" i="21"/>
  <c r="J337" i="21"/>
  <c r="F337" i="21"/>
  <c r="B337" i="21"/>
  <c r="X337" i="21"/>
  <c r="P337" i="21"/>
  <c r="H337" i="21"/>
  <c r="T337" i="21"/>
  <c r="D337" i="21"/>
  <c r="U337" i="21"/>
  <c r="M337" i="21"/>
  <c r="E337" i="21"/>
  <c r="L337" i="21"/>
  <c r="Y337" i="21"/>
  <c r="Q337" i="21"/>
  <c r="I337" i="21"/>
  <c r="W200" i="21"/>
  <c r="S200" i="21"/>
  <c r="O200" i="21"/>
  <c r="K200" i="21"/>
  <c r="G200" i="21"/>
  <c r="C200" i="21"/>
  <c r="A201" i="21"/>
  <c r="V200" i="21"/>
  <c r="R200" i="21"/>
  <c r="N200" i="21"/>
  <c r="J200" i="21"/>
  <c r="F200" i="21"/>
  <c r="B200" i="21"/>
  <c r="X200" i="21"/>
  <c r="P200" i="21"/>
  <c r="H200" i="21"/>
  <c r="L200" i="21"/>
  <c r="U200" i="21"/>
  <c r="M200" i="21"/>
  <c r="E200" i="21"/>
  <c r="T200" i="21"/>
  <c r="D200" i="21"/>
  <c r="Q200" i="21"/>
  <c r="Y200" i="21"/>
  <c r="I200" i="21"/>
  <c r="Y371" i="21"/>
  <c r="U371" i="21"/>
  <c r="Q371" i="21"/>
  <c r="M371" i="21"/>
  <c r="I371" i="21"/>
  <c r="E371" i="21"/>
  <c r="X371" i="21"/>
  <c r="T371" i="21"/>
  <c r="P371" i="21"/>
  <c r="L371" i="21"/>
  <c r="H371" i="21"/>
  <c r="D371" i="21"/>
  <c r="A372" i="21"/>
  <c r="R371" i="21"/>
  <c r="J371" i="21"/>
  <c r="B371" i="21"/>
  <c r="V371" i="21"/>
  <c r="N371" i="21"/>
  <c r="W371" i="21"/>
  <c r="O371" i="21"/>
  <c r="G371" i="21"/>
  <c r="F371" i="21"/>
  <c r="K371" i="21"/>
  <c r="S371" i="21"/>
  <c r="C371" i="21"/>
  <c r="Y200" i="28"/>
  <c r="U200" i="28"/>
  <c r="Q200" i="28"/>
  <c r="M200" i="28"/>
  <c r="I200" i="28"/>
  <c r="E200" i="28"/>
  <c r="X200" i="28"/>
  <c r="T200" i="28"/>
  <c r="P200" i="28"/>
  <c r="L200" i="28"/>
  <c r="H200" i="28"/>
  <c r="D200" i="28"/>
  <c r="A201" i="28"/>
  <c r="R200" i="28"/>
  <c r="J200" i="28"/>
  <c r="B200" i="28"/>
  <c r="W200" i="28"/>
  <c r="O200" i="28"/>
  <c r="G200" i="28"/>
  <c r="S200" i="28"/>
  <c r="C200" i="28"/>
  <c r="N200" i="28"/>
  <c r="V200" i="28"/>
  <c r="F200" i="28"/>
  <c r="K200" i="28"/>
  <c r="V27" i="28" l="1"/>
  <c r="F27" i="28"/>
  <c r="Q27" i="28"/>
  <c r="S27" i="28"/>
  <c r="G27" i="28"/>
  <c r="O27" i="28"/>
  <c r="R27" i="28"/>
  <c r="B27" i="28"/>
  <c r="M27" i="28"/>
  <c r="K27" i="28"/>
  <c r="X27" i="28"/>
  <c r="L27" i="28"/>
  <c r="N27" i="28"/>
  <c r="Y27" i="28"/>
  <c r="I27" i="28"/>
  <c r="C27" i="28"/>
  <c r="P27" i="28"/>
  <c r="T27" i="28"/>
  <c r="A28" i="28"/>
  <c r="J27" i="28"/>
  <c r="U27" i="28"/>
  <c r="E27" i="28"/>
  <c r="W27" i="28"/>
  <c r="H27" i="28"/>
  <c r="D27" i="28"/>
  <c r="A407" i="21"/>
  <c r="V406" i="21"/>
  <c r="R406" i="21"/>
  <c r="N406" i="21"/>
  <c r="J406" i="21"/>
  <c r="F406" i="21"/>
  <c r="B406" i="21"/>
  <c r="Y406" i="21"/>
  <c r="U406" i="21"/>
  <c r="Q406" i="21"/>
  <c r="M406" i="21"/>
  <c r="I406" i="21"/>
  <c r="E406" i="21"/>
  <c r="S406" i="21"/>
  <c r="K406" i="21"/>
  <c r="C406" i="21"/>
  <c r="W406" i="21"/>
  <c r="G406" i="21"/>
  <c r="X406" i="21"/>
  <c r="P406" i="21"/>
  <c r="H406" i="21"/>
  <c r="O406" i="21"/>
  <c r="D406" i="21"/>
  <c r="L406" i="21"/>
  <c r="T406" i="21"/>
  <c r="A305" i="28"/>
  <c r="V304" i="28"/>
  <c r="R304" i="28"/>
  <c r="N304" i="28"/>
  <c r="J304" i="28"/>
  <c r="F304" i="28"/>
  <c r="B304" i="28"/>
  <c r="Y304" i="28"/>
  <c r="U304" i="28"/>
  <c r="Q304" i="28"/>
  <c r="M304" i="28"/>
  <c r="I304" i="28"/>
  <c r="E304" i="28"/>
  <c r="W304" i="28"/>
  <c r="O304" i="28"/>
  <c r="G304" i="28"/>
  <c r="T304" i="28"/>
  <c r="L304" i="28"/>
  <c r="D304" i="28"/>
  <c r="P304" i="28"/>
  <c r="K304" i="28"/>
  <c r="S304" i="28"/>
  <c r="C304" i="28"/>
  <c r="H304" i="28"/>
  <c r="X304" i="28"/>
  <c r="V134" i="19"/>
  <c r="R134" i="19"/>
  <c r="N134" i="19"/>
  <c r="J134" i="19"/>
  <c r="F134" i="19"/>
  <c r="B134" i="19"/>
  <c r="Y134" i="19"/>
  <c r="U134" i="19"/>
  <c r="Q134" i="19"/>
  <c r="M134" i="19"/>
  <c r="I134" i="19"/>
  <c r="E134" i="19"/>
  <c r="X134" i="19"/>
  <c r="P134" i="19"/>
  <c r="H134" i="19"/>
  <c r="W134" i="19"/>
  <c r="O134" i="19"/>
  <c r="G134" i="19"/>
  <c r="L134" i="19"/>
  <c r="K134" i="19"/>
  <c r="D134" i="19"/>
  <c r="C134" i="19"/>
  <c r="T134" i="19"/>
  <c r="S134" i="19"/>
  <c r="A135" i="19"/>
  <c r="X406" i="28"/>
  <c r="T406" i="28"/>
  <c r="P406" i="28"/>
  <c r="L406" i="28"/>
  <c r="H406" i="28"/>
  <c r="D406" i="28"/>
  <c r="W406" i="28"/>
  <c r="S406" i="28"/>
  <c r="O406" i="28"/>
  <c r="K406" i="28"/>
  <c r="G406" i="28"/>
  <c r="C406" i="28"/>
  <c r="U406" i="28"/>
  <c r="M406" i="28"/>
  <c r="E406" i="28"/>
  <c r="A407" i="28"/>
  <c r="R406" i="28"/>
  <c r="J406" i="28"/>
  <c r="B406" i="28"/>
  <c r="V406" i="28"/>
  <c r="F406" i="28"/>
  <c r="Q406" i="28"/>
  <c r="I406" i="28"/>
  <c r="Y406" i="28"/>
  <c r="N406" i="28"/>
  <c r="A373" i="28"/>
  <c r="V372" i="28"/>
  <c r="R372" i="28"/>
  <c r="N372" i="28"/>
  <c r="J372" i="28"/>
  <c r="F372" i="28"/>
  <c r="B372" i="28"/>
  <c r="Y372" i="28"/>
  <c r="U372" i="28"/>
  <c r="Q372" i="28"/>
  <c r="M372" i="28"/>
  <c r="I372" i="28"/>
  <c r="E372" i="28"/>
  <c r="S372" i="28"/>
  <c r="K372" i="28"/>
  <c r="C372" i="28"/>
  <c r="X372" i="28"/>
  <c r="P372" i="28"/>
  <c r="H372" i="28"/>
  <c r="T372" i="28"/>
  <c r="D372" i="28"/>
  <c r="O372" i="28"/>
  <c r="W372" i="28"/>
  <c r="L372" i="28"/>
  <c r="G372" i="28"/>
  <c r="X167" i="21"/>
  <c r="T167" i="21"/>
  <c r="P167" i="21"/>
  <c r="L167" i="21"/>
  <c r="H167" i="21"/>
  <c r="D167" i="21"/>
  <c r="W167" i="21"/>
  <c r="S167" i="21"/>
  <c r="O167" i="21"/>
  <c r="K167" i="21"/>
  <c r="G167" i="21"/>
  <c r="C167" i="21"/>
  <c r="U167" i="21"/>
  <c r="M167" i="21"/>
  <c r="E167" i="21"/>
  <c r="Y167" i="21"/>
  <c r="I167" i="21"/>
  <c r="A168" i="21"/>
  <c r="R167" i="21"/>
  <c r="J167" i="21"/>
  <c r="B167" i="21"/>
  <c r="Q167" i="21"/>
  <c r="F167" i="21"/>
  <c r="V167" i="21"/>
  <c r="N167" i="21"/>
  <c r="A236" i="28"/>
  <c r="V235" i="28"/>
  <c r="R235" i="28"/>
  <c r="N235" i="28"/>
  <c r="J235" i="28"/>
  <c r="F235" i="28"/>
  <c r="B235" i="28"/>
  <c r="Y235" i="28"/>
  <c r="U235" i="28"/>
  <c r="Q235" i="28"/>
  <c r="M235" i="28"/>
  <c r="I235" i="28"/>
  <c r="E235" i="28"/>
  <c r="S235" i="28"/>
  <c r="K235" i="28"/>
  <c r="C235" i="28"/>
  <c r="X235" i="28"/>
  <c r="P235" i="28"/>
  <c r="H235" i="28"/>
  <c r="L235" i="28"/>
  <c r="W235" i="28"/>
  <c r="G235" i="28"/>
  <c r="O235" i="28"/>
  <c r="D235" i="28"/>
  <c r="T235" i="28"/>
  <c r="Y167" i="28"/>
  <c r="U167" i="28"/>
  <c r="Q167" i="28"/>
  <c r="M167" i="28"/>
  <c r="I167" i="28"/>
  <c r="E167" i="28"/>
  <c r="X167" i="28"/>
  <c r="T167" i="28"/>
  <c r="P167" i="28"/>
  <c r="L167" i="28"/>
  <c r="H167" i="28"/>
  <c r="D167" i="28"/>
  <c r="V167" i="28"/>
  <c r="N167" i="28"/>
  <c r="F167" i="28"/>
  <c r="S167" i="28"/>
  <c r="K167" i="28"/>
  <c r="C167" i="28"/>
  <c r="O167" i="28"/>
  <c r="G167" i="28"/>
  <c r="A168" i="28"/>
  <c r="J167" i="28"/>
  <c r="W167" i="28"/>
  <c r="B167" i="28"/>
  <c r="R167" i="28"/>
  <c r="X304" i="21"/>
  <c r="T304" i="21"/>
  <c r="P304" i="21"/>
  <c r="L304" i="21"/>
  <c r="H304" i="21"/>
  <c r="D304" i="21"/>
  <c r="W304" i="21"/>
  <c r="S304" i="21"/>
  <c r="O304" i="21"/>
  <c r="K304" i="21"/>
  <c r="G304" i="21"/>
  <c r="C304" i="21"/>
  <c r="U304" i="21"/>
  <c r="M304" i="21"/>
  <c r="E304" i="21"/>
  <c r="Q304" i="21"/>
  <c r="A305" i="21"/>
  <c r="R304" i="21"/>
  <c r="J304" i="21"/>
  <c r="B304" i="21"/>
  <c r="Y304" i="21"/>
  <c r="I304" i="21"/>
  <c r="N304" i="21"/>
  <c r="F304" i="21"/>
  <c r="V304" i="21"/>
  <c r="V63" i="25"/>
  <c r="R63" i="25"/>
  <c r="N63" i="25"/>
  <c r="J63" i="25"/>
  <c r="F63" i="25"/>
  <c r="B63" i="25"/>
  <c r="Y63" i="25"/>
  <c r="U63" i="25"/>
  <c r="Q63" i="25"/>
  <c r="M63" i="25"/>
  <c r="I63" i="25"/>
  <c r="E63" i="25"/>
  <c r="X63" i="25"/>
  <c r="P63" i="25"/>
  <c r="H63" i="25"/>
  <c r="W63" i="25"/>
  <c r="O63" i="25"/>
  <c r="G63" i="25"/>
  <c r="K63" i="25"/>
  <c r="L63" i="25"/>
  <c r="T63" i="25"/>
  <c r="D63" i="25"/>
  <c r="S63" i="25"/>
  <c r="C63" i="25"/>
  <c r="A64" i="25"/>
  <c r="X28" i="21"/>
  <c r="T28" i="21"/>
  <c r="P28" i="21"/>
  <c r="L28" i="21"/>
  <c r="H28" i="21"/>
  <c r="D28" i="21"/>
  <c r="W28" i="21"/>
  <c r="S28" i="21"/>
  <c r="O28" i="21"/>
  <c r="K28" i="21"/>
  <c r="G28" i="21"/>
  <c r="C28" i="21"/>
  <c r="Y28" i="21"/>
  <c r="Q28" i="21"/>
  <c r="I28" i="21"/>
  <c r="U28" i="21"/>
  <c r="E28" i="21"/>
  <c r="A29" i="21"/>
  <c r="J28" i="21"/>
  <c r="V28" i="21"/>
  <c r="N28" i="21"/>
  <c r="F28" i="21"/>
  <c r="M28" i="21"/>
  <c r="R28" i="21"/>
  <c r="B28" i="21"/>
  <c r="A270" i="21"/>
  <c r="V269" i="21"/>
  <c r="R269" i="21"/>
  <c r="N269" i="21"/>
  <c r="J269" i="21"/>
  <c r="F269" i="21"/>
  <c r="B269" i="21"/>
  <c r="Y269" i="21"/>
  <c r="U269" i="21"/>
  <c r="Q269" i="21"/>
  <c r="M269" i="21"/>
  <c r="I269" i="21"/>
  <c r="E269" i="21"/>
  <c r="S269" i="21"/>
  <c r="K269" i="21"/>
  <c r="C269" i="21"/>
  <c r="W269" i="21"/>
  <c r="X269" i="21"/>
  <c r="P269" i="21"/>
  <c r="H269" i="21"/>
  <c r="O269" i="21"/>
  <c r="G269" i="21"/>
  <c r="T269" i="21"/>
  <c r="L269" i="21"/>
  <c r="D269" i="21"/>
  <c r="X338" i="28"/>
  <c r="T338" i="28"/>
  <c r="P338" i="28"/>
  <c r="L338" i="28"/>
  <c r="H338" i="28"/>
  <c r="D338" i="28"/>
  <c r="W338" i="28"/>
  <c r="S338" i="28"/>
  <c r="O338" i="28"/>
  <c r="K338" i="28"/>
  <c r="G338" i="28"/>
  <c r="C338" i="28"/>
  <c r="Y338" i="28"/>
  <c r="Q338" i="28"/>
  <c r="I338" i="28"/>
  <c r="V338" i="28"/>
  <c r="N338" i="28"/>
  <c r="F338" i="28"/>
  <c r="R338" i="28"/>
  <c r="B338" i="28"/>
  <c r="M338" i="28"/>
  <c r="E338" i="28"/>
  <c r="U338" i="28"/>
  <c r="A339" i="28"/>
  <c r="J338" i="28"/>
  <c r="X201" i="28"/>
  <c r="T201" i="28"/>
  <c r="P201" i="28"/>
  <c r="L201" i="28"/>
  <c r="H201" i="28"/>
  <c r="D201" i="28"/>
  <c r="W201" i="28"/>
  <c r="S201" i="28"/>
  <c r="O201" i="28"/>
  <c r="K201" i="28"/>
  <c r="G201" i="28"/>
  <c r="C201" i="28"/>
  <c r="Y201" i="28"/>
  <c r="Q201" i="28"/>
  <c r="I201" i="28"/>
  <c r="V201" i="28"/>
  <c r="N201" i="28"/>
  <c r="F201" i="28"/>
  <c r="A202" i="28"/>
  <c r="J201" i="28"/>
  <c r="U201" i="28"/>
  <c r="E201" i="28"/>
  <c r="R201" i="28"/>
  <c r="M201" i="28"/>
  <c r="B201" i="28"/>
  <c r="A202" i="21"/>
  <c r="V201" i="21"/>
  <c r="R201" i="21"/>
  <c r="N201" i="21"/>
  <c r="J201" i="21"/>
  <c r="F201" i="21"/>
  <c r="B201" i="21"/>
  <c r="Y201" i="21"/>
  <c r="U201" i="21"/>
  <c r="Q201" i="21"/>
  <c r="M201" i="21"/>
  <c r="I201" i="21"/>
  <c r="E201" i="21"/>
  <c r="W201" i="21"/>
  <c r="O201" i="21"/>
  <c r="G201" i="21"/>
  <c r="S201" i="21"/>
  <c r="C201" i="21"/>
  <c r="T201" i="21"/>
  <c r="L201" i="21"/>
  <c r="D201" i="21"/>
  <c r="K201" i="21"/>
  <c r="X201" i="21"/>
  <c r="H201" i="21"/>
  <c r="P201" i="21"/>
  <c r="X269" i="28"/>
  <c r="T269" i="28"/>
  <c r="P269" i="28"/>
  <c r="L269" i="28"/>
  <c r="H269" i="28"/>
  <c r="D269" i="28"/>
  <c r="W269" i="28"/>
  <c r="S269" i="28"/>
  <c r="O269" i="28"/>
  <c r="K269" i="28"/>
  <c r="G269" i="28"/>
  <c r="C269" i="28"/>
  <c r="U269" i="28"/>
  <c r="M269" i="28"/>
  <c r="E269" i="28"/>
  <c r="A270" i="28"/>
  <c r="R269" i="28"/>
  <c r="J269" i="28"/>
  <c r="B269" i="28"/>
  <c r="N269" i="28"/>
  <c r="Y269" i="28"/>
  <c r="I269" i="28"/>
  <c r="V269" i="28"/>
  <c r="Q269" i="28"/>
  <c r="F269" i="28"/>
  <c r="X235" i="21"/>
  <c r="T235" i="21"/>
  <c r="P235" i="21"/>
  <c r="L235" i="21"/>
  <c r="H235" i="21"/>
  <c r="D235" i="21"/>
  <c r="W235" i="21"/>
  <c r="S235" i="21"/>
  <c r="O235" i="21"/>
  <c r="K235" i="21"/>
  <c r="G235" i="21"/>
  <c r="C235" i="21"/>
  <c r="Y235" i="21"/>
  <c r="Q235" i="21"/>
  <c r="I235" i="21"/>
  <c r="U235" i="21"/>
  <c r="E235" i="21"/>
  <c r="V235" i="21"/>
  <c r="N235" i="21"/>
  <c r="F235" i="21"/>
  <c r="M235" i="21"/>
  <c r="J235" i="21"/>
  <c r="B235" i="21"/>
  <c r="A236" i="21"/>
  <c r="R235" i="21"/>
  <c r="X372" i="21"/>
  <c r="T372" i="21"/>
  <c r="P372" i="21"/>
  <c r="L372" i="21"/>
  <c r="H372" i="21"/>
  <c r="D372" i="21"/>
  <c r="W372" i="21"/>
  <c r="S372" i="21"/>
  <c r="O372" i="21"/>
  <c r="K372" i="21"/>
  <c r="G372" i="21"/>
  <c r="C372" i="21"/>
  <c r="Y372" i="21"/>
  <c r="Q372" i="21"/>
  <c r="I372" i="21"/>
  <c r="M372" i="21"/>
  <c r="V372" i="21"/>
  <c r="N372" i="21"/>
  <c r="F372" i="21"/>
  <c r="U372" i="21"/>
  <c r="E372" i="21"/>
  <c r="R372" i="21"/>
  <c r="A373" i="21"/>
  <c r="J372" i="21"/>
  <c r="B372" i="21"/>
  <c r="A339" i="21"/>
  <c r="V338" i="21"/>
  <c r="R338" i="21"/>
  <c r="N338" i="21"/>
  <c r="J338" i="21"/>
  <c r="F338" i="21"/>
  <c r="B338" i="21"/>
  <c r="Y338" i="21"/>
  <c r="U338" i="21"/>
  <c r="Q338" i="21"/>
  <c r="M338" i="21"/>
  <c r="I338" i="21"/>
  <c r="E338" i="21"/>
  <c r="W338" i="21"/>
  <c r="O338" i="21"/>
  <c r="G338" i="21"/>
  <c r="K338" i="21"/>
  <c r="T338" i="21"/>
  <c r="L338" i="21"/>
  <c r="D338" i="21"/>
  <c r="S338" i="21"/>
  <c r="C338" i="21"/>
  <c r="H338" i="21"/>
  <c r="X338" i="21"/>
  <c r="P338" i="21"/>
  <c r="Y97" i="28"/>
  <c r="U97" i="28"/>
  <c r="Q97" i="28"/>
  <c r="M97" i="28"/>
  <c r="I97" i="28"/>
  <c r="E97" i="28"/>
  <c r="X97" i="28"/>
  <c r="T97" i="28"/>
  <c r="P97" i="28"/>
  <c r="L97" i="28"/>
  <c r="H97" i="28"/>
  <c r="D97" i="28"/>
  <c r="A98" i="28"/>
  <c r="R97" i="28"/>
  <c r="J97" i="28"/>
  <c r="B97" i="28"/>
  <c r="W97" i="28"/>
  <c r="O97" i="28"/>
  <c r="G97" i="28"/>
  <c r="K97" i="28"/>
  <c r="S97" i="28"/>
  <c r="V97" i="28"/>
  <c r="F97" i="28"/>
  <c r="C97" i="28"/>
  <c r="N97" i="28"/>
  <c r="V133" i="25"/>
  <c r="R133" i="25"/>
  <c r="N133" i="25"/>
  <c r="J133" i="25"/>
  <c r="F133" i="25"/>
  <c r="B133" i="25"/>
  <c r="Y133" i="25"/>
  <c r="U133" i="25"/>
  <c r="Q133" i="25"/>
  <c r="M133" i="25"/>
  <c r="I133" i="25"/>
  <c r="E133" i="25"/>
  <c r="X133" i="25"/>
  <c r="P133" i="25"/>
  <c r="H133" i="25"/>
  <c r="L133" i="25"/>
  <c r="W133" i="25"/>
  <c r="O133" i="25"/>
  <c r="G133" i="25"/>
  <c r="T133" i="25"/>
  <c r="D133" i="25"/>
  <c r="S133" i="25"/>
  <c r="K133" i="25"/>
  <c r="C133" i="25"/>
  <c r="A134" i="25"/>
  <c r="W63" i="19"/>
  <c r="S63" i="19"/>
  <c r="O63" i="19"/>
  <c r="K63" i="19"/>
  <c r="G63" i="19"/>
  <c r="C63" i="19"/>
  <c r="V63" i="19"/>
  <c r="R63" i="19"/>
  <c r="N63" i="19"/>
  <c r="J63" i="19"/>
  <c r="F63" i="19"/>
  <c r="B63" i="19"/>
  <c r="Y63" i="19"/>
  <c r="Q63" i="19"/>
  <c r="I63" i="19"/>
  <c r="X63" i="19"/>
  <c r="P63" i="19"/>
  <c r="H63" i="19"/>
  <c r="M63" i="19"/>
  <c r="L63" i="19"/>
  <c r="E63" i="19"/>
  <c r="D63" i="19"/>
  <c r="U63" i="19"/>
  <c r="T63" i="19"/>
  <c r="A64" i="19"/>
  <c r="W132" i="28"/>
  <c r="S132" i="28"/>
  <c r="O132" i="28"/>
  <c r="K132" i="28"/>
  <c r="G132" i="28"/>
  <c r="C132" i="28"/>
  <c r="A133" i="28"/>
  <c r="V132" i="28"/>
  <c r="R132" i="28"/>
  <c r="N132" i="28"/>
  <c r="J132" i="28"/>
  <c r="F132" i="28"/>
  <c r="B132" i="28"/>
  <c r="T132" i="28"/>
  <c r="L132" i="28"/>
  <c r="D132" i="28"/>
  <c r="Y132" i="28"/>
  <c r="Q132" i="28"/>
  <c r="I132" i="28"/>
  <c r="M132" i="28"/>
  <c r="U132" i="28"/>
  <c r="X132" i="28"/>
  <c r="H132" i="28"/>
  <c r="E132" i="28"/>
  <c r="P132" i="28"/>
  <c r="W62" i="28"/>
  <c r="S62" i="28"/>
  <c r="O62" i="28"/>
  <c r="K62" i="28"/>
  <c r="G62" i="28"/>
  <c r="C62" i="28"/>
  <c r="A63" i="28"/>
  <c r="V62" i="28"/>
  <c r="R62" i="28"/>
  <c r="N62" i="28"/>
  <c r="J62" i="28"/>
  <c r="F62" i="28"/>
  <c r="B62" i="28"/>
  <c r="X62" i="28"/>
  <c r="P62" i="28"/>
  <c r="H62" i="28"/>
  <c r="U62" i="28"/>
  <c r="M62" i="28"/>
  <c r="E62" i="28"/>
  <c r="Y62" i="28"/>
  <c r="I62" i="28"/>
  <c r="Q62" i="28"/>
  <c r="T62" i="28"/>
  <c r="D62" i="28"/>
  <c r="L62" i="28"/>
  <c r="Y97" i="21"/>
  <c r="U97" i="21"/>
  <c r="Q97" i="21"/>
  <c r="M97" i="21"/>
  <c r="I97" i="21"/>
  <c r="E97" i="21"/>
  <c r="X97" i="21"/>
  <c r="T97" i="21"/>
  <c r="P97" i="21"/>
  <c r="L97" i="21"/>
  <c r="H97" i="21"/>
  <c r="D97" i="21"/>
  <c r="V97" i="21"/>
  <c r="N97" i="21"/>
  <c r="F97" i="21"/>
  <c r="A98" i="21"/>
  <c r="R97" i="21"/>
  <c r="B97" i="21"/>
  <c r="O97" i="21"/>
  <c r="S97" i="21"/>
  <c r="K97" i="21"/>
  <c r="C97" i="21"/>
  <c r="J97" i="21"/>
  <c r="W97" i="21"/>
  <c r="G97" i="21"/>
  <c r="W62" i="21"/>
  <c r="S62" i="21"/>
  <c r="O62" i="21"/>
  <c r="K62" i="21"/>
  <c r="G62" i="21"/>
  <c r="C62" i="21"/>
  <c r="A63" i="21"/>
  <c r="V62" i="21"/>
  <c r="R62" i="21"/>
  <c r="N62" i="21"/>
  <c r="J62" i="21"/>
  <c r="F62" i="21"/>
  <c r="B62" i="21"/>
  <c r="T62" i="21"/>
  <c r="L62" i="21"/>
  <c r="D62" i="21"/>
  <c r="X62" i="21"/>
  <c r="H62" i="21"/>
  <c r="U62" i="21"/>
  <c r="E62" i="21"/>
  <c r="Y62" i="21"/>
  <c r="Q62" i="21"/>
  <c r="I62" i="21"/>
  <c r="P62" i="21"/>
  <c r="M62" i="21"/>
  <c r="V28" i="25"/>
  <c r="R28" i="25"/>
  <c r="N28" i="25"/>
  <c r="J28" i="25"/>
  <c r="F28" i="25"/>
  <c r="B28" i="25"/>
  <c r="Y28" i="25"/>
  <c r="U28" i="25"/>
  <c r="Q28" i="25"/>
  <c r="M28" i="25"/>
  <c r="I28" i="25"/>
  <c r="E28" i="25"/>
  <c r="S28" i="25"/>
  <c r="K28" i="25"/>
  <c r="C28" i="25"/>
  <c r="O28" i="25"/>
  <c r="G28" i="25"/>
  <c r="L28" i="25"/>
  <c r="X28" i="25"/>
  <c r="P28" i="25"/>
  <c r="H28" i="25"/>
  <c r="W28" i="25"/>
  <c r="T28" i="25"/>
  <c r="D28" i="25"/>
  <c r="A29" i="25"/>
  <c r="V98" i="25"/>
  <c r="R98" i="25"/>
  <c r="N98" i="25"/>
  <c r="J98" i="25"/>
  <c r="F98" i="25"/>
  <c r="B98" i="25"/>
  <c r="Y98" i="25"/>
  <c r="U98" i="25"/>
  <c r="Q98" i="25"/>
  <c r="M98" i="25"/>
  <c r="I98" i="25"/>
  <c r="E98" i="25"/>
  <c r="X98" i="25"/>
  <c r="P98" i="25"/>
  <c r="H98" i="25"/>
  <c r="W98" i="25"/>
  <c r="O98" i="25"/>
  <c r="G98" i="25"/>
  <c r="K98" i="25"/>
  <c r="T98" i="25"/>
  <c r="D98" i="25"/>
  <c r="S98" i="25"/>
  <c r="C98" i="25"/>
  <c r="L98" i="25"/>
  <c r="A99" i="25"/>
  <c r="A133" i="21"/>
  <c r="V132" i="21"/>
  <c r="R132" i="21"/>
  <c r="N132" i="21"/>
  <c r="J132" i="21"/>
  <c r="F132" i="21"/>
  <c r="B132" i="21"/>
  <c r="Y132" i="21"/>
  <c r="U132" i="21"/>
  <c r="Q132" i="21"/>
  <c r="M132" i="21"/>
  <c r="I132" i="21"/>
  <c r="E132" i="21"/>
  <c r="S132" i="21"/>
  <c r="K132" i="21"/>
  <c r="C132" i="21"/>
  <c r="W132" i="21"/>
  <c r="G132" i="21"/>
  <c r="X132" i="21"/>
  <c r="P132" i="21"/>
  <c r="H132" i="21"/>
  <c r="O132" i="21"/>
  <c r="T132" i="21"/>
  <c r="L132" i="21"/>
  <c r="D132" i="21"/>
  <c r="V27" i="19"/>
  <c r="R27" i="19"/>
  <c r="N27" i="19"/>
  <c r="J27" i="19"/>
  <c r="F27" i="19"/>
  <c r="B27" i="19"/>
  <c r="Y27" i="19"/>
  <c r="U27" i="19"/>
  <c r="Q27" i="19"/>
  <c r="M27" i="19"/>
  <c r="I27" i="19"/>
  <c r="E27" i="19"/>
  <c r="X27" i="19"/>
  <c r="P27" i="19"/>
  <c r="H27" i="19"/>
  <c r="W27" i="19"/>
  <c r="O27" i="19"/>
  <c r="G27" i="19"/>
  <c r="L27" i="19"/>
  <c r="K27" i="19"/>
  <c r="T27" i="19"/>
  <c r="D27" i="19"/>
  <c r="S27" i="19"/>
  <c r="C27" i="19"/>
  <c r="A28" i="19"/>
  <c r="X99" i="19"/>
  <c r="T99" i="19"/>
  <c r="P99" i="19"/>
  <c r="L99" i="19"/>
  <c r="H99" i="19"/>
  <c r="D99" i="19"/>
  <c r="W99" i="19"/>
  <c r="S99" i="19"/>
  <c r="O99" i="19"/>
  <c r="K99" i="19"/>
  <c r="G99" i="19"/>
  <c r="C99" i="19"/>
  <c r="V99" i="19"/>
  <c r="N99" i="19"/>
  <c r="F99" i="19"/>
  <c r="U99" i="19"/>
  <c r="M99" i="19"/>
  <c r="E99" i="19"/>
  <c r="R99" i="19"/>
  <c r="B99" i="19"/>
  <c r="Q99" i="19"/>
  <c r="Y99" i="19"/>
  <c r="J99" i="19"/>
  <c r="I99" i="19"/>
  <c r="A100" i="19"/>
  <c r="Q28" i="28" l="1"/>
  <c r="X28" i="28"/>
  <c r="H28" i="28"/>
  <c r="J28" i="28"/>
  <c r="O28" i="28"/>
  <c r="S28" i="28"/>
  <c r="M28" i="28"/>
  <c r="T28" i="28"/>
  <c r="D28" i="28"/>
  <c r="B28" i="28"/>
  <c r="G28" i="28"/>
  <c r="K28" i="28"/>
  <c r="Y28" i="28"/>
  <c r="I28" i="28"/>
  <c r="P28" i="28"/>
  <c r="A29" i="28"/>
  <c r="N28" i="28"/>
  <c r="V28" i="28"/>
  <c r="C28" i="28"/>
  <c r="U28" i="28"/>
  <c r="E28" i="28"/>
  <c r="L28" i="28"/>
  <c r="R28" i="28"/>
  <c r="W28" i="28"/>
  <c r="F28" i="28"/>
  <c r="W64" i="19"/>
  <c r="S64" i="19"/>
  <c r="O64" i="19"/>
  <c r="K64" i="19"/>
  <c r="G64" i="19"/>
  <c r="C64" i="19"/>
  <c r="V64" i="19"/>
  <c r="R64" i="19"/>
  <c r="N64" i="19"/>
  <c r="J64" i="19"/>
  <c r="F64" i="19"/>
  <c r="B64" i="19"/>
  <c r="Y64" i="19"/>
  <c r="Q64" i="19"/>
  <c r="I64" i="19"/>
  <c r="X64" i="19"/>
  <c r="P64" i="19"/>
  <c r="H64" i="19"/>
  <c r="U64" i="19"/>
  <c r="E64" i="19"/>
  <c r="T64" i="19"/>
  <c r="D64" i="19"/>
  <c r="M64" i="19"/>
  <c r="L64" i="19"/>
  <c r="A65" i="19"/>
  <c r="Y305" i="28"/>
  <c r="U305" i="28"/>
  <c r="Q305" i="28"/>
  <c r="M305" i="28"/>
  <c r="I305" i="28"/>
  <c r="E305" i="28"/>
  <c r="X305" i="28"/>
  <c r="T305" i="28"/>
  <c r="P305" i="28"/>
  <c r="L305" i="28"/>
  <c r="H305" i="28"/>
  <c r="D305" i="28"/>
  <c r="V305" i="28"/>
  <c r="N305" i="28"/>
  <c r="F305" i="28"/>
  <c r="S305" i="28"/>
  <c r="K305" i="28"/>
  <c r="C305" i="28"/>
  <c r="W305" i="28"/>
  <c r="G305" i="28"/>
  <c r="R305" i="28"/>
  <c r="B305" i="28"/>
  <c r="A306" i="28"/>
  <c r="O305" i="28"/>
  <c r="J305" i="28"/>
  <c r="V134" i="25"/>
  <c r="R134" i="25"/>
  <c r="N134" i="25"/>
  <c r="J134" i="25"/>
  <c r="F134" i="25"/>
  <c r="B134" i="25"/>
  <c r="Y134" i="25"/>
  <c r="U134" i="25"/>
  <c r="Q134" i="25"/>
  <c r="M134" i="25"/>
  <c r="I134" i="25"/>
  <c r="E134" i="25"/>
  <c r="X134" i="25"/>
  <c r="P134" i="25"/>
  <c r="H134" i="25"/>
  <c r="T134" i="25"/>
  <c r="D134" i="25"/>
  <c r="W134" i="25"/>
  <c r="O134" i="25"/>
  <c r="G134" i="25"/>
  <c r="L134" i="25"/>
  <c r="C134" i="25"/>
  <c r="S134" i="25"/>
  <c r="K134" i="25"/>
  <c r="A135" i="25"/>
  <c r="W202" i="28"/>
  <c r="S202" i="28"/>
  <c r="O202" i="28"/>
  <c r="K202" i="28"/>
  <c r="G202" i="28"/>
  <c r="C202" i="28"/>
  <c r="A203" i="28"/>
  <c r="V202" i="28"/>
  <c r="R202" i="28"/>
  <c r="N202" i="28"/>
  <c r="J202" i="28"/>
  <c r="F202" i="28"/>
  <c r="B202" i="28"/>
  <c r="X202" i="28"/>
  <c r="P202" i="28"/>
  <c r="H202" i="28"/>
  <c r="U202" i="28"/>
  <c r="M202" i="28"/>
  <c r="E202" i="28"/>
  <c r="Q202" i="28"/>
  <c r="L202" i="28"/>
  <c r="D202" i="28"/>
  <c r="T202" i="28"/>
  <c r="Y202" i="28"/>
  <c r="I202" i="28"/>
  <c r="W339" i="28"/>
  <c r="S339" i="28"/>
  <c r="O339" i="28"/>
  <c r="K339" i="28"/>
  <c r="G339" i="28"/>
  <c r="C339" i="28"/>
  <c r="A340" i="28"/>
  <c r="V339" i="28"/>
  <c r="R339" i="28"/>
  <c r="N339" i="28"/>
  <c r="J339" i="28"/>
  <c r="F339" i="28"/>
  <c r="B339" i="28"/>
  <c r="X339" i="28"/>
  <c r="P339" i="28"/>
  <c r="H339" i="28"/>
  <c r="U339" i="28"/>
  <c r="M339" i="28"/>
  <c r="E339" i="28"/>
  <c r="Y339" i="28"/>
  <c r="I339" i="28"/>
  <c r="T339" i="28"/>
  <c r="D339" i="28"/>
  <c r="L339" i="28"/>
  <c r="Q339" i="28"/>
  <c r="Y270" i="21"/>
  <c r="U270" i="21"/>
  <c r="Q270" i="21"/>
  <c r="M270" i="21"/>
  <c r="I270" i="21"/>
  <c r="E270" i="21"/>
  <c r="X270" i="21"/>
  <c r="T270" i="21"/>
  <c r="P270" i="21"/>
  <c r="L270" i="21"/>
  <c r="H270" i="21"/>
  <c r="D270" i="21"/>
  <c r="A271" i="21"/>
  <c r="R270" i="21"/>
  <c r="J270" i="21"/>
  <c r="B270" i="21"/>
  <c r="N270" i="21"/>
  <c r="W270" i="21"/>
  <c r="O270" i="21"/>
  <c r="G270" i="21"/>
  <c r="V270" i="21"/>
  <c r="F270" i="21"/>
  <c r="C270" i="21"/>
  <c r="K270" i="21"/>
  <c r="S270" i="21"/>
  <c r="W29" i="21"/>
  <c r="S29" i="21"/>
  <c r="O29" i="21"/>
  <c r="K29" i="21"/>
  <c r="G29" i="21"/>
  <c r="C29" i="21"/>
  <c r="A30" i="21"/>
  <c r="V29" i="21"/>
  <c r="R29" i="21"/>
  <c r="N29" i="21"/>
  <c r="J29" i="21"/>
  <c r="F29" i="21"/>
  <c r="B29" i="21"/>
  <c r="X29" i="21"/>
  <c r="P29" i="21"/>
  <c r="H29" i="21"/>
  <c r="L29" i="21"/>
  <c r="Y29" i="21"/>
  <c r="U29" i="21"/>
  <c r="M29" i="21"/>
  <c r="E29" i="21"/>
  <c r="T29" i="21"/>
  <c r="D29" i="21"/>
  <c r="Q29" i="21"/>
  <c r="I29" i="21"/>
  <c r="X168" i="28"/>
  <c r="T168" i="28"/>
  <c r="P168" i="28"/>
  <c r="L168" i="28"/>
  <c r="H168" i="28"/>
  <c r="D168" i="28"/>
  <c r="W168" i="28"/>
  <c r="S168" i="28"/>
  <c r="O168" i="28"/>
  <c r="K168" i="28"/>
  <c r="G168" i="28"/>
  <c r="C168" i="28"/>
  <c r="U168" i="28"/>
  <c r="M168" i="28"/>
  <c r="E168" i="28"/>
  <c r="A169" i="28"/>
  <c r="R168" i="28"/>
  <c r="J168" i="28"/>
  <c r="B168" i="28"/>
  <c r="V168" i="28"/>
  <c r="F168" i="28"/>
  <c r="Q168" i="28"/>
  <c r="N168" i="28"/>
  <c r="Y168" i="28"/>
  <c r="I168" i="28"/>
  <c r="A64" i="28"/>
  <c r="V63" i="28"/>
  <c r="R63" i="28"/>
  <c r="N63" i="28"/>
  <c r="J63" i="28"/>
  <c r="F63" i="28"/>
  <c r="B63" i="28"/>
  <c r="Y63" i="28"/>
  <c r="U63" i="28"/>
  <c r="Q63" i="28"/>
  <c r="M63" i="28"/>
  <c r="I63" i="28"/>
  <c r="E63" i="28"/>
  <c r="W63" i="28"/>
  <c r="O63" i="28"/>
  <c r="G63" i="28"/>
  <c r="T63" i="28"/>
  <c r="L63" i="28"/>
  <c r="D63" i="28"/>
  <c r="P63" i="28"/>
  <c r="X63" i="28"/>
  <c r="K63" i="28"/>
  <c r="H63" i="28"/>
  <c r="S63" i="28"/>
  <c r="C63" i="28"/>
  <c r="V99" i="25"/>
  <c r="R99" i="25"/>
  <c r="N99" i="25"/>
  <c r="J99" i="25"/>
  <c r="F99" i="25"/>
  <c r="B99" i="25"/>
  <c r="Y99" i="25"/>
  <c r="U99" i="25"/>
  <c r="Q99" i="25"/>
  <c r="M99" i="25"/>
  <c r="I99" i="25"/>
  <c r="E99" i="25"/>
  <c r="X99" i="25"/>
  <c r="P99" i="25"/>
  <c r="H99" i="25"/>
  <c r="W99" i="25"/>
  <c r="O99" i="25"/>
  <c r="G99" i="25"/>
  <c r="S99" i="25"/>
  <c r="C99" i="25"/>
  <c r="D99" i="25"/>
  <c r="L99" i="25"/>
  <c r="K99" i="25"/>
  <c r="T99" i="25"/>
  <c r="A100" i="25"/>
  <c r="X100" i="19"/>
  <c r="T100" i="19"/>
  <c r="P100" i="19"/>
  <c r="L100" i="19"/>
  <c r="H100" i="19"/>
  <c r="D100" i="19"/>
  <c r="W100" i="19"/>
  <c r="S100" i="19"/>
  <c r="O100" i="19"/>
  <c r="K100" i="19"/>
  <c r="G100" i="19"/>
  <c r="C100" i="19"/>
  <c r="V100" i="19"/>
  <c r="N100" i="19"/>
  <c r="F100" i="19"/>
  <c r="U100" i="19"/>
  <c r="M100" i="19"/>
  <c r="E100" i="19"/>
  <c r="J100" i="19"/>
  <c r="Y100" i="19"/>
  <c r="I100" i="19"/>
  <c r="B100" i="19"/>
  <c r="R100" i="19"/>
  <c r="Q100" i="19"/>
  <c r="A101" i="19"/>
  <c r="V29" i="25"/>
  <c r="R29" i="25"/>
  <c r="N29" i="25"/>
  <c r="J29" i="25"/>
  <c r="F29" i="25"/>
  <c r="B29" i="25"/>
  <c r="Y29" i="25"/>
  <c r="U29" i="25"/>
  <c r="Q29" i="25"/>
  <c r="M29" i="25"/>
  <c r="I29" i="25"/>
  <c r="E29" i="25"/>
  <c r="S29" i="25"/>
  <c r="K29" i="25"/>
  <c r="C29" i="25"/>
  <c r="W29" i="25"/>
  <c r="G29" i="25"/>
  <c r="L29" i="25"/>
  <c r="X29" i="25"/>
  <c r="P29" i="25"/>
  <c r="H29" i="25"/>
  <c r="O29" i="25"/>
  <c r="T29" i="25"/>
  <c r="D29" i="25"/>
  <c r="A30" i="25"/>
  <c r="A64" i="21"/>
  <c r="V63" i="21"/>
  <c r="R63" i="21"/>
  <c r="N63" i="21"/>
  <c r="J63" i="21"/>
  <c r="F63" i="21"/>
  <c r="B63" i="21"/>
  <c r="Y63" i="21"/>
  <c r="U63" i="21"/>
  <c r="Q63" i="21"/>
  <c r="M63" i="21"/>
  <c r="I63" i="21"/>
  <c r="E63" i="21"/>
  <c r="S63" i="21"/>
  <c r="K63" i="21"/>
  <c r="C63" i="21"/>
  <c r="W63" i="21"/>
  <c r="O63" i="21"/>
  <c r="T63" i="21"/>
  <c r="X63" i="21"/>
  <c r="P63" i="21"/>
  <c r="H63" i="21"/>
  <c r="G63" i="21"/>
  <c r="L63" i="21"/>
  <c r="D63" i="21"/>
  <c r="X98" i="21"/>
  <c r="T98" i="21"/>
  <c r="P98" i="21"/>
  <c r="L98" i="21"/>
  <c r="H98" i="21"/>
  <c r="D98" i="21"/>
  <c r="A99" i="21"/>
  <c r="W98" i="21"/>
  <c r="S98" i="21"/>
  <c r="O98" i="21"/>
  <c r="K98" i="21"/>
  <c r="G98" i="21"/>
  <c r="C98" i="21"/>
  <c r="V98" i="21"/>
  <c r="U98" i="21"/>
  <c r="M98" i="21"/>
  <c r="E98" i="21"/>
  <c r="Q98" i="21"/>
  <c r="Y98" i="21"/>
  <c r="F98" i="21"/>
  <c r="R98" i="21"/>
  <c r="J98" i="21"/>
  <c r="B98" i="21"/>
  <c r="I98" i="21"/>
  <c r="N98" i="21"/>
  <c r="X98" i="28"/>
  <c r="T98" i="28"/>
  <c r="P98" i="28"/>
  <c r="L98" i="28"/>
  <c r="H98" i="28"/>
  <c r="D98" i="28"/>
  <c r="W98" i="28"/>
  <c r="S98" i="28"/>
  <c r="O98" i="28"/>
  <c r="K98" i="28"/>
  <c r="G98" i="28"/>
  <c r="C98" i="28"/>
  <c r="Y98" i="28"/>
  <c r="Q98" i="28"/>
  <c r="I98" i="28"/>
  <c r="V98" i="28"/>
  <c r="N98" i="28"/>
  <c r="F98" i="28"/>
  <c r="R98" i="28"/>
  <c r="B98" i="28"/>
  <c r="J98" i="28"/>
  <c r="M98" i="28"/>
  <c r="A99" i="28"/>
  <c r="E98" i="28"/>
  <c r="U98" i="28"/>
  <c r="W373" i="21"/>
  <c r="S373" i="21"/>
  <c r="O373" i="21"/>
  <c r="K373" i="21"/>
  <c r="G373" i="21"/>
  <c r="C373" i="21"/>
  <c r="A374" i="21"/>
  <c r="V373" i="21"/>
  <c r="R373" i="21"/>
  <c r="N373" i="21"/>
  <c r="J373" i="21"/>
  <c r="F373" i="21"/>
  <c r="B373" i="21"/>
  <c r="X373" i="21"/>
  <c r="P373" i="21"/>
  <c r="H373" i="21"/>
  <c r="T373" i="21"/>
  <c r="D373" i="21"/>
  <c r="U373" i="21"/>
  <c r="M373" i="21"/>
  <c r="E373" i="21"/>
  <c r="L373" i="21"/>
  <c r="Y373" i="21"/>
  <c r="Q373" i="21"/>
  <c r="I373" i="21"/>
  <c r="W236" i="21"/>
  <c r="S236" i="21"/>
  <c r="O236" i="21"/>
  <c r="K236" i="21"/>
  <c r="G236" i="21"/>
  <c r="C236" i="21"/>
  <c r="A237" i="21"/>
  <c r="V236" i="21"/>
  <c r="R236" i="21"/>
  <c r="N236" i="21"/>
  <c r="J236" i="21"/>
  <c r="F236" i="21"/>
  <c r="B236" i="21"/>
  <c r="X236" i="21"/>
  <c r="P236" i="21"/>
  <c r="H236" i="21"/>
  <c r="L236" i="21"/>
  <c r="U236" i="21"/>
  <c r="M236" i="21"/>
  <c r="E236" i="21"/>
  <c r="T236" i="21"/>
  <c r="D236" i="21"/>
  <c r="Q236" i="21"/>
  <c r="Y236" i="21"/>
  <c r="I236" i="21"/>
  <c r="V28" i="19"/>
  <c r="R28" i="19"/>
  <c r="N28" i="19"/>
  <c r="J28" i="19"/>
  <c r="F28" i="19"/>
  <c r="B28" i="19"/>
  <c r="Y28" i="19"/>
  <c r="U28" i="19"/>
  <c r="Q28" i="19"/>
  <c r="M28" i="19"/>
  <c r="I28" i="19"/>
  <c r="E28" i="19"/>
  <c r="X28" i="19"/>
  <c r="P28" i="19"/>
  <c r="H28" i="19"/>
  <c r="W28" i="19"/>
  <c r="O28" i="19"/>
  <c r="G28" i="19"/>
  <c r="T28" i="19"/>
  <c r="D28" i="19"/>
  <c r="S28" i="19"/>
  <c r="C28" i="19"/>
  <c r="L28" i="19"/>
  <c r="K28" i="19"/>
  <c r="A29" i="19"/>
  <c r="Y339" i="21"/>
  <c r="U339" i="21"/>
  <c r="Q339" i="21"/>
  <c r="M339" i="21"/>
  <c r="I339" i="21"/>
  <c r="E339" i="21"/>
  <c r="X339" i="21"/>
  <c r="T339" i="21"/>
  <c r="P339" i="21"/>
  <c r="L339" i="21"/>
  <c r="H339" i="21"/>
  <c r="D339" i="21"/>
  <c r="V339" i="21"/>
  <c r="N339" i="21"/>
  <c r="F339" i="21"/>
  <c r="J339" i="21"/>
  <c r="B339" i="21"/>
  <c r="S339" i="21"/>
  <c r="K339" i="21"/>
  <c r="C339" i="21"/>
  <c r="A340" i="21"/>
  <c r="R339" i="21"/>
  <c r="G339" i="21"/>
  <c r="W339" i="21"/>
  <c r="O339" i="21"/>
  <c r="W270" i="28"/>
  <c r="S270" i="28"/>
  <c r="O270" i="28"/>
  <c r="K270" i="28"/>
  <c r="G270" i="28"/>
  <c r="C270" i="28"/>
  <c r="A271" i="28"/>
  <c r="V270" i="28"/>
  <c r="R270" i="28"/>
  <c r="N270" i="28"/>
  <c r="J270" i="28"/>
  <c r="F270" i="28"/>
  <c r="B270" i="28"/>
  <c r="T270" i="28"/>
  <c r="L270" i="28"/>
  <c r="D270" i="28"/>
  <c r="Y270" i="28"/>
  <c r="Q270" i="28"/>
  <c r="I270" i="28"/>
  <c r="U270" i="28"/>
  <c r="E270" i="28"/>
  <c r="P270" i="28"/>
  <c r="H270" i="28"/>
  <c r="X270" i="28"/>
  <c r="M270" i="28"/>
  <c r="Y202" i="21"/>
  <c r="U202" i="21"/>
  <c r="Q202" i="21"/>
  <c r="M202" i="21"/>
  <c r="I202" i="21"/>
  <c r="E202" i="21"/>
  <c r="X202" i="21"/>
  <c r="T202" i="21"/>
  <c r="P202" i="21"/>
  <c r="L202" i="21"/>
  <c r="H202" i="21"/>
  <c r="D202" i="21"/>
  <c r="V202" i="21"/>
  <c r="N202" i="21"/>
  <c r="F202" i="21"/>
  <c r="R202" i="21"/>
  <c r="S202" i="21"/>
  <c r="K202" i="21"/>
  <c r="C202" i="21"/>
  <c r="A203" i="21"/>
  <c r="J202" i="21"/>
  <c r="B202" i="21"/>
  <c r="W202" i="21"/>
  <c r="O202" i="21"/>
  <c r="G202" i="21"/>
  <c r="Y236" i="28"/>
  <c r="U236" i="28"/>
  <c r="Q236" i="28"/>
  <c r="M236" i="28"/>
  <c r="I236" i="28"/>
  <c r="E236" i="28"/>
  <c r="X236" i="28"/>
  <c r="T236" i="28"/>
  <c r="P236" i="28"/>
  <c r="L236" i="28"/>
  <c r="H236" i="28"/>
  <c r="D236" i="28"/>
  <c r="A237" i="28"/>
  <c r="R236" i="28"/>
  <c r="J236" i="28"/>
  <c r="B236" i="28"/>
  <c r="W236" i="28"/>
  <c r="O236" i="28"/>
  <c r="G236" i="28"/>
  <c r="S236" i="28"/>
  <c r="C236" i="28"/>
  <c r="N236" i="28"/>
  <c r="V236" i="28"/>
  <c r="F236" i="28"/>
  <c r="K236" i="28"/>
  <c r="W168" i="21"/>
  <c r="S168" i="21"/>
  <c r="O168" i="21"/>
  <c r="K168" i="21"/>
  <c r="G168" i="21"/>
  <c r="C168" i="21"/>
  <c r="A169" i="21"/>
  <c r="V168" i="21"/>
  <c r="R168" i="21"/>
  <c r="N168" i="21"/>
  <c r="J168" i="21"/>
  <c r="F168" i="21"/>
  <c r="B168" i="21"/>
  <c r="T168" i="21"/>
  <c r="L168" i="21"/>
  <c r="D168" i="21"/>
  <c r="P168" i="21"/>
  <c r="Y168" i="21"/>
  <c r="Q168" i="21"/>
  <c r="I168" i="21"/>
  <c r="X168" i="21"/>
  <c r="H168" i="21"/>
  <c r="M168" i="21"/>
  <c r="U168" i="21"/>
  <c r="E168" i="21"/>
  <c r="W407" i="28"/>
  <c r="S407" i="28"/>
  <c r="O407" i="28"/>
  <c r="K407" i="28"/>
  <c r="G407" i="28"/>
  <c r="C407" i="28"/>
  <c r="A408" i="28"/>
  <c r="V407" i="28"/>
  <c r="R407" i="28"/>
  <c r="N407" i="28"/>
  <c r="J407" i="28"/>
  <c r="F407" i="28"/>
  <c r="B407" i="28"/>
  <c r="T407" i="28"/>
  <c r="L407" i="28"/>
  <c r="D407" i="28"/>
  <c r="Y407" i="28"/>
  <c r="Q407" i="28"/>
  <c r="I407" i="28"/>
  <c r="M407" i="28"/>
  <c r="X407" i="28"/>
  <c r="H407" i="28"/>
  <c r="P407" i="28"/>
  <c r="E407" i="28"/>
  <c r="U407" i="28"/>
  <c r="V135" i="19"/>
  <c r="R135" i="19"/>
  <c r="N135" i="19"/>
  <c r="J135" i="19"/>
  <c r="F135" i="19"/>
  <c r="B135" i="19"/>
  <c r="Y135" i="19"/>
  <c r="U135" i="19"/>
  <c r="Q135" i="19"/>
  <c r="M135" i="19"/>
  <c r="I135" i="19"/>
  <c r="E135" i="19"/>
  <c r="X135" i="19"/>
  <c r="P135" i="19"/>
  <c r="H135" i="19"/>
  <c r="W135" i="19"/>
  <c r="O135" i="19"/>
  <c r="G135" i="19"/>
  <c r="T135" i="19"/>
  <c r="D135" i="19"/>
  <c r="S135" i="19"/>
  <c r="C135" i="19"/>
  <c r="L135" i="19"/>
  <c r="K135" i="19"/>
  <c r="A136" i="19"/>
  <c r="Y133" i="21"/>
  <c r="U133" i="21"/>
  <c r="Q133" i="21"/>
  <c r="M133" i="21"/>
  <c r="I133" i="21"/>
  <c r="E133" i="21"/>
  <c r="X133" i="21"/>
  <c r="T133" i="21"/>
  <c r="P133" i="21"/>
  <c r="L133" i="21"/>
  <c r="H133" i="21"/>
  <c r="D133" i="21"/>
  <c r="A134" i="21"/>
  <c r="R133" i="21"/>
  <c r="J133" i="21"/>
  <c r="B133" i="21"/>
  <c r="N133" i="21"/>
  <c r="W133" i="21"/>
  <c r="O133" i="21"/>
  <c r="G133" i="21"/>
  <c r="V133" i="21"/>
  <c r="F133" i="21"/>
  <c r="K133" i="21"/>
  <c r="C133" i="21"/>
  <c r="S133" i="21"/>
  <c r="V64" i="25"/>
  <c r="R64" i="25"/>
  <c r="N64" i="25"/>
  <c r="J64" i="25"/>
  <c r="F64" i="25"/>
  <c r="B64" i="25"/>
  <c r="Y64" i="25"/>
  <c r="U64" i="25"/>
  <c r="Q64" i="25"/>
  <c r="M64" i="25"/>
  <c r="I64" i="25"/>
  <c r="E64" i="25"/>
  <c r="X64" i="25"/>
  <c r="P64" i="25"/>
  <c r="H64" i="25"/>
  <c r="W64" i="25"/>
  <c r="O64" i="25"/>
  <c r="G64" i="25"/>
  <c r="S64" i="25"/>
  <c r="C64" i="25"/>
  <c r="L64" i="25"/>
  <c r="K64" i="25"/>
  <c r="T64" i="25"/>
  <c r="D64" i="25"/>
  <c r="A65" i="25"/>
  <c r="A134" i="28"/>
  <c r="V133" i="28"/>
  <c r="R133" i="28"/>
  <c r="N133" i="28"/>
  <c r="J133" i="28"/>
  <c r="F133" i="28"/>
  <c r="B133" i="28"/>
  <c r="Y133" i="28"/>
  <c r="U133" i="28"/>
  <c r="Q133" i="28"/>
  <c r="M133" i="28"/>
  <c r="I133" i="28"/>
  <c r="E133" i="28"/>
  <c r="S133" i="28"/>
  <c r="K133" i="28"/>
  <c r="C133" i="28"/>
  <c r="X133" i="28"/>
  <c r="P133" i="28"/>
  <c r="H133" i="28"/>
  <c r="T133" i="28"/>
  <c r="D133" i="28"/>
  <c r="O133" i="28"/>
  <c r="L133" i="28"/>
  <c r="W133" i="28"/>
  <c r="G133" i="28"/>
  <c r="W305" i="21"/>
  <c r="S305" i="21"/>
  <c r="O305" i="21"/>
  <c r="K305" i="21"/>
  <c r="G305" i="21"/>
  <c r="C305" i="21"/>
  <c r="A306" i="21"/>
  <c r="V305" i="21"/>
  <c r="R305" i="21"/>
  <c r="N305" i="21"/>
  <c r="J305" i="21"/>
  <c r="F305" i="21"/>
  <c r="B305" i="21"/>
  <c r="T305" i="21"/>
  <c r="L305" i="21"/>
  <c r="D305" i="21"/>
  <c r="X305" i="21"/>
  <c r="H305" i="21"/>
  <c r="Y305" i="21"/>
  <c r="Q305" i="21"/>
  <c r="I305" i="21"/>
  <c r="P305" i="21"/>
  <c r="U305" i="21"/>
  <c r="M305" i="21"/>
  <c r="E305" i="21"/>
  <c r="Y373" i="28"/>
  <c r="U373" i="28"/>
  <c r="Q373" i="28"/>
  <c r="M373" i="28"/>
  <c r="I373" i="28"/>
  <c r="E373" i="28"/>
  <c r="X373" i="28"/>
  <c r="T373" i="28"/>
  <c r="P373" i="28"/>
  <c r="L373" i="28"/>
  <c r="H373" i="28"/>
  <c r="D373" i="28"/>
  <c r="A374" i="28"/>
  <c r="R373" i="28"/>
  <c r="J373" i="28"/>
  <c r="B373" i="28"/>
  <c r="W373" i="28"/>
  <c r="O373" i="28"/>
  <c r="G373" i="28"/>
  <c r="K373" i="28"/>
  <c r="V373" i="28"/>
  <c r="F373" i="28"/>
  <c r="N373" i="28"/>
  <c r="S373" i="28"/>
  <c r="C373" i="28"/>
  <c r="Y407" i="21"/>
  <c r="U407" i="21"/>
  <c r="Q407" i="21"/>
  <c r="M407" i="21"/>
  <c r="I407" i="21"/>
  <c r="E407" i="21"/>
  <c r="X407" i="21"/>
  <c r="T407" i="21"/>
  <c r="P407" i="21"/>
  <c r="L407" i="21"/>
  <c r="H407" i="21"/>
  <c r="D407" i="21"/>
  <c r="A408" i="21"/>
  <c r="R407" i="21"/>
  <c r="J407" i="21"/>
  <c r="B407" i="21"/>
  <c r="N407" i="21"/>
  <c r="W407" i="21"/>
  <c r="O407" i="21"/>
  <c r="G407" i="21"/>
  <c r="V407" i="21"/>
  <c r="F407" i="21"/>
  <c r="K407" i="21"/>
  <c r="S407" i="21"/>
  <c r="C407" i="21"/>
  <c r="T29" i="28" l="1"/>
  <c r="D29" i="28"/>
  <c r="K29" i="28"/>
  <c r="Q29" i="28"/>
  <c r="V29" i="28"/>
  <c r="A30" i="28"/>
  <c r="P29" i="28"/>
  <c r="W29" i="28"/>
  <c r="G29" i="28"/>
  <c r="I29" i="28"/>
  <c r="N29" i="28"/>
  <c r="B29" i="28"/>
  <c r="L29" i="28"/>
  <c r="S29" i="28"/>
  <c r="C29" i="28"/>
  <c r="U29" i="28"/>
  <c r="F29" i="28"/>
  <c r="R29" i="28"/>
  <c r="X29" i="28"/>
  <c r="H29" i="28"/>
  <c r="O29" i="28"/>
  <c r="Y29" i="28"/>
  <c r="E29" i="28"/>
  <c r="M29" i="28"/>
  <c r="J29" i="28"/>
  <c r="Y134" i="28"/>
  <c r="U134" i="28"/>
  <c r="Q134" i="28"/>
  <c r="M134" i="28"/>
  <c r="I134" i="28"/>
  <c r="E134" i="28"/>
  <c r="X134" i="28"/>
  <c r="T134" i="28"/>
  <c r="P134" i="28"/>
  <c r="L134" i="28"/>
  <c r="H134" i="28"/>
  <c r="D134" i="28"/>
  <c r="A135" i="28"/>
  <c r="R134" i="28"/>
  <c r="J134" i="28"/>
  <c r="B134" i="28"/>
  <c r="W134" i="28"/>
  <c r="O134" i="28"/>
  <c r="G134" i="28"/>
  <c r="K134" i="28"/>
  <c r="S134" i="28"/>
  <c r="V134" i="28"/>
  <c r="F134" i="28"/>
  <c r="C134" i="28"/>
  <c r="N134" i="28"/>
  <c r="W65" i="19"/>
  <c r="S65" i="19"/>
  <c r="O65" i="19"/>
  <c r="K65" i="19"/>
  <c r="G65" i="19"/>
  <c r="C65" i="19"/>
  <c r="V65" i="19"/>
  <c r="R65" i="19"/>
  <c r="N65" i="19"/>
  <c r="J65" i="19"/>
  <c r="F65" i="19"/>
  <c r="B65" i="19"/>
  <c r="Y65" i="19"/>
  <c r="Q65" i="19"/>
  <c r="I65" i="19"/>
  <c r="X65" i="19"/>
  <c r="P65" i="19"/>
  <c r="H65" i="19"/>
  <c r="M65" i="19"/>
  <c r="L65" i="19"/>
  <c r="U65" i="19"/>
  <c r="T65" i="19"/>
  <c r="E65" i="19"/>
  <c r="D65" i="19"/>
  <c r="A66" i="19"/>
  <c r="X340" i="21"/>
  <c r="T340" i="21"/>
  <c r="P340" i="21"/>
  <c r="L340" i="21"/>
  <c r="H340" i="21"/>
  <c r="D340" i="21"/>
  <c r="W340" i="21"/>
  <c r="S340" i="21"/>
  <c r="O340" i="21"/>
  <c r="K340" i="21"/>
  <c r="G340" i="21"/>
  <c r="C340" i="21"/>
  <c r="U340" i="21"/>
  <c r="M340" i="21"/>
  <c r="E340" i="21"/>
  <c r="Y340" i="21"/>
  <c r="I340" i="21"/>
  <c r="A341" i="21"/>
  <c r="R340" i="21"/>
  <c r="J340" i="21"/>
  <c r="B340" i="21"/>
  <c r="Q340" i="21"/>
  <c r="N340" i="21"/>
  <c r="V340" i="21"/>
  <c r="F340" i="21"/>
  <c r="V30" i="25"/>
  <c r="R30" i="25"/>
  <c r="N30" i="25"/>
  <c r="J30" i="25"/>
  <c r="F30" i="25"/>
  <c r="B30" i="25"/>
  <c r="Y30" i="25"/>
  <c r="U30" i="25"/>
  <c r="Q30" i="25"/>
  <c r="M30" i="25"/>
  <c r="I30" i="25"/>
  <c r="E30" i="25"/>
  <c r="S30" i="25"/>
  <c r="K30" i="25"/>
  <c r="C30" i="25"/>
  <c r="O30" i="25"/>
  <c r="L30" i="25"/>
  <c r="X30" i="25"/>
  <c r="P30" i="25"/>
  <c r="H30" i="25"/>
  <c r="W30" i="25"/>
  <c r="G30" i="25"/>
  <c r="T30" i="25"/>
  <c r="D30" i="25"/>
  <c r="A31" i="25"/>
  <c r="X306" i="28"/>
  <c r="T306" i="28"/>
  <c r="P306" i="28"/>
  <c r="L306" i="28"/>
  <c r="H306" i="28"/>
  <c r="D306" i="28"/>
  <c r="W306" i="28"/>
  <c r="S306" i="28"/>
  <c r="O306" i="28"/>
  <c r="K306" i="28"/>
  <c r="G306" i="28"/>
  <c r="C306" i="28"/>
  <c r="U306" i="28"/>
  <c r="M306" i="28"/>
  <c r="E306" i="28"/>
  <c r="A307" i="28"/>
  <c r="R306" i="28"/>
  <c r="J306" i="28"/>
  <c r="B306" i="28"/>
  <c r="N306" i="28"/>
  <c r="Y306" i="28"/>
  <c r="I306" i="28"/>
  <c r="Q306" i="28"/>
  <c r="V306" i="28"/>
  <c r="F306" i="28"/>
  <c r="X203" i="21"/>
  <c r="T203" i="21"/>
  <c r="P203" i="21"/>
  <c r="L203" i="21"/>
  <c r="H203" i="21"/>
  <c r="D203" i="21"/>
  <c r="W203" i="21"/>
  <c r="S203" i="21"/>
  <c r="O203" i="21"/>
  <c r="K203" i="21"/>
  <c r="G203" i="21"/>
  <c r="C203" i="21"/>
  <c r="U203" i="21"/>
  <c r="M203" i="21"/>
  <c r="E203" i="21"/>
  <c r="Y203" i="21"/>
  <c r="I203" i="21"/>
  <c r="A204" i="21"/>
  <c r="R203" i="21"/>
  <c r="J203" i="21"/>
  <c r="B203" i="21"/>
  <c r="Q203" i="21"/>
  <c r="F203" i="21"/>
  <c r="V203" i="21"/>
  <c r="N203" i="21"/>
  <c r="W99" i="21"/>
  <c r="S99" i="21"/>
  <c r="O99" i="21"/>
  <c r="K99" i="21"/>
  <c r="G99" i="21"/>
  <c r="C99" i="21"/>
  <c r="U99" i="21"/>
  <c r="M99" i="21"/>
  <c r="E99" i="21"/>
  <c r="A100" i="21"/>
  <c r="V99" i="21"/>
  <c r="R99" i="21"/>
  <c r="N99" i="21"/>
  <c r="J99" i="21"/>
  <c r="F99" i="21"/>
  <c r="B99" i="21"/>
  <c r="Y99" i="21"/>
  <c r="Q99" i="21"/>
  <c r="I99" i="21"/>
  <c r="L99" i="21"/>
  <c r="T99" i="21"/>
  <c r="X99" i="21"/>
  <c r="H99" i="21"/>
  <c r="D99" i="21"/>
  <c r="P99" i="21"/>
  <c r="Y64" i="28"/>
  <c r="U64" i="28"/>
  <c r="Q64" i="28"/>
  <c r="M64" i="28"/>
  <c r="I64" i="28"/>
  <c r="E64" i="28"/>
  <c r="X64" i="28"/>
  <c r="T64" i="28"/>
  <c r="P64" i="28"/>
  <c r="L64" i="28"/>
  <c r="H64" i="28"/>
  <c r="D64" i="28"/>
  <c r="V64" i="28"/>
  <c r="N64" i="28"/>
  <c r="F64" i="28"/>
  <c r="S64" i="28"/>
  <c r="K64" i="28"/>
  <c r="C64" i="28"/>
  <c r="W64" i="28"/>
  <c r="G64" i="28"/>
  <c r="R64" i="28"/>
  <c r="B64" i="28"/>
  <c r="O64" i="28"/>
  <c r="A65" i="28"/>
  <c r="J64" i="28"/>
  <c r="A31" i="21"/>
  <c r="V30" i="21"/>
  <c r="R30" i="21"/>
  <c r="N30" i="21"/>
  <c r="J30" i="21"/>
  <c r="F30" i="21"/>
  <c r="B30" i="21"/>
  <c r="Y30" i="21"/>
  <c r="U30" i="21"/>
  <c r="Q30" i="21"/>
  <c r="M30" i="21"/>
  <c r="I30" i="21"/>
  <c r="E30" i="21"/>
  <c r="W30" i="21"/>
  <c r="O30" i="21"/>
  <c r="G30" i="21"/>
  <c r="S30" i="21"/>
  <c r="C30" i="21"/>
  <c r="P30" i="21"/>
  <c r="T30" i="21"/>
  <c r="L30" i="21"/>
  <c r="D30" i="21"/>
  <c r="K30" i="21"/>
  <c r="X30" i="21"/>
  <c r="H30" i="21"/>
  <c r="X408" i="21"/>
  <c r="T408" i="21"/>
  <c r="P408" i="21"/>
  <c r="L408" i="21"/>
  <c r="H408" i="21"/>
  <c r="D408" i="21"/>
  <c r="W408" i="21"/>
  <c r="S408" i="21"/>
  <c r="O408" i="21"/>
  <c r="K408" i="21"/>
  <c r="G408" i="21"/>
  <c r="C408" i="21"/>
  <c r="Y408" i="21"/>
  <c r="Q408" i="21"/>
  <c r="I408" i="21"/>
  <c r="U408" i="21"/>
  <c r="E408" i="21"/>
  <c r="V408" i="21"/>
  <c r="N408" i="21"/>
  <c r="F408" i="21"/>
  <c r="M408" i="21"/>
  <c r="R408" i="21"/>
  <c r="A409" i="21"/>
  <c r="J408" i="21"/>
  <c r="B408" i="21"/>
  <c r="A307" i="21"/>
  <c r="V306" i="21"/>
  <c r="R306" i="21"/>
  <c r="N306" i="21"/>
  <c r="J306" i="21"/>
  <c r="F306" i="21"/>
  <c r="B306" i="21"/>
  <c r="Y306" i="21"/>
  <c r="U306" i="21"/>
  <c r="Q306" i="21"/>
  <c r="M306" i="21"/>
  <c r="I306" i="21"/>
  <c r="E306" i="21"/>
  <c r="S306" i="21"/>
  <c r="K306" i="21"/>
  <c r="C306" i="21"/>
  <c r="O306" i="21"/>
  <c r="X306" i="21"/>
  <c r="P306" i="21"/>
  <c r="H306" i="21"/>
  <c r="W306" i="21"/>
  <c r="G306" i="21"/>
  <c r="D306" i="21"/>
  <c r="T306" i="21"/>
  <c r="L306" i="21"/>
  <c r="V65" i="25"/>
  <c r="R65" i="25"/>
  <c r="N65" i="25"/>
  <c r="J65" i="25"/>
  <c r="F65" i="25"/>
  <c r="B65" i="25"/>
  <c r="Y65" i="25"/>
  <c r="U65" i="25"/>
  <c r="Q65" i="25"/>
  <c r="M65" i="25"/>
  <c r="I65" i="25"/>
  <c r="E65" i="25"/>
  <c r="X65" i="25"/>
  <c r="P65" i="25"/>
  <c r="H65" i="25"/>
  <c r="W65" i="25"/>
  <c r="O65" i="25"/>
  <c r="G65" i="25"/>
  <c r="K65" i="25"/>
  <c r="L65" i="25"/>
  <c r="T65" i="25"/>
  <c r="D65" i="25"/>
  <c r="S65" i="25"/>
  <c r="C65" i="25"/>
  <c r="A66" i="25"/>
  <c r="A238" i="21"/>
  <c r="V237" i="21"/>
  <c r="R237" i="21"/>
  <c r="N237" i="21"/>
  <c r="J237" i="21"/>
  <c r="F237" i="21"/>
  <c r="B237" i="21"/>
  <c r="Y237" i="21"/>
  <c r="U237" i="21"/>
  <c r="Q237" i="21"/>
  <c r="M237" i="21"/>
  <c r="I237" i="21"/>
  <c r="E237" i="21"/>
  <c r="W237" i="21"/>
  <c r="O237" i="21"/>
  <c r="G237" i="21"/>
  <c r="S237" i="21"/>
  <c r="C237" i="21"/>
  <c r="T237" i="21"/>
  <c r="L237" i="21"/>
  <c r="D237" i="21"/>
  <c r="K237" i="21"/>
  <c r="X237" i="21"/>
  <c r="P237" i="21"/>
  <c r="H237" i="21"/>
  <c r="X374" i="28"/>
  <c r="T374" i="28"/>
  <c r="P374" i="28"/>
  <c r="L374" i="28"/>
  <c r="H374" i="28"/>
  <c r="D374" i="28"/>
  <c r="W374" i="28"/>
  <c r="S374" i="28"/>
  <c r="O374" i="28"/>
  <c r="K374" i="28"/>
  <c r="G374" i="28"/>
  <c r="C374" i="28"/>
  <c r="Y374" i="28"/>
  <c r="Q374" i="28"/>
  <c r="I374" i="28"/>
  <c r="V374" i="28"/>
  <c r="N374" i="28"/>
  <c r="F374" i="28"/>
  <c r="R374" i="28"/>
  <c r="B374" i="28"/>
  <c r="M374" i="28"/>
  <c r="E374" i="28"/>
  <c r="A375" i="28"/>
  <c r="U374" i="28"/>
  <c r="J374" i="28"/>
  <c r="X134" i="21"/>
  <c r="T134" i="21"/>
  <c r="P134" i="21"/>
  <c r="L134" i="21"/>
  <c r="H134" i="21"/>
  <c r="D134" i="21"/>
  <c r="W134" i="21"/>
  <c r="S134" i="21"/>
  <c r="O134" i="21"/>
  <c r="K134" i="21"/>
  <c r="G134" i="21"/>
  <c r="C134" i="21"/>
  <c r="Y134" i="21"/>
  <c r="Q134" i="21"/>
  <c r="I134" i="21"/>
  <c r="U134" i="21"/>
  <c r="E134" i="21"/>
  <c r="V134" i="21"/>
  <c r="N134" i="21"/>
  <c r="F134" i="21"/>
  <c r="M134" i="21"/>
  <c r="B134" i="21"/>
  <c r="A135" i="21"/>
  <c r="R134" i="21"/>
  <c r="J134" i="21"/>
  <c r="A409" i="28"/>
  <c r="V408" i="28"/>
  <c r="R408" i="28"/>
  <c r="N408" i="28"/>
  <c r="J408" i="28"/>
  <c r="F408" i="28"/>
  <c r="B408" i="28"/>
  <c r="Y408" i="28"/>
  <c r="U408" i="28"/>
  <c r="Q408" i="28"/>
  <c r="M408" i="28"/>
  <c r="I408" i="28"/>
  <c r="E408" i="28"/>
  <c r="S408" i="28"/>
  <c r="K408" i="28"/>
  <c r="C408" i="28"/>
  <c r="X408" i="28"/>
  <c r="P408" i="28"/>
  <c r="H408" i="28"/>
  <c r="T408" i="28"/>
  <c r="D408" i="28"/>
  <c r="O408" i="28"/>
  <c r="W408" i="28"/>
  <c r="G408" i="28"/>
  <c r="L408" i="28"/>
  <c r="X237" i="28"/>
  <c r="T237" i="28"/>
  <c r="P237" i="28"/>
  <c r="L237" i="28"/>
  <c r="H237" i="28"/>
  <c r="D237" i="28"/>
  <c r="W237" i="28"/>
  <c r="S237" i="28"/>
  <c r="O237" i="28"/>
  <c r="K237" i="28"/>
  <c r="G237" i="28"/>
  <c r="C237" i="28"/>
  <c r="Y237" i="28"/>
  <c r="Q237" i="28"/>
  <c r="I237" i="28"/>
  <c r="V237" i="28"/>
  <c r="N237" i="28"/>
  <c r="F237" i="28"/>
  <c r="A238" i="28"/>
  <c r="J237" i="28"/>
  <c r="U237" i="28"/>
  <c r="E237" i="28"/>
  <c r="R237" i="28"/>
  <c r="M237" i="28"/>
  <c r="B237" i="28"/>
  <c r="A272" i="28"/>
  <c r="V271" i="28"/>
  <c r="R271" i="28"/>
  <c r="N271" i="28"/>
  <c r="J271" i="28"/>
  <c r="F271" i="28"/>
  <c r="B271" i="28"/>
  <c r="Y271" i="28"/>
  <c r="U271" i="28"/>
  <c r="Q271" i="28"/>
  <c r="M271" i="28"/>
  <c r="I271" i="28"/>
  <c r="E271" i="28"/>
  <c r="S271" i="28"/>
  <c r="K271" i="28"/>
  <c r="C271" i="28"/>
  <c r="X271" i="28"/>
  <c r="P271" i="28"/>
  <c r="H271" i="28"/>
  <c r="L271" i="28"/>
  <c r="W271" i="28"/>
  <c r="G271" i="28"/>
  <c r="O271" i="28"/>
  <c r="D271" i="28"/>
  <c r="T271" i="28"/>
  <c r="V29" i="19"/>
  <c r="R29" i="19"/>
  <c r="N29" i="19"/>
  <c r="J29" i="19"/>
  <c r="F29" i="19"/>
  <c r="B29" i="19"/>
  <c r="Y29" i="19"/>
  <c r="U29" i="19"/>
  <c r="Q29" i="19"/>
  <c r="M29" i="19"/>
  <c r="I29" i="19"/>
  <c r="E29" i="19"/>
  <c r="X29" i="19"/>
  <c r="P29" i="19"/>
  <c r="H29" i="19"/>
  <c r="W29" i="19"/>
  <c r="O29" i="19"/>
  <c r="G29" i="19"/>
  <c r="L29" i="19"/>
  <c r="K29" i="19"/>
  <c r="T29" i="19"/>
  <c r="D29" i="19"/>
  <c r="S29" i="19"/>
  <c r="C29" i="19"/>
  <c r="A30" i="19"/>
  <c r="A375" i="21"/>
  <c r="V374" i="21"/>
  <c r="R374" i="21"/>
  <c r="N374" i="21"/>
  <c r="J374" i="21"/>
  <c r="F374" i="21"/>
  <c r="B374" i="21"/>
  <c r="Y374" i="21"/>
  <c r="U374" i="21"/>
  <c r="Q374" i="21"/>
  <c r="M374" i="21"/>
  <c r="I374" i="21"/>
  <c r="E374" i="21"/>
  <c r="W374" i="21"/>
  <c r="O374" i="21"/>
  <c r="G374" i="21"/>
  <c r="K374" i="21"/>
  <c r="T374" i="21"/>
  <c r="L374" i="21"/>
  <c r="D374" i="21"/>
  <c r="S374" i="21"/>
  <c r="C374" i="21"/>
  <c r="H374" i="21"/>
  <c r="X374" i="21"/>
  <c r="P374" i="21"/>
  <c r="X101" i="19"/>
  <c r="T101" i="19"/>
  <c r="P101" i="19"/>
  <c r="L101" i="19"/>
  <c r="H101" i="19"/>
  <c r="D101" i="19"/>
  <c r="W101" i="19"/>
  <c r="S101" i="19"/>
  <c r="O101" i="19"/>
  <c r="K101" i="19"/>
  <c r="G101" i="19"/>
  <c r="C101" i="19"/>
  <c r="V101" i="19"/>
  <c r="N101" i="19"/>
  <c r="F101" i="19"/>
  <c r="U101" i="19"/>
  <c r="M101" i="19"/>
  <c r="E101" i="19"/>
  <c r="R101" i="19"/>
  <c r="B101" i="19"/>
  <c r="Q101" i="19"/>
  <c r="J101" i="19"/>
  <c r="I101" i="19"/>
  <c r="Y101" i="19"/>
  <c r="A102" i="19"/>
  <c r="W169" i="28"/>
  <c r="S169" i="28"/>
  <c r="O169" i="28"/>
  <c r="K169" i="28"/>
  <c r="G169" i="28"/>
  <c r="C169" i="28"/>
  <c r="A170" i="28"/>
  <c r="V169" i="28"/>
  <c r="R169" i="28"/>
  <c r="N169" i="28"/>
  <c r="J169" i="28"/>
  <c r="F169" i="28"/>
  <c r="B169" i="28"/>
  <c r="T169" i="28"/>
  <c r="L169" i="28"/>
  <c r="D169" i="28"/>
  <c r="Y169" i="28"/>
  <c r="Q169" i="28"/>
  <c r="I169" i="28"/>
  <c r="M169" i="28"/>
  <c r="E169" i="28"/>
  <c r="X169" i="28"/>
  <c r="H169" i="28"/>
  <c r="U169" i="28"/>
  <c r="P169" i="28"/>
  <c r="A341" i="28"/>
  <c r="V340" i="28"/>
  <c r="R340" i="28"/>
  <c r="N340" i="28"/>
  <c r="J340" i="28"/>
  <c r="F340" i="28"/>
  <c r="B340" i="28"/>
  <c r="Y340" i="28"/>
  <c r="U340" i="28"/>
  <c r="Q340" i="28"/>
  <c r="M340" i="28"/>
  <c r="I340" i="28"/>
  <c r="E340" i="28"/>
  <c r="W340" i="28"/>
  <c r="O340" i="28"/>
  <c r="G340" i="28"/>
  <c r="T340" i="28"/>
  <c r="L340" i="28"/>
  <c r="D340" i="28"/>
  <c r="P340" i="28"/>
  <c r="K340" i="28"/>
  <c r="S340" i="28"/>
  <c r="H340" i="28"/>
  <c r="C340" i="28"/>
  <c r="X340" i="28"/>
  <c r="V135" i="25"/>
  <c r="R135" i="25"/>
  <c r="N135" i="25"/>
  <c r="J135" i="25"/>
  <c r="F135" i="25"/>
  <c r="B135" i="25"/>
  <c r="Y135" i="25"/>
  <c r="U135" i="25"/>
  <c r="Q135" i="25"/>
  <c r="M135" i="25"/>
  <c r="I135" i="25"/>
  <c r="E135" i="25"/>
  <c r="X135" i="25"/>
  <c r="P135" i="25"/>
  <c r="H135" i="25"/>
  <c r="L135" i="25"/>
  <c r="W135" i="25"/>
  <c r="O135" i="25"/>
  <c r="G135" i="25"/>
  <c r="T135" i="25"/>
  <c r="D135" i="25"/>
  <c r="K135" i="25"/>
  <c r="C135" i="25"/>
  <c r="S135" i="25"/>
  <c r="A136" i="25"/>
  <c r="X136" i="19"/>
  <c r="V136" i="19"/>
  <c r="R136" i="19"/>
  <c r="N136" i="19"/>
  <c r="J136" i="19"/>
  <c r="F136" i="19"/>
  <c r="B136" i="19"/>
  <c r="U136" i="19"/>
  <c r="Q136" i="19"/>
  <c r="M136" i="19"/>
  <c r="I136" i="19"/>
  <c r="E136" i="19"/>
  <c r="Y136" i="19"/>
  <c r="P136" i="19"/>
  <c r="H136" i="19"/>
  <c r="W136" i="19"/>
  <c r="O136" i="19"/>
  <c r="G136" i="19"/>
  <c r="L136" i="19"/>
  <c r="K136" i="19"/>
  <c r="T136" i="19"/>
  <c r="S136" i="19"/>
  <c r="D136" i="19"/>
  <c r="C136" i="19"/>
  <c r="A137" i="19"/>
  <c r="A170" i="21"/>
  <c r="V169" i="21"/>
  <c r="R169" i="21"/>
  <c r="N169" i="21"/>
  <c r="J169" i="21"/>
  <c r="F169" i="21"/>
  <c r="B169" i="21"/>
  <c r="Y169" i="21"/>
  <c r="U169" i="21"/>
  <c r="Q169" i="21"/>
  <c r="M169" i="21"/>
  <c r="I169" i="21"/>
  <c r="E169" i="21"/>
  <c r="S169" i="21"/>
  <c r="K169" i="21"/>
  <c r="C169" i="21"/>
  <c r="O169" i="21"/>
  <c r="G169" i="21"/>
  <c r="X169" i="21"/>
  <c r="P169" i="21"/>
  <c r="H169" i="21"/>
  <c r="W169" i="21"/>
  <c r="T169" i="21"/>
  <c r="L169" i="21"/>
  <c r="D169" i="21"/>
  <c r="W99" i="28"/>
  <c r="S99" i="28"/>
  <c r="O99" i="28"/>
  <c r="K99" i="28"/>
  <c r="G99" i="28"/>
  <c r="C99" i="28"/>
  <c r="A100" i="28"/>
  <c r="V99" i="28"/>
  <c r="R99" i="28"/>
  <c r="N99" i="28"/>
  <c r="J99" i="28"/>
  <c r="F99" i="28"/>
  <c r="B99" i="28"/>
  <c r="X99" i="28"/>
  <c r="P99" i="28"/>
  <c r="H99" i="28"/>
  <c r="U99" i="28"/>
  <c r="M99" i="28"/>
  <c r="E99" i="28"/>
  <c r="Y99" i="28"/>
  <c r="I99" i="28"/>
  <c r="Q99" i="28"/>
  <c r="T99" i="28"/>
  <c r="D99" i="28"/>
  <c r="L99" i="28"/>
  <c r="Y64" i="21"/>
  <c r="U64" i="21"/>
  <c r="Q64" i="21"/>
  <c r="M64" i="21"/>
  <c r="I64" i="21"/>
  <c r="E64" i="21"/>
  <c r="X64" i="21"/>
  <c r="T64" i="21"/>
  <c r="P64" i="21"/>
  <c r="L64" i="21"/>
  <c r="H64" i="21"/>
  <c r="D64" i="21"/>
  <c r="A65" i="21"/>
  <c r="R64" i="21"/>
  <c r="J64" i="21"/>
  <c r="B64" i="21"/>
  <c r="N64" i="21"/>
  <c r="S64" i="21"/>
  <c r="C64" i="21"/>
  <c r="W64" i="21"/>
  <c r="O64" i="21"/>
  <c r="G64" i="21"/>
  <c r="V64" i="21"/>
  <c r="F64" i="21"/>
  <c r="K64" i="21"/>
  <c r="V100" i="25"/>
  <c r="R100" i="25"/>
  <c r="N100" i="25"/>
  <c r="J100" i="25"/>
  <c r="F100" i="25"/>
  <c r="B100" i="25"/>
  <c r="Y100" i="25"/>
  <c r="U100" i="25"/>
  <c r="Q100" i="25"/>
  <c r="M100" i="25"/>
  <c r="I100" i="25"/>
  <c r="E100" i="25"/>
  <c r="X100" i="25"/>
  <c r="P100" i="25"/>
  <c r="H100" i="25"/>
  <c r="W100" i="25"/>
  <c r="O100" i="25"/>
  <c r="G100" i="25"/>
  <c r="K100" i="25"/>
  <c r="L100" i="25"/>
  <c r="T100" i="25"/>
  <c r="D100" i="25"/>
  <c r="S100" i="25"/>
  <c r="C100" i="25"/>
  <c r="A101" i="25"/>
  <c r="X271" i="21"/>
  <c r="T271" i="21"/>
  <c r="P271" i="21"/>
  <c r="L271" i="21"/>
  <c r="H271" i="21"/>
  <c r="D271" i="21"/>
  <c r="W271" i="21"/>
  <c r="S271" i="21"/>
  <c r="O271" i="21"/>
  <c r="K271" i="21"/>
  <c r="G271" i="21"/>
  <c r="C271" i="21"/>
  <c r="Y271" i="21"/>
  <c r="Q271" i="21"/>
  <c r="I271" i="21"/>
  <c r="U271" i="21"/>
  <c r="E271" i="21"/>
  <c r="V271" i="21"/>
  <c r="N271" i="21"/>
  <c r="F271" i="21"/>
  <c r="M271" i="21"/>
  <c r="J271" i="21"/>
  <c r="B271" i="21"/>
  <c r="A272" i="21"/>
  <c r="R271" i="21"/>
  <c r="A204" i="28"/>
  <c r="V203" i="28"/>
  <c r="R203" i="28"/>
  <c r="N203" i="28"/>
  <c r="J203" i="28"/>
  <c r="F203" i="28"/>
  <c r="B203" i="28"/>
  <c r="Y203" i="28"/>
  <c r="U203" i="28"/>
  <c r="Q203" i="28"/>
  <c r="M203" i="28"/>
  <c r="I203" i="28"/>
  <c r="E203" i="28"/>
  <c r="W203" i="28"/>
  <c r="O203" i="28"/>
  <c r="G203" i="28"/>
  <c r="T203" i="28"/>
  <c r="L203" i="28"/>
  <c r="D203" i="28"/>
  <c r="X203" i="28"/>
  <c r="H203" i="28"/>
  <c r="S203" i="28"/>
  <c r="C203" i="28"/>
  <c r="K203" i="28"/>
  <c r="P203" i="28"/>
  <c r="K30" i="28" l="1"/>
  <c r="V30" i="28"/>
  <c r="F30" i="28"/>
  <c r="H30" i="28"/>
  <c r="E30" i="28"/>
  <c r="Q30" i="28"/>
  <c r="W30" i="28"/>
  <c r="G30" i="28"/>
  <c r="R30" i="28"/>
  <c r="B30" i="28"/>
  <c r="L30" i="28"/>
  <c r="T30" i="28"/>
  <c r="I30" i="28"/>
  <c r="S30" i="28"/>
  <c r="C30" i="28"/>
  <c r="N30" i="28"/>
  <c r="X30" i="28"/>
  <c r="U30" i="28"/>
  <c r="D30" i="28"/>
  <c r="O30" i="28"/>
  <c r="A31" i="28"/>
  <c r="J30" i="28"/>
  <c r="P30" i="28"/>
  <c r="M30" i="28"/>
  <c r="Y30" i="28"/>
  <c r="W272" i="21"/>
  <c r="S272" i="21"/>
  <c r="O272" i="21"/>
  <c r="K272" i="21"/>
  <c r="G272" i="21"/>
  <c r="C272" i="21"/>
  <c r="A273" i="21"/>
  <c r="V272" i="21"/>
  <c r="R272" i="21"/>
  <c r="N272" i="21"/>
  <c r="J272" i="21"/>
  <c r="F272" i="21"/>
  <c r="B272" i="21"/>
  <c r="X272" i="21"/>
  <c r="P272" i="21"/>
  <c r="H272" i="21"/>
  <c r="T272" i="21"/>
  <c r="D272" i="21"/>
  <c r="U272" i="21"/>
  <c r="M272" i="21"/>
  <c r="E272" i="21"/>
  <c r="L272" i="21"/>
  <c r="Q272" i="21"/>
  <c r="Y272" i="21"/>
  <c r="I272" i="21"/>
  <c r="V101" i="25"/>
  <c r="R101" i="25"/>
  <c r="N101" i="25"/>
  <c r="J101" i="25"/>
  <c r="F101" i="25"/>
  <c r="B101" i="25"/>
  <c r="Y101" i="25"/>
  <c r="U101" i="25"/>
  <c r="Q101" i="25"/>
  <c r="M101" i="25"/>
  <c r="I101" i="25"/>
  <c r="E101" i="25"/>
  <c r="X101" i="25"/>
  <c r="P101" i="25"/>
  <c r="H101" i="25"/>
  <c r="W101" i="25"/>
  <c r="O101" i="25"/>
  <c r="G101" i="25"/>
  <c r="S101" i="25"/>
  <c r="C101" i="25"/>
  <c r="T101" i="25"/>
  <c r="L101" i="25"/>
  <c r="K101" i="25"/>
  <c r="D101" i="25"/>
  <c r="A102" i="25"/>
  <c r="A171" i="28"/>
  <c r="V170" i="28"/>
  <c r="R170" i="28"/>
  <c r="N170" i="28"/>
  <c r="J170" i="28"/>
  <c r="F170" i="28"/>
  <c r="B170" i="28"/>
  <c r="Y170" i="28"/>
  <c r="U170" i="28"/>
  <c r="Q170" i="28"/>
  <c r="M170" i="28"/>
  <c r="I170" i="28"/>
  <c r="E170" i="28"/>
  <c r="S170" i="28"/>
  <c r="K170" i="28"/>
  <c r="C170" i="28"/>
  <c r="X170" i="28"/>
  <c r="P170" i="28"/>
  <c r="H170" i="28"/>
  <c r="T170" i="28"/>
  <c r="D170" i="28"/>
  <c r="L170" i="28"/>
  <c r="O170" i="28"/>
  <c r="G170" i="28"/>
  <c r="W170" i="28"/>
  <c r="Y31" i="21"/>
  <c r="U31" i="21"/>
  <c r="Q31" i="21"/>
  <c r="M31" i="21"/>
  <c r="I31" i="21"/>
  <c r="E31" i="21"/>
  <c r="X31" i="21"/>
  <c r="T31" i="21"/>
  <c r="P31" i="21"/>
  <c r="L31" i="21"/>
  <c r="H31" i="21"/>
  <c r="D31" i="21"/>
  <c r="V31" i="21"/>
  <c r="N31" i="21"/>
  <c r="F31" i="21"/>
  <c r="A32" i="21"/>
  <c r="R31" i="21"/>
  <c r="B31" i="21"/>
  <c r="W31" i="21"/>
  <c r="G31" i="21"/>
  <c r="S31" i="21"/>
  <c r="K31" i="21"/>
  <c r="C31" i="21"/>
  <c r="J31" i="21"/>
  <c r="O31" i="21"/>
  <c r="Y409" i="28"/>
  <c r="U409" i="28"/>
  <c r="Q409" i="28"/>
  <c r="M409" i="28"/>
  <c r="I409" i="28"/>
  <c r="E409" i="28"/>
  <c r="X409" i="28"/>
  <c r="T409" i="28"/>
  <c r="P409" i="28"/>
  <c r="L409" i="28"/>
  <c r="H409" i="28"/>
  <c r="D409" i="28"/>
  <c r="A410" i="28"/>
  <c r="R409" i="28"/>
  <c r="J409" i="28"/>
  <c r="B409" i="28"/>
  <c r="W409" i="28"/>
  <c r="O409" i="28"/>
  <c r="G409" i="28"/>
  <c r="K409" i="28"/>
  <c r="V409" i="28"/>
  <c r="F409" i="28"/>
  <c r="S409" i="28"/>
  <c r="N409" i="28"/>
  <c r="C409" i="28"/>
  <c r="W375" i="28"/>
  <c r="S375" i="28"/>
  <c r="O375" i="28"/>
  <c r="K375" i="28"/>
  <c r="G375" i="28"/>
  <c r="C375" i="28"/>
  <c r="A376" i="28"/>
  <c r="V375" i="28"/>
  <c r="R375" i="28"/>
  <c r="N375" i="28"/>
  <c r="J375" i="28"/>
  <c r="F375" i="28"/>
  <c r="B375" i="28"/>
  <c r="X375" i="28"/>
  <c r="P375" i="28"/>
  <c r="H375" i="28"/>
  <c r="U375" i="28"/>
  <c r="M375" i="28"/>
  <c r="E375" i="28"/>
  <c r="Y375" i="28"/>
  <c r="I375" i="28"/>
  <c r="T375" i="28"/>
  <c r="D375" i="28"/>
  <c r="L375" i="28"/>
  <c r="Q375" i="28"/>
  <c r="V66" i="25"/>
  <c r="R66" i="25"/>
  <c r="N66" i="25"/>
  <c r="J66" i="25"/>
  <c r="F66" i="25"/>
  <c r="B66" i="25"/>
  <c r="Y66" i="25"/>
  <c r="U66" i="25"/>
  <c r="Q66" i="25"/>
  <c r="M66" i="25"/>
  <c r="I66" i="25"/>
  <c r="E66" i="25"/>
  <c r="X66" i="25"/>
  <c r="P66" i="25"/>
  <c r="H66" i="25"/>
  <c r="W66" i="25"/>
  <c r="O66" i="25"/>
  <c r="G66" i="25"/>
  <c r="S66" i="25"/>
  <c r="C66" i="25"/>
  <c r="L66" i="25"/>
  <c r="K66" i="25"/>
  <c r="T66" i="25"/>
  <c r="D66" i="25"/>
  <c r="A67" i="25"/>
  <c r="W409" i="21"/>
  <c r="S409" i="21"/>
  <c r="O409" i="21"/>
  <c r="K409" i="21"/>
  <c r="G409" i="21"/>
  <c r="C409" i="21"/>
  <c r="A410" i="21"/>
  <c r="V409" i="21"/>
  <c r="R409" i="21"/>
  <c r="N409" i="21"/>
  <c r="J409" i="21"/>
  <c r="F409" i="21"/>
  <c r="B409" i="21"/>
  <c r="X409" i="21"/>
  <c r="P409" i="21"/>
  <c r="H409" i="21"/>
  <c r="L409" i="21"/>
  <c r="U409" i="21"/>
  <c r="M409" i="21"/>
  <c r="E409" i="21"/>
  <c r="T409" i="21"/>
  <c r="D409" i="21"/>
  <c r="Y409" i="21"/>
  <c r="Q409" i="21"/>
  <c r="I409" i="21"/>
  <c r="A101" i="21"/>
  <c r="V100" i="21"/>
  <c r="R100" i="21"/>
  <c r="N100" i="21"/>
  <c r="J100" i="21"/>
  <c r="F100" i="21"/>
  <c r="B100" i="21"/>
  <c r="T100" i="21"/>
  <c r="L100" i="21"/>
  <c r="D100" i="21"/>
  <c r="Y100" i="21"/>
  <c r="U100" i="21"/>
  <c r="Q100" i="21"/>
  <c r="M100" i="21"/>
  <c r="I100" i="21"/>
  <c r="E100" i="21"/>
  <c r="X100" i="21"/>
  <c r="P100" i="21"/>
  <c r="H100" i="21"/>
  <c r="S100" i="21"/>
  <c r="C100" i="21"/>
  <c r="G100" i="21"/>
  <c r="O100" i="21"/>
  <c r="K100" i="21"/>
  <c r="W100" i="21"/>
  <c r="W307" i="28"/>
  <c r="S307" i="28"/>
  <c r="O307" i="28"/>
  <c r="K307" i="28"/>
  <c r="G307" i="28"/>
  <c r="C307" i="28"/>
  <c r="A308" i="28"/>
  <c r="V307" i="28"/>
  <c r="R307" i="28"/>
  <c r="N307" i="28"/>
  <c r="J307" i="28"/>
  <c r="F307" i="28"/>
  <c r="B307" i="28"/>
  <c r="T307" i="28"/>
  <c r="L307" i="28"/>
  <c r="D307" i="28"/>
  <c r="Y307" i="28"/>
  <c r="Q307" i="28"/>
  <c r="I307" i="28"/>
  <c r="U307" i="28"/>
  <c r="E307" i="28"/>
  <c r="P307" i="28"/>
  <c r="H307" i="28"/>
  <c r="X307" i="28"/>
  <c r="M307" i="28"/>
  <c r="V31" i="25"/>
  <c r="R31" i="25"/>
  <c r="N31" i="25"/>
  <c r="J31" i="25"/>
  <c r="F31" i="25"/>
  <c r="B31" i="25"/>
  <c r="Y31" i="25"/>
  <c r="U31" i="25"/>
  <c r="Q31" i="25"/>
  <c r="M31" i="25"/>
  <c r="I31" i="25"/>
  <c r="E31" i="25"/>
  <c r="S31" i="25"/>
  <c r="K31" i="25"/>
  <c r="C31" i="25"/>
  <c r="O31" i="25"/>
  <c r="G31" i="25"/>
  <c r="L31" i="25"/>
  <c r="X31" i="25"/>
  <c r="P31" i="25"/>
  <c r="H31" i="25"/>
  <c r="W31" i="25"/>
  <c r="T31" i="25"/>
  <c r="D31" i="25"/>
  <c r="A32" i="25"/>
  <c r="W341" i="21"/>
  <c r="S341" i="21"/>
  <c r="O341" i="21"/>
  <c r="K341" i="21"/>
  <c r="G341" i="21"/>
  <c r="C341" i="21"/>
  <c r="A342" i="21"/>
  <c r="V341" i="21"/>
  <c r="R341" i="21"/>
  <c r="N341" i="21"/>
  <c r="J341" i="21"/>
  <c r="F341" i="21"/>
  <c r="B341" i="21"/>
  <c r="T341" i="21"/>
  <c r="L341" i="21"/>
  <c r="D341" i="21"/>
  <c r="P341" i="21"/>
  <c r="Y341" i="21"/>
  <c r="Q341" i="21"/>
  <c r="I341" i="21"/>
  <c r="X341" i="21"/>
  <c r="H341" i="21"/>
  <c r="U341" i="21"/>
  <c r="M341" i="21"/>
  <c r="E341" i="21"/>
  <c r="X65" i="21"/>
  <c r="T65" i="21"/>
  <c r="P65" i="21"/>
  <c r="L65" i="21"/>
  <c r="H65" i="21"/>
  <c r="D65" i="21"/>
  <c r="W65" i="21"/>
  <c r="S65" i="21"/>
  <c r="O65" i="21"/>
  <c r="K65" i="21"/>
  <c r="G65" i="21"/>
  <c r="C65" i="21"/>
  <c r="Y65" i="21"/>
  <c r="Q65" i="21"/>
  <c r="I65" i="21"/>
  <c r="U65" i="21"/>
  <c r="E65" i="21"/>
  <c r="A66" i="21"/>
  <c r="J65" i="21"/>
  <c r="V65" i="21"/>
  <c r="N65" i="21"/>
  <c r="F65" i="21"/>
  <c r="M65" i="21"/>
  <c r="R65" i="21"/>
  <c r="B65" i="21"/>
  <c r="V136" i="25"/>
  <c r="R136" i="25"/>
  <c r="N136" i="25"/>
  <c r="J136" i="25"/>
  <c r="F136" i="25"/>
  <c r="B136" i="25"/>
  <c r="Y136" i="25"/>
  <c r="U136" i="25"/>
  <c r="Q136" i="25"/>
  <c r="M136" i="25"/>
  <c r="I136" i="25"/>
  <c r="E136" i="25"/>
  <c r="X136" i="25"/>
  <c r="P136" i="25"/>
  <c r="H136" i="25"/>
  <c r="L136" i="25"/>
  <c r="W136" i="25"/>
  <c r="O136" i="25"/>
  <c r="G136" i="25"/>
  <c r="T136" i="25"/>
  <c r="D136" i="25"/>
  <c r="S136" i="25"/>
  <c r="K136" i="25"/>
  <c r="C136" i="25"/>
  <c r="A137" i="25"/>
  <c r="W135" i="21"/>
  <c r="S135" i="21"/>
  <c r="O135" i="21"/>
  <c r="K135" i="21"/>
  <c r="G135" i="21"/>
  <c r="C135" i="21"/>
  <c r="A136" i="21"/>
  <c r="V135" i="21"/>
  <c r="R135" i="21"/>
  <c r="N135" i="21"/>
  <c r="J135" i="21"/>
  <c r="F135" i="21"/>
  <c r="B135" i="21"/>
  <c r="X135" i="21"/>
  <c r="P135" i="21"/>
  <c r="H135" i="21"/>
  <c r="L135" i="21"/>
  <c r="U135" i="21"/>
  <c r="M135" i="21"/>
  <c r="E135" i="21"/>
  <c r="T135" i="21"/>
  <c r="D135" i="21"/>
  <c r="I135" i="21"/>
  <c r="Y135" i="21"/>
  <c r="Q135" i="21"/>
  <c r="Y238" i="21"/>
  <c r="U238" i="21"/>
  <c r="Q238" i="21"/>
  <c r="M238" i="21"/>
  <c r="I238" i="21"/>
  <c r="E238" i="21"/>
  <c r="X238" i="21"/>
  <c r="T238" i="21"/>
  <c r="P238" i="21"/>
  <c r="L238" i="21"/>
  <c r="H238" i="21"/>
  <c r="D238" i="21"/>
  <c r="V238" i="21"/>
  <c r="N238" i="21"/>
  <c r="F238" i="21"/>
  <c r="A239" i="21"/>
  <c r="J238" i="21"/>
  <c r="S238" i="21"/>
  <c r="K238" i="21"/>
  <c r="C238" i="21"/>
  <c r="R238" i="21"/>
  <c r="B238" i="21"/>
  <c r="W238" i="21"/>
  <c r="O238" i="21"/>
  <c r="G238" i="21"/>
  <c r="X135" i="28"/>
  <c r="T135" i="28"/>
  <c r="P135" i="28"/>
  <c r="L135" i="28"/>
  <c r="H135" i="28"/>
  <c r="D135" i="28"/>
  <c r="W135" i="28"/>
  <c r="S135" i="28"/>
  <c r="O135" i="28"/>
  <c r="K135" i="28"/>
  <c r="G135" i="28"/>
  <c r="C135" i="28"/>
  <c r="Y135" i="28"/>
  <c r="Q135" i="28"/>
  <c r="I135" i="28"/>
  <c r="V135" i="28"/>
  <c r="N135" i="28"/>
  <c r="F135" i="28"/>
  <c r="R135" i="28"/>
  <c r="B135" i="28"/>
  <c r="A136" i="28"/>
  <c r="M135" i="28"/>
  <c r="J135" i="28"/>
  <c r="U135" i="28"/>
  <c r="E135" i="28"/>
  <c r="Y204" i="28"/>
  <c r="U204" i="28"/>
  <c r="Q204" i="28"/>
  <c r="M204" i="28"/>
  <c r="I204" i="28"/>
  <c r="E204" i="28"/>
  <c r="X204" i="28"/>
  <c r="T204" i="28"/>
  <c r="P204" i="28"/>
  <c r="L204" i="28"/>
  <c r="H204" i="28"/>
  <c r="D204" i="28"/>
  <c r="V204" i="28"/>
  <c r="N204" i="28"/>
  <c r="F204" i="28"/>
  <c r="S204" i="28"/>
  <c r="K204" i="28"/>
  <c r="C204" i="28"/>
  <c r="O204" i="28"/>
  <c r="A205" i="28"/>
  <c r="J204" i="28"/>
  <c r="R204" i="28"/>
  <c r="B204" i="28"/>
  <c r="G204" i="28"/>
  <c r="W204" i="28"/>
  <c r="Y341" i="28"/>
  <c r="U341" i="28"/>
  <c r="Q341" i="28"/>
  <c r="M341" i="28"/>
  <c r="I341" i="28"/>
  <c r="E341" i="28"/>
  <c r="X341" i="28"/>
  <c r="T341" i="28"/>
  <c r="P341" i="28"/>
  <c r="L341" i="28"/>
  <c r="H341" i="28"/>
  <c r="D341" i="28"/>
  <c r="V341" i="28"/>
  <c r="N341" i="28"/>
  <c r="F341" i="28"/>
  <c r="S341" i="28"/>
  <c r="K341" i="28"/>
  <c r="C341" i="28"/>
  <c r="W341" i="28"/>
  <c r="G341" i="28"/>
  <c r="R341" i="28"/>
  <c r="B341" i="28"/>
  <c r="A342" i="28"/>
  <c r="J341" i="28"/>
  <c r="O341" i="28"/>
  <c r="Y375" i="21"/>
  <c r="U375" i="21"/>
  <c r="Q375" i="21"/>
  <c r="M375" i="21"/>
  <c r="I375" i="21"/>
  <c r="E375" i="21"/>
  <c r="X375" i="21"/>
  <c r="T375" i="21"/>
  <c r="P375" i="21"/>
  <c r="L375" i="21"/>
  <c r="H375" i="21"/>
  <c r="D375" i="21"/>
  <c r="V375" i="21"/>
  <c r="N375" i="21"/>
  <c r="F375" i="21"/>
  <c r="R375" i="21"/>
  <c r="B375" i="21"/>
  <c r="S375" i="21"/>
  <c r="K375" i="21"/>
  <c r="C375" i="21"/>
  <c r="A376" i="21"/>
  <c r="J375" i="21"/>
  <c r="G375" i="21"/>
  <c r="O375" i="21"/>
  <c r="W375" i="21"/>
  <c r="Y170" i="21"/>
  <c r="U170" i="21"/>
  <c r="Q170" i="21"/>
  <c r="M170" i="21"/>
  <c r="I170" i="21"/>
  <c r="E170" i="21"/>
  <c r="X170" i="21"/>
  <c r="T170" i="21"/>
  <c r="P170" i="21"/>
  <c r="L170" i="21"/>
  <c r="H170" i="21"/>
  <c r="D170" i="21"/>
  <c r="A171" i="21"/>
  <c r="R170" i="21"/>
  <c r="J170" i="21"/>
  <c r="B170" i="21"/>
  <c r="V170" i="21"/>
  <c r="F170" i="21"/>
  <c r="W170" i="21"/>
  <c r="O170" i="21"/>
  <c r="G170" i="21"/>
  <c r="N170" i="21"/>
  <c r="K170" i="21"/>
  <c r="S170" i="21"/>
  <c r="C170" i="21"/>
  <c r="V30" i="19"/>
  <c r="R30" i="19"/>
  <c r="N30" i="19"/>
  <c r="J30" i="19"/>
  <c r="F30" i="19"/>
  <c r="B30" i="19"/>
  <c r="Y30" i="19"/>
  <c r="U30" i="19"/>
  <c r="Q30" i="19"/>
  <c r="M30" i="19"/>
  <c r="I30" i="19"/>
  <c r="E30" i="19"/>
  <c r="X30" i="19"/>
  <c r="P30" i="19"/>
  <c r="H30" i="19"/>
  <c r="W30" i="19"/>
  <c r="O30" i="19"/>
  <c r="G30" i="19"/>
  <c r="T30" i="19"/>
  <c r="D30" i="19"/>
  <c r="S30" i="19"/>
  <c r="C30" i="19"/>
  <c r="L30" i="19"/>
  <c r="K30" i="19"/>
  <c r="A31" i="19"/>
  <c r="W238" i="28"/>
  <c r="S238" i="28"/>
  <c r="O238" i="28"/>
  <c r="K238" i="28"/>
  <c r="G238" i="28"/>
  <c r="C238" i="28"/>
  <c r="A239" i="28"/>
  <c r="V238" i="28"/>
  <c r="R238" i="28"/>
  <c r="N238" i="28"/>
  <c r="J238" i="28"/>
  <c r="F238" i="28"/>
  <c r="B238" i="28"/>
  <c r="X238" i="28"/>
  <c r="P238" i="28"/>
  <c r="H238" i="28"/>
  <c r="U238" i="28"/>
  <c r="M238" i="28"/>
  <c r="E238" i="28"/>
  <c r="Q238" i="28"/>
  <c r="L238" i="28"/>
  <c r="D238" i="28"/>
  <c r="T238" i="28"/>
  <c r="Y238" i="28"/>
  <c r="I238" i="28"/>
  <c r="Y307" i="21"/>
  <c r="U307" i="21"/>
  <c r="Q307" i="21"/>
  <c r="M307" i="21"/>
  <c r="I307" i="21"/>
  <c r="E307" i="21"/>
  <c r="X307" i="21"/>
  <c r="T307" i="21"/>
  <c r="P307" i="21"/>
  <c r="L307" i="21"/>
  <c r="H307" i="21"/>
  <c r="D307" i="21"/>
  <c r="A308" i="21"/>
  <c r="R307" i="21"/>
  <c r="J307" i="21"/>
  <c r="B307" i="21"/>
  <c r="V307" i="21"/>
  <c r="F307" i="21"/>
  <c r="W307" i="21"/>
  <c r="O307" i="21"/>
  <c r="G307" i="21"/>
  <c r="N307" i="21"/>
  <c r="C307" i="21"/>
  <c r="S307" i="21"/>
  <c r="K307" i="21"/>
  <c r="X65" i="28"/>
  <c r="T65" i="28"/>
  <c r="P65" i="28"/>
  <c r="L65" i="28"/>
  <c r="H65" i="28"/>
  <c r="D65" i="28"/>
  <c r="W65" i="28"/>
  <c r="S65" i="28"/>
  <c r="O65" i="28"/>
  <c r="K65" i="28"/>
  <c r="G65" i="28"/>
  <c r="C65" i="28"/>
  <c r="U65" i="28"/>
  <c r="M65" i="28"/>
  <c r="E65" i="28"/>
  <c r="A66" i="28"/>
  <c r="R65" i="28"/>
  <c r="J65" i="28"/>
  <c r="B65" i="28"/>
  <c r="N65" i="28"/>
  <c r="F65" i="28"/>
  <c r="Y65" i="28"/>
  <c r="I65" i="28"/>
  <c r="V65" i="28"/>
  <c r="Q65" i="28"/>
  <c r="W204" i="21"/>
  <c r="S204" i="21"/>
  <c r="O204" i="21"/>
  <c r="K204" i="21"/>
  <c r="G204" i="21"/>
  <c r="C204" i="21"/>
  <c r="A205" i="21"/>
  <c r="V204" i="21"/>
  <c r="R204" i="21"/>
  <c r="N204" i="21"/>
  <c r="J204" i="21"/>
  <c r="F204" i="21"/>
  <c r="B204" i="21"/>
  <c r="T204" i="21"/>
  <c r="L204" i="21"/>
  <c r="D204" i="21"/>
  <c r="P204" i="21"/>
  <c r="Y204" i="21"/>
  <c r="Q204" i="21"/>
  <c r="I204" i="21"/>
  <c r="X204" i="21"/>
  <c r="H204" i="21"/>
  <c r="M204" i="21"/>
  <c r="E204" i="21"/>
  <c r="U204" i="21"/>
  <c r="A101" i="28"/>
  <c r="V100" i="28"/>
  <c r="R100" i="28"/>
  <c r="N100" i="28"/>
  <c r="J100" i="28"/>
  <c r="F100" i="28"/>
  <c r="B100" i="28"/>
  <c r="Y100" i="28"/>
  <c r="U100" i="28"/>
  <c r="Q100" i="28"/>
  <c r="M100" i="28"/>
  <c r="I100" i="28"/>
  <c r="E100" i="28"/>
  <c r="W100" i="28"/>
  <c r="O100" i="28"/>
  <c r="G100" i="28"/>
  <c r="T100" i="28"/>
  <c r="L100" i="28"/>
  <c r="D100" i="28"/>
  <c r="P100" i="28"/>
  <c r="X100" i="28"/>
  <c r="K100" i="28"/>
  <c r="H100" i="28"/>
  <c r="S100" i="28"/>
  <c r="C100" i="28"/>
  <c r="Y137" i="19"/>
  <c r="U137" i="19"/>
  <c r="Q137" i="19"/>
  <c r="M137" i="19"/>
  <c r="X137" i="19"/>
  <c r="T137" i="19"/>
  <c r="P137" i="19"/>
  <c r="L137" i="19"/>
  <c r="H137" i="19"/>
  <c r="D137" i="19"/>
  <c r="W137" i="19"/>
  <c r="O137" i="19"/>
  <c r="I137" i="19"/>
  <c r="C137" i="19"/>
  <c r="V137" i="19"/>
  <c r="N137" i="19"/>
  <c r="G137" i="19"/>
  <c r="B137" i="19"/>
  <c r="K137" i="19"/>
  <c r="J137" i="19"/>
  <c r="F137" i="19"/>
  <c r="E137" i="19"/>
  <c r="S137" i="19"/>
  <c r="R137" i="19"/>
  <c r="A138" i="19"/>
  <c r="W102" i="19"/>
  <c r="S102" i="19"/>
  <c r="O102" i="19"/>
  <c r="V102" i="19"/>
  <c r="Q102" i="19"/>
  <c r="L102" i="19"/>
  <c r="H102" i="19"/>
  <c r="D102" i="19"/>
  <c r="U102" i="19"/>
  <c r="P102" i="19"/>
  <c r="K102" i="19"/>
  <c r="G102" i="19"/>
  <c r="C102" i="19"/>
  <c r="Y102" i="19"/>
  <c r="N102" i="19"/>
  <c r="F102" i="19"/>
  <c r="X102" i="19"/>
  <c r="M102" i="19"/>
  <c r="E102" i="19"/>
  <c r="J102" i="19"/>
  <c r="I102" i="19"/>
  <c r="T102" i="19"/>
  <c r="R102" i="19"/>
  <c r="B102" i="19"/>
  <c r="A103" i="19"/>
  <c r="Y272" i="28"/>
  <c r="U272" i="28"/>
  <c r="Q272" i="28"/>
  <c r="M272" i="28"/>
  <c r="I272" i="28"/>
  <c r="E272" i="28"/>
  <c r="X272" i="28"/>
  <c r="T272" i="28"/>
  <c r="P272" i="28"/>
  <c r="L272" i="28"/>
  <c r="H272" i="28"/>
  <c r="D272" i="28"/>
  <c r="A273" i="28"/>
  <c r="R272" i="28"/>
  <c r="J272" i="28"/>
  <c r="B272" i="28"/>
  <c r="W272" i="28"/>
  <c r="O272" i="28"/>
  <c r="G272" i="28"/>
  <c r="S272" i="28"/>
  <c r="C272" i="28"/>
  <c r="N272" i="28"/>
  <c r="V272" i="28"/>
  <c r="K272" i="28"/>
  <c r="F272" i="28"/>
  <c r="W66" i="19"/>
  <c r="S66" i="19"/>
  <c r="O66" i="19"/>
  <c r="K66" i="19"/>
  <c r="G66" i="19"/>
  <c r="C66" i="19"/>
  <c r="V66" i="19"/>
  <c r="R66" i="19"/>
  <c r="N66" i="19"/>
  <c r="J66" i="19"/>
  <c r="F66" i="19"/>
  <c r="B66" i="19"/>
  <c r="Y66" i="19"/>
  <c r="Q66" i="19"/>
  <c r="I66" i="19"/>
  <c r="X66" i="19"/>
  <c r="P66" i="19"/>
  <c r="H66" i="19"/>
  <c r="U66" i="19"/>
  <c r="E66" i="19"/>
  <c r="T66" i="19"/>
  <c r="D66" i="19"/>
  <c r="M66" i="19"/>
  <c r="L66" i="19"/>
  <c r="A67" i="19"/>
  <c r="N31" i="28" l="1"/>
  <c r="Y31" i="28"/>
  <c r="I31" i="28"/>
  <c r="G31" i="28"/>
  <c r="L31" i="28"/>
  <c r="P31" i="28"/>
  <c r="A32" i="28"/>
  <c r="J31" i="28"/>
  <c r="U31" i="28"/>
  <c r="E31" i="28"/>
  <c r="S31" i="28"/>
  <c r="D31" i="28"/>
  <c r="X31" i="28"/>
  <c r="V31" i="28"/>
  <c r="F31" i="28"/>
  <c r="Q31" i="28"/>
  <c r="W31" i="28"/>
  <c r="C31" i="28"/>
  <c r="K31" i="28"/>
  <c r="R31" i="28"/>
  <c r="B31" i="28"/>
  <c r="M31" i="28"/>
  <c r="O31" i="28"/>
  <c r="T31" i="28"/>
  <c r="H31" i="28"/>
  <c r="Y101" i="28"/>
  <c r="U101" i="28"/>
  <c r="Q101" i="28"/>
  <c r="M101" i="28"/>
  <c r="I101" i="28"/>
  <c r="E101" i="28"/>
  <c r="X101" i="28"/>
  <c r="T101" i="28"/>
  <c r="P101" i="28"/>
  <c r="L101" i="28"/>
  <c r="H101" i="28"/>
  <c r="D101" i="28"/>
  <c r="V101" i="28"/>
  <c r="N101" i="28"/>
  <c r="F101" i="28"/>
  <c r="S101" i="28"/>
  <c r="K101" i="28"/>
  <c r="C101" i="28"/>
  <c r="W101" i="28"/>
  <c r="G101" i="28"/>
  <c r="R101" i="28"/>
  <c r="B101" i="28"/>
  <c r="O101" i="28"/>
  <c r="A102" i="28"/>
  <c r="J101" i="28"/>
  <c r="X239" i="21"/>
  <c r="T239" i="21"/>
  <c r="P239" i="21"/>
  <c r="L239" i="21"/>
  <c r="H239" i="21"/>
  <c r="D239" i="21"/>
  <c r="W239" i="21"/>
  <c r="S239" i="21"/>
  <c r="O239" i="21"/>
  <c r="K239" i="21"/>
  <c r="G239" i="21"/>
  <c r="C239" i="21"/>
  <c r="U239" i="21"/>
  <c r="M239" i="21"/>
  <c r="E239" i="21"/>
  <c r="Y239" i="21"/>
  <c r="I239" i="21"/>
  <c r="A240" i="21"/>
  <c r="R239" i="21"/>
  <c r="J239" i="21"/>
  <c r="B239" i="21"/>
  <c r="Q239" i="21"/>
  <c r="F239" i="21"/>
  <c r="N239" i="21"/>
  <c r="V239" i="21"/>
  <c r="V32" i="25"/>
  <c r="R32" i="25"/>
  <c r="N32" i="25"/>
  <c r="J32" i="25"/>
  <c r="F32" i="25"/>
  <c r="B32" i="25"/>
  <c r="Y32" i="25"/>
  <c r="U32" i="25"/>
  <c r="Q32" i="25"/>
  <c r="M32" i="25"/>
  <c r="I32" i="25"/>
  <c r="E32" i="25"/>
  <c r="S32" i="25"/>
  <c r="K32" i="25"/>
  <c r="C32" i="25"/>
  <c r="W32" i="25"/>
  <c r="G32" i="25"/>
  <c r="L32" i="25"/>
  <c r="X32" i="25"/>
  <c r="P32" i="25"/>
  <c r="H32" i="25"/>
  <c r="O32" i="25"/>
  <c r="T32" i="25"/>
  <c r="D32" i="25"/>
  <c r="A33" i="25"/>
  <c r="V67" i="25"/>
  <c r="R67" i="25"/>
  <c r="N67" i="25"/>
  <c r="J67" i="25"/>
  <c r="F67" i="25"/>
  <c r="B67" i="25"/>
  <c r="Y67" i="25"/>
  <c r="U67" i="25"/>
  <c r="Q67" i="25"/>
  <c r="M67" i="25"/>
  <c r="I67" i="25"/>
  <c r="E67" i="25"/>
  <c r="X67" i="25"/>
  <c r="P67" i="25"/>
  <c r="H67" i="25"/>
  <c r="W67" i="25"/>
  <c r="O67" i="25"/>
  <c r="G67" i="25"/>
  <c r="K67" i="25"/>
  <c r="L67" i="25"/>
  <c r="T67" i="25"/>
  <c r="D67" i="25"/>
  <c r="S67" i="25"/>
  <c r="C67" i="25"/>
  <c r="A68" i="25"/>
  <c r="X32" i="21"/>
  <c r="T32" i="21"/>
  <c r="P32" i="21"/>
  <c r="L32" i="21"/>
  <c r="H32" i="21"/>
  <c r="D32" i="21"/>
  <c r="W32" i="21"/>
  <c r="S32" i="21"/>
  <c r="O32" i="21"/>
  <c r="K32" i="21"/>
  <c r="G32" i="21"/>
  <c r="C32" i="21"/>
  <c r="U32" i="21"/>
  <c r="M32" i="21"/>
  <c r="E32" i="21"/>
  <c r="Q32" i="21"/>
  <c r="N32" i="21"/>
  <c r="A33" i="21"/>
  <c r="R32" i="21"/>
  <c r="J32" i="21"/>
  <c r="B32" i="21"/>
  <c r="Y32" i="21"/>
  <c r="I32" i="21"/>
  <c r="V32" i="21"/>
  <c r="F32" i="21"/>
  <c r="V137" i="25"/>
  <c r="R137" i="25"/>
  <c r="N137" i="25"/>
  <c r="J137" i="25"/>
  <c r="F137" i="25"/>
  <c r="B137" i="25"/>
  <c r="Y137" i="25"/>
  <c r="U137" i="25"/>
  <c r="Q137" i="25"/>
  <c r="M137" i="25"/>
  <c r="I137" i="25"/>
  <c r="E137" i="25"/>
  <c r="X137" i="25"/>
  <c r="P137" i="25"/>
  <c r="H137" i="25"/>
  <c r="D137" i="25"/>
  <c r="W137" i="25"/>
  <c r="O137" i="25"/>
  <c r="G137" i="25"/>
  <c r="T137" i="25"/>
  <c r="L137" i="25"/>
  <c r="S137" i="25"/>
  <c r="K137" i="25"/>
  <c r="C137" i="25"/>
  <c r="A138" i="25"/>
  <c r="A411" i="21"/>
  <c r="V410" i="21"/>
  <c r="R410" i="21"/>
  <c r="N410" i="21"/>
  <c r="J410" i="21"/>
  <c r="F410" i="21"/>
  <c r="B410" i="21"/>
  <c r="Y410" i="21"/>
  <c r="U410" i="21"/>
  <c r="Q410" i="21"/>
  <c r="M410" i="21"/>
  <c r="I410" i="21"/>
  <c r="E410" i="21"/>
  <c r="W410" i="21"/>
  <c r="O410" i="21"/>
  <c r="G410" i="21"/>
  <c r="S410" i="21"/>
  <c r="C410" i="21"/>
  <c r="T410" i="21"/>
  <c r="L410" i="21"/>
  <c r="D410" i="21"/>
  <c r="K410" i="21"/>
  <c r="H410" i="21"/>
  <c r="X410" i="21"/>
  <c r="P410" i="21"/>
  <c r="Y171" i="28"/>
  <c r="U171" i="28"/>
  <c r="Q171" i="28"/>
  <c r="M171" i="28"/>
  <c r="I171" i="28"/>
  <c r="E171" i="28"/>
  <c r="X171" i="28"/>
  <c r="T171" i="28"/>
  <c r="P171" i="28"/>
  <c r="L171" i="28"/>
  <c r="H171" i="28"/>
  <c r="D171" i="28"/>
  <c r="A172" i="28"/>
  <c r="R171" i="28"/>
  <c r="J171" i="28"/>
  <c r="B171" i="28"/>
  <c r="W171" i="28"/>
  <c r="O171" i="28"/>
  <c r="G171" i="28"/>
  <c r="K171" i="28"/>
  <c r="S171" i="28"/>
  <c r="V171" i="28"/>
  <c r="F171" i="28"/>
  <c r="C171" i="28"/>
  <c r="N171" i="28"/>
  <c r="A274" i="21"/>
  <c r="V273" i="21"/>
  <c r="R273" i="21"/>
  <c r="N273" i="21"/>
  <c r="J273" i="21"/>
  <c r="F273" i="21"/>
  <c r="B273" i="21"/>
  <c r="Y273" i="21"/>
  <c r="U273" i="21"/>
  <c r="Q273" i="21"/>
  <c r="M273" i="21"/>
  <c r="I273" i="21"/>
  <c r="E273" i="21"/>
  <c r="W273" i="21"/>
  <c r="O273" i="21"/>
  <c r="G273" i="21"/>
  <c r="K273" i="21"/>
  <c r="T273" i="21"/>
  <c r="L273" i="21"/>
  <c r="D273" i="21"/>
  <c r="S273" i="21"/>
  <c r="C273" i="21"/>
  <c r="X273" i="21"/>
  <c r="P273" i="21"/>
  <c r="H273" i="21"/>
  <c r="W103" i="19"/>
  <c r="S103" i="19"/>
  <c r="O103" i="19"/>
  <c r="K103" i="19"/>
  <c r="G103" i="19"/>
  <c r="C103" i="19"/>
  <c r="Y103" i="19"/>
  <c r="T103" i="19"/>
  <c r="N103" i="19"/>
  <c r="I103" i="19"/>
  <c r="D103" i="19"/>
  <c r="X103" i="19"/>
  <c r="R103" i="19"/>
  <c r="M103" i="19"/>
  <c r="H103" i="19"/>
  <c r="B103" i="19"/>
  <c r="V103" i="19"/>
  <c r="L103" i="19"/>
  <c r="U103" i="19"/>
  <c r="J103" i="19"/>
  <c r="F103" i="19"/>
  <c r="E103" i="19"/>
  <c r="Q103" i="19"/>
  <c r="P103" i="19"/>
  <c r="A104" i="19"/>
  <c r="X205" i="28"/>
  <c r="T205" i="28"/>
  <c r="P205" i="28"/>
  <c r="L205" i="28"/>
  <c r="H205" i="28"/>
  <c r="D205" i="28"/>
  <c r="W205" i="28"/>
  <c r="S205" i="28"/>
  <c r="O205" i="28"/>
  <c r="K205" i="28"/>
  <c r="G205" i="28"/>
  <c r="C205" i="28"/>
  <c r="U205" i="28"/>
  <c r="M205" i="28"/>
  <c r="E205" i="28"/>
  <c r="A206" i="28"/>
  <c r="R205" i="28"/>
  <c r="J205" i="28"/>
  <c r="B205" i="28"/>
  <c r="V205" i="28"/>
  <c r="F205" i="28"/>
  <c r="Q205" i="28"/>
  <c r="Y205" i="28"/>
  <c r="N205" i="28"/>
  <c r="I205" i="28"/>
  <c r="A137" i="21"/>
  <c r="V136" i="21"/>
  <c r="R136" i="21"/>
  <c r="N136" i="21"/>
  <c r="J136" i="21"/>
  <c r="F136" i="21"/>
  <c r="B136" i="21"/>
  <c r="Y136" i="21"/>
  <c r="U136" i="21"/>
  <c r="Q136" i="21"/>
  <c r="M136" i="21"/>
  <c r="I136" i="21"/>
  <c r="E136" i="21"/>
  <c r="W136" i="21"/>
  <c r="O136" i="21"/>
  <c r="G136" i="21"/>
  <c r="S136" i="21"/>
  <c r="C136" i="21"/>
  <c r="T136" i="21"/>
  <c r="L136" i="21"/>
  <c r="D136" i="21"/>
  <c r="K136" i="21"/>
  <c r="P136" i="21"/>
  <c r="H136" i="21"/>
  <c r="X136" i="21"/>
  <c r="Y101" i="21"/>
  <c r="U101" i="21"/>
  <c r="Q101" i="21"/>
  <c r="M101" i="21"/>
  <c r="I101" i="21"/>
  <c r="E101" i="21"/>
  <c r="S101" i="21"/>
  <c r="K101" i="21"/>
  <c r="C101" i="21"/>
  <c r="X101" i="21"/>
  <c r="T101" i="21"/>
  <c r="P101" i="21"/>
  <c r="L101" i="21"/>
  <c r="H101" i="21"/>
  <c r="D101" i="21"/>
  <c r="W101" i="21"/>
  <c r="O101" i="21"/>
  <c r="G101" i="21"/>
  <c r="A102" i="21"/>
  <c r="J101" i="21"/>
  <c r="R101" i="21"/>
  <c r="B101" i="21"/>
  <c r="N101" i="21"/>
  <c r="V101" i="21"/>
  <c r="F101" i="21"/>
  <c r="X410" i="28"/>
  <c r="T410" i="28"/>
  <c r="P410" i="28"/>
  <c r="L410" i="28"/>
  <c r="H410" i="28"/>
  <c r="D410" i="28"/>
  <c r="W410" i="28"/>
  <c r="S410" i="28"/>
  <c r="O410" i="28"/>
  <c r="K410" i="28"/>
  <c r="G410" i="28"/>
  <c r="C410" i="28"/>
  <c r="Y410" i="28"/>
  <c r="Q410" i="28"/>
  <c r="I410" i="28"/>
  <c r="V410" i="28"/>
  <c r="N410" i="28"/>
  <c r="F410" i="28"/>
  <c r="R410" i="28"/>
  <c r="B410" i="28"/>
  <c r="M410" i="28"/>
  <c r="E410" i="28"/>
  <c r="U410" i="28"/>
  <c r="A411" i="28"/>
  <c r="J410" i="28"/>
  <c r="V102" i="25"/>
  <c r="R102" i="25"/>
  <c r="N102" i="25"/>
  <c r="J102" i="25"/>
  <c r="F102" i="25"/>
  <c r="B102" i="25"/>
  <c r="Y102" i="25"/>
  <c r="U102" i="25"/>
  <c r="Q102" i="25"/>
  <c r="M102" i="25"/>
  <c r="I102" i="25"/>
  <c r="E102" i="25"/>
  <c r="X102" i="25"/>
  <c r="P102" i="25"/>
  <c r="H102" i="25"/>
  <c r="L102" i="25"/>
  <c r="W102" i="25"/>
  <c r="O102" i="25"/>
  <c r="G102" i="25"/>
  <c r="T102" i="25"/>
  <c r="K102" i="25"/>
  <c r="D102" i="25"/>
  <c r="C102" i="25"/>
  <c r="S102" i="25"/>
  <c r="A103" i="25"/>
  <c r="W67" i="19"/>
  <c r="S67" i="19"/>
  <c r="O67" i="19"/>
  <c r="K67" i="19"/>
  <c r="G67" i="19"/>
  <c r="C67" i="19"/>
  <c r="V67" i="19"/>
  <c r="R67" i="19"/>
  <c r="N67" i="19"/>
  <c r="J67" i="19"/>
  <c r="F67" i="19"/>
  <c r="B67" i="19"/>
  <c r="Y67" i="19"/>
  <c r="Q67" i="19"/>
  <c r="I67" i="19"/>
  <c r="X67" i="19"/>
  <c r="P67" i="19"/>
  <c r="H67" i="19"/>
  <c r="M67" i="19"/>
  <c r="L67" i="19"/>
  <c r="E67" i="19"/>
  <c r="D67" i="19"/>
  <c r="U67" i="19"/>
  <c r="T67" i="19"/>
  <c r="A68" i="19"/>
  <c r="X273" i="28"/>
  <c r="T273" i="28"/>
  <c r="P273" i="28"/>
  <c r="L273" i="28"/>
  <c r="H273" i="28"/>
  <c r="D273" i="28"/>
  <c r="W273" i="28"/>
  <c r="S273" i="28"/>
  <c r="O273" i="28"/>
  <c r="K273" i="28"/>
  <c r="G273" i="28"/>
  <c r="C273" i="28"/>
  <c r="Y273" i="28"/>
  <c r="Q273" i="28"/>
  <c r="I273" i="28"/>
  <c r="V273" i="28"/>
  <c r="N273" i="28"/>
  <c r="F273" i="28"/>
  <c r="A274" i="28"/>
  <c r="J273" i="28"/>
  <c r="U273" i="28"/>
  <c r="E273" i="28"/>
  <c r="M273" i="28"/>
  <c r="R273" i="28"/>
  <c r="B273" i="28"/>
  <c r="V31" i="19"/>
  <c r="R31" i="19"/>
  <c r="N31" i="19"/>
  <c r="J31" i="19"/>
  <c r="F31" i="19"/>
  <c r="B31" i="19"/>
  <c r="Y31" i="19"/>
  <c r="U31" i="19"/>
  <c r="Q31" i="19"/>
  <c r="M31" i="19"/>
  <c r="I31" i="19"/>
  <c r="E31" i="19"/>
  <c r="X31" i="19"/>
  <c r="P31" i="19"/>
  <c r="H31" i="19"/>
  <c r="W31" i="19"/>
  <c r="O31" i="19"/>
  <c r="G31" i="19"/>
  <c r="L31" i="19"/>
  <c r="K31" i="19"/>
  <c r="T31" i="19"/>
  <c r="D31" i="19"/>
  <c r="C31" i="19"/>
  <c r="S31" i="19"/>
  <c r="A32" i="19"/>
  <c r="W66" i="21"/>
  <c r="S66" i="21"/>
  <c r="O66" i="21"/>
  <c r="K66" i="21"/>
  <c r="G66" i="21"/>
  <c r="C66" i="21"/>
  <c r="A67" i="21"/>
  <c r="V66" i="21"/>
  <c r="R66" i="21"/>
  <c r="N66" i="21"/>
  <c r="J66" i="21"/>
  <c r="F66" i="21"/>
  <c r="B66" i="21"/>
  <c r="X66" i="21"/>
  <c r="P66" i="21"/>
  <c r="H66" i="21"/>
  <c r="T66" i="21"/>
  <c r="D66" i="21"/>
  <c r="Y66" i="21"/>
  <c r="U66" i="21"/>
  <c r="M66" i="21"/>
  <c r="E66" i="21"/>
  <c r="L66" i="21"/>
  <c r="Q66" i="21"/>
  <c r="I66" i="21"/>
  <c r="A343" i="21"/>
  <c r="V342" i="21"/>
  <c r="R342" i="21"/>
  <c r="N342" i="21"/>
  <c r="J342" i="21"/>
  <c r="F342" i="21"/>
  <c r="B342" i="21"/>
  <c r="Y342" i="21"/>
  <c r="U342" i="21"/>
  <c r="Q342" i="21"/>
  <c r="M342" i="21"/>
  <c r="I342" i="21"/>
  <c r="E342" i="21"/>
  <c r="S342" i="21"/>
  <c r="K342" i="21"/>
  <c r="C342" i="21"/>
  <c r="W342" i="21"/>
  <c r="G342" i="21"/>
  <c r="X342" i="21"/>
  <c r="P342" i="21"/>
  <c r="H342" i="21"/>
  <c r="O342" i="21"/>
  <c r="D342" i="21"/>
  <c r="T342" i="21"/>
  <c r="L342" i="21"/>
  <c r="A240" i="28"/>
  <c r="V239" i="28"/>
  <c r="R239" i="28"/>
  <c r="N239" i="28"/>
  <c r="J239" i="28"/>
  <c r="F239" i="28"/>
  <c r="B239" i="28"/>
  <c r="Y239" i="28"/>
  <c r="U239" i="28"/>
  <c r="Q239" i="28"/>
  <c r="M239" i="28"/>
  <c r="I239" i="28"/>
  <c r="E239" i="28"/>
  <c r="W239" i="28"/>
  <c r="O239" i="28"/>
  <c r="G239" i="28"/>
  <c r="T239" i="28"/>
  <c r="L239" i="28"/>
  <c r="D239" i="28"/>
  <c r="X239" i="28"/>
  <c r="H239" i="28"/>
  <c r="S239" i="28"/>
  <c r="C239" i="28"/>
  <c r="K239" i="28"/>
  <c r="P239" i="28"/>
  <c r="X171" i="21"/>
  <c r="T171" i="21"/>
  <c r="P171" i="21"/>
  <c r="L171" i="21"/>
  <c r="H171" i="21"/>
  <c r="D171" i="21"/>
  <c r="W171" i="21"/>
  <c r="S171" i="21"/>
  <c r="O171" i="21"/>
  <c r="K171" i="21"/>
  <c r="G171" i="21"/>
  <c r="C171" i="21"/>
  <c r="Y171" i="21"/>
  <c r="Q171" i="21"/>
  <c r="I171" i="21"/>
  <c r="U171" i="21"/>
  <c r="V171" i="21"/>
  <c r="N171" i="21"/>
  <c r="F171" i="21"/>
  <c r="M171" i="21"/>
  <c r="E171" i="21"/>
  <c r="B171" i="21"/>
  <c r="A172" i="21"/>
  <c r="R171" i="21"/>
  <c r="J171" i="21"/>
  <c r="X342" i="28"/>
  <c r="T342" i="28"/>
  <c r="P342" i="28"/>
  <c r="L342" i="28"/>
  <c r="H342" i="28"/>
  <c r="D342" i="28"/>
  <c r="W342" i="28"/>
  <c r="S342" i="28"/>
  <c r="O342" i="28"/>
  <c r="K342" i="28"/>
  <c r="G342" i="28"/>
  <c r="C342" i="28"/>
  <c r="U342" i="28"/>
  <c r="M342" i="28"/>
  <c r="E342" i="28"/>
  <c r="A343" i="28"/>
  <c r="R342" i="28"/>
  <c r="J342" i="28"/>
  <c r="B342" i="28"/>
  <c r="N342" i="28"/>
  <c r="Y342" i="28"/>
  <c r="I342" i="28"/>
  <c r="V342" i="28"/>
  <c r="Q342" i="28"/>
  <c r="F342" i="28"/>
  <c r="W136" i="28"/>
  <c r="S136" i="28"/>
  <c r="O136" i="28"/>
  <c r="K136" i="28"/>
  <c r="G136" i="28"/>
  <c r="C136" i="28"/>
  <c r="A137" i="28"/>
  <c r="V136" i="28"/>
  <c r="R136" i="28"/>
  <c r="N136" i="28"/>
  <c r="J136" i="28"/>
  <c r="F136" i="28"/>
  <c r="B136" i="28"/>
  <c r="X136" i="28"/>
  <c r="P136" i="28"/>
  <c r="H136" i="28"/>
  <c r="U136" i="28"/>
  <c r="M136" i="28"/>
  <c r="E136" i="28"/>
  <c r="Y136" i="28"/>
  <c r="I136" i="28"/>
  <c r="T136" i="28"/>
  <c r="D136" i="28"/>
  <c r="Q136" i="28"/>
  <c r="L136" i="28"/>
  <c r="Y138" i="19"/>
  <c r="U138" i="19"/>
  <c r="Q138" i="19"/>
  <c r="M138" i="19"/>
  <c r="I138" i="19"/>
  <c r="E138" i="19"/>
  <c r="X138" i="19"/>
  <c r="T138" i="19"/>
  <c r="P138" i="19"/>
  <c r="L138" i="19"/>
  <c r="H138" i="19"/>
  <c r="D138" i="19"/>
  <c r="W138" i="19"/>
  <c r="O138" i="19"/>
  <c r="G138" i="19"/>
  <c r="V138" i="19"/>
  <c r="N138" i="19"/>
  <c r="F138" i="19"/>
  <c r="S138" i="19"/>
  <c r="C138" i="19"/>
  <c r="R138" i="19"/>
  <c r="B138" i="19"/>
  <c r="K138" i="19"/>
  <c r="J138" i="19"/>
  <c r="A139" i="19"/>
  <c r="A206" i="21"/>
  <c r="V205" i="21"/>
  <c r="R205" i="21"/>
  <c r="N205" i="21"/>
  <c r="J205" i="21"/>
  <c r="F205" i="21"/>
  <c r="B205" i="21"/>
  <c r="Y205" i="21"/>
  <c r="U205" i="21"/>
  <c r="Q205" i="21"/>
  <c r="M205" i="21"/>
  <c r="I205" i="21"/>
  <c r="E205" i="21"/>
  <c r="S205" i="21"/>
  <c r="K205" i="21"/>
  <c r="C205" i="21"/>
  <c r="W205" i="21"/>
  <c r="G205" i="21"/>
  <c r="X205" i="21"/>
  <c r="P205" i="21"/>
  <c r="H205" i="21"/>
  <c r="O205" i="21"/>
  <c r="T205" i="21"/>
  <c r="L205" i="21"/>
  <c r="D205" i="21"/>
  <c r="W66" i="28"/>
  <c r="S66" i="28"/>
  <c r="O66" i="28"/>
  <c r="K66" i="28"/>
  <c r="G66" i="28"/>
  <c r="C66" i="28"/>
  <c r="A67" i="28"/>
  <c r="V66" i="28"/>
  <c r="R66" i="28"/>
  <c r="N66" i="28"/>
  <c r="J66" i="28"/>
  <c r="F66" i="28"/>
  <c r="B66" i="28"/>
  <c r="T66" i="28"/>
  <c r="L66" i="28"/>
  <c r="D66" i="28"/>
  <c r="Y66" i="28"/>
  <c r="Q66" i="28"/>
  <c r="I66" i="28"/>
  <c r="U66" i="28"/>
  <c r="E66" i="28"/>
  <c r="M66" i="28"/>
  <c r="P66" i="28"/>
  <c r="X66" i="28"/>
  <c r="H66" i="28"/>
  <c r="X308" i="21"/>
  <c r="T308" i="21"/>
  <c r="P308" i="21"/>
  <c r="L308" i="21"/>
  <c r="H308" i="21"/>
  <c r="D308" i="21"/>
  <c r="W308" i="21"/>
  <c r="S308" i="21"/>
  <c r="O308" i="21"/>
  <c r="K308" i="21"/>
  <c r="G308" i="21"/>
  <c r="C308" i="21"/>
  <c r="Y308" i="21"/>
  <c r="Q308" i="21"/>
  <c r="I308" i="21"/>
  <c r="M308" i="21"/>
  <c r="V308" i="21"/>
  <c r="N308" i="21"/>
  <c r="F308" i="21"/>
  <c r="U308" i="21"/>
  <c r="E308" i="21"/>
  <c r="J308" i="21"/>
  <c r="R308" i="21"/>
  <c r="B308" i="21"/>
  <c r="A309" i="21"/>
  <c r="X376" i="21"/>
  <c r="T376" i="21"/>
  <c r="P376" i="21"/>
  <c r="L376" i="21"/>
  <c r="H376" i="21"/>
  <c r="D376" i="21"/>
  <c r="W376" i="21"/>
  <c r="S376" i="21"/>
  <c r="O376" i="21"/>
  <c r="K376" i="21"/>
  <c r="G376" i="21"/>
  <c r="C376" i="21"/>
  <c r="U376" i="21"/>
  <c r="M376" i="21"/>
  <c r="E376" i="21"/>
  <c r="Y376" i="21"/>
  <c r="I376" i="21"/>
  <c r="A377" i="21"/>
  <c r="R376" i="21"/>
  <c r="J376" i="21"/>
  <c r="B376" i="21"/>
  <c r="Q376" i="21"/>
  <c r="N376" i="21"/>
  <c r="V376" i="21"/>
  <c r="F376" i="21"/>
  <c r="A309" i="28"/>
  <c r="V308" i="28"/>
  <c r="R308" i="28"/>
  <c r="N308" i="28"/>
  <c r="J308" i="28"/>
  <c r="F308" i="28"/>
  <c r="B308" i="28"/>
  <c r="Y308" i="28"/>
  <c r="U308" i="28"/>
  <c r="Q308" i="28"/>
  <c r="M308" i="28"/>
  <c r="I308" i="28"/>
  <c r="E308" i="28"/>
  <c r="S308" i="28"/>
  <c r="K308" i="28"/>
  <c r="C308" i="28"/>
  <c r="X308" i="28"/>
  <c r="P308" i="28"/>
  <c r="H308" i="28"/>
  <c r="L308" i="28"/>
  <c r="W308" i="28"/>
  <c r="G308" i="28"/>
  <c r="O308" i="28"/>
  <c r="D308" i="28"/>
  <c r="T308" i="28"/>
  <c r="A377" i="28"/>
  <c r="V376" i="28"/>
  <c r="R376" i="28"/>
  <c r="N376" i="28"/>
  <c r="J376" i="28"/>
  <c r="F376" i="28"/>
  <c r="B376" i="28"/>
  <c r="Y376" i="28"/>
  <c r="U376" i="28"/>
  <c r="Q376" i="28"/>
  <c r="M376" i="28"/>
  <c r="I376" i="28"/>
  <c r="E376" i="28"/>
  <c r="W376" i="28"/>
  <c r="O376" i="28"/>
  <c r="G376" i="28"/>
  <c r="T376" i="28"/>
  <c r="L376" i="28"/>
  <c r="D376" i="28"/>
  <c r="P376" i="28"/>
  <c r="K376" i="28"/>
  <c r="S376" i="28"/>
  <c r="C376" i="28"/>
  <c r="H376" i="28"/>
  <c r="X376" i="28"/>
  <c r="Y32" i="28" l="1"/>
  <c r="I32" i="28"/>
  <c r="P32" i="28"/>
  <c r="V32" i="28"/>
  <c r="J32" i="28"/>
  <c r="R32" i="28"/>
  <c r="W32" i="28"/>
  <c r="U32" i="28"/>
  <c r="E32" i="28"/>
  <c r="L32" i="28"/>
  <c r="N32" i="28"/>
  <c r="S32" i="28"/>
  <c r="B32" i="28"/>
  <c r="Q32" i="28"/>
  <c r="X32" i="28"/>
  <c r="H32" i="28"/>
  <c r="F32" i="28"/>
  <c r="K32" i="28"/>
  <c r="O32" i="28"/>
  <c r="M32" i="28"/>
  <c r="T32" i="28"/>
  <c r="D32" i="28"/>
  <c r="A33" i="28"/>
  <c r="C32" i="28"/>
  <c r="G32" i="28"/>
  <c r="Y343" i="21"/>
  <c r="U343" i="21"/>
  <c r="Q343" i="21"/>
  <c r="M343" i="21"/>
  <c r="I343" i="21"/>
  <c r="E343" i="21"/>
  <c r="X343" i="21"/>
  <c r="T343" i="21"/>
  <c r="P343" i="21"/>
  <c r="L343" i="21"/>
  <c r="H343" i="21"/>
  <c r="D343" i="21"/>
  <c r="A344" i="21"/>
  <c r="R343" i="21"/>
  <c r="J343" i="21"/>
  <c r="B343" i="21"/>
  <c r="N343" i="21"/>
  <c r="W343" i="21"/>
  <c r="O343" i="21"/>
  <c r="G343" i="21"/>
  <c r="V343" i="21"/>
  <c r="F343" i="21"/>
  <c r="C343" i="21"/>
  <c r="K343" i="21"/>
  <c r="S343" i="21"/>
  <c r="W68" i="19"/>
  <c r="S68" i="19"/>
  <c r="O68" i="19"/>
  <c r="K68" i="19"/>
  <c r="G68" i="19"/>
  <c r="C68" i="19"/>
  <c r="V68" i="19"/>
  <c r="R68" i="19"/>
  <c r="N68" i="19"/>
  <c r="J68" i="19"/>
  <c r="F68" i="19"/>
  <c r="B68" i="19"/>
  <c r="Y68" i="19"/>
  <c r="Q68" i="19"/>
  <c r="I68" i="19"/>
  <c r="X68" i="19"/>
  <c r="P68" i="19"/>
  <c r="H68" i="19"/>
  <c r="U68" i="19"/>
  <c r="E68" i="19"/>
  <c r="T68" i="19"/>
  <c r="D68" i="19"/>
  <c r="M68" i="19"/>
  <c r="L68" i="19"/>
  <c r="A69" i="19"/>
  <c r="Y137" i="21"/>
  <c r="U137" i="21"/>
  <c r="Q137" i="21"/>
  <c r="M137" i="21"/>
  <c r="I137" i="21"/>
  <c r="E137" i="21"/>
  <c r="X137" i="21"/>
  <c r="T137" i="21"/>
  <c r="P137" i="21"/>
  <c r="L137" i="21"/>
  <c r="H137" i="21"/>
  <c r="D137" i="21"/>
  <c r="V137" i="21"/>
  <c r="N137" i="21"/>
  <c r="F137" i="21"/>
  <c r="R137" i="21"/>
  <c r="S137" i="21"/>
  <c r="K137" i="21"/>
  <c r="C137" i="21"/>
  <c r="A138" i="21"/>
  <c r="J137" i="21"/>
  <c r="B137" i="21"/>
  <c r="W137" i="21"/>
  <c r="O137" i="21"/>
  <c r="G137" i="21"/>
  <c r="X172" i="28"/>
  <c r="T172" i="28"/>
  <c r="P172" i="28"/>
  <c r="L172" i="28"/>
  <c r="H172" i="28"/>
  <c r="D172" i="28"/>
  <c r="W172" i="28"/>
  <c r="S172" i="28"/>
  <c r="O172" i="28"/>
  <c r="K172" i="28"/>
  <c r="G172" i="28"/>
  <c r="C172" i="28"/>
  <c r="Y172" i="28"/>
  <c r="Q172" i="28"/>
  <c r="I172" i="28"/>
  <c r="V172" i="28"/>
  <c r="N172" i="28"/>
  <c r="F172" i="28"/>
  <c r="R172" i="28"/>
  <c r="B172" i="28"/>
  <c r="A173" i="28"/>
  <c r="M172" i="28"/>
  <c r="J172" i="28"/>
  <c r="E172" i="28"/>
  <c r="U172" i="28"/>
  <c r="V68" i="25"/>
  <c r="R68" i="25"/>
  <c r="N68" i="25"/>
  <c r="J68" i="25"/>
  <c r="F68" i="25"/>
  <c r="B68" i="25"/>
  <c r="Y68" i="25"/>
  <c r="U68" i="25"/>
  <c r="Q68" i="25"/>
  <c r="M68" i="25"/>
  <c r="I68" i="25"/>
  <c r="E68" i="25"/>
  <c r="X68" i="25"/>
  <c r="P68" i="25"/>
  <c r="H68" i="25"/>
  <c r="W68" i="25"/>
  <c r="O68" i="25"/>
  <c r="G68" i="25"/>
  <c r="S68" i="25"/>
  <c r="C68" i="25"/>
  <c r="L68" i="25"/>
  <c r="K68" i="25"/>
  <c r="T68" i="25"/>
  <c r="D68" i="25"/>
  <c r="A69" i="25"/>
  <c r="X102" i="28"/>
  <c r="T102" i="28"/>
  <c r="P102" i="28"/>
  <c r="L102" i="28"/>
  <c r="H102" i="28"/>
  <c r="D102" i="28"/>
  <c r="W102" i="28"/>
  <c r="S102" i="28"/>
  <c r="O102" i="28"/>
  <c r="K102" i="28"/>
  <c r="G102" i="28"/>
  <c r="C102" i="28"/>
  <c r="U102" i="28"/>
  <c r="M102" i="28"/>
  <c r="E102" i="28"/>
  <c r="A103" i="28"/>
  <c r="R102" i="28"/>
  <c r="J102" i="28"/>
  <c r="B102" i="28"/>
  <c r="N102" i="28"/>
  <c r="F102" i="28"/>
  <c r="Y102" i="28"/>
  <c r="I102" i="28"/>
  <c r="V102" i="28"/>
  <c r="Q102" i="28"/>
  <c r="Y377" i="28"/>
  <c r="U377" i="28"/>
  <c r="Q377" i="28"/>
  <c r="M377" i="28"/>
  <c r="I377" i="28"/>
  <c r="E377" i="28"/>
  <c r="X377" i="28"/>
  <c r="T377" i="28"/>
  <c r="P377" i="28"/>
  <c r="L377" i="28"/>
  <c r="H377" i="28"/>
  <c r="D377" i="28"/>
  <c r="V377" i="28"/>
  <c r="N377" i="28"/>
  <c r="F377" i="28"/>
  <c r="S377" i="28"/>
  <c r="K377" i="28"/>
  <c r="C377" i="28"/>
  <c r="W377" i="28"/>
  <c r="G377" i="28"/>
  <c r="R377" i="28"/>
  <c r="B377" i="28"/>
  <c r="A378" i="28"/>
  <c r="O377" i="28"/>
  <c r="J377" i="28"/>
  <c r="Y309" i="28"/>
  <c r="U309" i="28"/>
  <c r="Q309" i="28"/>
  <c r="M309" i="28"/>
  <c r="I309" i="28"/>
  <c r="E309" i="28"/>
  <c r="X309" i="28"/>
  <c r="T309" i="28"/>
  <c r="P309" i="28"/>
  <c r="L309" i="28"/>
  <c r="H309" i="28"/>
  <c r="D309" i="28"/>
  <c r="A310" i="28"/>
  <c r="R309" i="28"/>
  <c r="J309" i="28"/>
  <c r="B309" i="28"/>
  <c r="W309" i="28"/>
  <c r="O309" i="28"/>
  <c r="G309" i="28"/>
  <c r="S309" i="28"/>
  <c r="C309" i="28"/>
  <c r="N309" i="28"/>
  <c r="V309" i="28"/>
  <c r="K309" i="28"/>
  <c r="F309" i="28"/>
  <c r="Y206" i="21"/>
  <c r="U206" i="21"/>
  <c r="Q206" i="21"/>
  <c r="M206" i="21"/>
  <c r="I206" i="21"/>
  <c r="E206" i="21"/>
  <c r="X206" i="21"/>
  <c r="T206" i="21"/>
  <c r="P206" i="21"/>
  <c r="L206" i="21"/>
  <c r="H206" i="21"/>
  <c r="D206" i="21"/>
  <c r="A207" i="21"/>
  <c r="R206" i="21"/>
  <c r="J206" i="21"/>
  <c r="B206" i="21"/>
  <c r="N206" i="21"/>
  <c r="W206" i="21"/>
  <c r="O206" i="21"/>
  <c r="G206" i="21"/>
  <c r="V206" i="21"/>
  <c r="F206" i="21"/>
  <c r="K206" i="21"/>
  <c r="S206" i="21"/>
  <c r="C206" i="21"/>
  <c r="A138" i="28"/>
  <c r="V137" i="28"/>
  <c r="R137" i="28"/>
  <c r="N137" i="28"/>
  <c r="J137" i="28"/>
  <c r="F137" i="28"/>
  <c r="B137" i="28"/>
  <c r="Y137" i="28"/>
  <c r="U137" i="28"/>
  <c r="Q137" i="28"/>
  <c r="M137" i="28"/>
  <c r="I137" i="28"/>
  <c r="E137" i="28"/>
  <c r="W137" i="28"/>
  <c r="O137" i="28"/>
  <c r="G137" i="28"/>
  <c r="T137" i="28"/>
  <c r="L137" i="28"/>
  <c r="D137" i="28"/>
  <c r="P137" i="28"/>
  <c r="H137" i="28"/>
  <c r="K137" i="28"/>
  <c r="X137" i="28"/>
  <c r="S137" i="28"/>
  <c r="C137" i="28"/>
  <c r="W343" i="28"/>
  <c r="S343" i="28"/>
  <c r="O343" i="28"/>
  <c r="K343" i="28"/>
  <c r="G343" i="28"/>
  <c r="C343" i="28"/>
  <c r="A344" i="28"/>
  <c r="V343" i="28"/>
  <c r="R343" i="28"/>
  <c r="N343" i="28"/>
  <c r="J343" i="28"/>
  <c r="F343" i="28"/>
  <c r="B343" i="28"/>
  <c r="T343" i="28"/>
  <c r="L343" i="28"/>
  <c r="D343" i="28"/>
  <c r="Y343" i="28"/>
  <c r="Q343" i="28"/>
  <c r="I343" i="28"/>
  <c r="U343" i="28"/>
  <c r="E343" i="28"/>
  <c r="P343" i="28"/>
  <c r="H343" i="28"/>
  <c r="X343" i="28"/>
  <c r="M343" i="28"/>
  <c r="Y411" i="21"/>
  <c r="U411" i="21"/>
  <c r="Q411" i="21"/>
  <c r="M411" i="21"/>
  <c r="I411" i="21"/>
  <c r="E411" i="21"/>
  <c r="X411" i="21"/>
  <c r="T411" i="21"/>
  <c r="P411" i="21"/>
  <c r="L411" i="21"/>
  <c r="H411" i="21"/>
  <c r="D411" i="21"/>
  <c r="V411" i="21"/>
  <c r="N411" i="21"/>
  <c r="F411" i="21"/>
  <c r="A412" i="21"/>
  <c r="J411" i="21"/>
  <c r="S411" i="21"/>
  <c r="K411" i="21"/>
  <c r="C411" i="21"/>
  <c r="R411" i="21"/>
  <c r="B411" i="21"/>
  <c r="G411" i="21"/>
  <c r="O411" i="21"/>
  <c r="W411" i="21"/>
  <c r="V32" i="19"/>
  <c r="R32" i="19"/>
  <c r="N32" i="19"/>
  <c r="J32" i="19"/>
  <c r="F32" i="19"/>
  <c r="B32" i="19"/>
  <c r="Y32" i="19"/>
  <c r="U32" i="19"/>
  <c r="Q32" i="19"/>
  <c r="M32" i="19"/>
  <c r="I32" i="19"/>
  <c r="E32" i="19"/>
  <c r="X32" i="19"/>
  <c r="P32" i="19"/>
  <c r="H32" i="19"/>
  <c r="W32" i="19"/>
  <c r="O32" i="19"/>
  <c r="G32" i="19"/>
  <c r="T32" i="19"/>
  <c r="D32" i="19"/>
  <c r="S32" i="19"/>
  <c r="C32" i="19"/>
  <c r="L32" i="19"/>
  <c r="K32" i="19"/>
  <c r="A33" i="19"/>
  <c r="W206" i="28"/>
  <c r="S206" i="28"/>
  <c r="O206" i="28"/>
  <c r="K206" i="28"/>
  <c r="G206" i="28"/>
  <c r="C206" i="28"/>
  <c r="A207" i="28"/>
  <c r="V206" i="28"/>
  <c r="R206" i="28"/>
  <c r="N206" i="28"/>
  <c r="J206" i="28"/>
  <c r="F206" i="28"/>
  <c r="B206" i="28"/>
  <c r="T206" i="28"/>
  <c r="L206" i="28"/>
  <c r="D206" i="28"/>
  <c r="Y206" i="28"/>
  <c r="Q206" i="28"/>
  <c r="I206" i="28"/>
  <c r="M206" i="28"/>
  <c r="X206" i="28"/>
  <c r="H206" i="28"/>
  <c r="P206" i="28"/>
  <c r="U206" i="28"/>
  <c r="E206" i="28"/>
  <c r="W104" i="19"/>
  <c r="S104" i="19"/>
  <c r="O104" i="19"/>
  <c r="K104" i="19"/>
  <c r="G104" i="19"/>
  <c r="C104" i="19"/>
  <c r="V104" i="19"/>
  <c r="Q104" i="19"/>
  <c r="L104" i="19"/>
  <c r="F104" i="19"/>
  <c r="U104" i="19"/>
  <c r="P104" i="19"/>
  <c r="J104" i="19"/>
  <c r="E104" i="19"/>
  <c r="T104" i="19"/>
  <c r="I104" i="19"/>
  <c r="R104" i="19"/>
  <c r="H104" i="19"/>
  <c r="Y104" i="19"/>
  <c r="D104" i="19"/>
  <c r="X104" i="19"/>
  <c r="B104" i="19"/>
  <c r="N104" i="19"/>
  <c r="M104" i="19"/>
  <c r="A105" i="19"/>
  <c r="V138" i="25"/>
  <c r="R138" i="25"/>
  <c r="N138" i="25"/>
  <c r="J138" i="25"/>
  <c r="F138" i="25"/>
  <c r="B138" i="25"/>
  <c r="Y138" i="25"/>
  <c r="U138" i="25"/>
  <c r="Q138" i="25"/>
  <c r="M138" i="25"/>
  <c r="I138" i="25"/>
  <c r="E138" i="25"/>
  <c r="X138" i="25"/>
  <c r="P138" i="25"/>
  <c r="H138" i="25"/>
  <c r="T138" i="25"/>
  <c r="D138" i="25"/>
  <c r="W138" i="25"/>
  <c r="O138" i="25"/>
  <c r="G138" i="25"/>
  <c r="L138" i="25"/>
  <c r="C138" i="25"/>
  <c r="S138" i="25"/>
  <c r="K138" i="25"/>
  <c r="A139" i="25"/>
  <c r="W33" i="21"/>
  <c r="S33" i="21"/>
  <c r="O33" i="21"/>
  <c r="K33" i="21"/>
  <c r="G33" i="21"/>
  <c r="C33" i="21"/>
  <c r="A34" i="21"/>
  <c r="V33" i="21"/>
  <c r="R33" i="21"/>
  <c r="N33" i="21"/>
  <c r="J33" i="21"/>
  <c r="F33" i="21"/>
  <c r="B33" i="21"/>
  <c r="T33" i="21"/>
  <c r="L33" i="21"/>
  <c r="D33" i="21"/>
  <c r="X33" i="21"/>
  <c r="H33" i="21"/>
  <c r="U33" i="21"/>
  <c r="E33" i="21"/>
  <c r="Y33" i="21"/>
  <c r="Q33" i="21"/>
  <c r="I33" i="21"/>
  <c r="P33" i="21"/>
  <c r="M33" i="21"/>
  <c r="W377" i="21"/>
  <c r="S377" i="21"/>
  <c r="O377" i="21"/>
  <c r="K377" i="21"/>
  <c r="G377" i="21"/>
  <c r="C377" i="21"/>
  <c r="A378" i="21"/>
  <c r="V377" i="21"/>
  <c r="R377" i="21"/>
  <c r="N377" i="21"/>
  <c r="J377" i="21"/>
  <c r="F377" i="21"/>
  <c r="B377" i="21"/>
  <c r="T377" i="21"/>
  <c r="L377" i="21"/>
  <c r="D377" i="21"/>
  <c r="X377" i="21"/>
  <c r="H377" i="21"/>
  <c r="Y377" i="21"/>
  <c r="Q377" i="21"/>
  <c r="I377" i="21"/>
  <c r="P377" i="21"/>
  <c r="U377" i="21"/>
  <c r="M377" i="21"/>
  <c r="E377" i="21"/>
  <c r="W274" i="28"/>
  <c r="S274" i="28"/>
  <c r="O274" i="28"/>
  <c r="K274" i="28"/>
  <c r="G274" i="28"/>
  <c r="C274" i="28"/>
  <c r="A275" i="28"/>
  <c r="V274" i="28"/>
  <c r="R274" i="28"/>
  <c r="N274" i="28"/>
  <c r="J274" i="28"/>
  <c r="F274" i="28"/>
  <c r="B274" i="28"/>
  <c r="X274" i="28"/>
  <c r="P274" i="28"/>
  <c r="H274" i="28"/>
  <c r="U274" i="28"/>
  <c r="M274" i="28"/>
  <c r="E274" i="28"/>
  <c r="Q274" i="28"/>
  <c r="L274" i="28"/>
  <c r="D274" i="28"/>
  <c r="Y274" i="28"/>
  <c r="T274" i="28"/>
  <c r="I274" i="28"/>
  <c r="V103" i="25"/>
  <c r="R103" i="25"/>
  <c r="N103" i="25"/>
  <c r="J103" i="25"/>
  <c r="F103" i="25"/>
  <c r="B103" i="25"/>
  <c r="Y103" i="25"/>
  <c r="U103" i="25"/>
  <c r="Q103" i="25"/>
  <c r="M103" i="25"/>
  <c r="I103" i="25"/>
  <c r="E103" i="25"/>
  <c r="X103" i="25"/>
  <c r="P103" i="25"/>
  <c r="H103" i="25"/>
  <c r="L103" i="25"/>
  <c r="D103" i="25"/>
  <c r="W103" i="25"/>
  <c r="O103" i="25"/>
  <c r="G103" i="25"/>
  <c r="T103" i="25"/>
  <c r="S103" i="25"/>
  <c r="K103" i="25"/>
  <c r="C103" i="25"/>
  <c r="A104" i="25"/>
  <c r="X102" i="21"/>
  <c r="T102" i="21"/>
  <c r="P102" i="21"/>
  <c r="L102" i="21"/>
  <c r="H102" i="21"/>
  <c r="D102" i="21"/>
  <c r="A103" i="21"/>
  <c r="R102" i="21"/>
  <c r="J102" i="21"/>
  <c r="B102" i="21"/>
  <c r="W102" i="21"/>
  <c r="S102" i="21"/>
  <c r="O102" i="21"/>
  <c r="K102" i="21"/>
  <c r="G102" i="21"/>
  <c r="C102" i="21"/>
  <c r="V102" i="21"/>
  <c r="N102" i="21"/>
  <c r="F102" i="21"/>
  <c r="Q102" i="21"/>
  <c r="Y102" i="21"/>
  <c r="U102" i="21"/>
  <c r="M102" i="21"/>
  <c r="I102" i="21"/>
  <c r="E102" i="21"/>
  <c r="V33" i="25"/>
  <c r="R33" i="25"/>
  <c r="N33" i="25"/>
  <c r="J33" i="25"/>
  <c r="F33" i="25"/>
  <c r="B33" i="25"/>
  <c r="Y33" i="25"/>
  <c r="U33" i="25"/>
  <c r="Q33" i="25"/>
  <c r="M33" i="25"/>
  <c r="I33" i="25"/>
  <c r="E33" i="25"/>
  <c r="S33" i="25"/>
  <c r="K33" i="25"/>
  <c r="C33" i="25"/>
  <c r="W33" i="25"/>
  <c r="G33" i="25"/>
  <c r="L33" i="25"/>
  <c r="X33" i="25"/>
  <c r="P33" i="25"/>
  <c r="H33" i="25"/>
  <c r="O33" i="25"/>
  <c r="T33" i="25"/>
  <c r="D33" i="25"/>
  <c r="A34" i="25"/>
  <c r="W240" i="21"/>
  <c r="S240" i="21"/>
  <c r="O240" i="21"/>
  <c r="K240" i="21"/>
  <c r="G240" i="21"/>
  <c r="C240" i="21"/>
  <c r="A241" i="21"/>
  <c r="V240" i="21"/>
  <c r="R240" i="21"/>
  <c r="N240" i="21"/>
  <c r="J240" i="21"/>
  <c r="F240" i="21"/>
  <c r="B240" i="21"/>
  <c r="T240" i="21"/>
  <c r="L240" i="21"/>
  <c r="D240" i="21"/>
  <c r="X240" i="21"/>
  <c r="Y240" i="21"/>
  <c r="Q240" i="21"/>
  <c r="I240" i="21"/>
  <c r="P240" i="21"/>
  <c r="H240" i="21"/>
  <c r="M240" i="21"/>
  <c r="E240" i="21"/>
  <c r="U240" i="21"/>
  <c r="A68" i="28"/>
  <c r="V67" i="28"/>
  <c r="R67" i="28"/>
  <c r="N67" i="28"/>
  <c r="J67" i="28"/>
  <c r="F67" i="28"/>
  <c r="B67" i="28"/>
  <c r="Y67" i="28"/>
  <c r="U67" i="28"/>
  <c r="Q67" i="28"/>
  <c r="M67" i="28"/>
  <c r="I67" i="28"/>
  <c r="E67" i="28"/>
  <c r="S67" i="28"/>
  <c r="K67" i="28"/>
  <c r="C67" i="28"/>
  <c r="X67" i="28"/>
  <c r="P67" i="28"/>
  <c r="H67" i="28"/>
  <c r="L67" i="28"/>
  <c r="T67" i="28"/>
  <c r="W67" i="28"/>
  <c r="G67" i="28"/>
  <c r="D67" i="28"/>
  <c r="O67" i="28"/>
  <c r="Y139" i="19"/>
  <c r="U139" i="19"/>
  <c r="Q139" i="19"/>
  <c r="M139" i="19"/>
  <c r="I139" i="19"/>
  <c r="E139" i="19"/>
  <c r="X139" i="19"/>
  <c r="T139" i="19"/>
  <c r="P139" i="19"/>
  <c r="L139" i="19"/>
  <c r="H139" i="19"/>
  <c r="D139" i="19"/>
  <c r="W139" i="19"/>
  <c r="O139" i="19"/>
  <c r="G139" i="19"/>
  <c r="V139" i="19"/>
  <c r="N139" i="19"/>
  <c r="F139" i="19"/>
  <c r="K139" i="19"/>
  <c r="J139" i="19"/>
  <c r="S139" i="19"/>
  <c r="R139" i="19"/>
  <c r="C139" i="19"/>
  <c r="B139" i="19"/>
  <c r="A140" i="19"/>
  <c r="Y240" i="28"/>
  <c r="U240" i="28"/>
  <c r="Q240" i="28"/>
  <c r="M240" i="28"/>
  <c r="I240" i="28"/>
  <c r="E240" i="28"/>
  <c r="X240" i="28"/>
  <c r="T240" i="28"/>
  <c r="P240" i="28"/>
  <c r="L240" i="28"/>
  <c r="H240" i="28"/>
  <c r="D240" i="28"/>
  <c r="V240" i="28"/>
  <c r="N240" i="28"/>
  <c r="F240" i="28"/>
  <c r="S240" i="28"/>
  <c r="K240" i="28"/>
  <c r="C240" i="28"/>
  <c r="O240" i="28"/>
  <c r="A241" i="28"/>
  <c r="J240" i="28"/>
  <c r="R240" i="28"/>
  <c r="G240" i="28"/>
  <c r="B240" i="28"/>
  <c r="W240" i="28"/>
  <c r="W309" i="21"/>
  <c r="S309" i="21"/>
  <c r="O309" i="21"/>
  <c r="K309" i="21"/>
  <c r="G309" i="21"/>
  <c r="C309" i="21"/>
  <c r="A310" i="21"/>
  <c r="V309" i="21"/>
  <c r="R309" i="21"/>
  <c r="N309" i="21"/>
  <c r="J309" i="21"/>
  <c r="F309" i="21"/>
  <c r="B309" i="21"/>
  <c r="X309" i="21"/>
  <c r="P309" i="21"/>
  <c r="H309" i="21"/>
  <c r="T309" i="21"/>
  <c r="D309" i="21"/>
  <c r="U309" i="21"/>
  <c r="M309" i="21"/>
  <c r="E309" i="21"/>
  <c r="L309" i="21"/>
  <c r="Q309" i="21"/>
  <c r="I309" i="21"/>
  <c r="Y309" i="21"/>
  <c r="W172" i="21"/>
  <c r="S172" i="21"/>
  <c r="O172" i="21"/>
  <c r="K172" i="21"/>
  <c r="G172" i="21"/>
  <c r="C172" i="21"/>
  <c r="A173" i="21"/>
  <c r="V172" i="21"/>
  <c r="R172" i="21"/>
  <c r="N172" i="21"/>
  <c r="J172" i="21"/>
  <c r="F172" i="21"/>
  <c r="B172" i="21"/>
  <c r="X172" i="21"/>
  <c r="P172" i="21"/>
  <c r="H172" i="21"/>
  <c r="T172" i="21"/>
  <c r="U172" i="21"/>
  <c r="M172" i="21"/>
  <c r="E172" i="21"/>
  <c r="L172" i="21"/>
  <c r="D172" i="21"/>
  <c r="I172" i="21"/>
  <c r="Y172" i="21"/>
  <c r="Q172" i="21"/>
  <c r="A68" i="21"/>
  <c r="V67" i="21"/>
  <c r="R67" i="21"/>
  <c r="N67" i="21"/>
  <c r="J67" i="21"/>
  <c r="F67" i="21"/>
  <c r="B67" i="21"/>
  <c r="Y67" i="21"/>
  <c r="U67" i="21"/>
  <c r="Q67" i="21"/>
  <c r="M67" i="21"/>
  <c r="I67" i="21"/>
  <c r="E67" i="21"/>
  <c r="W67" i="21"/>
  <c r="O67" i="21"/>
  <c r="G67" i="21"/>
  <c r="K67" i="21"/>
  <c r="P67" i="21"/>
  <c r="T67" i="21"/>
  <c r="L67" i="21"/>
  <c r="D67" i="21"/>
  <c r="S67" i="21"/>
  <c r="C67" i="21"/>
  <c r="X67" i="21"/>
  <c r="H67" i="21"/>
  <c r="W411" i="28"/>
  <c r="S411" i="28"/>
  <c r="O411" i="28"/>
  <c r="K411" i="28"/>
  <c r="G411" i="28"/>
  <c r="C411" i="28"/>
  <c r="A412" i="28"/>
  <c r="V411" i="28"/>
  <c r="R411" i="28"/>
  <c r="N411" i="28"/>
  <c r="J411" i="28"/>
  <c r="F411" i="28"/>
  <c r="B411" i="28"/>
  <c r="X411" i="28"/>
  <c r="P411" i="28"/>
  <c r="H411" i="28"/>
  <c r="U411" i="28"/>
  <c r="M411" i="28"/>
  <c r="E411" i="28"/>
  <c r="Y411" i="28"/>
  <c r="I411" i="28"/>
  <c r="T411" i="28"/>
  <c r="D411" i="28"/>
  <c r="L411" i="28"/>
  <c r="Q411" i="28"/>
  <c r="Y274" i="21"/>
  <c r="U274" i="21"/>
  <c r="Q274" i="21"/>
  <c r="M274" i="21"/>
  <c r="I274" i="21"/>
  <c r="E274" i="21"/>
  <c r="X274" i="21"/>
  <c r="T274" i="21"/>
  <c r="P274" i="21"/>
  <c r="L274" i="21"/>
  <c r="H274" i="21"/>
  <c r="D274" i="21"/>
  <c r="V274" i="21"/>
  <c r="N274" i="21"/>
  <c r="F274" i="21"/>
  <c r="R274" i="21"/>
  <c r="B274" i="21"/>
  <c r="S274" i="21"/>
  <c r="K274" i="21"/>
  <c r="C274" i="21"/>
  <c r="A275" i="21"/>
  <c r="J274" i="21"/>
  <c r="W274" i="21"/>
  <c r="O274" i="21"/>
  <c r="G274" i="21"/>
  <c r="L33" i="28" l="1"/>
  <c r="S33" i="28"/>
  <c r="C33" i="28"/>
  <c r="Y33" i="28"/>
  <c r="B33" i="28"/>
  <c r="N33" i="28"/>
  <c r="X33" i="28"/>
  <c r="H33" i="28"/>
  <c r="O33" i="28"/>
  <c r="U33" i="28"/>
  <c r="A34" i="28"/>
  <c r="Q33" i="28"/>
  <c r="F33" i="28"/>
  <c r="T33" i="28"/>
  <c r="D33" i="28"/>
  <c r="K33" i="28"/>
  <c r="M33" i="28"/>
  <c r="R33" i="28"/>
  <c r="I33" i="28"/>
  <c r="P33" i="28"/>
  <c r="W33" i="28"/>
  <c r="G33" i="28"/>
  <c r="E33" i="28"/>
  <c r="J33" i="28"/>
  <c r="V33" i="28"/>
  <c r="Y68" i="28"/>
  <c r="U68" i="28"/>
  <c r="Q68" i="28"/>
  <c r="M68" i="28"/>
  <c r="I68" i="28"/>
  <c r="E68" i="28"/>
  <c r="X68" i="28"/>
  <c r="T68" i="28"/>
  <c r="P68" i="28"/>
  <c r="L68" i="28"/>
  <c r="H68" i="28"/>
  <c r="D68" i="28"/>
  <c r="A69" i="28"/>
  <c r="R68" i="28"/>
  <c r="J68" i="28"/>
  <c r="B68" i="28"/>
  <c r="W68" i="28"/>
  <c r="O68" i="28"/>
  <c r="G68" i="28"/>
  <c r="S68" i="28"/>
  <c r="C68" i="28"/>
  <c r="N68" i="28"/>
  <c r="K68" i="28"/>
  <c r="V68" i="28"/>
  <c r="F68" i="28"/>
  <c r="V104" i="25"/>
  <c r="R104" i="25"/>
  <c r="N104" i="25"/>
  <c r="J104" i="25"/>
  <c r="F104" i="25"/>
  <c r="B104" i="25"/>
  <c r="Y104" i="25"/>
  <c r="U104" i="25"/>
  <c r="Q104" i="25"/>
  <c r="M104" i="25"/>
  <c r="I104" i="25"/>
  <c r="E104" i="25"/>
  <c r="X104" i="25"/>
  <c r="P104" i="25"/>
  <c r="H104" i="25"/>
  <c r="D104" i="25"/>
  <c r="W104" i="25"/>
  <c r="O104" i="25"/>
  <c r="G104" i="25"/>
  <c r="T104" i="25"/>
  <c r="L104" i="25"/>
  <c r="S104" i="25"/>
  <c r="K104" i="25"/>
  <c r="C104" i="25"/>
  <c r="A105" i="25"/>
  <c r="A379" i="21"/>
  <c r="V378" i="21"/>
  <c r="R378" i="21"/>
  <c r="N378" i="21"/>
  <c r="J378" i="21"/>
  <c r="F378" i="21"/>
  <c r="B378" i="21"/>
  <c r="Y378" i="21"/>
  <c r="U378" i="21"/>
  <c r="Q378" i="21"/>
  <c r="M378" i="21"/>
  <c r="I378" i="21"/>
  <c r="E378" i="21"/>
  <c r="S378" i="21"/>
  <c r="K378" i="21"/>
  <c r="C378" i="21"/>
  <c r="O378" i="21"/>
  <c r="X378" i="21"/>
  <c r="P378" i="21"/>
  <c r="H378" i="21"/>
  <c r="W378" i="21"/>
  <c r="G378" i="21"/>
  <c r="D378" i="21"/>
  <c r="T378" i="21"/>
  <c r="L378" i="21"/>
  <c r="V139" i="25"/>
  <c r="R139" i="25"/>
  <c r="N139" i="25"/>
  <c r="J139" i="25"/>
  <c r="F139" i="25"/>
  <c r="B139" i="25"/>
  <c r="Y139" i="25"/>
  <c r="U139" i="25"/>
  <c r="Q139" i="25"/>
  <c r="M139" i="25"/>
  <c r="I139" i="25"/>
  <c r="E139" i="25"/>
  <c r="X139" i="25"/>
  <c r="P139" i="25"/>
  <c r="H139" i="25"/>
  <c r="L139" i="25"/>
  <c r="W139" i="25"/>
  <c r="O139" i="25"/>
  <c r="G139" i="25"/>
  <c r="T139" i="25"/>
  <c r="D139" i="25"/>
  <c r="K139" i="25"/>
  <c r="C139" i="25"/>
  <c r="S139" i="25"/>
  <c r="A140" i="25"/>
  <c r="A208" i="28"/>
  <c r="V207" i="28"/>
  <c r="R207" i="28"/>
  <c r="N207" i="28"/>
  <c r="J207" i="28"/>
  <c r="F207" i="28"/>
  <c r="B207" i="28"/>
  <c r="Y207" i="28"/>
  <c r="U207" i="28"/>
  <c r="Q207" i="28"/>
  <c r="M207" i="28"/>
  <c r="I207" i="28"/>
  <c r="E207" i="28"/>
  <c r="S207" i="28"/>
  <c r="K207" i="28"/>
  <c r="C207" i="28"/>
  <c r="X207" i="28"/>
  <c r="P207" i="28"/>
  <c r="H207" i="28"/>
  <c r="T207" i="28"/>
  <c r="D207" i="28"/>
  <c r="O207" i="28"/>
  <c r="G207" i="28"/>
  <c r="W207" i="28"/>
  <c r="L207" i="28"/>
  <c r="X310" i="28"/>
  <c r="T310" i="28"/>
  <c r="P310" i="28"/>
  <c r="L310" i="28"/>
  <c r="H310" i="28"/>
  <c r="D310" i="28"/>
  <c r="W310" i="28"/>
  <c r="S310" i="28"/>
  <c r="O310" i="28"/>
  <c r="K310" i="28"/>
  <c r="G310" i="28"/>
  <c r="C310" i="28"/>
  <c r="Y310" i="28"/>
  <c r="Q310" i="28"/>
  <c r="I310" i="28"/>
  <c r="V310" i="28"/>
  <c r="N310" i="28"/>
  <c r="F310" i="28"/>
  <c r="A311" i="28"/>
  <c r="J310" i="28"/>
  <c r="U310" i="28"/>
  <c r="E310" i="28"/>
  <c r="M310" i="28"/>
  <c r="R310" i="28"/>
  <c r="B310" i="28"/>
  <c r="W173" i="28"/>
  <c r="S173" i="28"/>
  <c r="O173" i="28"/>
  <c r="K173" i="28"/>
  <c r="G173" i="28"/>
  <c r="C173" i="28"/>
  <c r="A174" i="28"/>
  <c r="V173" i="28"/>
  <c r="R173" i="28"/>
  <c r="N173" i="28"/>
  <c r="J173" i="28"/>
  <c r="F173" i="28"/>
  <c r="B173" i="28"/>
  <c r="X173" i="28"/>
  <c r="P173" i="28"/>
  <c r="H173" i="28"/>
  <c r="U173" i="28"/>
  <c r="M173" i="28"/>
  <c r="E173" i="28"/>
  <c r="Y173" i="28"/>
  <c r="I173" i="28"/>
  <c r="T173" i="28"/>
  <c r="D173" i="28"/>
  <c r="Q173" i="28"/>
  <c r="L173" i="28"/>
  <c r="W105" i="19"/>
  <c r="S105" i="19"/>
  <c r="O105" i="19"/>
  <c r="K105" i="19"/>
  <c r="G105" i="19"/>
  <c r="C105" i="19"/>
  <c r="Y105" i="19"/>
  <c r="T105" i="19"/>
  <c r="N105" i="19"/>
  <c r="I105" i="19"/>
  <c r="D105" i="19"/>
  <c r="X105" i="19"/>
  <c r="R105" i="19"/>
  <c r="M105" i="19"/>
  <c r="H105" i="19"/>
  <c r="B105" i="19"/>
  <c r="Q105" i="19"/>
  <c r="F105" i="19"/>
  <c r="P105" i="19"/>
  <c r="E105" i="19"/>
  <c r="V105" i="19"/>
  <c r="U105" i="19"/>
  <c r="L105" i="19"/>
  <c r="J105" i="19"/>
  <c r="A106" i="19"/>
  <c r="X412" i="21"/>
  <c r="T412" i="21"/>
  <c r="P412" i="21"/>
  <c r="L412" i="21"/>
  <c r="H412" i="21"/>
  <c r="D412" i="21"/>
  <c r="W412" i="21"/>
  <c r="S412" i="21"/>
  <c r="O412" i="21"/>
  <c r="K412" i="21"/>
  <c r="G412" i="21"/>
  <c r="C412" i="21"/>
  <c r="U412" i="21"/>
  <c r="M412" i="21"/>
  <c r="E412" i="21"/>
  <c r="Q412" i="21"/>
  <c r="A413" i="21"/>
  <c r="R412" i="21"/>
  <c r="J412" i="21"/>
  <c r="B412" i="21"/>
  <c r="Y412" i="21"/>
  <c r="I412" i="21"/>
  <c r="N412" i="21"/>
  <c r="V412" i="21"/>
  <c r="F412" i="21"/>
  <c r="V34" i="25"/>
  <c r="R34" i="25"/>
  <c r="N34" i="25"/>
  <c r="J34" i="25"/>
  <c r="F34" i="25"/>
  <c r="B34" i="25"/>
  <c r="Y34" i="25"/>
  <c r="U34" i="25"/>
  <c r="Q34" i="25"/>
  <c r="M34" i="25"/>
  <c r="I34" i="25"/>
  <c r="E34" i="25"/>
  <c r="S34" i="25"/>
  <c r="K34" i="25"/>
  <c r="C34" i="25"/>
  <c r="W34" i="25"/>
  <c r="O34" i="25"/>
  <c r="L34" i="25"/>
  <c r="X34" i="25"/>
  <c r="P34" i="25"/>
  <c r="H34" i="25"/>
  <c r="G34" i="25"/>
  <c r="T34" i="25"/>
  <c r="D34" i="25"/>
  <c r="A35" i="25"/>
  <c r="Y138" i="28"/>
  <c r="U138" i="28"/>
  <c r="Q138" i="28"/>
  <c r="M138" i="28"/>
  <c r="I138" i="28"/>
  <c r="E138" i="28"/>
  <c r="X138" i="28"/>
  <c r="T138" i="28"/>
  <c r="P138" i="28"/>
  <c r="L138" i="28"/>
  <c r="H138" i="28"/>
  <c r="D138" i="28"/>
  <c r="V138" i="28"/>
  <c r="N138" i="28"/>
  <c r="F138" i="28"/>
  <c r="S138" i="28"/>
  <c r="K138" i="28"/>
  <c r="C138" i="28"/>
  <c r="W138" i="28"/>
  <c r="G138" i="28"/>
  <c r="O138" i="28"/>
  <c r="R138" i="28"/>
  <c r="B138" i="28"/>
  <c r="A139" i="28"/>
  <c r="J138" i="28"/>
  <c r="X138" i="21"/>
  <c r="T138" i="21"/>
  <c r="P138" i="21"/>
  <c r="L138" i="21"/>
  <c r="H138" i="21"/>
  <c r="D138" i="21"/>
  <c r="W138" i="21"/>
  <c r="S138" i="21"/>
  <c r="O138" i="21"/>
  <c r="K138" i="21"/>
  <c r="G138" i="21"/>
  <c r="C138" i="21"/>
  <c r="U138" i="21"/>
  <c r="M138" i="21"/>
  <c r="E138" i="21"/>
  <c r="Q138" i="21"/>
  <c r="A139" i="21"/>
  <c r="R138" i="21"/>
  <c r="J138" i="21"/>
  <c r="B138" i="21"/>
  <c r="Y138" i="21"/>
  <c r="I138" i="21"/>
  <c r="N138" i="21"/>
  <c r="F138" i="21"/>
  <c r="V138" i="21"/>
  <c r="W69" i="19"/>
  <c r="S69" i="19"/>
  <c r="O69" i="19"/>
  <c r="K69" i="19"/>
  <c r="G69" i="19"/>
  <c r="C69" i="19"/>
  <c r="V69" i="19"/>
  <c r="R69" i="19"/>
  <c r="N69" i="19"/>
  <c r="J69" i="19"/>
  <c r="F69" i="19"/>
  <c r="B69" i="19"/>
  <c r="Y69" i="19"/>
  <c r="Q69" i="19"/>
  <c r="I69" i="19"/>
  <c r="X69" i="19"/>
  <c r="P69" i="19"/>
  <c r="H69" i="19"/>
  <c r="M69" i="19"/>
  <c r="L69" i="19"/>
  <c r="U69" i="19"/>
  <c r="T69" i="19"/>
  <c r="E69" i="19"/>
  <c r="D69" i="19"/>
  <c r="A70" i="19"/>
  <c r="X275" i="21"/>
  <c r="T275" i="21"/>
  <c r="P275" i="21"/>
  <c r="L275" i="21"/>
  <c r="H275" i="21"/>
  <c r="D275" i="21"/>
  <c r="W275" i="21"/>
  <c r="S275" i="21"/>
  <c r="O275" i="21"/>
  <c r="K275" i="21"/>
  <c r="G275" i="21"/>
  <c r="C275" i="21"/>
  <c r="U275" i="21"/>
  <c r="M275" i="21"/>
  <c r="E275" i="21"/>
  <c r="Y275" i="21"/>
  <c r="I275" i="21"/>
  <c r="A276" i="21"/>
  <c r="R275" i="21"/>
  <c r="J275" i="21"/>
  <c r="B275" i="21"/>
  <c r="Q275" i="21"/>
  <c r="F275" i="21"/>
  <c r="N275" i="21"/>
  <c r="V275" i="21"/>
  <c r="W103" i="21"/>
  <c r="S103" i="21"/>
  <c r="O103" i="21"/>
  <c r="K103" i="21"/>
  <c r="G103" i="21"/>
  <c r="C103" i="21"/>
  <c r="Y103" i="21"/>
  <c r="Q103" i="21"/>
  <c r="M103" i="21"/>
  <c r="A104" i="21"/>
  <c r="V103" i="21"/>
  <c r="R103" i="21"/>
  <c r="N103" i="21"/>
  <c r="J103" i="21"/>
  <c r="F103" i="21"/>
  <c r="B103" i="21"/>
  <c r="U103" i="21"/>
  <c r="I103" i="21"/>
  <c r="E103" i="21"/>
  <c r="X103" i="21"/>
  <c r="H103" i="21"/>
  <c r="T103" i="21"/>
  <c r="D103" i="21"/>
  <c r="P103" i="21"/>
  <c r="L103" i="21"/>
  <c r="A35" i="21"/>
  <c r="V34" i="21"/>
  <c r="R34" i="21"/>
  <c r="N34" i="21"/>
  <c r="J34" i="21"/>
  <c r="F34" i="21"/>
  <c r="B34" i="21"/>
  <c r="Y34" i="21"/>
  <c r="U34" i="21"/>
  <c r="Q34" i="21"/>
  <c r="M34" i="21"/>
  <c r="I34" i="21"/>
  <c r="E34" i="21"/>
  <c r="S34" i="21"/>
  <c r="K34" i="21"/>
  <c r="C34" i="21"/>
  <c r="O34" i="21"/>
  <c r="L34" i="21"/>
  <c r="X34" i="21"/>
  <c r="P34" i="21"/>
  <c r="H34" i="21"/>
  <c r="W34" i="21"/>
  <c r="G34" i="21"/>
  <c r="T34" i="21"/>
  <c r="D34" i="21"/>
  <c r="Y68" i="21"/>
  <c r="U68" i="21"/>
  <c r="Q68" i="21"/>
  <c r="M68" i="21"/>
  <c r="I68" i="21"/>
  <c r="E68" i="21"/>
  <c r="X68" i="21"/>
  <c r="T68" i="21"/>
  <c r="P68" i="21"/>
  <c r="L68" i="21"/>
  <c r="H68" i="21"/>
  <c r="D68" i="21"/>
  <c r="V68" i="21"/>
  <c r="N68" i="21"/>
  <c r="F68" i="21"/>
  <c r="R68" i="21"/>
  <c r="B68" i="21"/>
  <c r="W68" i="21"/>
  <c r="G68" i="21"/>
  <c r="S68" i="21"/>
  <c r="K68" i="21"/>
  <c r="C68" i="21"/>
  <c r="A69" i="21"/>
  <c r="J68" i="21"/>
  <c r="O68" i="21"/>
  <c r="A174" i="21"/>
  <c r="V173" i="21"/>
  <c r="R173" i="21"/>
  <c r="N173" i="21"/>
  <c r="J173" i="21"/>
  <c r="F173" i="21"/>
  <c r="B173" i="21"/>
  <c r="Y173" i="21"/>
  <c r="U173" i="21"/>
  <c r="Q173" i="21"/>
  <c r="M173" i="21"/>
  <c r="I173" i="21"/>
  <c r="E173" i="21"/>
  <c r="W173" i="21"/>
  <c r="O173" i="21"/>
  <c r="G173" i="21"/>
  <c r="K173" i="21"/>
  <c r="T173" i="21"/>
  <c r="L173" i="21"/>
  <c r="D173" i="21"/>
  <c r="S173" i="21"/>
  <c r="C173" i="21"/>
  <c r="P173" i="21"/>
  <c r="H173" i="21"/>
  <c r="X173" i="21"/>
  <c r="A413" i="28"/>
  <c r="V412" i="28"/>
  <c r="R412" i="28"/>
  <c r="N412" i="28"/>
  <c r="J412" i="28"/>
  <c r="F412" i="28"/>
  <c r="B412" i="28"/>
  <c r="Y412" i="28"/>
  <c r="U412" i="28"/>
  <c r="Q412" i="28"/>
  <c r="M412" i="28"/>
  <c r="I412" i="28"/>
  <c r="E412" i="28"/>
  <c r="W412" i="28"/>
  <c r="O412" i="28"/>
  <c r="G412" i="28"/>
  <c r="T412" i="28"/>
  <c r="L412" i="28"/>
  <c r="D412" i="28"/>
  <c r="P412" i="28"/>
  <c r="K412" i="28"/>
  <c r="S412" i="28"/>
  <c r="H412" i="28"/>
  <c r="C412" i="28"/>
  <c r="X412" i="28"/>
  <c r="A311" i="21"/>
  <c r="V310" i="21"/>
  <c r="R310" i="21"/>
  <c r="N310" i="21"/>
  <c r="J310" i="21"/>
  <c r="F310" i="21"/>
  <c r="B310" i="21"/>
  <c r="Y310" i="21"/>
  <c r="U310" i="21"/>
  <c r="Q310" i="21"/>
  <c r="M310" i="21"/>
  <c r="I310" i="21"/>
  <c r="E310" i="21"/>
  <c r="W310" i="21"/>
  <c r="O310" i="21"/>
  <c r="G310" i="21"/>
  <c r="S310" i="21"/>
  <c r="C310" i="21"/>
  <c r="T310" i="21"/>
  <c r="L310" i="21"/>
  <c r="D310" i="21"/>
  <c r="K310" i="21"/>
  <c r="X310" i="21"/>
  <c r="P310" i="21"/>
  <c r="H310" i="21"/>
  <c r="X241" i="28"/>
  <c r="T241" i="28"/>
  <c r="P241" i="28"/>
  <c r="L241" i="28"/>
  <c r="H241" i="28"/>
  <c r="D241" i="28"/>
  <c r="W241" i="28"/>
  <c r="S241" i="28"/>
  <c r="O241" i="28"/>
  <c r="K241" i="28"/>
  <c r="G241" i="28"/>
  <c r="C241" i="28"/>
  <c r="U241" i="28"/>
  <c r="M241" i="28"/>
  <c r="E241" i="28"/>
  <c r="A242" i="28"/>
  <c r="R241" i="28"/>
  <c r="J241" i="28"/>
  <c r="B241" i="28"/>
  <c r="V241" i="28"/>
  <c r="F241" i="28"/>
  <c r="Q241" i="28"/>
  <c r="Y241" i="28"/>
  <c r="I241" i="28"/>
  <c r="N241" i="28"/>
  <c r="Y140" i="19"/>
  <c r="U140" i="19"/>
  <c r="Q140" i="19"/>
  <c r="M140" i="19"/>
  <c r="I140" i="19"/>
  <c r="E140" i="19"/>
  <c r="X140" i="19"/>
  <c r="T140" i="19"/>
  <c r="P140" i="19"/>
  <c r="L140" i="19"/>
  <c r="H140" i="19"/>
  <c r="D140" i="19"/>
  <c r="W140" i="19"/>
  <c r="O140" i="19"/>
  <c r="G140" i="19"/>
  <c r="V140" i="19"/>
  <c r="N140" i="19"/>
  <c r="F140" i="19"/>
  <c r="S140" i="19"/>
  <c r="C140" i="19"/>
  <c r="R140" i="19"/>
  <c r="B140" i="19"/>
  <c r="K140" i="19"/>
  <c r="J140" i="19"/>
  <c r="A141" i="19"/>
  <c r="A242" i="21"/>
  <c r="V241" i="21"/>
  <c r="R241" i="21"/>
  <c r="N241" i="21"/>
  <c r="J241" i="21"/>
  <c r="F241" i="21"/>
  <c r="B241" i="21"/>
  <c r="Y241" i="21"/>
  <c r="U241" i="21"/>
  <c r="Q241" i="21"/>
  <c r="M241" i="21"/>
  <c r="I241" i="21"/>
  <c r="E241" i="21"/>
  <c r="S241" i="21"/>
  <c r="K241" i="21"/>
  <c r="C241" i="21"/>
  <c r="O241" i="21"/>
  <c r="X241" i="21"/>
  <c r="P241" i="21"/>
  <c r="H241" i="21"/>
  <c r="W241" i="21"/>
  <c r="G241" i="21"/>
  <c r="T241" i="21"/>
  <c r="L241" i="21"/>
  <c r="D241" i="21"/>
  <c r="A276" i="28"/>
  <c r="V275" i="28"/>
  <c r="R275" i="28"/>
  <c r="N275" i="28"/>
  <c r="J275" i="28"/>
  <c r="F275" i="28"/>
  <c r="B275" i="28"/>
  <c r="Y275" i="28"/>
  <c r="U275" i="28"/>
  <c r="Q275" i="28"/>
  <c r="M275" i="28"/>
  <c r="I275" i="28"/>
  <c r="E275" i="28"/>
  <c r="W275" i="28"/>
  <c r="O275" i="28"/>
  <c r="G275" i="28"/>
  <c r="T275" i="28"/>
  <c r="L275" i="28"/>
  <c r="D275" i="28"/>
  <c r="X275" i="28"/>
  <c r="H275" i="28"/>
  <c r="S275" i="28"/>
  <c r="C275" i="28"/>
  <c r="K275" i="28"/>
  <c r="P275" i="28"/>
  <c r="V33" i="19"/>
  <c r="R33" i="19"/>
  <c r="N33" i="19"/>
  <c r="J33" i="19"/>
  <c r="F33" i="19"/>
  <c r="B33" i="19"/>
  <c r="Y33" i="19"/>
  <c r="U33" i="19"/>
  <c r="Q33" i="19"/>
  <c r="M33" i="19"/>
  <c r="I33" i="19"/>
  <c r="E33" i="19"/>
  <c r="X33" i="19"/>
  <c r="P33" i="19"/>
  <c r="H33" i="19"/>
  <c r="W33" i="19"/>
  <c r="O33" i="19"/>
  <c r="G33" i="19"/>
  <c r="L33" i="19"/>
  <c r="K33" i="19"/>
  <c r="T33" i="19"/>
  <c r="D33" i="19"/>
  <c r="S33" i="19"/>
  <c r="C33" i="19"/>
  <c r="A34" i="19"/>
  <c r="A345" i="28"/>
  <c r="V344" i="28"/>
  <c r="R344" i="28"/>
  <c r="N344" i="28"/>
  <c r="J344" i="28"/>
  <c r="F344" i="28"/>
  <c r="B344" i="28"/>
  <c r="Y344" i="28"/>
  <c r="U344" i="28"/>
  <c r="Q344" i="28"/>
  <c r="M344" i="28"/>
  <c r="I344" i="28"/>
  <c r="E344" i="28"/>
  <c r="S344" i="28"/>
  <c r="K344" i="28"/>
  <c r="C344" i="28"/>
  <c r="X344" i="28"/>
  <c r="P344" i="28"/>
  <c r="H344" i="28"/>
  <c r="L344" i="28"/>
  <c r="W344" i="28"/>
  <c r="G344" i="28"/>
  <c r="O344" i="28"/>
  <c r="D344" i="28"/>
  <c r="T344" i="28"/>
  <c r="X207" i="21"/>
  <c r="T207" i="21"/>
  <c r="P207" i="21"/>
  <c r="L207" i="21"/>
  <c r="H207" i="21"/>
  <c r="D207" i="21"/>
  <c r="W207" i="21"/>
  <c r="S207" i="21"/>
  <c r="O207" i="21"/>
  <c r="K207" i="21"/>
  <c r="G207" i="21"/>
  <c r="C207" i="21"/>
  <c r="Y207" i="21"/>
  <c r="Q207" i="21"/>
  <c r="I207" i="21"/>
  <c r="U207" i="21"/>
  <c r="E207" i="21"/>
  <c r="V207" i="21"/>
  <c r="N207" i="21"/>
  <c r="F207" i="21"/>
  <c r="M207" i="21"/>
  <c r="B207" i="21"/>
  <c r="A208" i="21"/>
  <c r="R207" i="21"/>
  <c r="J207" i="21"/>
  <c r="X378" i="28"/>
  <c r="T378" i="28"/>
  <c r="P378" i="28"/>
  <c r="L378" i="28"/>
  <c r="H378" i="28"/>
  <c r="D378" i="28"/>
  <c r="W378" i="28"/>
  <c r="S378" i="28"/>
  <c r="O378" i="28"/>
  <c r="K378" i="28"/>
  <c r="G378" i="28"/>
  <c r="C378" i="28"/>
  <c r="U378" i="28"/>
  <c r="M378" i="28"/>
  <c r="E378" i="28"/>
  <c r="A379" i="28"/>
  <c r="R378" i="28"/>
  <c r="J378" i="28"/>
  <c r="B378" i="28"/>
  <c r="N378" i="28"/>
  <c r="Y378" i="28"/>
  <c r="I378" i="28"/>
  <c r="Q378" i="28"/>
  <c r="V378" i="28"/>
  <c r="F378" i="28"/>
  <c r="W103" i="28"/>
  <c r="S103" i="28"/>
  <c r="O103" i="28"/>
  <c r="K103" i="28"/>
  <c r="G103" i="28"/>
  <c r="C103" i="28"/>
  <c r="A104" i="28"/>
  <c r="V103" i="28"/>
  <c r="R103" i="28"/>
  <c r="N103" i="28"/>
  <c r="J103" i="28"/>
  <c r="F103" i="28"/>
  <c r="B103" i="28"/>
  <c r="T103" i="28"/>
  <c r="L103" i="28"/>
  <c r="D103" i="28"/>
  <c r="Y103" i="28"/>
  <c r="Q103" i="28"/>
  <c r="I103" i="28"/>
  <c r="U103" i="28"/>
  <c r="E103" i="28"/>
  <c r="M103" i="28"/>
  <c r="P103" i="28"/>
  <c r="H103" i="28"/>
  <c r="X103" i="28"/>
  <c r="V69" i="25"/>
  <c r="R69" i="25"/>
  <c r="N69" i="25"/>
  <c r="J69" i="25"/>
  <c r="F69" i="25"/>
  <c r="B69" i="25"/>
  <c r="Y69" i="25"/>
  <c r="U69" i="25"/>
  <c r="Q69" i="25"/>
  <c r="M69" i="25"/>
  <c r="I69" i="25"/>
  <c r="E69" i="25"/>
  <c r="X69" i="25"/>
  <c r="P69" i="25"/>
  <c r="H69" i="25"/>
  <c r="W69" i="25"/>
  <c r="O69" i="25"/>
  <c r="G69" i="25"/>
  <c r="K69" i="25"/>
  <c r="L69" i="25"/>
  <c r="T69" i="25"/>
  <c r="D69" i="25"/>
  <c r="S69" i="25"/>
  <c r="C69" i="25"/>
  <c r="A70" i="25"/>
  <c r="X344" i="21"/>
  <c r="T344" i="21"/>
  <c r="P344" i="21"/>
  <c r="L344" i="21"/>
  <c r="H344" i="21"/>
  <c r="D344" i="21"/>
  <c r="W344" i="21"/>
  <c r="S344" i="21"/>
  <c r="O344" i="21"/>
  <c r="K344" i="21"/>
  <c r="G344" i="21"/>
  <c r="C344" i="21"/>
  <c r="Y344" i="21"/>
  <c r="Q344" i="21"/>
  <c r="I344" i="21"/>
  <c r="E344" i="21"/>
  <c r="V344" i="21"/>
  <c r="N344" i="21"/>
  <c r="F344" i="21"/>
  <c r="U344" i="21"/>
  <c r="M344" i="21"/>
  <c r="J344" i="21"/>
  <c r="R344" i="21"/>
  <c r="B344" i="21"/>
  <c r="A345" i="21"/>
  <c r="K34" i="28" l="1"/>
  <c r="V34" i="28"/>
  <c r="F34" i="28"/>
  <c r="D34" i="28"/>
  <c r="Q34" i="28"/>
  <c r="U34" i="28"/>
  <c r="W34" i="28"/>
  <c r="G34" i="28"/>
  <c r="R34" i="28"/>
  <c r="B34" i="28"/>
  <c r="X34" i="28"/>
  <c r="I34" i="28"/>
  <c r="M34" i="28"/>
  <c r="S34" i="28"/>
  <c r="C34" i="28"/>
  <c r="N34" i="28"/>
  <c r="T34" i="28"/>
  <c r="H34" i="28"/>
  <c r="P34" i="28"/>
  <c r="O34" i="28"/>
  <c r="A35" i="28"/>
  <c r="J34" i="28"/>
  <c r="L34" i="28"/>
  <c r="Y34" i="28"/>
  <c r="E34" i="28"/>
  <c r="W345" i="21"/>
  <c r="S345" i="21"/>
  <c r="O345" i="21"/>
  <c r="K345" i="21"/>
  <c r="G345" i="21"/>
  <c r="C345" i="21"/>
  <c r="A346" i="21"/>
  <c r="V345" i="21"/>
  <c r="R345" i="21"/>
  <c r="N345" i="21"/>
  <c r="J345" i="21"/>
  <c r="F345" i="21"/>
  <c r="B345" i="21"/>
  <c r="X345" i="21"/>
  <c r="P345" i="21"/>
  <c r="H345" i="21"/>
  <c r="T345" i="21"/>
  <c r="D345" i="21"/>
  <c r="U345" i="21"/>
  <c r="M345" i="21"/>
  <c r="E345" i="21"/>
  <c r="L345" i="21"/>
  <c r="Q345" i="21"/>
  <c r="Y345" i="21"/>
  <c r="I345" i="21"/>
  <c r="A105" i="28"/>
  <c r="V104" i="28"/>
  <c r="R104" i="28"/>
  <c r="N104" i="28"/>
  <c r="J104" i="28"/>
  <c r="F104" i="28"/>
  <c r="B104" i="28"/>
  <c r="Y104" i="28"/>
  <c r="U104" i="28"/>
  <c r="Q104" i="28"/>
  <c r="M104" i="28"/>
  <c r="I104" i="28"/>
  <c r="E104" i="28"/>
  <c r="S104" i="28"/>
  <c r="K104" i="28"/>
  <c r="C104" i="28"/>
  <c r="X104" i="28"/>
  <c r="P104" i="28"/>
  <c r="H104" i="28"/>
  <c r="L104" i="28"/>
  <c r="T104" i="28"/>
  <c r="W104" i="28"/>
  <c r="G104" i="28"/>
  <c r="D104" i="28"/>
  <c r="O104" i="28"/>
  <c r="W379" i="28"/>
  <c r="S379" i="28"/>
  <c r="O379" i="28"/>
  <c r="K379" i="28"/>
  <c r="G379" i="28"/>
  <c r="C379" i="28"/>
  <c r="A380" i="28"/>
  <c r="V379" i="28"/>
  <c r="R379" i="28"/>
  <c r="N379" i="28"/>
  <c r="J379" i="28"/>
  <c r="F379" i="28"/>
  <c r="B379" i="28"/>
  <c r="T379" i="28"/>
  <c r="L379" i="28"/>
  <c r="D379" i="28"/>
  <c r="Y379" i="28"/>
  <c r="Q379" i="28"/>
  <c r="I379" i="28"/>
  <c r="U379" i="28"/>
  <c r="E379" i="28"/>
  <c r="P379" i="28"/>
  <c r="H379" i="28"/>
  <c r="X379" i="28"/>
  <c r="M379" i="28"/>
  <c r="Y242" i="21"/>
  <c r="U242" i="21"/>
  <c r="Q242" i="21"/>
  <c r="M242" i="21"/>
  <c r="I242" i="21"/>
  <c r="E242" i="21"/>
  <c r="X242" i="21"/>
  <c r="T242" i="21"/>
  <c r="P242" i="21"/>
  <c r="L242" i="21"/>
  <c r="H242" i="21"/>
  <c r="D242" i="21"/>
  <c r="A243" i="21"/>
  <c r="R242" i="21"/>
  <c r="J242" i="21"/>
  <c r="B242" i="21"/>
  <c r="V242" i="21"/>
  <c r="F242" i="21"/>
  <c r="W242" i="21"/>
  <c r="O242" i="21"/>
  <c r="G242" i="21"/>
  <c r="N242" i="21"/>
  <c r="C242" i="21"/>
  <c r="S242" i="21"/>
  <c r="K242" i="21"/>
  <c r="Y413" i="28"/>
  <c r="U413" i="28"/>
  <c r="Q413" i="28"/>
  <c r="M413" i="28"/>
  <c r="I413" i="28"/>
  <c r="E413" i="28"/>
  <c r="X413" i="28"/>
  <c r="T413" i="28"/>
  <c r="P413" i="28"/>
  <c r="L413" i="28"/>
  <c r="H413" i="28"/>
  <c r="D413" i="28"/>
  <c r="V413" i="28"/>
  <c r="N413" i="28"/>
  <c r="F413" i="28"/>
  <c r="S413" i="28"/>
  <c r="K413" i="28"/>
  <c r="C413" i="28"/>
  <c r="W413" i="28"/>
  <c r="G413" i="28"/>
  <c r="R413" i="28"/>
  <c r="B413" i="28"/>
  <c r="A414" i="28"/>
  <c r="J413" i="28"/>
  <c r="O413" i="28"/>
  <c r="X69" i="21"/>
  <c r="T69" i="21"/>
  <c r="P69" i="21"/>
  <c r="L69" i="21"/>
  <c r="H69" i="21"/>
  <c r="D69" i="21"/>
  <c r="W69" i="21"/>
  <c r="S69" i="21"/>
  <c r="O69" i="21"/>
  <c r="K69" i="21"/>
  <c r="G69" i="21"/>
  <c r="C69" i="21"/>
  <c r="U69" i="21"/>
  <c r="M69" i="21"/>
  <c r="E69" i="21"/>
  <c r="Y69" i="21"/>
  <c r="I69" i="21"/>
  <c r="N69" i="21"/>
  <c r="A70" i="21"/>
  <c r="R69" i="21"/>
  <c r="J69" i="21"/>
  <c r="B69" i="21"/>
  <c r="Q69" i="21"/>
  <c r="V69" i="21"/>
  <c r="F69" i="21"/>
  <c r="W139" i="21"/>
  <c r="S139" i="21"/>
  <c r="O139" i="21"/>
  <c r="K139" i="21"/>
  <c r="G139" i="21"/>
  <c r="C139" i="21"/>
  <c r="A140" i="21"/>
  <c r="V139" i="21"/>
  <c r="R139" i="21"/>
  <c r="N139" i="21"/>
  <c r="J139" i="21"/>
  <c r="F139" i="21"/>
  <c r="B139" i="21"/>
  <c r="T139" i="21"/>
  <c r="L139" i="21"/>
  <c r="D139" i="21"/>
  <c r="X139" i="21"/>
  <c r="H139" i="21"/>
  <c r="Y139" i="21"/>
  <c r="Q139" i="21"/>
  <c r="I139" i="21"/>
  <c r="P139" i="21"/>
  <c r="E139" i="21"/>
  <c r="U139" i="21"/>
  <c r="M139" i="21"/>
  <c r="W106" i="19"/>
  <c r="S106" i="19"/>
  <c r="O106" i="19"/>
  <c r="K106" i="19"/>
  <c r="G106" i="19"/>
  <c r="C106" i="19"/>
  <c r="V106" i="19"/>
  <c r="Q106" i="19"/>
  <c r="L106" i="19"/>
  <c r="F106" i="19"/>
  <c r="U106" i="19"/>
  <c r="P106" i="19"/>
  <c r="J106" i="19"/>
  <c r="E106" i="19"/>
  <c r="Y106" i="19"/>
  <c r="N106" i="19"/>
  <c r="D106" i="19"/>
  <c r="X106" i="19"/>
  <c r="M106" i="19"/>
  <c r="B106" i="19"/>
  <c r="T106" i="19"/>
  <c r="R106" i="19"/>
  <c r="I106" i="19"/>
  <c r="H106" i="19"/>
  <c r="A107" i="19"/>
  <c r="W311" i="28"/>
  <c r="S311" i="28"/>
  <c r="O311" i="28"/>
  <c r="K311" i="28"/>
  <c r="G311" i="28"/>
  <c r="C311" i="28"/>
  <c r="A312" i="28"/>
  <c r="V311" i="28"/>
  <c r="R311" i="28"/>
  <c r="N311" i="28"/>
  <c r="J311" i="28"/>
  <c r="F311" i="28"/>
  <c r="B311" i="28"/>
  <c r="X311" i="28"/>
  <c r="P311" i="28"/>
  <c r="H311" i="28"/>
  <c r="U311" i="28"/>
  <c r="M311" i="28"/>
  <c r="E311" i="28"/>
  <c r="Q311" i="28"/>
  <c r="L311" i="28"/>
  <c r="D311" i="28"/>
  <c r="Y311" i="28"/>
  <c r="T311" i="28"/>
  <c r="I311" i="28"/>
  <c r="Y140" i="25"/>
  <c r="V140" i="25"/>
  <c r="R140" i="25"/>
  <c r="N140" i="25"/>
  <c r="J140" i="25"/>
  <c r="F140" i="25"/>
  <c r="B140" i="25"/>
  <c r="U140" i="25"/>
  <c r="Q140" i="25"/>
  <c r="M140" i="25"/>
  <c r="I140" i="25"/>
  <c r="E140" i="25"/>
  <c r="X140" i="25"/>
  <c r="P140" i="25"/>
  <c r="H140" i="25"/>
  <c r="T140" i="25"/>
  <c r="D140" i="25"/>
  <c r="W140" i="25"/>
  <c r="O140" i="25"/>
  <c r="G140" i="25"/>
  <c r="L140" i="25"/>
  <c r="S140" i="25"/>
  <c r="K140" i="25"/>
  <c r="C140" i="25"/>
  <c r="A141" i="25"/>
  <c r="V70" i="25"/>
  <c r="R70" i="25"/>
  <c r="N70" i="25"/>
  <c r="J70" i="25"/>
  <c r="F70" i="25"/>
  <c r="B70" i="25"/>
  <c r="Y70" i="25"/>
  <c r="U70" i="25"/>
  <c r="Q70" i="25"/>
  <c r="M70" i="25"/>
  <c r="I70" i="25"/>
  <c r="E70" i="25"/>
  <c r="X70" i="25"/>
  <c r="P70" i="25"/>
  <c r="H70" i="25"/>
  <c r="W70" i="25"/>
  <c r="O70" i="25"/>
  <c r="G70" i="25"/>
  <c r="S70" i="25"/>
  <c r="C70" i="25"/>
  <c r="L70" i="25"/>
  <c r="K70" i="25"/>
  <c r="T70" i="25"/>
  <c r="D70" i="25"/>
  <c r="A71" i="25"/>
  <c r="Y345" i="28"/>
  <c r="U345" i="28"/>
  <c r="Q345" i="28"/>
  <c r="M345" i="28"/>
  <c r="I345" i="28"/>
  <c r="E345" i="28"/>
  <c r="X345" i="28"/>
  <c r="T345" i="28"/>
  <c r="P345" i="28"/>
  <c r="L345" i="28"/>
  <c r="H345" i="28"/>
  <c r="D345" i="28"/>
  <c r="A346" i="28"/>
  <c r="R345" i="28"/>
  <c r="J345" i="28"/>
  <c r="B345" i="28"/>
  <c r="W345" i="28"/>
  <c r="O345" i="28"/>
  <c r="G345" i="28"/>
  <c r="S345" i="28"/>
  <c r="C345" i="28"/>
  <c r="N345" i="28"/>
  <c r="V345" i="28"/>
  <c r="K345" i="28"/>
  <c r="F345" i="28"/>
  <c r="Y141" i="19"/>
  <c r="U141" i="19"/>
  <c r="Q141" i="19"/>
  <c r="M141" i="19"/>
  <c r="I141" i="19"/>
  <c r="E141" i="19"/>
  <c r="X141" i="19"/>
  <c r="T141" i="19"/>
  <c r="P141" i="19"/>
  <c r="L141" i="19"/>
  <c r="H141" i="19"/>
  <c r="D141" i="19"/>
  <c r="W141" i="19"/>
  <c r="O141" i="19"/>
  <c r="G141" i="19"/>
  <c r="V141" i="19"/>
  <c r="N141" i="19"/>
  <c r="F141" i="19"/>
  <c r="K141" i="19"/>
  <c r="J141" i="19"/>
  <c r="C141" i="19"/>
  <c r="B141" i="19"/>
  <c r="S141" i="19"/>
  <c r="R141" i="19"/>
  <c r="A142" i="19"/>
  <c r="Y174" i="21"/>
  <c r="U174" i="21"/>
  <c r="Q174" i="21"/>
  <c r="M174" i="21"/>
  <c r="I174" i="21"/>
  <c r="E174" i="21"/>
  <c r="X174" i="21"/>
  <c r="T174" i="21"/>
  <c r="P174" i="21"/>
  <c r="L174" i="21"/>
  <c r="H174" i="21"/>
  <c r="D174" i="21"/>
  <c r="V174" i="21"/>
  <c r="N174" i="21"/>
  <c r="F174" i="21"/>
  <c r="R174" i="21"/>
  <c r="B174" i="21"/>
  <c r="S174" i="21"/>
  <c r="K174" i="21"/>
  <c r="C174" i="21"/>
  <c r="A175" i="21"/>
  <c r="J174" i="21"/>
  <c r="W174" i="21"/>
  <c r="G174" i="21"/>
  <c r="O174" i="21"/>
  <c r="W276" i="21"/>
  <c r="S276" i="21"/>
  <c r="O276" i="21"/>
  <c r="K276" i="21"/>
  <c r="G276" i="21"/>
  <c r="C276" i="21"/>
  <c r="A277" i="21"/>
  <c r="V276" i="21"/>
  <c r="R276" i="21"/>
  <c r="N276" i="21"/>
  <c r="J276" i="21"/>
  <c r="F276" i="21"/>
  <c r="B276" i="21"/>
  <c r="T276" i="21"/>
  <c r="L276" i="21"/>
  <c r="D276" i="21"/>
  <c r="P276" i="21"/>
  <c r="Y276" i="21"/>
  <c r="Q276" i="21"/>
  <c r="I276" i="21"/>
  <c r="X276" i="21"/>
  <c r="H276" i="21"/>
  <c r="M276" i="21"/>
  <c r="E276" i="21"/>
  <c r="U276" i="21"/>
  <c r="Y379" i="21"/>
  <c r="U379" i="21"/>
  <c r="Q379" i="21"/>
  <c r="M379" i="21"/>
  <c r="I379" i="21"/>
  <c r="E379" i="21"/>
  <c r="X379" i="21"/>
  <c r="T379" i="21"/>
  <c r="P379" i="21"/>
  <c r="L379" i="21"/>
  <c r="H379" i="21"/>
  <c r="D379" i="21"/>
  <c r="A380" i="21"/>
  <c r="R379" i="21"/>
  <c r="J379" i="21"/>
  <c r="B379" i="21"/>
  <c r="V379" i="21"/>
  <c r="F379" i="21"/>
  <c r="W379" i="21"/>
  <c r="O379" i="21"/>
  <c r="G379" i="21"/>
  <c r="N379" i="21"/>
  <c r="C379" i="21"/>
  <c r="K379" i="21"/>
  <c r="S379" i="21"/>
  <c r="W208" i="21"/>
  <c r="S208" i="21"/>
  <c r="O208" i="21"/>
  <c r="K208" i="21"/>
  <c r="G208" i="21"/>
  <c r="C208" i="21"/>
  <c r="A209" i="21"/>
  <c r="V208" i="21"/>
  <c r="R208" i="21"/>
  <c r="N208" i="21"/>
  <c r="J208" i="21"/>
  <c r="F208" i="21"/>
  <c r="B208" i="21"/>
  <c r="X208" i="21"/>
  <c r="P208" i="21"/>
  <c r="H208" i="21"/>
  <c r="L208" i="21"/>
  <c r="U208" i="21"/>
  <c r="M208" i="21"/>
  <c r="E208" i="21"/>
  <c r="T208" i="21"/>
  <c r="D208" i="21"/>
  <c r="I208" i="21"/>
  <c r="Y208" i="21"/>
  <c r="Q208" i="21"/>
  <c r="V34" i="19"/>
  <c r="R34" i="19"/>
  <c r="N34" i="19"/>
  <c r="J34" i="19"/>
  <c r="F34" i="19"/>
  <c r="B34" i="19"/>
  <c r="Y34" i="19"/>
  <c r="U34" i="19"/>
  <c r="Q34" i="19"/>
  <c r="M34" i="19"/>
  <c r="I34" i="19"/>
  <c r="E34" i="19"/>
  <c r="X34" i="19"/>
  <c r="P34" i="19"/>
  <c r="H34" i="19"/>
  <c r="W34" i="19"/>
  <c r="O34" i="19"/>
  <c r="G34" i="19"/>
  <c r="T34" i="19"/>
  <c r="D34" i="19"/>
  <c r="S34" i="19"/>
  <c r="C34" i="19"/>
  <c r="L34" i="19"/>
  <c r="K34" i="19"/>
  <c r="A35" i="19"/>
  <c r="X139" i="28"/>
  <c r="T139" i="28"/>
  <c r="P139" i="28"/>
  <c r="L139" i="28"/>
  <c r="H139" i="28"/>
  <c r="D139" i="28"/>
  <c r="W139" i="28"/>
  <c r="S139" i="28"/>
  <c r="O139" i="28"/>
  <c r="K139" i="28"/>
  <c r="G139" i="28"/>
  <c r="C139" i="28"/>
  <c r="U139" i="28"/>
  <c r="M139" i="28"/>
  <c r="E139" i="28"/>
  <c r="A140" i="28"/>
  <c r="R139" i="28"/>
  <c r="J139" i="28"/>
  <c r="B139" i="28"/>
  <c r="N139" i="28"/>
  <c r="V139" i="28"/>
  <c r="Y139" i="28"/>
  <c r="I139" i="28"/>
  <c r="F139" i="28"/>
  <c r="Q139" i="28"/>
  <c r="V35" i="25"/>
  <c r="R35" i="25"/>
  <c r="N35" i="25"/>
  <c r="J35" i="25"/>
  <c r="F35" i="25"/>
  <c r="B35" i="25"/>
  <c r="Y35" i="25"/>
  <c r="U35" i="25"/>
  <c r="Q35" i="25"/>
  <c r="M35" i="25"/>
  <c r="I35" i="25"/>
  <c r="E35" i="25"/>
  <c r="S35" i="25"/>
  <c r="K35" i="25"/>
  <c r="C35" i="25"/>
  <c r="O35" i="25"/>
  <c r="L35" i="25"/>
  <c r="X35" i="25"/>
  <c r="P35" i="25"/>
  <c r="H35" i="25"/>
  <c r="W35" i="25"/>
  <c r="G35" i="25"/>
  <c r="T35" i="25"/>
  <c r="D35" i="25"/>
  <c r="A36" i="25"/>
  <c r="V105" i="25"/>
  <c r="R105" i="25"/>
  <c r="N105" i="25"/>
  <c r="J105" i="25"/>
  <c r="F105" i="25"/>
  <c r="B105" i="25"/>
  <c r="Y105" i="25"/>
  <c r="U105" i="25"/>
  <c r="Q105" i="25"/>
  <c r="M105" i="25"/>
  <c r="I105" i="25"/>
  <c r="E105" i="25"/>
  <c r="X105" i="25"/>
  <c r="P105" i="25"/>
  <c r="H105" i="25"/>
  <c r="T105" i="25"/>
  <c r="D105" i="25"/>
  <c r="W105" i="25"/>
  <c r="O105" i="25"/>
  <c r="G105" i="25"/>
  <c r="L105" i="25"/>
  <c r="C105" i="25"/>
  <c r="K105" i="25"/>
  <c r="S105" i="25"/>
  <c r="A106" i="25"/>
  <c r="Y276" i="28"/>
  <c r="U276" i="28"/>
  <c r="Q276" i="28"/>
  <c r="M276" i="28"/>
  <c r="I276" i="28"/>
  <c r="E276" i="28"/>
  <c r="X276" i="28"/>
  <c r="T276" i="28"/>
  <c r="P276" i="28"/>
  <c r="L276" i="28"/>
  <c r="H276" i="28"/>
  <c r="D276" i="28"/>
  <c r="V276" i="28"/>
  <c r="N276" i="28"/>
  <c r="F276" i="28"/>
  <c r="S276" i="28"/>
  <c r="K276" i="28"/>
  <c r="C276" i="28"/>
  <c r="O276" i="28"/>
  <c r="A277" i="28"/>
  <c r="J276" i="28"/>
  <c r="R276" i="28"/>
  <c r="B276" i="28"/>
  <c r="G276" i="28"/>
  <c r="W276" i="28"/>
  <c r="W242" i="28"/>
  <c r="S242" i="28"/>
  <c r="O242" i="28"/>
  <c r="K242" i="28"/>
  <c r="G242" i="28"/>
  <c r="C242" i="28"/>
  <c r="A243" i="28"/>
  <c r="V242" i="28"/>
  <c r="R242" i="28"/>
  <c r="N242" i="28"/>
  <c r="J242" i="28"/>
  <c r="F242" i="28"/>
  <c r="B242" i="28"/>
  <c r="T242" i="28"/>
  <c r="L242" i="28"/>
  <c r="D242" i="28"/>
  <c r="Y242" i="28"/>
  <c r="Q242" i="28"/>
  <c r="I242" i="28"/>
  <c r="M242" i="28"/>
  <c r="X242" i="28"/>
  <c r="H242" i="28"/>
  <c r="U242" i="28"/>
  <c r="P242" i="28"/>
  <c r="E242" i="28"/>
  <c r="Y311" i="21"/>
  <c r="U311" i="21"/>
  <c r="Q311" i="21"/>
  <c r="M311" i="21"/>
  <c r="I311" i="21"/>
  <c r="E311" i="21"/>
  <c r="X311" i="21"/>
  <c r="T311" i="21"/>
  <c r="P311" i="21"/>
  <c r="L311" i="21"/>
  <c r="H311" i="21"/>
  <c r="D311" i="21"/>
  <c r="V311" i="21"/>
  <c r="N311" i="21"/>
  <c r="F311" i="21"/>
  <c r="J311" i="21"/>
  <c r="S311" i="21"/>
  <c r="K311" i="21"/>
  <c r="C311" i="21"/>
  <c r="A312" i="21"/>
  <c r="R311" i="21"/>
  <c r="B311" i="21"/>
  <c r="G311" i="21"/>
  <c r="W311" i="21"/>
  <c r="O311" i="21"/>
  <c r="Y35" i="21"/>
  <c r="U35" i="21"/>
  <c r="Q35" i="21"/>
  <c r="M35" i="21"/>
  <c r="I35" i="21"/>
  <c r="E35" i="21"/>
  <c r="X35" i="21"/>
  <c r="T35" i="21"/>
  <c r="P35" i="21"/>
  <c r="L35" i="21"/>
  <c r="H35" i="21"/>
  <c r="D35" i="21"/>
  <c r="A36" i="21"/>
  <c r="R35" i="21"/>
  <c r="J35" i="21"/>
  <c r="B35" i="21"/>
  <c r="V35" i="21"/>
  <c r="F35" i="21"/>
  <c r="S35" i="21"/>
  <c r="C35" i="21"/>
  <c r="W35" i="21"/>
  <c r="O35" i="21"/>
  <c r="G35" i="21"/>
  <c r="N35" i="21"/>
  <c r="K35" i="21"/>
  <c r="A105" i="21"/>
  <c r="V104" i="21"/>
  <c r="R104" i="21"/>
  <c r="N104" i="21"/>
  <c r="J104" i="21"/>
  <c r="F104" i="21"/>
  <c r="B104" i="21"/>
  <c r="X104" i="21"/>
  <c r="P104" i="21"/>
  <c r="H104" i="21"/>
  <c r="Y104" i="21"/>
  <c r="U104" i="21"/>
  <c r="Q104" i="21"/>
  <c r="M104" i="21"/>
  <c r="I104" i="21"/>
  <c r="E104" i="21"/>
  <c r="T104" i="21"/>
  <c r="L104" i="21"/>
  <c r="D104" i="21"/>
  <c r="O104" i="21"/>
  <c r="G104" i="21"/>
  <c r="C104" i="21"/>
  <c r="K104" i="21"/>
  <c r="W104" i="21"/>
  <c r="S104" i="21"/>
  <c r="W70" i="19"/>
  <c r="S70" i="19"/>
  <c r="O70" i="19"/>
  <c r="K70" i="19"/>
  <c r="G70" i="19"/>
  <c r="C70" i="19"/>
  <c r="V70" i="19"/>
  <c r="R70" i="19"/>
  <c r="N70" i="19"/>
  <c r="J70" i="19"/>
  <c r="F70" i="19"/>
  <c r="B70" i="19"/>
  <c r="Y70" i="19"/>
  <c r="Q70" i="19"/>
  <c r="I70" i="19"/>
  <c r="X70" i="19"/>
  <c r="P70" i="19"/>
  <c r="H70" i="19"/>
  <c r="U70" i="19"/>
  <c r="E70" i="19"/>
  <c r="T70" i="19"/>
  <c r="D70" i="19"/>
  <c r="M70" i="19"/>
  <c r="L70" i="19"/>
  <c r="A71" i="19"/>
  <c r="W413" i="21"/>
  <c r="S413" i="21"/>
  <c r="O413" i="21"/>
  <c r="K413" i="21"/>
  <c r="G413" i="21"/>
  <c r="C413" i="21"/>
  <c r="A414" i="21"/>
  <c r="V413" i="21"/>
  <c r="R413" i="21"/>
  <c r="N413" i="21"/>
  <c r="J413" i="21"/>
  <c r="F413" i="21"/>
  <c r="B413" i="21"/>
  <c r="T413" i="21"/>
  <c r="L413" i="21"/>
  <c r="D413" i="21"/>
  <c r="X413" i="21"/>
  <c r="H413" i="21"/>
  <c r="Y413" i="21"/>
  <c r="Q413" i="21"/>
  <c r="I413" i="21"/>
  <c r="P413" i="21"/>
  <c r="U413" i="21"/>
  <c r="M413" i="21"/>
  <c r="E413" i="21"/>
  <c r="A175" i="28"/>
  <c r="V174" i="28"/>
  <c r="R174" i="28"/>
  <c r="N174" i="28"/>
  <c r="J174" i="28"/>
  <c r="F174" i="28"/>
  <c r="B174" i="28"/>
  <c r="Y174" i="28"/>
  <c r="U174" i="28"/>
  <c r="Q174" i="28"/>
  <c r="M174" i="28"/>
  <c r="I174" i="28"/>
  <c r="E174" i="28"/>
  <c r="W174" i="28"/>
  <c r="O174" i="28"/>
  <c r="G174" i="28"/>
  <c r="T174" i="28"/>
  <c r="L174" i="28"/>
  <c r="D174" i="28"/>
  <c r="P174" i="28"/>
  <c r="H174" i="28"/>
  <c r="K174" i="28"/>
  <c r="X174" i="28"/>
  <c r="S174" i="28"/>
  <c r="C174" i="28"/>
  <c r="Y208" i="28"/>
  <c r="U208" i="28"/>
  <c r="Q208" i="28"/>
  <c r="M208" i="28"/>
  <c r="I208" i="28"/>
  <c r="E208" i="28"/>
  <c r="X208" i="28"/>
  <c r="T208" i="28"/>
  <c r="P208" i="28"/>
  <c r="L208" i="28"/>
  <c r="H208" i="28"/>
  <c r="D208" i="28"/>
  <c r="A209" i="28"/>
  <c r="R208" i="28"/>
  <c r="J208" i="28"/>
  <c r="B208" i="28"/>
  <c r="W208" i="28"/>
  <c r="O208" i="28"/>
  <c r="G208" i="28"/>
  <c r="K208" i="28"/>
  <c r="V208" i="28"/>
  <c r="F208" i="28"/>
  <c r="N208" i="28"/>
  <c r="C208" i="28"/>
  <c r="S208" i="28"/>
  <c r="X69" i="28"/>
  <c r="T69" i="28"/>
  <c r="P69" i="28"/>
  <c r="L69" i="28"/>
  <c r="H69" i="28"/>
  <c r="D69" i="28"/>
  <c r="W69" i="28"/>
  <c r="S69" i="28"/>
  <c r="O69" i="28"/>
  <c r="K69" i="28"/>
  <c r="G69" i="28"/>
  <c r="C69" i="28"/>
  <c r="Y69" i="28"/>
  <c r="Q69" i="28"/>
  <c r="I69" i="28"/>
  <c r="V69" i="28"/>
  <c r="N69" i="28"/>
  <c r="F69" i="28"/>
  <c r="A70" i="28"/>
  <c r="J69" i="28"/>
  <c r="B69" i="28"/>
  <c r="U69" i="28"/>
  <c r="E69" i="28"/>
  <c r="R69" i="28"/>
  <c r="M69" i="28"/>
  <c r="V35" i="28" l="1"/>
  <c r="F35" i="28"/>
  <c r="Q35" i="28"/>
  <c r="S35" i="28"/>
  <c r="G35" i="28"/>
  <c r="O35" i="28"/>
  <c r="R35" i="28"/>
  <c r="B35" i="28"/>
  <c r="M35" i="28"/>
  <c r="K35" i="28"/>
  <c r="X35" i="28"/>
  <c r="D35" i="28"/>
  <c r="N35" i="28"/>
  <c r="Y35" i="28"/>
  <c r="I35" i="28"/>
  <c r="C35" i="28"/>
  <c r="P35" i="28"/>
  <c r="T35" i="28"/>
  <c r="A36" i="28"/>
  <c r="J35" i="28"/>
  <c r="U35" i="28"/>
  <c r="E35" i="28"/>
  <c r="W35" i="28"/>
  <c r="H35" i="28"/>
  <c r="L35" i="28"/>
  <c r="W71" i="19"/>
  <c r="S71" i="19"/>
  <c r="O71" i="19"/>
  <c r="K71" i="19"/>
  <c r="G71" i="19"/>
  <c r="C71" i="19"/>
  <c r="V71" i="19"/>
  <c r="R71" i="19"/>
  <c r="N71" i="19"/>
  <c r="J71" i="19"/>
  <c r="F71" i="19"/>
  <c r="B71" i="19"/>
  <c r="Y71" i="19"/>
  <c r="Q71" i="19"/>
  <c r="I71" i="19"/>
  <c r="X71" i="19"/>
  <c r="P71" i="19"/>
  <c r="H71" i="19"/>
  <c r="M71" i="19"/>
  <c r="L71" i="19"/>
  <c r="E71" i="19"/>
  <c r="D71" i="19"/>
  <c r="U71" i="19"/>
  <c r="T71" i="19"/>
  <c r="A72" i="19"/>
  <c r="X312" i="21"/>
  <c r="T312" i="21"/>
  <c r="P312" i="21"/>
  <c r="L312" i="21"/>
  <c r="H312" i="21"/>
  <c r="D312" i="21"/>
  <c r="W312" i="21"/>
  <c r="S312" i="21"/>
  <c r="O312" i="21"/>
  <c r="K312" i="21"/>
  <c r="G312" i="21"/>
  <c r="C312" i="21"/>
  <c r="U312" i="21"/>
  <c r="M312" i="21"/>
  <c r="E312" i="21"/>
  <c r="Y312" i="21"/>
  <c r="I312" i="21"/>
  <c r="A313" i="21"/>
  <c r="R312" i="21"/>
  <c r="J312" i="21"/>
  <c r="B312" i="21"/>
  <c r="Q312" i="21"/>
  <c r="F312" i="21"/>
  <c r="V312" i="21"/>
  <c r="N312" i="21"/>
  <c r="A210" i="21"/>
  <c r="V209" i="21"/>
  <c r="R209" i="21"/>
  <c r="N209" i="21"/>
  <c r="J209" i="21"/>
  <c r="F209" i="21"/>
  <c r="B209" i="21"/>
  <c r="Y209" i="21"/>
  <c r="U209" i="21"/>
  <c r="Q209" i="21"/>
  <c r="M209" i="21"/>
  <c r="I209" i="21"/>
  <c r="E209" i="21"/>
  <c r="W209" i="21"/>
  <c r="O209" i="21"/>
  <c r="G209" i="21"/>
  <c r="S209" i="21"/>
  <c r="C209" i="21"/>
  <c r="T209" i="21"/>
  <c r="L209" i="21"/>
  <c r="D209" i="21"/>
  <c r="K209" i="21"/>
  <c r="P209" i="21"/>
  <c r="H209" i="21"/>
  <c r="X209" i="21"/>
  <c r="X346" i="28"/>
  <c r="T346" i="28"/>
  <c r="P346" i="28"/>
  <c r="L346" i="28"/>
  <c r="H346" i="28"/>
  <c r="D346" i="28"/>
  <c r="W346" i="28"/>
  <c r="S346" i="28"/>
  <c r="O346" i="28"/>
  <c r="K346" i="28"/>
  <c r="G346" i="28"/>
  <c r="C346" i="28"/>
  <c r="Y346" i="28"/>
  <c r="Q346" i="28"/>
  <c r="I346" i="28"/>
  <c r="V346" i="28"/>
  <c r="N346" i="28"/>
  <c r="F346" i="28"/>
  <c r="A347" i="28"/>
  <c r="J346" i="28"/>
  <c r="U346" i="28"/>
  <c r="E346" i="28"/>
  <c r="R346" i="28"/>
  <c r="M346" i="28"/>
  <c r="B346" i="28"/>
  <c r="X107" i="19"/>
  <c r="W107" i="19"/>
  <c r="S107" i="19"/>
  <c r="O107" i="19"/>
  <c r="K107" i="19"/>
  <c r="G107" i="19"/>
  <c r="C107" i="19"/>
  <c r="T107" i="19"/>
  <c r="N107" i="19"/>
  <c r="I107" i="19"/>
  <c r="D107" i="19"/>
  <c r="Y107" i="19"/>
  <c r="R107" i="19"/>
  <c r="M107" i="19"/>
  <c r="H107" i="19"/>
  <c r="B107" i="19"/>
  <c r="V107" i="19"/>
  <c r="L107" i="19"/>
  <c r="U107" i="19"/>
  <c r="J107" i="19"/>
  <c r="Q107" i="19"/>
  <c r="P107" i="19"/>
  <c r="F107" i="19"/>
  <c r="E107" i="19"/>
  <c r="A108" i="19"/>
  <c r="W70" i="21"/>
  <c r="S70" i="21"/>
  <c r="O70" i="21"/>
  <c r="K70" i="21"/>
  <c r="G70" i="21"/>
  <c r="C70" i="21"/>
  <c r="A71" i="21"/>
  <c r="V70" i="21"/>
  <c r="R70" i="21"/>
  <c r="N70" i="21"/>
  <c r="J70" i="21"/>
  <c r="F70" i="21"/>
  <c r="B70" i="21"/>
  <c r="T70" i="21"/>
  <c r="L70" i="21"/>
  <c r="D70" i="21"/>
  <c r="P70" i="21"/>
  <c r="U70" i="21"/>
  <c r="E70" i="21"/>
  <c r="Y70" i="21"/>
  <c r="Q70" i="21"/>
  <c r="I70" i="21"/>
  <c r="X70" i="21"/>
  <c r="H70" i="21"/>
  <c r="M70" i="21"/>
  <c r="X243" i="21"/>
  <c r="T243" i="21"/>
  <c r="P243" i="21"/>
  <c r="L243" i="21"/>
  <c r="H243" i="21"/>
  <c r="D243" i="21"/>
  <c r="W243" i="21"/>
  <c r="S243" i="21"/>
  <c r="O243" i="21"/>
  <c r="K243" i="21"/>
  <c r="G243" i="21"/>
  <c r="C243" i="21"/>
  <c r="Y243" i="21"/>
  <c r="Q243" i="21"/>
  <c r="I243" i="21"/>
  <c r="M243" i="21"/>
  <c r="V243" i="21"/>
  <c r="N243" i="21"/>
  <c r="F243" i="21"/>
  <c r="U243" i="21"/>
  <c r="E243" i="21"/>
  <c r="B243" i="21"/>
  <c r="A244" i="21"/>
  <c r="R243" i="21"/>
  <c r="J243" i="21"/>
  <c r="X209" i="28"/>
  <c r="T209" i="28"/>
  <c r="P209" i="28"/>
  <c r="L209" i="28"/>
  <c r="H209" i="28"/>
  <c r="D209" i="28"/>
  <c r="W209" i="28"/>
  <c r="S209" i="28"/>
  <c r="O209" i="28"/>
  <c r="K209" i="28"/>
  <c r="G209" i="28"/>
  <c r="C209" i="28"/>
  <c r="Y209" i="28"/>
  <c r="Q209" i="28"/>
  <c r="I209" i="28"/>
  <c r="V209" i="28"/>
  <c r="N209" i="28"/>
  <c r="F209" i="28"/>
  <c r="R209" i="28"/>
  <c r="B209" i="28"/>
  <c r="M209" i="28"/>
  <c r="U209" i="28"/>
  <c r="E209" i="28"/>
  <c r="J209" i="28"/>
  <c r="A210" i="28"/>
  <c r="A415" i="21"/>
  <c r="V414" i="21"/>
  <c r="R414" i="21"/>
  <c r="N414" i="21"/>
  <c r="J414" i="21"/>
  <c r="F414" i="21"/>
  <c r="B414" i="21"/>
  <c r="Y414" i="21"/>
  <c r="U414" i="21"/>
  <c r="Q414" i="21"/>
  <c r="M414" i="21"/>
  <c r="I414" i="21"/>
  <c r="E414" i="21"/>
  <c r="S414" i="21"/>
  <c r="K414" i="21"/>
  <c r="C414" i="21"/>
  <c r="O414" i="21"/>
  <c r="X414" i="21"/>
  <c r="P414" i="21"/>
  <c r="H414" i="21"/>
  <c r="W414" i="21"/>
  <c r="G414" i="21"/>
  <c r="D414" i="21"/>
  <c r="T414" i="21"/>
  <c r="L414" i="21"/>
  <c r="Y105" i="21"/>
  <c r="U105" i="21"/>
  <c r="Q105" i="21"/>
  <c r="M105" i="21"/>
  <c r="I105" i="21"/>
  <c r="E105" i="21"/>
  <c r="S105" i="21"/>
  <c r="K105" i="21"/>
  <c r="C105" i="21"/>
  <c r="X105" i="21"/>
  <c r="T105" i="21"/>
  <c r="P105" i="21"/>
  <c r="L105" i="21"/>
  <c r="H105" i="21"/>
  <c r="D105" i="21"/>
  <c r="W105" i="21"/>
  <c r="O105" i="21"/>
  <c r="G105" i="21"/>
  <c r="V105" i="21"/>
  <c r="F105" i="21"/>
  <c r="N105" i="21"/>
  <c r="J105" i="21"/>
  <c r="R105" i="21"/>
  <c r="B105" i="21"/>
  <c r="A106" i="21"/>
  <c r="W140" i="28"/>
  <c r="S140" i="28"/>
  <c r="O140" i="28"/>
  <c r="K140" i="28"/>
  <c r="G140" i="28"/>
  <c r="C140" i="28"/>
  <c r="A141" i="28"/>
  <c r="V140" i="28"/>
  <c r="R140" i="28"/>
  <c r="N140" i="28"/>
  <c r="J140" i="28"/>
  <c r="F140" i="28"/>
  <c r="B140" i="28"/>
  <c r="T140" i="28"/>
  <c r="L140" i="28"/>
  <c r="D140" i="28"/>
  <c r="Y140" i="28"/>
  <c r="Q140" i="28"/>
  <c r="I140" i="28"/>
  <c r="U140" i="28"/>
  <c r="E140" i="28"/>
  <c r="P140" i="28"/>
  <c r="M140" i="28"/>
  <c r="X140" i="28"/>
  <c r="H140" i="28"/>
  <c r="W35" i="19"/>
  <c r="S35" i="19"/>
  <c r="O35" i="19"/>
  <c r="V35" i="19"/>
  <c r="R35" i="19"/>
  <c r="N35" i="19"/>
  <c r="J35" i="19"/>
  <c r="Y35" i="19"/>
  <c r="Q35" i="19"/>
  <c r="K35" i="19"/>
  <c r="F35" i="19"/>
  <c r="B35" i="19"/>
  <c r="X35" i="19"/>
  <c r="P35" i="19"/>
  <c r="I35" i="19"/>
  <c r="E35" i="19"/>
  <c r="U35" i="19"/>
  <c r="H35" i="19"/>
  <c r="T35" i="19"/>
  <c r="G35" i="19"/>
  <c r="M35" i="19"/>
  <c r="L35" i="19"/>
  <c r="D35" i="19"/>
  <c r="C35" i="19"/>
  <c r="A36" i="19"/>
  <c r="V71" i="25"/>
  <c r="R71" i="25"/>
  <c r="N71" i="25"/>
  <c r="J71" i="25"/>
  <c r="F71" i="25"/>
  <c r="B71" i="25"/>
  <c r="Y71" i="25"/>
  <c r="U71" i="25"/>
  <c r="Q71" i="25"/>
  <c r="M71" i="25"/>
  <c r="I71" i="25"/>
  <c r="E71" i="25"/>
  <c r="X71" i="25"/>
  <c r="P71" i="25"/>
  <c r="H71" i="25"/>
  <c r="W71" i="25"/>
  <c r="O71" i="25"/>
  <c r="G71" i="25"/>
  <c r="K71" i="25"/>
  <c r="L71" i="25"/>
  <c r="T71" i="25"/>
  <c r="D71" i="25"/>
  <c r="S71" i="25"/>
  <c r="C71" i="25"/>
  <c r="A72" i="25"/>
  <c r="A313" i="28"/>
  <c r="V312" i="28"/>
  <c r="R312" i="28"/>
  <c r="N312" i="28"/>
  <c r="J312" i="28"/>
  <c r="F312" i="28"/>
  <c r="B312" i="28"/>
  <c r="Y312" i="28"/>
  <c r="U312" i="28"/>
  <c r="Q312" i="28"/>
  <c r="M312" i="28"/>
  <c r="I312" i="28"/>
  <c r="E312" i="28"/>
  <c r="W312" i="28"/>
  <c r="O312" i="28"/>
  <c r="G312" i="28"/>
  <c r="T312" i="28"/>
  <c r="L312" i="28"/>
  <c r="D312" i="28"/>
  <c r="X312" i="28"/>
  <c r="H312" i="28"/>
  <c r="S312" i="28"/>
  <c r="C312" i="28"/>
  <c r="K312" i="28"/>
  <c r="P312" i="28"/>
  <c r="X414" i="28"/>
  <c r="T414" i="28"/>
  <c r="P414" i="28"/>
  <c r="L414" i="28"/>
  <c r="H414" i="28"/>
  <c r="D414" i="28"/>
  <c r="W414" i="28"/>
  <c r="S414" i="28"/>
  <c r="O414" i="28"/>
  <c r="K414" i="28"/>
  <c r="G414" i="28"/>
  <c r="C414" i="28"/>
  <c r="U414" i="28"/>
  <c r="M414" i="28"/>
  <c r="E414" i="28"/>
  <c r="A415" i="28"/>
  <c r="R414" i="28"/>
  <c r="J414" i="28"/>
  <c r="B414" i="28"/>
  <c r="N414" i="28"/>
  <c r="Y414" i="28"/>
  <c r="I414" i="28"/>
  <c r="V414" i="28"/>
  <c r="Q414" i="28"/>
  <c r="F414" i="28"/>
  <c r="A347" i="21"/>
  <c r="V346" i="21"/>
  <c r="R346" i="21"/>
  <c r="N346" i="21"/>
  <c r="J346" i="21"/>
  <c r="F346" i="21"/>
  <c r="B346" i="21"/>
  <c r="Y346" i="21"/>
  <c r="U346" i="21"/>
  <c r="Q346" i="21"/>
  <c r="M346" i="21"/>
  <c r="I346" i="21"/>
  <c r="E346" i="21"/>
  <c r="W346" i="21"/>
  <c r="O346" i="21"/>
  <c r="G346" i="21"/>
  <c r="K346" i="21"/>
  <c r="T346" i="21"/>
  <c r="L346" i="21"/>
  <c r="D346" i="21"/>
  <c r="S346" i="21"/>
  <c r="C346" i="21"/>
  <c r="X346" i="21"/>
  <c r="P346" i="21"/>
  <c r="H346" i="21"/>
  <c r="W70" i="28"/>
  <c r="S70" i="28"/>
  <c r="O70" i="28"/>
  <c r="K70" i="28"/>
  <c r="G70" i="28"/>
  <c r="C70" i="28"/>
  <c r="A71" i="28"/>
  <c r="V70" i="28"/>
  <c r="R70" i="28"/>
  <c r="N70" i="28"/>
  <c r="J70" i="28"/>
  <c r="F70" i="28"/>
  <c r="B70" i="28"/>
  <c r="X70" i="28"/>
  <c r="P70" i="28"/>
  <c r="H70" i="28"/>
  <c r="U70" i="28"/>
  <c r="M70" i="28"/>
  <c r="E70" i="28"/>
  <c r="Q70" i="28"/>
  <c r="I70" i="28"/>
  <c r="L70" i="28"/>
  <c r="Y70" i="28"/>
  <c r="D70" i="28"/>
  <c r="T70" i="28"/>
  <c r="Y175" i="28"/>
  <c r="U175" i="28"/>
  <c r="Q175" i="28"/>
  <c r="M175" i="28"/>
  <c r="I175" i="28"/>
  <c r="E175" i="28"/>
  <c r="X175" i="28"/>
  <c r="T175" i="28"/>
  <c r="P175" i="28"/>
  <c r="L175" i="28"/>
  <c r="H175" i="28"/>
  <c r="D175" i="28"/>
  <c r="V175" i="28"/>
  <c r="N175" i="28"/>
  <c r="F175" i="28"/>
  <c r="S175" i="28"/>
  <c r="K175" i="28"/>
  <c r="C175" i="28"/>
  <c r="W175" i="28"/>
  <c r="G175" i="28"/>
  <c r="O175" i="28"/>
  <c r="R175" i="28"/>
  <c r="B175" i="28"/>
  <c r="J175" i="28"/>
  <c r="A176" i="28"/>
  <c r="X36" i="21"/>
  <c r="T36" i="21"/>
  <c r="P36" i="21"/>
  <c r="L36" i="21"/>
  <c r="H36" i="21"/>
  <c r="D36" i="21"/>
  <c r="W36" i="21"/>
  <c r="S36" i="21"/>
  <c r="O36" i="21"/>
  <c r="K36" i="21"/>
  <c r="G36" i="21"/>
  <c r="C36" i="21"/>
  <c r="Y36" i="21"/>
  <c r="Q36" i="21"/>
  <c r="I36" i="21"/>
  <c r="U36" i="21"/>
  <c r="E36" i="21"/>
  <c r="J36" i="21"/>
  <c r="V36" i="21"/>
  <c r="N36" i="21"/>
  <c r="F36" i="21"/>
  <c r="M36" i="21"/>
  <c r="A37" i="21"/>
  <c r="R36" i="21"/>
  <c r="B36" i="21"/>
  <c r="A244" i="28"/>
  <c r="V243" i="28"/>
  <c r="R243" i="28"/>
  <c r="N243" i="28"/>
  <c r="J243" i="28"/>
  <c r="F243" i="28"/>
  <c r="B243" i="28"/>
  <c r="Y243" i="28"/>
  <c r="U243" i="28"/>
  <c r="Q243" i="28"/>
  <c r="M243" i="28"/>
  <c r="I243" i="28"/>
  <c r="E243" i="28"/>
  <c r="S243" i="28"/>
  <c r="K243" i="28"/>
  <c r="C243" i="28"/>
  <c r="X243" i="28"/>
  <c r="P243" i="28"/>
  <c r="H243" i="28"/>
  <c r="T243" i="28"/>
  <c r="D243" i="28"/>
  <c r="O243" i="28"/>
  <c r="G243" i="28"/>
  <c r="W243" i="28"/>
  <c r="L243" i="28"/>
  <c r="X277" i="28"/>
  <c r="T277" i="28"/>
  <c r="P277" i="28"/>
  <c r="L277" i="28"/>
  <c r="H277" i="28"/>
  <c r="D277" i="28"/>
  <c r="W277" i="28"/>
  <c r="S277" i="28"/>
  <c r="O277" i="28"/>
  <c r="K277" i="28"/>
  <c r="G277" i="28"/>
  <c r="C277" i="28"/>
  <c r="U277" i="28"/>
  <c r="M277" i="28"/>
  <c r="E277" i="28"/>
  <c r="A278" i="28"/>
  <c r="R277" i="28"/>
  <c r="J277" i="28"/>
  <c r="B277" i="28"/>
  <c r="V277" i="28"/>
  <c r="F277" i="28"/>
  <c r="Q277" i="28"/>
  <c r="Y277" i="28"/>
  <c r="N277" i="28"/>
  <c r="I277" i="28"/>
  <c r="V106" i="25"/>
  <c r="R106" i="25"/>
  <c r="N106" i="25"/>
  <c r="J106" i="25"/>
  <c r="F106" i="25"/>
  <c r="B106" i="25"/>
  <c r="Y106" i="25"/>
  <c r="U106" i="25"/>
  <c r="Q106" i="25"/>
  <c r="M106" i="25"/>
  <c r="I106" i="25"/>
  <c r="E106" i="25"/>
  <c r="X106" i="25"/>
  <c r="P106" i="25"/>
  <c r="H106" i="25"/>
  <c r="T106" i="25"/>
  <c r="W106" i="25"/>
  <c r="O106" i="25"/>
  <c r="G106" i="25"/>
  <c r="L106" i="25"/>
  <c r="D106" i="25"/>
  <c r="K106" i="25"/>
  <c r="C106" i="25"/>
  <c r="S106" i="25"/>
  <c r="A107" i="25"/>
  <c r="A278" i="21"/>
  <c r="V277" i="21"/>
  <c r="R277" i="21"/>
  <c r="N277" i="21"/>
  <c r="J277" i="21"/>
  <c r="F277" i="21"/>
  <c r="B277" i="21"/>
  <c r="Y277" i="21"/>
  <c r="U277" i="21"/>
  <c r="Q277" i="21"/>
  <c r="M277" i="21"/>
  <c r="I277" i="21"/>
  <c r="E277" i="21"/>
  <c r="S277" i="21"/>
  <c r="K277" i="21"/>
  <c r="C277" i="21"/>
  <c r="W277" i="21"/>
  <c r="G277" i="21"/>
  <c r="X277" i="21"/>
  <c r="P277" i="21"/>
  <c r="H277" i="21"/>
  <c r="O277" i="21"/>
  <c r="T277" i="21"/>
  <c r="L277" i="21"/>
  <c r="D277" i="21"/>
  <c r="X175" i="21"/>
  <c r="T175" i="21"/>
  <c r="P175" i="21"/>
  <c r="L175" i="21"/>
  <c r="H175" i="21"/>
  <c r="D175" i="21"/>
  <c r="W175" i="21"/>
  <c r="S175" i="21"/>
  <c r="O175" i="21"/>
  <c r="K175" i="21"/>
  <c r="G175" i="21"/>
  <c r="C175" i="21"/>
  <c r="U175" i="21"/>
  <c r="M175" i="21"/>
  <c r="E175" i="21"/>
  <c r="Y175" i="21"/>
  <c r="I175" i="21"/>
  <c r="A176" i="21"/>
  <c r="R175" i="21"/>
  <c r="J175" i="21"/>
  <c r="B175" i="21"/>
  <c r="Q175" i="21"/>
  <c r="F175" i="21"/>
  <c r="V175" i="21"/>
  <c r="N175" i="21"/>
  <c r="Y141" i="25"/>
  <c r="U141" i="25"/>
  <c r="Q141" i="25"/>
  <c r="M141" i="25"/>
  <c r="I141" i="25"/>
  <c r="E141" i="25"/>
  <c r="X141" i="25"/>
  <c r="S141" i="25"/>
  <c r="N141" i="25"/>
  <c r="H141" i="25"/>
  <c r="C141" i="25"/>
  <c r="W141" i="25"/>
  <c r="R141" i="25"/>
  <c r="L141" i="25"/>
  <c r="G141" i="25"/>
  <c r="B141" i="25"/>
  <c r="V141" i="25"/>
  <c r="K141" i="25"/>
  <c r="T141" i="25"/>
  <c r="J141" i="25"/>
  <c r="P141" i="25"/>
  <c r="F141" i="25"/>
  <c r="O141" i="25"/>
  <c r="D141" i="25"/>
  <c r="A142" i="25"/>
  <c r="Y105" i="28"/>
  <c r="U105" i="28"/>
  <c r="Q105" i="28"/>
  <c r="M105" i="28"/>
  <c r="I105" i="28"/>
  <c r="E105" i="28"/>
  <c r="X105" i="28"/>
  <c r="T105" i="28"/>
  <c r="P105" i="28"/>
  <c r="L105" i="28"/>
  <c r="H105" i="28"/>
  <c r="D105" i="28"/>
  <c r="A106" i="28"/>
  <c r="R105" i="28"/>
  <c r="J105" i="28"/>
  <c r="B105" i="28"/>
  <c r="W105" i="28"/>
  <c r="O105" i="28"/>
  <c r="G105" i="28"/>
  <c r="S105" i="28"/>
  <c r="C105" i="28"/>
  <c r="N105" i="28"/>
  <c r="K105" i="28"/>
  <c r="V105" i="28"/>
  <c r="F105" i="28"/>
  <c r="V36" i="25"/>
  <c r="R36" i="25"/>
  <c r="N36" i="25"/>
  <c r="J36" i="25"/>
  <c r="F36" i="25"/>
  <c r="B36" i="25"/>
  <c r="Y36" i="25"/>
  <c r="U36" i="25"/>
  <c r="Q36" i="25"/>
  <c r="M36" i="25"/>
  <c r="I36" i="25"/>
  <c r="E36" i="25"/>
  <c r="S36" i="25"/>
  <c r="K36" i="25"/>
  <c r="C36" i="25"/>
  <c r="O36" i="25"/>
  <c r="G36" i="25"/>
  <c r="D36" i="25"/>
  <c r="X36" i="25"/>
  <c r="P36" i="25"/>
  <c r="H36" i="25"/>
  <c r="W36" i="25"/>
  <c r="T36" i="25"/>
  <c r="L36" i="25"/>
  <c r="A37" i="25"/>
  <c r="X380" i="21"/>
  <c r="T380" i="21"/>
  <c r="P380" i="21"/>
  <c r="L380" i="21"/>
  <c r="H380" i="21"/>
  <c r="D380" i="21"/>
  <c r="W380" i="21"/>
  <c r="S380" i="21"/>
  <c r="O380" i="21"/>
  <c r="K380" i="21"/>
  <c r="G380" i="21"/>
  <c r="C380" i="21"/>
  <c r="Y380" i="21"/>
  <c r="Q380" i="21"/>
  <c r="I380" i="21"/>
  <c r="M380" i="21"/>
  <c r="V380" i="21"/>
  <c r="N380" i="21"/>
  <c r="F380" i="21"/>
  <c r="U380" i="21"/>
  <c r="E380" i="21"/>
  <c r="J380" i="21"/>
  <c r="R380" i="21"/>
  <c r="B380" i="21"/>
  <c r="A381" i="21"/>
  <c r="Y142" i="19"/>
  <c r="U142" i="19"/>
  <c r="Q142" i="19"/>
  <c r="M142" i="19"/>
  <c r="I142" i="19"/>
  <c r="E142" i="19"/>
  <c r="X142" i="19"/>
  <c r="T142" i="19"/>
  <c r="P142" i="19"/>
  <c r="L142" i="19"/>
  <c r="H142" i="19"/>
  <c r="D142" i="19"/>
  <c r="W142" i="19"/>
  <c r="O142" i="19"/>
  <c r="G142" i="19"/>
  <c r="V142" i="19"/>
  <c r="N142" i="19"/>
  <c r="F142" i="19"/>
  <c r="S142" i="19"/>
  <c r="C142" i="19"/>
  <c r="R142" i="19"/>
  <c r="B142" i="19"/>
  <c r="K142" i="19"/>
  <c r="J142" i="19"/>
  <c r="A143" i="19"/>
  <c r="A141" i="21"/>
  <c r="V140" i="21"/>
  <c r="R140" i="21"/>
  <c r="N140" i="21"/>
  <c r="J140" i="21"/>
  <c r="F140" i="21"/>
  <c r="B140" i="21"/>
  <c r="Y140" i="21"/>
  <c r="U140" i="21"/>
  <c r="Q140" i="21"/>
  <c r="M140" i="21"/>
  <c r="I140" i="21"/>
  <c r="E140" i="21"/>
  <c r="S140" i="21"/>
  <c r="K140" i="21"/>
  <c r="C140" i="21"/>
  <c r="O140" i="21"/>
  <c r="X140" i="21"/>
  <c r="P140" i="21"/>
  <c r="H140" i="21"/>
  <c r="W140" i="21"/>
  <c r="G140" i="21"/>
  <c r="L140" i="21"/>
  <c r="T140" i="21"/>
  <c r="D140" i="21"/>
  <c r="A381" i="28"/>
  <c r="V380" i="28"/>
  <c r="R380" i="28"/>
  <c r="N380" i="28"/>
  <c r="J380" i="28"/>
  <c r="F380" i="28"/>
  <c r="B380" i="28"/>
  <c r="Y380" i="28"/>
  <c r="U380" i="28"/>
  <c r="Q380" i="28"/>
  <c r="M380" i="28"/>
  <c r="I380" i="28"/>
  <c r="E380" i="28"/>
  <c r="S380" i="28"/>
  <c r="K380" i="28"/>
  <c r="C380" i="28"/>
  <c r="X380" i="28"/>
  <c r="P380" i="28"/>
  <c r="H380" i="28"/>
  <c r="L380" i="28"/>
  <c r="W380" i="28"/>
  <c r="G380" i="28"/>
  <c r="O380" i="28"/>
  <c r="D380" i="28"/>
  <c r="T380" i="28"/>
  <c r="U36" i="28" l="1"/>
  <c r="E36" i="28"/>
  <c r="L36" i="28"/>
  <c r="R36" i="28"/>
  <c r="W36" i="28"/>
  <c r="F36" i="28"/>
  <c r="Q36" i="28"/>
  <c r="X36" i="28"/>
  <c r="H36" i="28"/>
  <c r="J36" i="28"/>
  <c r="O36" i="28"/>
  <c r="K36" i="28"/>
  <c r="M36" i="28"/>
  <c r="T36" i="28"/>
  <c r="D36" i="28"/>
  <c r="B36" i="28"/>
  <c r="G36" i="28"/>
  <c r="S36" i="28"/>
  <c r="Y36" i="28"/>
  <c r="I36" i="28"/>
  <c r="P36" i="28"/>
  <c r="A37" i="28"/>
  <c r="N36" i="28"/>
  <c r="V36" i="28"/>
  <c r="C36" i="28"/>
  <c r="Y381" i="28"/>
  <c r="U381" i="28"/>
  <c r="Q381" i="28"/>
  <c r="M381" i="28"/>
  <c r="I381" i="28"/>
  <c r="E381" i="28"/>
  <c r="X381" i="28"/>
  <c r="T381" i="28"/>
  <c r="P381" i="28"/>
  <c r="L381" i="28"/>
  <c r="H381" i="28"/>
  <c r="D381" i="28"/>
  <c r="A382" i="28"/>
  <c r="R381" i="28"/>
  <c r="J381" i="28"/>
  <c r="B381" i="28"/>
  <c r="W381" i="28"/>
  <c r="O381" i="28"/>
  <c r="G381" i="28"/>
  <c r="S381" i="28"/>
  <c r="C381" i="28"/>
  <c r="N381" i="28"/>
  <c r="V381" i="28"/>
  <c r="F381" i="28"/>
  <c r="K381" i="28"/>
  <c r="V37" i="25"/>
  <c r="R37" i="25"/>
  <c r="N37" i="25"/>
  <c r="J37" i="25"/>
  <c r="F37" i="25"/>
  <c r="B37" i="25"/>
  <c r="Y37" i="25"/>
  <c r="U37" i="25"/>
  <c r="Q37" i="25"/>
  <c r="M37" i="25"/>
  <c r="I37" i="25"/>
  <c r="E37" i="25"/>
  <c r="S37" i="25"/>
  <c r="K37" i="25"/>
  <c r="C37" i="25"/>
  <c r="O37" i="25"/>
  <c r="G37" i="25"/>
  <c r="D37" i="25"/>
  <c r="X37" i="25"/>
  <c r="P37" i="25"/>
  <c r="H37" i="25"/>
  <c r="W37" i="25"/>
  <c r="T37" i="25"/>
  <c r="L37" i="25"/>
  <c r="A38" i="25"/>
  <c r="Y278" i="21"/>
  <c r="U278" i="21"/>
  <c r="Q278" i="21"/>
  <c r="M278" i="21"/>
  <c r="I278" i="21"/>
  <c r="E278" i="21"/>
  <c r="X278" i="21"/>
  <c r="T278" i="21"/>
  <c r="P278" i="21"/>
  <c r="L278" i="21"/>
  <c r="H278" i="21"/>
  <c r="D278" i="21"/>
  <c r="A279" i="21"/>
  <c r="R278" i="21"/>
  <c r="J278" i="21"/>
  <c r="B278" i="21"/>
  <c r="V278" i="21"/>
  <c r="N278" i="21"/>
  <c r="W278" i="21"/>
  <c r="O278" i="21"/>
  <c r="G278" i="21"/>
  <c r="F278" i="21"/>
  <c r="C278" i="21"/>
  <c r="S278" i="21"/>
  <c r="K278" i="21"/>
  <c r="A72" i="28"/>
  <c r="V71" i="28"/>
  <c r="R71" i="28"/>
  <c r="N71" i="28"/>
  <c r="J71" i="28"/>
  <c r="F71" i="28"/>
  <c r="B71" i="28"/>
  <c r="Y71" i="28"/>
  <c r="U71" i="28"/>
  <c r="Q71" i="28"/>
  <c r="M71" i="28"/>
  <c r="I71" i="28"/>
  <c r="E71" i="28"/>
  <c r="W71" i="28"/>
  <c r="O71" i="28"/>
  <c r="G71" i="28"/>
  <c r="T71" i="28"/>
  <c r="L71" i="28"/>
  <c r="D71" i="28"/>
  <c r="X71" i="28"/>
  <c r="H71" i="28"/>
  <c r="P71" i="28"/>
  <c r="S71" i="28"/>
  <c r="C71" i="28"/>
  <c r="K71" i="28"/>
  <c r="W36" i="19"/>
  <c r="S36" i="19"/>
  <c r="O36" i="19"/>
  <c r="K36" i="19"/>
  <c r="G36" i="19"/>
  <c r="C36" i="19"/>
  <c r="V36" i="19"/>
  <c r="R36" i="19"/>
  <c r="N36" i="19"/>
  <c r="J36" i="19"/>
  <c r="F36" i="19"/>
  <c r="B36" i="19"/>
  <c r="Y36" i="19"/>
  <c r="Q36" i="19"/>
  <c r="I36" i="19"/>
  <c r="X36" i="19"/>
  <c r="P36" i="19"/>
  <c r="H36" i="19"/>
  <c r="M36" i="19"/>
  <c r="L36" i="19"/>
  <c r="U36" i="19"/>
  <c r="T36" i="19"/>
  <c r="E36" i="19"/>
  <c r="D36" i="19"/>
  <c r="A37" i="19"/>
  <c r="W210" i="28"/>
  <c r="S210" i="28"/>
  <c r="O210" i="28"/>
  <c r="K210" i="28"/>
  <c r="G210" i="28"/>
  <c r="C210" i="28"/>
  <c r="A211" i="28"/>
  <c r="V210" i="28"/>
  <c r="R210" i="28"/>
  <c r="N210" i="28"/>
  <c r="J210" i="28"/>
  <c r="F210" i="28"/>
  <c r="B210" i="28"/>
  <c r="X210" i="28"/>
  <c r="P210" i="28"/>
  <c r="H210" i="28"/>
  <c r="U210" i="28"/>
  <c r="M210" i="28"/>
  <c r="E210" i="28"/>
  <c r="Y210" i="28"/>
  <c r="I210" i="28"/>
  <c r="T210" i="28"/>
  <c r="D210" i="28"/>
  <c r="L210" i="28"/>
  <c r="Q210" i="28"/>
  <c r="A72" i="21"/>
  <c r="V71" i="21"/>
  <c r="R71" i="21"/>
  <c r="N71" i="21"/>
  <c r="J71" i="21"/>
  <c r="F71" i="21"/>
  <c r="B71" i="21"/>
  <c r="Y71" i="21"/>
  <c r="U71" i="21"/>
  <c r="Q71" i="21"/>
  <c r="M71" i="21"/>
  <c r="I71" i="21"/>
  <c r="E71" i="21"/>
  <c r="S71" i="21"/>
  <c r="K71" i="21"/>
  <c r="C71" i="21"/>
  <c r="O71" i="21"/>
  <c r="G71" i="21"/>
  <c r="T71" i="21"/>
  <c r="D71" i="21"/>
  <c r="X71" i="21"/>
  <c r="P71" i="21"/>
  <c r="H71" i="21"/>
  <c r="W71" i="21"/>
  <c r="L71" i="21"/>
  <c r="Y141" i="21"/>
  <c r="U141" i="21"/>
  <c r="Q141" i="21"/>
  <c r="M141" i="21"/>
  <c r="I141" i="21"/>
  <c r="E141" i="21"/>
  <c r="X141" i="21"/>
  <c r="T141" i="21"/>
  <c r="P141" i="21"/>
  <c r="L141" i="21"/>
  <c r="H141" i="21"/>
  <c r="D141" i="21"/>
  <c r="A142" i="21"/>
  <c r="R141" i="21"/>
  <c r="J141" i="21"/>
  <c r="B141" i="21"/>
  <c r="N141" i="21"/>
  <c r="W141" i="21"/>
  <c r="O141" i="21"/>
  <c r="G141" i="21"/>
  <c r="V141" i="21"/>
  <c r="F141" i="21"/>
  <c r="S141" i="21"/>
  <c r="C141" i="21"/>
  <c r="K141" i="21"/>
  <c r="X106" i="28"/>
  <c r="T106" i="28"/>
  <c r="P106" i="28"/>
  <c r="L106" i="28"/>
  <c r="H106" i="28"/>
  <c r="D106" i="28"/>
  <c r="W106" i="28"/>
  <c r="S106" i="28"/>
  <c r="O106" i="28"/>
  <c r="K106" i="28"/>
  <c r="G106" i="28"/>
  <c r="C106" i="28"/>
  <c r="Y106" i="28"/>
  <c r="Q106" i="28"/>
  <c r="I106" i="28"/>
  <c r="V106" i="28"/>
  <c r="N106" i="28"/>
  <c r="F106" i="28"/>
  <c r="A107" i="28"/>
  <c r="J106" i="28"/>
  <c r="B106" i="28"/>
  <c r="U106" i="28"/>
  <c r="E106" i="28"/>
  <c r="R106" i="28"/>
  <c r="M106" i="28"/>
  <c r="V107" i="25"/>
  <c r="R107" i="25"/>
  <c r="N107" i="25"/>
  <c r="J107" i="25"/>
  <c r="F107" i="25"/>
  <c r="B107" i="25"/>
  <c r="Y107" i="25"/>
  <c r="U107" i="25"/>
  <c r="Q107" i="25"/>
  <c r="M107" i="25"/>
  <c r="I107" i="25"/>
  <c r="E107" i="25"/>
  <c r="X107" i="25"/>
  <c r="P107" i="25"/>
  <c r="H107" i="25"/>
  <c r="T107" i="25"/>
  <c r="W107" i="25"/>
  <c r="O107" i="25"/>
  <c r="G107" i="25"/>
  <c r="L107" i="25"/>
  <c r="D107" i="25"/>
  <c r="S107" i="25"/>
  <c r="K107" i="25"/>
  <c r="C107" i="25"/>
  <c r="A108" i="25"/>
  <c r="X176" i="28"/>
  <c r="T176" i="28"/>
  <c r="P176" i="28"/>
  <c r="L176" i="28"/>
  <c r="H176" i="28"/>
  <c r="D176" i="28"/>
  <c r="W176" i="28"/>
  <c r="S176" i="28"/>
  <c r="O176" i="28"/>
  <c r="K176" i="28"/>
  <c r="G176" i="28"/>
  <c r="C176" i="28"/>
  <c r="U176" i="28"/>
  <c r="M176" i="28"/>
  <c r="E176" i="28"/>
  <c r="A177" i="28"/>
  <c r="R176" i="28"/>
  <c r="J176" i="28"/>
  <c r="B176" i="28"/>
  <c r="N176" i="28"/>
  <c r="V176" i="28"/>
  <c r="Y176" i="28"/>
  <c r="I176" i="28"/>
  <c r="F176" i="28"/>
  <c r="Q176" i="28"/>
  <c r="W415" i="28"/>
  <c r="S415" i="28"/>
  <c r="O415" i="28"/>
  <c r="K415" i="28"/>
  <c r="G415" i="28"/>
  <c r="C415" i="28"/>
  <c r="A416" i="28"/>
  <c r="V415" i="28"/>
  <c r="R415" i="28"/>
  <c r="N415" i="28"/>
  <c r="J415" i="28"/>
  <c r="F415" i="28"/>
  <c r="B415" i="28"/>
  <c r="T415" i="28"/>
  <c r="L415" i="28"/>
  <c r="D415" i="28"/>
  <c r="Y415" i="28"/>
  <c r="Q415" i="28"/>
  <c r="I415" i="28"/>
  <c r="U415" i="28"/>
  <c r="E415" i="28"/>
  <c r="P415" i="28"/>
  <c r="H415" i="28"/>
  <c r="X415" i="28"/>
  <c r="M415" i="28"/>
  <c r="Y313" i="28"/>
  <c r="U313" i="28"/>
  <c r="Q313" i="28"/>
  <c r="M313" i="28"/>
  <c r="I313" i="28"/>
  <c r="E313" i="28"/>
  <c r="X313" i="28"/>
  <c r="T313" i="28"/>
  <c r="P313" i="28"/>
  <c r="L313" i="28"/>
  <c r="H313" i="28"/>
  <c r="D313" i="28"/>
  <c r="V313" i="28"/>
  <c r="N313" i="28"/>
  <c r="F313" i="28"/>
  <c r="S313" i="28"/>
  <c r="K313" i="28"/>
  <c r="C313" i="28"/>
  <c r="O313" i="28"/>
  <c r="A314" i="28"/>
  <c r="J313" i="28"/>
  <c r="R313" i="28"/>
  <c r="B313" i="28"/>
  <c r="G313" i="28"/>
  <c r="W313" i="28"/>
  <c r="Y210" i="21"/>
  <c r="U210" i="21"/>
  <c r="Q210" i="21"/>
  <c r="M210" i="21"/>
  <c r="I210" i="21"/>
  <c r="E210" i="21"/>
  <c r="X210" i="21"/>
  <c r="T210" i="21"/>
  <c r="P210" i="21"/>
  <c r="L210" i="21"/>
  <c r="H210" i="21"/>
  <c r="D210" i="21"/>
  <c r="V210" i="21"/>
  <c r="N210" i="21"/>
  <c r="F210" i="21"/>
  <c r="A211" i="21"/>
  <c r="J210" i="21"/>
  <c r="S210" i="21"/>
  <c r="K210" i="21"/>
  <c r="C210" i="21"/>
  <c r="R210" i="21"/>
  <c r="B210" i="21"/>
  <c r="W210" i="21"/>
  <c r="G210" i="21"/>
  <c r="O210" i="21"/>
  <c r="W313" i="21"/>
  <c r="S313" i="21"/>
  <c r="O313" i="21"/>
  <c r="K313" i="21"/>
  <c r="G313" i="21"/>
  <c r="C313" i="21"/>
  <c r="A314" i="21"/>
  <c r="V313" i="21"/>
  <c r="R313" i="21"/>
  <c r="N313" i="21"/>
  <c r="J313" i="21"/>
  <c r="F313" i="21"/>
  <c r="B313" i="21"/>
  <c r="T313" i="21"/>
  <c r="L313" i="21"/>
  <c r="D313" i="21"/>
  <c r="P313" i="21"/>
  <c r="Y313" i="21"/>
  <c r="Q313" i="21"/>
  <c r="I313" i="21"/>
  <c r="X313" i="21"/>
  <c r="H313" i="21"/>
  <c r="M313" i="21"/>
  <c r="U313" i="21"/>
  <c r="E313" i="21"/>
  <c r="Y143" i="19"/>
  <c r="U143" i="19"/>
  <c r="Q143" i="19"/>
  <c r="M143" i="19"/>
  <c r="I143" i="19"/>
  <c r="E143" i="19"/>
  <c r="X143" i="19"/>
  <c r="T143" i="19"/>
  <c r="P143" i="19"/>
  <c r="L143" i="19"/>
  <c r="H143" i="19"/>
  <c r="D143" i="19"/>
  <c r="W143" i="19"/>
  <c r="O143" i="19"/>
  <c r="G143" i="19"/>
  <c r="V143" i="19"/>
  <c r="N143" i="19"/>
  <c r="F143" i="19"/>
  <c r="K143" i="19"/>
  <c r="J143" i="19"/>
  <c r="S143" i="19"/>
  <c r="R143" i="19"/>
  <c r="C143" i="19"/>
  <c r="B143" i="19"/>
  <c r="A144" i="19"/>
  <c r="Y142" i="25"/>
  <c r="U142" i="25"/>
  <c r="Q142" i="25"/>
  <c r="M142" i="25"/>
  <c r="I142" i="25"/>
  <c r="E142" i="25"/>
  <c r="V142" i="25"/>
  <c r="P142" i="25"/>
  <c r="K142" i="25"/>
  <c r="F142" i="25"/>
  <c r="T142" i="25"/>
  <c r="O142" i="25"/>
  <c r="J142" i="25"/>
  <c r="D142" i="25"/>
  <c r="S142" i="25"/>
  <c r="H142" i="25"/>
  <c r="C142" i="25"/>
  <c r="R142" i="25"/>
  <c r="G142" i="25"/>
  <c r="X142" i="25"/>
  <c r="N142" i="25"/>
  <c r="L142" i="25"/>
  <c r="B142" i="25"/>
  <c r="W142" i="25"/>
  <c r="A143" i="25"/>
  <c r="W176" i="21"/>
  <c r="S176" i="21"/>
  <c r="O176" i="21"/>
  <c r="K176" i="21"/>
  <c r="G176" i="21"/>
  <c r="C176" i="21"/>
  <c r="A177" i="21"/>
  <c r="V176" i="21"/>
  <c r="R176" i="21"/>
  <c r="N176" i="21"/>
  <c r="J176" i="21"/>
  <c r="F176" i="21"/>
  <c r="B176" i="21"/>
  <c r="T176" i="21"/>
  <c r="L176" i="21"/>
  <c r="D176" i="21"/>
  <c r="P176" i="21"/>
  <c r="Y176" i="21"/>
  <c r="Q176" i="21"/>
  <c r="I176" i="21"/>
  <c r="X176" i="21"/>
  <c r="H176" i="21"/>
  <c r="E176" i="21"/>
  <c r="U176" i="21"/>
  <c r="M176" i="21"/>
  <c r="W37" i="21"/>
  <c r="S37" i="21"/>
  <c r="O37" i="21"/>
  <c r="K37" i="21"/>
  <c r="G37" i="21"/>
  <c r="C37" i="21"/>
  <c r="A38" i="21"/>
  <c r="V37" i="21"/>
  <c r="R37" i="21"/>
  <c r="N37" i="21"/>
  <c r="J37" i="21"/>
  <c r="F37" i="21"/>
  <c r="B37" i="21"/>
  <c r="X37" i="21"/>
  <c r="P37" i="21"/>
  <c r="H37" i="21"/>
  <c r="L37" i="21"/>
  <c r="I37" i="21"/>
  <c r="U37" i="21"/>
  <c r="M37" i="21"/>
  <c r="E37" i="21"/>
  <c r="T37" i="21"/>
  <c r="D37" i="21"/>
  <c r="Y37" i="21"/>
  <c r="Q37" i="21"/>
  <c r="V72" i="25"/>
  <c r="R72" i="25"/>
  <c r="N72" i="25"/>
  <c r="J72" i="25"/>
  <c r="F72" i="25"/>
  <c r="B72" i="25"/>
  <c r="Y72" i="25"/>
  <c r="U72" i="25"/>
  <c r="Q72" i="25"/>
  <c r="M72" i="25"/>
  <c r="I72" i="25"/>
  <c r="E72" i="25"/>
  <c r="X72" i="25"/>
  <c r="P72" i="25"/>
  <c r="H72" i="25"/>
  <c r="W72" i="25"/>
  <c r="O72" i="25"/>
  <c r="G72" i="25"/>
  <c r="S72" i="25"/>
  <c r="C72" i="25"/>
  <c r="L72" i="25"/>
  <c r="K72" i="25"/>
  <c r="T72" i="25"/>
  <c r="D72" i="25"/>
  <c r="A73" i="25"/>
  <c r="X106" i="21"/>
  <c r="T106" i="21"/>
  <c r="P106" i="21"/>
  <c r="L106" i="21"/>
  <c r="H106" i="21"/>
  <c r="D106" i="21"/>
  <c r="V106" i="21"/>
  <c r="N106" i="21"/>
  <c r="J106" i="21"/>
  <c r="B106" i="21"/>
  <c r="W106" i="21"/>
  <c r="S106" i="21"/>
  <c r="O106" i="21"/>
  <c r="K106" i="21"/>
  <c r="G106" i="21"/>
  <c r="C106" i="21"/>
  <c r="A107" i="21"/>
  <c r="R106" i="21"/>
  <c r="F106" i="21"/>
  <c r="M106" i="21"/>
  <c r="U106" i="21"/>
  <c r="Q106" i="21"/>
  <c r="Y106" i="21"/>
  <c r="I106" i="21"/>
  <c r="E106" i="21"/>
  <c r="W347" i="28"/>
  <c r="S347" i="28"/>
  <c r="O347" i="28"/>
  <c r="K347" i="28"/>
  <c r="G347" i="28"/>
  <c r="C347" i="28"/>
  <c r="A348" i="28"/>
  <c r="V347" i="28"/>
  <c r="R347" i="28"/>
  <c r="N347" i="28"/>
  <c r="J347" i="28"/>
  <c r="F347" i="28"/>
  <c r="B347" i="28"/>
  <c r="X347" i="28"/>
  <c r="P347" i="28"/>
  <c r="H347" i="28"/>
  <c r="U347" i="28"/>
  <c r="M347" i="28"/>
  <c r="E347" i="28"/>
  <c r="Q347" i="28"/>
  <c r="L347" i="28"/>
  <c r="D347" i="28"/>
  <c r="T347" i="28"/>
  <c r="Y347" i="28"/>
  <c r="I347" i="28"/>
  <c r="W381" i="21"/>
  <c r="S381" i="21"/>
  <c r="O381" i="21"/>
  <c r="K381" i="21"/>
  <c r="G381" i="21"/>
  <c r="C381" i="21"/>
  <c r="A382" i="21"/>
  <c r="V381" i="21"/>
  <c r="R381" i="21"/>
  <c r="N381" i="21"/>
  <c r="J381" i="21"/>
  <c r="F381" i="21"/>
  <c r="B381" i="21"/>
  <c r="X381" i="21"/>
  <c r="P381" i="21"/>
  <c r="H381" i="21"/>
  <c r="L381" i="21"/>
  <c r="U381" i="21"/>
  <c r="M381" i="21"/>
  <c r="E381" i="21"/>
  <c r="T381" i="21"/>
  <c r="D381" i="21"/>
  <c r="Q381" i="21"/>
  <c r="Y381" i="21"/>
  <c r="I381" i="21"/>
  <c r="W278" i="28"/>
  <c r="S278" i="28"/>
  <c r="O278" i="28"/>
  <c r="K278" i="28"/>
  <c r="G278" i="28"/>
  <c r="C278" i="28"/>
  <c r="A279" i="28"/>
  <c r="V278" i="28"/>
  <c r="R278" i="28"/>
  <c r="N278" i="28"/>
  <c r="J278" i="28"/>
  <c r="F278" i="28"/>
  <c r="B278" i="28"/>
  <c r="T278" i="28"/>
  <c r="L278" i="28"/>
  <c r="D278" i="28"/>
  <c r="Y278" i="28"/>
  <c r="Q278" i="28"/>
  <c r="I278" i="28"/>
  <c r="M278" i="28"/>
  <c r="X278" i="28"/>
  <c r="H278" i="28"/>
  <c r="P278" i="28"/>
  <c r="U278" i="28"/>
  <c r="E278" i="28"/>
  <c r="Y244" i="28"/>
  <c r="U244" i="28"/>
  <c r="Q244" i="28"/>
  <c r="M244" i="28"/>
  <c r="I244" i="28"/>
  <c r="E244" i="28"/>
  <c r="X244" i="28"/>
  <c r="T244" i="28"/>
  <c r="P244" i="28"/>
  <c r="L244" i="28"/>
  <c r="H244" i="28"/>
  <c r="D244" i="28"/>
  <c r="A245" i="28"/>
  <c r="R244" i="28"/>
  <c r="J244" i="28"/>
  <c r="B244" i="28"/>
  <c r="W244" i="28"/>
  <c r="O244" i="28"/>
  <c r="G244" i="28"/>
  <c r="K244" i="28"/>
  <c r="V244" i="28"/>
  <c r="F244" i="28"/>
  <c r="N244" i="28"/>
  <c r="C244" i="28"/>
  <c r="S244" i="28"/>
  <c r="Y347" i="21"/>
  <c r="U347" i="21"/>
  <c r="Q347" i="21"/>
  <c r="M347" i="21"/>
  <c r="I347" i="21"/>
  <c r="E347" i="21"/>
  <c r="X347" i="21"/>
  <c r="T347" i="21"/>
  <c r="P347" i="21"/>
  <c r="L347" i="21"/>
  <c r="H347" i="21"/>
  <c r="D347" i="21"/>
  <c r="V347" i="21"/>
  <c r="N347" i="21"/>
  <c r="F347" i="21"/>
  <c r="R347" i="21"/>
  <c r="B347" i="21"/>
  <c r="S347" i="21"/>
  <c r="K347" i="21"/>
  <c r="C347" i="21"/>
  <c r="A348" i="21"/>
  <c r="J347" i="21"/>
  <c r="G347" i="21"/>
  <c r="W347" i="21"/>
  <c r="O347" i="21"/>
  <c r="A142" i="28"/>
  <c r="V141" i="28"/>
  <c r="R141" i="28"/>
  <c r="N141" i="28"/>
  <c r="J141" i="28"/>
  <c r="F141" i="28"/>
  <c r="B141" i="28"/>
  <c r="Y141" i="28"/>
  <c r="U141" i="28"/>
  <c r="Q141" i="28"/>
  <c r="M141" i="28"/>
  <c r="I141" i="28"/>
  <c r="E141" i="28"/>
  <c r="S141" i="28"/>
  <c r="K141" i="28"/>
  <c r="C141" i="28"/>
  <c r="X141" i="28"/>
  <c r="P141" i="28"/>
  <c r="H141" i="28"/>
  <c r="L141" i="28"/>
  <c r="D141" i="28"/>
  <c r="W141" i="28"/>
  <c r="G141" i="28"/>
  <c r="T141" i="28"/>
  <c r="O141" i="28"/>
  <c r="Y415" i="21"/>
  <c r="U415" i="21"/>
  <c r="Q415" i="21"/>
  <c r="M415" i="21"/>
  <c r="I415" i="21"/>
  <c r="E415" i="21"/>
  <c r="X415" i="21"/>
  <c r="T415" i="21"/>
  <c r="P415" i="21"/>
  <c r="L415" i="21"/>
  <c r="H415" i="21"/>
  <c r="D415" i="21"/>
  <c r="A416" i="21"/>
  <c r="R415" i="21"/>
  <c r="J415" i="21"/>
  <c r="B415" i="21"/>
  <c r="N415" i="21"/>
  <c r="F415" i="21"/>
  <c r="W415" i="21"/>
  <c r="O415" i="21"/>
  <c r="G415" i="21"/>
  <c r="V415" i="21"/>
  <c r="C415" i="21"/>
  <c r="K415" i="21"/>
  <c r="S415" i="21"/>
  <c r="W244" i="21"/>
  <c r="S244" i="21"/>
  <c r="O244" i="21"/>
  <c r="K244" i="21"/>
  <c r="G244" i="21"/>
  <c r="C244" i="21"/>
  <c r="A245" i="21"/>
  <c r="V244" i="21"/>
  <c r="R244" i="21"/>
  <c r="N244" i="21"/>
  <c r="J244" i="21"/>
  <c r="F244" i="21"/>
  <c r="B244" i="21"/>
  <c r="X244" i="21"/>
  <c r="P244" i="21"/>
  <c r="H244" i="21"/>
  <c r="T244" i="21"/>
  <c r="D244" i="21"/>
  <c r="U244" i="21"/>
  <c r="M244" i="21"/>
  <c r="E244" i="21"/>
  <c r="L244" i="21"/>
  <c r="I244" i="21"/>
  <c r="Q244" i="21"/>
  <c r="Y244" i="21"/>
  <c r="X108" i="19"/>
  <c r="T108" i="19"/>
  <c r="P108" i="19"/>
  <c r="L108" i="19"/>
  <c r="H108" i="19"/>
  <c r="D108" i="19"/>
  <c r="W108" i="19"/>
  <c r="S108" i="19"/>
  <c r="O108" i="19"/>
  <c r="K108" i="19"/>
  <c r="G108" i="19"/>
  <c r="C108" i="19"/>
  <c r="R108" i="19"/>
  <c r="J108" i="19"/>
  <c r="B108" i="19"/>
  <c r="Y108" i="19"/>
  <c r="Q108" i="19"/>
  <c r="I108" i="19"/>
  <c r="N108" i="19"/>
  <c r="M108" i="19"/>
  <c r="V108" i="19"/>
  <c r="U108" i="19"/>
  <c r="F108" i="19"/>
  <c r="E108" i="19"/>
  <c r="A109" i="19"/>
  <c r="W72" i="19"/>
  <c r="S72" i="19"/>
  <c r="O72" i="19"/>
  <c r="K72" i="19"/>
  <c r="G72" i="19"/>
  <c r="C72" i="19"/>
  <c r="V72" i="19"/>
  <c r="R72" i="19"/>
  <c r="N72" i="19"/>
  <c r="J72" i="19"/>
  <c r="F72" i="19"/>
  <c r="B72" i="19"/>
  <c r="Y72" i="19"/>
  <c r="Q72" i="19"/>
  <c r="I72" i="19"/>
  <c r="X72" i="19"/>
  <c r="P72" i="19"/>
  <c r="H72" i="19"/>
  <c r="U72" i="19"/>
  <c r="E72" i="19"/>
  <c r="T72" i="19"/>
  <c r="D72" i="19"/>
  <c r="M72" i="19"/>
  <c r="L72" i="19"/>
  <c r="A73" i="19"/>
  <c r="L37" i="28" l="1"/>
  <c r="S37" i="28"/>
  <c r="C37" i="28"/>
  <c r="U37" i="28"/>
  <c r="F37" i="28"/>
  <c r="B37" i="28"/>
  <c r="X37" i="28"/>
  <c r="H37" i="28"/>
  <c r="O37" i="28"/>
  <c r="Y37" i="28"/>
  <c r="E37" i="28"/>
  <c r="M37" i="28"/>
  <c r="A38" i="28"/>
  <c r="T37" i="28"/>
  <c r="D37" i="28"/>
  <c r="K37" i="28"/>
  <c r="Q37" i="28"/>
  <c r="V37" i="28"/>
  <c r="R37" i="28"/>
  <c r="P37" i="28"/>
  <c r="W37" i="28"/>
  <c r="G37" i="28"/>
  <c r="I37" i="28"/>
  <c r="N37" i="28"/>
  <c r="J37" i="28"/>
  <c r="V73" i="25"/>
  <c r="R73" i="25"/>
  <c r="N73" i="25"/>
  <c r="J73" i="25"/>
  <c r="F73" i="25"/>
  <c r="B73" i="25"/>
  <c r="Y73" i="25"/>
  <c r="U73" i="25"/>
  <c r="Q73" i="25"/>
  <c r="M73" i="25"/>
  <c r="I73" i="25"/>
  <c r="E73" i="25"/>
  <c r="X73" i="25"/>
  <c r="P73" i="25"/>
  <c r="H73" i="25"/>
  <c r="W73" i="25"/>
  <c r="O73" i="25"/>
  <c r="G73" i="25"/>
  <c r="K73" i="25"/>
  <c r="L73" i="25"/>
  <c r="T73" i="25"/>
  <c r="D73" i="25"/>
  <c r="S73" i="25"/>
  <c r="C73" i="25"/>
  <c r="A74" i="25"/>
  <c r="A178" i="21"/>
  <c r="V177" i="21"/>
  <c r="R177" i="21"/>
  <c r="N177" i="21"/>
  <c r="J177" i="21"/>
  <c r="F177" i="21"/>
  <c r="B177" i="21"/>
  <c r="Y177" i="21"/>
  <c r="U177" i="21"/>
  <c r="Q177" i="21"/>
  <c r="M177" i="21"/>
  <c r="I177" i="21"/>
  <c r="E177" i="21"/>
  <c r="S177" i="21"/>
  <c r="K177" i="21"/>
  <c r="C177" i="21"/>
  <c r="W177" i="21"/>
  <c r="G177" i="21"/>
  <c r="X177" i="21"/>
  <c r="P177" i="21"/>
  <c r="H177" i="21"/>
  <c r="O177" i="21"/>
  <c r="L177" i="21"/>
  <c r="T177" i="21"/>
  <c r="D177" i="21"/>
  <c r="Y144" i="19"/>
  <c r="U144" i="19"/>
  <c r="Q144" i="19"/>
  <c r="M144" i="19"/>
  <c r="I144" i="19"/>
  <c r="E144" i="19"/>
  <c r="X144" i="19"/>
  <c r="T144" i="19"/>
  <c r="P144" i="19"/>
  <c r="L144" i="19"/>
  <c r="H144" i="19"/>
  <c r="D144" i="19"/>
  <c r="W144" i="19"/>
  <c r="O144" i="19"/>
  <c r="G144" i="19"/>
  <c r="V144" i="19"/>
  <c r="N144" i="19"/>
  <c r="F144" i="19"/>
  <c r="S144" i="19"/>
  <c r="C144" i="19"/>
  <c r="R144" i="19"/>
  <c r="B144" i="19"/>
  <c r="K144" i="19"/>
  <c r="J144" i="19"/>
  <c r="A145" i="19"/>
  <c r="X314" i="28"/>
  <c r="T314" i="28"/>
  <c r="P314" i="28"/>
  <c r="L314" i="28"/>
  <c r="H314" i="28"/>
  <c r="D314" i="28"/>
  <c r="W314" i="28"/>
  <c r="S314" i="28"/>
  <c r="O314" i="28"/>
  <c r="K314" i="28"/>
  <c r="G314" i="28"/>
  <c r="C314" i="28"/>
  <c r="U314" i="28"/>
  <c r="M314" i="28"/>
  <c r="E314" i="28"/>
  <c r="A315" i="28"/>
  <c r="R314" i="28"/>
  <c r="J314" i="28"/>
  <c r="B314" i="28"/>
  <c r="V314" i="28"/>
  <c r="F314" i="28"/>
  <c r="Q314" i="28"/>
  <c r="Y314" i="28"/>
  <c r="N314" i="28"/>
  <c r="I314" i="28"/>
  <c r="X142" i="21"/>
  <c r="T142" i="21"/>
  <c r="P142" i="21"/>
  <c r="L142" i="21"/>
  <c r="H142" i="21"/>
  <c r="D142" i="21"/>
  <c r="W142" i="21"/>
  <c r="S142" i="21"/>
  <c r="O142" i="21"/>
  <c r="K142" i="21"/>
  <c r="G142" i="21"/>
  <c r="C142" i="21"/>
  <c r="Y142" i="21"/>
  <c r="Q142" i="21"/>
  <c r="I142" i="21"/>
  <c r="U142" i="21"/>
  <c r="E142" i="21"/>
  <c r="V142" i="21"/>
  <c r="N142" i="21"/>
  <c r="F142" i="21"/>
  <c r="M142" i="21"/>
  <c r="A143" i="21"/>
  <c r="R142" i="21"/>
  <c r="J142" i="21"/>
  <c r="B142" i="21"/>
  <c r="A212" i="28"/>
  <c r="V211" i="28"/>
  <c r="R211" i="28"/>
  <c r="N211" i="28"/>
  <c r="J211" i="28"/>
  <c r="F211" i="28"/>
  <c r="B211" i="28"/>
  <c r="Y211" i="28"/>
  <c r="U211" i="28"/>
  <c r="Q211" i="28"/>
  <c r="M211" i="28"/>
  <c r="I211" i="28"/>
  <c r="E211" i="28"/>
  <c r="W211" i="28"/>
  <c r="O211" i="28"/>
  <c r="G211" i="28"/>
  <c r="T211" i="28"/>
  <c r="L211" i="28"/>
  <c r="D211" i="28"/>
  <c r="P211" i="28"/>
  <c r="K211" i="28"/>
  <c r="C211" i="28"/>
  <c r="S211" i="28"/>
  <c r="X211" i="28"/>
  <c r="H211" i="28"/>
  <c r="Y72" i="28"/>
  <c r="U72" i="28"/>
  <c r="Q72" i="28"/>
  <c r="M72" i="28"/>
  <c r="I72" i="28"/>
  <c r="E72" i="28"/>
  <c r="X72" i="28"/>
  <c r="T72" i="28"/>
  <c r="P72" i="28"/>
  <c r="L72" i="28"/>
  <c r="H72" i="28"/>
  <c r="D72" i="28"/>
  <c r="V72" i="28"/>
  <c r="N72" i="28"/>
  <c r="F72" i="28"/>
  <c r="S72" i="28"/>
  <c r="K72" i="28"/>
  <c r="C72" i="28"/>
  <c r="O72" i="28"/>
  <c r="W72" i="28"/>
  <c r="A73" i="28"/>
  <c r="J72" i="28"/>
  <c r="G72" i="28"/>
  <c r="R72" i="28"/>
  <c r="B72" i="28"/>
  <c r="A349" i="28"/>
  <c r="V348" i="28"/>
  <c r="R348" i="28"/>
  <c r="N348" i="28"/>
  <c r="J348" i="28"/>
  <c r="F348" i="28"/>
  <c r="B348" i="28"/>
  <c r="Y348" i="28"/>
  <c r="U348" i="28"/>
  <c r="Q348" i="28"/>
  <c r="M348" i="28"/>
  <c r="I348" i="28"/>
  <c r="E348" i="28"/>
  <c r="W348" i="28"/>
  <c r="O348" i="28"/>
  <c r="G348" i="28"/>
  <c r="T348" i="28"/>
  <c r="L348" i="28"/>
  <c r="D348" i="28"/>
  <c r="X348" i="28"/>
  <c r="H348" i="28"/>
  <c r="S348" i="28"/>
  <c r="C348" i="28"/>
  <c r="K348" i="28"/>
  <c r="P348" i="28"/>
  <c r="X109" i="19"/>
  <c r="T109" i="19"/>
  <c r="P109" i="19"/>
  <c r="L109" i="19"/>
  <c r="H109" i="19"/>
  <c r="D109" i="19"/>
  <c r="W109" i="19"/>
  <c r="S109" i="19"/>
  <c r="O109" i="19"/>
  <c r="K109" i="19"/>
  <c r="G109" i="19"/>
  <c r="C109" i="19"/>
  <c r="R109" i="19"/>
  <c r="J109" i="19"/>
  <c r="B109" i="19"/>
  <c r="Y109" i="19"/>
  <c r="Q109" i="19"/>
  <c r="I109" i="19"/>
  <c r="V109" i="19"/>
  <c r="F109" i="19"/>
  <c r="U109" i="19"/>
  <c r="E109" i="19"/>
  <c r="N109" i="19"/>
  <c r="M109" i="19"/>
  <c r="A110" i="19"/>
  <c r="W107" i="28"/>
  <c r="S107" i="28"/>
  <c r="O107" i="28"/>
  <c r="K107" i="28"/>
  <c r="G107" i="28"/>
  <c r="C107" i="28"/>
  <c r="A108" i="28"/>
  <c r="V107" i="28"/>
  <c r="R107" i="28"/>
  <c r="N107" i="28"/>
  <c r="J107" i="28"/>
  <c r="F107" i="28"/>
  <c r="B107" i="28"/>
  <c r="X107" i="28"/>
  <c r="P107" i="28"/>
  <c r="H107" i="28"/>
  <c r="U107" i="28"/>
  <c r="M107" i="28"/>
  <c r="E107" i="28"/>
  <c r="Q107" i="28"/>
  <c r="I107" i="28"/>
  <c r="L107" i="28"/>
  <c r="Y107" i="28"/>
  <c r="T107" i="28"/>
  <c r="D107" i="28"/>
  <c r="Y72" i="21"/>
  <c r="U72" i="21"/>
  <c r="Q72" i="21"/>
  <c r="M72" i="21"/>
  <c r="I72" i="21"/>
  <c r="E72" i="21"/>
  <c r="X72" i="21"/>
  <c r="T72" i="21"/>
  <c r="P72" i="21"/>
  <c r="L72" i="21"/>
  <c r="H72" i="21"/>
  <c r="D72" i="21"/>
  <c r="A73" i="21"/>
  <c r="R72" i="21"/>
  <c r="J72" i="21"/>
  <c r="B72" i="21"/>
  <c r="N72" i="21"/>
  <c r="F72" i="21"/>
  <c r="K72" i="21"/>
  <c r="W72" i="21"/>
  <c r="O72" i="21"/>
  <c r="G72" i="21"/>
  <c r="V72" i="21"/>
  <c r="S72" i="21"/>
  <c r="C72" i="21"/>
  <c r="X279" i="21"/>
  <c r="T279" i="21"/>
  <c r="P279" i="21"/>
  <c r="L279" i="21"/>
  <c r="H279" i="21"/>
  <c r="D279" i="21"/>
  <c r="W279" i="21"/>
  <c r="S279" i="21"/>
  <c r="O279" i="21"/>
  <c r="K279" i="21"/>
  <c r="G279" i="21"/>
  <c r="C279" i="21"/>
  <c r="Y279" i="21"/>
  <c r="Q279" i="21"/>
  <c r="I279" i="21"/>
  <c r="M279" i="21"/>
  <c r="V279" i="21"/>
  <c r="N279" i="21"/>
  <c r="F279" i="21"/>
  <c r="U279" i="21"/>
  <c r="E279" i="21"/>
  <c r="B279" i="21"/>
  <c r="A280" i="21"/>
  <c r="R279" i="21"/>
  <c r="J279" i="21"/>
  <c r="Y142" i="28"/>
  <c r="U142" i="28"/>
  <c r="Q142" i="28"/>
  <c r="M142" i="28"/>
  <c r="I142" i="28"/>
  <c r="E142" i="28"/>
  <c r="X142" i="28"/>
  <c r="T142" i="28"/>
  <c r="P142" i="28"/>
  <c r="L142" i="28"/>
  <c r="H142" i="28"/>
  <c r="D142" i="28"/>
  <c r="A143" i="28"/>
  <c r="R142" i="28"/>
  <c r="J142" i="28"/>
  <c r="B142" i="28"/>
  <c r="W142" i="28"/>
  <c r="O142" i="28"/>
  <c r="G142" i="28"/>
  <c r="S142" i="28"/>
  <c r="C142" i="28"/>
  <c r="K142" i="28"/>
  <c r="N142" i="28"/>
  <c r="V142" i="28"/>
  <c r="F142" i="28"/>
  <c r="X348" i="21"/>
  <c r="T348" i="21"/>
  <c r="P348" i="21"/>
  <c r="L348" i="21"/>
  <c r="H348" i="21"/>
  <c r="D348" i="21"/>
  <c r="W348" i="21"/>
  <c r="S348" i="21"/>
  <c r="O348" i="21"/>
  <c r="K348" i="21"/>
  <c r="G348" i="21"/>
  <c r="C348" i="21"/>
  <c r="U348" i="21"/>
  <c r="M348" i="21"/>
  <c r="E348" i="21"/>
  <c r="Y348" i="21"/>
  <c r="I348" i="21"/>
  <c r="A349" i="21"/>
  <c r="R348" i="21"/>
  <c r="J348" i="21"/>
  <c r="B348" i="21"/>
  <c r="Q348" i="21"/>
  <c r="F348" i="21"/>
  <c r="N348" i="21"/>
  <c r="V348" i="21"/>
  <c r="A280" i="28"/>
  <c r="V279" i="28"/>
  <c r="R279" i="28"/>
  <c r="N279" i="28"/>
  <c r="J279" i="28"/>
  <c r="F279" i="28"/>
  <c r="B279" i="28"/>
  <c r="Y279" i="28"/>
  <c r="U279" i="28"/>
  <c r="Q279" i="28"/>
  <c r="M279" i="28"/>
  <c r="I279" i="28"/>
  <c r="E279" i="28"/>
  <c r="S279" i="28"/>
  <c r="K279" i="28"/>
  <c r="C279" i="28"/>
  <c r="X279" i="28"/>
  <c r="P279" i="28"/>
  <c r="H279" i="28"/>
  <c r="T279" i="28"/>
  <c r="D279" i="28"/>
  <c r="O279" i="28"/>
  <c r="G279" i="28"/>
  <c r="W279" i="28"/>
  <c r="L279" i="28"/>
  <c r="A417" i="28"/>
  <c r="V416" i="28"/>
  <c r="R416" i="28"/>
  <c r="N416" i="28"/>
  <c r="J416" i="28"/>
  <c r="F416" i="28"/>
  <c r="B416" i="28"/>
  <c r="Y416" i="28"/>
  <c r="U416" i="28"/>
  <c r="Q416" i="28"/>
  <c r="M416" i="28"/>
  <c r="I416" i="28"/>
  <c r="E416" i="28"/>
  <c r="S416" i="28"/>
  <c r="K416" i="28"/>
  <c r="C416" i="28"/>
  <c r="X416" i="28"/>
  <c r="P416" i="28"/>
  <c r="H416" i="28"/>
  <c r="L416" i="28"/>
  <c r="W416" i="28"/>
  <c r="G416" i="28"/>
  <c r="O416" i="28"/>
  <c r="D416" i="28"/>
  <c r="T416" i="28"/>
  <c r="W177" i="28"/>
  <c r="S177" i="28"/>
  <c r="O177" i="28"/>
  <c r="K177" i="28"/>
  <c r="G177" i="28"/>
  <c r="C177" i="28"/>
  <c r="A178" i="28"/>
  <c r="V177" i="28"/>
  <c r="R177" i="28"/>
  <c r="N177" i="28"/>
  <c r="J177" i="28"/>
  <c r="F177" i="28"/>
  <c r="B177" i="28"/>
  <c r="T177" i="28"/>
  <c r="L177" i="28"/>
  <c r="D177" i="28"/>
  <c r="Y177" i="28"/>
  <c r="Q177" i="28"/>
  <c r="I177" i="28"/>
  <c r="U177" i="28"/>
  <c r="E177" i="28"/>
  <c r="P177" i="28"/>
  <c r="M177" i="28"/>
  <c r="H177" i="28"/>
  <c r="X177" i="28"/>
  <c r="V108" i="25"/>
  <c r="R108" i="25"/>
  <c r="N108" i="25"/>
  <c r="J108" i="25"/>
  <c r="F108" i="25"/>
  <c r="B108" i="25"/>
  <c r="Y108" i="25"/>
  <c r="U108" i="25"/>
  <c r="Q108" i="25"/>
  <c r="M108" i="25"/>
  <c r="I108" i="25"/>
  <c r="E108" i="25"/>
  <c r="X108" i="25"/>
  <c r="P108" i="25"/>
  <c r="H108" i="25"/>
  <c r="T108" i="25"/>
  <c r="W108" i="25"/>
  <c r="O108" i="25"/>
  <c r="G108" i="25"/>
  <c r="L108" i="25"/>
  <c r="D108" i="25"/>
  <c r="C108" i="25"/>
  <c r="S108" i="25"/>
  <c r="K108" i="25"/>
  <c r="A109" i="25"/>
  <c r="V38" i="25"/>
  <c r="R38" i="25"/>
  <c r="N38" i="25"/>
  <c r="J38" i="25"/>
  <c r="F38" i="25"/>
  <c r="B38" i="25"/>
  <c r="Y38" i="25"/>
  <c r="U38" i="25"/>
  <c r="Q38" i="25"/>
  <c r="M38" i="25"/>
  <c r="I38" i="25"/>
  <c r="E38" i="25"/>
  <c r="S38" i="25"/>
  <c r="K38" i="25"/>
  <c r="C38" i="25"/>
  <c r="O38" i="25"/>
  <c r="G38" i="25"/>
  <c r="D38" i="25"/>
  <c r="X38" i="25"/>
  <c r="P38" i="25"/>
  <c r="H38" i="25"/>
  <c r="W38" i="25"/>
  <c r="T38" i="25"/>
  <c r="L38" i="25"/>
  <c r="A39" i="25"/>
  <c r="W73" i="19"/>
  <c r="S73" i="19"/>
  <c r="O73" i="19"/>
  <c r="K73" i="19"/>
  <c r="G73" i="19"/>
  <c r="C73" i="19"/>
  <c r="V73" i="19"/>
  <c r="R73" i="19"/>
  <c r="N73" i="19"/>
  <c r="J73" i="19"/>
  <c r="F73" i="19"/>
  <c r="B73" i="19"/>
  <c r="Y73" i="19"/>
  <c r="Q73" i="19"/>
  <c r="I73" i="19"/>
  <c r="X73" i="19"/>
  <c r="P73" i="19"/>
  <c r="H73" i="19"/>
  <c r="M73" i="19"/>
  <c r="L73" i="19"/>
  <c r="U73" i="19"/>
  <c r="T73" i="19"/>
  <c r="E73" i="19"/>
  <c r="D73" i="19"/>
  <c r="A74" i="19"/>
  <c r="A246" i="21"/>
  <c r="V245" i="21"/>
  <c r="R245" i="21"/>
  <c r="N245" i="21"/>
  <c r="J245" i="21"/>
  <c r="F245" i="21"/>
  <c r="B245" i="21"/>
  <c r="Y245" i="21"/>
  <c r="U245" i="21"/>
  <c r="Q245" i="21"/>
  <c r="M245" i="21"/>
  <c r="I245" i="21"/>
  <c r="E245" i="21"/>
  <c r="W245" i="21"/>
  <c r="O245" i="21"/>
  <c r="G245" i="21"/>
  <c r="K245" i="21"/>
  <c r="T245" i="21"/>
  <c r="L245" i="21"/>
  <c r="D245" i="21"/>
  <c r="S245" i="21"/>
  <c r="C245" i="21"/>
  <c r="P245" i="21"/>
  <c r="H245" i="21"/>
  <c r="X245" i="21"/>
  <c r="X416" i="21"/>
  <c r="T416" i="21"/>
  <c r="P416" i="21"/>
  <c r="L416" i="21"/>
  <c r="H416" i="21"/>
  <c r="D416" i="21"/>
  <c r="W416" i="21"/>
  <c r="S416" i="21"/>
  <c r="O416" i="21"/>
  <c r="K416" i="21"/>
  <c r="G416" i="21"/>
  <c r="C416" i="21"/>
  <c r="Y416" i="21"/>
  <c r="Q416" i="21"/>
  <c r="I416" i="21"/>
  <c r="U416" i="21"/>
  <c r="E416" i="21"/>
  <c r="V416" i="21"/>
  <c r="N416" i="21"/>
  <c r="F416" i="21"/>
  <c r="M416" i="21"/>
  <c r="J416" i="21"/>
  <c r="R416" i="21"/>
  <c r="B416" i="21"/>
  <c r="A417" i="21"/>
  <c r="X245" i="28"/>
  <c r="T245" i="28"/>
  <c r="P245" i="28"/>
  <c r="L245" i="28"/>
  <c r="H245" i="28"/>
  <c r="D245" i="28"/>
  <c r="W245" i="28"/>
  <c r="S245" i="28"/>
  <c r="O245" i="28"/>
  <c r="K245" i="28"/>
  <c r="G245" i="28"/>
  <c r="C245" i="28"/>
  <c r="Y245" i="28"/>
  <c r="Q245" i="28"/>
  <c r="I245" i="28"/>
  <c r="V245" i="28"/>
  <c r="N245" i="28"/>
  <c r="F245" i="28"/>
  <c r="R245" i="28"/>
  <c r="B245" i="28"/>
  <c r="M245" i="28"/>
  <c r="U245" i="28"/>
  <c r="J245" i="28"/>
  <c r="E245" i="28"/>
  <c r="A246" i="28"/>
  <c r="A383" i="21"/>
  <c r="V382" i="21"/>
  <c r="R382" i="21"/>
  <c r="N382" i="21"/>
  <c r="J382" i="21"/>
  <c r="F382" i="21"/>
  <c r="B382" i="21"/>
  <c r="Y382" i="21"/>
  <c r="U382" i="21"/>
  <c r="Q382" i="21"/>
  <c r="M382" i="21"/>
  <c r="I382" i="21"/>
  <c r="E382" i="21"/>
  <c r="W382" i="21"/>
  <c r="O382" i="21"/>
  <c r="G382" i="21"/>
  <c r="S382" i="21"/>
  <c r="C382" i="21"/>
  <c r="T382" i="21"/>
  <c r="L382" i="21"/>
  <c r="D382" i="21"/>
  <c r="K382" i="21"/>
  <c r="X382" i="21"/>
  <c r="P382" i="21"/>
  <c r="H382" i="21"/>
  <c r="W107" i="21"/>
  <c r="S107" i="21"/>
  <c r="O107" i="21"/>
  <c r="K107" i="21"/>
  <c r="G107" i="21"/>
  <c r="C107" i="21"/>
  <c r="U107" i="21"/>
  <c r="M107" i="21"/>
  <c r="E107" i="21"/>
  <c r="A108" i="21"/>
  <c r="V107" i="21"/>
  <c r="R107" i="21"/>
  <c r="N107" i="21"/>
  <c r="J107" i="21"/>
  <c r="F107" i="21"/>
  <c r="B107" i="21"/>
  <c r="Y107" i="21"/>
  <c r="Q107" i="21"/>
  <c r="I107" i="21"/>
  <c r="T107" i="21"/>
  <c r="D107" i="21"/>
  <c r="P107" i="21"/>
  <c r="L107" i="21"/>
  <c r="X107" i="21"/>
  <c r="H107" i="21"/>
  <c r="A39" i="21"/>
  <c r="V38" i="21"/>
  <c r="R38" i="21"/>
  <c r="N38" i="21"/>
  <c r="J38" i="21"/>
  <c r="F38" i="21"/>
  <c r="B38" i="21"/>
  <c r="Y38" i="21"/>
  <c r="U38" i="21"/>
  <c r="Q38" i="21"/>
  <c r="M38" i="21"/>
  <c r="I38" i="21"/>
  <c r="E38" i="21"/>
  <c r="W38" i="21"/>
  <c r="O38" i="21"/>
  <c r="G38" i="21"/>
  <c r="S38" i="21"/>
  <c r="C38" i="21"/>
  <c r="P38" i="21"/>
  <c r="T38" i="21"/>
  <c r="L38" i="21"/>
  <c r="D38" i="21"/>
  <c r="K38" i="21"/>
  <c r="X38" i="21"/>
  <c r="H38" i="21"/>
  <c r="Y143" i="25"/>
  <c r="U143" i="25"/>
  <c r="Q143" i="25"/>
  <c r="M143" i="25"/>
  <c r="I143" i="25"/>
  <c r="E143" i="25"/>
  <c r="X143" i="25"/>
  <c r="S143" i="25"/>
  <c r="N143" i="25"/>
  <c r="H143" i="25"/>
  <c r="C143" i="25"/>
  <c r="W143" i="25"/>
  <c r="R143" i="25"/>
  <c r="L143" i="25"/>
  <c r="G143" i="25"/>
  <c r="B143" i="25"/>
  <c r="P143" i="25"/>
  <c r="F143" i="25"/>
  <c r="K143" i="25"/>
  <c r="O143" i="25"/>
  <c r="D143" i="25"/>
  <c r="V143" i="25"/>
  <c r="T143" i="25"/>
  <c r="J143" i="25"/>
  <c r="A144" i="25"/>
  <c r="A315" i="21"/>
  <c r="V314" i="21"/>
  <c r="R314" i="21"/>
  <c r="N314" i="21"/>
  <c r="J314" i="21"/>
  <c r="F314" i="21"/>
  <c r="B314" i="21"/>
  <c r="Y314" i="21"/>
  <c r="U314" i="21"/>
  <c r="Q314" i="21"/>
  <c r="M314" i="21"/>
  <c r="I314" i="21"/>
  <c r="E314" i="21"/>
  <c r="S314" i="21"/>
  <c r="K314" i="21"/>
  <c r="C314" i="21"/>
  <c r="G314" i="21"/>
  <c r="X314" i="21"/>
  <c r="P314" i="21"/>
  <c r="H314" i="21"/>
  <c r="W314" i="21"/>
  <c r="O314" i="21"/>
  <c r="T314" i="21"/>
  <c r="L314" i="21"/>
  <c r="D314" i="21"/>
  <c r="X211" i="21"/>
  <c r="T211" i="21"/>
  <c r="P211" i="21"/>
  <c r="L211" i="21"/>
  <c r="H211" i="21"/>
  <c r="D211" i="21"/>
  <c r="W211" i="21"/>
  <c r="S211" i="21"/>
  <c r="O211" i="21"/>
  <c r="K211" i="21"/>
  <c r="G211" i="21"/>
  <c r="C211" i="21"/>
  <c r="U211" i="21"/>
  <c r="M211" i="21"/>
  <c r="E211" i="21"/>
  <c r="Q211" i="21"/>
  <c r="A212" i="21"/>
  <c r="R211" i="21"/>
  <c r="J211" i="21"/>
  <c r="B211" i="21"/>
  <c r="Y211" i="21"/>
  <c r="I211" i="21"/>
  <c r="V211" i="21"/>
  <c r="N211" i="21"/>
  <c r="F211" i="21"/>
  <c r="W37" i="19"/>
  <c r="S37" i="19"/>
  <c r="O37" i="19"/>
  <c r="K37" i="19"/>
  <c r="G37" i="19"/>
  <c r="C37" i="19"/>
  <c r="V37" i="19"/>
  <c r="R37" i="19"/>
  <c r="N37" i="19"/>
  <c r="J37" i="19"/>
  <c r="F37" i="19"/>
  <c r="B37" i="19"/>
  <c r="Y37" i="19"/>
  <c r="Q37" i="19"/>
  <c r="I37" i="19"/>
  <c r="X37" i="19"/>
  <c r="P37" i="19"/>
  <c r="H37" i="19"/>
  <c r="U37" i="19"/>
  <c r="E37" i="19"/>
  <c r="T37" i="19"/>
  <c r="D37" i="19"/>
  <c r="M37" i="19"/>
  <c r="L37" i="19"/>
  <c r="A38" i="19"/>
  <c r="X382" i="28"/>
  <c r="T382" i="28"/>
  <c r="P382" i="28"/>
  <c r="L382" i="28"/>
  <c r="H382" i="28"/>
  <c r="D382" i="28"/>
  <c r="W382" i="28"/>
  <c r="S382" i="28"/>
  <c r="O382" i="28"/>
  <c r="K382" i="28"/>
  <c r="G382" i="28"/>
  <c r="C382" i="28"/>
  <c r="Y382" i="28"/>
  <c r="Q382" i="28"/>
  <c r="I382" i="28"/>
  <c r="V382" i="28"/>
  <c r="N382" i="28"/>
  <c r="F382" i="28"/>
  <c r="A383" i="28"/>
  <c r="J382" i="28"/>
  <c r="U382" i="28"/>
  <c r="E382" i="28"/>
  <c r="R382" i="28"/>
  <c r="M382" i="28"/>
  <c r="B382" i="28"/>
  <c r="S38" i="28" l="1"/>
  <c r="C38" i="28"/>
  <c r="N38" i="28"/>
  <c r="X38" i="28"/>
  <c r="L38" i="28"/>
  <c r="D38" i="28"/>
  <c r="O38" i="28"/>
  <c r="A39" i="28"/>
  <c r="J38" i="28"/>
  <c r="P38" i="28"/>
  <c r="U38" i="28"/>
  <c r="Y38" i="28"/>
  <c r="W38" i="28"/>
  <c r="G38" i="28"/>
  <c r="R38" i="28"/>
  <c r="B38" i="28"/>
  <c r="T38" i="28"/>
  <c r="E38" i="28"/>
  <c r="I38" i="28"/>
  <c r="K38" i="28"/>
  <c r="V38" i="28"/>
  <c r="F38" i="28"/>
  <c r="H38" i="28"/>
  <c r="M38" i="28"/>
  <c r="Q38" i="28"/>
  <c r="Y144" i="25"/>
  <c r="U144" i="25"/>
  <c r="Q144" i="25"/>
  <c r="M144" i="25"/>
  <c r="I144" i="25"/>
  <c r="E144" i="25"/>
  <c r="V144" i="25"/>
  <c r="P144" i="25"/>
  <c r="K144" i="25"/>
  <c r="F144" i="25"/>
  <c r="T144" i="25"/>
  <c r="O144" i="25"/>
  <c r="J144" i="25"/>
  <c r="D144" i="25"/>
  <c r="X144" i="25"/>
  <c r="N144" i="25"/>
  <c r="C144" i="25"/>
  <c r="H144" i="25"/>
  <c r="W144" i="25"/>
  <c r="L144" i="25"/>
  <c r="B144" i="25"/>
  <c r="S144" i="25"/>
  <c r="G144" i="25"/>
  <c r="R144" i="25"/>
  <c r="A145" i="25"/>
  <c r="W246" i="28"/>
  <c r="S246" i="28"/>
  <c r="O246" i="28"/>
  <c r="K246" i="28"/>
  <c r="G246" i="28"/>
  <c r="C246" i="28"/>
  <c r="A247" i="28"/>
  <c r="V246" i="28"/>
  <c r="R246" i="28"/>
  <c r="N246" i="28"/>
  <c r="J246" i="28"/>
  <c r="F246" i="28"/>
  <c r="B246" i="28"/>
  <c r="X246" i="28"/>
  <c r="P246" i="28"/>
  <c r="H246" i="28"/>
  <c r="U246" i="28"/>
  <c r="M246" i="28"/>
  <c r="E246" i="28"/>
  <c r="Y246" i="28"/>
  <c r="I246" i="28"/>
  <c r="T246" i="28"/>
  <c r="D246" i="28"/>
  <c r="Q246" i="28"/>
  <c r="L246" i="28"/>
  <c r="W74" i="19"/>
  <c r="S74" i="19"/>
  <c r="O74" i="19"/>
  <c r="K74" i="19"/>
  <c r="G74" i="19"/>
  <c r="C74" i="19"/>
  <c r="V74" i="19"/>
  <c r="R74" i="19"/>
  <c r="N74" i="19"/>
  <c r="J74" i="19"/>
  <c r="F74" i="19"/>
  <c r="B74" i="19"/>
  <c r="Y74" i="19"/>
  <c r="Q74" i="19"/>
  <c r="I74" i="19"/>
  <c r="X74" i="19"/>
  <c r="P74" i="19"/>
  <c r="H74" i="19"/>
  <c r="U74" i="19"/>
  <c r="E74" i="19"/>
  <c r="T74" i="19"/>
  <c r="D74" i="19"/>
  <c r="M74" i="19"/>
  <c r="L74" i="19"/>
  <c r="A75" i="19"/>
  <c r="Y417" i="28"/>
  <c r="U417" i="28"/>
  <c r="Q417" i="28"/>
  <c r="M417" i="28"/>
  <c r="I417" i="28"/>
  <c r="E417" i="28"/>
  <c r="X417" i="28"/>
  <c r="T417" i="28"/>
  <c r="P417" i="28"/>
  <c r="L417" i="28"/>
  <c r="H417" i="28"/>
  <c r="D417" i="28"/>
  <c r="A418" i="28"/>
  <c r="R417" i="28"/>
  <c r="J417" i="28"/>
  <c r="B417" i="28"/>
  <c r="W417" i="28"/>
  <c r="O417" i="28"/>
  <c r="G417" i="28"/>
  <c r="S417" i="28"/>
  <c r="C417" i="28"/>
  <c r="N417" i="28"/>
  <c r="V417" i="28"/>
  <c r="K417" i="28"/>
  <c r="F417" i="28"/>
  <c r="A109" i="28"/>
  <c r="V108" i="28"/>
  <c r="R108" i="28"/>
  <c r="N108" i="28"/>
  <c r="J108" i="28"/>
  <c r="F108" i="28"/>
  <c r="B108" i="28"/>
  <c r="Y108" i="28"/>
  <c r="U108" i="28"/>
  <c r="Q108" i="28"/>
  <c r="M108" i="28"/>
  <c r="I108" i="28"/>
  <c r="E108" i="28"/>
  <c r="W108" i="28"/>
  <c r="O108" i="28"/>
  <c r="G108" i="28"/>
  <c r="T108" i="28"/>
  <c r="L108" i="28"/>
  <c r="D108" i="28"/>
  <c r="X108" i="28"/>
  <c r="H108" i="28"/>
  <c r="P108" i="28"/>
  <c r="S108" i="28"/>
  <c r="C108" i="28"/>
  <c r="K108" i="28"/>
  <c r="Y349" i="28"/>
  <c r="U349" i="28"/>
  <c r="Q349" i="28"/>
  <c r="M349" i="28"/>
  <c r="I349" i="28"/>
  <c r="E349" i="28"/>
  <c r="X349" i="28"/>
  <c r="T349" i="28"/>
  <c r="P349" i="28"/>
  <c r="L349" i="28"/>
  <c r="H349" i="28"/>
  <c r="D349" i="28"/>
  <c r="V349" i="28"/>
  <c r="N349" i="28"/>
  <c r="F349" i="28"/>
  <c r="S349" i="28"/>
  <c r="K349" i="28"/>
  <c r="C349" i="28"/>
  <c r="O349" i="28"/>
  <c r="A350" i="28"/>
  <c r="J349" i="28"/>
  <c r="R349" i="28"/>
  <c r="B349" i="28"/>
  <c r="G349" i="28"/>
  <c r="W349" i="28"/>
  <c r="W38" i="19"/>
  <c r="S38" i="19"/>
  <c r="O38" i="19"/>
  <c r="K38" i="19"/>
  <c r="G38" i="19"/>
  <c r="C38" i="19"/>
  <c r="V38" i="19"/>
  <c r="R38" i="19"/>
  <c r="N38" i="19"/>
  <c r="J38" i="19"/>
  <c r="F38" i="19"/>
  <c r="B38" i="19"/>
  <c r="Y38" i="19"/>
  <c r="Q38" i="19"/>
  <c r="I38" i="19"/>
  <c r="X38" i="19"/>
  <c r="P38" i="19"/>
  <c r="H38" i="19"/>
  <c r="M38" i="19"/>
  <c r="L38" i="19"/>
  <c r="E38" i="19"/>
  <c r="D38" i="19"/>
  <c r="U38" i="19"/>
  <c r="T38" i="19"/>
  <c r="A39" i="19"/>
  <c r="Y39" i="21"/>
  <c r="U39" i="21"/>
  <c r="Q39" i="21"/>
  <c r="M39" i="21"/>
  <c r="I39" i="21"/>
  <c r="E39" i="21"/>
  <c r="X39" i="21"/>
  <c r="T39" i="21"/>
  <c r="P39" i="21"/>
  <c r="L39" i="21"/>
  <c r="H39" i="21"/>
  <c r="D39" i="21"/>
  <c r="V39" i="21"/>
  <c r="N39" i="21"/>
  <c r="F39" i="21"/>
  <c r="A40" i="21"/>
  <c r="J39" i="21"/>
  <c r="W39" i="21"/>
  <c r="G39" i="21"/>
  <c r="S39" i="21"/>
  <c r="K39" i="21"/>
  <c r="C39" i="21"/>
  <c r="R39" i="21"/>
  <c r="B39" i="21"/>
  <c r="O39" i="21"/>
  <c r="A109" i="21"/>
  <c r="V108" i="21"/>
  <c r="R108" i="21"/>
  <c r="N108" i="21"/>
  <c r="J108" i="21"/>
  <c r="F108" i="21"/>
  <c r="B108" i="21"/>
  <c r="T108" i="21"/>
  <c r="L108" i="21"/>
  <c r="D108" i="21"/>
  <c r="Y108" i="21"/>
  <c r="U108" i="21"/>
  <c r="Q108" i="21"/>
  <c r="M108" i="21"/>
  <c r="I108" i="21"/>
  <c r="E108" i="21"/>
  <c r="X108" i="21"/>
  <c r="P108" i="21"/>
  <c r="H108" i="21"/>
  <c r="K108" i="21"/>
  <c r="S108" i="21"/>
  <c r="O108" i="21"/>
  <c r="W108" i="21"/>
  <c r="G108" i="21"/>
  <c r="C108" i="21"/>
  <c r="V39" i="25"/>
  <c r="R39" i="25"/>
  <c r="N39" i="25"/>
  <c r="J39" i="25"/>
  <c r="F39" i="25"/>
  <c r="B39" i="25"/>
  <c r="Y39" i="25"/>
  <c r="U39" i="25"/>
  <c r="Q39" i="25"/>
  <c r="M39" i="25"/>
  <c r="I39" i="25"/>
  <c r="E39" i="25"/>
  <c r="S39" i="25"/>
  <c r="K39" i="25"/>
  <c r="C39" i="25"/>
  <c r="O39" i="25"/>
  <c r="G39" i="25"/>
  <c r="D39" i="25"/>
  <c r="X39" i="25"/>
  <c r="P39" i="25"/>
  <c r="H39" i="25"/>
  <c r="W39" i="25"/>
  <c r="T39" i="25"/>
  <c r="L39" i="25"/>
  <c r="A40" i="25"/>
  <c r="A179" i="28"/>
  <c r="V178" i="28"/>
  <c r="R178" i="28"/>
  <c r="N178" i="28"/>
  <c r="J178" i="28"/>
  <c r="F178" i="28"/>
  <c r="B178" i="28"/>
  <c r="Y178" i="28"/>
  <c r="U178" i="28"/>
  <c r="Q178" i="28"/>
  <c r="M178" i="28"/>
  <c r="I178" i="28"/>
  <c r="E178" i="28"/>
  <c r="S178" i="28"/>
  <c r="K178" i="28"/>
  <c r="C178" i="28"/>
  <c r="X178" i="28"/>
  <c r="P178" i="28"/>
  <c r="H178" i="28"/>
  <c r="L178" i="28"/>
  <c r="D178" i="28"/>
  <c r="W178" i="28"/>
  <c r="G178" i="28"/>
  <c r="T178" i="28"/>
  <c r="O178" i="28"/>
  <c r="Y280" i="28"/>
  <c r="U280" i="28"/>
  <c r="Q280" i="28"/>
  <c r="M280" i="28"/>
  <c r="I280" i="28"/>
  <c r="E280" i="28"/>
  <c r="X280" i="28"/>
  <c r="T280" i="28"/>
  <c r="P280" i="28"/>
  <c r="L280" i="28"/>
  <c r="H280" i="28"/>
  <c r="D280" i="28"/>
  <c r="A281" i="28"/>
  <c r="R280" i="28"/>
  <c r="J280" i="28"/>
  <c r="B280" i="28"/>
  <c r="W280" i="28"/>
  <c r="O280" i="28"/>
  <c r="G280" i="28"/>
  <c r="K280" i="28"/>
  <c r="V280" i="28"/>
  <c r="F280" i="28"/>
  <c r="N280" i="28"/>
  <c r="C280" i="28"/>
  <c r="S280" i="28"/>
  <c r="W349" i="21"/>
  <c r="S349" i="21"/>
  <c r="O349" i="21"/>
  <c r="K349" i="21"/>
  <c r="G349" i="21"/>
  <c r="C349" i="21"/>
  <c r="A350" i="21"/>
  <c r="V349" i="21"/>
  <c r="R349" i="21"/>
  <c r="N349" i="21"/>
  <c r="J349" i="21"/>
  <c r="F349" i="21"/>
  <c r="B349" i="21"/>
  <c r="T349" i="21"/>
  <c r="L349" i="21"/>
  <c r="D349" i="21"/>
  <c r="X349" i="21"/>
  <c r="H349" i="21"/>
  <c r="Y349" i="21"/>
  <c r="Q349" i="21"/>
  <c r="I349" i="21"/>
  <c r="P349" i="21"/>
  <c r="M349" i="21"/>
  <c r="U349" i="21"/>
  <c r="E349" i="21"/>
  <c r="X73" i="21"/>
  <c r="T73" i="21"/>
  <c r="P73" i="21"/>
  <c r="L73" i="21"/>
  <c r="H73" i="21"/>
  <c r="D73" i="21"/>
  <c r="W73" i="21"/>
  <c r="S73" i="21"/>
  <c r="O73" i="21"/>
  <c r="K73" i="21"/>
  <c r="G73" i="21"/>
  <c r="C73" i="21"/>
  <c r="Y73" i="21"/>
  <c r="Q73" i="21"/>
  <c r="I73" i="21"/>
  <c r="U73" i="21"/>
  <c r="E73" i="21"/>
  <c r="R73" i="21"/>
  <c r="B73" i="21"/>
  <c r="V73" i="21"/>
  <c r="N73" i="21"/>
  <c r="F73" i="21"/>
  <c r="M73" i="21"/>
  <c r="A74" i="21"/>
  <c r="J73" i="21"/>
  <c r="X73" i="28"/>
  <c r="T73" i="28"/>
  <c r="P73" i="28"/>
  <c r="L73" i="28"/>
  <c r="H73" i="28"/>
  <c r="D73" i="28"/>
  <c r="W73" i="28"/>
  <c r="S73" i="28"/>
  <c r="O73" i="28"/>
  <c r="K73" i="28"/>
  <c r="G73" i="28"/>
  <c r="C73" i="28"/>
  <c r="U73" i="28"/>
  <c r="M73" i="28"/>
  <c r="E73" i="28"/>
  <c r="A74" i="28"/>
  <c r="R73" i="28"/>
  <c r="J73" i="28"/>
  <c r="B73" i="28"/>
  <c r="V73" i="28"/>
  <c r="F73" i="28"/>
  <c r="Q73" i="28"/>
  <c r="N73" i="28"/>
  <c r="Y73" i="28"/>
  <c r="I73" i="28"/>
  <c r="W315" i="28"/>
  <c r="S315" i="28"/>
  <c r="O315" i="28"/>
  <c r="K315" i="28"/>
  <c r="G315" i="28"/>
  <c r="C315" i="28"/>
  <c r="A316" i="28"/>
  <c r="V315" i="28"/>
  <c r="R315" i="28"/>
  <c r="N315" i="28"/>
  <c r="J315" i="28"/>
  <c r="F315" i="28"/>
  <c r="B315" i="28"/>
  <c r="T315" i="28"/>
  <c r="L315" i="28"/>
  <c r="D315" i="28"/>
  <c r="Y315" i="28"/>
  <c r="Q315" i="28"/>
  <c r="I315" i="28"/>
  <c r="M315" i="28"/>
  <c r="X315" i="28"/>
  <c r="H315" i="28"/>
  <c r="P315" i="28"/>
  <c r="U315" i="28"/>
  <c r="E315" i="28"/>
  <c r="Y145" i="19"/>
  <c r="U145" i="19"/>
  <c r="Q145" i="19"/>
  <c r="M145" i="19"/>
  <c r="I145" i="19"/>
  <c r="E145" i="19"/>
  <c r="X145" i="19"/>
  <c r="T145" i="19"/>
  <c r="P145" i="19"/>
  <c r="L145" i="19"/>
  <c r="H145" i="19"/>
  <c r="D145" i="19"/>
  <c r="W145" i="19"/>
  <c r="O145" i="19"/>
  <c r="G145" i="19"/>
  <c r="V145" i="19"/>
  <c r="N145" i="19"/>
  <c r="F145" i="19"/>
  <c r="K145" i="19"/>
  <c r="J145" i="19"/>
  <c r="C145" i="19"/>
  <c r="B145" i="19"/>
  <c r="S145" i="19"/>
  <c r="R145" i="19"/>
  <c r="A146" i="19"/>
  <c r="W383" i="28"/>
  <c r="S383" i="28"/>
  <c r="O383" i="28"/>
  <c r="K383" i="28"/>
  <c r="G383" i="28"/>
  <c r="C383" i="28"/>
  <c r="A384" i="28"/>
  <c r="V383" i="28"/>
  <c r="R383" i="28"/>
  <c r="N383" i="28"/>
  <c r="J383" i="28"/>
  <c r="F383" i="28"/>
  <c r="B383" i="28"/>
  <c r="X383" i="28"/>
  <c r="P383" i="28"/>
  <c r="H383" i="28"/>
  <c r="U383" i="28"/>
  <c r="M383" i="28"/>
  <c r="E383" i="28"/>
  <c r="Q383" i="28"/>
  <c r="L383" i="28"/>
  <c r="D383" i="28"/>
  <c r="T383" i="28"/>
  <c r="Y383" i="28"/>
  <c r="I383" i="28"/>
  <c r="W212" i="21"/>
  <c r="S212" i="21"/>
  <c r="O212" i="21"/>
  <c r="K212" i="21"/>
  <c r="G212" i="21"/>
  <c r="C212" i="21"/>
  <c r="A213" i="21"/>
  <c r="V212" i="21"/>
  <c r="R212" i="21"/>
  <c r="N212" i="21"/>
  <c r="J212" i="21"/>
  <c r="F212" i="21"/>
  <c r="B212" i="21"/>
  <c r="T212" i="21"/>
  <c r="L212" i="21"/>
  <c r="D212" i="21"/>
  <c r="X212" i="21"/>
  <c r="H212" i="21"/>
  <c r="Y212" i="21"/>
  <c r="Q212" i="21"/>
  <c r="I212" i="21"/>
  <c r="P212" i="21"/>
  <c r="E212" i="21"/>
  <c r="U212" i="21"/>
  <c r="M212" i="21"/>
  <c r="W417" i="21"/>
  <c r="S417" i="21"/>
  <c r="O417" i="21"/>
  <c r="K417" i="21"/>
  <c r="G417" i="21"/>
  <c r="C417" i="21"/>
  <c r="A418" i="21"/>
  <c r="V417" i="21"/>
  <c r="R417" i="21"/>
  <c r="N417" i="21"/>
  <c r="J417" i="21"/>
  <c r="F417" i="21"/>
  <c r="B417" i="21"/>
  <c r="X417" i="21"/>
  <c r="P417" i="21"/>
  <c r="H417" i="21"/>
  <c r="L417" i="21"/>
  <c r="U417" i="21"/>
  <c r="M417" i="21"/>
  <c r="E417" i="21"/>
  <c r="T417" i="21"/>
  <c r="D417" i="21"/>
  <c r="Q417" i="21"/>
  <c r="Y417" i="21"/>
  <c r="I417" i="21"/>
  <c r="V109" i="25"/>
  <c r="R109" i="25"/>
  <c r="N109" i="25"/>
  <c r="J109" i="25"/>
  <c r="F109" i="25"/>
  <c r="B109" i="25"/>
  <c r="Y109" i="25"/>
  <c r="U109" i="25"/>
  <c r="Q109" i="25"/>
  <c r="M109" i="25"/>
  <c r="I109" i="25"/>
  <c r="E109" i="25"/>
  <c r="X109" i="25"/>
  <c r="P109" i="25"/>
  <c r="H109" i="25"/>
  <c r="T109" i="25"/>
  <c r="W109" i="25"/>
  <c r="O109" i="25"/>
  <c r="G109" i="25"/>
  <c r="L109" i="25"/>
  <c r="D109" i="25"/>
  <c r="C109" i="25"/>
  <c r="S109" i="25"/>
  <c r="K109" i="25"/>
  <c r="A110" i="25"/>
  <c r="W280" i="21"/>
  <c r="S280" i="21"/>
  <c r="O280" i="21"/>
  <c r="K280" i="21"/>
  <c r="G280" i="21"/>
  <c r="C280" i="21"/>
  <c r="A281" i="21"/>
  <c r="V280" i="21"/>
  <c r="R280" i="21"/>
  <c r="N280" i="21"/>
  <c r="J280" i="21"/>
  <c r="F280" i="21"/>
  <c r="B280" i="21"/>
  <c r="X280" i="21"/>
  <c r="P280" i="21"/>
  <c r="H280" i="21"/>
  <c r="T280" i="21"/>
  <c r="D280" i="21"/>
  <c r="U280" i="21"/>
  <c r="M280" i="21"/>
  <c r="E280" i="21"/>
  <c r="L280" i="21"/>
  <c r="I280" i="21"/>
  <c r="Q280" i="21"/>
  <c r="Y280" i="21"/>
  <c r="Y212" i="28"/>
  <c r="U212" i="28"/>
  <c r="Q212" i="28"/>
  <c r="M212" i="28"/>
  <c r="I212" i="28"/>
  <c r="E212" i="28"/>
  <c r="X212" i="28"/>
  <c r="T212" i="28"/>
  <c r="P212" i="28"/>
  <c r="L212" i="28"/>
  <c r="H212" i="28"/>
  <c r="D212" i="28"/>
  <c r="V212" i="28"/>
  <c r="N212" i="28"/>
  <c r="F212" i="28"/>
  <c r="S212" i="28"/>
  <c r="K212" i="28"/>
  <c r="C212" i="28"/>
  <c r="W212" i="28"/>
  <c r="G212" i="28"/>
  <c r="R212" i="28"/>
  <c r="B212" i="28"/>
  <c r="J212" i="28"/>
  <c r="A213" i="28"/>
  <c r="O212" i="28"/>
  <c r="W143" i="21"/>
  <c r="S143" i="21"/>
  <c r="O143" i="21"/>
  <c r="K143" i="21"/>
  <c r="G143" i="21"/>
  <c r="C143" i="21"/>
  <c r="A144" i="21"/>
  <c r="V143" i="21"/>
  <c r="R143" i="21"/>
  <c r="N143" i="21"/>
  <c r="J143" i="21"/>
  <c r="F143" i="21"/>
  <c r="B143" i="21"/>
  <c r="X143" i="21"/>
  <c r="P143" i="21"/>
  <c r="H143" i="21"/>
  <c r="L143" i="21"/>
  <c r="U143" i="21"/>
  <c r="M143" i="21"/>
  <c r="E143" i="21"/>
  <c r="T143" i="21"/>
  <c r="D143" i="21"/>
  <c r="Q143" i="21"/>
  <c r="I143" i="21"/>
  <c r="Y143" i="21"/>
  <c r="Y178" i="21"/>
  <c r="U178" i="21"/>
  <c r="Q178" i="21"/>
  <c r="M178" i="21"/>
  <c r="I178" i="21"/>
  <c r="E178" i="21"/>
  <c r="X178" i="21"/>
  <c r="T178" i="21"/>
  <c r="P178" i="21"/>
  <c r="L178" i="21"/>
  <c r="H178" i="21"/>
  <c r="D178" i="21"/>
  <c r="A179" i="21"/>
  <c r="R178" i="21"/>
  <c r="J178" i="21"/>
  <c r="B178" i="21"/>
  <c r="N178" i="21"/>
  <c r="W178" i="21"/>
  <c r="O178" i="21"/>
  <c r="G178" i="21"/>
  <c r="V178" i="21"/>
  <c r="F178" i="21"/>
  <c r="S178" i="21"/>
  <c r="K178" i="21"/>
  <c r="C178" i="21"/>
  <c r="Y315" i="21"/>
  <c r="U315" i="21"/>
  <c r="Q315" i="21"/>
  <c r="M315" i="21"/>
  <c r="I315" i="21"/>
  <c r="E315" i="21"/>
  <c r="X315" i="21"/>
  <c r="T315" i="21"/>
  <c r="P315" i="21"/>
  <c r="L315" i="21"/>
  <c r="H315" i="21"/>
  <c r="D315" i="21"/>
  <c r="A316" i="21"/>
  <c r="R315" i="21"/>
  <c r="J315" i="21"/>
  <c r="B315" i="21"/>
  <c r="V315" i="21"/>
  <c r="F315" i="21"/>
  <c r="W315" i="21"/>
  <c r="O315" i="21"/>
  <c r="G315" i="21"/>
  <c r="N315" i="21"/>
  <c r="C315" i="21"/>
  <c r="S315" i="21"/>
  <c r="K315" i="21"/>
  <c r="Y383" i="21"/>
  <c r="U383" i="21"/>
  <c r="Q383" i="21"/>
  <c r="M383" i="21"/>
  <c r="I383" i="21"/>
  <c r="E383" i="21"/>
  <c r="X383" i="21"/>
  <c r="T383" i="21"/>
  <c r="P383" i="21"/>
  <c r="L383" i="21"/>
  <c r="H383" i="21"/>
  <c r="D383" i="21"/>
  <c r="V383" i="21"/>
  <c r="N383" i="21"/>
  <c r="F383" i="21"/>
  <c r="A384" i="21"/>
  <c r="J383" i="21"/>
  <c r="S383" i="21"/>
  <c r="K383" i="21"/>
  <c r="C383" i="21"/>
  <c r="R383" i="21"/>
  <c r="B383" i="21"/>
  <c r="G383" i="21"/>
  <c r="W383" i="21"/>
  <c r="O383" i="21"/>
  <c r="Y246" i="21"/>
  <c r="U246" i="21"/>
  <c r="Q246" i="21"/>
  <c r="M246" i="21"/>
  <c r="I246" i="21"/>
  <c r="E246" i="21"/>
  <c r="X246" i="21"/>
  <c r="T246" i="21"/>
  <c r="P246" i="21"/>
  <c r="L246" i="21"/>
  <c r="H246" i="21"/>
  <c r="D246" i="21"/>
  <c r="V246" i="21"/>
  <c r="N246" i="21"/>
  <c r="F246" i="21"/>
  <c r="R246" i="21"/>
  <c r="B246" i="21"/>
  <c r="S246" i="21"/>
  <c r="K246" i="21"/>
  <c r="C246" i="21"/>
  <c r="A247" i="21"/>
  <c r="J246" i="21"/>
  <c r="W246" i="21"/>
  <c r="O246" i="21"/>
  <c r="G246" i="21"/>
  <c r="X143" i="28"/>
  <c r="T143" i="28"/>
  <c r="P143" i="28"/>
  <c r="L143" i="28"/>
  <c r="H143" i="28"/>
  <c r="D143" i="28"/>
  <c r="W143" i="28"/>
  <c r="S143" i="28"/>
  <c r="O143" i="28"/>
  <c r="K143" i="28"/>
  <c r="G143" i="28"/>
  <c r="C143" i="28"/>
  <c r="Y143" i="28"/>
  <c r="Q143" i="28"/>
  <c r="I143" i="28"/>
  <c r="V143" i="28"/>
  <c r="N143" i="28"/>
  <c r="F143" i="28"/>
  <c r="A144" i="28"/>
  <c r="J143" i="28"/>
  <c r="R143" i="28"/>
  <c r="U143" i="28"/>
  <c r="E143" i="28"/>
  <c r="B143" i="28"/>
  <c r="M143" i="28"/>
  <c r="X110" i="19"/>
  <c r="T110" i="19"/>
  <c r="P110" i="19"/>
  <c r="L110" i="19"/>
  <c r="H110" i="19"/>
  <c r="D110" i="19"/>
  <c r="W110" i="19"/>
  <c r="S110" i="19"/>
  <c r="O110" i="19"/>
  <c r="K110" i="19"/>
  <c r="G110" i="19"/>
  <c r="C110" i="19"/>
  <c r="R110" i="19"/>
  <c r="J110" i="19"/>
  <c r="B110" i="19"/>
  <c r="Y110" i="19"/>
  <c r="Q110" i="19"/>
  <c r="I110" i="19"/>
  <c r="N110" i="19"/>
  <c r="M110" i="19"/>
  <c r="F110" i="19"/>
  <c r="E110" i="19"/>
  <c r="V110" i="19"/>
  <c r="U110" i="19"/>
  <c r="A111" i="19"/>
  <c r="V74" i="25"/>
  <c r="R74" i="25"/>
  <c r="N74" i="25"/>
  <c r="J74" i="25"/>
  <c r="F74" i="25"/>
  <c r="B74" i="25"/>
  <c r="Y74" i="25"/>
  <c r="U74" i="25"/>
  <c r="Q74" i="25"/>
  <c r="M74" i="25"/>
  <c r="I74" i="25"/>
  <c r="E74" i="25"/>
  <c r="X74" i="25"/>
  <c r="P74" i="25"/>
  <c r="H74" i="25"/>
  <c r="W74" i="25"/>
  <c r="O74" i="25"/>
  <c r="G74" i="25"/>
  <c r="S74" i="25"/>
  <c r="C74" i="25"/>
  <c r="L74" i="25"/>
  <c r="K74" i="25"/>
  <c r="T74" i="25"/>
  <c r="D74" i="25"/>
  <c r="A75" i="25"/>
  <c r="V39" i="28" l="1"/>
  <c r="F39" i="28"/>
  <c r="Q39" i="28"/>
  <c r="W39" i="28"/>
  <c r="T39" i="28"/>
  <c r="C39" i="28"/>
  <c r="R39" i="28"/>
  <c r="B39" i="28"/>
  <c r="M39" i="28"/>
  <c r="O39" i="28"/>
  <c r="L39" i="28"/>
  <c r="X39" i="28"/>
  <c r="N39" i="28"/>
  <c r="Y39" i="28"/>
  <c r="I39" i="28"/>
  <c r="G39" i="28"/>
  <c r="D39" i="28"/>
  <c r="P39" i="28"/>
  <c r="A40" i="28"/>
  <c r="J39" i="28"/>
  <c r="U39" i="28"/>
  <c r="E39" i="28"/>
  <c r="K39" i="28"/>
  <c r="S39" i="28"/>
  <c r="H39" i="28"/>
  <c r="V75" i="25"/>
  <c r="R75" i="25"/>
  <c r="N75" i="25"/>
  <c r="J75" i="25"/>
  <c r="F75" i="25"/>
  <c r="B75" i="25"/>
  <c r="Y75" i="25"/>
  <c r="U75" i="25"/>
  <c r="Q75" i="25"/>
  <c r="M75" i="25"/>
  <c r="I75" i="25"/>
  <c r="E75" i="25"/>
  <c r="X75" i="25"/>
  <c r="P75" i="25"/>
  <c r="H75" i="25"/>
  <c r="W75" i="25"/>
  <c r="O75" i="25"/>
  <c r="G75" i="25"/>
  <c r="K75" i="25"/>
  <c r="S75" i="25"/>
  <c r="L75" i="25"/>
  <c r="T75" i="25"/>
  <c r="D75" i="25"/>
  <c r="C75" i="25"/>
  <c r="A76" i="25"/>
  <c r="W144" i="28"/>
  <c r="S144" i="28"/>
  <c r="O144" i="28"/>
  <c r="K144" i="28"/>
  <c r="G144" i="28"/>
  <c r="C144" i="28"/>
  <c r="A145" i="28"/>
  <c r="V144" i="28"/>
  <c r="R144" i="28"/>
  <c r="N144" i="28"/>
  <c r="J144" i="28"/>
  <c r="F144" i="28"/>
  <c r="B144" i="28"/>
  <c r="X144" i="28"/>
  <c r="P144" i="28"/>
  <c r="H144" i="28"/>
  <c r="U144" i="28"/>
  <c r="M144" i="28"/>
  <c r="E144" i="28"/>
  <c r="Q144" i="28"/>
  <c r="Y144" i="28"/>
  <c r="L144" i="28"/>
  <c r="I144" i="28"/>
  <c r="D144" i="28"/>
  <c r="T144" i="28"/>
  <c r="A351" i="21"/>
  <c r="V350" i="21"/>
  <c r="R350" i="21"/>
  <c r="N350" i="21"/>
  <c r="J350" i="21"/>
  <c r="F350" i="21"/>
  <c r="B350" i="21"/>
  <c r="Y350" i="21"/>
  <c r="U350" i="21"/>
  <c r="Q350" i="21"/>
  <c r="M350" i="21"/>
  <c r="I350" i="21"/>
  <c r="E350" i="21"/>
  <c r="S350" i="21"/>
  <c r="K350" i="21"/>
  <c r="C350" i="21"/>
  <c r="W350" i="21"/>
  <c r="G350" i="21"/>
  <c r="X350" i="21"/>
  <c r="P350" i="21"/>
  <c r="H350" i="21"/>
  <c r="O350" i="21"/>
  <c r="T350" i="21"/>
  <c r="L350" i="21"/>
  <c r="D350" i="21"/>
  <c r="Y179" i="28"/>
  <c r="U179" i="28"/>
  <c r="Q179" i="28"/>
  <c r="M179" i="28"/>
  <c r="I179" i="28"/>
  <c r="E179" i="28"/>
  <c r="X179" i="28"/>
  <c r="T179" i="28"/>
  <c r="P179" i="28"/>
  <c r="L179" i="28"/>
  <c r="H179" i="28"/>
  <c r="D179" i="28"/>
  <c r="A180" i="28"/>
  <c r="R179" i="28"/>
  <c r="J179" i="28"/>
  <c r="B179" i="28"/>
  <c r="W179" i="28"/>
  <c r="O179" i="28"/>
  <c r="G179" i="28"/>
  <c r="S179" i="28"/>
  <c r="C179" i="28"/>
  <c r="K179" i="28"/>
  <c r="N179" i="28"/>
  <c r="V179" i="28"/>
  <c r="F179" i="28"/>
  <c r="X418" i="28"/>
  <c r="T418" i="28"/>
  <c r="P418" i="28"/>
  <c r="L418" i="28"/>
  <c r="H418" i="28"/>
  <c r="D418" i="28"/>
  <c r="W418" i="28"/>
  <c r="S418" i="28"/>
  <c r="O418" i="28"/>
  <c r="K418" i="28"/>
  <c r="G418" i="28"/>
  <c r="C418" i="28"/>
  <c r="Y418" i="28"/>
  <c r="Q418" i="28"/>
  <c r="I418" i="28"/>
  <c r="V418" i="28"/>
  <c r="N418" i="28"/>
  <c r="F418" i="28"/>
  <c r="A419" i="28"/>
  <c r="J418" i="28"/>
  <c r="U418" i="28"/>
  <c r="E418" i="28"/>
  <c r="M418" i="28"/>
  <c r="R418" i="28"/>
  <c r="B418" i="28"/>
  <c r="A248" i="28"/>
  <c r="V247" i="28"/>
  <c r="R247" i="28"/>
  <c r="N247" i="28"/>
  <c r="J247" i="28"/>
  <c r="F247" i="28"/>
  <c r="B247" i="28"/>
  <c r="Y247" i="28"/>
  <c r="U247" i="28"/>
  <c r="Q247" i="28"/>
  <c r="M247" i="28"/>
  <c r="I247" i="28"/>
  <c r="E247" i="28"/>
  <c r="W247" i="28"/>
  <c r="O247" i="28"/>
  <c r="G247" i="28"/>
  <c r="T247" i="28"/>
  <c r="L247" i="28"/>
  <c r="D247" i="28"/>
  <c r="P247" i="28"/>
  <c r="K247" i="28"/>
  <c r="C247" i="28"/>
  <c r="S247" i="28"/>
  <c r="X247" i="28"/>
  <c r="H247" i="28"/>
  <c r="X111" i="19"/>
  <c r="T111" i="19"/>
  <c r="P111" i="19"/>
  <c r="L111" i="19"/>
  <c r="H111" i="19"/>
  <c r="D111" i="19"/>
  <c r="W111" i="19"/>
  <c r="S111" i="19"/>
  <c r="O111" i="19"/>
  <c r="K111" i="19"/>
  <c r="G111" i="19"/>
  <c r="C111" i="19"/>
  <c r="R111" i="19"/>
  <c r="J111" i="19"/>
  <c r="B111" i="19"/>
  <c r="Y111" i="19"/>
  <c r="Q111" i="19"/>
  <c r="I111" i="19"/>
  <c r="V111" i="19"/>
  <c r="F111" i="19"/>
  <c r="U111" i="19"/>
  <c r="E111" i="19"/>
  <c r="N111" i="19"/>
  <c r="M111" i="19"/>
  <c r="A112" i="19"/>
  <c r="X384" i="21"/>
  <c r="T384" i="21"/>
  <c r="P384" i="21"/>
  <c r="L384" i="21"/>
  <c r="H384" i="21"/>
  <c r="D384" i="21"/>
  <c r="W384" i="21"/>
  <c r="S384" i="21"/>
  <c r="O384" i="21"/>
  <c r="K384" i="21"/>
  <c r="G384" i="21"/>
  <c r="C384" i="21"/>
  <c r="U384" i="21"/>
  <c r="M384" i="21"/>
  <c r="E384" i="21"/>
  <c r="Q384" i="21"/>
  <c r="A385" i="21"/>
  <c r="R384" i="21"/>
  <c r="J384" i="21"/>
  <c r="B384" i="21"/>
  <c r="Y384" i="21"/>
  <c r="I384" i="21"/>
  <c r="F384" i="21"/>
  <c r="N384" i="21"/>
  <c r="V384" i="21"/>
  <c r="X316" i="21"/>
  <c r="T316" i="21"/>
  <c r="P316" i="21"/>
  <c r="L316" i="21"/>
  <c r="H316" i="21"/>
  <c r="D316" i="21"/>
  <c r="W316" i="21"/>
  <c r="S316" i="21"/>
  <c r="O316" i="21"/>
  <c r="K316" i="21"/>
  <c r="G316" i="21"/>
  <c r="C316" i="21"/>
  <c r="Y316" i="21"/>
  <c r="Q316" i="21"/>
  <c r="I316" i="21"/>
  <c r="M316" i="21"/>
  <c r="V316" i="21"/>
  <c r="N316" i="21"/>
  <c r="F316" i="21"/>
  <c r="U316" i="21"/>
  <c r="E316" i="21"/>
  <c r="B316" i="21"/>
  <c r="A317" i="21"/>
  <c r="R316" i="21"/>
  <c r="J316" i="21"/>
  <c r="A145" i="21"/>
  <c r="V144" i="21"/>
  <c r="R144" i="21"/>
  <c r="N144" i="21"/>
  <c r="J144" i="21"/>
  <c r="F144" i="21"/>
  <c r="B144" i="21"/>
  <c r="Y144" i="21"/>
  <c r="U144" i="21"/>
  <c r="Q144" i="21"/>
  <c r="M144" i="21"/>
  <c r="I144" i="21"/>
  <c r="E144" i="21"/>
  <c r="W144" i="21"/>
  <c r="O144" i="21"/>
  <c r="G144" i="21"/>
  <c r="S144" i="21"/>
  <c r="C144" i="21"/>
  <c r="T144" i="21"/>
  <c r="L144" i="21"/>
  <c r="D144" i="21"/>
  <c r="K144" i="21"/>
  <c r="H144" i="21"/>
  <c r="X144" i="21"/>
  <c r="P144" i="21"/>
  <c r="X213" i="28"/>
  <c r="T213" i="28"/>
  <c r="P213" i="28"/>
  <c r="L213" i="28"/>
  <c r="H213" i="28"/>
  <c r="D213" i="28"/>
  <c r="W213" i="28"/>
  <c r="S213" i="28"/>
  <c r="O213" i="28"/>
  <c r="K213" i="28"/>
  <c r="G213" i="28"/>
  <c r="C213" i="28"/>
  <c r="U213" i="28"/>
  <c r="M213" i="28"/>
  <c r="E213" i="28"/>
  <c r="A214" i="28"/>
  <c r="R213" i="28"/>
  <c r="J213" i="28"/>
  <c r="B213" i="28"/>
  <c r="N213" i="28"/>
  <c r="Y213" i="28"/>
  <c r="I213" i="28"/>
  <c r="Q213" i="28"/>
  <c r="F213" i="28"/>
  <c r="V213" i="28"/>
  <c r="A419" i="21"/>
  <c r="V418" i="21"/>
  <c r="R418" i="21"/>
  <c r="N418" i="21"/>
  <c r="J418" i="21"/>
  <c r="F418" i="21"/>
  <c r="B418" i="21"/>
  <c r="Y418" i="21"/>
  <c r="U418" i="21"/>
  <c r="Q418" i="21"/>
  <c r="M418" i="21"/>
  <c r="I418" i="21"/>
  <c r="E418" i="21"/>
  <c r="W418" i="21"/>
  <c r="O418" i="21"/>
  <c r="G418" i="21"/>
  <c r="S418" i="21"/>
  <c r="C418" i="21"/>
  <c r="T418" i="21"/>
  <c r="L418" i="21"/>
  <c r="D418" i="21"/>
  <c r="K418" i="21"/>
  <c r="X418" i="21"/>
  <c r="P418" i="21"/>
  <c r="H418" i="21"/>
  <c r="A317" i="28"/>
  <c r="V316" i="28"/>
  <c r="R316" i="28"/>
  <c r="N316" i="28"/>
  <c r="J316" i="28"/>
  <c r="F316" i="28"/>
  <c r="B316" i="28"/>
  <c r="Y316" i="28"/>
  <c r="U316" i="28"/>
  <c r="Q316" i="28"/>
  <c r="M316" i="28"/>
  <c r="I316" i="28"/>
  <c r="E316" i="28"/>
  <c r="S316" i="28"/>
  <c r="K316" i="28"/>
  <c r="C316" i="28"/>
  <c r="X316" i="28"/>
  <c r="P316" i="28"/>
  <c r="H316" i="28"/>
  <c r="T316" i="28"/>
  <c r="D316" i="28"/>
  <c r="O316" i="28"/>
  <c r="G316" i="28"/>
  <c r="W316" i="28"/>
  <c r="L316" i="28"/>
  <c r="W74" i="28"/>
  <c r="S74" i="28"/>
  <c r="O74" i="28"/>
  <c r="K74" i="28"/>
  <c r="G74" i="28"/>
  <c r="C74" i="28"/>
  <c r="A75" i="28"/>
  <c r="V74" i="28"/>
  <c r="R74" i="28"/>
  <c r="N74" i="28"/>
  <c r="J74" i="28"/>
  <c r="F74" i="28"/>
  <c r="B74" i="28"/>
  <c r="T74" i="28"/>
  <c r="L74" i="28"/>
  <c r="D74" i="28"/>
  <c r="Y74" i="28"/>
  <c r="Q74" i="28"/>
  <c r="I74" i="28"/>
  <c r="M74" i="28"/>
  <c r="E74" i="28"/>
  <c r="X74" i="28"/>
  <c r="H74" i="28"/>
  <c r="U74" i="28"/>
  <c r="P74" i="28"/>
  <c r="V40" i="25"/>
  <c r="R40" i="25"/>
  <c r="N40" i="25"/>
  <c r="J40" i="25"/>
  <c r="F40" i="25"/>
  <c r="B40" i="25"/>
  <c r="Y40" i="25"/>
  <c r="U40" i="25"/>
  <c r="Q40" i="25"/>
  <c r="M40" i="25"/>
  <c r="I40" i="25"/>
  <c r="E40" i="25"/>
  <c r="S40" i="25"/>
  <c r="K40" i="25"/>
  <c r="C40" i="25"/>
  <c r="W40" i="25"/>
  <c r="G40" i="25"/>
  <c r="D40" i="25"/>
  <c r="X40" i="25"/>
  <c r="P40" i="25"/>
  <c r="H40" i="25"/>
  <c r="O40" i="25"/>
  <c r="T40" i="25"/>
  <c r="L40" i="25"/>
  <c r="A41" i="25"/>
  <c r="X40" i="21"/>
  <c r="T40" i="21"/>
  <c r="P40" i="21"/>
  <c r="L40" i="21"/>
  <c r="H40" i="21"/>
  <c r="D40" i="21"/>
  <c r="W40" i="21"/>
  <c r="S40" i="21"/>
  <c r="O40" i="21"/>
  <c r="K40" i="21"/>
  <c r="G40" i="21"/>
  <c r="C40" i="21"/>
  <c r="U40" i="21"/>
  <c r="M40" i="21"/>
  <c r="E40" i="21"/>
  <c r="Q40" i="21"/>
  <c r="N40" i="21"/>
  <c r="A41" i="21"/>
  <c r="R40" i="21"/>
  <c r="J40" i="21"/>
  <c r="B40" i="21"/>
  <c r="Y40" i="21"/>
  <c r="I40" i="21"/>
  <c r="V40" i="21"/>
  <c r="F40" i="21"/>
  <c r="W39" i="19"/>
  <c r="S39" i="19"/>
  <c r="O39" i="19"/>
  <c r="K39" i="19"/>
  <c r="G39" i="19"/>
  <c r="C39" i="19"/>
  <c r="V39" i="19"/>
  <c r="R39" i="19"/>
  <c r="N39" i="19"/>
  <c r="J39" i="19"/>
  <c r="F39" i="19"/>
  <c r="B39" i="19"/>
  <c r="Y39" i="19"/>
  <c r="Q39" i="19"/>
  <c r="I39" i="19"/>
  <c r="X39" i="19"/>
  <c r="P39" i="19"/>
  <c r="H39" i="19"/>
  <c r="U39" i="19"/>
  <c r="E39" i="19"/>
  <c r="T39" i="19"/>
  <c r="D39" i="19"/>
  <c r="M39" i="19"/>
  <c r="L39" i="19"/>
  <c r="A40" i="19"/>
  <c r="W75" i="19"/>
  <c r="S75" i="19"/>
  <c r="O75" i="19"/>
  <c r="K75" i="19"/>
  <c r="G75" i="19"/>
  <c r="C75" i="19"/>
  <c r="V75" i="19"/>
  <c r="R75" i="19"/>
  <c r="N75" i="19"/>
  <c r="J75" i="19"/>
  <c r="F75" i="19"/>
  <c r="B75" i="19"/>
  <c r="Y75" i="19"/>
  <c r="Q75" i="19"/>
  <c r="I75" i="19"/>
  <c r="X75" i="19"/>
  <c r="P75" i="19"/>
  <c r="H75" i="19"/>
  <c r="M75" i="19"/>
  <c r="L75" i="19"/>
  <c r="E75" i="19"/>
  <c r="D75" i="19"/>
  <c r="U75" i="19"/>
  <c r="T75" i="19"/>
  <c r="A76" i="19"/>
  <c r="X179" i="21"/>
  <c r="T179" i="21"/>
  <c r="P179" i="21"/>
  <c r="L179" i="21"/>
  <c r="H179" i="21"/>
  <c r="D179" i="21"/>
  <c r="W179" i="21"/>
  <c r="S179" i="21"/>
  <c r="O179" i="21"/>
  <c r="K179" i="21"/>
  <c r="G179" i="21"/>
  <c r="C179" i="21"/>
  <c r="Y179" i="21"/>
  <c r="Q179" i="21"/>
  <c r="I179" i="21"/>
  <c r="U179" i="21"/>
  <c r="E179" i="21"/>
  <c r="V179" i="21"/>
  <c r="N179" i="21"/>
  <c r="F179" i="21"/>
  <c r="M179" i="21"/>
  <c r="A180" i="21"/>
  <c r="J179" i="21"/>
  <c r="R179" i="21"/>
  <c r="B179" i="21"/>
  <c r="V110" i="25"/>
  <c r="R110" i="25"/>
  <c r="N110" i="25"/>
  <c r="J110" i="25"/>
  <c r="F110" i="25"/>
  <c r="B110" i="25"/>
  <c r="Y110" i="25"/>
  <c r="U110" i="25"/>
  <c r="Q110" i="25"/>
  <c r="M110" i="25"/>
  <c r="I110" i="25"/>
  <c r="E110" i="25"/>
  <c r="X110" i="25"/>
  <c r="P110" i="25"/>
  <c r="H110" i="25"/>
  <c r="L110" i="25"/>
  <c r="W110" i="25"/>
  <c r="O110" i="25"/>
  <c r="G110" i="25"/>
  <c r="T110" i="25"/>
  <c r="D110" i="25"/>
  <c r="K110" i="25"/>
  <c r="S110" i="25"/>
  <c r="C110" i="25"/>
  <c r="A111" i="25"/>
  <c r="A214" i="21"/>
  <c r="V213" i="21"/>
  <c r="R213" i="21"/>
  <c r="N213" i="21"/>
  <c r="J213" i="21"/>
  <c r="F213" i="21"/>
  <c r="B213" i="21"/>
  <c r="Y213" i="21"/>
  <c r="U213" i="21"/>
  <c r="Q213" i="21"/>
  <c r="M213" i="21"/>
  <c r="I213" i="21"/>
  <c r="E213" i="21"/>
  <c r="S213" i="21"/>
  <c r="K213" i="21"/>
  <c r="C213" i="21"/>
  <c r="W213" i="21"/>
  <c r="G213" i="21"/>
  <c r="X213" i="21"/>
  <c r="P213" i="21"/>
  <c r="H213" i="21"/>
  <c r="O213" i="21"/>
  <c r="L213" i="21"/>
  <c r="D213" i="21"/>
  <c r="T213" i="21"/>
  <c r="Y146" i="19"/>
  <c r="U146" i="19"/>
  <c r="Q146" i="19"/>
  <c r="M146" i="19"/>
  <c r="I146" i="19"/>
  <c r="E146" i="19"/>
  <c r="X146" i="19"/>
  <c r="T146" i="19"/>
  <c r="P146" i="19"/>
  <c r="L146" i="19"/>
  <c r="H146" i="19"/>
  <c r="D146" i="19"/>
  <c r="W146" i="19"/>
  <c r="O146" i="19"/>
  <c r="G146" i="19"/>
  <c r="V146" i="19"/>
  <c r="N146" i="19"/>
  <c r="F146" i="19"/>
  <c r="S146" i="19"/>
  <c r="C146" i="19"/>
  <c r="R146" i="19"/>
  <c r="B146" i="19"/>
  <c r="K146" i="19"/>
  <c r="J146" i="19"/>
  <c r="A147" i="19"/>
  <c r="W74" i="21"/>
  <c r="S74" i="21"/>
  <c r="O74" i="21"/>
  <c r="K74" i="21"/>
  <c r="G74" i="21"/>
  <c r="C74" i="21"/>
  <c r="A75" i="21"/>
  <c r="V74" i="21"/>
  <c r="R74" i="21"/>
  <c r="N74" i="21"/>
  <c r="J74" i="21"/>
  <c r="F74" i="21"/>
  <c r="B74" i="21"/>
  <c r="X74" i="21"/>
  <c r="P74" i="21"/>
  <c r="H74" i="21"/>
  <c r="T74" i="21"/>
  <c r="L74" i="21"/>
  <c r="Q74" i="21"/>
  <c r="I74" i="21"/>
  <c r="U74" i="21"/>
  <c r="M74" i="21"/>
  <c r="E74" i="21"/>
  <c r="D74" i="21"/>
  <c r="Y74" i="21"/>
  <c r="X247" i="21"/>
  <c r="T247" i="21"/>
  <c r="P247" i="21"/>
  <c r="L247" i="21"/>
  <c r="H247" i="21"/>
  <c r="D247" i="21"/>
  <c r="W247" i="21"/>
  <c r="S247" i="21"/>
  <c r="O247" i="21"/>
  <c r="K247" i="21"/>
  <c r="G247" i="21"/>
  <c r="C247" i="21"/>
  <c r="U247" i="21"/>
  <c r="M247" i="21"/>
  <c r="E247" i="21"/>
  <c r="Q247" i="21"/>
  <c r="A248" i="21"/>
  <c r="R247" i="21"/>
  <c r="J247" i="21"/>
  <c r="B247" i="21"/>
  <c r="Y247" i="21"/>
  <c r="I247" i="21"/>
  <c r="F247" i="21"/>
  <c r="V247" i="21"/>
  <c r="N247" i="21"/>
  <c r="A282" i="21"/>
  <c r="V281" i="21"/>
  <c r="R281" i="21"/>
  <c r="N281" i="21"/>
  <c r="J281" i="21"/>
  <c r="F281" i="21"/>
  <c r="B281" i="21"/>
  <c r="Y281" i="21"/>
  <c r="U281" i="21"/>
  <c r="Q281" i="21"/>
  <c r="M281" i="21"/>
  <c r="I281" i="21"/>
  <c r="E281" i="21"/>
  <c r="W281" i="21"/>
  <c r="O281" i="21"/>
  <c r="G281" i="21"/>
  <c r="K281" i="21"/>
  <c r="T281" i="21"/>
  <c r="L281" i="21"/>
  <c r="D281" i="21"/>
  <c r="S281" i="21"/>
  <c r="C281" i="21"/>
  <c r="P281" i="21"/>
  <c r="H281" i="21"/>
  <c r="X281" i="21"/>
  <c r="A385" i="28"/>
  <c r="V384" i="28"/>
  <c r="R384" i="28"/>
  <c r="N384" i="28"/>
  <c r="J384" i="28"/>
  <c r="F384" i="28"/>
  <c r="B384" i="28"/>
  <c r="Y384" i="28"/>
  <c r="U384" i="28"/>
  <c r="Q384" i="28"/>
  <c r="M384" i="28"/>
  <c r="I384" i="28"/>
  <c r="E384" i="28"/>
  <c r="W384" i="28"/>
  <c r="O384" i="28"/>
  <c r="G384" i="28"/>
  <c r="T384" i="28"/>
  <c r="L384" i="28"/>
  <c r="D384" i="28"/>
  <c r="X384" i="28"/>
  <c r="H384" i="28"/>
  <c r="S384" i="28"/>
  <c r="C384" i="28"/>
  <c r="K384" i="28"/>
  <c r="P384" i="28"/>
  <c r="X281" i="28"/>
  <c r="T281" i="28"/>
  <c r="P281" i="28"/>
  <c r="L281" i="28"/>
  <c r="H281" i="28"/>
  <c r="D281" i="28"/>
  <c r="W281" i="28"/>
  <c r="S281" i="28"/>
  <c r="O281" i="28"/>
  <c r="K281" i="28"/>
  <c r="G281" i="28"/>
  <c r="C281" i="28"/>
  <c r="Y281" i="28"/>
  <c r="Q281" i="28"/>
  <c r="I281" i="28"/>
  <c r="V281" i="28"/>
  <c r="N281" i="28"/>
  <c r="F281" i="28"/>
  <c r="R281" i="28"/>
  <c r="B281" i="28"/>
  <c r="M281" i="28"/>
  <c r="U281" i="28"/>
  <c r="J281" i="28"/>
  <c r="E281" i="28"/>
  <c r="A282" i="28"/>
  <c r="Y109" i="21"/>
  <c r="U109" i="21"/>
  <c r="Q109" i="21"/>
  <c r="M109" i="21"/>
  <c r="I109" i="21"/>
  <c r="E109" i="21"/>
  <c r="S109" i="21"/>
  <c r="K109" i="21"/>
  <c r="C109" i="21"/>
  <c r="X109" i="21"/>
  <c r="T109" i="21"/>
  <c r="P109" i="21"/>
  <c r="L109" i="21"/>
  <c r="H109" i="21"/>
  <c r="D109" i="21"/>
  <c r="W109" i="21"/>
  <c r="O109" i="21"/>
  <c r="G109" i="21"/>
  <c r="R109" i="21"/>
  <c r="B109" i="21"/>
  <c r="A110" i="21"/>
  <c r="V109" i="21"/>
  <c r="N109" i="21"/>
  <c r="J109" i="21"/>
  <c r="F109" i="21"/>
  <c r="X350" i="28"/>
  <c r="T350" i="28"/>
  <c r="P350" i="28"/>
  <c r="L350" i="28"/>
  <c r="H350" i="28"/>
  <c r="D350" i="28"/>
  <c r="W350" i="28"/>
  <c r="S350" i="28"/>
  <c r="O350" i="28"/>
  <c r="K350" i="28"/>
  <c r="G350" i="28"/>
  <c r="C350" i="28"/>
  <c r="U350" i="28"/>
  <c r="M350" i="28"/>
  <c r="E350" i="28"/>
  <c r="A351" i="28"/>
  <c r="R350" i="28"/>
  <c r="J350" i="28"/>
  <c r="B350" i="28"/>
  <c r="V350" i="28"/>
  <c r="F350" i="28"/>
  <c r="Q350" i="28"/>
  <c r="Y350" i="28"/>
  <c r="N350" i="28"/>
  <c r="I350" i="28"/>
  <c r="Y109" i="28"/>
  <c r="U109" i="28"/>
  <c r="Q109" i="28"/>
  <c r="M109" i="28"/>
  <c r="I109" i="28"/>
  <c r="E109" i="28"/>
  <c r="X109" i="28"/>
  <c r="T109" i="28"/>
  <c r="P109" i="28"/>
  <c r="L109" i="28"/>
  <c r="H109" i="28"/>
  <c r="D109" i="28"/>
  <c r="V109" i="28"/>
  <c r="N109" i="28"/>
  <c r="F109" i="28"/>
  <c r="S109" i="28"/>
  <c r="K109" i="28"/>
  <c r="C109" i="28"/>
  <c r="O109" i="28"/>
  <c r="W109" i="28"/>
  <c r="A110" i="28"/>
  <c r="J109" i="28"/>
  <c r="G109" i="28"/>
  <c r="B109" i="28"/>
  <c r="R109" i="28"/>
  <c r="Y145" i="25"/>
  <c r="U145" i="25"/>
  <c r="Q145" i="25"/>
  <c r="M145" i="25"/>
  <c r="I145" i="25"/>
  <c r="E145" i="25"/>
  <c r="X145" i="25"/>
  <c r="S145" i="25"/>
  <c r="N145" i="25"/>
  <c r="H145" i="25"/>
  <c r="C145" i="25"/>
  <c r="W145" i="25"/>
  <c r="R145" i="25"/>
  <c r="L145" i="25"/>
  <c r="G145" i="25"/>
  <c r="B145" i="25"/>
  <c r="V145" i="25"/>
  <c r="K145" i="25"/>
  <c r="F145" i="25"/>
  <c r="T145" i="25"/>
  <c r="J145" i="25"/>
  <c r="P145" i="25"/>
  <c r="O145" i="25"/>
  <c r="D145" i="25"/>
  <c r="A146" i="25"/>
  <c r="Q40" i="28" l="1"/>
  <c r="X40" i="28"/>
  <c r="H40" i="28"/>
  <c r="F40" i="28"/>
  <c r="K40" i="28"/>
  <c r="G40" i="28"/>
  <c r="M40" i="28"/>
  <c r="T40" i="28"/>
  <c r="D40" i="28"/>
  <c r="A41" i="28"/>
  <c r="C40" i="28"/>
  <c r="O40" i="28"/>
  <c r="Y40" i="28"/>
  <c r="I40" i="28"/>
  <c r="P40" i="28"/>
  <c r="V40" i="28"/>
  <c r="J40" i="28"/>
  <c r="R40" i="28"/>
  <c r="W40" i="28"/>
  <c r="U40" i="28"/>
  <c r="E40" i="28"/>
  <c r="L40" i="28"/>
  <c r="N40" i="28"/>
  <c r="S40" i="28"/>
  <c r="B40" i="28"/>
  <c r="V146" i="25"/>
  <c r="R146" i="25"/>
  <c r="N146" i="25"/>
  <c r="J146" i="25"/>
  <c r="F146" i="25"/>
  <c r="B146" i="25"/>
  <c r="Y146" i="25"/>
  <c r="U146" i="25"/>
  <c r="Q146" i="25"/>
  <c r="M146" i="25"/>
  <c r="I146" i="25"/>
  <c r="E146" i="25"/>
  <c r="X146" i="25"/>
  <c r="P146" i="25"/>
  <c r="H146" i="25"/>
  <c r="W146" i="25"/>
  <c r="O146" i="25"/>
  <c r="G146" i="25"/>
  <c r="L146" i="25"/>
  <c r="K146" i="25"/>
  <c r="T146" i="25"/>
  <c r="D146" i="25"/>
  <c r="C146" i="25"/>
  <c r="S146" i="25"/>
  <c r="A147" i="25"/>
  <c r="W248" i="21"/>
  <c r="S248" i="21"/>
  <c r="O248" i="21"/>
  <c r="K248" i="21"/>
  <c r="G248" i="21"/>
  <c r="C248" i="21"/>
  <c r="A249" i="21"/>
  <c r="V248" i="21"/>
  <c r="R248" i="21"/>
  <c r="N248" i="21"/>
  <c r="J248" i="21"/>
  <c r="F248" i="21"/>
  <c r="B248" i="21"/>
  <c r="T248" i="21"/>
  <c r="L248" i="21"/>
  <c r="D248" i="21"/>
  <c r="X248" i="21"/>
  <c r="H248" i="21"/>
  <c r="Y248" i="21"/>
  <c r="Q248" i="21"/>
  <c r="I248" i="21"/>
  <c r="P248" i="21"/>
  <c r="E248" i="21"/>
  <c r="U248" i="21"/>
  <c r="M248" i="21"/>
  <c r="V111" i="25"/>
  <c r="R111" i="25"/>
  <c r="N111" i="25"/>
  <c r="J111" i="25"/>
  <c r="F111" i="25"/>
  <c r="B111" i="25"/>
  <c r="Y111" i="25"/>
  <c r="U111" i="25"/>
  <c r="Q111" i="25"/>
  <c r="M111" i="25"/>
  <c r="I111" i="25"/>
  <c r="E111" i="25"/>
  <c r="X111" i="25"/>
  <c r="P111" i="25"/>
  <c r="H111" i="25"/>
  <c r="L111" i="25"/>
  <c r="W111" i="25"/>
  <c r="O111" i="25"/>
  <c r="G111" i="25"/>
  <c r="T111" i="25"/>
  <c r="D111" i="25"/>
  <c r="S111" i="25"/>
  <c r="K111" i="25"/>
  <c r="C111" i="25"/>
  <c r="A112" i="25"/>
  <c r="W180" i="21"/>
  <c r="S180" i="21"/>
  <c r="O180" i="21"/>
  <c r="K180" i="21"/>
  <c r="G180" i="21"/>
  <c r="C180" i="21"/>
  <c r="A181" i="21"/>
  <c r="V180" i="21"/>
  <c r="R180" i="21"/>
  <c r="N180" i="21"/>
  <c r="J180" i="21"/>
  <c r="F180" i="21"/>
  <c r="B180" i="21"/>
  <c r="X180" i="21"/>
  <c r="P180" i="21"/>
  <c r="H180" i="21"/>
  <c r="L180" i="21"/>
  <c r="U180" i="21"/>
  <c r="M180" i="21"/>
  <c r="E180" i="21"/>
  <c r="T180" i="21"/>
  <c r="D180" i="21"/>
  <c r="I180" i="21"/>
  <c r="Y180" i="21"/>
  <c r="Q180" i="21"/>
  <c r="A76" i="28"/>
  <c r="V75" i="28"/>
  <c r="R75" i="28"/>
  <c r="N75" i="28"/>
  <c r="J75" i="28"/>
  <c r="F75" i="28"/>
  <c r="B75" i="28"/>
  <c r="Y75" i="28"/>
  <c r="U75" i="28"/>
  <c r="Q75" i="28"/>
  <c r="M75" i="28"/>
  <c r="I75" i="28"/>
  <c r="E75" i="28"/>
  <c r="S75" i="28"/>
  <c r="K75" i="28"/>
  <c r="C75" i="28"/>
  <c r="X75" i="28"/>
  <c r="P75" i="28"/>
  <c r="H75" i="28"/>
  <c r="T75" i="28"/>
  <c r="D75" i="28"/>
  <c r="L75" i="28"/>
  <c r="O75" i="28"/>
  <c r="G75" i="28"/>
  <c r="W75" i="28"/>
  <c r="Y419" i="21"/>
  <c r="U419" i="21"/>
  <c r="Q419" i="21"/>
  <c r="M419" i="21"/>
  <c r="I419" i="21"/>
  <c r="E419" i="21"/>
  <c r="X419" i="21"/>
  <c r="T419" i="21"/>
  <c r="P419" i="21"/>
  <c r="L419" i="21"/>
  <c r="H419" i="21"/>
  <c r="D419" i="21"/>
  <c r="V419" i="21"/>
  <c r="N419" i="21"/>
  <c r="F419" i="21"/>
  <c r="R419" i="21"/>
  <c r="J419" i="21"/>
  <c r="S419" i="21"/>
  <c r="K419" i="21"/>
  <c r="C419" i="21"/>
  <c r="A420" i="21"/>
  <c r="B419" i="21"/>
  <c r="G419" i="21"/>
  <c r="W419" i="21"/>
  <c r="O419" i="21"/>
  <c r="W385" i="21"/>
  <c r="S385" i="21"/>
  <c r="O385" i="21"/>
  <c r="K385" i="21"/>
  <c r="G385" i="21"/>
  <c r="C385" i="21"/>
  <c r="A386" i="21"/>
  <c r="V385" i="21"/>
  <c r="R385" i="21"/>
  <c r="N385" i="21"/>
  <c r="J385" i="21"/>
  <c r="F385" i="21"/>
  <c r="B385" i="21"/>
  <c r="T385" i="21"/>
  <c r="L385" i="21"/>
  <c r="D385" i="21"/>
  <c r="X385" i="21"/>
  <c r="H385" i="21"/>
  <c r="Y385" i="21"/>
  <c r="Q385" i="21"/>
  <c r="I385" i="21"/>
  <c r="P385" i="21"/>
  <c r="M385" i="21"/>
  <c r="U385" i="21"/>
  <c r="E385" i="21"/>
  <c r="X180" i="28"/>
  <c r="T180" i="28"/>
  <c r="P180" i="28"/>
  <c r="L180" i="28"/>
  <c r="H180" i="28"/>
  <c r="D180" i="28"/>
  <c r="W180" i="28"/>
  <c r="S180" i="28"/>
  <c r="O180" i="28"/>
  <c r="K180" i="28"/>
  <c r="G180" i="28"/>
  <c r="C180" i="28"/>
  <c r="Y180" i="28"/>
  <c r="Q180" i="28"/>
  <c r="I180" i="28"/>
  <c r="V180" i="28"/>
  <c r="N180" i="28"/>
  <c r="F180" i="28"/>
  <c r="A181" i="28"/>
  <c r="J180" i="28"/>
  <c r="B180" i="28"/>
  <c r="U180" i="28"/>
  <c r="E180" i="28"/>
  <c r="R180" i="28"/>
  <c r="M180" i="28"/>
  <c r="A146" i="28"/>
  <c r="V145" i="28"/>
  <c r="R145" i="28"/>
  <c r="N145" i="28"/>
  <c r="J145" i="28"/>
  <c r="F145" i="28"/>
  <c r="B145" i="28"/>
  <c r="Y145" i="28"/>
  <c r="U145" i="28"/>
  <c r="Q145" i="28"/>
  <c r="M145" i="28"/>
  <c r="I145" i="28"/>
  <c r="E145" i="28"/>
  <c r="W145" i="28"/>
  <c r="O145" i="28"/>
  <c r="G145" i="28"/>
  <c r="T145" i="28"/>
  <c r="L145" i="28"/>
  <c r="D145" i="28"/>
  <c r="X145" i="28"/>
  <c r="H145" i="28"/>
  <c r="S145" i="28"/>
  <c r="C145" i="28"/>
  <c r="P145" i="28"/>
  <c r="K145" i="28"/>
  <c r="X110" i="28"/>
  <c r="T110" i="28"/>
  <c r="P110" i="28"/>
  <c r="L110" i="28"/>
  <c r="H110" i="28"/>
  <c r="D110" i="28"/>
  <c r="W110" i="28"/>
  <c r="S110" i="28"/>
  <c r="O110" i="28"/>
  <c r="K110" i="28"/>
  <c r="G110" i="28"/>
  <c r="C110" i="28"/>
  <c r="U110" i="28"/>
  <c r="M110" i="28"/>
  <c r="E110" i="28"/>
  <c r="A111" i="28"/>
  <c r="R110" i="28"/>
  <c r="J110" i="28"/>
  <c r="B110" i="28"/>
  <c r="V110" i="28"/>
  <c r="F110" i="28"/>
  <c r="Q110" i="28"/>
  <c r="N110" i="28"/>
  <c r="Y110" i="28"/>
  <c r="I110" i="28"/>
  <c r="W282" i="28"/>
  <c r="S282" i="28"/>
  <c r="O282" i="28"/>
  <c r="K282" i="28"/>
  <c r="G282" i="28"/>
  <c r="C282" i="28"/>
  <c r="A283" i="28"/>
  <c r="V282" i="28"/>
  <c r="R282" i="28"/>
  <c r="N282" i="28"/>
  <c r="J282" i="28"/>
  <c r="F282" i="28"/>
  <c r="B282" i="28"/>
  <c r="X282" i="28"/>
  <c r="P282" i="28"/>
  <c r="H282" i="28"/>
  <c r="U282" i="28"/>
  <c r="M282" i="28"/>
  <c r="E282" i="28"/>
  <c r="Y282" i="28"/>
  <c r="I282" i="28"/>
  <c r="T282" i="28"/>
  <c r="D282" i="28"/>
  <c r="L282" i="28"/>
  <c r="Q282" i="28"/>
  <c r="V41" i="25"/>
  <c r="R41" i="25"/>
  <c r="N41" i="25"/>
  <c r="J41" i="25"/>
  <c r="F41" i="25"/>
  <c r="B41" i="25"/>
  <c r="Y41" i="25"/>
  <c r="U41" i="25"/>
  <c r="Q41" i="25"/>
  <c r="M41" i="25"/>
  <c r="I41" i="25"/>
  <c r="E41" i="25"/>
  <c r="S41" i="25"/>
  <c r="K41" i="25"/>
  <c r="C41" i="25"/>
  <c r="W41" i="25"/>
  <c r="G41" i="25"/>
  <c r="D41" i="25"/>
  <c r="X41" i="25"/>
  <c r="P41" i="25"/>
  <c r="H41" i="25"/>
  <c r="O41" i="25"/>
  <c r="T41" i="25"/>
  <c r="L41" i="25"/>
  <c r="A42" i="25"/>
  <c r="W317" i="21"/>
  <c r="S317" i="21"/>
  <c r="O317" i="21"/>
  <c r="K317" i="21"/>
  <c r="G317" i="21"/>
  <c r="C317" i="21"/>
  <c r="A318" i="21"/>
  <c r="V317" i="21"/>
  <c r="R317" i="21"/>
  <c r="N317" i="21"/>
  <c r="J317" i="21"/>
  <c r="F317" i="21"/>
  <c r="B317" i="21"/>
  <c r="X317" i="21"/>
  <c r="P317" i="21"/>
  <c r="H317" i="21"/>
  <c r="T317" i="21"/>
  <c r="D317" i="21"/>
  <c r="U317" i="21"/>
  <c r="M317" i="21"/>
  <c r="E317" i="21"/>
  <c r="L317" i="21"/>
  <c r="I317" i="21"/>
  <c r="Q317" i="21"/>
  <c r="Y317" i="21"/>
  <c r="X112" i="19"/>
  <c r="T112" i="19"/>
  <c r="P112" i="19"/>
  <c r="L112" i="19"/>
  <c r="H112" i="19"/>
  <c r="D112" i="19"/>
  <c r="W112" i="19"/>
  <c r="S112" i="19"/>
  <c r="O112" i="19"/>
  <c r="K112" i="19"/>
  <c r="G112" i="19"/>
  <c r="C112" i="19"/>
  <c r="R112" i="19"/>
  <c r="J112" i="19"/>
  <c r="B112" i="19"/>
  <c r="Y112" i="19"/>
  <c r="Q112" i="19"/>
  <c r="I112" i="19"/>
  <c r="N112" i="19"/>
  <c r="M112" i="19"/>
  <c r="V112" i="19"/>
  <c r="U112" i="19"/>
  <c r="F112" i="19"/>
  <c r="E112" i="19"/>
  <c r="A113" i="19"/>
  <c r="W419" i="28"/>
  <c r="S419" i="28"/>
  <c r="O419" i="28"/>
  <c r="K419" i="28"/>
  <c r="G419" i="28"/>
  <c r="C419" i="28"/>
  <c r="A420" i="28"/>
  <c r="V419" i="28"/>
  <c r="R419" i="28"/>
  <c r="N419" i="28"/>
  <c r="J419" i="28"/>
  <c r="F419" i="28"/>
  <c r="B419" i="28"/>
  <c r="X419" i="28"/>
  <c r="P419" i="28"/>
  <c r="H419" i="28"/>
  <c r="U419" i="28"/>
  <c r="M419" i="28"/>
  <c r="E419" i="28"/>
  <c r="Q419" i="28"/>
  <c r="L419" i="28"/>
  <c r="D419" i="28"/>
  <c r="Y419" i="28"/>
  <c r="T419" i="28"/>
  <c r="I419" i="28"/>
  <c r="Y351" i="21"/>
  <c r="U351" i="21"/>
  <c r="Q351" i="21"/>
  <c r="M351" i="21"/>
  <c r="I351" i="21"/>
  <c r="E351" i="21"/>
  <c r="X351" i="21"/>
  <c r="T351" i="21"/>
  <c r="P351" i="21"/>
  <c r="L351" i="21"/>
  <c r="H351" i="21"/>
  <c r="D351" i="21"/>
  <c r="A352" i="21"/>
  <c r="R351" i="21"/>
  <c r="J351" i="21"/>
  <c r="B351" i="21"/>
  <c r="N351" i="21"/>
  <c r="W351" i="21"/>
  <c r="O351" i="21"/>
  <c r="G351" i="21"/>
  <c r="V351" i="21"/>
  <c r="F351" i="21"/>
  <c r="C351" i="21"/>
  <c r="S351" i="21"/>
  <c r="K351" i="21"/>
  <c r="Y385" i="28"/>
  <c r="U385" i="28"/>
  <c r="Q385" i="28"/>
  <c r="M385" i="28"/>
  <c r="I385" i="28"/>
  <c r="E385" i="28"/>
  <c r="X385" i="28"/>
  <c r="T385" i="28"/>
  <c r="P385" i="28"/>
  <c r="L385" i="28"/>
  <c r="H385" i="28"/>
  <c r="D385" i="28"/>
  <c r="V385" i="28"/>
  <c r="N385" i="28"/>
  <c r="F385" i="28"/>
  <c r="S385" i="28"/>
  <c r="K385" i="28"/>
  <c r="C385" i="28"/>
  <c r="O385" i="28"/>
  <c r="A386" i="28"/>
  <c r="J385" i="28"/>
  <c r="R385" i="28"/>
  <c r="G385" i="28"/>
  <c r="B385" i="28"/>
  <c r="W385" i="28"/>
  <c r="Y147" i="19"/>
  <c r="U147" i="19"/>
  <c r="Q147" i="19"/>
  <c r="M147" i="19"/>
  <c r="I147" i="19"/>
  <c r="E147" i="19"/>
  <c r="X147" i="19"/>
  <c r="T147" i="19"/>
  <c r="P147" i="19"/>
  <c r="L147" i="19"/>
  <c r="H147" i="19"/>
  <c r="D147" i="19"/>
  <c r="W147" i="19"/>
  <c r="O147" i="19"/>
  <c r="G147" i="19"/>
  <c r="V147" i="19"/>
  <c r="N147" i="19"/>
  <c r="F147" i="19"/>
  <c r="K147" i="19"/>
  <c r="J147" i="19"/>
  <c r="S147" i="19"/>
  <c r="R147" i="19"/>
  <c r="C147" i="19"/>
  <c r="B147" i="19"/>
  <c r="A148" i="19"/>
  <c r="W76" i="19"/>
  <c r="S76" i="19"/>
  <c r="O76" i="19"/>
  <c r="K76" i="19"/>
  <c r="G76" i="19"/>
  <c r="C76" i="19"/>
  <c r="V76" i="19"/>
  <c r="R76" i="19"/>
  <c r="N76" i="19"/>
  <c r="J76" i="19"/>
  <c r="F76" i="19"/>
  <c r="B76" i="19"/>
  <c r="Y76" i="19"/>
  <c r="Q76" i="19"/>
  <c r="I76" i="19"/>
  <c r="X76" i="19"/>
  <c r="P76" i="19"/>
  <c r="H76" i="19"/>
  <c r="U76" i="19"/>
  <c r="E76" i="19"/>
  <c r="T76" i="19"/>
  <c r="D76" i="19"/>
  <c r="M76" i="19"/>
  <c r="L76" i="19"/>
  <c r="A77" i="19"/>
  <c r="W214" i="28"/>
  <c r="S214" i="28"/>
  <c r="O214" i="28"/>
  <c r="K214" i="28"/>
  <c r="G214" i="28"/>
  <c r="C214" i="28"/>
  <c r="A215" i="28"/>
  <c r="V214" i="28"/>
  <c r="R214" i="28"/>
  <c r="N214" i="28"/>
  <c r="J214" i="28"/>
  <c r="F214" i="28"/>
  <c r="B214" i="28"/>
  <c r="T214" i="28"/>
  <c r="L214" i="28"/>
  <c r="D214" i="28"/>
  <c r="Y214" i="28"/>
  <c r="Q214" i="28"/>
  <c r="I214" i="28"/>
  <c r="U214" i="28"/>
  <c r="E214" i="28"/>
  <c r="P214" i="28"/>
  <c r="X214" i="28"/>
  <c r="H214" i="28"/>
  <c r="M214" i="28"/>
  <c r="Y145" i="21"/>
  <c r="U145" i="21"/>
  <c r="Q145" i="21"/>
  <c r="M145" i="21"/>
  <c r="I145" i="21"/>
  <c r="E145" i="21"/>
  <c r="X145" i="21"/>
  <c r="T145" i="21"/>
  <c r="P145" i="21"/>
  <c r="L145" i="21"/>
  <c r="H145" i="21"/>
  <c r="D145" i="21"/>
  <c r="V145" i="21"/>
  <c r="N145" i="21"/>
  <c r="F145" i="21"/>
  <c r="A146" i="21"/>
  <c r="J145" i="21"/>
  <c r="S145" i="21"/>
  <c r="K145" i="21"/>
  <c r="C145" i="21"/>
  <c r="R145" i="21"/>
  <c r="B145" i="21"/>
  <c r="O145" i="21"/>
  <c r="W145" i="21"/>
  <c r="G145" i="21"/>
  <c r="Y248" i="28"/>
  <c r="U248" i="28"/>
  <c r="Q248" i="28"/>
  <c r="M248" i="28"/>
  <c r="I248" i="28"/>
  <c r="E248" i="28"/>
  <c r="X248" i="28"/>
  <c r="T248" i="28"/>
  <c r="P248" i="28"/>
  <c r="L248" i="28"/>
  <c r="H248" i="28"/>
  <c r="D248" i="28"/>
  <c r="V248" i="28"/>
  <c r="N248" i="28"/>
  <c r="F248" i="28"/>
  <c r="S248" i="28"/>
  <c r="K248" i="28"/>
  <c r="C248" i="28"/>
  <c r="W248" i="28"/>
  <c r="G248" i="28"/>
  <c r="R248" i="28"/>
  <c r="B248" i="28"/>
  <c r="J248" i="28"/>
  <c r="A249" i="28"/>
  <c r="O248" i="28"/>
  <c r="W351" i="28"/>
  <c r="S351" i="28"/>
  <c r="O351" i="28"/>
  <c r="K351" i="28"/>
  <c r="G351" i="28"/>
  <c r="C351" i="28"/>
  <c r="A352" i="28"/>
  <c r="V351" i="28"/>
  <c r="R351" i="28"/>
  <c r="N351" i="28"/>
  <c r="J351" i="28"/>
  <c r="F351" i="28"/>
  <c r="B351" i="28"/>
  <c r="T351" i="28"/>
  <c r="L351" i="28"/>
  <c r="D351" i="28"/>
  <c r="Y351" i="28"/>
  <c r="Q351" i="28"/>
  <c r="I351" i="28"/>
  <c r="M351" i="28"/>
  <c r="X351" i="28"/>
  <c r="H351" i="28"/>
  <c r="P351" i="28"/>
  <c r="U351" i="28"/>
  <c r="E351" i="28"/>
  <c r="W110" i="21"/>
  <c r="A111" i="21"/>
  <c r="V110" i="21"/>
  <c r="T110" i="21"/>
  <c r="P110" i="21"/>
  <c r="L110" i="21"/>
  <c r="H110" i="21"/>
  <c r="D110" i="21"/>
  <c r="R110" i="21"/>
  <c r="J110" i="21"/>
  <c r="B110" i="21"/>
  <c r="Y110" i="21"/>
  <c r="S110" i="21"/>
  <c r="O110" i="21"/>
  <c r="K110" i="21"/>
  <c r="G110" i="21"/>
  <c r="C110" i="21"/>
  <c r="X110" i="21"/>
  <c r="N110" i="21"/>
  <c r="F110" i="21"/>
  <c r="I110" i="21"/>
  <c r="U110" i="21"/>
  <c r="E110" i="21"/>
  <c r="Q110" i="21"/>
  <c r="M110" i="21"/>
  <c r="Y282" i="21"/>
  <c r="U282" i="21"/>
  <c r="Q282" i="21"/>
  <c r="M282" i="21"/>
  <c r="I282" i="21"/>
  <c r="E282" i="21"/>
  <c r="X282" i="21"/>
  <c r="T282" i="21"/>
  <c r="P282" i="21"/>
  <c r="L282" i="21"/>
  <c r="H282" i="21"/>
  <c r="D282" i="21"/>
  <c r="V282" i="21"/>
  <c r="N282" i="21"/>
  <c r="F282" i="21"/>
  <c r="R282" i="21"/>
  <c r="B282" i="21"/>
  <c r="S282" i="21"/>
  <c r="K282" i="21"/>
  <c r="C282" i="21"/>
  <c r="A283" i="21"/>
  <c r="J282" i="21"/>
  <c r="W282" i="21"/>
  <c r="O282" i="21"/>
  <c r="G282" i="21"/>
  <c r="A76" i="21"/>
  <c r="V75" i="21"/>
  <c r="R75" i="21"/>
  <c r="N75" i="21"/>
  <c r="J75" i="21"/>
  <c r="F75" i="21"/>
  <c r="B75" i="21"/>
  <c r="Y75" i="21"/>
  <c r="U75" i="21"/>
  <c r="Q75" i="21"/>
  <c r="M75" i="21"/>
  <c r="I75" i="21"/>
  <c r="E75" i="21"/>
  <c r="W75" i="21"/>
  <c r="O75" i="21"/>
  <c r="G75" i="21"/>
  <c r="K75" i="21"/>
  <c r="X75" i="21"/>
  <c r="H75" i="21"/>
  <c r="T75" i="21"/>
  <c r="L75" i="21"/>
  <c r="D75" i="21"/>
  <c r="S75" i="21"/>
  <c r="C75" i="21"/>
  <c r="P75" i="21"/>
  <c r="Y214" i="21"/>
  <c r="U214" i="21"/>
  <c r="Q214" i="21"/>
  <c r="M214" i="21"/>
  <c r="I214" i="21"/>
  <c r="E214" i="21"/>
  <c r="X214" i="21"/>
  <c r="T214" i="21"/>
  <c r="P214" i="21"/>
  <c r="L214" i="21"/>
  <c r="H214" i="21"/>
  <c r="D214" i="21"/>
  <c r="A215" i="21"/>
  <c r="R214" i="21"/>
  <c r="J214" i="21"/>
  <c r="B214" i="21"/>
  <c r="N214" i="21"/>
  <c r="W214" i="21"/>
  <c r="O214" i="21"/>
  <c r="G214" i="21"/>
  <c r="V214" i="21"/>
  <c r="F214" i="21"/>
  <c r="S214" i="21"/>
  <c r="K214" i="21"/>
  <c r="C214" i="21"/>
  <c r="W40" i="19"/>
  <c r="S40" i="19"/>
  <c r="O40" i="19"/>
  <c r="K40" i="19"/>
  <c r="G40" i="19"/>
  <c r="C40" i="19"/>
  <c r="V40" i="19"/>
  <c r="R40" i="19"/>
  <c r="N40" i="19"/>
  <c r="J40" i="19"/>
  <c r="F40" i="19"/>
  <c r="B40" i="19"/>
  <c r="Y40" i="19"/>
  <c r="Q40" i="19"/>
  <c r="I40" i="19"/>
  <c r="X40" i="19"/>
  <c r="P40" i="19"/>
  <c r="H40" i="19"/>
  <c r="M40" i="19"/>
  <c r="L40" i="19"/>
  <c r="U40" i="19"/>
  <c r="T40" i="19"/>
  <c r="E40" i="19"/>
  <c r="D40" i="19"/>
  <c r="A41" i="19"/>
  <c r="W41" i="21"/>
  <c r="S41" i="21"/>
  <c r="O41" i="21"/>
  <c r="K41" i="21"/>
  <c r="G41" i="21"/>
  <c r="C41" i="21"/>
  <c r="A42" i="21"/>
  <c r="V41" i="21"/>
  <c r="R41" i="21"/>
  <c r="N41" i="21"/>
  <c r="J41" i="21"/>
  <c r="F41" i="21"/>
  <c r="B41" i="21"/>
  <c r="T41" i="21"/>
  <c r="L41" i="21"/>
  <c r="D41" i="21"/>
  <c r="P41" i="21"/>
  <c r="H41" i="21"/>
  <c r="U41" i="21"/>
  <c r="E41" i="21"/>
  <c r="Y41" i="21"/>
  <c r="Q41" i="21"/>
  <c r="I41" i="21"/>
  <c r="X41" i="21"/>
  <c r="M41" i="21"/>
  <c r="Y317" i="28"/>
  <c r="U317" i="28"/>
  <c r="Q317" i="28"/>
  <c r="M317" i="28"/>
  <c r="I317" i="28"/>
  <c r="E317" i="28"/>
  <c r="X317" i="28"/>
  <c r="T317" i="28"/>
  <c r="P317" i="28"/>
  <c r="L317" i="28"/>
  <c r="H317" i="28"/>
  <c r="D317" i="28"/>
  <c r="A318" i="28"/>
  <c r="R317" i="28"/>
  <c r="J317" i="28"/>
  <c r="B317" i="28"/>
  <c r="W317" i="28"/>
  <c r="O317" i="28"/>
  <c r="G317" i="28"/>
  <c r="K317" i="28"/>
  <c r="V317" i="28"/>
  <c r="F317" i="28"/>
  <c r="N317" i="28"/>
  <c r="C317" i="28"/>
  <c r="S317" i="28"/>
  <c r="V76" i="25"/>
  <c r="R76" i="25"/>
  <c r="N76" i="25"/>
  <c r="J76" i="25"/>
  <c r="F76" i="25"/>
  <c r="B76" i="25"/>
  <c r="Y76" i="25"/>
  <c r="U76" i="25"/>
  <c r="Q76" i="25"/>
  <c r="M76" i="25"/>
  <c r="I76" i="25"/>
  <c r="E76" i="25"/>
  <c r="X76" i="25"/>
  <c r="P76" i="25"/>
  <c r="H76" i="25"/>
  <c r="W76" i="25"/>
  <c r="O76" i="25"/>
  <c r="G76" i="25"/>
  <c r="S76" i="25"/>
  <c r="C76" i="25"/>
  <c r="L76" i="25"/>
  <c r="K76" i="25"/>
  <c r="T76" i="25"/>
  <c r="D76" i="25"/>
  <c r="A77" i="25"/>
  <c r="X41" i="28" l="1"/>
  <c r="H41" i="28"/>
  <c r="O41" i="28"/>
  <c r="U41" i="28"/>
  <c r="A42" i="28"/>
  <c r="Y41" i="28"/>
  <c r="V41" i="28"/>
  <c r="T41" i="28"/>
  <c r="D41" i="28"/>
  <c r="K41" i="28"/>
  <c r="M41" i="28"/>
  <c r="R41" i="28"/>
  <c r="I41" i="28"/>
  <c r="P41" i="28"/>
  <c r="W41" i="28"/>
  <c r="G41" i="28"/>
  <c r="E41" i="28"/>
  <c r="J41" i="28"/>
  <c r="N41" i="28"/>
  <c r="L41" i="28"/>
  <c r="S41" i="28"/>
  <c r="C41" i="28"/>
  <c r="Q41" i="28"/>
  <c r="B41" i="28"/>
  <c r="F41" i="28"/>
  <c r="W41" i="19"/>
  <c r="S41" i="19"/>
  <c r="O41" i="19"/>
  <c r="K41" i="19"/>
  <c r="G41" i="19"/>
  <c r="C41" i="19"/>
  <c r="V41" i="19"/>
  <c r="R41" i="19"/>
  <c r="N41" i="19"/>
  <c r="J41" i="19"/>
  <c r="F41" i="19"/>
  <c r="B41" i="19"/>
  <c r="Y41" i="19"/>
  <c r="Q41" i="19"/>
  <c r="I41" i="19"/>
  <c r="X41" i="19"/>
  <c r="P41" i="19"/>
  <c r="H41" i="19"/>
  <c r="U41" i="19"/>
  <c r="E41" i="19"/>
  <c r="T41" i="19"/>
  <c r="D41" i="19"/>
  <c r="M41" i="19"/>
  <c r="L41" i="19"/>
  <c r="A42" i="19"/>
  <c r="X146" i="21"/>
  <c r="T146" i="21"/>
  <c r="P146" i="21"/>
  <c r="L146" i="21"/>
  <c r="H146" i="21"/>
  <c r="D146" i="21"/>
  <c r="W146" i="21"/>
  <c r="S146" i="21"/>
  <c r="O146" i="21"/>
  <c r="K146" i="21"/>
  <c r="G146" i="21"/>
  <c r="C146" i="21"/>
  <c r="U146" i="21"/>
  <c r="M146" i="21"/>
  <c r="E146" i="21"/>
  <c r="Y146" i="21"/>
  <c r="Q146" i="21"/>
  <c r="A147" i="21"/>
  <c r="R146" i="21"/>
  <c r="J146" i="21"/>
  <c r="B146" i="21"/>
  <c r="I146" i="21"/>
  <c r="V146" i="21"/>
  <c r="F146" i="21"/>
  <c r="N146" i="21"/>
  <c r="X386" i="28"/>
  <c r="T386" i="28"/>
  <c r="P386" i="28"/>
  <c r="L386" i="28"/>
  <c r="H386" i="28"/>
  <c r="D386" i="28"/>
  <c r="W386" i="28"/>
  <c r="S386" i="28"/>
  <c r="O386" i="28"/>
  <c r="K386" i="28"/>
  <c r="G386" i="28"/>
  <c r="C386" i="28"/>
  <c r="U386" i="28"/>
  <c r="M386" i="28"/>
  <c r="E386" i="28"/>
  <c r="A387" i="28"/>
  <c r="R386" i="28"/>
  <c r="J386" i="28"/>
  <c r="B386" i="28"/>
  <c r="V386" i="28"/>
  <c r="F386" i="28"/>
  <c r="Q386" i="28"/>
  <c r="Y386" i="28"/>
  <c r="I386" i="28"/>
  <c r="N386" i="28"/>
  <c r="X352" i="21"/>
  <c r="T352" i="21"/>
  <c r="P352" i="21"/>
  <c r="L352" i="21"/>
  <c r="H352" i="21"/>
  <c r="D352" i="21"/>
  <c r="W352" i="21"/>
  <c r="S352" i="21"/>
  <c r="O352" i="21"/>
  <c r="K352" i="21"/>
  <c r="G352" i="21"/>
  <c r="C352" i="21"/>
  <c r="Y352" i="21"/>
  <c r="Q352" i="21"/>
  <c r="I352" i="21"/>
  <c r="M352" i="21"/>
  <c r="V352" i="21"/>
  <c r="N352" i="21"/>
  <c r="F352" i="21"/>
  <c r="U352" i="21"/>
  <c r="E352" i="21"/>
  <c r="B352" i="21"/>
  <c r="J352" i="21"/>
  <c r="A353" i="21"/>
  <c r="R352" i="21"/>
  <c r="V42" i="25"/>
  <c r="R42" i="25"/>
  <c r="N42" i="25"/>
  <c r="J42" i="25"/>
  <c r="F42" i="25"/>
  <c r="B42" i="25"/>
  <c r="Y42" i="25"/>
  <c r="U42" i="25"/>
  <c r="Q42" i="25"/>
  <c r="M42" i="25"/>
  <c r="I42" i="25"/>
  <c r="E42" i="25"/>
  <c r="S42" i="25"/>
  <c r="K42" i="25"/>
  <c r="C42" i="25"/>
  <c r="W42" i="25"/>
  <c r="O42" i="25"/>
  <c r="D42" i="25"/>
  <c r="X42" i="25"/>
  <c r="P42" i="25"/>
  <c r="H42" i="25"/>
  <c r="G42" i="25"/>
  <c r="T42" i="25"/>
  <c r="L42" i="25"/>
  <c r="A250" i="21"/>
  <c r="V249" i="21"/>
  <c r="R249" i="21"/>
  <c r="N249" i="21"/>
  <c r="J249" i="21"/>
  <c r="F249" i="21"/>
  <c r="B249" i="21"/>
  <c r="Y249" i="21"/>
  <c r="U249" i="21"/>
  <c r="Q249" i="21"/>
  <c r="M249" i="21"/>
  <c r="I249" i="21"/>
  <c r="E249" i="21"/>
  <c r="S249" i="21"/>
  <c r="K249" i="21"/>
  <c r="C249" i="21"/>
  <c r="O249" i="21"/>
  <c r="X249" i="21"/>
  <c r="P249" i="21"/>
  <c r="H249" i="21"/>
  <c r="W249" i="21"/>
  <c r="G249" i="21"/>
  <c r="L249" i="21"/>
  <c r="T249" i="21"/>
  <c r="D249" i="21"/>
  <c r="V42" i="21"/>
  <c r="R42" i="21"/>
  <c r="N42" i="21"/>
  <c r="J42" i="21"/>
  <c r="F42" i="21"/>
  <c r="B42" i="21"/>
  <c r="Y42" i="21"/>
  <c r="U42" i="21"/>
  <c r="Q42" i="21"/>
  <c r="M42" i="21"/>
  <c r="I42" i="21"/>
  <c r="E42" i="21"/>
  <c r="S42" i="21"/>
  <c r="K42" i="21"/>
  <c r="C42" i="21"/>
  <c r="W42" i="21"/>
  <c r="G42" i="21"/>
  <c r="L42" i="21"/>
  <c r="X42" i="21"/>
  <c r="P42" i="21"/>
  <c r="H42" i="21"/>
  <c r="O42" i="21"/>
  <c r="T42" i="21"/>
  <c r="D42" i="21"/>
  <c r="X215" i="21"/>
  <c r="T215" i="21"/>
  <c r="P215" i="21"/>
  <c r="L215" i="21"/>
  <c r="H215" i="21"/>
  <c r="D215" i="21"/>
  <c r="W215" i="21"/>
  <c r="S215" i="21"/>
  <c r="O215" i="21"/>
  <c r="K215" i="21"/>
  <c r="G215" i="21"/>
  <c r="C215" i="21"/>
  <c r="Y215" i="21"/>
  <c r="Q215" i="21"/>
  <c r="I215" i="21"/>
  <c r="U215" i="21"/>
  <c r="E215" i="21"/>
  <c r="V215" i="21"/>
  <c r="N215" i="21"/>
  <c r="F215" i="21"/>
  <c r="M215" i="21"/>
  <c r="A216" i="21"/>
  <c r="J215" i="21"/>
  <c r="B215" i="21"/>
  <c r="R215" i="21"/>
  <c r="W77" i="19"/>
  <c r="X77" i="19"/>
  <c r="S77" i="19"/>
  <c r="O77" i="19"/>
  <c r="K77" i="19"/>
  <c r="G77" i="19"/>
  <c r="C77" i="19"/>
  <c r="V77" i="19"/>
  <c r="R77" i="19"/>
  <c r="N77" i="19"/>
  <c r="J77" i="19"/>
  <c r="F77" i="19"/>
  <c r="B77" i="19"/>
  <c r="Q77" i="19"/>
  <c r="I77" i="19"/>
  <c r="Y77" i="19"/>
  <c r="P77" i="19"/>
  <c r="H77" i="19"/>
  <c r="M77" i="19"/>
  <c r="L77" i="19"/>
  <c r="U77" i="19"/>
  <c r="T77" i="19"/>
  <c r="E77" i="19"/>
  <c r="D77" i="19"/>
  <c r="A78" i="19"/>
  <c r="A319" i="21"/>
  <c r="V318" i="21"/>
  <c r="R318" i="21"/>
  <c r="N318" i="21"/>
  <c r="J318" i="21"/>
  <c r="F318" i="21"/>
  <c r="B318" i="21"/>
  <c r="Y318" i="21"/>
  <c r="U318" i="21"/>
  <c r="Q318" i="21"/>
  <c r="M318" i="21"/>
  <c r="I318" i="21"/>
  <c r="E318" i="21"/>
  <c r="W318" i="21"/>
  <c r="O318" i="21"/>
  <c r="G318" i="21"/>
  <c r="K318" i="21"/>
  <c r="T318" i="21"/>
  <c r="L318" i="21"/>
  <c r="D318" i="21"/>
  <c r="S318" i="21"/>
  <c r="C318" i="21"/>
  <c r="P318" i="21"/>
  <c r="X318" i="21"/>
  <c r="H318" i="21"/>
  <c r="V112" i="25"/>
  <c r="R112" i="25"/>
  <c r="N112" i="25"/>
  <c r="J112" i="25"/>
  <c r="F112" i="25"/>
  <c r="B112" i="25"/>
  <c r="Y112" i="25"/>
  <c r="U112" i="25"/>
  <c r="Q112" i="25"/>
  <c r="M112" i="25"/>
  <c r="I112" i="25"/>
  <c r="E112" i="25"/>
  <c r="X112" i="25"/>
  <c r="P112" i="25"/>
  <c r="H112" i="25"/>
  <c r="L112" i="25"/>
  <c r="W112" i="25"/>
  <c r="O112" i="25"/>
  <c r="G112" i="25"/>
  <c r="T112" i="25"/>
  <c r="D112" i="25"/>
  <c r="S112" i="25"/>
  <c r="K112" i="25"/>
  <c r="C112" i="25"/>
  <c r="A113" i="25"/>
  <c r="X318" i="28"/>
  <c r="T318" i="28"/>
  <c r="P318" i="28"/>
  <c r="L318" i="28"/>
  <c r="H318" i="28"/>
  <c r="D318" i="28"/>
  <c r="W318" i="28"/>
  <c r="S318" i="28"/>
  <c r="O318" i="28"/>
  <c r="K318" i="28"/>
  <c r="G318" i="28"/>
  <c r="C318" i="28"/>
  <c r="Y318" i="28"/>
  <c r="Q318" i="28"/>
  <c r="I318" i="28"/>
  <c r="V318" i="28"/>
  <c r="N318" i="28"/>
  <c r="F318" i="28"/>
  <c r="R318" i="28"/>
  <c r="B318" i="28"/>
  <c r="M318" i="28"/>
  <c r="U318" i="28"/>
  <c r="E318" i="28"/>
  <c r="J318" i="28"/>
  <c r="A319" i="28"/>
  <c r="Y76" i="21"/>
  <c r="U76" i="21"/>
  <c r="Q76" i="21"/>
  <c r="M76" i="21"/>
  <c r="I76" i="21"/>
  <c r="E76" i="21"/>
  <c r="X76" i="21"/>
  <c r="T76" i="21"/>
  <c r="P76" i="21"/>
  <c r="L76" i="21"/>
  <c r="H76" i="21"/>
  <c r="D76" i="21"/>
  <c r="V76" i="21"/>
  <c r="N76" i="21"/>
  <c r="F76" i="21"/>
  <c r="A77" i="21"/>
  <c r="R76" i="21"/>
  <c r="B76" i="21"/>
  <c r="O76" i="21"/>
  <c r="S76" i="21"/>
  <c r="K76" i="21"/>
  <c r="C76" i="21"/>
  <c r="J76" i="21"/>
  <c r="W76" i="21"/>
  <c r="G76" i="21"/>
  <c r="A216" i="28"/>
  <c r="V215" i="28"/>
  <c r="R215" i="28"/>
  <c r="N215" i="28"/>
  <c r="J215" i="28"/>
  <c r="F215" i="28"/>
  <c r="B215" i="28"/>
  <c r="Y215" i="28"/>
  <c r="U215" i="28"/>
  <c r="Q215" i="28"/>
  <c r="M215" i="28"/>
  <c r="I215" i="28"/>
  <c r="E215" i="28"/>
  <c r="S215" i="28"/>
  <c r="K215" i="28"/>
  <c r="C215" i="28"/>
  <c r="X215" i="28"/>
  <c r="P215" i="28"/>
  <c r="H215" i="28"/>
  <c r="L215" i="28"/>
  <c r="W215" i="28"/>
  <c r="G215" i="28"/>
  <c r="O215" i="28"/>
  <c r="T215" i="28"/>
  <c r="D215" i="28"/>
  <c r="Y148" i="19"/>
  <c r="U148" i="19"/>
  <c r="Q148" i="19"/>
  <c r="M148" i="19"/>
  <c r="I148" i="19"/>
  <c r="E148" i="19"/>
  <c r="X148" i="19"/>
  <c r="T148" i="19"/>
  <c r="P148" i="19"/>
  <c r="L148" i="19"/>
  <c r="H148" i="19"/>
  <c r="D148" i="19"/>
  <c r="W148" i="19"/>
  <c r="O148" i="19"/>
  <c r="G148" i="19"/>
  <c r="V148" i="19"/>
  <c r="N148" i="19"/>
  <c r="F148" i="19"/>
  <c r="S148" i="19"/>
  <c r="C148" i="19"/>
  <c r="R148" i="19"/>
  <c r="B148" i="19"/>
  <c r="K148" i="19"/>
  <c r="J148" i="19"/>
  <c r="A149" i="19"/>
  <c r="X113" i="19"/>
  <c r="T113" i="19"/>
  <c r="P113" i="19"/>
  <c r="L113" i="19"/>
  <c r="H113" i="19"/>
  <c r="D113" i="19"/>
  <c r="W113" i="19"/>
  <c r="S113" i="19"/>
  <c r="O113" i="19"/>
  <c r="K113" i="19"/>
  <c r="G113" i="19"/>
  <c r="C113" i="19"/>
  <c r="R113" i="19"/>
  <c r="J113" i="19"/>
  <c r="B113" i="19"/>
  <c r="Y113" i="19"/>
  <c r="Q113" i="19"/>
  <c r="I113" i="19"/>
  <c r="V113" i="19"/>
  <c r="F113" i="19"/>
  <c r="U113" i="19"/>
  <c r="E113" i="19"/>
  <c r="N113" i="19"/>
  <c r="M113" i="19"/>
  <c r="A114" i="19"/>
  <c r="W181" i="28"/>
  <c r="S181" i="28"/>
  <c r="O181" i="28"/>
  <c r="K181" i="28"/>
  <c r="G181" i="28"/>
  <c r="C181" i="28"/>
  <c r="A182" i="28"/>
  <c r="V181" i="28"/>
  <c r="R181" i="28"/>
  <c r="N181" i="28"/>
  <c r="J181" i="28"/>
  <c r="F181" i="28"/>
  <c r="B181" i="28"/>
  <c r="X181" i="28"/>
  <c r="P181" i="28"/>
  <c r="H181" i="28"/>
  <c r="U181" i="28"/>
  <c r="M181" i="28"/>
  <c r="E181" i="28"/>
  <c r="Q181" i="28"/>
  <c r="I181" i="28"/>
  <c r="L181" i="28"/>
  <c r="Y181" i="28"/>
  <c r="T181" i="28"/>
  <c r="D181" i="28"/>
  <c r="X420" i="21"/>
  <c r="T420" i="21"/>
  <c r="P420" i="21"/>
  <c r="L420" i="21"/>
  <c r="H420" i="21"/>
  <c r="D420" i="21"/>
  <c r="W420" i="21"/>
  <c r="S420" i="21"/>
  <c r="O420" i="21"/>
  <c r="K420" i="21"/>
  <c r="G420" i="21"/>
  <c r="C420" i="21"/>
  <c r="U420" i="21"/>
  <c r="M420" i="21"/>
  <c r="E420" i="21"/>
  <c r="Y420" i="21"/>
  <c r="I420" i="21"/>
  <c r="A421" i="21"/>
  <c r="R420" i="21"/>
  <c r="J420" i="21"/>
  <c r="B420" i="21"/>
  <c r="Q420" i="21"/>
  <c r="F420" i="21"/>
  <c r="N420" i="21"/>
  <c r="V420" i="21"/>
  <c r="A182" i="21"/>
  <c r="V181" i="21"/>
  <c r="R181" i="21"/>
  <c r="N181" i="21"/>
  <c r="J181" i="21"/>
  <c r="F181" i="21"/>
  <c r="B181" i="21"/>
  <c r="Y181" i="21"/>
  <c r="U181" i="21"/>
  <c r="Q181" i="21"/>
  <c r="M181" i="21"/>
  <c r="I181" i="21"/>
  <c r="E181" i="21"/>
  <c r="W181" i="21"/>
  <c r="O181" i="21"/>
  <c r="G181" i="21"/>
  <c r="S181" i="21"/>
  <c r="C181" i="21"/>
  <c r="T181" i="21"/>
  <c r="L181" i="21"/>
  <c r="D181" i="21"/>
  <c r="K181" i="21"/>
  <c r="H181" i="21"/>
  <c r="X181" i="21"/>
  <c r="P181" i="21"/>
  <c r="V77" i="25"/>
  <c r="R77" i="25"/>
  <c r="N77" i="25"/>
  <c r="J77" i="25"/>
  <c r="F77" i="25"/>
  <c r="B77" i="25"/>
  <c r="Y77" i="25"/>
  <c r="U77" i="25"/>
  <c r="Q77" i="25"/>
  <c r="M77" i="25"/>
  <c r="I77" i="25"/>
  <c r="E77" i="25"/>
  <c r="X77" i="25"/>
  <c r="P77" i="25"/>
  <c r="H77" i="25"/>
  <c r="W77" i="25"/>
  <c r="O77" i="25"/>
  <c r="G77" i="25"/>
  <c r="K77" i="25"/>
  <c r="L77" i="25"/>
  <c r="T77" i="25"/>
  <c r="D77" i="25"/>
  <c r="S77" i="25"/>
  <c r="C77" i="25"/>
  <c r="A78" i="25"/>
  <c r="X283" i="21"/>
  <c r="T283" i="21"/>
  <c r="P283" i="21"/>
  <c r="L283" i="21"/>
  <c r="H283" i="21"/>
  <c r="D283" i="21"/>
  <c r="W283" i="21"/>
  <c r="S283" i="21"/>
  <c r="O283" i="21"/>
  <c r="K283" i="21"/>
  <c r="G283" i="21"/>
  <c r="C283" i="21"/>
  <c r="U283" i="21"/>
  <c r="M283" i="21"/>
  <c r="E283" i="21"/>
  <c r="Q283" i="21"/>
  <c r="I283" i="21"/>
  <c r="A284" i="21"/>
  <c r="R283" i="21"/>
  <c r="J283" i="21"/>
  <c r="B283" i="21"/>
  <c r="Y283" i="21"/>
  <c r="V283" i="21"/>
  <c r="N283" i="21"/>
  <c r="F283" i="21"/>
  <c r="A112" i="21"/>
  <c r="V111" i="21"/>
  <c r="R111" i="21"/>
  <c r="N111" i="21"/>
  <c r="J111" i="21"/>
  <c r="F111" i="21"/>
  <c r="B111" i="21"/>
  <c r="Y111" i="21"/>
  <c r="U111" i="21"/>
  <c r="Q111" i="21"/>
  <c r="M111" i="21"/>
  <c r="I111" i="21"/>
  <c r="E111" i="21"/>
  <c r="S111" i="21"/>
  <c r="K111" i="21"/>
  <c r="C111" i="21"/>
  <c r="O111" i="21"/>
  <c r="X111" i="21"/>
  <c r="P111" i="21"/>
  <c r="H111" i="21"/>
  <c r="W111" i="21"/>
  <c r="G111" i="21"/>
  <c r="D111" i="21"/>
  <c r="T111" i="21"/>
  <c r="L111" i="21"/>
  <c r="A353" i="28"/>
  <c r="V352" i="28"/>
  <c r="R352" i="28"/>
  <c r="N352" i="28"/>
  <c r="J352" i="28"/>
  <c r="F352" i="28"/>
  <c r="B352" i="28"/>
  <c r="Y352" i="28"/>
  <c r="U352" i="28"/>
  <c r="Q352" i="28"/>
  <c r="M352" i="28"/>
  <c r="I352" i="28"/>
  <c r="E352" i="28"/>
  <c r="S352" i="28"/>
  <c r="K352" i="28"/>
  <c r="C352" i="28"/>
  <c r="X352" i="28"/>
  <c r="P352" i="28"/>
  <c r="H352" i="28"/>
  <c r="T352" i="28"/>
  <c r="D352" i="28"/>
  <c r="O352" i="28"/>
  <c r="G352" i="28"/>
  <c r="W352" i="28"/>
  <c r="L352" i="28"/>
  <c r="X249" i="28"/>
  <c r="T249" i="28"/>
  <c r="P249" i="28"/>
  <c r="L249" i="28"/>
  <c r="H249" i="28"/>
  <c r="D249" i="28"/>
  <c r="W249" i="28"/>
  <c r="S249" i="28"/>
  <c r="O249" i="28"/>
  <c r="K249" i="28"/>
  <c r="G249" i="28"/>
  <c r="C249" i="28"/>
  <c r="U249" i="28"/>
  <c r="M249" i="28"/>
  <c r="E249" i="28"/>
  <c r="A250" i="28"/>
  <c r="R249" i="28"/>
  <c r="J249" i="28"/>
  <c r="B249" i="28"/>
  <c r="N249" i="28"/>
  <c r="Y249" i="28"/>
  <c r="I249" i="28"/>
  <c r="Q249" i="28"/>
  <c r="F249" i="28"/>
  <c r="V249" i="28"/>
  <c r="A421" i="28"/>
  <c r="V420" i="28"/>
  <c r="R420" i="28"/>
  <c r="N420" i="28"/>
  <c r="J420" i="28"/>
  <c r="F420" i="28"/>
  <c r="B420" i="28"/>
  <c r="Y420" i="28"/>
  <c r="U420" i="28"/>
  <c r="Q420" i="28"/>
  <c r="M420" i="28"/>
  <c r="I420" i="28"/>
  <c r="E420" i="28"/>
  <c r="W420" i="28"/>
  <c r="O420" i="28"/>
  <c r="G420" i="28"/>
  <c r="T420" i="28"/>
  <c r="L420" i="28"/>
  <c r="D420" i="28"/>
  <c r="X420" i="28"/>
  <c r="H420" i="28"/>
  <c r="S420" i="28"/>
  <c r="C420" i="28"/>
  <c r="K420" i="28"/>
  <c r="P420" i="28"/>
  <c r="A284" i="28"/>
  <c r="V283" i="28"/>
  <c r="R283" i="28"/>
  <c r="N283" i="28"/>
  <c r="J283" i="28"/>
  <c r="F283" i="28"/>
  <c r="B283" i="28"/>
  <c r="Y283" i="28"/>
  <c r="U283" i="28"/>
  <c r="Q283" i="28"/>
  <c r="M283" i="28"/>
  <c r="I283" i="28"/>
  <c r="E283" i="28"/>
  <c r="W283" i="28"/>
  <c r="O283" i="28"/>
  <c r="G283" i="28"/>
  <c r="T283" i="28"/>
  <c r="L283" i="28"/>
  <c r="D283" i="28"/>
  <c r="P283" i="28"/>
  <c r="K283" i="28"/>
  <c r="C283" i="28"/>
  <c r="X283" i="28"/>
  <c r="S283" i="28"/>
  <c r="H283" i="28"/>
  <c r="W111" i="28"/>
  <c r="S111" i="28"/>
  <c r="O111" i="28"/>
  <c r="K111" i="28"/>
  <c r="G111" i="28"/>
  <c r="C111" i="28"/>
  <c r="A112" i="28"/>
  <c r="V111" i="28"/>
  <c r="R111" i="28"/>
  <c r="N111" i="28"/>
  <c r="J111" i="28"/>
  <c r="F111" i="28"/>
  <c r="B111" i="28"/>
  <c r="T111" i="28"/>
  <c r="L111" i="28"/>
  <c r="D111" i="28"/>
  <c r="Y111" i="28"/>
  <c r="Q111" i="28"/>
  <c r="I111" i="28"/>
  <c r="M111" i="28"/>
  <c r="E111" i="28"/>
  <c r="X111" i="28"/>
  <c r="H111" i="28"/>
  <c r="U111" i="28"/>
  <c r="P111" i="28"/>
  <c r="Y146" i="28"/>
  <c r="U146" i="28"/>
  <c r="Q146" i="28"/>
  <c r="M146" i="28"/>
  <c r="I146" i="28"/>
  <c r="E146" i="28"/>
  <c r="X146" i="28"/>
  <c r="T146" i="28"/>
  <c r="P146" i="28"/>
  <c r="L146" i="28"/>
  <c r="H146" i="28"/>
  <c r="D146" i="28"/>
  <c r="V146" i="28"/>
  <c r="N146" i="28"/>
  <c r="F146" i="28"/>
  <c r="S146" i="28"/>
  <c r="K146" i="28"/>
  <c r="C146" i="28"/>
  <c r="O146" i="28"/>
  <c r="W146" i="28"/>
  <c r="A147" i="28"/>
  <c r="J146" i="28"/>
  <c r="G146" i="28"/>
  <c r="R146" i="28"/>
  <c r="B146" i="28"/>
  <c r="A387" i="21"/>
  <c r="V386" i="21"/>
  <c r="R386" i="21"/>
  <c r="N386" i="21"/>
  <c r="J386" i="21"/>
  <c r="F386" i="21"/>
  <c r="B386" i="21"/>
  <c r="Y386" i="21"/>
  <c r="U386" i="21"/>
  <c r="Q386" i="21"/>
  <c r="M386" i="21"/>
  <c r="I386" i="21"/>
  <c r="E386" i="21"/>
  <c r="S386" i="21"/>
  <c r="K386" i="21"/>
  <c r="C386" i="21"/>
  <c r="O386" i="21"/>
  <c r="X386" i="21"/>
  <c r="P386" i="21"/>
  <c r="H386" i="21"/>
  <c r="W386" i="21"/>
  <c r="G386" i="21"/>
  <c r="T386" i="21"/>
  <c r="L386" i="21"/>
  <c r="D386" i="21"/>
  <c r="Y76" i="28"/>
  <c r="U76" i="28"/>
  <c r="Q76" i="28"/>
  <c r="M76" i="28"/>
  <c r="I76" i="28"/>
  <c r="E76" i="28"/>
  <c r="X76" i="28"/>
  <c r="T76" i="28"/>
  <c r="P76" i="28"/>
  <c r="L76" i="28"/>
  <c r="H76" i="28"/>
  <c r="D76" i="28"/>
  <c r="A77" i="28"/>
  <c r="R76" i="28"/>
  <c r="J76" i="28"/>
  <c r="B76" i="28"/>
  <c r="W76" i="28"/>
  <c r="O76" i="28"/>
  <c r="G76" i="28"/>
  <c r="K76" i="28"/>
  <c r="S76" i="28"/>
  <c r="V76" i="28"/>
  <c r="F76" i="28"/>
  <c r="C76" i="28"/>
  <c r="N76" i="28"/>
  <c r="V147" i="25"/>
  <c r="R147" i="25"/>
  <c r="N147" i="25"/>
  <c r="J147" i="25"/>
  <c r="F147" i="25"/>
  <c r="B147" i="25"/>
  <c r="Y147" i="25"/>
  <c r="U147" i="25"/>
  <c r="Q147" i="25"/>
  <c r="M147" i="25"/>
  <c r="I147" i="25"/>
  <c r="E147" i="25"/>
  <c r="X147" i="25"/>
  <c r="P147" i="25"/>
  <c r="H147" i="25"/>
  <c r="W147" i="25"/>
  <c r="O147" i="25"/>
  <c r="G147" i="25"/>
  <c r="T147" i="25"/>
  <c r="D147" i="25"/>
  <c r="S147" i="25"/>
  <c r="C147" i="25"/>
  <c r="L147" i="25"/>
  <c r="K147" i="25"/>
  <c r="A148" i="25"/>
  <c r="O42" i="28" l="1"/>
  <c r="V42" i="28"/>
  <c r="F42" i="28"/>
  <c r="D42" i="28"/>
  <c r="Q42" i="28"/>
  <c r="M42" i="28"/>
  <c r="K42" i="28"/>
  <c r="R42" i="28"/>
  <c r="B42" i="28"/>
  <c r="X42" i="28"/>
  <c r="I42" i="28"/>
  <c r="E42" i="28"/>
  <c r="W42" i="28"/>
  <c r="G42" i="28"/>
  <c r="N42" i="28"/>
  <c r="T42" i="28"/>
  <c r="H42" i="28"/>
  <c r="P42" i="28"/>
  <c r="S42" i="28"/>
  <c r="C42" i="28"/>
  <c r="J42" i="28"/>
  <c r="L42" i="28"/>
  <c r="Y42" i="28"/>
  <c r="U42" i="28"/>
  <c r="X77" i="28"/>
  <c r="T77" i="28"/>
  <c r="P77" i="28"/>
  <c r="L77" i="28"/>
  <c r="H77" i="28"/>
  <c r="D77" i="28"/>
  <c r="W77" i="28"/>
  <c r="S77" i="28"/>
  <c r="O77" i="28"/>
  <c r="K77" i="28"/>
  <c r="G77" i="28"/>
  <c r="C77" i="28"/>
  <c r="Y77" i="28"/>
  <c r="Q77" i="28"/>
  <c r="I77" i="28"/>
  <c r="V77" i="28"/>
  <c r="N77" i="28"/>
  <c r="F77" i="28"/>
  <c r="R77" i="28"/>
  <c r="B77" i="28"/>
  <c r="A78" i="28"/>
  <c r="M77" i="28"/>
  <c r="J77" i="28"/>
  <c r="U77" i="28"/>
  <c r="E77" i="28"/>
  <c r="Y284" i="28"/>
  <c r="U284" i="28"/>
  <c r="Q284" i="28"/>
  <c r="M284" i="28"/>
  <c r="I284" i="28"/>
  <c r="E284" i="28"/>
  <c r="X284" i="28"/>
  <c r="T284" i="28"/>
  <c r="P284" i="28"/>
  <c r="L284" i="28"/>
  <c r="H284" i="28"/>
  <c r="D284" i="28"/>
  <c r="V284" i="28"/>
  <c r="N284" i="28"/>
  <c r="F284" i="28"/>
  <c r="S284" i="28"/>
  <c r="K284" i="28"/>
  <c r="C284" i="28"/>
  <c r="W284" i="28"/>
  <c r="G284" i="28"/>
  <c r="R284" i="28"/>
  <c r="B284" i="28"/>
  <c r="J284" i="28"/>
  <c r="A285" i="28"/>
  <c r="O284" i="28"/>
  <c r="Y112" i="21"/>
  <c r="U112" i="21"/>
  <c r="Q112" i="21"/>
  <c r="M112" i="21"/>
  <c r="I112" i="21"/>
  <c r="E112" i="21"/>
  <c r="X112" i="21"/>
  <c r="T112" i="21"/>
  <c r="P112" i="21"/>
  <c r="L112" i="21"/>
  <c r="H112" i="21"/>
  <c r="D112" i="21"/>
  <c r="A113" i="21"/>
  <c r="R112" i="21"/>
  <c r="J112" i="21"/>
  <c r="B112" i="21"/>
  <c r="V112" i="21"/>
  <c r="F112" i="21"/>
  <c r="W112" i="21"/>
  <c r="O112" i="21"/>
  <c r="G112" i="21"/>
  <c r="N112" i="21"/>
  <c r="K112" i="21"/>
  <c r="C112" i="21"/>
  <c r="S112" i="21"/>
  <c r="W284" i="21"/>
  <c r="S284" i="21"/>
  <c r="O284" i="21"/>
  <c r="K284" i="21"/>
  <c r="G284" i="21"/>
  <c r="C284" i="21"/>
  <c r="A285" i="21"/>
  <c r="V284" i="21"/>
  <c r="R284" i="21"/>
  <c r="N284" i="21"/>
  <c r="J284" i="21"/>
  <c r="F284" i="21"/>
  <c r="B284" i="21"/>
  <c r="T284" i="21"/>
  <c r="L284" i="21"/>
  <c r="D284" i="21"/>
  <c r="X284" i="21"/>
  <c r="H284" i="21"/>
  <c r="Y284" i="21"/>
  <c r="Q284" i="21"/>
  <c r="I284" i="21"/>
  <c r="P284" i="21"/>
  <c r="E284" i="21"/>
  <c r="M284" i="21"/>
  <c r="U284" i="21"/>
  <c r="Y216" i="28"/>
  <c r="U216" i="28"/>
  <c r="Q216" i="28"/>
  <c r="M216" i="28"/>
  <c r="I216" i="28"/>
  <c r="E216" i="28"/>
  <c r="X216" i="28"/>
  <c r="T216" i="28"/>
  <c r="P216" i="28"/>
  <c r="L216" i="28"/>
  <c r="H216" i="28"/>
  <c r="D216" i="28"/>
  <c r="A217" i="28"/>
  <c r="R216" i="28"/>
  <c r="J216" i="28"/>
  <c r="B216" i="28"/>
  <c r="W216" i="28"/>
  <c r="O216" i="28"/>
  <c r="G216" i="28"/>
  <c r="S216" i="28"/>
  <c r="C216" i="28"/>
  <c r="N216" i="28"/>
  <c r="F216" i="28"/>
  <c r="V216" i="28"/>
  <c r="K216" i="28"/>
  <c r="Y319" i="21"/>
  <c r="U319" i="21"/>
  <c r="Q319" i="21"/>
  <c r="M319" i="21"/>
  <c r="I319" i="21"/>
  <c r="E319" i="21"/>
  <c r="X319" i="21"/>
  <c r="T319" i="21"/>
  <c r="P319" i="21"/>
  <c r="L319" i="21"/>
  <c r="H319" i="21"/>
  <c r="D319" i="21"/>
  <c r="V319" i="21"/>
  <c r="N319" i="21"/>
  <c r="F319" i="21"/>
  <c r="R319" i="21"/>
  <c r="B319" i="21"/>
  <c r="S319" i="21"/>
  <c r="K319" i="21"/>
  <c r="C319" i="21"/>
  <c r="A320" i="21"/>
  <c r="J319" i="21"/>
  <c r="W319" i="21"/>
  <c r="O319" i="21"/>
  <c r="G319" i="21"/>
  <c r="Y387" i="21"/>
  <c r="U387" i="21"/>
  <c r="Q387" i="21"/>
  <c r="M387" i="21"/>
  <c r="I387" i="21"/>
  <c r="E387" i="21"/>
  <c r="X387" i="21"/>
  <c r="T387" i="21"/>
  <c r="P387" i="21"/>
  <c r="L387" i="21"/>
  <c r="H387" i="21"/>
  <c r="D387" i="21"/>
  <c r="A388" i="21"/>
  <c r="R387" i="21"/>
  <c r="J387" i="21"/>
  <c r="B387" i="21"/>
  <c r="V387" i="21"/>
  <c r="F387" i="21"/>
  <c r="W387" i="21"/>
  <c r="O387" i="21"/>
  <c r="G387" i="21"/>
  <c r="N387" i="21"/>
  <c r="C387" i="21"/>
  <c r="S387" i="21"/>
  <c r="K387" i="21"/>
  <c r="A113" i="28"/>
  <c r="V112" i="28"/>
  <c r="R112" i="28"/>
  <c r="N112" i="28"/>
  <c r="J112" i="28"/>
  <c r="F112" i="28"/>
  <c r="B112" i="28"/>
  <c r="Y112" i="28"/>
  <c r="U112" i="28"/>
  <c r="Q112" i="28"/>
  <c r="M112" i="28"/>
  <c r="I112" i="28"/>
  <c r="E112" i="28"/>
  <c r="S112" i="28"/>
  <c r="K112" i="28"/>
  <c r="C112" i="28"/>
  <c r="X112" i="28"/>
  <c r="P112" i="28"/>
  <c r="H112" i="28"/>
  <c r="T112" i="28"/>
  <c r="D112" i="28"/>
  <c r="L112" i="28"/>
  <c r="O112" i="28"/>
  <c r="W112" i="28"/>
  <c r="G112" i="28"/>
  <c r="Y421" i="28"/>
  <c r="U421" i="28"/>
  <c r="Q421" i="28"/>
  <c r="M421" i="28"/>
  <c r="I421" i="28"/>
  <c r="E421" i="28"/>
  <c r="X421" i="28"/>
  <c r="T421" i="28"/>
  <c r="P421" i="28"/>
  <c r="L421" i="28"/>
  <c r="H421" i="28"/>
  <c r="D421" i="28"/>
  <c r="V421" i="28"/>
  <c r="N421" i="28"/>
  <c r="F421" i="28"/>
  <c r="S421" i="28"/>
  <c r="K421" i="28"/>
  <c r="C421" i="28"/>
  <c r="O421" i="28"/>
  <c r="A422" i="28"/>
  <c r="J421" i="28"/>
  <c r="R421" i="28"/>
  <c r="B421" i="28"/>
  <c r="G421" i="28"/>
  <c r="W421" i="28"/>
  <c r="W78" i="19"/>
  <c r="S78" i="19"/>
  <c r="O78" i="19"/>
  <c r="K78" i="19"/>
  <c r="G78" i="19"/>
  <c r="C78" i="19"/>
  <c r="U78" i="19"/>
  <c r="P78" i="19"/>
  <c r="J78" i="19"/>
  <c r="E78" i="19"/>
  <c r="Y78" i="19"/>
  <c r="T78" i="19"/>
  <c r="N78" i="19"/>
  <c r="I78" i="19"/>
  <c r="D78" i="19"/>
  <c r="X78" i="19"/>
  <c r="M78" i="19"/>
  <c r="B78" i="19"/>
  <c r="V78" i="19"/>
  <c r="L78" i="19"/>
  <c r="H78" i="19"/>
  <c r="F78" i="19"/>
  <c r="R78" i="19"/>
  <c r="Q78" i="19"/>
  <c r="W216" i="21"/>
  <c r="S216" i="21"/>
  <c r="O216" i="21"/>
  <c r="K216" i="21"/>
  <c r="G216" i="21"/>
  <c r="C216" i="21"/>
  <c r="A217" i="21"/>
  <c r="V216" i="21"/>
  <c r="R216" i="21"/>
  <c r="N216" i="21"/>
  <c r="J216" i="21"/>
  <c r="F216" i="21"/>
  <c r="B216" i="21"/>
  <c r="X216" i="21"/>
  <c r="P216" i="21"/>
  <c r="H216" i="21"/>
  <c r="L216" i="21"/>
  <c r="U216" i="21"/>
  <c r="M216" i="21"/>
  <c r="E216" i="21"/>
  <c r="T216" i="21"/>
  <c r="D216" i="21"/>
  <c r="Y216" i="21"/>
  <c r="Q216" i="21"/>
  <c r="I216" i="21"/>
  <c r="W353" i="21"/>
  <c r="S353" i="21"/>
  <c r="O353" i="21"/>
  <c r="K353" i="21"/>
  <c r="G353" i="21"/>
  <c r="C353" i="21"/>
  <c r="A354" i="21"/>
  <c r="V353" i="21"/>
  <c r="R353" i="21"/>
  <c r="N353" i="21"/>
  <c r="J353" i="21"/>
  <c r="F353" i="21"/>
  <c r="B353" i="21"/>
  <c r="X353" i="21"/>
  <c r="P353" i="21"/>
  <c r="H353" i="21"/>
  <c r="T353" i="21"/>
  <c r="D353" i="21"/>
  <c r="U353" i="21"/>
  <c r="M353" i="21"/>
  <c r="E353" i="21"/>
  <c r="L353" i="21"/>
  <c r="I353" i="21"/>
  <c r="Q353" i="21"/>
  <c r="Y353" i="21"/>
  <c r="W147" i="21"/>
  <c r="S147" i="21"/>
  <c r="O147" i="21"/>
  <c r="K147" i="21"/>
  <c r="G147" i="21"/>
  <c r="C147" i="21"/>
  <c r="A148" i="21"/>
  <c r="V147" i="21"/>
  <c r="R147" i="21"/>
  <c r="N147" i="21"/>
  <c r="J147" i="21"/>
  <c r="F147" i="21"/>
  <c r="B147" i="21"/>
  <c r="T147" i="21"/>
  <c r="L147" i="21"/>
  <c r="D147" i="21"/>
  <c r="P147" i="21"/>
  <c r="Y147" i="21"/>
  <c r="Q147" i="21"/>
  <c r="I147" i="21"/>
  <c r="X147" i="21"/>
  <c r="H147" i="21"/>
  <c r="U147" i="21"/>
  <c r="M147" i="21"/>
  <c r="E147" i="21"/>
  <c r="X147" i="28"/>
  <c r="T147" i="28"/>
  <c r="P147" i="28"/>
  <c r="L147" i="28"/>
  <c r="H147" i="28"/>
  <c r="D147" i="28"/>
  <c r="W147" i="28"/>
  <c r="S147" i="28"/>
  <c r="O147" i="28"/>
  <c r="K147" i="28"/>
  <c r="G147" i="28"/>
  <c r="C147" i="28"/>
  <c r="U147" i="28"/>
  <c r="M147" i="28"/>
  <c r="E147" i="28"/>
  <c r="A148" i="28"/>
  <c r="R147" i="28"/>
  <c r="J147" i="28"/>
  <c r="B147" i="28"/>
  <c r="V147" i="28"/>
  <c r="F147" i="28"/>
  <c r="Q147" i="28"/>
  <c r="N147" i="28"/>
  <c r="Y147" i="28"/>
  <c r="I147" i="28"/>
  <c r="V78" i="25"/>
  <c r="R78" i="25"/>
  <c r="N78" i="25"/>
  <c r="J78" i="25"/>
  <c r="F78" i="25"/>
  <c r="B78" i="25"/>
  <c r="Y78" i="25"/>
  <c r="U78" i="25"/>
  <c r="Q78" i="25"/>
  <c r="M78" i="25"/>
  <c r="I78" i="25"/>
  <c r="E78" i="25"/>
  <c r="X78" i="25"/>
  <c r="P78" i="25"/>
  <c r="H78" i="25"/>
  <c r="W78" i="25"/>
  <c r="O78" i="25"/>
  <c r="G78" i="25"/>
  <c r="S78" i="25"/>
  <c r="C78" i="25"/>
  <c r="T78" i="25"/>
  <c r="L78" i="25"/>
  <c r="K78" i="25"/>
  <c r="D78" i="25"/>
  <c r="X114" i="19"/>
  <c r="T114" i="19"/>
  <c r="P114" i="19"/>
  <c r="L114" i="19"/>
  <c r="H114" i="19"/>
  <c r="D114" i="19"/>
  <c r="W114" i="19"/>
  <c r="S114" i="19"/>
  <c r="O114" i="19"/>
  <c r="K114" i="19"/>
  <c r="G114" i="19"/>
  <c r="C114" i="19"/>
  <c r="R114" i="19"/>
  <c r="J114" i="19"/>
  <c r="B114" i="19"/>
  <c r="Y114" i="19"/>
  <c r="Q114" i="19"/>
  <c r="I114" i="19"/>
  <c r="N114" i="19"/>
  <c r="M114" i="19"/>
  <c r="F114" i="19"/>
  <c r="E114" i="19"/>
  <c r="V114" i="19"/>
  <c r="U114" i="19"/>
  <c r="X77" i="21"/>
  <c r="T77" i="21"/>
  <c r="P77" i="21"/>
  <c r="L77" i="21"/>
  <c r="H77" i="21"/>
  <c r="D77" i="21"/>
  <c r="W77" i="21"/>
  <c r="S77" i="21"/>
  <c r="O77" i="21"/>
  <c r="K77" i="21"/>
  <c r="G77" i="21"/>
  <c r="C77" i="21"/>
  <c r="U77" i="21"/>
  <c r="M77" i="21"/>
  <c r="E77" i="21"/>
  <c r="Q77" i="21"/>
  <c r="F77" i="21"/>
  <c r="A78" i="21"/>
  <c r="R77" i="21"/>
  <c r="J77" i="21"/>
  <c r="B77" i="21"/>
  <c r="Y77" i="21"/>
  <c r="I77" i="21"/>
  <c r="V77" i="21"/>
  <c r="N77" i="21"/>
  <c r="W319" i="28"/>
  <c r="S319" i="28"/>
  <c r="O319" i="28"/>
  <c r="K319" i="28"/>
  <c r="G319" i="28"/>
  <c r="C319" i="28"/>
  <c r="A320" i="28"/>
  <c r="V319" i="28"/>
  <c r="R319" i="28"/>
  <c r="N319" i="28"/>
  <c r="J319" i="28"/>
  <c r="F319" i="28"/>
  <c r="B319" i="28"/>
  <c r="X319" i="28"/>
  <c r="P319" i="28"/>
  <c r="H319" i="28"/>
  <c r="U319" i="28"/>
  <c r="M319" i="28"/>
  <c r="E319" i="28"/>
  <c r="Y319" i="28"/>
  <c r="I319" i="28"/>
  <c r="T319" i="28"/>
  <c r="D319" i="28"/>
  <c r="L319" i="28"/>
  <c r="Q319" i="28"/>
  <c r="W387" i="28"/>
  <c r="S387" i="28"/>
  <c r="O387" i="28"/>
  <c r="K387" i="28"/>
  <c r="G387" i="28"/>
  <c r="C387" i="28"/>
  <c r="A388" i="28"/>
  <c r="V387" i="28"/>
  <c r="R387" i="28"/>
  <c r="N387" i="28"/>
  <c r="J387" i="28"/>
  <c r="F387" i="28"/>
  <c r="B387" i="28"/>
  <c r="T387" i="28"/>
  <c r="L387" i="28"/>
  <c r="D387" i="28"/>
  <c r="Y387" i="28"/>
  <c r="Q387" i="28"/>
  <c r="I387" i="28"/>
  <c r="M387" i="28"/>
  <c r="X387" i="28"/>
  <c r="H387" i="28"/>
  <c r="U387" i="28"/>
  <c r="P387" i="28"/>
  <c r="E387" i="28"/>
  <c r="V148" i="25"/>
  <c r="R148" i="25"/>
  <c r="N148" i="25"/>
  <c r="J148" i="25"/>
  <c r="F148" i="25"/>
  <c r="B148" i="25"/>
  <c r="Y148" i="25"/>
  <c r="U148" i="25"/>
  <c r="Q148" i="25"/>
  <c r="M148" i="25"/>
  <c r="I148" i="25"/>
  <c r="E148" i="25"/>
  <c r="X148" i="25"/>
  <c r="P148" i="25"/>
  <c r="H148" i="25"/>
  <c r="W148" i="25"/>
  <c r="O148" i="25"/>
  <c r="G148" i="25"/>
  <c r="L148" i="25"/>
  <c r="T148" i="25"/>
  <c r="K148" i="25"/>
  <c r="D148" i="25"/>
  <c r="S148" i="25"/>
  <c r="C148" i="25"/>
  <c r="A149" i="25"/>
  <c r="W250" i="28"/>
  <c r="S250" i="28"/>
  <c r="O250" i="28"/>
  <c r="K250" i="28"/>
  <c r="G250" i="28"/>
  <c r="C250" i="28"/>
  <c r="A251" i="28"/>
  <c r="V250" i="28"/>
  <c r="R250" i="28"/>
  <c r="N250" i="28"/>
  <c r="J250" i="28"/>
  <c r="F250" i="28"/>
  <c r="B250" i="28"/>
  <c r="T250" i="28"/>
  <c r="L250" i="28"/>
  <c r="D250" i="28"/>
  <c r="Y250" i="28"/>
  <c r="Q250" i="28"/>
  <c r="I250" i="28"/>
  <c r="U250" i="28"/>
  <c r="E250" i="28"/>
  <c r="P250" i="28"/>
  <c r="X250" i="28"/>
  <c r="H250" i="28"/>
  <c r="M250" i="28"/>
  <c r="Y353" i="28"/>
  <c r="U353" i="28"/>
  <c r="Q353" i="28"/>
  <c r="M353" i="28"/>
  <c r="I353" i="28"/>
  <c r="E353" i="28"/>
  <c r="X353" i="28"/>
  <c r="T353" i="28"/>
  <c r="P353" i="28"/>
  <c r="L353" i="28"/>
  <c r="H353" i="28"/>
  <c r="D353" i="28"/>
  <c r="A354" i="28"/>
  <c r="R353" i="28"/>
  <c r="J353" i="28"/>
  <c r="B353" i="28"/>
  <c r="W353" i="28"/>
  <c r="O353" i="28"/>
  <c r="G353" i="28"/>
  <c r="K353" i="28"/>
  <c r="V353" i="28"/>
  <c r="F353" i="28"/>
  <c r="N353" i="28"/>
  <c r="C353" i="28"/>
  <c r="S353" i="28"/>
  <c r="Y182" i="21"/>
  <c r="U182" i="21"/>
  <c r="Q182" i="21"/>
  <c r="M182" i="21"/>
  <c r="I182" i="21"/>
  <c r="E182" i="21"/>
  <c r="X182" i="21"/>
  <c r="T182" i="21"/>
  <c r="P182" i="21"/>
  <c r="L182" i="21"/>
  <c r="H182" i="21"/>
  <c r="D182" i="21"/>
  <c r="V182" i="21"/>
  <c r="N182" i="21"/>
  <c r="F182" i="21"/>
  <c r="A183" i="21"/>
  <c r="J182" i="21"/>
  <c r="S182" i="21"/>
  <c r="K182" i="21"/>
  <c r="C182" i="21"/>
  <c r="R182" i="21"/>
  <c r="B182" i="21"/>
  <c r="O182" i="21"/>
  <c r="W182" i="21"/>
  <c r="G182" i="21"/>
  <c r="W421" i="21"/>
  <c r="S421" i="21"/>
  <c r="O421" i="21"/>
  <c r="K421" i="21"/>
  <c r="G421" i="21"/>
  <c r="C421" i="21"/>
  <c r="A422" i="21"/>
  <c r="V421" i="21"/>
  <c r="R421" i="21"/>
  <c r="N421" i="21"/>
  <c r="J421" i="21"/>
  <c r="F421" i="21"/>
  <c r="B421" i="21"/>
  <c r="T421" i="21"/>
  <c r="L421" i="21"/>
  <c r="D421" i="21"/>
  <c r="P421" i="21"/>
  <c r="H421" i="21"/>
  <c r="Y421" i="21"/>
  <c r="Q421" i="21"/>
  <c r="I421" i="21"/>
  <c r="X421" i="21"/>
  <c r="M421" i="21"/>
  <c r="U421" i="21"/>
  <c r="E421" i="21"/>
  <c r="A183" i="28"/>
  <c r="V182" i="28"/>
  <c r="R182" i="28"/>
  <c r="N182" i="28"/>
  <c r="J182" i="28"/>
  <c r="F182" i="28"/>
  <c r="B182" i="28"/>
  <c r="Y182" i="28"/>
  <c r="U182" i="28"/>
  <c r="Q182" i="28"/>
  <c r="M182" i="28"/>
  <c r="I182" i="28"/>
  <c r="E182" i="28"/>
  <c r="W182" i="28"/>
  <c r="O182" i="28"/>
  <c r="G182" i="28"/>
  <c r="T182" i="28"/>
  <c r="L182" i="28"/>
  <c r="D182" i="28"/>
  <c r="X182" i="28"/>
  <c r="H182" i="28"/>
  <c r="P182" i="28"/>
  <c r="S182" i="28"/>
  <c r="C182" i="28"/>
  <c r="K182" i="28"/>
  <c r="Y149" i="19"/>
  <c r="U149" i="19"/>
  <c r="Q149" i="19"/>
  <c r="M149" i="19"/>
  <c r="I149" i="19"/>
  <c r="E149" i="19"/>
  <c r="X149" i="19"/>
  <c r="T149" i="19"/>
  <c r="P149" i="19"/>
  <c r="L149" i="19"/>
  <c r="H149" i="19"/>
  <c r="D149" i="19"/>
  <c r="W149" i="19"/>
  <c r="O149" i="19"/>
  <c r="G149" i="19"/>
  <c r="V149" i="19"/>
  <c r="N149" i="19"/>
  <c r="F149" i="19"/>
  <c r="K149" i="19"/>
  <c r="J149" i="19"/>
  <c r="C149" i="19"/>
  <c r="B149" i="19"/>
  <c r="S149" i="19"/>
  <c r="R149" i="19"/>
  <c r="A150" i="19"/>
  <c r="V113" i="25"/>
  <c r="R113" i="25"/>
  <c r="N113" i="25"/>
  <c r="J113" i="25"/>
  <c r="F113" i="25"/>
  <c r="B113" i="25"/>
  <c r="Y113" i="25"/>
  <c r="U113" i="25"/>
  <c r="Q113" i="25"/>
  <c r="M113" i="25"/>
  <c r="I113" i="25"/>
  <c r="E113" i="25"/>
  <c r="X113" i="25"/>
  <c r="P113" i="25"/>
  <c r="H113" i="25"/>
  <c r="T113" i="25"/>
  <c r="D113" i="25"/>
  <c r="W113" i="25"/>
  <c r="O113" i="25"/>
  <c r="G113" i="25"/>
  <c r="L113" i="25"/>
  <c r="C113" i="25"/>
  <c r="K113" i="25"/>
  <c r="S113" i="25"/>
  <c r="A114" i="25"/>
  <c r="Y250" i="21"/>
  <c r="U250" i="21"/>
  <c r="Q250" i="21"/>
  <c r="M250" i="21"/>
  <c r="I250" i="21"/>
  <c r="E250" i="21"/>
  <c r="X250" i="21"/>
  <c r="T250" i="21"/>
  <c r="P250" i="21"/>
  <c r="L250" i="21"/>
  <c r="H250" i="21"/>
  <c r="D250" i="21"/>
  <c r="A251" i="21"/>
  <c r="R250" i="21"/>
  <c r="J250" i="21"/>
  <c r="B250" i="21"/>
  <c r="V250" i="21"/>
  <c r="F250" i="21"/>
  <c r="W250" i="21"/>
  <c r="O250" i="21"/>
  <c r="G250" i="21"/>
  <c r="N250" i="21"/>
  <c r="S250" i="21"/>
  <c r="K250" i="21"/>
  <c r="C250" i="21"/>
  <c r="W42" i="19"/>
  <c r="S42" i="19"/>
  <c r="O42" i="19"/>
  <c r="K42" i="19"/>
  <c r="G42" i="19"/>
  <c r="C42" i="19"/>
  <c r="V42" i="19"/>
  <c r="R42" i="19"/>
  <c r="N42" i="19"/>
  <c r="J42" i="19"/>
  <c r="F42" i="19"/>
  <c r="B42" i="19"/>
  <c r="Y42" i="19"/>
  <c r="Q42" i="19"/>
  <c r="I42" i="19"/>
  <c r="X42" i="19"/>
  <c r="P42" i="19"/>
  <c r="H42" i="19"/>
  <c r="M42" i="19"/>
  <c r="L42" i="19"/>
  <c r="E42" i="19"/>
  <c r="D42" i="19"/>
  <c r="U42" i="19"/>
  <c r="T42" i="19"/>
  <c r="V114" i="25" l="1"/>
  <c r="R114" i="25"/>
  <c r="N114" i="25"/>
  <c r="J114" i="25"/>
  <c r="F114" i="25"/>
  <c r="B114" i="25"/>
  <c r="Y114" i="25"/>
  <c r="U114" i="25"/>
  <c r="Q114" i="25"/>
  <c r="M114" i="25"/>
  <c r="I114" i="25"/>
  <c r="E114" i="25"/>
  <c r="X114" i="25"/>
  <c r="P114" i="25"/>
  <c r="H114" i="25"/>
  <c r="T114" i="25"/>
  <c r="W114" i="25"/>
  <c r="O114" i="25"/>
  <c r="G114" i="25"/>
  <c r="L114" i="25"/>
  <c r="D114" i="25"/>
  <c r="K114" i="25"/>
  <c r="C114" i="25"/>
  <c r="S114" i="25"/>
  <c r="A252" i="28"/>
  <c r="V251" i="28"/>
  <c r="R251" i="28"/>
  <c r="N251" i="28"/>
  <c r="J251" i="28"/>
  <c r="F251" i="28"/>
  <c r="B251" i="28"/>
  <c r="Y251" i="28"/>
  <c r="U251" i="28"/>
  <c r="Q251" i="28"/>
  <c r="M251" i="28"/>
  <c r="I251" i="28"/>
  <c r="E251" i="28"/>
  <c r="S251" i="28"/>
  <c r="K251" i="28"/>
  <c r="C251" i="28"/>
  <c r="X251" i="28"/>
  <c r="P251" i="28"/>
  <c r="H251" i="28"/>
  <c r="L251" i="28"/>
  <c r="W251" i="28"/>
  <c r="G251" i="28"/>
  <c r="T251" i="28"/>
  <c r="O251" i="28"/>
  <c r="D251" i="28"/>
  <c r="W148" i="28"/>
  <c r="S148" i="28"/>
  <c r="O148" i="28"/>
  <c r="K148" i="28"/>
  <c r="G148" i="28"/>
  <c r="C148" i="28"/>
  <c r="A149" i="28"/>
  <c r="V148" i="28"/>
  <c r="R148" i="28"/>
  <c r="N148" i="28"/>
  <c r="J148" i="28"/>
  <c r="F148" i="28"/>
  <c r="B148" i="28"/>
  <c r="T148" i="28"/>
  <c r="L148" i="28"/>
  <c r="D148" i="28"/>
  <c r="Y148" i="28"/>
  <c r="Q148" i="28"/>
  <c r="I148" i="28"/>
  <c r="M148" i="28"/>
  <c r="U148" i="28"/>
  <c r="X148" i="28"/>
  <c r="H148" i="28"/>
  <c r="E148" i="28"/>
  <c r="P148" i="28"/>
  <c r="A218" i="21"/>
  <c r="V217" i="21"/>
  <c r="R217" i="21"/>
  <c r="N217" i="21"/>
  <c r="J217" i="21"/>
  <c r="F217" i="21"/>
  <c r="B217" i="21"/>
  <c r="Y217" i="21"/>
  <c r="U217" i="21"/>
  <c r="Q217" i="21"/>
  <c r="M217" i="21"/>
  <c r="I217" i="21"/>
  <c r="E217" i="21"/>
  <c r="W217" i="21"/>
  <c r="O217" i="21"/>
  <c r="G217" i="21"/>
  <c r="S217" i="21"/>
  <c r="C217" i="21"/>
  <c r="T217" i="21"/>
  <c r="L217" i="21"/>
  <c r="D217" i="21"/>
  <c r="K217" i="21"/>
  <c r="H217" i="21"/>
  <c r="P217" i="21"/>
  <c r="X217" i="21"/>
  <c r="X422" i="28"/>
  <c r="T422" i="28"/>
  <c r="P422" i="28"/>
  <c r="L422" i="28"/>
  <c r="H422" i="28"/>
  <c r="D422" i="28"/>
  <c r="W422" i="28"/>
  <c r="S422" i="28"/>
  <c r="O422" i="28"/>
  <c r="K422" i="28"/>
  <c r="G422" i="28"/>
  <c r="C422" i="28"/>
  <c r="U422" i="28"/>
  <c r="M422" i="28"/>
  <c r="E422" i="28"/>
  <c r="A423" i="28"/>
  <c r="R422" i="28"/>
  <c r="J422" i="28"/>
  <c r="B422" i="28"/>
  <c r="V422" i="28"/>
  <c r="F422" i="28"/>
  <c r="Q422" i="28"/>
  <c r="Y422" i="28"/>
  <c r="N422" i="28"/>
  <c r="I422" i="28"/>
  <c r="Y113" i="28"/>
  <c r="U113" i="28"/>
  <c r="Q113" i="28"/>
  <c r="M113" i="28"/>
  <c r="I113" i="28"/>
  <c r="E113" i="28"/>
  <c r="X113" i="28"/>
  <c r="T113" i="28"/>
  <c r="P113" i="28"/>
  <c r="L113" i="28"/>
  <c r="H113" i="28"/>
  <c r="D113" i="28"/>
  <c r="A114" i="28"/>
  <c r="R113" i="28"/>
  <c r="J113" i="28"/>
  <c r="B113" i="28"/>
  <c r="W113" i="28"/>
  <c r="O113" i="28"/>
  <c r="G113" i="28"/>
  <c r="K113" i="28"/>
  <c r="S113" i="28"/>
  <c r="V113" i="28"/>
  <c r="F113" i="28"/>
  <c r="C113" i="28"/>
  <c r="N113" i="28"/>
  <c r="Y150" i="19"/>
  <c r="U150" i="19"/>
  <c r="Q150" i="19"/>
  <c r="M150" i="19"/>
  <c r="I150" i="19"/>
  <c r="E150" i="19"/>
  <c r="X150" i="19"/>
  <c r="T150" i="19"/>
  <c r="P150" i="19"/>
  <c r="L150" i="19"/>
  <c r="H150" i="19"/>
  <c r="D150" i="19"/>
  <c r="W150" i="19"/>
  <c r="O150" i="19"/>
  <c r="G150" i="19"/>
  <c r="V150" i="19"/>
  <c r="N150" i="19"/>
  <c r="F150" i="19"/>
  <c r="S150" i="19"/>
  <c r="C150" i="19"/>
  <c r="R150" i="19"/>
  <c r="B150" i="19"/>
  <c r="K150" i="19"/>
  <c r="J150" i="19"/>
  <c r="A423" i="21"/>
  <c r="V422" i="21"/>
  <c r="R422" i="21"/>
  <c r="N422" i="21"/>
  <c r="J422" i="21"/>
  <c r="F422" i="21"/>
  <c r="B422" i="21"/>
  <c r="Y422" i="21"/>
  <c r="U422" i="21"/>
  <c r="Q422" i="21"/>
  <c r="M422" i="21"/>
  <c r="I422" i="21"/>
  <c r="E422" i="21"/>
  <c r="S422" i="21"/>
  <c r="K422" i="21"/>
  <c r="C422" i="21"/>
  <c r="W422" i="21"/>
  <c r="O422" i="21"/>
  <c r="G422" i="21"/>
  <c r="X422" i="21"/>
  <c r="P422" i="21"/>
  <c r="H422" i="21"/>
  <c r="T422" i="21"/>
  <c r="L422" i="21"/>
  <c r="D422" i="21"/>
  <c r="X183" i="21"/>
  <c r="T183" i="21"/>
  <c r="P183" i="21"/>
  <c r="L183" i="21"/>
  <c r="H183" i="21"/>
  <c r="D183" i="21"/>
  <c r="W183" i="21"/>
  <c r="S183" i="21"/>
  <c r="O183" i="21"/>
  <c r="K183" i="21"/>
  <c r="G183" i="21"/>
  <c r="C183" i="21"/>
  <c r="U183" i="21"/>
  <c r="M183" i="21"/>
  <c r="E183" i="21"/>
  <c r="Q183" i="21"/>
  <c r="A184" i="21"/>
  <c r="R183" i="21"/>
  <c r="J183" i="21"/>
  <c r="B183" i="21"/>
  <c r="Y183" i="21"/>
  <c r="I183" i="21"/>
  <c r="V183" i="21"/>
  <c r="F183" i="21"/>
  <c r="N183" i="21"/>
  <c r="X354" i="28"/>
  <c r="T354" i="28"/>
  <c r="P354" i="28"/>
  <c r="L354" i="28"/>
  <c r="H354" i="28"/>
  <c r="D354" i="28"/>
  <c r="W354" i="28"/>
  <c r="S354" i="28"/>
  <c r="O354" i="28"/>
  <c r="K354" i="28"/>
  <c r="G354" i="28"/>
  <c r="C354" i="28"/>
  <c r="Y354" i="28"/>
  <c r="Q354" i="28"/>
  <c r="I354" i="28"/>
  <c r="V354" i="28"/>
  <c r="N354" i="28"/>
  <c r="F354" i="28"/>
  <c r="R354" i="28"/>
  <c r="B354" i="28"/>
  <c r="M354" i="28"/>
  <c r="U354" i="28"/>
  <c r="E354" i="28"/>
  <c r="J354" i="28"/>
  <c r="A355" i="28"/>
  <c r="W78" i="21"/>
  <c r="S78" i="21"/>
  <c r="O78" i="21"/>
  <c r="K78" i="21"/>
  <c r="G78" i="21"/>
  <c r="C78" i="21"/>
  <c r="V78" i="21"/>
  <c r="R78" i="21"/>
  <c r="N78" i="21"/>
  <c r="J78" i="21"/>
  <c r="F78" i="21"/>
  <c r="B78" i="21"/>
  <c r="T78" i="21"/>
  <c r="L78" i="21"/>
  <c r="D78" i="21"/>
  <c r="X78" i="21"/>
  <c r="H78" i="21"/>
  <c r="U78" i="21"/>
  <c r="E78" i="21"/>
  <c r="Y78" i="21"/>
  <c r="Q78" i="21"/>
  <c r="I78" i="21"/>
  <c r="P78" i="21"/>
  <c r="M78" i="21"/>
  <c r="X388" i="21"/>
  <c r="T388" i="21"/>
  <c r="P388" i="21"/>
  <c r="L388" i="21"/>
  <c r="H388" i="21"/>
  <c r="D388" i="21"/>
  <c r="W388" i="21"/>
  <c r="S388" i="21"/>
  <c r="O388" i="21"/>
  <c r="K388" i="21"/>
  <c r="G388" i="21"/>
  <c r="C388" i="21"/>
  <c r="Y388" i="21"/>
  <c r="Q388" i="21"/>
  <c r="I388" i="21"/>
  <c r="U388" i="21"/>
  <c r="E388" i="21"/>
  <c r="V388" i="21"/>
  <c r="N388" i="21"/>
  <c r="F388" i="21"/>
  <c r="M388" i="21"/>
  <c r="B388" i="21"/>
  <c r="J388" i="21"/>
  <c r="A389" i="21"/>
  <c r="R388" i="21"/>
  <c r="X113" i="21"/>
  <c r="T113" i="21"/>
  <c r="P113" i="21"/>
  <c r="L113" i="21"/>
  <c r="H113" i="21"/>
  <c r="D113" i="21"/>
  <c r="W113" i="21"/>
  <c r="S113" i="21"/>
  <c r="O113" i="21"/>
  <c r="K113" i="21"/>
  <c r="G113" i="21"/>
  <c r="C113" i="21"/>
  <c r="Y113" i="21"/>
  <c r="Q113" i="21"/>
  <c r="I113" i="21"/>
  <c r="M113" i="21"/>
  <c r="V113" i="21"/>
  <c r="N113" i="21"/>
  <c r="F113" i="21"/>
  <c r="U113" i="21"/>
  <c r="E113" i="21"/>
  <c r="R113" i="21"/>
  <c r="A114" i="21"/>
  <c r="J113" i="21"/>
  <c r="B113" i="21"/>
  <c r="Y183" i="28"/>
  <c r="U183" i="28"/>
  <c r="Q183" i="28"/>
  <c r="M183" i="28"/>
  <c r="I183" i="28"/>
  <c r="E183" i="28"/>
  <c r="X183" i="28"/>
  <c r="T183" i="28"/>
  <c r="P183" i="28"/>
  <c r="L183" i="28"/>
  <c r="H183" i="28"/>
  <c r="D183" i="28"/>
  <c r="V183" i="28"/>
  <c r="N183" i="28"/>
  <c r="F183" i="28"/>
  <c r="S183" i="28"/>
  <c r="K183" i="28"/>
  <c r="C183" i="28"/>
  <c r="O183" i="28"/>
  <c r="W183" i="28"/>
  <c r="A184" i="28"/>
  <c r="J183" i="28"/>
  <c r="G183" i="28"/>
  <c r="B183" i="28"/>
  <c r="R183" i="28"/>
  <c r="A389" i="28"/>
  <c r="V388" i="28"/>
  <c r="R388" i="28"/>
  <c r="N388" i="28"/>
  <c r="J388" i="28"/>
  <c r="F388" i="28"/>
  <c r="B388" i="28"/>
  <c r="Y388" i="28"/>
  <c r="U388" i="28"/>
  <c r="Q388" i="28"/>
  <c r="M388" i="28"/>
  <c r="I388" i="28"/>
  <c r="E388" i="28"/>
  <c r="S388" i="28"/>
  <c r="K388" i="28"/>
  <c r="C388" i="28"/>
  <c r="X388" i="28"/>
  <c r="P388" i="28"/>
  <c r="H388" i="28"/>
  <c r="T388" i="28"/>
  <c r="D388" i="28"/>
  <c r="O388" i="28"/>
  <c r="G388" i="28"/>
  <c r="W388" i="28"/>
  <c r="L388" i="28"/>
  <c r="A149" i="21"/>
  <c r="V148" i="21"/>
  <c r="R148" i="21"/>
  <c r="N148" i="21"/>
  <c r="J148" i="21"/>
  <c r="F148" i="21"/>
  <c r="B148" i="21"/>
  <c r="Y148" i="21"/>
  <c r="U148" i="21"/>
  <c r="Q148" i="21"/>
  <c r="M148" i="21"/>
  <c r="I148" i="21"/>
  <c r="E148" i="21"/>
  <c r="S148" i="21"/>
  <c r="K148" i="21"/>
  <c r="C148" i="21"/>
  <c r="W148" i="21"/>
  <c r="G148" i="21"/>
  <c r="X148" i="21"/>
  <c r="P148" i="21"/>
  <c r="H148" i="21"/>
  <c r="O148" i="21"/>
  <c r="D148" i="21"/>
  <c r="T148" i="21"/>
  <c r="L148" i="21"/>
  <c r="X320" i="21"/>
  <c r="T320" i="21"/>
  <c r="P320" i="21"/>
  <c r="L320" i="21"/>
  <c r="H320" i="21"/>
  <c r="D320" i="21"/>
  <c r="W320" i="21"/>
  <c r="S320" i="21"/>
  <c r="O320" i="21"/>
  <c r="K320" i="21"/>
  <c r="G320" i="21"/>
  <c r="C320" i="21"/>
  <c r="U320" i="21"/>
  <c r="M320" i="21"/>
  <c r="E320" i="21"/>
  <c r="Q320" i="21"/>
  <c r="I320" i="21"/>
  <c r="A321" i="21"/>
  <c r="R320" i="21"/>
  <c r="J320" i="21"/>
  <c r="B320" i="21"/>
  <c r="Y320" i="21"/>
  <c r="V320" i="21"/>
  <c r="N320" i="21"/>
  <c r="F320" i="21"/>
  <c r="A286" i="21"/>
  <c r="V285" i="21"/>
  <c r="R285" i="21"/>
  <c r="N285" i="21"/>
  <c r="J285" i="21"/>
  <c r="F285" i="21"/>
  <c r="B285" i="21"/>
  <c r="Y285" i="21"/>
  <c r="U285" i="21"/>
  <c r="Q285" i="21"/>
  <c r="M285" i="21"/>
  <c r="I285" i="21"/>
  <c r="E285" i="21"/>
  <c r="S285" i="21"/>
  <c r="K285" i="21"/>
  <c r="C285" i="21"/>
  <c r="W285" i="21"/>
  <c r="G285" i="21"/>
  <c r="X285" i="21"/>
  <c r="P285" i="21"/>
  <c r="H285" i="21"/>
  <c r="O285" i="21"/>
  <c r="L285" i="21"/>
  <c r="D285" i="21"/>
  <c r="T285" i="21"/>
  <c r="X251" i="21"/>
  <c r="T251" i="21"/>
  <c r="P251" i="21"/>
  <c r="L251" i="21"/>
  <c r="H251" i="21"/>
  <c r="D251" i="21"/>
  <c r="W251" i="21"/>
  <c r="S251" i="21"/>
  <c r="O251" i="21"/>
  <c r="K251" i="21"/>
  <c r="G251" i="21"/>
  <c r="C251" i="21"/>
  <c r="Y251" i="21"/>
  <c r="Q251" i="21"/>
  <c r="I251" i="21"/>
  <c r="U251" i="21"/>
  <c r="E251" i="21"/>
  <c r="V251" i="21"/>
  <c r="N251" i="21"/>
  <c r="F251" i="21"/>
  <c r="M251" i="21"/>
  <c r="A252" i="21"/>
  <c r="R251" i="21"/>
  <c r="J251" i="21"/>
  <c r="B251" i="21"/>
  <c r="V149" i="25"/>
  <c r="R149" i="25"/>
  <c r="N149" i="25"/>
  <c r="J149" i="25"/>
  <c r="F149" i="25"/>
  <c r="B149" i="25"/>
  <c r="Y149" i="25"/>
  <c r="U149" i="25"/>
  <c r="Q149" i="25"/>
  <c r="M149" i="25"/>
  <c r="I149" i="25"/>
  <c r="E149" i="25"/>
  <c r="X149" i="25"/>
  <c r="P149" i="25"/>
  <c r="H149" i="25"/>
  <c r="W149" i="25"/>
  <c r="O149" i="25"/>
  <c r="G149" i="25"/>
  <c r="T149" i="25"/>
  <c r="D149" i="25"/>
  <c r="S149" i="25"/>
  <c r="C149" i="25"/>
  <c r="L149" i="25"/>
  <c r="K149" i="25"/>
  <c r="A150" i="25"/>
  <c r="A321" i="28"/>
  <c r="V320" i="28"/>
  <c r="R320" i="28"/>
  <c r="N320" i="28"/>
  <c r="J320" i="28"/>
  <c r="F320" i="28"/>
  <c r="B320" i="28"/>
  <c r="Y320" i="28"/>
  <c r="U320" i="28"/>
  <c r="Q320" i="28"/>
  <c r="M320" i="28"/>
  <c r="I320" i="28"/>
  <c r="E320" i="28"/>
  <c r="W320" i="28"/>
  <c r="O320" i="28"/>
  <c r="G320" i="28"/>
  <c r="T320" i="28"/>
  <c r="L320" i="28"/>
  <c r="D320" i="28"/>
  <c r="P320" i="28"/>
  <c r="K320" i="28"/>
  <c r="C320" i="28"/>
  <c r="X320" i="28"/>
  <c r="S320" i="28"/>
  <c r="H320" i="28"/>
  <c r="A355" i="21"/>
  <c r="V354" i="21"/>
  <c r="R354" i="21"/>
  <c r="N354" i="21"/>
  <c r="J354" i="21"/>
  <c r="F354" i="21"/>
  <c r="B354" i="21"/>
  <c r="Y354" i="21"/>
  <c r="U354" i="21"/>
  <c r="Q354" i="21"/>
  <c r="M354" i="21"/>
  <c r="I354" i="21"/>
  <c r="E354" i="21"/>
  <c r="W354" i="21"/>
  <c r="O354" i="21"/>
  <c r="G354" i="21"/>
  <c r="S354" i="21"/>
  <c r="T354" i="21"/>
  <c r="L354" i="21"/>
  <c r="D354" i="21"/>
  <c r="K354" i="21"/>
  <c r="C354" i="21"/>
  <c r="P354" i="21"/>
  <c r="X354" i="21"/>
  <c r="H354" i="21"/>
  <c r="X217" i="28"/>
  <c r="T217" i="28"/>
  <c r="P217" i="28"/>
  <c r="L217" i="28"/>
  <c r="H217" i="28"/>
  <c r="D217" i="28"/>
  <c r="W217" i="28"/>
  <c r="S217" i="28"/>
  <c r="O217" i="28"/>
  <c r="K217" i="28"/>
  <c r="G217" i="28"/>
  <c r="C217" i="28"/>
  <c r="Y217" i="28"/>
  <c r="Q217" i="28"/>
  <c r="I217" i="28"/>
  <c r="V217" i="28"/>
  <c r="N217" i="28"/>
  <c r="F217" i="28"/>
  <c r="A218" i="28"/>
  <c r="J217" i="28"/>
  <c r="U217" i="28"/>
  <c r="E217" i="28"/>
  <c r="M217" i="28"/>
  <c r="B217" i="28"/>
  <c r="R217" i="28"/>
  <c r="X285" i="28"/>
  <c r="T285" i="28"/>
  <c r="P285" i="28"/>
  <c r="L285" i="28"/>
  <c r="H285" i="28"/>
  <c r="D285" i="28"/>
  <c r="W285" i="28"/>
  <c r="S285" i="28"/>
  <c r="O285" i="28"/>
  <c r="K285" i="28"/>
  <c r="G285" i="28"/>
  <c r="C285" i="28"/>
  <c r="U285" i="28"/>
  <c r="M285" i="28"/>
  <c r="E285" i="28"/>
  <c r="A286" i="28"/>
  <c r="R285" i="28"/>
  <c r="J285" i="28"/>
  <c r="B285" i="28"/>
  <c r="N285" i="28"/>
  <c r="Y285" i="28"/>
  <c r="I285" i="28"/>
  <c r="Q285" i="28"/>
  <c r="F285" i="28"/>
  <c r="V285" i="28"/>
  <c r="W78" i="28"/>
  <c r="S78" i="28"/>
  <c r="O78" i="28"/>
  <c r="K78" i="28"/>
  <c r="G78" i="28"/>
  <c r="C78" i="28"/>
  <c r="V78" i="28"/>
  <c r="R78" i="28"/>
  <c r="N78" i="28"/>
  <c r="J78" i="28"/>
  <c r="F78" i="28"/>
  <c r="B78" i="28"/>
  <c r="X78" i="28"/>
  <c r="P78" i="28"/>
  <c r="H78" i="28"/>
  <c r="U78" i="28"/>
  <c r="M78" i="28"/>
  <c r="E78" i="28"/>
  <c r="Y78" i="28"/>
  <c r="I78" i="28"/>
  <c r="T78" i="28"/>
  <c r="D78" i="28"/>
  <c r="Q78" i="28"/>
  <c r="L78" i="28"/>
  <c r="W286" i="28" l="1"/>
  <c r="S286" i="28"/>
  <c r="O286" i="28"/>
  <c r="K286" i="28"/>
  <c r="G286" i="28"/>
  <c r="C286" i="28"/>
  <c r="A287" i="28"/>
  <c r="V286" i="28"/>
  <c r="R286" i="28"/>
  <c r="N286" i="28"/>
  <c r="J286" i="28"/>
  <c r="F286" i="28"/>
  <c r="B286" i="28"/>
  <c r="T286" i="28"/>
  <c r="L286" i="28"/>
  <c r="D286" i="28"/>
  <c r="Y286" i="28"/>
  <c r="Q286" i="28"/>
  <c r="I286" i="28"/>
  <c r="U286" i="28"/>
  <c r="E286" i="28"/>
  <c r="P286" i="28"/>
  <c r="X286" i="28"/>
  <c r="M286" i="28"/>
  <c r="H286" i="28"/>
  <c r="Y389" i="28"/>
  <c r="U389" i="28"/>
  <c r="Q389" i="28"/>
  <c r="M389" i="28"/>
  <c r="I389" i="28"/>
  <c r="E389" i="28"/>
  <c r="X389" i="28"/>
  <c r="T389" i="28"/>
  <c r="P389" i="28"/>
  <c r="L389" i="28"/>
  <c r="H389" i="28"/>
  <c r="D389" i="28"/>
  <c r="A390" i="28"/>
  <c r="R389" i="28"/>
  <c r="J389" i="28"/>
  <c r="B389" i="28"/>
  <c r="W389" i="28"/>
  <c r="O389" i="28"/>
  <c r="G389" i="28"/>
  <c r="K389" i="28"/>
  <c r="V389" i="28"/>
  <c r="F389" i="28"/>
  <c r="N389" i="28"/>
  <c r="C389" i="28"/>
  <c r="S389" i="28"/>
  <c r="W114" i="21"/>
  <c r="S114" i="21"/>
  <c r="O114" i="21"/>
  <c r="K114" i="21"/>
  <c r="G114" i="21"/>
  <c r="C114" i="21"/>
  <c r="V114" i="21"/>
  <c r="R114" i="21"/>
  <c r="N114" i="21"/>
  <c r="J114" i="21"/>
  <c r="F114" i="21"/>
  <c r="B114" i="21"/>
  <c r="X114" i="21"/>
  <c r="P114" i="21"/>
  <c r="H114" i="21"/>
  <c r="T114" i="21"/>
  <c r="D114" i="21"/>
  <c r="U114" i="21"/>
  <c r="M114" i="21"/>
  <c r="E114" i="21"/>
  <c r="L114" i="21"/>
  <c r="Y114" i="21"/>
  <c r="I114" i="21"/>
  <c r="Q114" i="21"/>
  <c r="W389" i="21"/>
  <c r="S389" i="21"/>
  <c r="O389" i="21"/>
  <c r="K389" i="21"/>
  <c r="G389" i="21"/>
  <c r="C389" i="21"/>
  <c r="A390" i="21"/>
  <c r="V389" i="21"/>
  <c r="R389" i="21"/>
  <c r="N389" i="21"/>
  <c r="J389" i="21"/>
  <c r="F389" i="21"/>
  <c r="B389" i="21"/>
  <c r="X389" i="21"/>
  <c r="P389" i="21"/>
  <c r="H389" i="21"/>
  <c r="L389" i="21"/>
  <c r="U389" i="21"/>
  <c r="M389" i="21"/>
  <c r="E389" i="21"/>
  <c r="T389" i="21"/>
  <c r="D389" i="21"/>
  <c r="I389" i="21"/>
  <c r="Q389" i="21"/>
  <c r="Y389" i="21"/>
  <c r="W355" i="28"/>
  <c r="S355" i="28"/>
  <c r="O355" i="28"/>
  <c r="K355" i="28"/>
  <c r="G355" i="28"/>
  <c r="C355" i="28"/>
  <c r="A356" i="28"/>
  <c r="V355" i="28"/>
  <c r="R355" i="28"/>
  <c r="N355" i="28"/>
  <c r="J355" i="28"/>
  <c r="F355" i="28"/>
  <c r="B355" i="28"/>
  <c r="X355" i="28"/>
  <c r="P355" i="28"/>
  <c r="H355" i="28"/>
  <c r="U355" i="28"/>
  <c r="M355" i="28"/>
  <c r="E355" i="28"/>
  <c r="Y355" i="28"/>
  <c r="I355" i="28"/>
  <c r="T355" i="28"/>
  <c r="D355" i="28"/>
  <c r="L355" i="28"/>
  <c r="Q355" i="28"/>
  <c r="A150" i="28"/>
  <c r="V149" i="28"/>
  <c r="R149" i="28"/>
  <c r="N149" i="28"/>
  <c r="J149" i="28"/>
  <c r="F149" i="28"/>
  <c r="B149" i="28"/>
  <c r="Y149" i="28"/>
  <c r="U149" i="28"/>
  <c r="Q149" i="28"/>
  <c r="M149" i="28"/>
  <c r="I149" i="28"/>
  <c r="E149" i="28"/>
  <c r="S149" i="28"/>
  <c r="K149" i="28"/>
  <c r="C149" i="28"/>
  <c r="X149" i="28"/>
  <c r="P149" i="28"/>
  <c r="H149" i="28"/>
  <c r="T149" i="28"/>
  <c r="D149" i="28"/>
  <c r="O149" i="28"/>
  <c r="L149" i="28"/>
  <c r="G149" i="28"/>
  <c r="W149" i="28"/>
  <c r="Y355" i="21"/>
  <c r="U355" i="21"/>
  <c r="Q355" i="21"/>
  <c r="M355" i="21"/>
  <c r="I355" i="21"/>
  <c r="E355" i="21"/>
  <c r="X355" i="21"/>
  <c r="T355" i="21"/>
  <c r="P355" i="21"/>
  <c r="L355" i="21"/>
  <c r="H355" i="21"/>
  <c r="D355" i="21"/>
  <c r="V355" i="21"/>
  <c r="N355" i="21"/>
  <c r="F355" i="21"/>
  <c r="J355" i="21"/>
  <c r="S355" i="21"/>
  <c r="K355" i="21"/>
  <c r="C355" i="21"/>
  <c r="A356" i="21"/>
  <c r="R355" i="21"/>
  <c r="B355" i="21"/>
  <c r="W355" i="21"/>
  <c r="O355" i="21"/>
  <c r="G355" i="21"/>
  <c r="Y286" i="21"/>
  <c r="U286" i="21"/>
  <c r="Q286" i="21"/>
  <c r="M286" i="21"/>
  <c r="I286" i="21"/>
  <c r="E286" i="21"/>
  <c r="X286" i="21"/>
  <c r="T286" i="21"/>
  <c r="P286" i="21"/>
  <c r="L286" i="21"/>
  <c r="H286" i="21"/>
  <c r="D286" i="21"/>
  <c r="A287" i="21"/>
  <c r="R286" i="21"/>
  <c r="J286" i="21"/>
  <c r="B286" i="21"/>
  <c r="V286" i="21"/>
  <c r="N286" i="21"/>
  <c r="W286" i="21"/>
  <c r="O286" i="21"/>
  <c r="G286" i="21"/>
  <c r="F286" i="21"/>
  <c r="S286" i="21"/>
  <c r="K286" i="21"/>
  <c r="C286" i="21"/>
  <c r="W321" i="21"/>
  <c r="S321" i="21"/>
  <c r="O321" i="21"/>
  <c r="K321" i="21"/>
  <c r="G321" i="21"/>
  <c r="C321" i="21"/>
  <c r="A322" i="21"/>
  <c r="V321" i="21"/>
  <c r="R321" i="21"/>
  <c r="N321" i="21"/>
  <c r="J321" i="21"/>
  <c r="F321" i="21"/>
  <c r="B321" i="21"/>
  <c r="T321" i="21"/>
  <c r="L321" i="21"/>
  <c r="D321" i="21"/>
  <c r="X321" i="21"/>
  <c r="H321" i="21"/>
  <c r="Y321" i="21"/>
  <c r="Q321" i="21"/>
  <c r="I321" i="21"/>
  <c r="P321" i="21"/>
  <c r="E321" i="21"/>
  <c r="M321" i="21"/>
  <c r="U321" i="21"/>
  <c r="X184" i="28"/>
  <c r="T184" i="28"/>
  <c r="P184" i="28"/>
  <c r="L184" i="28"/>
  <c r="H184" i="28"/>
  <c r="D184" i="28"/>
  <c r="W184" i="28"/>
  <c r="S184" i="28"/>
  <c r="O184" i="28"/>
  <c r="K184" i="28"/>
  <c r="G184" i="28"/>
  <c r="C184" i="28"/>
  <c r="U184" i="28"/>
  <c r="M184" i="28"/>
  <c r="E184" i="28"/>
  <c r="A185" i="28"/>
  <c r="R184" i="28"/>
  <c r="J184" i="28"/>
  <c r="B184" i="28"/>
  <c r="V184" i="28"/>
  <c r="F184" i="28"/>
  <c r="Q184" i="28"/>
  <c r="N184" i="28"/>
  <c r="Y184" i="28"/>
  <c r="I184" i="28"/>
  <c r="W184" i="21"/>
  <c r="S184" i="21"/>
  <c r="O184" i="21"/>
  <c r="K184" i="21"/>
  <c r="G184" i="21"/>
  <c r="C184" i="21"/>
  <c r="A185" i="21"/>
  <c r="V184" i="21"/>
  <c r="R184" i="21"/>
  <c r="N184" i="21"/>
  <c r="J184" i="21"/>
  <c r="F184" i="21"/>
  <c r="B184" i="21"/>
  <c r="T184" i="21"/>
  <c r="L184" i="21"/>
  <c r="D184" i="21"/>
  <c r="P184" i="21"/>
  <c r="H184" i="21"/>
  <c r="Y184" i="21"/>
  <c r="Q184" i="21"/>
  <c r="I184" i="21"/>
  <c r="X184" i="21"/>
  <c r="U184" i="21"/>
  <c r="M184" i="21"/>
  <c r="E184" i="21"/>
  <c r="W423" i="28"/>
  <c r="S423" i="28"/>
  <c r="O423" i="28"/>
  <c r="K423" i="28"/>
  <c r="G423" i="28"/>
  <c r="C423" i="28"/>
  <c r="A424" i="28"/>
  <c r="V423" i="28"/>
  <c r="R423" i="28"/>
  <c r="N423" i="28"/>
  <c r="J423" i="28"/>
  <c r="F423" i="28"/>
  <c r="B423" i="28"/>
  <c r="T423" i="28"/>
  <c r="L423" i="28"/>
  <c r="D423" i="28"/>
  <c r="Y423" i="28"/>
  <c r="Q423" i="28"/>
  <c r="I423" i="28"/>
  <c r="M423" i="28"/>
  <c r="X423" i="28"/>
  <c r="H423" i="28"/>
  <c r="P423" i="28"/>
  <c r="U423" i="28"/>
  <c r="E423" i="28"/>
  <c r="Y218" i="21"/>
  <c r="U218" i="21"/>
  <c r="Q218" i="21"/>
  <c r="M218" i="21"/>
  <c r="I218" i="21"/>
  <c r="E218" i="21"/>
  <c r="X218" i="21"/>
  <c r="T218" i="21"/>
  <c r="P218" i="21"/>
  <c r="L218" i="21"/>
  <c r="H218" i="21"/>
  <c r="D218" i="21"/>
  <c r="V218" i="21"/>
  <c r="N218" i="21"/>
  <c r="F218" i="21"/>
  <c r="A219" i="21"/>
  <c r="J218" i="21"/>
  <c r="S218" i="21"/>
  <c r="K218" i="21"/>
  <c r="C218" i="21"/>
  <c r="R218" i="21"/>
  <c r="B218" i="21"/>
  <c r="O218" i="21"/>
  <c r="G218" i="21"/>
  <c r="W218" i="21"/>
  <c r="W218" i="28"/>
  <c r="S218" i="28"/>
  <c r="O218" i="28"/>
  <c r="K218" i="28"/>
  <c r="G218" i="28"/>
  <c r="C218" i="28"/>
  <c r="A219" i="28"/>
  <c r="V218" i="28"/>
  <c r="R218" i="28"/>
  <c r="N218" i="28"/>
  <c r="J218" i="28"/>
  <c r="F218" i="28"/>
  <c r="B218" i="28"/>
  <c r="X218" i="28"/>
  <c r="P218" i="28"/>
  <c r="H218" i="28"/>
  <c r="U218" i="28"/>
  <c r="M218" i="28"/>
  <c r="E218" i="28"/>
  <c r="Q218" i="28"/>
  <c r="L218" i="28"/>
  <c r="T218" i="28"/>
  <c r="D218" i="28"/>
  <c r="I218" i="28"/>
  <c r="Y218" i="28"/>
  <c r="Y321" i="28"/>
  <c r="U321" i="28"/>
  <c r="Q321" i="28"/>
  <c r="M321" i="28"/>
  <c r="I321" i="28"/>
  <c r="E321" i="28"/>
  <c r="X321" i="28"/>
  <c r="T321" i="28"/>
  <c r="P321" i="28"/>
  <c r="L321" i="28"/>
  <c r="H321" i="28"/>
  <c r="D321" i="28"/>
  <c r="V321" i="28"/>
  <c r="N321" i="28"/>
  <c r="F321" i="28"/>
  <c r="S321" i="28"/>
  <c r="K321" i="28"/>
  <c r="C321" i="28"/>
  <c r="W321" i="28"/>
  <c r="G321" i="28"/>
  <c r="R321" i="28"/>
  <c r="B321" i="28"/>
  <c r="J321" i="28"/>
  <c r="A322" i="28"/>
  <c r="O321" i="28"/>
  <c r="Y423" i="21"/>
  <c r="U423" i="21"/>
  <c r="Q423" i="21"/>
  <c r="M423" i="21"/>
  <c r="I423" i="21"/>
  <c r="E423" i="21"/>
  <c r="X423" i="21"/>
  <c r="T423" i="21"/>
  <c r="P423" i="21"/>
  <c r="L423" i="21"/>
  <c r="H423" i="21"/>
  <c r="D423" i="21"/>
  <c r="A424" i="21"/>
  <c r="R423" i="21"/>
  <c r="J423" i="21"/>
  <c r="B423" i="21"/>
  <c r="V423" i="21"/>
  <c r="N423" i="21"/>
  <c r="F423" i="21"/>
  <c r="W423" i="21"/>
  <c r="O423" i="21"/>
  <c r="G423" i="21"/>
  <c r="C423" i="21"/>
  <c r="S423" i="21"/>
  <c r="K423" i="21"/>
  <c r="V150" i="25"/>
  <c r="R150" i="25"/>
  <c r="N150" i="25"/>
  <c r="J150" i="25"/>
  <c r="F150" i="25"/>
  <c r="B150" i="25"/>
  <c r="Y150" i="25"/>
  <c r="U150" i="25"/>
  <c r="Q150" i="25"/>
  <c r="M150" i="25"/>
  <c r="I150" i="25"/>
  <c r="E150" i="25"/>
  <c r="X150" i="25"/>
  <c r="P150" i="25"/>
  <c r="H150" i="25"/>
  <c r="W150" i="25"/>
  <c r="O150" i="25"/>
  <c r="G150" i="25"/>
  <c r="L150" i="25"/>
  <c r="K150" i="25"/>
  <c r="T150" i="25"/>
  <c r="D150" i="25"/>
  <c r="S150" i="25"/>
  <c r="C150" i="25"/>
  <c r="W252" i="21"/>
  <c r="S252" i="21"/>
  <c r="O252" i="21"/>
  <c r="K252" i="21"/>
  <c r="G252" i="21"/>
  <c r="C252" i="21"/>
  <c r="A253" i="21"/>
  <c r="V252" i="21"/>
  <c r="R252" i="21"/>
  <c r="N252" i="21"/>
  <c r="J252" i="21"/>
  <c r="F252" i="21"/>
  <c r="B252" i="21"/>
  <c r="X252" i="21"/>
  <c r="P252" i="21"/>
  <c r="H252" i="21"/>
  <c r="L252" i="21"/>
  <c r="U252" i="21"/>
  <c r="M252" i="21"/>
  <c r="E252" i="21"/>
  <c r="T252" i="21"/>
  <c r="D252" i="21"/>
  <c r="I252" i="21"/>
  <c r="Y252" i="21"/>
  <c r="Q252" i="21"/>
  <c r="Y149" i="21"/>
  <c r="U149" i="21"/>
  <c r="Q149" i="21"/>
  <c r="M149" i="21"/>
  <c r="I149" i="21"/>
  <c r="E149" i="21"/>
  <c r="X149" i="21"/>
  <c r="T149" i="21"/>
  <c r="P149" i="21"/>
  <c r="L149" i="21"/>
  <c r="H149" i="21"/>
  <c r="D149" i="21"/>
  <c r="A150" i="21"/>
  <c r="R149" i="21"/>
  <c r="J149" i="21"/>
  <c r="B149" i="21"/>
  <c r="N149" i="21"/>
  <c r="W149" i="21"/>
  <c r="O149" i="21"/>
  <c r="G149" i="21"/>
  <c r="V149" i="21"/>
  <c r="F149" i="21"/>
  <c r="K149" i="21"/>
  <c r="C149" i="21"/>
  <c r="S149" i="21"/>
  <c r="X114" i="28"/>
  <c r="T114" i="28"/>
  <c r="P114" i="28"/>
  <c r="L114" i="28"/>
  <c r="H114" i="28"/>
  <c r="D114" i="28"/>
  <c r="W114" i="28"/>
  <c r="S114" i="28"/>
  <c r="O114" i="28"/>
  <c r="K114" i="28"/>
  <c r="G114" i="28"/>
  <c r="C114" i="28"/>
  <c r="Y114" i="28"/>
  <c r="Q114" i="28"/>
  <c r="I114" i="28"/>
  <c r="V114" i="28"/>
  <c r="N114" i="28"/>
  <c r="F114" i="28"/>
  <c r="R114" i="28"/>
  <c r="B114" i="28"/>
  <c r="M114" i="28"/>
  <c r="J114" i="28"/>
  <c r="E114" i="28"/>
  <c r="U114" i="28"/>
  <c r="Y252" i="28"/>
  <c r="U252" i="28"/>
  <c r="Q252" i="28"/>
  <c r="M252" i="28"/>
  <c r="I252" i="28"/>
  <c r="E252" i="28"/>
  <c r="X252" i="28"/>
  <c r="T252" i="28"/>
  <c r="P252" i="28"/>
  <c r="L252" i="28"/>
  <c r="H252" i="28"/>
  <c r="D252" i="28"/>
  <c r="A253" i="28"/>
  <c r="R252" i="28"/>
  <c r="J252" i="28"/>
  <c r="B252" i="28"/>
  <c r="W252" i="28"/>
  <c r="O252" i="28"/>
  <c r="G252" i="28"/>
  <c r="S252" i="28"/>
  <c r="C252" i="28"/>
  <c r="N252" i="28"/>
  <c r="F252" i="28"/>
  <c r="V252" i="28"/>
  <c r="K252" i="28"/>
  <c r="A186" i="21" l="1"/>
  <c r="V185" i="21"/>
  <c r="R185" i="21"/>
  <c r="N185" i="21"/>
  <c r="J185" i="21"/>
  <c r="F185" i="21"/>
  <c r="B185" i="21"/>
  <c r="Y185" i="21"/>
  <c r="U185" i="21"/>
  <c r="Q185" i="21"/>
  <c r="M185" i="21"/>
  <c r="I185" i="21"/>
  <c r="E185" i="21"/>
  <c r="S185" i="21"/>
  <c r="K185" i="21"/>
  <c r="C185" i="21"/>
  <c r="W185" i="21"/>
  <c r="G185" i="21"/>
  <c r="X185" i="21"/>
  <c r="P185" i="21"/>
  <c r="H185" i="21"/>
  <c r="O185" i="21"/>
  <c r="D185" i="21"/>
  <c r="T185" i="21"/>
  <c r="L185" i="21"/>
  <c r="X185" i="28"/>
  <c r="T185" i="28"/>
  <c r="W185" i="28"/>
  <c r="S185" i="28"/>
  <c r="U185" i="28"/>
  <c r="O185" i="28"/>
  <c r="K185" i="28"/>
  <c r="G185" i="28"/>
  <c r="C185" i="28"/>
  <c r="A186" i="28"/>
  <c r="R185" i="28"/>
  <c r="N185" i="28"/>
  <c r="J185" i="28"/>
  <c r="F185" i="28"/>
  <c r="B185" i="28"/>
  <c r="V185" i="28"/>
  <c r="L185" i="28"/>
  <c r="D185" i="28"/>
  <c r="Q185" i="28"/>
  <c r="I185" i="28"/>
  <c r="M185" i="28"/>
  <c r="E185" i="28"/>
  <c r="H185" i="28"/>
  <c r="Y185" i="28"/>
  <c r="P185" i="28"/>
  <c r="X424" i="21"/>
  <c r="T424" i="21"/>
  <c r="P424" i="21"/>
  <c r="L424" i="21"/>
  <c r="H424" i="21"/>
  <c r="D424" i="21"/>
  <c r="W424" i="21"/>
  <c r="S424" i="21"/>
  <c r="O424" i="21"/>
  <c r="K424" i="21"/>
  <c r="G424" i="21"/>
  <c r="C424" i="21"/>
  <c r="Y424" i="21"/>
  <c r="Q424" i="21"/>
  <c r="I424" i="21"/>
  <c r="U424" i="21"/>
  <c r="M424" i="21"/>
  <c r="E424" i="21"/>
  <c r="V424" i="21"/>
  <c r="N424" i="21"/>
  <c r="F424" i="21"/>
  <c r="B424" i="21"/>
  <c r="J424" i="21"/>
  <c r="A425" i="21"/>
  <c r="R424" i="21"/>
  <c r="A220" i="28"/>
  <c r="V219" i="28"/>
  <c r="R219" i="28"/>
  <c r="N219" i="28"/>
  <c r="J219" i="28"/>
  <c r="F219" i="28"/>
  <c r="B219" i="28"/>
  <c r="Y219" i="28"/>
  <c r="U219" i="28"/>
  <c r="Q219" i="28"/>
  <c r="M219" i="28"/>
  <c r="I219" i="28"/>
  <c r="E219" i="28"/>
  <c r="W219" i="28"/>
  <c r="O219" i="28"/>
  <c r="G219" i="28"/>
  <c r="T219" i="28"/>
  <c r="L219" i="28"/>
  <c r="D219" i="28"/>
  <c r="X219" i="28"/>
  <c r="H219" i="28"/>
  <c r="S219" i="28"/>
  <c r="C219" i="28"/>
  <c r="K219" i="28"/>
  <c r="P219" i="28"/>
  <c r="X219" i="21"/>
  <c r="T219" i="21"/>
  <c r="P219" i="21"/>
  <c r="L219" i="21"/>
  <c r="H219" i="21"/>
  <c r="D219" i="21"/>
  <c r="W219" i="21"/>
  <c r="S219" i="21"/>
  <c r="O219" i="21"/>
  <c r="K219" i="21"/>
  <c r="G219" i="21"/>
  <c r="C219" i="21"/>
  <c r="U219" i="21"/>
  <c r="M219" i="21"/>
  <c r="E219" i="21"/>
  <c r="Q219" i="21"/>
  <c r="A220" i="21"/>
  <c r="R219" i="21"/>
  <c r="J219" i="21"/>
  <c r="B219" i="21"/>
  <c r="Y219" i="21"/>
  <c r="I219" i="21"/>
  <c r="V219" i="21"/>
  <c r="N219" i="21"/>
  <c r="F219" i="21"/>
  <c r="X287" i="21"/>
  <c r="T287" i="21"/>
  <c r="P287" i="21"/>
  <c r="L287" i="21"/>
  <c r="H287" i="21"/>
  <c r="D287" i="21"/>
  <c r="W287" i="21"/>
  <c r="S287" i="21"/>
  <c r="O287" i="21"/>
  <c r="K287" i="21"/>
  <c r="G287" i="21"/>
  <c r="C287" i="21"/>
  <c r="Y287" i="21"/>
  <c r="Q287" i="21"/>
  <c r="I287" i="21"/>
  <c r="M287" i="21"/>
  <c r="V287" i="21"/>
  <c r="N287" i="21"/>
  <c r="F287" i="21"/>
  <c r="U287" i="21"/>
  <c r="E287" i="21"/>
  <c r="A288" i="21"/>
  <c r="B287" i="21"/>
  <c r="R287" i="21"/>
  <c r="J287" i="21"/>
  <c r="A288" i="28"/>
  <c r="V287" i="28"/>
  <c r="R287" i="28"/>
  <c r="N287" i="28"/>
  <c r="J287" i="28"/>
  <c r="F287" i="28"/>
  <c r="B287" i="28"/>
  <c r="Y287" i="28"/>
  <c r="U287" i="28"/>
  <c r="Q287" i="28"/>
  <c r="M287" i="28"/>
  <c r="I287" i="28"/>
  <c r="E287" i="28"/>
  <c r="S287" i="28"/>
  <c r="K287" i="28"/>
  <c r="C287" i="28"/>
  <c r="X287" i="28"/>
  <c r="P287" i="28"/>
  <c r="H287" i="28"/>
  <c r="L287" i="28"/>
  <c r="W287" i="28"/>
  <c r="G287" i="28"/>
  <c r="O287" i="28"/>
  <c r="T287" i="28"/>
  <c r="D287" i="28"/>
  <c r="X253" i="28"/>
  <c r="T253" i="28"/>
  <c r="P253" i="28"/>
  <c r="L253" i="28"/>
  <c r="H253" i="28"/>
  <c r="D253" i="28"/>
  <c r="W253" i="28"/>
  <c r="S253" i="28"/>
  <c r="O253" i="28"/>
  <c r="K253" i="28"/>
  <c r="G253" i="28"/>
  <c r="C253" i="28"/>
  <c r="Y253" i="28"/>
  <c r="Q253" i="28"/>
  <c r="I253" i="28"/>
  <c r="V253" i="28"/>
  <c r="N253" i="28"/>
  <c r="F253" i="28"/>
  <c r="A254" i="28"/>
  <c r="J253" i="28"/>
  <c r="U253" i="28"/>
  <c r="E253" i="28"/>
  <c r="M253" i="28"/>
  <c r="B253" i="28"/>
  <c r="R253" i="28"/>
  <c r="A254" i="21"/>
  <c r="V253" i="21"/>
  <c r="R253" i="21"/>
  <c r="N253" i="21"/>
  <c r="J253" i="21"/>
  <c r="F253" i="21"/>
  <c r="B253" i="21"/>
  <c r="Y253" i="21"/>
  <c r="U253" i="21"/>
  <c r="Q253" i="21"/>
  <c r="M253" i="21"/>
  <c r="I253" i="21"/>
  <c r="E253" i="21"/>
  <c r="W253" i="21"/>
  <c r="O253" i="21"/>
  <c r="G253" i="21"/>
  <c r="K253" i="21"/>
  <c r="C253" i="21"/>
  <c r="T253" i="21"/>
  <c r="L253" i="21"/>
  <c r="D253" i="21"/>
  <c r="S253" i="21"/>
  <c r="H253" i="21"/>
  <c r="X253" i="21"/>
  <c r="P253" i="21"/>
  <c r="A323" i="21"/>
  <c r="V322" i="21"/>
  <c r="R322" i="21"/>
  <c r="N322" i="21"/>
  <c r="J322" i="21"/>
  <c r="F322" i="21"/>
  <c r="B322" i="21"/>
  <c r="Y322" i="21"/>
  <c r="U322" i="21"/>
  <c r="Q322" i="21"/>
  <c r="M322" i="21"/>
  <c r="I322" i="21"/>
  <c r="E322" i="21"/>
  <c r="S322" i="21"/>
  <c r="K322" i="21"/>
  <c r="C322" i="21"/>
  <c r="O322" i="21"/>
  <c r="X322" i="21"/>
  <c r="P322" i="21"/>
  <c r="H322" i="21"/>
  <c r="W322" i="21"/>
  <c r="G322" i="21"/>
  <c r="L322" i="21"/>
  <c r="T322" i="21"/>
  <c r="D322" i="21"/>
  <c r="A357" i="28"/>
  <c r="V356" i="28"/>
  <c r="R356" i="28"/>
  <c r="N356" i="28"/>
  <c r="J356" i="28"/>
  <c r="F356" i="28"/>
  <c r="B356" i="28"/>
  <c r="Y356" i="28"/>
  <c r="U356" i="28"/>
  <c r="Q356" i="28"/>
  <c r="M356" i="28"/>
  <c r="I356" i="28"/>
  <c r="E356" i="28"/>
  <c r="W356" i="28"/>
  <c r="O356" i="28"/>
  <c r="G356" i="28"/>
  <c r="T356" i="28"/>
  <c r="L356" i="28"/>
  <c r="D356" i="28"/>
  <c r="P356" i="28"/>
  <c r="K356" i="28"/>
  <c r="C356" i="28"/>
  <c r="X356" i="28"/>
  <c r="S356" i="28"/>
  <c r="H356" i="28"/>
  <c r="X390" i="28"/>
  <c r="T390" i="28"/>
  <c r="P390" i="28"/>
  <c r="L390" i="28"/>
  <c r="H390" i="28"/>
  <c r="D390" i="28"/>
  <c r="W390" i="28"/>
  <c r="S390" i="28"/>
  <c r="O390" i="28"/>
  <c r="K390" i="28"/>
  <c r="G390" i="28"/>
  <c r="C390" i="28"/>
  <c r="Y390" i="28"/>
  <c r="Q390" i="28"/>
  <c r="I390" i="28"/>
  <c r="V390" i="28"/>
  <c r="N390" i="28"/>
  <c r="F390" i="28"/>
  <c r="R390" i="28"/>
  <c r="B390" i="28"/>
  <c r="M390" i="28"/>
  <c r="U390" i="28"/>
  <c r="J390" i="28"/>
  <c r="E390" i="28"/>
  <c r="A391" i="28"/>
  <c r="X150" i="21"/>
  <c r="T150" i="21"/>
  <c r="P150" i="21"/>
  <c r="L150" i="21"/>
  <c r="H150" i="21"/>
  <c r="D150" i="21"/>
  <c r="W150" i="21"/>
  <c r="S150" i="21"/>
  <c r="O150" i="21"/>
  <c r="K150" i="21"/>
  <c r="G150" i="21"/>
  <c r="C150" i="21"/>
  <c r="Y150" i="21"/>
  <c r="Q150" i="21"/>
  <c r="I150" i="21"/>
  <c r="U150" i="21"/>
  <c r="E150" i="21"/>
  <c r="V150" i="21"/>
  <c r="N150" i="21"/>
  <c r="F150" i="21"/>
  <c r="M150" i="21"/>
  <c r="R150" i="21"/>
  <c r="J150" i="21"/>
  <c r="B150" i="21"/>
  <c r="X322" i="28"/>
  <c r="T322" i="28"/>
  <c r="P322" i="28"/>
  <c r="L322" i="28"/>
  <c r="H322" i="28"/>
  <c r="D322" i="28"/>
  <c r="W322" i="28"/>
  <c r="S322" i="28"/>
  <c r="O322" i="28"/>
  <c r="K322" i="28"/>
  <c r="G322" i="28"/>
  <c r="C322" i="28"/>
  <c r="U322" i="28"/>
  <c r="M322" i="28"/>
  <c r="E322" i="28"/>
  <c r="A323" i="28"/>
  <c r="R322" i="28"/>
  <c r="J322" i="28"/>
  <c r="B322" i="28"/>
  <c r="N322" i="28"/>
  <c r="Y322" i="28"/>
  <c r="I322" i="28"/>
  <c r="Q322" i="28"/>
  <c r="F322" i="28"/>
  <c r="V322" i="28"/>
  <c r="A425" i="28"/>
  <c r="V424" i="28"/>
  <c r="R424" i="28"/>
  <c r="N424" i="28"/>
  <c r="J424" i="28"/>
  <c r="F424" i="28"/>
  <c r="B424" i="28"/>
  <c r="Y424" i="28"/>
  <c r="U424" i="28"/>
  <c r="Q424" i="28"/>
  <c r="M424" i="28"/>
  <c r="I424" i="28"/>
  <c r="E424" i="28"/>
  <c r="S424" i="28"/>
  <c r="K424" i="28"/>
  <c r="C424" i="28"/>
  <c r="X424" i="28"/>
  <c r="P424" i="28"/>
  <c r="H424" i="28"/>
  <c r="T424" i="28"/>
  <c r="D424" i="28"/>
  <c r="O424" i="28"/>
  <c r="G424" i="28"/>
  <c r="W424" i="28"/>
  <c r="L424" i="28"/>
  <c r="X356" i="21"/>
  <c r="T356" i="21"/>
  <c r="P356" i="21"/>
  <c r="L356" i="21"/>
  <c r="H356" i="21"/>
  <c r="D356" i="21"/>
  <c r="W356" i="21"/>
  <c r="S356" i="21"/>
  <c r="O356" i="21"/>
  <c r="K356" i="21"/>
  <c r="G356" i="21"/>
  <c r="C356" i="21"/>
  <c r="U356" i="21"/>
  <c r="M356" i="21"/>
  <c r="E356" i="21"/>
  <c r="I356" i="21"/>
  <c r="A357" i="21"/>
  <c r="R356" i="21"/>
  <c r="J356" i="21"/>
  <c r="B356" i="21"/>
  <c r="Y356" i="21"/>
  <c r="Q356" i="21"/>
  <c r="F356" i="21"/>
  <c r="V356" i="21"/>
  <c r="N356" i="21"/>
  <c r="Y150" i="28"/>
  <c r="U150" i="28"/>
  <c r="Q150" i="28"/>
  <c r="M150" i="28"/>
  <c r="I150" i="28"/>
  <c r="E150" i="28"/>
  <c r="X150" i="28"/>
  <c r="T150" i="28"/>
  <c r="P150" i="28"/>
  <c r="L150" i="28"/>
  <c r="H150" i="28"/>
  <c r="D150" i="28"/>
  <c r="R150" i="28"/>
  <c r="J150" i="28"/>
  <c r="B150" i="28"/>
  <c r="W150" i="28"/>
  <c r="O150" i="28"/>
  <c r="G150" i="28"/>
  <c r="K150" i="28"/>
  <c r="C150" i="28"/>
  <c r="V150" i="28"/>
  <c r="F150" i="28"/>
  <c r="S150" i="28"/>
  <c r="N150" i="28"/>
  <c r="A391" i="21"/>
  <c r="V390" i="21"/>
  <c r="R390" i="21"/>
  <c r="N390" i="21"/>
  <c r="J390" i="21"/>
  <c r="F390" i="21"/>
  <c r="B390" i="21"/>
  <c r="Y390" i="21"/>
  <c r="U390" i="21"/>
  <c r="Q390" i="21"/>
  <c r="M390" i="21"/>
  <c r="I390" i="21"/>
  <c r="E390" i="21"/>
  <c r="W390" i="21"/>
  <c r="O390" i="21"/>
  <c r="G390" i="21"/>
  <c r="K390" i="21"/>
  <c r="T390" i="21"/>
  <c r="L390" i="21"/>
  <c r="D390" i="21"/>
  <c r="S390" i="21"/>
  <c r="C390" i="21"/>
  <c r="P390" i="21"/>
  <c r="X390" i="21"/>
  <c r="H390" i="21"/>
  <c r="Y391" i="21" l="1"/>
  <c r="U391" i="21"/>
  <c r="Q391" i="21"/>
  <c r="M391" i="21"/>
  <c r="I391" i="21"/>
  <c r="E391" i="21"/>
  <c r="X391" i="21"/>
  <c r="T391" i="21"/>
  <c r="P391" i="21"/>
  <c r="L391" i="21"/>
  <c r="H391" i="21"/>
  <c r="D391" i="21"/>
  <c r="V391" i="21"/>
  <c r="N391" i="21"/>
  <c r="F391" i="21"/>
  <c r="R391" i="21"/>
  <c r="B391" i="21"/>
  <c r="S391" i="21"/>
  <c r="K391" i="21"/>
  <c r="C391" i="21"/>
  <c r="A392" i="21"/>
  <c r="J391" i="21"/>
  <c r="W391" i="21"/>
  <c r="O391" i="21"/>
  <c r="G391" i="21"/>
  <c r="W323" i="28"/>
  <c r="S323" i="28"/>
  <c r="O323" i="28"/>
  <c r="K323" i="28"/>
  <c r="G323" i="28"/>
  <c r="C323" i="28"/>
  <c r="A324" i="28"/>
  <c r="V323" i="28"/>
  <c r="R323" i="28"/>
  <c r="N323" i="28"/>
  <c r="J323" i="28"/>
  <c r="F323" i="28"/>
  <c r="B323" i="28"/>
  <c r="T323" i="28"/>
  <c r="L323" i="28"/>
  <c r="D323" i="28"/>
  <c r="Y323" i="28"/>
  <c r="Q323" i="28"/>
  <c r="I323" i="28"/>
  <c r="U323" i="28"/>
  <c r="E323" i="28"/>
  <c r="P323" i="28"/>
  <c r="X323" i="28"/>
  <c r="H323" i="28"/>
  <c r="M323" i="28"/>
  <c r="W391" i="28"/>
  <c r="S391" i="28"/>
  <c r="O391" i="28"/>
  <c r="K391" i="28"/>
  <c r="G391" i="28"/>
  <c r="C391" i="28"/>
  <c r="A392" i="28"/>
  <c r="V391" i="28"/>
  <c r="R391" i="28"/>
  <c r="N391" i="28"/>
  <c r="J391" i="28"/>
  <c r="F391" i="28"/>
  <c r="B391" i="28"/>
  <c r="X391" i="28"/>
  <c r="P391" i="28"/>
  <c r="H391" i="28"/>
  <c r="U391" i="28"/>
  <c r="M391" i="28"/>
  <c r="E391" i="28"/>
  <c r="Y391" i="28"/>
  <c r="I391" i="28"/>
  <c r="T391" i="28"/>
  <c r="D391" i="28"/>
  <c r="L391" i="28"/>
  <c r="Q391" i="28"/>
  <c r="Y220" i="28"/>
  <c r="U220" i="28"/>
  <c r="Q220" i="28"/>
  <c r="M220" i="28"/>
  <c r="I220" i="28"/>
  <c r="E220" i="28"/>
  <c r="X220" i="28"/>
  <c r="T220" i="28"/>
  <c r="P220" i="28"/>
  <c r="L220" i="28"/>
  <c r="H220" i="28"/>
  <c r="D220" i="28"/>
  <c r="V220" i="28"/>
  <c r="N220" i="28"/>
  <c r="F220" i="28"/>
  <c r="S220" i="28"/>
  <c r="K220" i="28"/>
  <c r="C220" i="28"/>
  <c r="O220" i="28"/>
  <c r="A221" i="28"/>
  <c r="J220" i="28"/>
  <c r="B220" i="28"/>
  <c r="R220" i="28"/>
  <c r="W220" i="28"/>
  <c r="G220" i="28"/>
  <c r="W357" i="21"/>
  <c r="S357" i="21"/>
  <c r="O357" i="21"/>
  <c r="K357" i="21"/>
  <c r="G357" i="21"/>
  <c r="C357" i="21"/>
  <c r="A358" i="21"/>
  <c r="V357" i="21"/>
  <c r="R357" i="21"/>
  <c r="N357" i="21"/>
  <c r="J357" i="21"/>
  <c r="F357" i="21"/>
  <c r="B357" i="21"/>
  <c r="T357" i="21"/>
  <c r="L357" i="21"/>
  <c r="D357" i="21"/>
  <c r="X357" i="21"/>
  <c r="H357" i="21"/>
  <c r="Y357" i="21"/>
  <c r="Q357" i="21"/>
  <c r="I357" i="21"/>
  <c r="P357" i="21"/>
  <c r="E357" i="21"/>
  <c r="M357" i="21"/>
  <c r="U357" i="21"/>
  <c r="Y357" i="28"/>
  <c r="U357" i="28"/>
  <c r="Q357" i="28"/>
  <c r="M357" i="28"/>
  <c r="I357" i="28"/>
  <c r="E357" i="28"/>
  <c r="X357" i="28"/>
  <c r="T357" i="28"/>
  <c r="P357" i="28"/>
  <c r="L357" i="28"/>
  <c r="H357" i="28"/>
  <c r="D357" i="28"/>
  <c r="V357" i="28"/>
  <c r="N357" i="28"/>
  <c r="F357" i="28"/>
  <c r="S357" i="28"/>
  <c r="K357" i="28"/>
  <c r="C357" i="28"/>
  <c r="W357" i="28"/>
  <c r="G357" i="28"/>
  <c r="R357" i="28"/>
  <c r="B357" i="28"/>
  <c r="J357" i="28"/>
  <c r="A358" i="28"/>
  <c r="O357" i="28"/>
  <c r="Y288" i="28"/>
  <c r="U288" i="28"/>
  <c r="Q288" i="28"/>
  <c r="M288" i="28"/>
  <c r="I288" i="28"/>
  <c r="E288" i="28"/>
  <c r="X288" i="28"/>
  <c r="T288" i="28"/>
  <c r="P288" i="28"/>
  <c r="L288" i="28"/>
  <c r="H288" i="28"/>
  <c r="D288" i="28"/>
  <c r="A289" i="28"/>
  <c r="R288" i="28"/>
  <c r="J288" i="28"/>
  <c r="B288" i="28"/>
  <c r="W288" i="28"/>
  <c r="O288" i="28"/>
  <c r="G288" i="28"/>
  <c r="S288" i="28"/>
  <c r="C288" i="28"/>
  <c r="N288" i="28"/>
  <c r="F288" i="28"/>
  <c r="V288" i="28"/>
  <c r="K288" i="28"/>
  <c r="W288" i="21"/>
  <c r="S288" i="21"/>
  <c r="O288" i="21"/>
  <c r="K288" i="21"/>
  <c r="G288" i="21"/>
  <c r="C288" i="21"/>
  <c r="A289" i="21"/>
  <c r="V288" i="21"/>
  <c r="R288" i="21"/>
  <c r="N288" i="21"/>
  <c r="J288" i="21"/>
  <c r="F288" i="21"/>
  <c r="B288" i="21"/>
  <c r="X288" i="21"/>
  <c r="P288" i="21"/>
  <c r="H288" i="21"/>
  <c r="L288" i="21"/>
  <c r="D288" i="21"/>
  <c r="U288" i="21"/>
  <c r="M288" i="21"/>
  <c r="E288" i="21"/>
  <c r="T288" i="21"/>
  <c r="Y288" i="21"/>
  <c r="Q288" i="21"/>
  <c r="I288" i="21"/>
  <c r="W186" i="28"/>
  <c r="S186" i="28"/>
  <c r="O186" i="28"/>
  <c r="K186" i="28"/>
  <c r="G186" i="28"/>
  <c r="C186" i="28"/>
  <c r="V186" i="28"/>
  <c r="R186" i="28"/>
  <c r="N186" i="28"/>
  <c r="J186" i="28"/>
  <c r="F186" i="28"/>
  <c r="B186" i="28"/>
  <c r="T186" i="28"/>
  <c r="L186" i="28"/>
  <c r="D186" i="28"/>
  <c r="Y186" i="28"/>
  <c r="Q186" i="28"/>
  <c r="I186" i="28"/>
  <c r="M186" i="28"/>
  <c r="X186" i="28"/>
  <c r="H186" i="28"/>
  <c r="P186" i="28"/>
  <c r="E186" i="28"/>
  <c r="U186" i="28"/>
  <c r="Y425" i="28"/>
  <c r="U425" i="28"/>
  <c r="Q425" i="28"/>
  <c r="M425" i="28"/>
  <c r="I425" i="28"/>
  <c r="E425" i="28"/>
  <c r="X425" i="28"/>
  <c r="T425" i="28"/>
  <c r="P425" i="28"/>
  <c r="L425" i="28"/>
  <c r="H425" i="28"/>
  <c r="D425" i="28"/>
  <c r="A426" i="28"/>
  <c r="R425" i="28"/>
  <c r="J425" i="28"/>
  <c r="B425" i="28"/>
  <c r="W425" i="28"/>
  <c r="O425" i="28"/>
  <c r="G425" i="28"/>
  <c r="K425" i="28"/>
  <c r="V425" i="28"/>
  <c r="F425" i="28"/>
  <c r="N425" i="28"/>
  <c r="C425" i="28"/>
  <c r="S425" i="28"/>
  <c r="Y323" i="21"/>
  <c r="U323" i="21"/>
  <c r="Q323" i="21"/>
  <c r="M323" i="21"/>
  <c r="I323" i="21"/>
  <c r="E323" i="21"/>
  <c r="X323" i="21"/>
  <c r="T323" i="21"/>
  <c r="P323" i="21"/>
  <c r="L323" i="21"/>
  <c r="H323" i="21"/>
  <c r="D323" i="21"/>
  <c r="A324" i="21"/>
  <c r="R323" i="21"/>
  <c r="J323" i="21"/>
  <c r="B323" i="21"/>
  <c r="N323" i="21"/>
  <c r="F323" i="21"/>
  <c r="W323" i="21"/>
  <c r="O323" i="21"/>
  <c r="G323" i="21"/>
  <c r="V323" i="21"/>
  <c r="S323" i="21"/>
  <c r="K323" i="21"/>
  <c r="C323" i="21"/>
  <c r="W254" i="28"/>
  <c r="S254" i="28"/>
  <c r="O254" i="28"/>
  <c r="K254" i="28"/>
  <c r="G254" i="28"/>
  <c r="C254" i="28"/>
  <c r="A255" i="28"/>
  <c r="V254" i="28"/>
  <c r="R254" i="28"/>
  <c r="N254" i="28"/>
  <c r="J254" i="28"/>
  <c r="F254" i="28"/>
  <c r="B254" i="28"/>
  <c r="X254" i="28"/>
  <c r="P254" i="28"/>
  <c r="H254" i="28"/>
  <c r="U254" i="28"/>
  <c r="M254" i="28"/>
  <c r="E254" i="28"/>
  <c r="Q254" i="28"/>
  <c r="L254" i="28"/>
  <c r="T254" i="28"/>
  <c r="I254" i="28"/>
  <c r="D254" i="28"/>
  <c r="Y254" i="28"/>
  <c r="W425" i="21"/>
  <c r="S425" i="21"/>
  <c r="O425" i="21"/>
  <c r="K425" i="21"/>
  <c r="G425" i="21"/>
  <c r="C425" i="21"/>
  <c r="A426" i="21"/>
  <c r="V425" i="21"/>
  <c r="R425" i="21"/>
  <c r="N425" i="21"/>
  <c r="J425" i="21"/>
  <c r="F425" i="21"/>
  <c r="B425" i="21"/>
  <c r="X425" i="21"/>
  <c r="P425" i="21"/>
  <c r="H425" i="21"/>
  <c r="L425" i="21"/>
  <c r="U425" i="21"/>
  <c r="M425" i="21"/>
  <c r="E425" i="21"/>
  <c r="T425" i="21"/>
  <c r="D425" i="21"/>
  <c r="I425" i="21"/>
  <c r="Q425" i="21"/>
  <c r="Y425" i="21"/>
  <c r="Y254" i="21"/>
  <c r="U254" i="21"/>
  <c r="Q254" i="21"/>
  <c r="M254" i="21"/>
  <c r="I254" i="21"/>
  <c r="E254" i="21"/>
  <c r="X254" i="21"/>
  <c r="T254" i="21"/>
  <c r="P254" i="21"/>
  <c r="L254" i="21"/>
  <c r="H254" i="21"/>
  <c r="D254" i="21"/>
  <c r="V254" i="21"/>
  <c r="N254" i="21"/>
  <c r="F254" i="21"/>
  <c r="R254" i="21"/>
  <c r="B254" i="21"/>
  <c r="S254" i="21"/>
  <c r="K254" i="21"/>
  <c r="C254" i="21"/>
  <c r="A255" i="21"/>
  <c r="J254" i="21"/>
  <c r="O254" i="21"/>
  <c r="W254" i="21"/>
  <c r="G254" i="21"/>
  <c r="W220" i="21"/>
  <c r="S220" i="21"/>
  <c r="O220" i="21"/>
  <c r="K220" i="21"/>
  <c r="G220" i="21"/>
  <c r="C220" i="21"/>
  <c r="A221" i="21"/>
  <c r="V220" i="21"/>
  <c r="R220" i="21"/>
  <c r="N220" i="21"/>
  <c r="J220" i="21"/>
  <c r="F220" i="21"/>
  <c r="B220" i="21"/>
  <c r="T220" i="21"/>
  <c r="L220" i="21"/>
  <c r="D220" i="21"/>
  <c r="X220" i="21"/>
  <c r="H220" i="21"/>
  <c r="Y220" i="21"/>
  <c r="Q220" i="21"/>
  <c r="I220" i="21"/>
  <c r="P220" i="21"/>
  <c r="M220" i="21"/>
  <c r="E220" i="21"/>
  <c r="U220" i="21"/>
  <c r="Y186" i="21"/>
  <c r="U186" i="21"/>
  <c r="Q186" i="21"/>
  <c r="M186" i="21"/>
  <c r="I186" i="21"/>
  <c r="E186" i="21"/>
  <c r="X186" i="21"/>
  <c r="T186" i="21"/>
  <c r="P186" i="21"/>
  <c r="L186" i="21"/>
  <c r="H186" i="21"/>
  <c r="D186" i="21"/>
  <c r="R186" i="21"/>
  <c r="J186" i="21"/>
  <c r="B186" i="21"/>
  <c r="N186" i="21"/>
  <c r="W186" i="21"/>
  <c r="O186" i="21"/>
  <c r="G186" i="21"/>
  <c r="V186" i="21"/>
  <c r="F186" i="21"/>
  <c r="K186" i="21"/>
  <c r="C186" i="21"/>
  <c r="S186" i="21"/>
  <c r="V221" i="21" l="1"/>
  <c r="R221" i="21"/>
  <c r="N221" i="21"/>
  <c r="J221" i="21"/>
  <c r="F221" i="21"/>
  <c r="B221" i="21"/>
  <c r="Y221" i="21"/>
  <c r="U221" i="21"/>
  <c r="Q221" i="21"/>
  <c r="M221" i="21"/>
  <c r="I221" i="21"/>
  <c r="E221" i="21"/>
  <c r="S221" i="21"/>
  <c r="K221" i="21"/>
  <c r="C221" i="21"/>
  <c r="O221" i="21"/>
  <c r="X221" i="21"/>
  <c r="P221" i="21"/>
  <c r="H221" i="21"/>
  <c r="W221" i="21"/>
  <c r="G221" i="21"/>
  <c r="D221" i="21"/>
  <c r="L221" i="21"/>
  <c r="T221" i="21"/>
  <c r="A325" i="28"/>
  <c r="V324" i="28"/>
  <c r="R324" i="28"/>
  <c r="N324" i="28"/>
  <c r="J324" i="28"/>
  <c r="F324" i="28"/>
  <c r="B324" i="28"/>
  <c r="Y324" i="28"/>
  <c r="U324" i="28"/>
  <c r="Q324" i="28"/>
  <c r="M324" i="28"/>
  <c r="I324" i="28"/>
  <c r="E324" i="28"/>
  <c r="S324" i="28"/>
  <c r="K324" i="28"/>
  <c r="C324" i="28"/>
  <c r="X324" i="28"/>
  <c r="P324" i="28"/>
  <c r="H324" i="28"/>
  <c r="L324" i="28"/>
  <c r="W324" i="28"/>
  <c r="G324" i="28"/>
  <c r="T324" i="28"/>
  <c r="O324" i="28"/>
  <c r="D324" i="28"/>
  <c r="X289" i="28"/>
  <c r="T289" i="28"/>
  <c r="P289" i="28"/>
  <c r="L289" i="28"/>
  <c r="H289" i="28"/>
  <c r="D289" i="28"/>
  <c r="W289" i="28"/>
  <c r="S289" i="28"/>
  <c r="O289" i="28"/>
  <c r="K289" i="28"/>
  <c r="G289" i="28"/>
  <c r="C289" i="28"/>
  <c r="Y289" i="28"/>
  <c r="Q289" i="28"/>
  <c r="I289" i="28"/>
  <c r="V289" i="28"/>
  <c r="N289" i="28"/>
  <c r="F289" i="28"/>
  <c r="A290" i="28"/>
  <c r="J289" i="28"/>
  <c r="U289" i="28"/>
  <c r="E289" i="28"/>
  <c r="M289" i="28"/>
  <c r="B289" i="28"/>
  <c r="R289" i="28"/>
  <c r="A359" i="21"/>
  <c r="V358" i="21"/>
  <c r="R358" i="21"/>
  <c r="N358" i="21"/>
  <c r="J358" i="21"/>
  <c r="F358" i="21"/>
  <c r="B358" i="21"/>
  <c r="Y358" i="21"/>
  <c r="U358" i="21"/>
  <c r="Q358" i="21"/>
  <c r="M358" i="21"/>
  <c r="I358" i="21"/>
  <c r="E358" i="21"/>
  <c r="S358" i="21"/>
  <c r="K358" i="21"/>
  <c r="C358" i="21"/>
  <c r="W358" i="21"/>
  <c r="G358" i="21"/>
  <c r="X358" i="21"/>
  <c r="P358" i="21"/>
  <c r="H358" i="21"/>
  <c r="O358" i="21"/>
  <c r="L358" i="21"/>
  <c r="T358" i="21"/>
  <c r="D358" i="21"/>
  <c r="X221" i="28"/>
  <c r="T221" i="28"/>
  <c r="P221" i="28"/>
  <c r="L221" i="28"/>
  <c r="H221" i="28"/>
  <c r="D221" i="28"/>
  <c r="W221" i="28"/>
  <c r="S221" i="28"/>
  <c r="O221" i="28"/>
  <c r="K221" i="28"/>
  <c r="G221" i="28"/>
  <c r="C221" i="28"/>
  <c r="U221" i="28"/>
  <c r="M221" i="28"/>
  <c r="E221" i="28"/>
  <c r="R221" i="28"/>
  <c r="J221" i="28"/>
  <c r="B221" i="28"/>
  <c r="V221" i="28"/>
  <c r="F221" i="28"/>
  <c r="Q221" i="28"/>
  <c r="I221" i="28"/>
  <c r="Y221" i="28"/>
  <c r="N221" i="28"/>
  <c r="A427" i="21"/>
  <c r="V426" i="21"/>
  <c r="R426" i="21"/>
  <c r="N426" i="21"/>
  <c r="J426" i="21"/>
  <c r="F426" i="21"/>
  <c r="B426" i="21"/>
  <c r="Y426" i="21"/>
  <c r="U426" i="21"/>
  <c r="Q426" i="21"/>
  <c r="M426" i="21"/>
  <c r="I426" i="21"/>
  <c r="E426" i="21"/>
  <c r="W426" i="21"/>
  <c r="O426" i="21"/>
  <c r="G426" i="21"/>
  <c r="S426" i="21"/>
  <c r="C426" i="21"/>
  <c r="T426" i="21"/>
  <c r="L426" i="21"/>
  <c r="D426" i="21"/>
  <c r="K426" i="21"/>
  <c r="P426" i="21"/>
  <c r="X426" i="21"/>
  <c r="H426" i="21"/>
  <c r="X324" i="21"/>
  <c r="T324" i="21"/>
  <c r="P324" i="21"/>
  <c r="L324" i="21"/>
  <c r="H324" i="21"/>
  <c r="D324" i="21"/>
  <c r="W324" i="21"/>
  <c r="S324" i="21"/>
  <c r="O324" i="21"/>
  <c r="K324" i="21"/>
  <c r="G324" i="21"/>
  <c r="C324" i="21"/>
  <c r="Y324" i="21"/>
  <c r="Q324" i="21"/>
  <c r="I324" i="21"/>
  <c r="U324" i="21"/>
  <c r="E324" i="21"/>
  <c r="V324" i="21"/>
  <c r="N324" i="21"/>
  <c r="F324" i="21"/>
  <c r="M324" i="21"/>
  <c r="A325" i="21"/>
  <c r="B324" i="21"/>
  <c r="R324" i="21"/>
  <c r="J324" i="21"/>
  <c r="A290" i="21"/>
  <c r="V289" i="21"/>
  <c r="R289" i="21"/>
  <c r="N289" i="21"/>
  <c r="J289" i="21"/>
  <c r="F289" i="21"/>
  <c r="B289" i="21"/>
  <c r="Y289" i="21"/>
  <c r="U289" i="21"/>
  <c r="Q289" i="21"/>
  <c r="M289" i="21"/>
  <c r="I289" i="21"/>
  <c r="E289" i="21"/>
  <c r="W289" i="21"/>
  <c r="O289" i="21"/>
  <c r="G289" i="21"/>
  <c r="K289" i="21"/>
  <c r="C289" i="21"/>
  <c r="T289" i="21"/>
  <c r="L289" i="21"/>
  <c r="D289" i="21"/>
  <c r="S289" i="21"/>
  <c r="H289" i="21"/>
  <c r="X289" i="21"/>
  <c r="P289" i="21"/>
  <c r="X255" i="21"/>
  <c r="T255" i="21"/>
  <c r="P255" i="21"/>
  <c r="L255" i="21"/>
  <c r="H255" i="21"/>
  <c r="D255" i="21"/>
  <c r="W255" i="21"/>
  <c r="S255" i="21"/>
  <c r="O255" i="21"/>
  <c r="K255" i="21"/>
  <c r="G255" i="21"/>
  <c r="C255" i="21"/>
  <c r="U255" i="21"/>
  <c r="M255" i="21"/>
  <c r="E255" i="21"/>
  <c r="Y255" i="21"/>
  <c r="I255" i="21"/>
  <c r="A256" i="21"/>
  <c r="R255" i="21"/>
  <c r="J255" i="21"/>
  <c r="B255" i="21"/>
  <c r="Q255" i="21"/>
  <c r="V255" i="21"/>
  <c r="N255" i="21"/>
  <c r="F255" i="21"/>
  <c r="A256" i="28"/>
  <c r="V255" i="28"/>
  <c r="R255" i="28"/>
  <c r="N255" i="28"/>
  <c r="J255" i="28"/>
  <c r="F255" i="28"/>
  <c r="B255" i="28"/>
  <c r="Y255" i="28"/>
  <c r="U255" i="28"/>
  <c r="Q255" i="28"/>
  <c r="M255" i="28"/>
  <c r="I255" i="28"/>
  <c r="E255" i="28"/>
  <c r="W255" i="28"/>
  <c r="O255" i="28"/>
  <c r="G255" i="28"/>
  <c r="T255" i="28"/>
  <c r="L255" i="28"/>
  <c r="D255" i="28"/>
  <c r="X255" i="28"/>
  <c r="H255" i="28"/>
  <c r="S255" i="28"/>
  <c r="C255" i="28"/>
  <c r="P255" i="28"/>
  <c r="K255" i="28"/>
  <c r="X426" i="28"/>
  <c r="T426" i="28"/>
  <c r="P426" i="28"/>
  <c r="L426" i="28"/>
  <c r="H426" i="28"/>
  <c r="D426" i="28"/>
  <c r="W426" i="28"/>
  <c r="S426" i="28"/>
  <c r="O426" i="28"/>
  <c r="K426" i="28"/>
  <c r="G426" i="28"/>
  <c r="C426" i="28"/>
  <c r="Y426" i="28"/>
  <c r="Q426" i="28"/>
  <c r="I426" i="28"/>
  <c r="V426" i="28"/>
  <c r="N426" i="28"/>
  <c r="F426" i="28"/>
  <c r="R426" i="28"/>
  <c r="B426" i="28"/>
  <c r="M426" i="28"/>
  <c r="U426" i="28"/>
  <c r="E426" i="28"/>
  <c r="J426" i="28"/>
  <c r="A427" i="28"/>
  <c r="X358" i="28"/>
  <c r="T358" i="28"/>
  <c r="P358" i="28"/>
  <c r="L358" i="28"/>
  <c r="H358" i="28"/>
  <c r="D358" i="28"/>
  <c r="W358" i="28"/>
  <c r="S358" i="28"/>
  <c r="O358" i="28"/>
  <c r="K358" i="28"/>
  <c r="G358" i="28"/>
  <c r="C358" i="28"/>
  <c r="U358" i="28"/>
  <c r="M358" i="28"/>
  <c r="E358" i="28"/>
  <c r="A359" i="28"/>
  <c r="R358" i="28"/>
  <c r="J358" i="28"/>
  <c r="B358" i="28"/>
  <c r="N358" i="28"/>
  <c r="Y358" i="28"/>
  <c r="I358" i="28"/>
  <c r="Q358" i="28"/>
  <c r="F358" i="28"/>
  <c r="V358" i="28"/>
  <c r="A393" i="28"/>
  <c r="V392" i="28"/>
  <c r="R392" i="28"/>
  <c r="N392" i="28"/>
  <c r="J392" i="28"/>
  <c r="F392" i="28"/>
  <c r="B392" i="28"/>
  <c r="Y392" i="28"/>
  <c r="U392" i="28"/>
  <c r="Q392" i="28"/>
  <c r="M392" i="28"/>
  <c r="I392" i="28"/>
  <c r="E392" i="28"/>
  <c r="W392" i="28"/>
  <c r="O392" i="28"/>
  <c r="G392" i="28"/>
  <c r="T392" i="28"/>
  <c r="L392" i="28"/>
  <c r="D392" i="28"/>
  <c r="P392" i="28"/>
  <c r="K392" i="28"/>
  <c r="C392" i="28"/>
  <c r="X392" i="28"/>
  <c r="S392" i="28"/>
  <c r="H392" i="28"/>
  <c r="X392" i="21"/>
  <c r="T392" i="21"/>
  <c r="P392" i="21"/>
  <c r="L392" i="21"/>
  <c r="H392" i="21"/>
  <c r="D392" i="21"/>
  <c r="W392" i="21"/>
  <c r="S392" i="21"/>
  <c r="O392" i="21"/>
  <c r="K392" i="21"/>
  <c r="G392" i="21"/>
  <c r="C392" i="21"/>
  <c r="U392" i="21"/>
  <c r="M392" i="21"/>
  <c r="E392" i="21"/>
  <c r="Y392" i="21"/>
  <c r="I392" i="21"/>
  <c r="A393" i="21"/>
  <c r="R392" i="21"/>
  <c r="J392" i="21"/>
  <c r="B392" i="21"/>
  <c r="Q392" i="21"/>
  <c r="F392" i="21"/>
  <c r="V392" i="21"/>
  <c r="N392" i="21"/>
  <c r="W393" i="21" l="1"/>
  <c r="S393" i="21"/>
  <c r="O393" i="21"/>
  <c r="K393" i="21"/>
  <c r="G393" i="21"/>
  <c r="C393" i="21"/>
  <c r="A394" i="21"/>
  <c r="V393" i="21"/>
  <c r="R393" i="21"/>
  <c r="N393" i="21"/>
  <c r="J393" i="21"/>
  <c r="F393" i="21"/>
  <c r="B393" i="21"/>
  <c r="T393" i="21"/>
  <c r="L393" i="21"/>
  <c r="D393" i="21"/>
  <c r="P393" i="21"/>
  <c r="Y393" i="21"/>
  <c r="Q393" i="21"/>
  <c r="I393" i="21"/>
  <c r="X393" i="21"/>
  <c r="H393" i="21"/>
  <c r="E393" i="21"/>
  <c r="M393" i="21"/>
  <c r="U393" i="21"/>
  <c r="Y256" i="28"/>
  <c r="U256" i="28"/>
  <c r="Q256" i="28"/>
  <c r="M256" i="28"/>
  <c r="I256" i="28"/>
  <c r="E256" i="28"/>
  <c r="X256" i="28"/>
  <c r="T256" i="28"/>
  <c r="P256" i="28"/>
  <c r="L256" i="28"/>
  <c r="H256" i="28"/>
  <c r="D256" i="28"/>
  <c r="V256" i="28"/>
  <c r="N256" i="28"/>
  <c r="F256" i="28"/>
  <c r="S256" i="28"/>
  <c r="K256" i="28"/>
  <c r="C256" i="28"/>
  <c r="O256" i="28"/>
  <c r="J256" i="28"/>
  <c r="B256" i="28"/>
  <c r="R256" i="28"/>
  <c r="W256" i="28"/>
  <c r="G256" i="28"/>
  <c r="W256" i="21"/>
  <c r="S256" i="21"/>
  <c r="O256" i="21"/>
  <c r="K256" i="21"/>
  <c r="G256" i="21"/>
  <c r="C256" i="21"/>
  <c r="V256" i="21"/>
  <c r="R256" i="21"/>
  <c r="N256" i="21"/>
  <c r="J256" i="21"/>
  <c r="F256" i="21"/>
  <c r="B256" i="21"/>
  <c r="T256" i="21"/>
  <c r="L256" i="21"/>
  <c r="D256" i="21"/>
  <c r="P256" i="21"/>
  <c r="Y256" i="21"/>
  <c r="Q256" i="21"/>
  <c r="I256" i="21"/>
  <c r="X256" i="21"/>
  <c r="H256" i="21"/>
  <c r="U256" i="21"/>
  <c r="M256" i="21"/>
  <c r="E256" i="21"/>
  <c r="Y427" i="21"/>
  <c r="U427" i="21"/>
  <c r="Q427" i="21"/>
  <c r="M427" i="21"/>
  <c r="I427" i="21"/>
  <c r="E427" i="21"/>
  <c r="X427" i="21"/>
  <c r="T427" i="21"/>
  <c r="P427" i="21"/>
  <c r="L427" i="21"/>
  <c r="H427" i="21"/>
  <c r="D427" i="21"/>
  <c r="V427" i="21"/>
  <c r="N427" i="21"/>
  <c r="F427" i="21"/>
  <c r="A428" i="21"/>
  <c r="J427" i="21"/>
  <c r="S427" i="21"/>
  <c r="K427" i="21"/>
  <c r="C427" i="21"/>
  <c r="R427" i="21"/>
  <c r="B427" i="21"/>
  <c r="W427" i="21"/>
  <c r="O427" i="21"/>
  <c r="G427" i="21"/>
  <c r="W290" i="28"/>
  <c r="S290" i="28"/>
  <c r="O290" i="28"/>
  <c r="K290" i="28"/>
  <c r="G290" i="28"/>
  <c r="C290" i="28"/>
  <c r="A291" i="28"/>
  <c r="V290" i="28"/>
  <c r="R290" i="28"/>
  <c r="N290" i="28"/>
  <c r="J290" i="28"/>
  <c r="F290" i="28"/>
  <c r="B290" i="28"/>
  <c r="X290" i="28"/>
  <c r="P290" i="28"/>
  <c r="H290" i="28"/>
  <c r="U290" i="28"/>
  <c r="M290" i="28"/>
  <c r="E290" i="28"/>
  <c r="Q290" i="28"/>
  <c r="L290" i="28"/>
  <c r="T290" i="28"/>
  <c r="D290" i="28"/>
  <c r="I290" i="28"/>
  <c r="Y290" i="28"/>
  <c r="Y393" i="28"/>
  <c r="U393" i="28"/>
  <c r="Q393" i="28"/>
  <c r="M393" i="28"/>
  <c r="I393" i="28"/>
  <c r="E393" i="28"/>
  <c r="X393" i="28"/>
  <c r="T393" i="28"/>
  <c r="P393" i="28"/>
  <c r="L393" i="28"/>
  <c r="H393" i="28"/>
  <c r="D393" i="28"/>
  <c r="V393" i="28"/>
  <c r="N393" i="28"/>
  <c r="F393" i="28"/>
  <c r="S393" i="28"/>
  <c r="K393" i="28"/>
  <c r="C393" i="28"/>
  <c r="W393" i="28"/>
  <c r="G393" i="28"/>
  <c r="R393" i="28"/>
  <c r="B393" i="28"/>
  <c r="J393" i="28"/>
  <c r="A394" i="28"/>
  <c r="O393" i="28"/>
  <c r="Y359" i="21"/>
  <c r="U359" i="21"/>
  <c r="Q359" i="21"/>
  <c r="M359" i="21"/>
  <c r="I359" i="21"/>
  <c r="E359" i="21"/>
  <c r="X359" i="21"/>
  <c r="T359" i="21"/>
  <c r="P359" i="21"/>
  <c r="L359" i="21"/>
  <c r="H359" i="21"/>
  <c r="D359" i="21"/>
  <c r="A360" i="21"/>
  <c r="R359" i="21"/>
  <c r="J359" i="21"/>
  <c r="B359" i="21"/>
  <c r="N359" i="21"/>
  <c r="W359" i="21"/>
  <c r="O359" i="21"/>
  <c r="G359" i="21"/>
  <c r="V359" i="21"/>
  <c r="F359" i="21"/>
  <c r="S359" i="21"/>
  <c r="K359" i="21"/>
  <c r="C359" i="21"/>
  <c r="Y290" i="21"/>
  <c r="U290" i="21"/>
  <c r="Q290" i="21"/>
  <c r="M290" i="21"/>
  <c r="I290" i="21"/>
  <c r="E290" i="21"/>
  <c r="X290" i="21"/>
  <c r="T290" i="21"/>
  <c r="P290" i="21"/>
  <c r="L290" i="21"/>
  <c r="H290" i="21"/>
  <c r="D290" i="21"/>
  <c r="V290" i="21"/>
  <c r="N290" i="21"/>
  <c r="F290" i="21"/>
  <c r="R290" i="21"/>
  <c r="J290" i="21"/>
  <c r="B290" i="21"/>
  <c r="S290" i="21"/>
  <c r="K290" i="21"/>
  <c r="C290" i="21"/>
  <c r="A291" i="21"/>
  <c r="O290" i="21"/>
  <c r="G290" i="21"/>
  <c r="W290" i="21"/>
  <c r="W325" i="21"/>
  <c r="S325" i="21"/>
  <c r="O325" i="21"/>
  <c r="K325" i="21"/>
  <c r="G325" i="21"/>
  <c r="C325" i="21"/>
  <c r="A326" i="21"/>
  <c r="V325" i="21"/>
  <c r="R325" i="21"/>
  <c r="N325" i="21"/>
  <c r="J325" i="21"/>
  <c r="F325" i="21"/>
  <c r="B325" i="21"/>
  <c r="X325" i="21"/>
  <c r="P325" i="21"/>
  <c r="H325" i="21"/>
  <c r="L325" i="21"/>
  <c r="U325" i="21"/>
  <c r="M325" i="21"/>
  <c r="E325" i="21"/>
  <c r="T325" i="21"/>
  <c r="D325" i="21"/>
  <c r="I325" i="21"/>
  <c r="Y325" i="21"/>
  <c r="Q325" i="21"/>
  <c r="W359" i="28"/>
  <c r="S359" i="28"/>
  <c r="O359" i="28"/>
  <c r="K359" i="28"/>
  <c r="G359" i="28"/>
  <c r="C359" i="28"/>
  <c r="A360" i="28"/>
  <c r="V359" i="28"/>
  <c r="R359" i="28"/>
  <c r="N359" i="28"/>
  <c r="J359" i="28"/>
  <c r="F359" i="28"/>
  <c r="B359" i="28"/>
  <c r="T359" i="28"/>
  <c r="L359" i="28"/>
  <c r="D359" i="28"/>
  <c r="Y359" i="28"/>
  <c r="Q359" i="28"/>
  <c r="I359" i="28"/>
  <c r="U359" i="28"/>
  <c r="E359" i="28"/>
  <c r="P359" i="28"/>
  <c r="X359" i="28"/>
  <c r="M359" i="28"/>
  <c r="H359" i="28"/>
  <c r="W427" i="28"/>
  <c r="S427" i="28"/>
  <c r="O427" i="28"/>
  <c r="K427" i="28"/>
  <c r="G427" i="28"/>
  <c r="C427" i="28"/>
  <c r="A428" i="28"/>
  <c r="V427" i="28"/>
  <c r="R427" i="28"/>
  <c r="N427" i="28"/>
  <c r="J427" i="28"/>
  <c r="F427" i="28"/>
  <c r="B427" i="28"/>
  <c r="X427" i="28"/>
  <c r="P427" i="28"/>
  <c r="H427" i="28"/>
  <c r="U427" i="28"/>
  <c r="M427" i="28"/>
  <c r="E427" i="28"/>
  <c r="Y427" i="28"/>
  <c r="I427" i="28"/>
  <c r="T427" i="28"/>
  <c r="D427" i="28"/>
  <c r="Q427" i="28"/>
  <c r="L427" i="28"/>
  <c r="Y325" i="28"/>
  <c r="U325" i="28"/>
  <c r="Q325" i="28"/>
  <c r="M325" i="28"/>
  <c r="I325" i="28"/>
  <c r="E325" i="28"/>
  <c r="X325" i="28"/>
  <c r="T325" i="28"/>
  <c r="P325" i="28"/>
  <c r="L325" i="28"/>
  <c r="H325" i="28"/>
  <c r="D325" i="28"/>
  <c r="A326" i="28"/>
  <c r="R325" i="28"/>
  <c r="J325" i="28"/>
  <c r="B325" i="28"/>
  <c r="W325" i="28"/>
  <c r="O325" i="28"/>
  <c r="G325" i="28"/>
  <c r="S325" i="28"/>
  <c r="C325" i="28"/>
  <c r="N325" i="28"/>
  <c r="F325" i="28"/>
  <c r="V325" i="28"/>
  <c r="K325" i="28"/>
  <c r="A429" i="28" l="1"/>
  <c r="V428" i="28"/>
  <c r="R428" i="28"/>
  <c r="N428" i="28"/>
  <c r="J428" i="28"/>
  <c r="F428" i="28"/>
  <c r="B428" i="28"/>
  <c r="Y428" i="28"/>
  <c r="U428" i="28"/>
  <c r="Q428" i="28"/>
  <c r="M428" i="28"/>
  <c r="I428" i="28"/>
  <c r="E428" i="28"/>
  <c r="W428" i="28"/>
  <c r="O428" i="28"/>
  <c r="G428" i="28"/>
  <c r="T428" i="28"/>
  <c r="L428" i="28"/>
  <c r="D428" i="28"/>
  <c r="P428" i="28"/>
  <c r="K428" i="28"/>
  <c r="C428" i="28"/>
  <c r="S428" i="28"/>
  <c r="X428" i="28"/>
  <c r="H428" i="28"/>
  <c r="X291" i="21"/>
  <c r="T291" i="21"/>
  <c r="P291" i="21"/>
  <c r="L291" i="21"/>
  <c r="H291" i="21"/>
  <c r="D291" i="21"/>
  <c r="W291" i="21"/>
  <c r="S291" i="21"/>
  <c r="O291" i="21"/>
  <c r="K291" i="21"/>
  <c r="G291" i="21"/>
  <c r="C291" i="21"/>
  <c r="U291" i="21"/>
  <c r="M291" i="21"/>
  <c r="E291" i="21"/>
  <c r="Y291" i="21"/>
  <c r="Q291" i="21"/>
  <c r="I291" i="21"/>
  <c r="R291" i="21"/>
  <c r="J291" i="21"/>
  <c r="B291" i="21"/>
  <c r="V291" i="21"/>
  <c r="N291" i="21"/>
  <c r="F291" i="21"/>
  <c r="X394" i="28"/>
  <c r="T394" i="28"/>
  <c r="P394" i="28"/>
  <c r="L394" i="28"/>
  <c r="H394" i="28"/>
  <c r="D394" i="28"/>
  <c r="W394" i="28"/>
  <c r="S394" i="28"/>
  <c r="O394" i="28"/>
  <c r="K394" i="28"/>
  <c r="G394" i="28"/>
  <c r="C394" i="28"/>
  <c r="U394" i="28"/>
  <c r="M394" i="28"/>
  <c r="E394" i="28"/>
  <c r="A395" i="28"/>
  <c r="R394" i="28"/>
  <c r="J394" i="28"/>
  <c r="B394" i="28"/>
  <c r="N394" i="28"/>
  <c r="Y394" i="28"/>
  <c r="I394" i="28"/>
  <c r="Q394" i="28"/>
  <c r="F394" i="28"/>
  <c r="V394" i="28"/>
  <c r="A395" i="21"/>
  <c r="V394" i="21"/>
  <c r="R394" i="21"/>
  <c r="N394" i="21"/>
  <c r="J394" i="21"/>
  <c r="F394" i="21"/>
  <c r="B394" i="21"/>
  <c r="Y394" i="21"/>
  <c r="U394" i="21"/>
  <c r="Q394" i="21"/>
  <c r="M394" i="21"/>
  <c r="I394" i="21"/>
  <c r="E394" i="21"/>
  <c r="S394" i="21"/>
  <c r="K394" i="21"/>
  <c r="C394" i="21"/>
  <c r="W394" i="21"/>
  <c r="G394" i="21"/>
  <c r="X394" i="21"/>
  <c r="P394" i="21"/>
  <c r="H394" i="21"/>
  <c r="O394" i="21"/>
  <c r="L394" i="21"/>
  <c r="T394" i="21"/>
  <c r="D394" i="21"/>
  <c r="X326" i="28"/>
  <c r="T326" i="28"/>
  <c r="P326" i="28"/>
  <c r="L326" i="28"/>
  <c r="H326" i="28"/>
  <c r="D326" i="28"/>
  <c r="W326" i="28"/>
  <c r="S326" i="28"/>
  <c r="O326" i="28"/>
  <c r="K326" i="28"/>
  <c r="G326" i="28"/>
  <c r="C326" i="28"/>
  <c r="Y326" i="28"/>
  <c r="Q326" i="28"/>
  <c r="I326" i="28"/>
  <c r="V326" i="28"/>
  <c r="N326" i="28"/>
  <c r="F326" i="28"/>
  <c r="A327" i="28"/>
  <c r="J326" i="28"/>
  <c r="U326" i="28"/>
  <c r="E326" i="28"/>
  <c r="M326" i="28"/>
  <c r="B326" i="28"/>
  <c r="R326" i="28"/>
  <c r="A361" i="28"/>
  <c r="V360" i="28"/>
  <c r="R360" i="28"/>
  <c r="N360" i="28"/>
  <c r="J360" i="28"/>
  <c r="F360" i="28"/>
  <c r="B360" i="28"/>
  <c r="Y360" i="28"/>
  <c r="U360" i="28"/>
  <c r="Q360" i="28"/>
  <c r="M360" i="28"/>
  <c r="I360" i="28"/>
  <c r="E360" i="28"/>
  <c r="S360" i="28"/>
  <c r="K360" i="28"/>
  <c r="C360" i="28"/>
  <c r="X360" i="28"/>
  <c r="P360" i="28"/>
  <c r="H360" i="28"/>
  <c r="L360" i="28"/>
  <c r="W360" i="28"/>
  <c r="G360" i="28"/>
  <c r="O360" i="28"/>
  <c r="T360" i="28"/>
  <c r="D360" i="28"/>
  <c r="A327" i="21"/>
  <c r="V326" i="21"/>
  <c r="R326" i="21"/>
  <c r="N326" i="21"/>
  <c r="J326" i="21"/>
  <c r="F326" i="21"/>
  <c r="B326" i="21"/>
  <c r="Y326" i="21"/>
  <c r="U326" i="21"/>
  <c r="Q326" i="21"/>
  <c r="M326" i="21"/>
  <c r="I326" i="21"/>
  <c r="E326" i="21"/>
  <c r="W326" i="21"/>
  <c r="O326" i="21"/>
  <c r="G326" i="21"/>
  <c r="S326" i="21"/>
  <c r="C326" i="21"/>
  <c r="T326" i="21"/>
  <c r="L326" i="21"/>
  <c r="D326" i="21"/>
  <c r="K326" i="21"/>
  <c r="H326" i="21"/>
  <c r="P326" i="21"/>
  <c r="X326" i="21"/>
  <c r="X360" i="21"/>
  <c r="T360" i="21"/>
  <c r="P360" i="21"/>
  <c r="L360" i="21"/>
  <c r="H360" i="21"/>
  <c r="D360" i="21"/>
  <c r="W360" i="21"/>
  <c r="S360" i="21"/>
  <c r="O360" i="21"/>
  <c r="K360" i="21"/>
  <c r="G360" i="21"/>
  <c r="C360" i="21"/>
  <c r="Y360" i="21"/>
  <c r="Q360" i="21"/>
  <c r="I360" i="21"/>
  <c r="U360" i="21"/>
  <c r="E360" i="21"/>
  <c r="V360" i="21"/>
  <c r="N360" i="21"/>
  <c r="F360" i="21"/>
  <c r="M360" i="21"/>
  <c r="A361" i="21"/>
  <c r="B360" i="21"/>
  <c r="R360" i="21"/>
  <c r="J360" i="21"/>
  <c r="V291" i="28"/>
  <c r="R291" i="28"/>
  <c r="N291" i="28"/>
  <c r="J291" i="28"/>
  <c r="F291" i="28"/>
  <c r="B291" i="28"/>
  <c r="Y291" i="28"/>
  <c r="U291" i="28"/>
  <c r="Q291" i="28"/>
  <c r="M291" i="28"/>
  <c r="I291" i="28"/>
  <c r="E291" i="28"/>
  <c r="W291" i="28"/>
  <c r="O291" i="28"/>
  <c r="G291" i="28"/>
  <c r="T291" i="28"/>
  <c r="L291" i="28"/>
  <c r="D291" i="28"/>
  <c r="X291" i="28"/>
  <c r="H291" i="28"/>
  <c r="S291" i="28"/>
  <c r="C291" i="28"/>
  <c r="P291" i="28"/>
  <c r="K291" i="28"/>
  <c r="X428" i="21"/>
  <c r="T428" i="21"/>
  <c r="P428" i="21"/>
  <c r="L428" i="21"/>
  <c r="H428" i="21"/>
  <c r="D428" i="21"/>
  <c r="W428" i="21"/>
  <c r="S428" i="21"/>
  <c r="O428" i="21"/>
  <c r="K428" i="21"/>
  <c r="G428" i="21"/>
  <c r="C428" i="21"/>
  <c r="U428" i="21"/>
  <c r="M428" i="21"/>
  <c r="E428" i="21"/>
  <c r="Q428" i="21"/>
  <c r="A429" i="21"/>
  <c r="R428" i="21"/>
  <c r="J428" i="21"/>
  <c r="B428" i="21"/>
  <c r="Y428" i="21"/>
  <c r="I428" i="21"/>
  <c r="F428" i="21"/>
  <c r="V428" i="21"/>
  <c r="N428" i="21"/>
  <c r="W429" i="21" l="1"/>
  <c r="S429" i="21"/>
  <c r="O429" i="21"/>
  <c r="K429" i="21"/>
  <c r="G429" i="21"/>
  <c r="C429" i="21"/>
  <c r="A430" i="21"/>
  <c r="V429" i="21"/>
  <c r="R429" i="21"/>
  <c r="N429" i="21"/>
  <c r="J429" i="21"/>
  <c r="F429" i="21"/>
  <c r="B429" i="21"/>
  <c r="T429" i="21"/>
  <c r="L429" i="21"/>
  <c r="D429" i="21"/>
  <c r="P429" i="21"/>
  <c r="Y429" i="21"/>
  <c r="Q429" i="21"/>
  <c r="I429" i="21"/>
  <c r="X429" i="21"/>
  <c r="H429" i="21"/>
  <c r="E429" i="21"/>
  <c r="M429" i="21"/>
  <c r="U429" i="21"/>
  <c r="W361" i="21"/>
  <c r="S361" i="21"/>
  <c r="O361" i="21"/>
  <c r="K361" i="21"/>
  <c r="G361" i="21"/>
  <c r="C361" i="21"/>
  <c r="A362" i="21"/>
  <c r="V361" i="21"/>
  <c r="R361" i="21"/>
  <c r="N361" i="21"/>
  <c r="J361" i="21"/>
  <c r="F361" i="21"/>
  <c r="B361" i="21"/>
  <c r="X361" i="21"/>
  <c r="P361" i="21"/>
  <c r="H361" i="21"/>
  <c r="T361" i="21"/>
  <c r="L361" i="21"/>
  <c r="U361" i="21"/>
  <c r="M361" i="21"/>
  <c r="E361" i="21"/>
  <c r="D361" i="21"/>
  <c r="I361" i="21"/>
  <c r="Y361" i="21"/>
  <c r="Q361" i="21"/>
  <c r="Y395" i="21"/>
  <c r="U395" i="21"/>
  <c r="Q395" i="21"/>
  <c r="M395" i="21"/>
  <c r="I395" i="21"/>
  <c r="E395" i="21"/>
  <c r="X395" i="21"/>
  <c r="T395" i="21"/>
  <c r="P395" i="21"/>
  <c r="L395" i="21"/>
  <c r="H395" i="21"/>
  <c r="D395" i="21"/>
  <c r="A396" i="21"/>
  <c r="R395" i="21"/>
  <c r="J395" i="21"/>
  <c r="B395" i="21"/>
  <c r="N395" i="21"/>
  <c r="W395" i="21"/>
  <c r="O395" i="21"/>
  <c r="G395" i="21"/>
  <c r="V395" i="21"/>
  <c r="F395" i="21"/>
  <c r="S395" i="21"/>
  <c r="K395" i="21"/>
  <c r="C395" i="21"/>
  <c r="Y327" i="21"/>
  <c r="U327" i="21"/>
  <c r="Q327" i="21"/>
  <c r="M327" i="21"/>
  <c r="I327" i="21"/>
  <c r="E327" i="21"/>
  <c r="X327" i="21"/>
  <c r="T327" i="21"/>
  <c r="P327" i="21"/>
  <c r="L327" i="21"/>
  <c r="H327" i="21"/>
  <c r="D327" i="21"/>
  <c r="V327" i="21"/>
  <c r="N327" i="21"/>
  <c r="F327" i="21"/>
  <c r="J327" i="21"/>
  <c r="S327" i="21"/>
  <c r="K327" i="21"/>
  <c r="C327" i="21"/>
  <c r="R327" i="21"/>
  <c r="B327" i="21"/>
  <c r="O327" i="21"/>
  <c r="W327" i="21"/>
  <c r="G327" i="21"/>
  <c r="W327" i="28"/>
  <c r="S327" i="28"/>
  <c r="O327" i="28"/>
  <c r="K327" i="28"/>
  <c r="G327" i="28"/>
  <c r="C327" i="28"/>
  <c r="V327" i="28"/>
  <c r="R327" i="28"/>
  <c r="N327" i="28"/>
  <c r="J327" i="28"/>
  <c r="F327" i="28"/>
  <c r="B327" i="28"/>
  <c r="X327" i="28"/>
  <c r="P327" i="28"/>
  <c r="H327" i="28"/>
  <c r="U327" i="28"/>
  <c r="M327" i="28"/>
  <c r="E327" i="28"/>
  <c r="Q327" i="28"/>
  <c r="L327" i="28"/>
  <c r="T327" i="28"/>
  <c r="I327" i="28"/>
  <c r="D327" i="28"/>
  <c r="Y327" i="28"/>
  <c r="Y361" i="28"/>
  <c r="U361" i="28"/>
  <c r="Q361" i="28"/>
  <c r="M361" i="28"/>
  <c r="I361" i="28"/>
  <c r="E361" i="28"/>
  <c r="X361" i="28"/>
  <c r="T361" i="28"/>
  <c r="P361" i="28"/>
  <c r="L361" i="28"/>
  <c r="H361" i="28"/>
  <c r="D361" i="28"/>
  <c r="A362" i="28"/>
  <c r="R361" i="28"/>
  <c r="J361" i="28"/>
  <c r="B361" i="28"/>
  <c r="W361" i="28"/>
  <c r="O361" i="28"/>
  <c r="G361" i="28"/>
  <c r="S361" i="28"/>
  <c r="C361" i="28"/>
  <c r="N361" i="28"/>
  <c r="F361" i="28"/>
  <c r="V361" i="28"/>
  <c r="K361" i="28"/>
  <c r="W395" i="28"/>
  <c r="S395" i="28"/>
  <c r="O395" i="28"/>
  <c r="K395" i="28"/>
  <c r="G395" i="28"/>
  <c r="C395" i="28"/>
  <c r="A396" i="28"/>
  <c r="V395" i="28"/>
  <c r="R395" i="28"/>
  <c r="N395" i="28"/>
  <c r="J395" i="28"/>
  <c r="F395" i="28"/>
  <c r="B395" i="28"/>
  <c r="T395" i="28"/>
  <c r="L395" i="28"/>
  <c r="D395" i="28"/>
  <c r="Y395" i="28"/>
  <c r="Q395" i="28"/>
  <c r="I395" i="28"/>
  <c r="U395" i="28"/>
  <c r="E395" i="28"/>
  <c r="P395" i="28"/>
  <c r="X395" i="28"/>
  <c r="H395" i="28"/>
  <c r="M395" i="28"/>
  <c r="Y429" i="28"/>
  <c r="U429" i="28"/>
  <c r="Q429" i="28"/>
  <c r="M429" i="28"/>
  <c r="I429" i="28"/>
  <c r="E429" i="28"/>
  <c r="X429" i="28"/>
  <c r="T429" i="28"/>
  <c r="P429" i="28"/>
  <c r="L429" i="28"/>
  <c r="H429" i="28"/>
  <c r="D429" i="28"/>
  <c r="V429" i="28"/>
  <c r="N429" i="28"/>
  <c r="F429" i="28"/>
  <c r="S429" i="28"/>
  <c r="K429" i="28"/>
  <c r="C429" i="28"/>
  <c r="W429" i="28"/>
  <c r="G429" i="28"/>
  <c r="R429" i="28"/>
  <c r="B429" i="28"/>
  <c r="J429" i="28"/>
  <c r="A430" i="28"/>
  <c r="O429" i="28"/>
  <c r="X362" i="28" l="1"/>
  <c r="T362" i="28"/>
  <c r="P362" i="28"/>
  <c r="L362" i="28"/>
  <c r="H362" i="28"/>
  <c r="D362" i="28"/>
  <c r="W362" i="28"/>
  <c r="S362" i="28"/>
  <c r="O362" i="28"/>
  <c r="K362" i="28"/>
  <c r="G362" i="28"/>
  <c r="C362" i="28"/>
  <c r="Y362" i="28"/>
  <c r="Q362" i="28"/>
  <c r="I362" i="28"/>
  <c r="V362" i="28"/>
  <c r="N362" i="28"/>
  <c r="F362" i="28"/>
  <c r="J362" i="28"/>
  <c r="U362" i="28"/>
  <c r="E362" i="28"/>
  <c r="M362" i="28"/>
  <c r="B362" i="28"/>
  <c r="R362" i="28"/>
  <c r="V362" i="21"/>
  <c r="R362" i="21"/>
  <c r="N362" i="21"/>
  <c r="J362" i="21"/>
  <c r="F362" i="21"/>
  <c r="B362" i="21"/>
  <c r="Y362" i="21"/>
  <c r="U362" i="21"/>
  <c r="Q362" i="21"/>
  <c r="M362" i="21"/>
  <c r="I362" i="21"/>
  <c r="E362" i="21"/>
  <c r="W362" i="21"/>
  <c r="O362" i="21"/>
  <c r="G362" i="21"/>
  <c r="K362" i="21"/>
  <c r="T362" i="21"/>
  <c r="L362" i="21"/>
  <c r="D362" i="21"/>
  <c r="S362" i="21"/>
  <c r="C362" i="21"/>
  <c r="H362" i="21"/>
  <c r="P362" i="21"/>
  <c r="X362" i="21"/>
  <c r="X430" i="28"/>
  <c r="T430" i="28"/>
  <c r="P430" i="28"/>
  <c r="L430" i="28"/>
  <c r="H430" i="28"/>
  <c r="D430" i="28"/>
  <c r="W430" i="28"/>
  <c r="S430" i="28"/>
  <c r="O430" i="28"/>
  <c r="K430" i="28"/>
  <c r="G430" i="28"/>
  <c r="C430" i="28"/>
  <c r="U430" i="28"/>
  <c r="M430" i="28"/>
  <c r="E430" i="28"/>
  <c r="A431" i="28"/>
  <c r="R430" i="28"/>
  <c r="J430" i="28"/>
  <c r="B430" i="28"/>
  <c r="N430" i="28"/>
  <c r="Y430" i="28"/>
  <c r="I430" i="28"/>
  <c r="Q430" i="28"/>
  <c r="F430" i="28"/>
  <c r="V430" i="28"/>
  <c r="A397" i="28"/>
  <c r="V396" i="28"/>
  <c r="R396" i="28"/>
  <c r="N396" i="28"/>
  <c r="J396" i="28"/>
  <c r="F396" i="28"/>
  <c r="B396" i="28"/>
  <c r="Y396" i="28"/>
  <c r="U396" i="28"/>
  <c r="Q396" i="28"/>
  <c r="M396" i="28"/>
  <c r="I396" i="28"/>
  <c r="E396" i="28"/>
  <c r="S396" i="28"/>
  <c r="K396" i="28"/>
  <c r="C396" i="28"/>
  <c r="X396" i="28"/>
  <c r="P396" i="28"/>
  <c r="H396" i="28"/>
  <c r="L396" i="28"/>
  <c r="W396" i="28"/>
  <c r="G396" i="28"/>
  <c r="T396" i="28"/>
  <c r="O396" i="28"/>
  <c r="D396" i="28"/>
  <c r="X396" i="21"/>
  <c r="T396" i="21"/>
  <c r="P396" i="21"/>
  <c r="L396" i="21"/>
  <c r="H396" i="21"/>
  <c r="D396" i="21"/>
  <c r="W396" i="21"/>
  <c r="S396" i="21"/>
  <c r="O396" i="21"/>
  <c r="K396" i="21"/>
  <c r="G396" i="21"/>
  <c r="C396" i="21"/>
  <c r="Y396" i="21"/>
  <c r="Q396" i="21"/>
  <c r="I396" i="21"/>
  <c r="U396" i="21"/>
  <c r="E396" i="21"/>
  <c r="V396" i="21"/>
  <c r="N396" i="21"/>
  <c r="F396" i="21"/>
  <c r="M396" i="21"/>
  <c r="A397" i="21"/>
  <c r="B396" i="21"/>
  <c r="R396" i="21"/>
  <c r="J396" i="21"/>
  <c r="A431" i="21"/>
  <c r="V430" i="21"/>
  <c r="R430" i="21"/>
  <c r="N430" i="21"/>
  <c r="J430" i="21"/>
  <c r="F430" i="21"/>
  <c r="B430" i="21"/>
  <c r="Y430" i="21"/>
  <c r="U430" i="21"/>
  <c r="Q430" i="21"/>
  <c r="M430" i="21"/>
  <c r="I430" i="21"/>
  <c r="E430" i="21"/>
  <c r="S430" i="21"/>
  <c r="K430" i="21"/>
  <c r="C430" i="21"/>
  <c r="W430" i="21"/>
  <c r="G430" i="21"/>
  <c r="X430" i="21"/>
  <c r="P430" i="21"/>
  <c r="H430" i="21"/>
  <c r="O430" i="21"/>
  <c r="L430" i="21"/>
  <c r="T430" i="21"/>
  <c r="D430" i="21"/>
  <c r="Y431" i="21" l="1"/>
  <c r="U431" i="21"/>
  <c r="Q431" i="21"/>
  <c r="M431" i="21"/>
  <c r="I431" i="21"/>
  <c r="E431" i="21"/>
  <c r="X431" i="21"/>
  <c r="T431" i="21"/>
  <c r="P431" i="21"/>
  <c r="L431" i="21"/>
  <c r="H431" i="21"/>
  <c r="D431" i="21"/>
  <c r="A432" i="21"/>
  <c r="R431" i="21"/>
  <c r="J431" i="21"/>
  <c r="B431" i="21"/>
  <c r="N431" i="21"/>
  <c r="W431" i="21"/>
  <c r="O431" i="21"/>
  <c r="G431" i="21"/>
  <c r="V431" i="21"/>
  <c r="F431" i="21"/>
  <c r="S431" i="21"/>
  <c r="K431" i="21"/>
  <c r="C431" i="21"/>
  <c r="W397" i="21"/>
  <c r="S397" i="21"/>
  <c r="O397" i="21"/>
  <c r="K397" i="21"/>
  <c r="G397" i="21"/>
  <c r="C397" i="21"/>
  <c r="V397" i="21"/>
  <c r="R397" i="21"/>
  <c r="N397" i="21"/>
  <c r="J397" i="21"/>
  <c r="F397" i="21"/>
  <c r="B397" i="21"/>
  <c r="X397" i="21"/>
  <c r="P397" i="21"/>
  <c r="H397" i="21"/>
  <c r="T397" i="21"/>
  <c r="U397" i="21"/>
  <c r="M397" i="21"/>
  <c r="E397" i="21"/>
  <c r="L397" i="21"/>
  <c r="D397" i="21"/>
  <c r="I397" i="21"/>
  <c r="Y397" i="21"/>
  <c r="Q397" i="21"/>
  <c r="W431" i="28"/>
  <c r="S431" i="28"/>
  <c r="O431" i="28"/>
  <c r="K431" i="28"/>
  <c r="G431" i="28"/>
  <c r="C431" i="28"/>
  <c r="A432" i="28"/>
  <c r="V431" i="28"/>
  <c r="R431" i="28"/>
  <c r="N431" i="28"/>
  <c r="J431" i="28"/>
  <c r="F431" i="28"/>
  <c r="B431" i="28"/>
  <c r="T431" i="28"/>
  <c r="L431" i="28"/>
  <c r="D431" i="28"/>
  <c r="Y431" i="28"/>
  <c r="Q431" i="28"/>
  <c r="I431" i="28"/>
  <c r="U431" i="28"/>
  <c r="E431" i="28"/>
  <c r="P431" i="28"/>
  <c r="X431" i="28"/>
  <c r="H431" i="28"/>
  <c r="M431" i="28"/>
  <c r="Y397" i="28"/>
  <c r="U397" i="28"/>
  <c r="Q397" i="28"/>
  <c r="M397" i="28"/>
  <c r="I397" i="28"/>
  <c r="E397" i="28"/>
  <c r="X397" i="28"/>
  <c r="T397" i="28"/>
  <c r="P397" i="28"/>
  <c r="L397" i="28"/>
  <c r="H397" i="28"/>
  <c r="D397" i="28"/>
  <c r="R397" i="28"/>
  <c r="J397" i="28"/>
  <c r="B397" i="28"/>
  <c r="W397" i="28"/>
  <c r="O397" i="28"/>
  <c r="G397" i="28"/>
  <c r="S397" i="28"/>
  <c r="C397" i="28"/>
  <c r="N397" i="28"/>
  <c r="F397" i="28"/>
  <c r="V397" i="28"/>
  <c r="K397" i="28"/>
  <c r="V432" i="28" l="1"/>
  <c r="R432" i="28"/>
  <c r="N432" i="28"/>
  <c r="J432" i="28"/>
  <c r="F432" i="28"/>
  <c r="B432" i="28"/>
  <c r="Y432" i="28"/>
  <c r="U432" i="28"/>
  <c r="Q432" i="28"/>
  <c r="M432" i="28"/>
  <c r="I432" i="28"/>
  <c r="E432" i="28"/>
  <c r="S432" i="28"/>
  <c r="K432" i="28"/>
  <c r="C432" i="28"/>
  <c r="X432" i="28"/>
  <c r="P432" i="28"/>
  <c r="H432" i="28"/>
  <c r="L432" i="28"/>
  <c r="W432" i="28"/>
  <c r="G432" i="28"/>
  <c r="O432" i="28"/>
  <c r="T432" i="28"/>
  <c r="D432" i="28"/>
  <c r="X432" i="21"/>
  <c r="T432" i="21"/>
  <c r="P432" i="21"/>
  <c r="L432" i="21"/>
  <c r="H432" i="21"/>
  <c r="D432" i="21"/>
  <c r="W432" i="21"/>
  <c r="S432" i="21"/>
  <c r="O432" i="21"/>
  <c r="K432" i="21"/>
  <c r="G432" i="21"/>
  <c r="C432" i="21"/>
  <c r="Y432" i="21"/>
  <c r="Q432" i="21"/>
  <c r="I432" i="21"/>
  <c r="M432" i="21"/>
  <c r="E432" i="21"/>
  <c r="V432" i="21"/>
  <c r="N432" i="21"/>
  <c r="F432" i="21"/>
  <c r="U432" i="21"/>
  <c r="B432" i="21"/>
  <c r="R432" i="21"/>
  <c r="J432" i="21"/>
</calcChain>
</file>

<file path=xl/sharedStrings.xml><?xml version="1.0" encoding="utf-8"?>
<sst xmlns="http://schemas.openxmlformats.org/spreadsheetml/2006/main" count="1052" uniqueCount="174">
  <si>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</si>
  <si>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</si>
  <si>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</si>
  <si>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</si>
  <si>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</si>
  <si>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</si>
  <si>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</si>
  <si>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</si>
  <si>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</si>
  <si>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</si>
  <si>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</si>
  <si>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</si>
  <si>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</si>
  <si>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</si>
  <si>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</si>
  <si>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</si>
  <si>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</si>
  <si>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</si>
  <si>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</si>
  <si>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</si>
  <si>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</si>
  <si>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</si>
  <si>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</si>
  <si>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</si>
  <si>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</si>
  <si>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</si>
  <si>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</si>
  <si>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</si>
  <si>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</si>
  <si>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</si>
  <si>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</si>
  <si>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</si>
  <si>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</si>
  <si>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</si>
  <si>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</si>
  <si>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</si>
  <si>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</si>
  <si>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</si>
  <si>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</si>
  <si>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</si>
  <si>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</si>
  <si>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</si>
  <si>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</si>
  <si>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</si>
  <si>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</si>
  <si>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</si>
  <si>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</si>
  <si>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</si>
  <si>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</si>
  <si>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</si>
  <si>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</si>
  <si>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</si>
  <si>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</si>
  <si>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</si>
  <si>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</si>
  <si>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</si>
  <si>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</si>
  <si>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</si>
  <si>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</si>
  <si>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</si>
  <si>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</si>
  <si>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</si>
  <si>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</si>
  <si>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</si>
  <si>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</si>
  <si>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</si>
  <si>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</si>
  <si>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</si>
  <si>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</si>
  <si>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</si>
  <si>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</si>
  <si>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</si>
  <si>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</si>
  <si>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</si>
  <si>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</si>
  <si>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</si>
  <si>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</si>
  <si>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</si>
  <si>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</si>
  <si>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</si>
  <si>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</si>
  <si>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</si>
  <si>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</si>
  <si>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</si>
  <si>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</si>
  <si>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</si>
  <si>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</si>
  <si>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</si>
  <si>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</si>
  <si>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</si>
  <si>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</si>
  <si>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</si>
  <si>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</si>
  <si>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</si>
  <si>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</si>
  <si>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</si>
  <si>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</si>
  <si>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</si>
  <si>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</si>
  <si>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</si>
  <si>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</si>
  <si>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</si>
  <si>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</si>
  <si>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</si>
  <si>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</si>
  <si>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</si>
  <si>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</si>
  <si>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</si>
  <si>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</si>
  <si>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</si>
  <si>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</si>
  <si>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</si>
  <si>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</si>
  <si>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</si>
  <si>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</si>
  <si>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</si>
  <si>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</si>
  <si>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</si>
  <si>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</si>
  <si>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</si>
  <si>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</si>
  <si>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</si>
  <si>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</si>
  <si>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</si>
  <si>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</si>
  <si>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</si>
  <si>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</si>
  <si>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</si>
  <si>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</si>
  <si>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</si>
  <si>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</si>
  <si>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</si>
  <si>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</si>
  <si>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</si>
  <si>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Двухставочные единые (котловые) тарифы на услуги по передаче электрической энергии на территории Приморского края - ставка за содержание электрических сетей (тарифы указываются без НДС)</t>
  </si>
  <si>
    <t>Двухставочные единые (котловые) тарифы на услуги по передаче электрической энергии на территории  Приморского края - ставка на оплату технологического расхода (потерь) в электрических сетях (тарифы указываются без НДС)</t>
  </si>
  <si>
    <t>Одноставочные единые (котловые) тарифы на услуги по передаче электрической энергии на территории  Приморского края (тарифы указываются без НДС)</t>
  </si>
  <si>
    <t>PMECHE19</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</si>
  <si>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</si>
  <si>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</si>
  <si>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Департамент по тарифам Приморского края. Постановление № 67/1 от 26.12.2019г.</t>
  </si>
  <si>
    <t>июль 2020 года</t>
  </si>
  <si>
    <t>01.07.2020</t>
  </si>
  <si>
    <t>02.07.2020</t>
  </si>
  <si>
    <t>03.07.2020</t>
  </si>
  <si>
    <t>04.07.2020</t>
  </si>
  <si>
    <t>05.07.2020</t>
  </si>
  <si>
    <t>06.07.2020</t>
  </si>
  <si>
    <t>07.07.2020</t>
  </si>
  <si>
    <t>08.07.2020</t>
  </si>
  <si>
    <t>09.07.2020</t>
  </si>
  <si>
    <t>10.07.2020</t>
  </si>
  <si>
    <t>11.07.2020</t>
  </si>
  <si>
    <t>12.07.2020</t>
  </si>
  <si>
    <t>13.07.2020</t>
  </si>
  <si>
    <t>14.07.2020</t>
  </si>
  <si>
    <t>15.07.2020</t>
  </si>
  <si>
    <t>16.07.2020</t>
  </si>
  <si>
    <t>17.07.2020</t>
  </si>
  <si>
    <t>18.07.2020</t>
  </si>
  <si>
    <t>19.07.2020</t>
  </si>
  <si>
    <t>20.07.2020</t>
  </si>
  <si>
    <t>21.07.2020</t>
  </si>
  <si>
    <t>22.07.2020</t>
  </si>
  <si>
    <t>23.07.2020</t>
  </si>
  <si>
    <t>24.07.2020</t>
  </si>
  <si>
    <t>25.07.2020</t>
  </si>
  <si>
    <t>26.07.2020</t>
  </si>
  <si>
    <t>27.07.2020</t>
  </si>
  <si>
    <t>28.07.2020</t>
  </si>
  <si>
    <t>29.07.2020</t>
  </si>
  <si>
    <t>30.07.2020</t>
  </si>
  <si>
    <t>31.07.2020</t>
  </si>
  <si>
    <t>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июле 2020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</si>
</sst>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69">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4" fontId="25" fillId="8" borderId="10" xfId="25" applyNumberFormat="1" applyFont="1" applyFill="1" applyBorder="1" applyAlignment="1" applyProtection="1">
      <alignment horizontal="center" vertical="center"/>
      <protection hidden="1"/>
    </xf>
    <xf numFmtId="2" fontId="38" fillId="9" borderId="17" xfId="0" applyNumberFormat="1" applyFont="1" applyFill="1" applyBorder="1" applyAlignment="1">
      <alignment horizontal="left" vertical="center"/>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31"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8"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262" name="Object 238" hidden="1">
              <a:extLst>
                <a:ext uri="{63B3BB69-23CF-44E3-9099-C40C66FF867C}">
                  <a14:compatExt spid="_x0000_s12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263" name="Object 239" hidden="1">
              <a:extLst>
                <a:ext uri="{63B3BB69-23CF-44E3-9099-C40C66FF867C}">
                  <a14:compatExt spid="_x0000_s12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264" name="Object 240" hidden="1">
              <a:extLst>
                <a:ext uri="{63B3BB69-23CF-44E3-9099-C40C66FF867C}">
                  <a14:compatExt spid="_x0000_s12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265" name="Object 241" hidden="1">
              <a:extLst>
                <a:ext uri="{63B3BB69-23CF-44E3-9099-C40C66FF867C}">
                  <a14:compatExt spid="_x0000_s12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4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266" name="Object 242" hidden="1">
              <a:extLst>
                <a:ext uri="{63B3BB69-23CF-44E3-9099-C40C66FF867C}">
                  <a14:compatExt spid="_x0000_s12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267" name="Object 243" hidden="1">
              <a:extLst>
                <a:ext uri="{63B3BB69-23CF-44E3-9099-C40C66FF867C}">
                  <a14:compatExt spid="_x0000_s12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268" name="Object 244" hidden="1">
              <a:extLst>
                <a:ext uri="{63B3BB69-23CF-44E3-9099-C40C66FF867C}">
                  <a14:compatExt spid="_x0000_s12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269" name="Object 245" hidden="1">
              <a:extLst>
                <a:ext uri="{63B3BB69-23CF-44E3-9099-C40C66FF867C}">
                  <a14:compatExt spid="_x0000_s12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270" name="Object 246" hidden="1">
              <a:extLst>
                <a:ext uri="{63B3BB69-23CF-44E3-9099-C40C66FF867C}">
                  <a14:compatExt spid="_x0000_s12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271" name="Object 247" hidden="1">
              <a:extLst>
                <a:ext uri="{63B3BB69-23CF-44E3-9099-C40C66FF867C}">
                  <a14:compatExt spid="_x0000_s12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272" name="Object 248" hidden="1">
              <a:extLst>
                <a:ext uri="{63B3BB69-23CF-44E3-9099-C40C66FF867C}">
                  <a14:compatExt spid="_x0000_s12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273" name="Object 249" hidden="1">
              <a:extLst>
                <a:ext uri="{63B3BB69-23CF-44E3-9099-C40C66FF867C}">
                  <a14:compatExt spid="_x0000_s12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274" name="Object 250" hidden="1">
              <a:extLst>
                <a:ext uri="{63B3BB69-23CF-44E3-9099-C40C66FF867C}">
                  <a14:compatExt spid="_x0000_s12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275" name="Object 251" hidden="1">
              <a:extLst>
                <a:ext uri="{63B3BB69-23CF-44E3-9099-C40C66FF867C}">
                  <a14:compatExt spid="_x0000_s12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A2" sqref="A2:F2"/>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1" customHeight="1" x14ac:dyDescent="0.25">
      <c r="A1" s="105" t="s">
        <v>173</v>
      </c>
      <c r="B1" s="105"/>
      <c r="C1" s="105"/>
      <c r="D1" s="105"/>
      <c r="E1" s="105"/>
      <c r="F1" s="105"/>
    </row>
    <row r="2" spans="1:8" s="1" customFormat="1" ht="21.75" customHeight="1" x14ac:dyDescent="0.25">
      <c r="A2" s="106" t="s">
        <v>30</v>
      </c>
      <c r="B2" s="106"/>
      <c r="C2" s="106"/>
      <c r="D2" s="106"/>
      <c r="E2" s="106"/>
      <c r="F2" s="106"/>
      <c r="G2" s="1" t="s">
        <v>41</v>
      </c>
    </row>
    <row r="3" spans="1:8" ht="18" customHeight="1" x14ac:dyDescent="0.25">
      <c r="A3" s="107" t="s">
        <v>31</v>
      </c>
      <c r="B3" s="107"/>
      <c r="C3" s="107"/>
      <c r="D3" s="107"/>
      <c r="E3" s="107"/>
      <c r="F3" s="107"/>
    </row>
    <row r="4" spans="1:8" ht="34.5" customHeight="1" x14ac:dyDescent="0.25">
      <c r="A4" s="108" t="s">
        <v>45</v>
      </c>
      <c r="B4" s="108"/>
      <c r="C4" s="108"/>
      <c r="D4" s="108"/>
      <c r="E4" s="108"/>
      <c r="F4" s="108"/>
    </row>
    <row r="5" spans="1:8" x14ac:dyDescent="0.25">
      <c r="A5" s="112"/>
      <c r="B5" s="112"/>
      <c r="C5" s="113" t="s">
        <v>29</v>
      </c>
      <c r="D5" s="114"/>
      <c r="E5" s="114"/>
      <c r="F5" s="115"/>
    </row>
    <row r="6" spans="1:8" x14ac:dyDescent="0.25">
      <c r="A6" s="112"/>
      <c r="B6" s="112"/>
      <c r="C6" s="3" t="s">
        <v>0</v>
      </c>
      <c r="D6" s="3" t="s">
        <v>1</v>
      </c>
      <c r="E6" s="3" t="s">
        <v>2</v>
      </c>
      <c r="F6" s="3" t="s">
        <v>3</v>
      </c>
    </row>
    <row r="7" spans="1:8" s="6" customFormat="1" x14ac:dyDescent="0.25">
      <c r="A7" s="109" t="s">
        <v>44</v>
      </c>
      <c r="B7" s="110"/>
      <c r="C7" s="4">
        <f>$F$12+'СЕТ СН'!F5+СВЦЭМ!$D$10+'СЕТ СН'!F8-'СЕТ СН'!F$15</f>
        <v>3006.55246235</v>
      </c>
      <c r="D7" s="4">
        <f>$F$12+'СЕТ СН'!G5+СВЦЭМ!$D$10+'СЕТ СН'!G8-'СЕТ СН'!G$15</f>
        <v>3908.3524623500002</v>
      </c>
      <c r="E7" s="4">
        <f>$F$12+'СЕТ СН'!H5+СВЦЭМ!$D$10+'СЕТ СН'!H8-'СЕТ СН'!H$15</f>
        <v>4145.4724623500006</v>
      </c>
      <c r="F7" s="4">
        <f>$F$12+'СЕТ СН'!I5+СВЦЭМ!$D$10+'СЕТ СН'!I8-'СЕТ СН'!I$15</f>
        <v>4532.6424623499997</v>
      </c>
      <c r="G7" s="5"/>
    </row>
    <row r="8" spans="1:8" x14ac:dyDescent="0.25">
      <c r="F8" s="8"/>
    </row>
    <row r="9" spans="1:8" ht="45.75" customHeight="1" x14ac:dyDescent="0.25">
      <c r="A9" s="100" t="s">
        <v>46</v>
      </c>
      <c r="B9" s="100"/>
      <c r="C9" s="100"/>
      <c r="D9" s="100"/>
      <c r="E9" s="100"/>
      <c r="F9" s="100"/>
    </row>
    <row r="10" spans="1:8" x14ac:dyDescent="0.25">
      <c r="B10" s="2"/>
      <c r="H10" s="2" t="s">
        <v>41</v>
      </c>
    </row>
    <row r="11" spans="1:8" ht="31.5" x14ac:dyDescent="0.25">
      <c r="A11" s="9"/>
      <c r="B11" s="111" t="s">
        <v>5</v>
      </c>
      <c r="C11" s="111"/>
      <c r="D11" s="111"/>
      <c r="E11" s="10" t="s">
        <v>4</v>
      </c>
      <c r="F11" s="11" t="s">
        <v>12</v>
      </c>
      <c r="G11" s="2" t="s">
        <v>41</v>
      </c>
    </row>
    <row r="12" spans="1:8" ht="31.5" x14ac:dyDescent="0.25">
      <c r="A12" s="12">
        <v>1</v>
      </c>
      <c r="B12" s="99" t="s">
        <v>47</v>
      </c>
      <c r="C12" s="99"/>
      <c r="D12" s="99"/>
      <c r="E12" s="13" t="s">
        <v>22</v>
      </c>
      <c r="F12" s="11">
        <f>ROUND(F13+F14*F15,8)+F34</f>
        <v>1402.57259479</v>
      </c>
      <c r="H12" s="2" t="s">
        <v>41</v>
      </c>
    </row>
    <row r="13" spans="1:8" ht="31.5" x14ac:dyDescent="0.25">
      <c r="A13" s="12">
        <v>2</v>
      </c>
      <c r="B13" s="99" t="s">
        <v>48</v>
      </c>
      <c r="C13" s="99"/>
      <c r="D13" s="99"/>
      <c r="E13" s="13" t="s">
        <v>22</v>
      </c>
      <c r="F13" s="11">
        <f>СВЦЭМ!$D$11</f>
        <v>805.47692840000002</v>
      </c>
    </row>
    <row r="14" spans="1:8" ht="36" customHeight="1" x14ac:dyDescent="0.25">
      <c r="A14" s="12">
        <v>3</v>
      </c>
      <c r="B14" s="99" t="s">
        <v>49</v>
      </c>
      <c r="C14" s="99"/>
      <c r="D14" s="99"/>
      <c r="E14" s="13" t="s">
        <v>23</v>
      </c>
      <c r="F14" s="11">
        <f>СВЦЭМ!$D$12</f>
        <v>580556.11611611617</v>
      </c>
    </row>
    <row r="15" spans="1:8" ht="30.75" customHeight="1" x14ac:dyDescent="0.25">
      <c r="A15" s="12">
        <v>4</v>
      </c>
      <c r="B15" s="99" t="s">
        <v>50</v>
      </c>
      <c r="C15" s="99" t="s">
        <v>24</v>
      </c>
      <c r="D15" s="99" t="s">
        <v>24</v>
      </c>
      <c r="E15" s="14" t="s">
        <v>51</v>
      </c>
      <c r="F15" s="15">
        <f>ROUND(IF(F25-(F26+F33)&lt;=0,0,MAX(0,(F16-(F17+F24))/(F25-(F26+F33)))),11)</f>
        <v>1.0284891500000001E-3</v>
      </c>
    </row>
    <row r="16" spans="1:8" ht="36" customHeight="1" x14ac:dyDescent="0.25">
      <c r="A16" s="12">
        <v>5</v>
      </c>
      <c r="B16" s="99" t="s">
        <v>52</v>
      </c>
      <c r="C16" s="99" t="s">
        <v>25</v>
      </c>
      <c r="D16" s="99" t="s">
        <v>6</v>
      </c>
      <c r="E16" s="13" t="s">
        <v>6</v>
      </c>
      <c r="F16" s="16">
        <f>СВЦЭМ!$D$21</f>
        <v>0.999</v>
      </c>
    </row>
    <row r="17" spans="1:6" ht="33" customHeight="1" x14ac:dyDescent="0.25">
      <c r="A17" s="12">
        <v>6</v>
      </c>
      <c r="B17" s="99" t="s">
        <v>53</v>
      </c>
      <c r="C17" s="99" t="s">
        <v>25</v>
      </c>
      <c r="D17" s="99" t="s">
        <v>6</v>
      </c>
      <c r="E17" s="13" t="s">
        <v>6</v>
      </c>
      <c r="F17" s="16">
        <f>SUM(F19:F23)</f>
        <v>0.98899999999999999</v>
      </c>
    </row>
    <row r="18" spans="1:6" ht="13.5" customHeight="1" x14ac:dyDescent="0.25">
      <c r="A18" s="12"/>
      <c r="B18" s="102" t="s">
        <v>54</v>
      </c>
      <c r="C18" s="103"/>
      <c r="D18" s="103"/>
      <c r="E18" s="103"/>
      <c r="F18" s="104"/>
    </row>
    <row r="19" spans="1:6" x14ac:dyDescent="0.25">
      <c r="A19" s="12">
        <v>6.1</v>
      </c>
      <c r="B19" s="99" t="s">
        <v>55</v>
      </c>
      <c r="C19" s="99"/>
      <c r="D19" s="99"/>
      <c r="E19" s="13" t="s">
        <v>6</v>
      </c>
      <c r="F19" s="16">
        <v>0</v>
      </c>
    </row>
    <row r="20" spans="1:6" x14ac:dyDescent="0.25">
      <c r="A20" s="12">
        <v>6.2</v>
      </c>
      <c r="B20" s="99" t="s">
        <v>56</v>
      </c>
      <c r="C20" s="99"/>
      <c r="D20" s="99"/>
      <c r="E20" s="13" t="s">
        <v>6</v>
      </c>
      <c r="F20" s="16">
        <v>0</v>
      </c>
    </row>
    <row r="21" spans="1:6" x14ac:dyDescent="0.25">
      <c r="A21" s="12">
        <v>6.3</v>
      </c>
      <c r="B21" s="99" t="s">
        <v>57</v>
      </c>
      <c r="C21" s="99"/>
      <c r="D21" s="99"/>
      <c r="E21" s="13" t="s">
        <v>6</v>
      </c>
      <c r="F21" s="16">
        <v>0</v>
      </c>
    </row>
    <row r="22" spans="1:6" x14ac:dyDescent="0.25">
      <c r="A22" s="12">
        <v>6.4</v>
      </c>
      <c r="B22" s="99" t="s">
        <v>58</v>
      </c>
      <c r="C22" s="99"/>
      <c r="D22" s="99"/>
      <c r="E22" s="13" t="s">
        <v>6</v>
      </c>
      <c r="F22" s="16">
        <v>0</v>
      </c>
    </row>
    <row r="23" spans="1:6" x14ac:dyDescent="0.25">
      <c r="A23" s="12">
        <v>6.5</v>
      </c>
      <c r="B23" s="99" t="s">
        <v>59</v>
      </c>
      <c r="C23" s="99"/>
      <c r="D23" s="99"/>
      <c r="E23" s="13" t="s">
        <v>6</v>
      </c>
      <c r="F23" s="86">
        <v>0.98899999999999999</v>
      </c>
    </row>
    <row r="24" spans="1:6" ht="31.5" customHeight="1" x14ac:dyDescent="0.25">
      <c r="A24" s="12">
        <v>7</v>
      </c>
      <c r="B24" s="99" t="s">
        <v>26</v>
      </c>
      <c r="C24" s="99" t="s">
        <v>25</v>
      </c>
      <c r="D24" s="99" t="s">
        <v>6</v>
      </c>
      <c r="E24" s="13" t="s">
        <v>6</v>
      </c>
      <c r="F24" s="16">
        <v>0</v>
      </c>
    </row>
    <row r="25" spans="1:6" ht="30" customHeight="1" x14ac:dyDescent="0.25">
      <c r="A25" s="12">
        <v>8</v>
      </c>
      <c r="B25" s="99" t="s">
        <v>60</v>
      </c>
      <c r="C25" s="99" t="s">
        <v>27</v>
      </c>
      <c r="D25" s="99" t="s">
        <v>28</v>
      </c>
      <c r="E25" s="13" t="s">
        <v>61</v>
      </c>
      <c r="F25" s="16">
        <f>СВЦЭМ!D20</f>
        <v>559.16600000000005</v>
      </c>
    </row>
    <row r="26" spans="1:6" ht="30.75" customHeight="1" x14ac:dyDescent="0.25">
      <c r="A26" s="12">
        <v>9</v>
      </c>
      <c r="B26" s="99" t="s">
        <v>62</v>
      </c>
      <c r="C26" s="99" t="s">
        <v>27</v>
      </c>
      <c r="D26" s="99" t="s">
        <v>28</v>
      </c>
      <c r="E26" s="13" t="s">
        <v>61</v>
      </c>
      <c r="F26" s="16">
        <f>SUM(F28:F32)</f>
        <v>549.4430000000001</v>
      </c>
    </row>
    <row r="27" spans="1:6" x14ac:dyDescent="0.25">
      <c r="A27" s="12"/>
      <c r="B27" s="102" t="s">
        <v>54</v>
      </c>
      <c r="C27" s="103"/>
      <c r="D27" s="103"/>
      <c r="E27" s="103"/>
      <c r="F27" s="104"/>
    </row>
    <row r="28" spans="1:6" x14ac:dyDescent="0.25">
      <c r="A28" s="12">
        <v>9.1</v>
      </c>
      <c r="B28" s="99" t="s">
        <v>55</v>
      </c>
      <c r="C28" s="99"/>
      <c r="D28" s="99"/>
      <c r="E28" s="13" t="s">
        <v>61</v>
      </c>
      <c r="F28" s="16">
        <v>0</v>
      </c>
    </row>
    <row r="29" spans="1:6" x14ac:dyDescent="0.25">
      <c r="A29" s="12">
        <v>9.1999999999999993</v>
      </c>
      <c r="B29" s="99" t="s">
        <v>56</v>
      </c>
      <c r="C29" s="99"/>
      <c r="D29" s="99"/>
      <c r="E29" s="13" t="s">
        <v>61</v>
      </c>
      <c r="F29" s="86">
        <v>0</v>
      </c>
    </row>
    <row r="30" spans="1:6" x14ac:dyDescent="0.25">
      <c r="A30" s="12">
        <v>9.3000000000000007</v>
      </c>
      <c r="B30" s="99" t="s">
        <v>57</v>
      </c>
      <c r="C30" s="99"/>
      <c r="D30" s="99"/>
      <c r="E30" s="13" t="s">
        <v>61</v>
      </c>
      <c r="F30" s="16">
        <v>0</v>
      </c>
    </row>
    <row r="31" spans="1:6" x14ac:dyDescent="0.25">
      <c r="A31" s="12">
        <v>9.4</v>
      </c>
      <c r="B31" s="99" t="s">
        <v>58</v>
      </c>
      <c r="C31" s="99"/>
      <c r="D31" s="99"/>
      <c r="E31" s="13" t="s">
        <v>61</v>
      </c>
      <c r="F31" s="16">
        <v>0</v>
      </c>
    </row>
    <row r="32" spans="1:6" x14ac:dyDescent="0.25">
      <c r="A32" s="12">
        <v>9.5</v>
      </c>
      <c r="B32" s="99" t="s">
        <v>59</v>
      </c>
      <c r="C32" s="99"/>
      <c r="D32" s="99"/>
      <c r="E32" s="13" t="s">
        <v>61</v>
      </c>
      <c r="F32" s="86">
        <v>549.4430000000001</v>
      </c>
    </row>
    <row r="33" spans="1:6" ht="34.5" customHeight="1" x14ac:dyDescent="0.25">
      <c r="A33" s="12">
        <v>10</v>
      </c>
      <c r="B33" s="99" t="s">
        <v>63</v>
      </c>
      <c r="C33" s="99" t="s">
        <v>27</v>
      </c>
      <c r="D33" s="99" t="s">
        <v>28</v>
      </c>
      <c r="E33" s="13" t="s">
        <v>61</v>
      </c>
      <c r="F33" s="16">
        <v>0</v>
      </c>
    </row>
    <row r="34" spans="1:6" ht="42" customHeight="1" x14ac:dyDescent="0.25">
      <c r="A34" s="12">
        <v>11</v>
      </c>
      <c r="B34" s="99" t="s">
        <v>64</v>
      </c>
      <c r="C34" s="99"/>
      <c r="D34" s="99" t="s">
        <v>22</v>
      </c>
      <c r="E34" s="17" t="s">
        <v>22</v>
      </c>
      <c r="F34" s="11">
        <v>0</v>
      </c>
    </row>
    <row r="36" spans="1:6" ht="15.75" customHeight="1" x14ac:dyDescent="0.25">
      <c r="A36" s="101" t="s">
        <v>65</v>
      </c>
      <c r="B36" s="101"/>
      <c r="C36" s="101"/>
      <c r="D36" s="101"/>
      <c r="E36" s="101"/>
      <c r="F36" s="101"/>
    </row>
    <row r="37" spans="1:6" x14ac:dyDescent="0.25">
      <c r="A37" s="101"/>
      <c r="B37" s="101"/>
      <c r="C37" s="101"/>
      <c r="D37" s="101"/>
      <c r="E37" s="101"/>
      <c r="F37" s="101"/>
    </row>
    <row r="38" spans="1:6" x14ac:dyDescent="0.25">
      <c r="A38" s="101"/>
      <c r="B38" s="101"/>
      <c r="C38" s="101"/>
      <c r="D38" s="101"/>
      <c r="E38" s="101"/>
      <c r="F38" s="101"/>
    </row>
    <row r="39" spans="1:6" x14ac:dyDescent="0.25">
      <c r="A39" s="101"/>
      <c r="B39" s="101"/>
      <c r="C39" s="101"/>
      <c r="D39" s="101"/>
      <c r="E39" s="101"/>
      <c r="F39" s="101"/>
    </row>
    <row r="40" spans="1:6" x14ac:dyDescent="0.25">
      <c r="A40" s="101"/>
      <c r="B40" s="101"/>
      <c r="C40" s="101"/>
      <c r="D40" s="101"/>
      <c r="E40" s="101"/>
      <c r="F40" s="101"/>
    </row>
    <row r="41" spans="1:6" x14ac:dyDescent="0.25">
      <c r="A41" s="101"/>
      <c r="B41" s="101"/>
      <c r="C41" s="101"/>
      <c r="D41" s="101"/>
      <c r="E41" s="101"/>
      <c r="F41" s="101"/>
    </row>
  </sheetData>
  <sheetProtection algorithmName="SHA-512" hashValue="ntdn5DzMyMY79RCo1wLHoYINQadaed5jO4pVmwb6+YzZVTrhiYbw0mXfPDJABHYgVDjW2p7G43NPgBT01BfXRg==" saltValue="A0iCmG8fHX270DFu3eIv+w==" spinCount="100000" sheet="1" objects="1" scenarios="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4.75" customHeight="1" x14ac:dyDescent="0.25">
      <c r="A1" s="11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июле 2020 г.</v>
      </c>
      <c r="B1" s="116"/>
      <c r="C1" s="116"/>
      <c r="D1" s="116"/>
      <c r="E1" s="116"/>
      <c r="F1" s="18"/>
    </row>
    <row r="2" spans="1:6" x14ac:dyDescent="0.25">
      <c r="A2" s="19"/>
      <c r="B2" s="19"/>
      <c r="C2" s="19"/>
      <c r="D2" s="19"/>
      <c r="E2" s="19"/>
      <c r="F2" s="19"/>
    </row>
    <row r="3" spans="1:6" x14ac:dyDescent="0.25">
      <c r="A3" s="106" t="s">
        <v>13</v>
      </c>
      <c r="B3" s="106"/>
      <c r="C3" s="106"/>
      <c r="D3" s="106"/>
      <c r="E3" s="106"/>
      <c r="F3" s="20"/>
    </row>
    <row r="4" spans="1:6" x14ac:dyDescent="0.25">
      <c r="A4" s="107" t="s">
        <v>14</v>
      </c>
      <c r="B4" s="107"/>
      <c r="C4" s="107"/>
      <c r="D4" s="107"/>
      <c r="E4" s="107"/>
      <c r="F4" s="21"/>
    </row>
    <row r="5" spans="1:6" x14ac:dyDescent="0.25">
      <c r="A5" s="19"/>
      <c r="B5" s="19"/>
      <c r="C5" s="19"/>
      <c r="D5" s="19"/>
      <c r="E5" s="19"/>
      <c r="F5" s="19"/>
    </row>
    <row r="6" spans="1:6" x14ac:dyDescent="0.25">
      <c r="A6" s="22" t="s">
        <v>66</v>
      </c>
      <c r="B6" s="23"/>
    </row>
    <row r="7" spans="1:6" x14ac:dyDescent="0.25">
      <c r="A7" s="119" t="s">
        <v>67</v>
      </c>
      <c r="B7" s="117" t="s">
        <v>29</v>
      </c>
      <c r="C7" s="117"/>
      <c r="D7" s="117"/>
      <c r="E7" s="117"/>
      <c r="F7" s="24"/>
    </row>
    <row r="8" spans="1:6" x14ac:dyDescent="0.25">
      <c r="A8" s="120"/>
      <c r="B8" s="25" t="s">
        <v>0</v>
      </c>
      <c r="C8" s="25" t="s">
        <v>32</v>
      </c>
      <c r="D8" s="25" t="s">
        <v>33</v>
      </c>
      <c r="E8" s="25" t="s">
        <v>3</v>
      </c>
    </row>
    <row r="9" spans="1:6" x14ac:dyDescent="0.25">
      <c r="A9" s="26" t="s">
        <v>34</v>
      </c>
      <c r="B9" s="4">
        <f>СВЦЭМ!$D$14+'СЕТ СН'!F5+СВЦЭМ!$D$10+'СЕТ СН'!F8-'СЕТ СН'!F$16</f>
        <v>2530.8663997899998</v>
      </c>
      <c r="C9" s="4">
        <f>СВЦЭМ!$D$14+'СЕТ СН'!G5+СВЦЭМ!$D$10+'СЕТ СН'!G8-'СЕТ СН'!G$16</f>
        <v>3432.66639979</v>
      </c>
      <c r="D9" s="4">
        <f>СВЦЭМ!$D$14+'СЕТ СН'!H5+СВЦЭМ!$D$10+'СЕТ СН'!H8-'СЕТ СН'!H$16</f>
        <v>3669.7863997899999</v>
      </c>
      <c r="E9" s="4">
        <f>СВЦЭМ!$D$14+'СЕТ СН'!I5+СВЦЭМ!$D$10+'СЕТ СН'!I8-'СЕТ СН'!I$16</f>
        <v>4056.95639979</v>
      </c>
    </row>
    <row r="10" spans="1:6" x14ac:dyDescent="0.25">
      <c r="A10" s="26" t="s">
        <v>35</v>
      </c>
      <c r="B10" s="4">
        <f>СВЦЭМ!$D$15+'СЕТ СН'!F5+СВЦЭМ!$D$10+'СЕТ СН'!F8-'СЕТ СН'!F$16</f>
        <v>3664.7856230900002</v>
      </c>
      <c r="C10" s="4">
        <f>СВЦЭМ!$D$15+'СЕТ СН'!G5+СВЦЭМ!$D$10+'СЕТ СН'!G8-'СЕТ СН'!G$16</f>
        <v>4566.5856230899999</v>
      </c>
      <c r="D10" s="4">
        <f>СВЦЭМ!$D$15+'СЕТ СН'!H5+СВЦЭМ!$D$10+'СЕТ СН'!H8-'СЕТ СН'!H$16</f>
        <v>4803.7056230899998</v>
      </c>
      <c r="E10" s="4">
        <f>СВЦЭМ!$D$15+'СЕТ СН'!I5+СВЦЭМ!$D$10+'СЕТ СН'!I8-'СЕТ СН'!I$16</f>
        <v>5190.8756230899999</v>
      </c>
    </row>
    <row r="11" spans="1:6" x14ac:dyDescent="0.25">
      <c r="A11" s="26" t="s">
        <v>36</v>
      </c>
      <c r="B11" s="4">
        <f>СВЦЭМ!$D$16+'СЕТ СН'!F5+СВЦЭМ!$D$10+'СЕТ СН'!F8-'СЕТ СН'!F$16</f>
        <v>4382.3498298299992</v>
      </c>
      <c r="C11" s="4">
        <f>СВЦЭМ!$D$16+'СЕТ СН'!G5+СВЦЭМ!$D$10+'СЕТ СН'!G8-'СЕТ СН'!G$16</f>
        <v>5284.1498298300003</v>
      </c>
      <c r="D11" s="4">
        <f>СВЦЭМ!$D$16+'СЕТ СН'!H5+СВЦЭМ!$D$10+'СЕТ СН'!H8-'СЕТ СН'!H$16</f>
        <v>5521.2698298299993</v>
      </c>
      <c r="E11" s="4">
        <f>СВЦЭМ!$D$16+'СЕТ СН'!I5+СВЦЭМ!$D$10+'СЕТ СН'!I8-'СЕТ СН'!I$16</f>
        <v>5908.4398298299993</v>
      </c>
    </row>
    <row r="12" spans="1:6" x14ac:dyDescent="0.25">
      <c r="A12" s="118"/>
      <c r="B12" s="118"/>
      <c r="C12" s="118"/>
      <c r="D12" s="118"/>
      <c r="E12" s="118"/>
    </row>
    <row r="13" spans="1:6" x14ac:dyDescent="0.25">
      <c r="A13" s="27" t="s">
        <v>68</v>
      </c>
      <c r="B13" s="23"/>
    </row>
    <row r="14" spans="1:6" x14ac:dyDescent="0.25">
      <c r="A14" s="119" t="s">
        <v>67</v>
      </c>
      <c r="B14" s="117" t="s">
        <v>29</v>
      </c>
      <c r="C14" s="117"/>
      <c r="D14" s="117"/>
      <c r="E14" s="117"/>
    </row>
    <row r="15" spans="1:6" x14ac:dyDescent="0.25">
      <c r="A15" s="120"/>
      <c r="B15" s="25" t="s">
        <v>0</v>
      </c>
      <c r="C15" s="25" t="s">
        <v>32</v>
      </c>
      <c r="D15" s="25" t="s">
        <v>33</v>
      </c>
      <c r="E15" s="25" t="s">
        <v>3</v>
      </c>
    </row>
    <row r="16" spans="1:6" x14ac:dyDescent="0.25">
      <c r="A16" s="26" t="s">
        <v>34</v>
      </c>
      <c r="B16" s="28">
        <f>СВЦЭМ!$D$14+'СЕТ СН'!F5+СВЦЭМ!$D$10+'СЕТ СН'!F8-'СЕТ СН'!F$16</f>
        <v>2530.8663997899998</v>
      </c>
      <c r="C16" s="28">
        <f>СВЦЭМ!$D$14+'СЕТ СН'!G5+СВЦЭМ!$D$10+'СЕТ СН'!G8-'СЕТ СН'!G$16</f>
        <v>3432.66639979</v>
      </c>
      <c r="D16" s="28">
        <f>СВЦЭМ!$D$14+'СЕТ СН'!H5+СВЦЭМ!$D$10+'СЕТ СН'!H8-'СЕТ СН'!H$16</f>
        <v>3669.7863997899999</v>
      </c>
      <c r="E16" s="28">
        <f>СВЦЭМ!$D$14+'СЕТ СН'!I5+СВЦЭМ!$D$10+'СЕТ СН'!I8-'СЕТ СН'!I$16</f>
        <v>4056.95639979</v>
      </c>
    </row>
    <row r="17" spans="1:5" x14ac:dyDescent="0.25">
      <c r="A17" s="26" t="s">
        <v>37</v>
      </c>
      <c r="B17" s="28">
        <f>СВЦЭМ!$D$17+'СЕТ СН'!F5+СВЦЭМ!$D$10+'СЕТ СН'!F8-'СЕТ СН'!F$16</f>
        <v>3991.2134541700002</v>
      </c>
      <c r="C17" s="28">
        <f>СВЦЭМ!$D$17+'СЕТ СН'!G5+СВЦЭМ!$D$10+'СЕТ СН'!G8-'СЕТ СН'!G$16</f>
        <v>4893.0134541699999</v>
      </c>
      <c r="D17" s="28">
        <f>СВЦЭМ!$D$17+'СЕТ СН'!H5+СВЦЭМ!$D$10+'СЕТ СН'!H8-'СЕТ СН'!H$16</f>
        <v>5130.1334541699998</v>
      </c>
      <c r="E17" s="28">
        <f>СВЦЭМ!$D$17+'СЕТ СН'!I5+СВЦЭМ!$D$10+'СЕТ СН'!I8-'СЕТ СН'!I$16</f>
        <v>5517.3034541699999</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6" customHeight="1" x14ac:dyDescent="0.2">
      <c r="A1" s="13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июле 2020 г.</v>
      </c>
      <c r="B1" s="137"/>
      <c r="C1" s="137"/>
      <c r="D1" s="137"/>
      <c r="E1" s="137"/>
      <c r="F1" s="137"/>
      <c r="G1" s="137"/>
      <c r="H1" s="137"/>
      <c r="I1" s="137"/>
      <c r="J1" s="137"/>
      <c r="K1" s="137"/>
      <c r="L1" s="137"/>
      <c r="M1" s="137"/>
      <c r="N1" s="137"/>
      <c r="O1" s="137"/>
      <c r="P1" s="137"/>
      <c r="Q1" s="137"/>
      <c r="R1" s="137"/>
      <c r="S1" s="137"/>
      <c r="T1" s="137"/>
      <c r="U1" s="137"/>
      <c r="V1" s="137"/>
      <c r="W1" s="137"/>
      <c r="X1" s="137"/>
      <c r="Y1" s="137"/>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8" t="s">
        <v>38</v>
      </c>
      <c r="B3" s="138"/>
      <c r="C3" s="138"/>
      <c r="D3" s="138"/>
      <c r="E3" s="138"/>
      <c r="F3" s="138"/>
      <c r="G3" s="138"/>
      <c r="H3" s="138"/>
      <c r="I3" s="138"/>
      <c r="J3" s="138"/>
      <c r="K3" s="138"/>
      <c r="L3" s="138"/>
      <c r="M3" s="138"/>
      <c r="N3" s="138"/>
      <c r="O3" s="138"/>
      <c r="P3" s="138"/>
      <c r="Q3" s="138"/>
      <c r="R3" s="138"/>
      <c r="S3" s="138"/>
      <c r="T3" s="138"/>
      <c r="U3" s="138"/>
      <c r="V3" s="138"/>
      <c r="W3" s="138"/>
      <c r="X3" s="138"/>
      <c r="Y3" s="138"/>
    </row>
    <row r="4" spans="1:27" ht="15.75" x14ac:dyDescent="0.2">
      <c r="A4" s="138" t="s">
        <v>8</v>
      </c>
      <c r="B4" s="138"/>
      <c r="C4" s="138"/>
      <c r="D4" s="138"/>
      <c r="E4" s="138"/>
      <c r="F4" s="138"/>
      <c r="G4" s="138"/>
      <c r="H4" s="138"/>
      <c r="I4" s="138"/>
      <c r="J4" s="138"/>
      <c r="K4" s="138"/>
      <c r="L4" s="138"/>
      <c r="M4" s="138"/>
      <c r="N4" s="138"/>
      <c r="O4" s="138"/>
      <c r="P4" s="138"/>
      <c r="Q4" s="138"/>
      <c r="R4" s="138"/>
      <c r="S4" s="138"/>
      <c r="T4" s="138"/>
      <c r="U4" s="138"/>
      <c r="V4" s="138"/>
      <c r="W4" s="138"/>
      <c r="X4" s="138"/>
      <c r="Y4" s="138"/>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2"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x14ac:dyDescent="0.2">
      <c r="A10" s="133"/>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34"/>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01.07.2020</v>
      </c>
      <c r="B12" s="36">
        <f>SUMIFS(СВЦЭМ!$C$33:$C$776,СВЦЭМ!$A$33:$A$776,$A12,СВЦЭМ!$B$33:$B$776,B$11)+'СЕТ СН'!$F$9+СВЦЭМ!$D$10+'СЕТ СН'!$F$5-'СЕТ СН'!$F$17</f>
        <v>2601.2277684800001</v>
      </c>
      <c r="C12" s="36">
        <f>SUMIFS(СВЦЭМ!$C$33:$C$776,СВЦЭМ!$A$33:$A$776,$A12,СВЦЭМ!$B$33:$B$776,C$11)+'СЕТ СН'!$F$9+СВЦЭМ!$D$10+'СЕТ СН'!$F$5-'СЕТ СН'!$F$17</f>
        <v>2608.54693438</v>
      </c>
      <c r="D12" s="36">
        <f>SUMIFS(СВЦЭМ!$C$33:$C$776,СВЦЭМ!$A$33:$A$776,$A12,СВЦЭМ!$B$33:$B$776,D$11)+'СЕТ СН'!$F$9+СВЦЭМ!$D$10+'СЕТ СН'!$F$5-'СЕТ СН'!$F$17</f>
        <v>2583.5843082900001</v>
      </c>
      <c r="E12" s="36">
        <f>SUMIFS(СВЦЭМ!$C$33:$C$776,СВЦЭМ!$A$33:$A$776,$A12,СВЦЭМ!$B$33:$B$776,E$11)+'СЕТ СН'!$F$9+СВЦЭМ!$D$10+'СЕТ СН'!$F$5-'СЕТ СН'!$F$17</f>
        <v>2565.3222643200002</v>
      </c>
      <c r="F12" s="36">
        <f>SUMIFS(СВЦЭМ!$C$33:$C$776,СВЦЭМ!$A$33:$A$776,$A12,СВЦЭМ!$B$33:$B$776,F$11)+'СЕТ СН'!$F$9+СВЦЭМ!$D$10+'СЕТ СН'!$F$5-'СЕТ СН'!$F$17</f>
        <v>2553.0271831800001</v>
      </c>
      <c r="G12" s="36">
        <f>SUMIFS(СВЦЭМ!$C$33:$C$776,СВЦЭМ!$A$33:$A$776,$A12,СВЦЭМ!$B$33:$B$776,G$11)+'СЕТ СН'!$F$9+СВЦЭМ!$D$10+'СЕТ СН'!$F$5-'СЕТ СН'!$F$17</f>
        <v>2557.2919793000001</v>
      </c>
      <c r="H12" s="36">
        <f>SUMIFS(СВЦЭМ!$C$33:$C$776,СВЦЭМ!$A$33:$A$776,$A12,СВЦЭМ!$B$33:$B$776,H$11)+'СЕТ СН'!$F$9+СВЦЭМ!$D$10+'СЕТ СН'!$F$5-'СЕТ СН'!$F$17</f>
        <v>2581.6052239000001</v>
      </c>
      <c r="I12" s="36">
        <f>SUMIFS(СВЦЭМ!$C$33:$C$776,СВЦЭМ!$A$33:$A$776,$A12,СВЦЭМ!$B$33:$B$776,I$11)+'СЕТ СН'!$F$9+СВЦЭМ!$D$10+'СЕТ СН'!$F$5-'СЕТ СН'!$F$17</f>
        <v>2564.9664651399999</v>
      </c>
      <c r="J12" s="36">
        <f>SUMIFS(СВЦЭМ!$C$33:$C$776,СВЦЭМ!$A$33:$A$776,$A12,СВЦЭМ!$B$33:$B$776,J$11)+'СЕТ СН'!$F$9+СВЦЭМ!$D$10+'СЕТ СН'!$F$5-'СЕТ СН'!$F$17</f>
        <v>2537.5547767100002</v>
      </c>
      <c r="K12" s="36">
        <f>SUMIFS(СВЦЭМ!$C$33:$C$776,СВЦЭМ!$A$33:$A$776,$A12,СВЦЭМ!$B$33:$B$776,K$11)+'СЕТ СН'!$F$9+СВЦЭМ!$D$10+'СЕТ СН'!$F$5-'СЕТ СН'!$F$17</f>
        <v>2427.4307043700001</v>
      </c>
      <c r="L12" s="36">
        <f>SUMIFS(СВЦЭМ!$C$33:$C$776,СВЦЭМ!$A$33:$A$776,$A12,СВЦЭМ!$B$33:$B$776,L$11)+'СЕТ СН'!$F$9+СВЦЭМ!$D$10+'СЕТ СН'!$F$5-'СЕТ СН'!$F$17</f>
        <v>2321.16130789</v>
      </c>
      <c r="M12" s="36">
        <f>SUMIFS(СВЦЭМ!$C$33:$C$776,СВЦЭМ!$A$33:$A$776,$A12,СВЦЭМ!$B$33:$B$776,M$11)+'СЕТ СН'!$F$9+СВЦЭМ!$D$10+'СЕТ СН'!$F$5-'СЕТ СН'!$F$17</f>
        <v>2312.2162012200001</v>
      </c>
      <c r="N12" s="36">
        <f>SUMIFS(СВЦЭМ!$C$33:$C$776,СВЦЭМ!$A$33:$A$776,$A12,СВЦЭМ!$B$33:$B$776,N$11)+'СЕТ СН'!$F$9+СВЦЭМ!$D$10+'СЕТ СН'!$F$5-'СЕТ СН'!$F$17</f>
        <v>2365.8959037</v>
      </c>
      <c r="O12" s="36">
        <f>SUMIFS(СВЦЭМ!$C$33:$C$776,СВЦЭМ!$A$33:$A$776,$A12,СВЦЭМ!$B$33:$B$776,O$11)+'СЕТ СН'!$F$9+СВЦЭМ!$D$10+'СЕТ СН'!$F$5-'СЕТ СН'!$F$17</f>
        <v>2345.7195179700002</v>
      </c>
      <c r="P12" s="36">
        <f>SUMIFS(СВЦЭМ!$C$33:$C$776,СВЦЭМ!$A$33:$A$776,$A12,СВЦЭМ!$B$33:$B$776,P$11)+'СЕТ СН'!$F$9+СВЦЭМ!$D$10+'СЕТ СН'!$F$5-'СЕТ СН'!$F$17</f>
        <v>2269.76811817</v>
      </c>
      <c r="Q12" s="36">
        <f>SUMIFS(СВЦЭМ!$C$33:$C$776,СВЦЭМ!$A$33:$A$776,$A12,СВЦЭМ!$B$33:$B$776,Q$11)+'СЕТ СН'!$F$9+СВЦЭМ!$D$10+'СЕТ СН'!$F$5-'СЕТ СН'!$F$17</f>
        <v>2272.97272733</v>
      </c>
      <c r="R12" s="36">
        <f>SUMIFS(СВЦЭМ!$C$33:$C$776,СВЦЭМ!$A$33:$A$776,$A12,СВЦЭМ!$B$33:$B$776,R$11)+'СЕТ СН'!$F$9+СВЦЭМ!$D$10+'СЕТ СН'!$F$5-'СЕТ СН'!$F$17</f>
        <v>2286.8242034800001</v>
      </c>
      <c r="S12" s="36">
        <f>SUMIFS(СВЦЭМ!$C$33:$C$776,СВЦЭМ!$A$33:$A$776,$A12,СВЦЭМ!$B$33:$B$776,S$11)+'СЕТ СН'!$F$9+СВЦЭМ!$D$10+'СЕТ СН'!$F$5-'СЕТ СН'!$F$17</f>
        <v>2291.7051920700001</v>
      </c>
      <c r="T12" s="36">
        <f>SUMIFS(СВЦЭМ!$C$33:$C$776,СВЦЭМ!$A$33:$A$776,$A12,СВЦЭМ!$B$33:$B$776,T$11)+'СЕТ СН'!$F$9+СВЦЭМ!$D$10+'СЕТ СН'!$F$5-'СЕТ СН'!$F$17</f>
        <v>2284.12301368</v>
      </c>
      <c r="U12" s="36">
        <f>SUMIFS(СВЦЭМ!$C$33:$C$776,СВЦЭМ!$A$33:$A$776,$A12,СВЦЭМ!$B$33:$B$776,U$11)+'СЕТ СН'!$F$9+СВЦЭМ!$D$10+'СЕТ СН'!$F$5-'СЕТ СН'!$F$17</f>
        <v>2277.7320064300002</v>
      </c>
      <c r="V12" s="36">
        <f>SUMIFS(СВЦЭМ!$C$33:$C$776,СВЦЭМ!$A$33:$A$776,$A12,СВЦЭМ!$B$33:$B$776,V$11)+'СЕТ СН'!$F$9+СВЦЭМ!$D$10+'СЕТ СН'!$F$5-'СЕТ СН'!$F$17</f>
        <v>2274.4842645899998</v>
      </c>
      <c r="W12" s="36">
        <f>SUMIFS(СВЦЭМ!$C$33:$C$776,СВЦЭМ!$A$33:$A$776,$A12,СВЦЭМ!$B$33:$B$776,W$11)+'СЕТ СН'!$F$9+СВЦЭМ!$D$10+'СЕТ СН'!$F$5-'СЕТ СН'!$F$17</f>
        <v>2251.4061605299999</v>
      </c>
      <c r="X12" s="36">
        <f>SUMIFS(СВЦЭМ!$C$33:$C$776,СВЦЭМ!$A$33:$A$776,$A12,СВЦЭМ!$B$33:$B$776,X$11)+'СЕТ СН'!$F$9+СВЦЭМ!$D$10+'СЕТ СН'!$F$5-'СЕТ СН'!$F$17</f>
        <v>2298.6485770099998</v>
      </c>
      <c r="Y12" s="36">
        <f>SUMIFS(СВЦЭМ!$C$33:$C$776,СВЦЭМ!$A$33:$A$776,$A12,СВЦЭМ!$B$33:$B$776,Y$11)+'СЕТ СН'!$F$9+СВЦЭМ!$D$10+'СЕТ СН'!$F$5-'СЕТ СН'!$F$17</f>
        <v>2458.73588436</v>
      </c>
      <c r="AA12" s="37"/>
    </row>
    <row r="13" spans="1:27" ht="15.75" x14ac:dyDescent="0.2">
      <c r="A13" s="35">
        <f>A12+1</f>
        <v>44014</v>
      </c>
      <c r="B13" s="36">
        <f>SUMIFS(СВЦЭМ!$C$33:$C$776,СВЦЭМ!$A$33:$A$776,$A13,СВЦЭМ!$B$33:$B$776,B$11)+'СЕТ СН'!$F$9+СВЦЭМ!$D$10+'СЕТ СН'!$F$5-'СЕТ СН'!$F$17</f>
        <v>2549.0097656100002</v>
      </c>
      <c r="C13" s="36">
        <f>SUMIFS(СВЦЭМ!$C$33:$C$776,СВЦЭМ!$A$33:$A$776,$A13,СВЦЭМ!$B$33:$B$776,C$11)+'СЕТ СН'!$F$9+СВЦЭМ!$D$10+'СЕТ СН'!$F$5-'СЕТ СН'!$F$17</f>
        <v>2525.3951973900002</v>
      </c>
      <c r="D13" s="36">
        <f>SUMIFS(СВЦЭМ!$C$33:$C$776,СВЦЭМ!$A$33:$A$776,$A13,СВЦЭМ!$B$33:$B$776,D$11)+'СЕТ СН'!$F$9+СВЦЭМ!$D$10+'СЕТ СН'!$F$5-'СЕТ СН'!$F$17</f>
        <v>2496.5847188299999</v>
      </c>
      <c r="E13" s="36">
        <f>SUMIFS(СВЦЭМ!$C$33:$C$776,СВЦЭМ!$A$33:$A$776,$A13,СВЦЭМ!$B$33:$B$776,E$11)+'СЕТ СН'!$F$9+СВЦЭМ!$D$10+'СЕТ СН'!$F$5-'СЕТ СН'!$F$17</f>
        <v>2489.7852385000001</v>
      </c>
      <c r="F13" s="36">
        <f>SUMIFS(СВЦЭМ!$C$33:$C$776,СВЦЭМ!$A$33:$A$776,$A13,СВЦЭМ!$B$33:$B$776,F$11)+'СЕТ СН'!$F$9+СВЦЭМ!$D$10+'СЕТ СН'!$F$5-'СЕТ СН'!$F$17</f>
        <v>2475.8390515700003</v>
      </c>
      <c r="G13" s="36">
        <f>SUMIFS(СВЦЭМ!$C$33:$C$776,СВЦЭМ!$A$33:$A$776,$A13,СВЦЭМ!$B$33:$B$776,G$11)+'СЕТ СН'!$F$9+СВЦЭМ!$D$10+'СЕТ СН'!$F$5-'СЕТ СН'!$F$17</f>
        <v>2493.5526904899998</v>
      </c>
      <c r="H13" s="36">
        <f>SUMIFS(СВЦЭМ!$C$33:$C$776,СВЦЭМ!$A$33:$A$776,$A13,СВЦЭМ!$B$33:$B$776,H$11)+'СЕТ СН'!$F$9+СВЦЭМ!$D$10+'СЕТ СН'!$F$5-'СЕТ СН'!$F$17</f>
        <v>2529.5497161200001</v>
      </c>
      <c r="I13" s="36">
        <f>SUMIFS(СВЦЭМ!$C$33:$C$776,СВЦЭМ!$A$33:$A$776,$A13,СВЦЭМ!$B$33:$B$776,I$11)+'СЕТ СН'!$F$9+СВЦЭМ!$D$10+'СЕТ СН'!$F$5-'СЕТ СН'!$F$17</f>
        <v>2540.0782960400002</v>
      </c>
      <c r="J13" s="36">
        <f>SUMIFS(СВЦЭМ!$C$33:$C$776,СВЦЭМ!$A$33:$A$776,$A13,СВЦЭМ!$B$33:$B$776,J$11)+'СЕТ СН'!$F$9+СВЦЭМ!$D$10+'СЕТ СН'!$F$5-'СЕТ СН'!$F$17</f>
        <v>2527.5339089700001</v>
      </c>
      <c r="K13" s="36">
        <f>SUMIFS(СВЦЭМ!$C$33:$C$776,СВЦЭМ!$A$33:$A$776,$A13,СВЦЭМ!$B$33:$B$776,K$11)+'СЕТ СН'!$F$9+СВЦЭМ!$D$10+'СЕТ СН'!$F$5-'СЕТ СН'!$F$17</f>
        <v>2423.26108669</v>
      </c>
      <c r="L13" s="36">
        <f>SUMIFS(СВЦЭМ!$C$33:$C$776,СВЦЭМ!$A$33:$A$776,$A13,СВЦЭМ!$B$33:$B$776,L$11)+'СЕТ СН'!$F$9+СВЦЭМ!$D$10+'СЕТ СН'!$F$5-'СЕТ СН'!$F$17</f>
        <v>2325.26616474</v>
      </c>
      <c r="M13" s="36">
        <f>SUMIFS(СВЦЭМ!$C$33:$C$776,СВЦЭМ!$A$33:$A$776,$A13,СВЦЭМ!$B$33:$B$776,M$11)+'СЕТ СН'!$F$9+СВЦЭМ!$D$10+'СЕТ СН'!$F$5-'СЕТ СН'!$F$17</f>
        <v>2309.6098030100002</v>
      </c>
      <c r="N13" s="36">
        <f>SUMIFS(СВЦЭМ!$C$33:$C$776,СВЦЭМ!$A$33:$A$776,$A13,СВЦЭМ!$B$33:$B$776,N$11)+'СЕТ СН'!$F$9+СВЦЭМ!$D$10+'СЕТ СН'!$F$5-'СЕТ СН'!$F$17</f>
        <v>2340.8586893399997</v>
      </c>
      <c r="O13" s="36">
        <f>SUMIFS(СВЦЭМ!$C$33:$C$776,СВЦЭМ!$A$33:$A$776,$A13,СВЦЭМ!$B$33:$B$776,O$11)+'СЕТ СН'!$F$9+СВЦЭМ!$D$10+'СЕТ СН'!$F$5-'СЕТ СН'!$F$17</f>
        <v>2338.1432175800001</v>
      </c>
      <c r="P13" s="36">
        <f>SUMIFS(СВЦЭМ!$C$33:$C$776,СВЦЭМ!$A$33:$A$776,$A13,СВЦЭМ!$B$33:$B$776,P$11)+'СЕТ СН'!$F$9+СВЦЭМ!$D$10+'СЕТ СН'!$F$5-'СЕТ СН'!$F$17</f>
        <v>2317.0070264599999</v>
      </c>
      <c r="Q13" s="36">
        <f>SUMIFS(СВЦЭМ!$C$33:$C$776,СВЦЭМ!$A$33:$A$776,$A13,СВЦЭМ!$B$33:$B$776,Q$11)+'СЕТ СН'!$F$9+СВЦЭМ!$D$10+'СЕТ СН'!$F$5-'СЕТ СН'!$F$17</f>
        <v>2330.9496040399999</v>
      </c>
      <c r="R13" s="36">
        <f>SUMIFS(СВЦЭМ!$C$33:$C$776,СВЦЭМ!$A$33:$A$776,$A13,СВЦЭМ!$B$33:$B$776,R$11)+'СЕТ СН'!$F$9+СВЦЭМ!$D$10+'СЕТ СН'!$F$5-'СЕТ СН'!$F$17</f>
        <v>2351.7344500300001</v>
      </c>
      <c r="S13" s="36">
        <f>SUMIFS(СВЦЭМ!$C$33:$C$776,СВЦЭМ!$A$33:$A$776,$A13,СВЦЭМ!$B$33:$B$776,S$11)+'СЕТ СН'!$F$9+СВЦЭМ!$D$10+'СЕТ СН'!$F$5-'СЕТ СН'!$F$17</f>
        <v>2354.7117120799999</v>
      </c>
      <c r="T13" s="36">
        <f>SUMIFS(СВЦЭМ!$C$33:$C$776,СВЦЭМ!$A$33:$A$776,$A13,СВЦЭМ!$B$33:$B$776,T$11)+'СЕТ СН'!$F$9+СВЦЭМ!$D$10+'СЕТ СН'!$F$5-'СЕТ СН'!$F$17</f>
        <v>2346.08351042</v>
      </c>
      <c r="U13" s="36">
        <f>SUMIFS(СВЦЭМ!$C$33:$C$776,СВЦЭМ!$A$33:$A$776,$A13,СВЦЭМ!$B$33:$B$776,U$11)+'СЕТ СН'!$F$9+СВЦЭМ!$D$10+'СЕТ СН'!$F$5-'СЕТ СН'!$F$17</f>
        <v>2431.2684627099998</v>
      </c>
      <c r="V13" s="36">
        <f>SUMIFS(СВЦЭМ!$C$33:$C$776,СВЦЭМ!$A$33:$A$776,$A13,СВЦЭМ!$B$33:$B$776,V$11)+'СЕТ СН'!$F$9+СВЦЭМ!$D$10+'СЕТ СН'!$F$5-'СЕТ СН'!$F$17</f>
        <v>2320.6370456899999</v>
      </c>
      <c r="W13" s="36">
        <f>SUMIFS(СВЦЭМ!$C$33:$C$776,СВЦЭМ!$A$33:$A$776,$A13,СВЦЭМ!$B$33:$B$776,W$11)+'СЕТ СН'!$F$9+СВЦЭМ!$D$10+'СЕТ СН'!$F$5-'СЕТ СН'!$F$17</f>
        <v>2282.4724538400001</v>
      </c>
      <c r="X13" s="36">
        <f>SUMIFS(СВЦЭМ!$C$33:$C$776,СВЦЭМ!$A$33:$A$776,$A13,СВЦЭМ!$B$33:$B$776,X$11)+'СЕТ СН'!$F$9+СВЦЭМ!$D$10+'СЕТ СН'!$F$5-'СЕТ СН'!$F$17</f>
        <v>2335.24930369</v>
      </c>
      <c r="Y13" s="36">
        <f>SUMIFS(СВЦЭМ!$C$33:$C$776,СВЦЭМ!$A$33:$A$776,$A13,СВЦЭМ!$B$33:$B$776,Y$11)+'СЕТ СН'!$F$9+СВЦЭМ!$D$10+'СЕТ СН'!$F$5-'СЕТ СН'!$F$17</f>
        <v>2474.9786139799999</v>
      </c>
    </row>
    <row r="14" spans="1:27" ht="15.75" x14ac:dyDescent="0.2">
      <c r="A14" s="35">
        <f t="shared" ref="A14:A42" si="0">A13+1</f>
        <v>44015</v>
      </c>
      <c r="B14" s="36">
        <f>SUMIFS(СВЦЭМ!$C$33:$C$776,СВЦЭМ!$A$33:$A$776,$A14,СВЦЭМ!$B$33:$B$776,B$11)+'СЕТ СН'!$F$9+СВЦЭМ!$D$10+'СЕТ СН'!$F$5-'СЕТ СН'!$F$17</f>
        <v>2588.5027529399999</v>
      </c>
      <c r="C14" s="36">
        <f>SUMIFS(СВЦЭМ!$C$33:$C$776,СВЦЭМ!$A$33:$A$776,$A14,СВЦЭМ!$B$33:$B$776,C$11)+'СЕТ СН'!$F$9+СВЦЭМ!$D$10+'СЕТ СН'!$F$5-'СЕТ СН'!$F$17</f>
        <v>2566.6704929500002</v>
      </c>
      <c r="D14" s="36">
        <f>SUMIFS(СВЦЭМ!$C$33:$C$776,СВЦЭМ!$A$33:$A$776,$A14,СВЦЭМ!$B$33:$B$776,D$11)+'СЕТ СН'!$F$9+СВЦЭМ!$D$10+'СЕТ СН'!$F$5-'СЕТ СН'!$F$17</f>
        <v>2537.7487236799998</v>
      </c>
      <c r="E14" s="36">
        <f>SUMIFS(СВЦЭМ!$C$33:$C$776,СВЦЭМ!$A$33:$A$776,$A14,СВЦЭМ!$B$33:$B$776,E$11)+'СЕТ СН'!$F$9+СВЦЭМ!$D$10+'СЕТ СН'!$F$5-'СЕТ СН'!$F$17</f>
        <v>2520.13433166</v>
      </c>
      <c r="F14" s="36">
        <f>SUMIFS(СВЦЭМ!$C$33:$C$776,СВЦЭМ!$A$33:$A$776,$A14,СВЦЭМ!$B$33:$B$776,F$11)+'СЕТ СН'!$F$9+СВЦЭМ!$D$10+'СЕТ СН'!$F$5-'СЕТ СН'!$F$17</f>
        <v>2508.1870819400001</v>
      </c>
      <c r="G14" s="36">
        <f>SUMIFS(СВЦЭМ!$C$33:$C$776,СВЦЭМ!$A$33:$A$776,$A14,СВЦЭМ!$B$33:$B$776,G$11)+'СЕТ СН'!$F$9+СВЦЭМ!$D$10+'СЕТ СН'!$F$5-'СЕТ СН'!$F$17</f>
        <v>2523.1356442699998</v>
      </c>
      <c r="H14" s="36">
        <f>SUMIFS(СВЦЭМ!$C$33:$C$776,СВЦЭМ!$A$33:$A$776,$A14,СВЦЭМ!$B$33:$B$776,H$11)+'СЕТ СН'!$F$9+СВЦЭМ!$D$10+'СЕТ СН'!$F$5-'СЕТ СН'!$F$17</f>
        <v>2561.4285639899999</v>
      </c>
      <c r="I14" s="36">
        <f>SUMIFS(СВЦЭМ!$C$33:$C$776,СВЦЭМ!$A$33:$A$776,$A14,СВЦЭМ!$B$33:$B$776,I$11)+'СЕТ СН'!$F$9+СВЦЭМ!$D$10+'СЕТ СН'!$F$5-'СЕТ СН'!$F$17</f>
        <v>2581.35205864</v>
      </c>
      <c r="J14" s="36">
        <f>SUMIFS(СВЦЭМ!$C$33:$C$776,СВЦЭМ!$A$33:$A$776,$A14,СВЦЭМ!$B$33:$B$776,J$11)+'СЕТ СН'!$F$9+СВЦЭМ!$D$10+'СЕТ СН'!$F$5-'СЕТ СН'!$F$17</f>
        <v>2505.8981581899998</v>
      </c>
      <c r="K14" s="36">
        <f>SUMIFS(СВЦЭМ!$C$33:$C$776,СВЦЭМ!$A$33:$A$776,$A14,СВЦЭМ!$B$33:$B$776,K$11)+'СЕТ СН'!$F$9+СВЦЭМ!$D$10+'СЕТ СН'!$F$5-'СЕТ СН'!$F$17</f>
        <v>2366.7298581300001</v>
      </c>
      <c r="L14" s="36">
        <f>SUMIFS(СВЦЭМ!$C$33:$C$776,СВЦЭМ!$A$33:$A$776,$A14,СВЦЭМ!$B$33:$B$776,L$11)+'СЕТ СН'!$F$9+СВЦЭМ!$D$10+'СЕТ СН'!$F$5-'СЕТ СН'!$F$17</f>
        <v>2267.70233151</v>
      </c>
      <c r="M14" s="36">
        <f>SUMIFS(СВЦЭМ!$C$33:$C$776,СВЦЭМ!$A$33:$A$776,$A14,СВЦЭМ!$B$33:$B$776,M$11)+'СЕТ СН'!$F$9+СВЦЭМ!$D$10+'СЕТ СН'!$F$5-'СЕТ СН'!$F$17</f>
        <v>2253.8082376900002</v>
      </c>
      <c r="N14" s="36">
        <f>SUMIFS(СВЦЭМ!$C$33:$C$776,СВЦЭМ!$A$33:$A$776,$A14,СВЦЭМ!$B$33:$B$776,N$11)+'СЕТ СН'!$F$9+СВЦЭМ!$D$10+'СЕТ СН'!$F$5-'СЕТ СН'!$F$17</f>
        <v>2290.2491956399999</v>
      </c>
      <c r="O14" s="36">
        <f>SUMIFS(СВЦЭМ!$C$33:$C$776,СВЦЭМ!$A$33:$A$776,$A14,СВЦЭМ!$B$33:$B$776,O$11)+'СЕТ СН'!$F$9+СВЦЭМ!$D$10+'СЕТ СН'!$F$5-'СЕТ СН'!$F$17</f>
        <v>2249.94960382</v>
      </c>
      <c r="P14" s="36">
        <f>SUMIFS(СВЦЭМ!$C$33:$C$776,СВЦЭМ!$A$33:$A$776,$A14,СВЦЭМ!$B$33:$B$776,P$11)+'СЕТ СН'!$F$9+СВЦЭМ!$D$10+'СЕТ СН'!$F$5-'СЕТ СН'!$F$17</f>
        <v>2275.79451002</v>
      </c>
      <c r="Q14" s="36">
        <f>SUMIFS(СВЦЭМ!$C$33:$C$776,СВЦЭМ!$A$33:$A$776,$A14,СВЦЭМ!$B$33:$B$776,Q$11)+'СЕТ СН'!$F$9+СВЦЭМ!$D$10+'СЕТ СН'!$F$5-'СЕТ СН'!$F$17</f>
        <v>2281.6526095200002</v>
      </c>
      <c r="R14" s="36">
        <f>SUMIFS(СВЦЭМ!$C$33:$C$776,СВЦЭМ!$A$33:$A$776,$A14,СВЦЭМ!$B$33:$B$776,R$11)+'СЕТ СН'!$F$9+СВЦЭМ!$D$10+'СЕТ СН'!$F$5-'СЕТ СН'!$F$17</f>
        <v>2276.3976109</v>
      </c>
      <c r="S14" s="36">
        <f>SUMIFS(СВЦЭМ!$C$33:$C$776,СВЦЭМ!$A$33:$A$776,$A14,СВЦЭМ!$B$33:$B$776,S$11)+'СЕТ СН'!$F$9+СВЦЭМ!$D$10+'СЕТ СН'!$F$5-'СЕТ СН'!$F$17</f>
        <v>2284.7738803399998</v>
      </c>
      <c r="T14" s="36">
        <f>SUMIFS(СВЦЭМ!$C$33:$C$776,СВЦЭМ!$A$33:$A$776,$A14,СВЦЭМ!$B$33:$B$776,T$11)+'СЕТ СН'!$F$9+СВЦЭМ!$D$10+'СЕТ СН'!$F$5-'СЕТ СН'!$F$17</f>
        <v>2278.2925999700001</v>
      </c>
      <c r="U14" s="36">
        <f>SUMIFS(СВЦЭМ!$C$33:$C$776,СВЦЭМ!$A$33:$A$776,$A14,СВЦЭМ!$B$33:$B$776,U$11)+'СЕТ СН'!$F$9+СВЦЭМ!$D$10+'СЕТ СН'!$F$5-'СЕТ СН'!$F$17</f>
        <v>2270.7635088400002</v>
      </c>
      <c r="V14" s="36">
        <f>SUMIFS(СВЦЭМ!$C$33:$C$776,СВЦЭМ!$A$33:$A$776,$A14,СВЦЭМ!$B$33:$B$776,V$11)+'СЕТ СН'!$F$9+СВЦЭМ!$D$10+'СЕТ СН'!$F$5-'СЕТ СН'!$F$17</f>
        <v>2240.00169409</v>
      </c>
      <c r="W14" s="36">
        <f>SUMIFS(СВЦЭМ!$C$33:$C$776,СВЦЭМ!$A$33:$A$776,$A14,СВЦЭМ!$B$33:$B$776,W$11)+'СЕТ СН'!$F$9+СВЦЭМ!$D$10+'СЕТ СН'!$F$5-'СЕТ СН'!$F$17</f>
        <v>2210.04619301</v>
      </c>
      <c r="X14" s="36">
        <f>SUMIFS(СВЦЭМ!$C$33:$C$776,СВЦЭМ!$A$33:$A$776,$A14,СВЦЭМ!$B$33:$B$776,X$11)+'СЕТ СН'!$F$9+СВЦЭМ!$D$10+'СЕТ СН'!$F$5-'СЕТ СН'!$F$17</f>
        <v>2273.1711018599999</v>
      </c>
      <c r="Y14" s="36">
        <f>SUMIFS(СВЦЭМ!$C$33:$C$776,СВЦЭМ!$A$33:$A$776,$A14,СВЦЭМ!$B$33:$B$776,Y$11)+'СЕТ СН'!$F$9+СВЦЭМ!$D$10+'СЕТ СН'!$F$5-'СЕТ СН'!$F$17</f>
        <v>2386.6516277199999</v>
      </c>
    </row>
    <row r="15" spans="1:27" ht="15.75" x14ac:dyDescent="0.2">
      <c r="A15" s="35">
        <f t="shared" si="0"/>
        <v>44016</v>
      </c>
      <c r="B15" s="36">
        <f>SUMIFS(СВЦЭМ!$C$33:$C$776,СВЦЭМ!$A$33:$A$776,$A15,СВЦЭМ!$B$33:$B$776,B$11)+'СЕТ СН'!$F$9+СВЦЭМ!$D$10+'СЕТ СН'!$F$5-'СЕТ СН'!$F$17</f>
        <v>2582.3112456899999</v>
      </c>
      <c r="C15" s="36">
        <f>SUMIFS(СВЦЭМ!$C$33:$C$776,СВЦЭМ!$A$33:$A$776,$A15,СВЦЭМ!$B$33:$B$776,C$11)+'СЕТ СН'!$F$9+СВЦЭМ!$D$10+'СЕТ СН'!$F$5-'СЕТ СН'!$F$17</f>
        <v>2590.5988919000001</v>
      </c>
      <c r="D15" s="36">
        <f>SUMIFS(СВЦЭМ!$C$33:$C$776,СВЦЭМ!$A$33:$A$776,$A15,СВЦЭМ!$B$33:$B$776,D$11)+'СЕТ СН'!$F$9+СВЦЭМ!$D$10+'СЕТ СН'!$F$5-'СЕТ СН'!$F$17</f>
        <v>2606.0149592600001</v>
      </c>
      <c r="E15" s="36">
        <f>SUMIFS(СВЦЭМ!$C$33:$C$776,СВЦЭМ!$A$33:$A$776,$A15,СВЦЭМ!$B$33:$B$776,E$11)+'СЕТ СН'!$F$9+СВЦЭМ!$D$10+'СЕТ СН'!$F$5-'СЕТ СН'!$F$17</f>
        <v>2609.3533666799999</v>
      </c>
      <c r="F15" s="36">
        <f>SUMIFS(СВЦЭМ!$C$33:$C$776,СВЦЭМ!$A$33:$A$776,$A15,СВЦЭМ!$B$33:$B$776,F$11)+'СЕТ СН'!$F$9+СВЦЭМ!$D$10+'СЕТ СН'!$F$5-'СЕТ СН'!$F$17</f>
        <v>2620.39748728</v>
      </c>
      <c r="G15" s="36">
        <f>SUMIFS(СВЦЭМ!$C$33:$C$776,СВЦЭМ!$A$33:$A$776,$A15,СВЦЭМ!$B$33:$B$776,G$11)+'СЕТ СН'!$F$9+СВЦЭМ!$D$10+'СЕТ СН'!$F$5-'СЕТ СН'!$F$17</f>
        <v>2602.2622628999998</v>
      </c>
      <c r="H15" s="36">
        <f>SUMIFS(СВЦЭМ!$C$33:$C$776,СВЦЭМ!$A$33:$A$776,$A15,СВЦЭМ!$B$33:$B$776,H$11)+'СЕТ СН'!$F$9+СВЦЭМ!$D$10+'СЕТ СН'!$F$5-'СЕТ СН'!$F$17</f>
        <v>2575.7468988000001</v>
      </c>
      <c r="I15" s="36">
        <f>SUMIFS(СВЦЭМ!$C$33:$C$776,СВЦЭМ!$A$33:$A$776,$A15,СВЦЭМ!$B$33:$B$776,I$11)+'СЕТ СН'!$F$9+СВЦЭМ!$D$10+'СЕТ СН'!$F$5-'СЕТ СН'!$F$17</f>
        <v>2593.64264736</v>
      </c>
      <c r="J15" s="36">
        <f>SUMIFS(СВЦЭМ!$C$33:$C$776,СВЦЭМ!$A$33:$A$776,$A15,СВЦЭМ!$B$33:$B$776,J$11)+'СЕТ СН'!$F$9+СВЦЭМ!$D$10+'СЕТ СН'!$F$5-'СЕТ СН'!$F$17</f>
        <v>2481.5364597100001</v>
      </c>
      <c r="K15" s="36">
        <f>SUMIFS(СВЦЭМ!$C$33:$C$776,СВЦЭМ!$A$33:$A$776,$A15,СВЦЭМ!$B$33:$B$776,K$11)+'СЕТ СН'!$F$9+СВЦЭМ!$D$10+'СЕТ СН'!$F$5-'СЕТ СН'!$F$17</f>
        <v>2348.1501085700002</v>
      </c>
      <c r="L15" s="36">
        <f>SUMIFS(СВЦЭМ!$C$33:$C$776,СВЦЭМ!$A$33:$A$776,$A15,СВЦЭМ!$B$33:$B$776,L$11)+'СЕТ СН'!$F$9+СВЦЭМ!$D$10+'СЕТ СН'!$F$5-'СЕТ СН'!$F$17</f>
        <v>2270.76790342</v>
      </c>
      <c r="M15" s="36">
        <f>SUMIFS(СВЦЭМ!$C$33:$C$776,СВЦЭМ!$A$33:$A$776,$A15,СВЦЭМ!$B$33:$B$776,M$11)+'СЕТ СН'!$F$9+СВЦЭМ!$D$10+'СЕТ СН'!$F$5-'СЕТ СН'!$F$17</f>
        <v>2253.6721860799998</v>
      </c>
      <c r="N15" s="36">
        <f>SUMIFS(СВЦЭМ!$C$33:$C$776,СВЦЭМ!$A$33:$A$776,$A15,СВЦЭМ!$B$33:$B$776,N$11)+'СЕТ СН'!$F$9+СВЦЭМ!$D$10+'СЕТ СН'!$F$5-'СЕТ СН'!$F$17</f>
        <v>2261.67369379</v>
      </c>
      <c r="O15" s="36">
        <f>SUMIFS(СВЦЭМ!$C$33:$C$776,СВЦЭМ!$A$33:$A$776,$A15,СВЦЭМ!$B$33:$B$776,O$11)+'СЕТ СН'!$F$9+СВЦЭМ!$D$10+'СЕТ СН'!$F$5-'СЕТ СН'!$F$17</f>
        <v>2250.8558885299999</v>
      </c>
      <c r="P15" s="36">
        <f>SUMIFS(СВЦЭМ!$C$33:$C$776,СВЦЭМ!$A$33:$A$776,$A15,СВЦЭМ!$B$33:$B$776,P$11)+'СЕТ СН'!$F$9+СВЦЭМ!$D$10+'СЕТ СН'!$F$5-'СЕТ СН'!$F$17</f>
        <v>2248.49847899</v>
      </c>
      <c r="Q15" s="36">
        <f>SUMIFS(СВЦЭМ!$C$33:$C$776,СВЦЭМ!$A$33:$A$776,$A15,СВЦЭМ!$B$33:$B$776,Q$11)+'СЕТ СН'!$F$9+СВЦЭМ!$D$10+'СЕТ СН'!$F$5-'СЕТ СН'!$F$17</f>
        <v>2252.3580393299999</v>
      </c>
      <c r="R15" s="36">
        <f>SUMIFS(СВЦЭМ!$C$33:$C$776,СВЦЭМ!$A$33:$A$776,$A15,СВЦЭМ!$B$33:$B$776,R$11)+'СЕТ СН'!$F$9+СВЦЭМ!$D$10+'СЕТ СН'!$F$5-'СЕТ СН'!$F$17</f>
        <v>2219.5921043399999</v>
      </c>
      <c r="S15" s="36">
        <f>SUMIFS(СВЦЭМ!$C$33:$C$776,СВЦЭМ!$A$33:$A$776,$A15,СВЦЭМ!$B$33:$B$776,S$11)+'СЕТ СН'!$F$9+СВЦЭМ!$D$10+'СЕТ СН'!$F$5-'СЕТ СН'!$F$17</f>
        <v>2225.65052788</v>
      </c>
      <c r="T15" s="36">
        <f>SUMIFS(СВЦЭМ!$C$33:$C$776,СВЦЭМ!$A$33:$A$776,$A15,СВЦЭМ!$B$33:$B$776,T$11)+'СЕТ СН'!$F$9+СВЦЭМ!$D$10+'СЕТ СН'!$F$5-'СЕТ СН'!$F$17</f>
        <v>2250.6242936899998</v>
      </c>
      <c r="U15" s="36">
        <f>SUMIFS(СВЦЭМ!$C$33:$C$776,СВЦЭМ!$A$33:$A$776,$A15,СВЦЭМ!$B$33:$B$776,U$11)+'СЕТ СН'!$F$9+СВЦЭМ!$D$10+'СЕТ СН'!$F$5-'СЕТ СН'!$F$17</f>
        <v>2259.3274862899998</v>
      </c>
      <c r="V15" s="36">
        <f>SUMIFS(СВЦЭМ!$C$33:$C$776,СВЦЭМ!$A$33:$A$776,$A15,СВЦЭМ!$B$33:$B$776,V$11)+'СЕТ СН'!$F$9+СВЦЭМ!$D$10+'СЕТ СН'!$F$5-'СЕТ СН'!$F$17</f>
        <v>2247.6693205900001</v>
      </c>
      <c r="W15" s="36">
        <f>SUMIFS(СВЦЭМ!$C$33:$C$776,СВЦЭМ!$A$33:$A$776,$A15,СВЦЭМ!$B$33:$B$776,W$11)+'СЕТ СН'!$F$9+СВЦЭМ!$D$10+'СЕТ СН'!$F$5-'СЕТ СН'!$F$17</f>
        <v>2249.95638921</v>
      </c>
      <c r="X15" s="36">
        <f>SUMIFS(СВЦЭМ!$C$33:$C$776,СВЦЭМ!$A$33:$A$776,$A15,СВЦЭМ!$B$33:$B$776,X$11)+'СЕТ СН'!$F$9+СВЦЭМ!$D$10+'СЕТ СН'!$F$5-'СЕТ СН'!$F$17</f>
        <v>2285.4951846399999</v>
      </c>
      <c r="Y15" s="36">
        <f>SUMIFS(СВЦЭМ!$C$33:$C$776,СВЦЭМ!$A$33:$A$776,$A15,СВЦЭМ!$B$33:$B$776,Y$11)+'СЕТ СН'!$F$9+СВЦЭМ!$D$10+'СЕТ СН'!$F$5-'СЕТ СН'!$F$17</f>
        <v>2391.5666941600002</v>
      </c>
    </row>
    <row r="16" spans="1:27" ht="15.75" x14ac:dyDescent="0.2">
      <c r="A16" s="35">
        <f t="shared" si="0"/>
        <v>44017</v>
      </c>
      <c r="B16" s="36">
        <f>SUMIFS(СВЦЭМ!$C$33:$C$776,СВЦЭМ!$A$33:$A$776,$A16,СВЦЭМ!$B$33:$B$776,B$11)+'СЕТ СН'!$F$9+СВЦЭМ!$D$10+'СЕТ СН'!$F$5-'СЕТ СН'!$F$17</f>
        <v>2476.1977060499999</v>
      </c>
      <c r="C16" s="36">
        <f>SUMIFS(СВЦЭМ!$C$33:$C$776,СВЦЭМ!$A$33:$A$776,$A16,СВЦЭМ!$B$33:$B$776,C$11)+'СЕТ СН'!$F$9+СВЦЭМ!$D$10+'СЕТ СН'!$F$5-'СЕТ СН'!$F$17</f>
        <v>2512.1607106299998</v>
      </c>
      <c r="D16" s="36">
        <f>SUMIFS(СВЦЭМ!$C$33:$C$776,СВЦЭМ!$A$33:$A$776,$A16,СВЦЭМ!$B$33:$B$776,D$11)+'СЕТ СН'!$F$9+СВЦЭМ!$D$10+'СЕТ СН'!$F$5-'СЕТ СН'!$F$17</f>
        <v>2563.3075033</v>
      </c>
      <c r="E16" s="36">
        <f>SUMIFS(СВЦЭМ!$C$33:$C$776,СВЦЭМ!$A$33:$A$776,$A16,СВЦЭМ!$B$33:$B$776,E$11)+'СЕТ СН'!$F$9+СВЦЭМ!$D$10+'СЕТ СН'!$F$5-'СЕТ СН'!$F$17</f>
        <v>2537.4300757000001</v>
      </c>
      <c r="F16" s="36">
        <f>SUMIFS(СВЦЭМ!$C$33:$C$776,СВЦЭМ!$A$33:$A$776,$A16,СВЦЭМ!$B$33:$B$776,F$11)+'СЕТ СН'!$F$9+СВЦЭМ!$D$10+'СЕТ СН'!$F$5-'СЕТ СН'!$F$17</f>
        <v>2506.2813649499999</v>
      </c>
      <c r="G16" s="36">
        <f>SUMIFS(СВЦЭМ!$C$33:$C$776,СВЦЭМ!$A$33:$A$776,$A16,СВЦЭМ!$B$33:$B$776,G$11)+'СЕТ СН'!$F$9+СВЦЭМ!$D$10+'СЕТ СН'!$F$5-'СЕТ СН'!$F$17</f>
        <v>2491.3101625499999</v>
      </c>
      <c r="H16" s="36">
        <f>SUMIFS(СВЦЭМ!$C$33:$C$776,СВЦЭМ!$A$33:$A$776,$A16,СВЦЭМ!$B$33:$B$776,H$11)+'СЕТ СН'!$F$9+СВЦЭМ!$D$10+'СЕТ СН'!$F$5-'СЕТ СН'!$F$17</f>
        <v>2473.82091455</v>
      </c>
      <c r="I16" s="36">
        <f>SUMIFS(СВЦЭМ!$C$33:$C$776,СВЦЭМ!$A$33:$A$776,$A16,СВЦЭМ!$B$33:$B$776,I$11)+'СЕТ СН'!$F$9+СВЦЭМ!$D$10+'СЕТ СН'!$F$5-'СЕТ СН'!$F$17</f>
        <v>2492.64383748</v>
      </c>
      <c r="J16" s="36">
        <f>SUMIFS(СВЦЭМ!$C$33:$C$776,СВЦЭМ!$A$33:$A$776,$A16,СВЦЭМ!$B$33:$B$776,J$11)+'СЕТ СН'!$F$9+СВЦЭМ!$D$10+'СЕТ СН'!$F$5-'СЕТ СН'!$F$17</f>
        <v>2410.6742732500002</v>
      </c>
      <c r="K16" s="36">
        <f>SUMIFS(СВЦЭМ!$C$33:$C$776,СВЦЭМ!$A$33:$A$776,$A16,СВЦЭМ!$B$33:$B$776,K$11)+'СЕТ СН'!$F$9+СВЦЭМ!$D$10+'СЕТ СН'!$F$5-'СЕТ СН'!$F$17</f>
        <v>2298.9970250900001</v>
      </c>
      <c r="L16" s="36">
        <f>SUMIFS(СВЦЭМ!$C$33:$C$776,СВЦЭМ!$A$33:$A$776,$A16,СВЦЭМ!$B$33:$B$776,L$11)+'СЕТ СН'!$F$9+СВЦЭМ!$D$10+'СЕТ СН'!$F$5-'СЕТ СН'!$F$17</f>
        <v>2232.0652656399998</v>
      </c>
      <c r="M16" s="36">
        <f>SUMIFS(СВЦЭМ!$C$33:$C$776,СВЦЭМ!$A$33:$A$776,$A16,СВЦЭМ!$B$33:$B$776,M$11)+'СЕТ СН'!$F$9+СВЦЭМ!$D$10+'СЕТ СН'!$F$5-'СЕТ СН'!$F$17</f>
        <v>2184.7042283700002</v>
      </c>
      <c r="N16" s="36">
        <f>SUMIFS(СВЦЭМ!$C$33:$C$776,СВЦЭМ!$A$33:$A$776,$A16,СВЦЭМ!$B$33:$B$776,N$11)+'СЕТ СН'!$F$9+СВЦЭМ!$D$10+'СЕТ СН'!$F$5-'СЕТ СН'!$F$17</f>
        <v>2203.69887066</v>
      </c>
      <c r="O16" s="36">
        <f>SUMIFS(СВЦЭМ!$C$33:$C$776,СВЦЭМ!$A$33:$A$776,$A16,СВЦЭМ!$B$33:$B$776,O$11)+'СЕТ СН'!$F$9+СВЦЭМ!$D$10+'СЕТ СН'!$F$5-'СЕТ СН'!$F$17</f>
        <v>2213.8181482700002</v>
      </c>
      <c r="P16" s="36">
        <f>SUMIFS(СВЦЭМ!$C$33:$C$776,СВЦЭМ!$A$33:$A$776,$A16,СВЦЭМ!$B$33:$B$776,P$11)+'СЕТ СН'!$F$9+СВЦЭМ!$D$10+'СЕТ СН'!$F$5-'СЕТ СН'!$F$17</f>
        <v>2200.2933948800001</v>
      </c>
      <c r="Q16" s="36">
        <f>SUMIFS(СВЦЭМ!$C$33:$C$776,СВЦЭМ!$A$33:$A$776,$A16,СВЦЭМ!$B$33:$B$776,Q$11)+'СЕТ СН'!$F$9+СВЦЭМ!$D$10+'СЕТ СН'!$F$5-'СЕТ СН'!$F$17</f>
        <v>2206.4884739200002</v>
      </c>
      <c r="R16" s="36">
        <f>SUMIFS(СВЦЭМ!$C$33:$C$776,СВЦЭМ!$A$33:$A$776,$A16,СВЦЭМ!$B$33:$B$776,R$11)+'СЕТ СН'!$F$9+СВЦЭМ!$D$10+'СЕТ СН'!$F$5-'СЕТ СН'!$F$17</f>
        <v>2228.9531519399998</v>
      </c>
      <c r="S16" s="36">
        <f>SUMIFS(СВЦЭМ!$C$33:$C$776,СВЦЭМ!$A$33:$A$776,$A16,СВЦЭМ!$B$33:$B$776,S$11)+'СЕТ СН'!$F$9+СВЦЭМ!$D$10+'СЕТ СН'!$F$5-'СЕТ СН'!$F$17</f>
        <v>2239.3162757</v>
      </c>
      <c r="T16" s="36">
        <f>SUMIFS(СВЦЭМ!$C$33:$C$776,СВЦЭМ!$A$33:$A$776,$A16,СВЦЭМ!$B$33:$B$776,T$11)+'СЕТ СН'!$F$9+СВЦЭМ!$D$10+'СЕТ СН'!$F$5-'СЕТ СН'!$F$17</f>
        <v>2233.8286747399998</v>
      </c>
      <c r="U16" s="36">
        <f>SUMIFS(СВЦЭМ!$C$33:$C$776,СВЦЭМ!$A$33:$A$776,$A16,СВЦЭМ!$B$33:$B$776,U$11)+'СЕТ СН'!$F$9+СВЦЭМ!$D$10+'СЕТ СН'!$F$5-'СЕТ СН'!$F$17</f>
        <v>2223.71782097</v>
      </c>
      <c r="V16" s="36">
        <f>SUMIFS(СВЦЭМ!$C$33:$C$776,СВЦЭМ!$A$33:$A$776,$A16,СВЦЭМ!$B$33:$B$776,V$11)+'СЕТ СН'!$F$9+СВЦЭМ!$D$10+'СЕТ СН'!$F$5-'СЕТ СН'!$F$17</f>
        <v>2205.63979986</v>
      </c>
      <c r="W16" s="36">
        <f>SUMIFS(СВЦЭМ!$C$33:$C$776,СВЦЭМ!$A$33:$A$776,$A16,СВЦЭМ!$B$33:$B$776,W$11)+'СЕТ СН'!$F$9+СВЦЭМ!$D$10+'СЕТ СН'!$F$5-'СЕТ СН'!$F$17</f>
        <v>2196.81062436</v>
      </c>
      <c r="X16" s="36">
        <f>SUMIFS(СВЦЭМ!$C$33:$C$776,СВЦЭМ!$A$33:$A$776,$A16,СВЦЭМ!$B$33:$B$776,X$11)+'СЕТ СН'!$F$9+СВЦЭМ!$D$10+'СЕТ СН'!$F$5-'СЕТ СН'!$F$17</f>
        <v>2242.4192524600003</v>
      </c>
      <c r="Y16" s="36">
        <f>SUMIFS(СВЦЭМ!$C$33:$C$776,СВЦЭМ!$A$33:$A$776,$A16,СВЦЭМ!$B$33:$B$776,Y$11)+'СЕТ СН'!$F$9+СВЦЭМ!$D$10+'СЕТ СН'!$F$5-'СЕТ СН'!$F$17</f>
        <v>2387.85122052</v>
      </c>
    </row>
    <row r="17" spans="1:25" ht="15.75" x14ac:dyDescent="0.2">
      <c r="A17" s="35">
        <f t="shared" si="0"/>
        <v>44018</v>
      </c>
      <c r="B17" s="36">
        <f>SUMIFS(СВЦЭМ!$C$33:$C$776,СВЦЭМ!$A$33:$A$776,$A17,СВЦЭМ!$B$33:$B$776,B$11)+'СЕТ СН'!$F$9+СВЦЭМ!$D$10+'СЕТ СН'!$F$5-'СЕТ СН'!$F$17</f>
        <v>2441.1865938800001</v>
      </c>
      <c r="C17" s="36">
        <f>SUMIFS(СВЦЭМ!$C$33:$C$776,СВЦЭМ!$A$33:$A$776,$A17,СВЦЭМ!$B$33:$B$776,C$11)+'СЕТ СН'!$F$9+СВЦЭМ!$D$10+'СЕТ СН'!$F$5-'СЕТ СН'!$F$17</f>
        <v>2541.14975972</v>
      </c>
      <c r="D17" s="36">
        <f>SUMIFS(СВЦЭМ!$C$33:$C$776,СВЦЭМ!$A$33:$A$776,$A17,СВЦЭМ!$B$33:$B$776,D$11)+'СЕТ СН'!$F$9+СВЦЭМ!$D$10+'СЕТ СН'!$F$5-'СЕТ СН'!$F$17</f>
        <v>2572.46830267</v>
      </c>
      <c r="E17" s="36">
        <f>SUMIFS(СВЦЭМ!$C$33:$C$776,СВЦЭМ!$A$33:$A$776,$A17,СВЦЭМ!$B$33:$B$776,E$11)+'СЕТ СН'!$F$9+СВЦЭМ!$D$10+'СЕТ СН'!$F$5-'СЕТ СН'!$F$17</f>
        <v>2628.9224562700001</v>
      </c>
      <c r="F17" s="36">
        <f>SUMIFS(СВЦЭМ!$C$33:$C$776,СВЦЭМ!$A$33:$A$776,$A17,СВЦЭМ!$B$33:$B$776,F$11)+'СЕТ СН'!$F$9+СВЦЭМ!$D$10+'СЕТ СН'!$F$5-'СЕТ СН'!$F$17</f>
        <v>2621.3973757600002</v>
      </c>
      <c r="G17" s="36">
        <f>SUMIFS(СВЦЭМ!$C$33:$C$776,СВЦЭМ!$A$33:$A$776,$A17,СВЦЭМ!$B$33:$B$776,G$11)+'СЕТ СН'!$F$9+СВЦЭМ!$D$10+'СЕТ СН'!$F$5-'СЕТ СН'!$F$17</f>
        <v>2613.57694967</v>
      </c>
      <c r="H17" s="36">
        <f>SUMIFS(СВЦЭМ!$C$33:$C$776,СВЦЭМ!$A$33:$A$776,$A17,СВЦЭМ!$B$33:$B$776,H$11)+'СЕТ СН'!$F$9+СВЦЭМ!$D$10+'СЕТ СН'!$F$5-'СЕТ СН'!$F$17</f>
        <v>2520.4119791600001</v>
      </c>
      <c r="I17" s="36">
        <f>SUMIFS(СВЦЭМ!$C$33:$C$776,СВЦЭМ!$A$33:$A$776,$A17,СВЦЭМ!$B$33:$B$776,I$11)+'СЕТ СН'!$F$9+СВЦЭМ!$D$10+'СЕТ СН'!$F$5-'СЕТ СН'!$F$17</f>
        <v>2545.0260158800002</v>
      </c>
      <c r="J17" s="36">
        <f>SUMIFS(СВЦЭМ!$C$33:$C$776,СВЦЭМ!$A$33:$A$776,$A17,СВЦЭМ!$B$33:$B$776,J$11)+'СЕТ СН'!$F$9+СВЦЭМ!$D$10+'СЕТ СН'!$F$5-'СЕТ СН'!$F$17</f>
        <v>2510.27367706</v>
      </c>
      <c r="K17" s="36">
        <f>SUMIFS(СВЦЭМ!$C$33:$C$776,СВЦЭМ!$A$33:$A$776,$A17,СВЦЭМ!$B$33:$B$776,K$11)+'СЕТ СН'!$F$9+СВЦЭМ!$D$10+'СЕТ СН'!$F$5-'СЕТ СН'!$F$17</f>
        <v>2375.9835465199999</v>
      </c>
      <c r="L17" s="36">
        <f>SUMIFS(СВЦЭМ!$C$33:$C$776,СВЦЭМ!$A$33:$A$776,$A17,СВЦЭМ!$B$33:$B$776,L$11)+'СЕТ СН'!$F$9+СВЦЭМ!$D$10+'СЕТ СН'!$F$5-'СЕТ СН'!$F$17</f>
        <v>2289.2652656</v>
      </c>
      <c r="M17" s="36">
        <f>SUMIFS(СВЦЭМ!$C$33:$C$776,СВЦЭМ!$A$33:$A$776,$A17,СВЦЭМ!$B$33:$B$776,M$11)+'СЕТ СН'!$F$9+СВЦЭМ!$D$10+'СЕТ СН'!$F$5-'СЕТ СН'!$F$17</f>
        <v>2256.3491250299999</v>
      </c>
      <c r="N17" s="36">
        <f>SUMIFS(СВЦЭМ!$C$33:$C$776,СВЦЭМ!$A$33:$A$776,$A17,СВЦЭМ!$B$33:$B$776,N$11)+'СЕТ СН'!$F$9+СВЦЭМ!$D$10+'СЕТ СН'!$F$5-'СЕТ СН'!$F$17</f>
        <v>2317.68488321</v>
      </c>
      <c r="O17" s="36">
        <f>SUMIFS(СВЦЭМ!$C$33:$C$776,СВЦЭМ!$A$33:$A$776,$A17,СВЦЭМ!$B$33:$B$776,O$11)+'СЕТ СН'!$F$9+СВЦЭМ!$D$10+'СЕТ СН'!$F$5-'СЕТ СН'!$F$17</f>
        <v>2319.5343264200001</v>
      </c>
      <c r="P17" s="36">
        <f>SUMIFS(СВЦЭМ!$C$33:$C$776,СВЦЭМ!$A$33:$A$776,$A17,СВЦЭМ!$B$33:$B$776,P$11)+'СЕТ СН'!$F$9+СВЦЭМ!$D$10+'СЕТ СН'!$F$5-'СЕТ СН'!$F$17</f>
        <v>2295.6943157199998</v>
      </c>
      <c r="Q17" s="36">
        <f>SUMIFS(СВЦЭМ!$C$33:$C$776,СВЦЭМ!$A$33:$A$776,$A17,СВЦЭМ!$B$33:$B$776,Q$11)+'СЕТ СН'!$F$9+СВЦЭМ!$D$10+'СЕТ СН'!$F$5-'СЕТ СН'!$F$17</f>
        <v>2298.4285134299998</v>
      </c>
      <c r="R17" s="36">
        <f>SUMIFS(СВЦЭМ!$C$33:$C$776,СВЦЭМ!$A$33:$A$776,$A17,СВЦЭМ!$B$33:$B$776,R$11)+'СЕТ СН'!$F$9+СВЦЭМ!$D$10+'СЕТ СН'!$F$5-'СЕТ СН'!$F$17</f>
        <v>2331.0800339500001</v>
      </c>
      <c r="S17" s="36">
        <f>SUMIFS(СВЦЭМ!$C$33:$C$776,СВЦЭМ!$A$33:$A$776,$A17,СВЦЭМ!$B$33:$B$776,S$11)+'СЕТ СН'!$F$9+СВЦЭМ!$D$10+'СЕТ СН'!$F$5-'СЕТ СН'!$F$17</f>
        <v>2335.0286316000002</v>
      </c>
      <c r="T17" s="36">
        <f>SUMIFS(СВЦЭМ!$C$33:$C$776,СВЦЭМ!$A$33:$A$776,$A17,СВЦЭМ!$B$33:$B$776,T$11)+'СЕТ СН'!$F$9+СВЦЭМ!$D$10+'СЕТ СН'!$F$5-'СЕТ СН'!$F$17</f>
        <v>3200.0065218999998</v>
      </c>
      <c r="U17" s="36">
        <f>SUMIFS(СВЦЭМ!$C$33:$C$776,СВЦЭМ!$A$33:$A$776,$A17,СВЦЭМ!$B$33:$B$776,U$11)+'СЕТ СН'!$F$9+СВЦЭМ!$D$10+'СЕТ СН'!$F$5-'СЕТ СН'!$F$17</f>
        <v>2342.8051110199999</v>
      </c>
      <c r="V17" s="36">
        <f>SUMIFS(СВЦЭМ!$C$33:$C$776,СВЦЭМ!$A$33:$A$776,$A17,СВЦЭМ!$B$33:$B$776,V$11)+'СЕТ СН'!$F$9+СВЦЭМ!$D$10+'СЕТ СН'!$F$5-'СЕТ СН'!$F$17</f>
        <v>2315.1962868999999</v>
      </c>
      <c r="W17" s="36">
        <f>SUMIFS(СВЦЭМ!$C$33:$C$776,СВЦЭМ!$A$33:$A$776,$A17,СВЦЭМ!$B$33:$B$776,W$11)+'СЕТ СН'!$F$9+СВЦЭМ!$D$10+'СЕТ СН'!$F$5-'СЕТ СН'!$F$17</f>
        <v>2274.7768955900001</v>
      </c>
      <c r="X17" s="36">
        <f>SUMIFS(СВЦЭМ!$C$33:$C$776,СВЦЭМ!$A$33:$A$776,$A17,СВЦЭМ!$B$33:$B$776,X$11)+'СЕТ СН'!$F$9+СВЦЭМ!$D$10+'СЕТ СН'!$F$5-'СЕТ СН'!$F$17</f>
        <v>2302.0083522499999</v>
      </c>
      <c r="Y17" s="36">
        <f>SUMIFS(СВЦЭМ!$C$33:$C$776,СВЦЭМ!$A$33:$A$776,$A17,СВЦЭМ!$B$33:$B$776,Y$11)+'СЕТ СН'!$F$9+СВЦЭМ!$D$10+'СЕТ СН'!$F$5-'СЕТ СН'!$F$17</f>
        <v>2443.2744858999999</v>
      </c>
    </row>
    <row r="18" spans="1:25" ht="15.75" x14ac:dyDescent="0.2">
      <c r="A18" s="35">
        <f t="shared" si="0"/>
        <v>44019</v>
      </c>
      <c r="B18" s="36">
        <f>SUMIFS(СВЦЭМ!$C$33:$C$776,СВЦЭМ!$A$33:$A$776,$A18,СВЦЭМ!$B$33:$B$776,B$11)+'СЕТ СН'!$F$9+СВЦЭМ!$D$10+'СЕТ СН'!$F$5-'СЕТ СН'!$F$17</f>
        <v>2477.1036548500001</v>
      </c>
      <c r="C18" s="36">
        <f>SUMIFS(СВЦЭМ!$C$33:$C$776,СВЦЭМ!$A$33:$A$776,$A18,СВЦЭМ!$B$33:$B$776,C$11)+'СЕТ СН'!$F$9+СВЦЭМ!$D$10+'СЕТ СН'!$F$5-'СЕТ СН'!$F$17</f>
        <v>2486.3954425800002</v>
      </c>
      <c r="D18" s="36">
        <f>SUMIFS(СВЦЭМ!$C$33:$C$776,СВЦЭМ!$A$33:$A$776,$A18,СВЦЭМ!$B$33:$B$776,D$11)+'СЕТ СН'!$F$9+СВЦЭМ!$D$10+'СЕТ СН'!$F$5-'СЕТ СН'!$F$17</f>
        <v>2489.5642696300001</v>
      </c>
      <c r="E18" s="36">
        <f>SUMIFS(СВЦЭМ!$C$33:$C$776,СВЦЭМ!$A$33:$A$776,$A18,СВЦЭМ!$B$33:$B$776,E$11)+'СЕТ СН'!$F$9+СВЦЭМ!$D$10+'СЕТ СН'!$F$5-'СЕТ СН'!$F$17</f>
        <v>2497.2837414000001</v>
      </c>
      <c r="F18" s="36">
        <f>SUMIFS(СВЦЭМ!$C$33:$C$776,СВЦЭМ!$A$33:$A$776,$A18,СВЦЭМ!$B$33:$B$776,F$11)+'СЕТ СН'!$F$9+СВЦЭМ!$D$10+'СЕТ СН'!$F$5-'СЕТ СН'!$F$17</f>
        <v>2506.2302476099999</v>
      </c>
      <c r="G18" s="36">
        <f>SUMIFS(СВЦЭМ!$C$33:$C$776,СВЦЭМ!$A$33:$A$776,$A18,СВЦЭМ!$B$33:$B$776,G$11)+'СЕТ СН'!$F$9+СВЦЭМ!$D$10+'СЕТ СН'!$F$5-'СЕТ СН'!$F$17</f>
        <v>2508.50663274</v>
      </c>
      <c r="H18" s="36">
        <f>SUMIFS(СВЦЭМ!$C$33:$C$776,СВЦЭМ!$A$33:$A$776,$A18,СВЦЭМ!$B$33:$B$776,H$11)+'СЕТ СН'!$F$9+СВЦЭМ!$D$10+'СЕТ СН'!$F$5-'СЕТ СН'!$F$17</f>
        <v>2503.08385709</v>
      </c>
      <c r="I18" s="36">
        <f>SUMIFS(СВЦЭМ!$C$33:$C$776,СВЦЭМ!$A$33:$A$776,$A18,СВЦЭМ!$B$33:$B$776,I$11)+'СЕТ СН'!$F$9+СВЦЭМ!$D$10+'СЕТ СН'!$F$5-'СЕТ СН'!$F$17</f>
        <v>2477.6775746200001</v>
      </c>
      <c r="J18" s="36">
        <f>SUMIFS(СВЦЭМ!$C$33:$C$776,СВЦЭМ!$A$33:$A$776,$A18,СВЦЭМ!$B$33:$B$776,J$11)+'СЕТ СН'!$F$9+СВЦЭМ!$D$10+'СЕТ СН'!$F$5-'СЕТ СН'!$F$17</f>
        <v>2509.7893511100001</v>
      </c>
      <c r="K18" s="36">
        <f>SUMIFS(СВЦЭМ!$C$33:$C$776,СВЦЭМ!$A$33:$A$776,$A18,СВЦЭМ!$B$33:$B$776,K$11)+'СЕТ СН'!$F$9+СВЦЭМ!$D$10+'СЕТ СН'!$F$5-'СЕТ СН'!$F$17</f>
        <v>2428.76599584</v>
      </c>
      <c r="L18" s="36">
        <f>SUMIFS(СВЦЭМ!$C$33:$C$776,СВЦЭМ!$A$33:$A$776,$A18,СВЦЭМ!$B$33:$B$776,L$11)+'СЕТ СН'!$F$9+СВЦЭМ!$D$10+'СЕТ СН'!$F$5-'СЕТ СН'!$F$17</f>
        <v>2388.20958741</v>
      </c>
      <c r="M18" s="36">
        <f>SUMIFS(СВЦЭМ!$C$33:$C$776,СВЦЭМ!$A$33:$A$776,$A18,СВЦЭМ!$B$33:$B$776,M$11)+'СЕТ СН'!$F$9+СВЦЭМ!$D$10+'СЕТ СН'!$F$5-'СЕТ СН'!$F$17</f>
        <v>2365.0837509900002</v>
      </c>
      <c r="N18" s="36">
        <f>SUMIFS(СВЦЭМ!$C$33:$C$776,СВЦЭМ!$A$33:$A$776,$A18,СВЦЭМ!$B$33:$B$776,N$11)+'СЕТ СН'!$F$9+СВЦЭМ!$D$10+'СЕТ СН'!$F$5-'СЕТ СН'!$F$17</f>
        <v>2366.9541590899998</v>
      </c>
      <c r="O18" s="36">
        <f>SUMIFS(СВЦЭМ!$C$33:$C$776,СВЦЭМ!$A$33:$A$776,$A18,СВЦЭМ!$B$33:$B$776,O$11)+'СЕТ СН'!$F$9+СВЦЭМ!$D$10+'СЕТ СН'!$F$5-'СЕТ СН'!$F$17</f>
        <v>2369.6979031400001</v>
      </c>
      <c r="P18" s="36">
        <f>SUMIFS(СВЦЭМ!$C$33:$C$776,СВЦЭМ!$A$33:$A$776,$A18,СВЦЭМ!$B$33:$B$776,P$11)+'СЕТ СН'!$F$9+СВЦЭМ!$D$10+'СЕТ СН'!$F$5-'СЕТ СН'!$F$17</f>
        <v>2364.76105603</v>
      </c>
      <c r="Q18" s="36">
        <f>SUMIFS(СВЦЭМ!$C$33:$C$776,СВЦЭМ!$A$33:$A$776,$A18,СВЦЭМ!$B$33:$B$776,Q$11)+'СЕТ СН'!$F$9+СВЦЭМ!$D$10+'СЕТ СН'!$F$5-'СЕТ СН'!$F$17</f>
        <v>2371.4128565999999</v>
      </c>
      <c r="R18" s="36">
        <f>SUMIFS(СВЦЭМ!$C$33:$C$776,СВЦЭМ!$A$33:$A$776,$A18,СВЦЭМ!$B$33:$B$776,R$11)+'СЕТ СН'!$F$9+СВЦЭМ!$D$10+'СЕТ СН'!$F$5-'СЕТ СН'!$F$17</f>
        <v>2376.9316508800002</v>
      </c>
      <c r="S18" s="36">
        <f>SUMIFS(СВЦЭМ!$C$33:$C$776,СВЦЭМ!$A$33:$A$776,$A18,СВЦЭМ!$B$33:$B$776,S$11)+'СЕТ СН'!$F$9+СВЦЭМ!$D$10+'СЕТ СН'!$F$5-'СЕТ СН'!$F$17</f>
        <v>2384.3758216599999</v>
      </c>
      <c r="T18" s="36">
        <f>SUMIFS(СВЦЭМ!$C$33:$C$776,СВЦЭМ!$A$33:$A$776,$A18,СВЦЭМ!$B$33:$B$776,T$11)+'СЕТ СН'!$F$9+СВЦЭМ!$D$10+'СЕТ СН'!$F$5-'СЕТ СН'!$F$17</f>
        <v>2385.91204444</v>
      </c>
      <c r="U18" s="36">
        <f>SUMIFS(СВЦЭМ!$C$33:$C$776,СВЦЭМ!$A$33:$A$776,$A18,СВЦЭМ!$B$33:$B$776,U$11)+'СЕТ СН'!$F$9+СВЦЭМ!$D$10+'СЕТ СН'!$F$5-'СЕТ СН'!$F$17</f>
        <v>2380.3632409399997</v>
      </c>
      <c r="V18" s="36">
        <f>SUMIFS(СВЦЭМ!$C$33:$C$776,СВЦЭМ!$A$33:$A$776,$A18,СВЦЭМ!$B$33:$B$776,V$11)+'СЕТ СН'!$F$9+СВЦЭМ!$D$10+'СЕТ СН'!$F$5-'СЕТ СН'!$F$17</f>
        <v>2381.1041249099999</v>
      </c>
      <c r="W18" s="36">
        <f>SUMIFS(СВЦЭМ!$C$33:$C$776,СВЦЭМ!$A$33:$A$776,$A18,СВЦЭМ!$B$33:$B$776,W$11)+'СЕТ СН'!$F$9+СВЦЭМ!$D$10+'СЕТ СН'!$F$5-'СЕТ СН'!$F$17</f>
        <v>2367.9030074399998</v>
      </c>
      <c r="X18" s="36">
        <f>SUMIFS(СВЦЭМ!$C$33:$C$776,СВЦЭМ!$A$33:$A$776,$A18,СВЦЭМ!$B$33:$B$776,X$11)+'СЕТ СН'!$F$9+СВЦЭМ!$D$10+'СЕТ СН'!$F$5-'СЕТ СН'!$F$17</f>
        <v>2400.0459656200001</v>
      </c>
      <c r="Y18" s="36">
        <f>SUMIFS(СВЦЭМ!$C$33:$C$776,СВЦЭМ!$A$33:$A$776,$A18,СВЦЭМ!$B$33:$B$776,Y$11)+'СЕТ СН'!$F$9+СВЦЭМ!$D$10+'СЕТ СН'!$F$5-'СЕТ СН'!$F$17</f>
        <v>2488.0410180500003</v>
      </c>
    </row>
    <row r="19" spans="1:25" ht="15.75" x14ac:dyDescent="0.2">
      <c r="A19" s="35">
        <f t="shared" si="0"/>
        <v>44020</v>
      </c>
      <c r="B19" s="36">
        <f>SUMIFS(СВЦЭМ!$C$33:$C$776,СВЦЭМ!$A$33:$A$776,$A19,СВЦЭМ!$B$33:$B$776,B$11)+'СЕТ СН'!$F$9+СВЦЭМ!$D$10+'СЕТ СН'!$F$5-'СЕТ СН'!$F$17</f>
        <v>2446.7110679400002</v>
      </c>
      <c r="C19" s="36">
        <f>SUMIFS(СВЦЭМ!$C$33:$C$776,СВЦЭМ!$A$33:$A$776,$A19,СВЦЭМ!$B$33:$B$776,C$11)+'СЕТ СН'!$F$9+СВЦЭМ!$D$10+'СЕТ СН'!$F$5-'СЕТ СН'!$F$17</f>
        <v>2464.0784337099999</v>
      </c>
      <c r="D19" s="36">
        <f>SUMIFS(СВЦЭМ!$C$33:$C$776,СВЦЭМ!$A$33:$A$776,$A19,СВЦЭМ!$B$33:$B$776,D$11)+'СЕТ СН'!$F$9+СВЦЭМ!$D$10+'СЕТ СН'!$F$5-'СЕТ СН'!$F$17</f>
        <v>2482.6831351800001</v>
      </c>
      <c r="E19" s="36">
        <f>SUMIFS(СВЦЭМ!$C$33:$C$776,СВЦЭМ!$A$33:$A$776,$A19,СВЦЭМ!$B$33:$B$776,E$11)+'СЕТ СН'!$F$9+СВЦЭМ!$D$10+'СЕТ СН'!$F$5-'СЕТ СН'!$F$17</f>
        <v>2506.9512524199999</v>
      </c>
      <c r="F19" s="36">
        <f>SUMIFS(СВЦЭМ!$C$33:$C$776,СВЦЭМ!$A$33:$A$776,$A19,СВЦЭМ!$B$33:$B$776,F$11)+'СЕТ СН'!$F$9+СВЦЭМ!$D$10+'СЕТ СН'!$F$5-'СЕТ СН'!$F$17</f>
        <v>2517.72230743</v>
      </c>
      <c r="G19" s="36">
        <f>SUMIFS(СВЦЭМ!$C$33:$C$776,СВЦЭМ!$A$33:$A$776,$A19,СВЦЭМ!$B$33:$B$776,G$11)+'СЕТ СН'!$F$9+СВЦЭМ!$D$10+'СЕТ СН'!$F$5-'СЕТ СН'!$F$17</f>
        <v>2524.8845444600001</v>
      </c>
      <c r="H19" s="36">
        <f>SUMIFS(СВЦЭМ!$C$33:$C$776,СВЦЭМ!$A$33:$A$776,$A19,СВЦЭМ!$B$33:$B$776,H$11)+'СЕТ СН'!$F$9+СВЦЭМ!$D$10+'СЕТ СН'!$F$5-'СЕТ СН'!$F$17</f>
        <v>2479.3505869000001</v>
      </c>
      <c r="I19" s="36">
        <f>SUMIFS(СВЦЭМ!$C$33:$C$776,СВЦЭМ!$A$33:$A$776,$A19,СВЦЭМ!$B$33:$B$776,I$11)+'СЕТ СН'!$F$9+СВЦЭМ!$D$10+'СЕТ СН'!$F$5-'СЕТ СН'!$F$17</f>
        <v>2414.5049208800001</v>
      </c>
      <c r="J19" s="36">
        <f>SUMIFS(СВЦЭМ!$C$33:$C$776,СВЦЭМ!$A$33:$A$776,$A19,СВЦЭМ!$B$33:$B$776,J$11)+'СЕТ СН'!$F$9+СВЦЭМ!$D$10+'СЕТ СН'!$F$5-'СЕТ СН'!$F$17</f>
        <v>2367.23956567</v>
      </c>
      <c r="K19" s="36">
        <f>SUMIFS(СВЦЭМ!$C$33:$C$776,СВЦЭМ!$A$33:$A$776,$A19,СВЦЭМ!$B$33:$B$776,K$11)+'СЕТ СН'!$F$9+СВЦЭМ!$D$10+'СЕТ СН'!$F$5-'СЕТ СН'!$F$17</f>
        <v>2383.75493112</v>
      </c>
      <c r="L19" s="36">
        <f>SUMIFS(СВЦЭМ!$C$33:$C$776,СВЦЭМ!$A$33:$A$776,$A19,СВЦЭМ!$B$33:$B$776,L$11)+'СЕТ СН'!$F$9+СВЦЭМ!$D$10+'СЕТ СН'!$F$5-'СЕТ СН'!$F$17</f>
        <v>2374.3581482300001</v>
      </c>
      <c r="M19" s="36">
        <f>SUMIFS(СВЦЭМ!$C$33:$C$776,СВЦЭМ!$A$33:$A$776,$A19,СВЦЭМ!$B$33:$B$776,M$11)+'СЕТ СН'!$F$9+СВЦЭМ!$D$10+'СЕТ СН'!$F$5-'СЕТ СН'!$F$17</f>
        <v>2360.7955254500002</v>
      </c>
      <c r="N19" s="36">
        <f>SUMIFS(СВЦЭМ!$C$33:$C$776,СВЦЭМ!$A$33:$A$776,$A19,СВЦЭМ!$B$33:$B$776,N$11)+'СЕТ СН'!$F$9+СВЦЭМ!$D$10+'СЕТ СН'!$F$5-'СЕТ СН'!$F$17</f>
        <v>2450.5268629100001</v>
      </c>
      <c r="O19" s="36">
        <f>SUMIFS(СВЦЭМ!$C$33:$C$776,СВЦЭМ!$A$33:$A$776,$A19,СВЦЭМ!$B$33:$B$776,O$11)+'СЕТ СН'!$F$9+СВЦЭМ!$D$10+'СЕТ СН'!$F$5-'СЕТ СН'!$F$17</f>
        <v>2372.8160632600002</v>
      </c>
      <c r="P19" s="36">
        <f>SUMIFS(СВЦЭМ!$C$33:$C$776,СВЦЭМ!$A$33:$A$776,$A19,СВЦЭМ!$B$33:$B$776,P$11)+'СЕТ СН'!$F$9+СВЦЭМ!$D$10+'СЕТ СН'!$F$5-'СЕТ СН'!$F$17</f>
        <v>2363.6994402800001</v>
      </c>
      <c r="Q19" s="36">
        <f>SUMIFS(СВЦЭМ!$C$33:$C$776,СВЦЭМ!$A$33:$A$776,$A19,СВЦЭМ!$B$33:$B$776,Q$11)+'СЕТ СН'!$F$9+СВЦЭМ!$D$10+'СЕТ СН'!$F$5-'СЕТ СН'!$F$17</f>
        <v>2367.8554379799998</v>
      </c>
      <c r="R19" s="36">
        <f>SUMIFS(СВЦЭМ!$C$33:$C$776,СВЦЭМ!$A$33:$A$776,$A19,СВЦЭМ!$B$33:$B$776,R$11)+'СЕТ СН'!$F$9+СВЦЭМ!$D$10+'СЕТ СН'!$F$5-'СЕТ СН'!$F$17</f>
        <v>2373.4825749699999</v>
      </c>
      <c r="S19" s="36">
        <f>SUMIFS(СВЦЭМ!$C$33:$C$776,СВЦЭМ!$A$33:$A$776,$A19,СВЦЭМ!$B$33:$B$776,S$11)+'СЕТ СН'!$F$9+СВЦЭМ!$D$10+'СЕТ СН'!$F$5-'СЕТ СН'!$F$17</f>
        <v>2378.4147109300002</v>
      </c>
      <c r="T19" s="36">
        <f>SUMIFS(СВЦЭМ!$C$33:$C$776,СВЦЭМ!$A$33:$A$776,$A19,СВЦЭМ!$B$33:$B$776,T$11)+'СЕТ СН'!$F$9+СВЦЭМ!$D$10+'СЕТ СН'!$F$5-'СЕТ СН'!$F$17</f>
        <v>2379.3310370499998</v>
      </c>
      <c r="U19" s="36">
        <f>SUMIFS(СВЦЭМ!$C$33:$C$776,СВЦЭМ!$A$33:$A$776,$A19,СВЦЭМ!$B$33:$B$776,U$11)+'СЕТ СН'!$F$9+СВЦЭМ!$D$10+'СЕТ СН'!$F$5-'СЕТ СН'!$F$17</f>
        <v>2420.5230542499999</v>
      </c>
      <c r="V19" s="36">
        <f>SUMIFS(СВЦЭМ!$C$33:$C$776,СВЦЭМ!$A$33:$A$776,$A19,СВЦЭМ!$B$33:$B$776,V$11)+'СЕТ СН'!$F$9+СВЦЭМ!$D$10+'СЕТ СН'!$F$5-'СЕТ СН'!$F$17</f>
        <v>2366.1838784199999</v>
      </c>
      <c r="W19" s="36">
        <f>SUMIFS(СВЦЭМ!$C$33:$C$776,СВЦЭМ!$A$33:$A$776,$A19,СВЦЭМ!$B$33:$B$776,W$11)+'СЕТ СН'!$F$9+СВЦЭМ!$D$10+'СЕТ СН'!$F$5-'СЕТ СН'!$F$17</f>
        <v>2372.6368265599999</v>
      </c>
      <c r="X19" s="36">
        <f>SUMIFS(СВЦЭМ!$C$33:$C$776,СВЦЭМ!$A$33:$A$776,$A19,СВЦЭМ!$B$33:$B$776,X$11)+'СЕТ СН'!$F$9+СВЦЭМ!$D$10+'СЕТ СН'!$F$5-'СЕТ СН'!$F$17</f>
        <v>2354.2107299899999</v>
      </c>
      <c r="Y19" s="36">
        <f>SUMIFS(СВЦЭМ!$C$33:$C$776,СВЦЭМ!$A$33:$A$776,$A19,СВЦЭМ!$B$33:$B$776,Y$11)+'СЕТ СН'!$F$9+СВЦЭМ!$D$10+'СЕТ СН'!$F$5-'СЕТ СН'!$F$17</f>
        <v>2414.0952252699999</v>
      </c>
    </row>
    <row r="20" spans="1:25" ht="15.75" x14ac:dyDescent="0.2">
      <c r="A20" s="35">
        <f t="shared" si="0"/>
        <v>44021</v>
      </c>
      <c r="B20" s="36">
        <f>SUMIFS(СВЦЭМ!$C$33:$C$776,СВЦЭМ!$A$33:$A$776,$A20,СВЦЭМ!$B$33:$B$776,B$11)+'СЕТ СН'!$F$9+СВЦЭМ!$D$10+'СЕТ СН'!$F$5-'СЕТ СН'!$F$17</f>
        <v>2490.2780355800001</v>
      </c>
      <c r="C20" s="36">
        <f>SUMIFS(СВЦЭМ!$C$33:$C$776,СВЦЭМ!$A$33:$A$776,$A20,СВЦЭМ!$B$33:$B$776,C$11)+'СЕТ СН'!$F$9+СВЦЭМ!$D$10+'СЕТ СН'!$F$5-'СЕТ СН'!$F$17</f>
        <v>2509.3012389699998</v>
      </c>
      <c r="D20" s="36">
        <f>SUMIFS(СВЦЭМ!$C$33:$C$776,СВЦЭМ!$A$33:$A$776,$A20,СВЦЭМ!$B$33:$B$776,D$11)+'СЕТ СН'!$F$9+СВЦЭМ!$D$10+'СЕТ СН'!$F$5-'СЕТ СН'!$F$17</f>
        <v>2503.7190037400001</v>
      </c>
      <c r="E20" s="36">
        <f>SUMIFS(СВЦЭМ!$C$33:$C$776,СВЦЭМ!$A$33:$A$776,$A20,СВЦЭМ!$B$33:$B$776,E$11)+'СЕТ СН'!$F$9+СВЦЭМ!$D$10+'СЕТ СН'!$F$5-'СЕТ СН'!$F$17</f>
        <v>2514.2765872</v>
      </c>
      <c r="F20" s="36">
        <f>SUMIFS(СВЦЭМ!$C$33:$C$776,СВЦЭМ!$A$33:$A$776,$A20,СВЦЭМ!$B$33:$B$776,F$11)+'СЕТ СН'!$F$9+СВЦЭМ!$D$10+'СЕТ СН'!$F$5-'СЕТ СН'!$F$17</f>
        <v>2509.34517289</v>
      </c>
      <c r="G20" s="36">
        <f>SUMIFS(СВЦЭМ!$C$33:$C$776,СВЦЭМ!$A$33:$A$776,$A20,СВЦЭМ!$B$33:$B$776,G$11)+'СЕТ СН'!$F$9+СВЦЭМ!$D$10+'СЕТ СН'!$F$5-'СЕТ СН'!$F$17</f>
        <v>2512.95869838</v>
      </c>
      <c r="H20" s="36">
        <f>SUMIFS(СВЦЭМ!$C$33:$C$776,СВЦЭМ!$A$33:$A$776,$A20,СВЦЭМ!$B$33:$B$776,H$11)+'СЕТ СН'!$F$9+СВЦЭМ!$D$10+'СЕТ СН'!$F$5-'СЕТ СН'!$F$17</f>
        <v>2526.07992853</v>
      </c>
      <c r="I20" s="36">
        <f>SUMIFS(СВЦЭМ!$C$33:$C$776,СВЦЭМ!$A$33:$A$776,$A20,СВЦЭМ!$B$33:$B$776,I$11)+'СЕТ СН'!$F$9+СВЦЭМ!$D$10+'СЕТ СН'!$F$5-'СЕТ СН'!$F$17</f>
        <v>2447.8578587900001</v>
      </c>
      <c r="J20" s="36">
        <f>SUMIFS(СВЦЭМ!$C$33:$C$776,СВЦЭМ!$A$33:$A$776,$A20,СВЦЭМ!$B$33:$B$776,J$11)+'СЕТ СН'!$F$9+СВЦЭМ!$D$10+'СЕТ СН'!$F$5-'СЕТ СН'!$F$17</f>
        <v>2416.44075591</v>
      </c>
      <c r="K20" s="36">
        <f>SUMIFS(СВЦЭМ!$C$33:$C$776,СВЦЭМ!$A$33:$A$776,$A20,СВЦЭМ!$B$33:$B$776,K$11)+'СЕТ СН'!$F$9+СВЦЭМ!$D$10+'СЕТ СН'!$F$5-'СЕТ СН'!$F$17</f>
        <v>2402.0087101700001</v>
      </c>
      <c r="L20" s="36">
        <f>SUMIFS(СВЦЭМ!$C$33:$C$776,СВЦЭМ!$A$33:$A$776,$A20,СВЦЭМ!$B$33:$B$776,L$11)+'СЕТ СН'!$F$9+СВЦЭМ!$D$10+'СЕТ СН'!$F$5-'СЕТ СН'!$F$17</f>
        <v>2378.6356409300001</v>
      </c>
      <c r="M20" s="36">
        <f>SUMIFS(СВЦЭМ!$C$33:$C$776,СВЦЭМ!$A$33:$A$776,$A20,СВЦЭМ!$B$33:$B$776,M$11)+'СЕТ СН'!$F$9+СВЦЭМ!$D$10+'СЕТ СН'!$F$5-'СЕТ СН'!$F$17</f>
        <v>2389.1427560900001</v>
      </c>
      <c r="N20" s="36">
        <f>SUMIFS(СВЦЭМ!$C$33:$C$776,СВЦЭМ!$A$33:$A$776,$A20,СВЦЭМ!$B$33:$B$776,N$11)+'СЕТ СН'!$F$9+СВЦЭМ!$D$10+'СЕТ СН'!$F$5-'СЕТ СН'!$F$17</f>
        <v>2386.4742376700001</v>
      </c>
      <c r="O20" s="36">
        <f>SUMIFS(СВЦЭМ!$C$33:$C$776,СВЦЭМ!$A$33:$A$776,$A20,СВЦЭМ!$B$33:$B$776,O$11)+'СЕТ СН'!$F$9+СВЦЭМ!$D$10+'СЕТ СН'!$F$5-'СЕТ СН'!$F$17</f>
        <v>2390.4962774000001</v>
      </c>
      <c r="P20" s="36">
        <f>SUMIFS(СВЦЭМ!$C$33:$C$776,СВЦЭМ!$A$33:$A$776,$A20,СВЦЭМ!$B$33:$B$776,P$11)+'СЕТ СН'!$F$9+СВЦЭМ!$D$10+'СЕТ СН'!$F$5-'СЕТ СН'!$F$17</f>
        <v>2379.8179817099999</v>
      </c>
      <c r="Q20" s="36">
        <f>SUMIFS(СВЦЭМ!$C$33:$C$776,СВЦЭМ!$A$33:$A$776,$A20,СВЦЭМ!$B$33:$B$776,Q$11)+'СЕТ СН'!$F$9+СВЦЭМ!$D$10+'СЕТ СН'!$F$5-'СЕТ СН'!$F$17</f>
        <v>2385.78014777</v>
      </c>
      <c r="R20" s="36">
        <f>SUMIFS(СВЦЭМ!$C$33:$C$776,СВЦЭМ!$A$33:$A$776,$A20,СВЦЭМ!$B$33:$B$776,R$11)+'СЕТ СН'!$F$9+СВЦЭМ!$D$10+'СЕТ СН'!$F$5-'СЕТ СН'!$F$17</f>
        <v>2400.3520298900003</v>
      </c>
      <c r="S20" s="36">
        <f>SUMIFS(СВЦЭМ!$C$33:$C$776,СВЦЭМ!$A$33:$A$776,$A20,СВЦЭМ!$B$33:$B$776,S$11)+'СЕТ СН'!$F$9+СВЦЭМ!$D$10+'СЕТ СН'!$F$5-'СЕТ СН'!$F$17</f>
        <v>2403.1527838100001</v>
      </c>
      <c r="T20" s="36">
        <f>SUMIFS(СВЦЭМ!$C$33:$C$776,СВЦЭМ!$A$33:$A$776,$A20,СВЦЭМ!$B$33:$B$776,T$11)+'СЕТ СН'!$F$9+СВЦЭМ!$D$10+'СЕТ СН'!$F$5-'СЕТ СН'!$F$17</f>
        <v>2407.2713985199998</v>
      </c>
      <c r="U20" s="36">
        <f>SUMIFS(СВЦЭМ!$C$33:$C$776,СВЦЭМ!$A$33:$A$776,$A20,СВЦЭМ!$B$33:$B$776,U$11)+'СЕТ СН'!$F$9+СВЦЭМ!$D$10+'СЕТ СН'!$F$5-'СЕТ СН'!$F$17</f>
        <v>2405.0347903100001</v>
      </c>
      <c r="V20" s="36">
        <f>SUMIFS(СВЦЭМ!$C$33:$C$776,СВЦЭМ!$A$33:$A$776,$A20,СВЦЭМ!$B$33:$B$776,V$11)+'СЕТ СН'!$F$9+СВЦЭМ!$D$10+'СЕТ СН'!$F$5-'СЕТ СН'!$F$17</f>
        <v>2396.3361826400001</v>
      </c>
      <c r="W20" s="36">
        <f>SUMIFS(СВЦЭМ!$C$33:$C$776,СВЦЭМ!$A$33:$A$776,$A20,СВЦЭМ!$B$33:$B$776,W$11)+'СЕТ СН'!$F$9+СВЦЭМ!$D$10+'СЕТ СН'!$F$5-'СЕТ СН'!$F$17</f>
        <v>2392.0347358700001</v>
      </c>
      <c r="X20" s="36">
        <f>SUMIFS(СВЦЭМ!$C$33:$C$776,СВЦЭМ!$A$33:$A$776,$A20,СВЦЭМ!$B$33:$B$776,X$11)+'СЕТ СН'!$F$9+СВЦЭМ!$D$10+'СЕТ СН'!$F$5-'СЕТ СН'!$F$17</f>
        <v>2392.3002903900001</v>
      </c>
      <c r="Y20" s="36">
        <f>SUMIFS(СВЦЭМ!$C$33:$C$776,СВЦЭМ!$A$33:$A$776,$A20,СВЦЭМ!$B$33:$B$776,Y$11)+'СЕТ СН'!$F$9+СВЦЭМ!$D$10+'СЕТ СН'!$F$5-'СЕТ СН'!$F$17</f>
        <v>2412.1146353899999</v>
      </c>
    </row>
    <row r="21" spans="1:25" ht="15.75" x14ac:dyDescent="0.2">
      <c r="A21" s="35">
        <f t="shared" si="0"/>
        <v>44022</v>
      </c>
      <c r="B21" s="36">
        <f>SUMIFS(СВЦЭМ!$C$33:$C$776,СВЦЭМ!$A$33:$A$776,$A21,СВЦЭМ!$B$33:$B$776,B$11)+'СЕТ СН'!$F$9+СВЦЭМ!$D$10+'СЕТ СН'!$F$5-'СЕТ СН'!$F$17</f>
        <v>2510.39562802</v>
      </c>
      <c r="C21" s="36">
        <f>SUMIFS(СВЦЭМ!$C$33:$C$776,СВЦЭМ!$A$33:$A$776,$A21,СВЦЭМ!$B$33:$B$776,C$11)+'СЕТ СН'!$F$9+СВЦЭМ!$D$10+'СЕТ СН'!$F$5-'СЕТ СН'!$F$17</f>
        <v>2491.2925001100002</v>
      </c>
      <c r="D21" s="36">
        <f>SUMIFS(СВЦЭМ!$C$33:$C$776,СВЦЭМ!$A$33:$A$776,$A21,СВЦЭМ!$B$33:$B$776,D$11)+'СЕТ СН'!$F$9+СВЦЭМ!$D$10+'СЕТ СН'!$F$5-'СЕТ СН'!$F$17</f>
        <v>2483.6616476300001</v>
      </c>
      <c r="E21" s="36">
        <f>SUMIFS(СВЦЭМ!$C$33:$C$776,СВЦЭМ!$A$33:$A$776,$A21,СВЦЭМ!$B$33:$B$776,E$11)+'СЕТ СН'!$F$9+СВЦЭМ!$D$10+'СЕТ СН'!$F$5-'СЕТ СН'!$F$17</f>
        <v>2500.4480196099998</v>
      </c>
      <c r="F21" s="36">
        <f>SUMIFS(СВЦЭМ!$C$33:$C$776,СВЦЭМ!$A$33:$A$776,$A21,СВЦЭМ!$B$33:$B$776,F$11)+'СЕТ СН'!$F$9+СВЦЭМ!$D$10+'СЕТ СН'!$F$5-'СЕТ СН'!$F$17</f>
        <v>2523.96863527</v>
      </c>
      <c r="G21" s="36">
        <f>SUMIFS(СВЦЭМ!$C$33:$C$776,СВЦЭМ!$A$33:$A$776,$A21,СВЦЭМ!$B$33:$B$776,G$11)+'СЕТ СН'!$F$9+СВЦЭМ!$D$10+'СЕТ СН'!$F$5-'СЕТ СН'!$F$17</f>
        <v>2570.3379844000001</v>
      </c>
      <c r="H21" s="36">
        <f>SUMIFS(СВЦЭМ!$C$33:$C$776,СВЦЭМ!$A$33:$A$776,$A21,СВЦЭМ!$B$33:$B$776,H$11)+'СЕТ СН'!$F$9+СВЦЭМ!$D$10+'СЕТ СН'!$F$5-'СЕТ СН'!$F$17</f>
        <v>2598.8385077299999</v>
      </c>
      <c r="I21" s="36">
        <f>SUMIFS(СВЦЭМ!$C$33:$C$776,СВЦЭМ!$A$33:$A$776,$A21,СВЦЭМ!$B$33:$B$776,I$11)+'СЕТ СН'!$F$9+СВЦЭМ!$D$10+'СЕТ СН'!$F$5-'СЕТ СН'!$F$17</f>
        <v>2523.62713988</v>
      </c>
      <c r="J21" s="36">
        <f>SUMIFS(СВЦЭМ!$C$33:$C$776,СВЦЭМ!$A$33:$A$776,$A21,СВЦЭМ!$B$33:$B$776,J$11)+'СЕТ СН'!$F$9+СВЦЭМ!$D$10+'СЕТ СН'!$F$5-'СЕТ СН'!$F$17</f>
        <v>2461.82578418</v>
      </c>
      <c r="K21" s="36">
        <f>SUMIFS(СВЦЭМ!$C$33:$C$776,СВЦЭМ!$A$33:$A$776,$A21,СВЦЭМ!$B$33:$B$776,K$11)+'СЕТ СН'!$F$9+СВЦЭМ!$D$10+'СЕТ СН'!$F$5-'СЕТ СН'!$F$17</f>
        <v>2388.39299785</v>
      </c>
      <c r="L21" s="36">
        <f>SUMIFS(СВЦЭМ!$C$33:$C$776,СВЦЭМ!$A$33:$A$776,$A21,СВЦЭМ!$B$33:$B$776,L$11)+'СЕТ СН'!$F$9+СВЦЭМ!$D$10+'СЕТ СН'!$F$5-'СЕТ СН'!$F$17</f>
        <v>2381.8730772899999</v>
      </c>
      <c r="M21" s="36">
        <f>SUMIFS(СВЦЭМ!$C$33:$C$776,СВЦЭМ!$A$33:$A$776,$A21,СВЦЭМ!$B$33:$B$776,M$11)+'СЕТ СН'!$F$9+СВЦЭМ!$D$10+'СЕТ СН'!$F$5-'СЕТ СН'!$F$17</f>
        <v>2391.2152951399999</v>
      </c>
      <c r="N21" s="36">
        <f>SUMIFS(СВЦЭМ!$C$33:$C$776,СВЦЭМ!$A$33:$A$776,$A21,СВЦЭМ!$B$33:$B$776,N$11)+'СЕТ СН'!$F$9+СВЦЭМ!$D$10+'СЕТ СН'!$F$5-'СЕТ СН'!$F$17</f>
        <v>2384.76467843</v>
      </c>
      <c r="O21" s="36">
        <f>SUMIFS(СВЦЭМ!$C$33:$C$776,СВЦЭМ!$A$33:$A$776,$A21,СВЦЭМ!$B$33:$B$776,O$11)+'СЕТ СН'!$F$9+СВЦЭМ!$D$10+'СЕТ СН'!$F$5-'СЕТ СН'!$F$17</f>
        <v>2386.04092124</v>
      </c>
      <c r="P21" s="36">
        <f>SUMIFS(СВЦЭМ!$C$33:$C$776,СВЦЭМ!$A$33:$A$776,$A21,СВЦЭМ!$B$33:$B$776,P$11)+'СЕТ СН'!$F$9+СВЦЭМ!$D$10+'СЕТ СН'!$F$5-'СЕТ СН'!$F$17</f>
        <v>2372.6332098600001</v>
      </c>
      <c r="Q21" s="36">
        <f>SUMIFS(СВЦЭМ!$C$33:$C$776,СВЦЭМ!$A$33:$A$776,$A21,СВЦЭМ!$B$33:$B$776,Q$11)+'СЕТ СН'!$F$9+СВЦЭМ!$D$10+'СЕТ СН'!$F$5-'СЕТ СН'!$F$17</f>
        <v>2380.4423393799998</v>
      </c>
      <c r="R21" s="36">
        <f>SUMIFS(СВЦЭМ!$C$33:$C$776,СВЦЭМ!$A$33:$A$776,$A21,СВЦЭМ!$B$33:$B$776,R$11)+'СЕТ СН'!$F$9+СВЦЭМ!$D$10+'СЕТ СН'!$F$5-'СЕТ СН'!$F$17</f>
        <v>2399.5415190200001</v>
      </c>
      <c r="S21" s="36">
        <f>SUMIFS(СВЦЭМ!$C$33:$C$776,СВЦЭМ!$A$33:$A$776,$A21,СВЦЭМ!$B$33:$B$776,S$11)+'СЕТ СН'!$F$9+СВЦЭМ!$D$10+'СЕТ СН'!$F$5-'СЕТ СН'!$F$17</f>
        <v>2403.4922500799998</v>
      </c>
      <c r="T21" s="36">
        <f>SUMIFS(СВЦЭМ!$C$33:$C$776,СВЦЭМ!$A$33:$A$776,$A21,СВЦЭМ!$B$33:$B$776,T$11)+'СЕТ СН'!$F$9+СВЦЭМ!$D$10+'СЕТ СН'!$F$5-'СЕТ СН'!$F$17</f>
        <v>2396.5884067500001</v>
      </c>
      <c r="U21" s="36">
        <f>SUMIFS(СВЦЭМ!$C$33:$C$776,СВЦЭМ!$A$33:$A$776,$A21,СВЦЭМ!$B$33:$B$776,U$11)+'СЕТ СН'!$F$9+СВЦЭМ!$D$10+'СЕТ СН'!$F$5-'СЕТ СН'!$F$17</f>
        <v>2383.09095407</v>
      </c>
      <c r="V21" s="36">
        <f>SUMIFS(СВЦЭМ!$C$33:$C$776,СВЦЭМ!$A$33:$A$776,$A21,СВЦЭМ!$B$33:$B$776,V$11)+'СЕТ СН'!$F$9+СВЦЭМ!$D$10+'СЕТ СН'!$F$5-'СЕТ СН'!$F$17</f>
        <v>2359.5481885999998</v>
      </c>
      <c r="W21" s="36">
        <f>SUMIFS(СВЦЭМ!$C$33:$C$776,СВЦЭМ!$A$33:$A$776,$A21,СВЦЭМ!$B$33:$B$776,W$11)+'СЕТ СН'!$F$9+СВЦЭМ!$D$10+'СЕТ СН'!$F$5-'СЕТ СН'!$F$17</f>
        <v>2373.7390852899998</v>
      </c>
      <c r="X21" s="36">
        <f>SUMIFS(СВЦЭМ!$C$33:$C$776,СВЦЭМ!$A$33:$A$776,$A21,СВЦЭМ!$B$33:$B$776,X$11)+'СЕТ СН'!$F$9+СВЦЭМ!$D$10+'СЕТ СН'!$F$5-'СЕТ СН'!$F$17</f>
        <v>2362.2841322300001</v>
      </c>
      <c r="Y21" s="36">
        <f>SUMIFS(СВЦЭМ!$C$33:$C$776,СВЦЭМ!$A$33:$A$776,$A21,СВЦЭМ!$B$33:$B$776,Y$11)+'СЕТ СН'!$F$9+СВЦЭМ!$D$10+'СЕТ СН'!$F$5-'СЕТ СН'!$F$17</f>
        <v>2394.7668174800001</v>
      </c>
    </row>
    <row r="22" spans="1:25" ht="15.75" x14ac:dyDescent="0.2">
      <c r="A22" s="35">
        <f t="shared" si="0"/>
        <v>44023</v>
      </c>
      <c r="B22" s="36">
        <f>SUMIFS(СВЦЭМ!$C$33:$C$776,СВЦЭМ!$A$33:$A$776,$A22,СВЦЭМ!$B$33:$B$776,B$11)+'СЕТ СН'!$F$9+СВЦЭМ!$D$10+'СЕТ СН'!$F$5-'СЕТ СН'!$F$17</f>
        <v>2514.0695834099997</v>
      </c>
      <c r="C22" s="36">
        <f>SUMIFS(СВЦЭМ!$C$33:$C$776,СВЦЭМ!$A$33:$A$776,$A22,СВЦЭМ!$B$33:$B$776,C$11)+'СЕТ СН'!$F$9+СВЦЭМ!$D$10+'СЕТ СН'!$F$5-'СЕТ СН'!$F$17</f>
        <v>2488.1851743299999</v>
      </c>
      <c r="D22" s="36">
        <f>SUMIFS(СВЦЭМ!$C$33:$C$776,СВЦЭМ!$A$33:$A$776,$A22,СВЦЭМ!$B$33:$B$776,D$11)+'СЕТ СН'!$F$9+СВЦЭМ!$D$10+'СЕТ СН'!$F$5-'СЕТ СН'!$F$17</f>
        <v>2513.1319280100001</v>
      </c>
      <c r="E22" s="36">
        <f>SUMIFS(СВЦЭМ!$C$33:$C$776,СВЦЭМ!$A$33:$A$776,$A22,СВЦЭМ!$B$33:$B$776,E$11)+'СЕТ СН'!$F$9+СВЦЭМ!$D$10+'СЕТ СН'!$F$5-'СЕТ СН'!$F$17</f>
        <v>2528.22777021</v>
      </c>
      <c r="F22" s="36">
        <f>SUMIFS(СВЦЭМ!$C$33:$C$776,СВЦЭМ!$A$33:$A$776,$A22,СВЦЭМ!$B$33:$B$776,F$11)+'СЕТ СН'!$F$9+СВЦЭМ!$D$10+'СЕТ СН'!$F$5-'СЕТ СН'!$F$17</f>
        <v>2521.39961851</v>
      </c>
      <c r="G22" s="36">
        <f>SUMIFS(СВЦЭМ!$C$33:$C$776,СВЦЭМ!$A$33:$A$776,$A22,СВЦЭМ!$B$33:$B$776,G$11)+'СЕТ СН'!$F$9+СВЦЭМ!$D$10+'СЕТ СН'!$F$5-'СЕТ СН'!$F$17</f>
        <v>2523.7233637899999</v>
      </c>
      <c r="H22" s="36">
        <f>SUMIFS(СВЦЭМ!$C$33:$C$776,СВЦЭМ!$A$33:$A$776,$A22,СВЦЭМ!$B$33:$B$776,H$11)+'СЕТ СН'!$F$9+СВЦЭМ!$D$10+'СЕТ СН'!$F$5-'СЕТ СН'!$F$17</f>
        <v>2514.0747299200002</v>
      </c>
      <c r="I22" s="36">
        <f>SUMIFS(СВЦЭМ!$C$33:$C$776,СВЦЭМ!$A$33:$A$776,$A22,СВЦЭМ!$B$33:$B$776,I$11)+'СЕТ СН'!$F$9+СВЦЭМ!$D$10+'СЕТ СН'!$F$5-'СЕТ СН'!$F$17</f>
        <v>2518.4844623999998</v>
      </c>
      <c r="J22" s="36">
        <f>SUMIFS(СВЦЭМ!$C$33:$C$776,СВЦЭМ!$A$33:$A$776,$A22,СВЦЭМ!$B$33:$B$776,J$11)+'СЕТ СН'!$F$9+СВЦЭМ!$D$10+'СЕТ СН'!$F$5-'СЕТ СН'!$F$17</f>
        <v>2478.8363988000001</v>
      </c>
      <c r="K22" s="36">
        <f>SUMIFS(СВЦЭМ!$C$33:$C$776,СВЦЭМ!$A$33:$A$776,$A22,СВЦЭМ!$B$33:$B$776,K$11)+'СЕТ СН'!$F$9+СВЦЭМ!$D$10+'СЕТ СН'!$F$5-'СЕТ СН'!$F$17</f>
        <v>2346.73154277</v>
      </c>
      <c r="L22" s="36">
        <f>SUMIFS(СВЦЭМ!$C$33:$C$776,СВЦЭМ!$A$33:$A$776,$A22,СВЦЭМ!$B$33:$B$776,L$11)+'СЕТ СН'!$F$9+СВЦЭМ!$D$10+'СЕТ СН'!$F$5-'СЕТ СН'!$F$17</f>
        <v>2320.46671221</v>
      </c>
      <c r="M22" s="36">
        <f>SUMIFS(СВЦЭМ!$C$33:$C$776,СВЦЭМ!$A$33:$A$776,$A22,СВЦЭМ!$B$33:$B$776,M$11)+'СЕТ СН'!$F$9+СВЦЭМ!$D$10+'СЕТ СН'!$F$5-'СЕТ СН'!$F$17</f>
        <v>2311.5515691299997</v>
      </c>
      <c r="N22" s="36">
        <f>SUMIFS(СВЦЭМ!$C$33:$C$776,СВЦЭМ!$A$33:$A$776,$A22,СВЦЭМ!$B$33:$B$776,N$11)+'СЕТ СН'!$F$9+СВЦЭМ!$D$10+'СЕТ СН'!$F$5-'СЕТ СН'!$F$17</f>
        <v>2316.5094483399998</v>
      </c>
      <c r="O22" s="36">
        <f>SUMIFS(СВЦЭМ!$C$33:$C$776,СВЦЭМ!$A$33:$A$776,$A22,СВЦЭМ!$B$33:$B$776,O$11)+'СЕТ СН'!$F$9+СВЦЭМ!$D$10+'СЕТ СН'!$F$5-'СЕТ СН'!$F$17</f>
        <v>2348.3191307299999</v>
      </c>
      <c r="P22" s="36">
        <f>SUMIFS(СВЦЭМ!$C$33:$C$776,СВЦЭМ!$A$33:$A$776,$A22,СВЦЭМ!$B$33:$B$776,P$11)+'СЕТ СН'!$F$9+СВЦЭМ!$D$10+'СЕТ СН'!$F$5-'СЕТ СН'!$F$17</f>
        <v>2351.9580126700002</v>
      </c>
      <c r="Q22" s="36">
        <f>SUMIFS(СВЦЭМ!$C$33:$C$776,СВЦЭМ!$A$33:$A$776,$A22,СВЦЭМ!$B$33:$B$776,Q$11)+'СЕТ СН'!$F$9+СВЦЭМ!$D$10+'СЕТ СН'!$F$5-'СЕТ СН'!$F$17</f>
        <v>2364.6545892700001</v>
      </c>
      <c r="R22" s="36">
        <f>SUMIFS(СВЦЭМ!$C$33:$C$776,СВЦЭМ!$A$33:$A$776,$A22,СВЦЭМ!$B$33:$B$776,R$11)+'СЕТ СН'!$F$9+СВЦЭМ!$D$10+'СЕТ СН'!$F$5-'СЕТ СН'!$F$17</f>
        <v>2384.8226680600001</v>
      </c>
      <c r="S22" s="36">
        <f>SUMIFS(СВЦЭМ!$C$33:$C$776,СВЦЭМ!$A$33:$A$776,$A22,СВЦЭМ!$B$33:$B$776,S$11)+'СЕТ СН'!$F$9+СВЦЭМ!$D$10+'СЕТ СН'!$F$5-'СЕТ СН'!$F$17</f>
        <v>2385.80816684</v>
      </c>
      <c r="T22" s="36">
        <f>SUMIFS(СВЦЭМ!$C$33:$C$776,СВЦЭМ!$A$33:$A$776,$A22,СВЦЭМ!$B$33:$B$776,T$11)+'СЕТ СН'!$F$9+СВЦЭМ!$D$10+'СЕТ СН'!$F$5-'СЕТ СН'!$F$17</f>
        <v>2379.6346973999998</v>
      </c>
      <c r="U22" s="36">
        <f>SUMIFS(СВЦЭМ!$C$33:$C$776,СВЦЭМ!$A$33:$A$776,$A22,СВЦЭМ!$B$33:$B$776,U$11)+'СЕТ СН'!$F$9+СВЦЭМ!$D$10+'СЕТ СН'!$F$5-'СЕТ СН'!$F$17</f>
        <v>2367.0303641299997</v>
      </c>
      <c r="V22" s="36">
        <f>SUMIFS(СВЦЭМ!$C$33:$C$776,СВЦЭМ!$A$33:$A$776,$A22,СВЦЭМ!$B$33:$B$776,V$11)+'СЕТ СН'!$F$9+СВЦЭМ!$D$10+'СЕТ СН'!$F$5-'СЕТ СН'!$F$17</f>
        <v>2348.55526818</v>
      </c>
      <c r="W22" s="36">
        <f>SUMIFS(СВЦЭМ!$C$33:$C$776,СВЦЭМ!$A$33:$A$776,$A22,СВЦЭМ!$B$33:$B$776,W$11)+'СЕТ СН'!$F$9+СВЦЭМ!$D$10+'СЕТ СН'!$F$5-'СЕТ СН'!$F$17</f>
        <v>2335.7397456399999</v>
      </c>
      <c r="X22" s="36">
        <f>SUMIFS(СВЦЭМ!$C$33:$C$776,СВЦЭМ!$A$33:$A$776,$A22,СВЦЭМ!$B$33:$B$776,X$11)+'СЕТ СН'!$F$9+СВЦЭМ!$D$10+'СЕТ СН'!$F$5-'СЕТ СН'!$F$17</f>
        <v>2354.3207103200002</v>
      </c>
      <c r="Y22" s="36">
        <f>SUMIFS(СВЦЭМ!$C$33:$C$776,СВЦЭМ!$A$33:$A$776,$A22,СВЦЭМ!$B$33:$B$776,Y$11)+'СЕТ СН'!$F$9+СВЦЭМ!$D$10+'СЕТ СН'!$F$5-'СЕТ СН'!$F$17</f>
        <v>2364.4789252599999</v>
      </c>
    </row>
    <row r="23" spans="1:25" ht="15.75" x14ac:dyDescent="0.2">
      <c r="A23" s="35">
        <f t="shared" si="0"/>
        <v>44024</v>
      </c>
      <c r="B23" s="36">
        <f>SUMIFS(СВЦЭМ!$C$33:$C$776,СВЦЭМ!$A$33:$A$776,$A23,СВЦЭМ!$B$33:$B$776,B$11)+'СЕТ СН'!$F$9+СВЦЭМ!$D$10+'СЕТ СН'!$F$5-'СЕТ СН'!$F$17</f>
        <v>2486.47254178</v>
      </c>
      <c r="C23" s="36">
        <f>SUMIFS(СВЦЭМ!$C$33:$C$776,СВЦЭМ!$A$33:$A$776,$A23,СВЦЭМ!$B$33:$B$776,C$11)+'СЕТ СН'!$F$9+СВЦЭМ!$D$10+'СЕТ СН'!$F$5-'СЕТ СН'!$F$17</f>
        <v>2544.4232923600002</v>
      </c>
      <c r="D23" s="36">
        <f>SUMIFS(СВЦЭМ!$C$33:$C$776,СВЦЭМ!$A$33:$A$776,$A23,СВЦЭМ!$B$33:$B$776,D$11)+'СЕТ СН'!$F$9+СВЦЭМ!$D$10+'СЕТ СН'!$F$5-'СЕТ СН'!$F$17</f>
        <v>2578.3734636700001</v>
      </c>
      <c r="E23" s="36">
        <f>SUMIFS(СВЦЭМ!$C$33:$C$776,СВЦЭМ!$A$33:$A$776,$A23,СВЦЭМ!$B$33:$B$776,E$11)+'СЕТ СН'!$F$9+СВЦЭМ!$D$10+'СЕТ СН'!$F$5-'СЕТ СН'!$F$17</f>
        <v>2600.1339828700002</v>
      </c>
      <c r="F23" s="36">
        <f>SUMIFS(СВЦЭМ!$C$33:$C$776,СВЦЭМ!$A$33:$A$776,$A23,СВЦЭМ!$B$33:$B$776,F$11)+'СЕТ СН'!$F$9+СВЦЭМ!$D$10+'СЕТ СН'!$F$5-'СЕТ СН'!$F$17</f>
        <v>2600.7841798499999</v>
      </c>
      <c r="G23" s="36">
        <f>SUMIFS(СВЦЭМ!$C$33:$C$776,СВЦЭМ!$A$33:$A$776,$A23,СВЦЭМ!$B$33:$B$776,G$11)+'СЕТ СН'!$F$9+СВЦЭМ!$D$10+'СЕТ СН'!$F$5-'СЕТ СН'!$F$17</f>
        <v>2605.9813074200001</v>
      </c>
      <c r="H23" s="36">
        <f>SUMIFS(СВЦЭМ!$C$33:$C$776,СВЦЭМ!$A$33:$A$776,$A23,СВЦЭМ!$B$33:$B$776,H$11)+'СЕТ СН'!$F$9+СВЦЭМ!$D$10+'СЕТ СН'!$F$5-'СЕТ СН'!$F$17</f>
        <v>2583.6733308299999</v>
      </c>
      <c r="I23" s="36">
        <f>SUMIFS(СВЦЭМ!$C$33:$C$776,СВЦЭМ!$A$33:$A$776,$A23,СВЦЭМ!$B$33:$B$776,I$11)+'СЕТ СН'!$F$9+СВЦЭМ!$D$10+'СЕТ СН'!$F$5-'СЕТ СН'!$F$17</f>
        <v>2549.9614066700001</v>
      </c>
      <c r="J23" s="36">
        <f>SUMIFS(СВЦЭМ!$C$33:$C$776,СВЦЭМ!$A$33:$A$776,$A23,СВЦЭМ!$B$33:$B$776,J$11)+'СЕТ СН'!$F$9+СВЦЭМ!$D$10+'СЕТ СН'!$F$5-'СЕТ СН'!$F$17</f>
        <v>2468.0038841699998</v>
      </c>
      <c r="K23" s="36">
        <f>SUMIFS(СВЦЭМ!$C$33:$C$776,СВЦЭМ!$A$33:$A$776,$A23,СВЦЭМ!$B$33:$B$776,K$11)+'СЕТ СН'!$F$9+СВЦЭМ!$D$10+'СЕТ СН'!$F$5-'СЕТ СН'!$F$17</f>
        <v>2316.3453020900001</v>
      </c>
      <c r="L23" s="36">
        <f>SUMIFS(СВЦЭМ!$C$33:$C$776,СВЦЭМ!$A$33:$A$776,$A23,СВЦЭМ!$B$33:$B$776,L$11)+'СЕТ СН'!$F$9+СВЦЭМ!$D$10+'СЕТ СН'!$F$5-'СЕТ СН'!$F$17</f>
        <v>2280.0437302199998</v>
      </c>
      <c r="M23" s="36">
        <f>SUMIFS(СВЦЭМ!$C$33:$C$776,СВЦЭМ!$A$33:$A$776,$A23,СВЦЭМ!$B$33:$B$776,M$11)+'СЕТ СН'!$F$9+СВЦЭМ!$D$10+'СЕТ СН'!$F$5-'СЕТ СН'!$F$17</f>
        <v>2277.64730986</v>
      </c>
      <c r="N23" s="36">
        <f>SUMIFS(СВЦЭМ!$C$33:$C$776,СВЦЭМ!$A$33:$A$776,$A23,СВЦЭМ!$B$33:$B$776,N$11)+'СЕТ СН'!$F$9+СВЦЭМ!$D$10+'СЕТ СН'!$F$5-'СЕТ СН'!$F$17</f>
        <v>2289.0871282399999</v>
      </c>
      <c r="O23" s="36">
        <f>SUMIFS(СВЦЭМ!$C$33:$C$776,СВЦЭМ!$A$33:$A$776,$A23,СВЦЭМ!$B$33:$B$776,O$11)+'СЕТ СН'!$F$9+СВЦЭМ!$D$10+'СЕТ СН'!$F$5-'СЕТ СН'!$F$17</f>
        <v>2285.5917453699999</v>
      </c>
      <c r="P23" s="36">
        <f>SUMIFS(СВЦЭМ!$C$33:$C$776,СВЦЭМ!$A$33:$A$776,$A23,СВЦЭМ!$B$33:$B$776,P$11)+'СЕТ СН'!$F$9+СВЦЭМ!$D$10+'СЕТ СН'!$F$5-'СЕТ СН'!$F$17</f>
        <v>2292.0106365699999</v>
      </c>
      <c r="Q23" s="36">
        <f>SUMIFS(СВЦЭМ!$C$33:$C$776,СВЦЭМ!$A$33:$A$776,$A23,СВЦЭМ!$B$33:$B$776,Q$11)+'СЕТ СН'!$F$9+СВЦЭМ!$D$10+'СЕТ СН'!$F$5-'СЕТ СН'!$F$17</f>
        <v>2309.6038466099999</v>
      </c>
      <c r="R23" s="36">
        <f>SUMIFS(СВЦЭМ!$C$33:$C$776,СВЦЭМ!$A$33:$A$776,$A23,СВЦЭМ!$B$33:$B$776,R$11)+'СЕТ СН'!$F$9+СВЦЭМ!$D$10+'СЕТ СН'!$F$5-'СЕТ СН'!$F$17</f>
        <v>2310.4764343799998</v>
      </c>
      <c r="S23" s="36">
        <f>SUMIFS(СВЦЭМ!$C$33:$C$776,СВЦЭМ!$A$33:$A$776,$A23,СВЦЭМ!$B$33:$B$776,S$11)+'СЕТ СН'!$F$9+СВЦЭМ!$D$10+'СЕТ СН'!$F$5-'СЕТ СН'!$F$17</f>
        <v>2315.2155682799998</v>
      </c>
      <c r="T23" s="36">
        <f>SUMIFS(СВЦЭМ!$C$33:$C$776,СВЦЭМ!$A$33:$A$776,$A23,СВЦЭМ!$B$33:$B$776,T$11)+'СЕТ СН'!$F$9+СВЦЭМ!$D$10+'СЕТ СН'!$F$5-'СЕТ СН'!$F$17</f>
        <v>2312.3285207099998</v>
      </c>
      <c r="U23" s="36">
        <f>SUMIFS(СВЦЭМ!$C$33:$C$776,СВЦЭМ!$A$33:$A$776,$A23,СВЦЭМ!$B$33:$B$776,U$11)+'СЕТ СН'!$F$9+СВЦЭМ!$D$10+'СЕТ СН'!$F$5-'СЕТ СН'!$F$17</f>
        <v>2290.4153106799999</v>
      </c>
      <c r="V23" s="36">
        <f>SUMIFS(СВЦЭМ!$C$33:$C$776,СВЦЭМ!$A$33:$A$776,$A23,СВЦЭМ!$B$33:$B$776,V$11)+'СЕТ СН'!$F$9+СВЦЭМ!$D$10+'СЕТ СН'!$F$5-'СЕТ СН'!$F$17</f>
        <v>2291.3440840200001</v>
      </c>
      <c r="W23" s="36">
        <f>SUMIFS(СВЦЭМ!$C$33:$C$776,СВЦЭМ!$A$33:$A$776,$A23,СВЦЭМ!$B$33:$B$776,W$11)+'СЕТ СН'!$F$9+СВЦЭМ!$D$10+'СЕТ СН'!$F$5-'СЕТ СН'!$F$17</f>
        <v>2283.6269585499999</v>
      </c>
      <c r="X23" s="36">
        <f>SUMIFS(СВЦЭМ!$C$33:$C$776,СВЦЭМ!$A$33:$A$776,$A23,СВЦЭМ!$B$33:$B$776,X$11)+'СЕТ СН'!$F$9+СВЦЭМ!$D$10+'СЕТ СН'!$F$5-'СЕТ СН'!$F$17</f>
        <v>2291.63296644</v>
      </c>
      <c r="Y23" s="36">
        <f>SUMIFS(СВЦЭМ!$C$33:$C$776,СВЦЭМ!$A$33:$A$776,$A23,СВЦЭМ!$B$33:$B$776,Y$11)+'СЕТ СН'!$F$9+СВЦЭМ!$D$10+'СЕТ СН'!$F$5-'СЕТ СН'!$F$17</f>
        <v>2393.1316355500003</v>
      </c>
    </row>
    <row r="24" spans="1:25" ht="15.75" x14ac:dyDescent="0.2">
      <c r="A24" s="35">
        <f t="shared" si="0"/>
        <v>44025</v>
      </c>
      <c r="B24" s="36">
        <f>SUMIFS(СВЦЭМ!$C$33:$C$776,СВЦЭМ!$A$33:$A$776,$A24,СВЦЭМ!$B$33:$B$776,B$11)+'СЕТ СН'!$F$9+СВЦЭМ!$D$10+'СЕТ СН'!$F$5-'СЕТ СН'!$F$17</f>
        <v>2484.3228991999999</v>
      </c>
      <c r="C24" s="36">
        <f>SUMIFS(СВЦЭМ!$C$33:$C$776,СВЦЭМ!$A$33:$A$776,$A24,СВЦЭМ!$B$33:$B$776,C$11)+'СЕТ СН'!$F$9+СВЦЭМ!$D$10+'СЕТ СН'!$F$5-'СЕТ СН'!$F$17</f>
        <v>2453.28144247</v>
      </c>
      <c r="D24" s="36">
        <f>SUMIFS(СВЦЭМ!$C$33:$C$776,СВЦЭМ!$A$33:$A$776,$A24,СВЦЭМ!$B$33:$B$776,D$11)+'СЕТ СН'!$F$9+СВЦЭМ!$D$10+'СЕТ СН'!$F$5-'СЕТ СН'!$F$17</f>
        <v>2477.6135309599999</v>
      </c>
      <c r="E24" s="36">
        <f>SUMIFS(СВЦЭМ!$C$33:$C$776,СВЦЭМ!$A$33:$A$776,$A24,СВЦЭМ!$B$33:$B$776,E$11)+'СЕТ СН'!$F$9+СВЦЭМ!$D$10+'СЕТ СН'!$F$5-'СЕТ СН'!$F$17</f>
        <v>2493.4805021900002</v>
      </c>
      <c r="F24" s="36">
        <f>SUMIFS(СВЦЭМ!$C$33:$C$776,СВЦЭМ!$A$33:$A$776,$A24,СВЦЭМ!$B$33:$B$776,F$11)+'СЕТ СН'!$F$9+СВЦЭМ!$D$10+'СЕТ СН'!$F$5-'СЕТ СН'!$F$17</f>
        <v>2484.6386164300002</v>
      </c>
      <c r="G24" s="36">
        <f>SUMIFS(СВЦЭМ!$C$33:$C$776,СВЦЭМ!$A$33:$A$776,$A24,СВЦЭМ!$B$33:$B$776,G$11)+'СЕТ СН'!$F$9+СВЦЭМ!$D$10+'СЕТ СН'!$F$5-'СЕТ СН'!$F$17</f>
        <v>2484.3801117900002</v>
      </c>
      <c r="H24" s="36">
        <f>SUMIFS(СВЦЭМ!$C$33:$C$776,СВЦЭМ!$A$33:$A$776,$A24,СВЦЭМ!$B$33:$B$776,H$11)+'СЕТ СН'!$F$9+СВЦЭМ!$D$10+'СЕТ СН'!$F$5-'СЕТ СН'!$F$17</f>
        <v>2469.9253436200001</v>
      </c>
      <c r="I24" s="36">
        <f>SUMIFS(СВЦЭМ!$C$33:$C$776,СВЦЭМ!$A$33:$A$776,$A24,СВЦЭМ!$B$33:$B$776,I$11)+'СЕТ СН'!$F$9+СВЦЭМ!$D$10+'СЕТ СН'!$F$5-'СЕТ СН'!$F$17</f>
        <v>2504.6184950699999</v>
      </c>
      <c r="J24" s="36">
        <f>SUMIFS(СВЦЭМ!$C$33:$C$776,СВЦЭМ!$A$33:$A$776,$A24,СВЦЭМ!$B$33:$B$776,J$11)+'СЕТ СН'!$F$9+СВЦЭМ!$D$10+'СЕТ СН'!$F$5-'СЕТ СН'!$F$17</f>
        <v>2520.22404568</v>
      </c>
      <c r="K24" s="36">
        <f>SUMIFS(СВЦЭМ!$C$33:$C$776,СВЦЭМ!$A$33:$A$776,$A24,СВЦЭМ!$B$33:$B$776,K$11)+'СЕТ СН'!$F$9+СВЦЭМ!$D$10+'СЕТ СН'!$F$5-'СЕТ СН'!$F$17</f>
        <v>2418.4091849400002</v>
      </c>
      <c r="L24" s="36">
        <f>SUMIFS(СВЦЭМ!$C$33:$C$776,СВЦЭМ!$A$33:$A$776,$A24,СВЦЭМ!$B$33:$B$776,L$11)+'СЕТ СН'!$F$9+СВЦЭМ!$D$10+'СЕТ СН'!$F$5-'СЕТ СН'!$F$17</f>
        <v>2387.0676089200001</v>
      </c>
      <c r="M24" s="36">
        <f>SUMIFS(СВЦЭМ!$C$33:$C$776,СВЦЭМ!$A$33:$A$776,$A24,СВЦЭМ!$B$33:$B$776,M$11)+'СЕТ СН'!$F$9+СВЦЭМ!$D$10+'СЕТ СН'!$F$5-'СЕТ СН'!$F$17</f>
        <v>2398.8964167499998</v>
      </c>
      <c r="N24" s="36">
        <f>SUMIFS(СВЦЭМ!$C$33:$C$776,СВЦЭМ!$A$33:$A$776,$A24,СВЦЭМ!$B$33:$B$776,N$11)+'СЕТ СН'!$F$9+СВЦЭМ!$D$10+'СЕТ СН'!$F$5-'СЕТ СН'!$F$17</f>
        <v>2394.7949874699998</v>
      </c>
      <c r="O24" s="36">
        <f>SUMIFS(СВЦЭМ!$C$33:$C$776,СВЦЭМ!$A$33:$A$776,$A24,СВЦЭМ!$B$33:$B$776,O$11)+'СЕТ СН'!$F$9+СВЦЭМ!$D$10+'СЕТ СН'!$F$5-'СЕТ СН'!$F$17</f>
        <v>2391.7747643600001</v>
      </c>
      <c r="P24" s="36">
        <f>SUMIFS(СВЦЭМ!$C$33:$C$776,СВЦЭМ!$A$33:$A$776,$A24,СВЦЭМ!$B$33:$B$776,P$11)+'СЕТ СН'!$F$9+СВЦЭМ!$D$10+'СЕТ СН'!$F$5-'СЕТ СН'!$F$17</f>
        <v>2384.9439924600001</v>
      </c>
      <c r="Q24" s="36">
        <f>SUMIFS(СВЦЭМ!$C$33:$C$776,СВЦЭМ!$A$33:$A$776,$A24,СВЦЭМ!$B$33:$B$776,Q$11)+'СЕТ СН'!$F$9+СВЦЭМ!$D$10+'СЕТ СН'!$F$5-'СЕТ СН'!$F$17</f>
        <v>2370.21044093</v>
      </c>
      <c r="R24" s="36">
        <f>SUMIFS(СВЦЭМ!$C$33:$C$776,СВЦЭМ!$A$33:$A$776,$A24,СВЦЭМ!$B$33:$B$776,R$11)+'СЕТ СН'!$F$9+СВЦЭМ!$D$10+'СЕТ СН'!$F$5-'СЕТ СН'!$F$17</f>
        <v>2399.7227806000001</v>
      </c>
      <c r="S24" s="36">
        <f>SUMIFS(СВЦЭМ!$C$33:$C$776,СВЦЭМ!$A$33:$A$776,$A24,СВЦЭМ!$B$33:$B$776,S$11)+'СЕТ СН'!$F$9+СВЦЭМ!$D$10+'СЕТ СН'!$F$5-'СЕТ СН'!$F$17</f>
        <v>2427.08261167</v>
      </c>
      <c r="T24" s="36">
        <f>SUMIFS(СВЦЭМ!$C$33:$C$776,СВЦЭМ!$A$33:$A$776,$A24,СВЦЭМ!$B$33:$B$776,T$11)+'СЕТ СН'!$F$9+СВЦЭМ!$D$10+'СЕТ СН'!$F$5-'СЕТ СН'!$F$17</f>
        <v>2396.3964671799999</v>
      </c>
      <c r="U24" s="36">
        <f>SUMIFS(СВЦЭМ!$C$33:$C$776,СВЦЭМ!$A$33:$A$776,$A24,СВЦЭМ!$B$33:$B$776,U$11)+'СЕТ СН'!$F$9+СВЦЭМ!$D$10+'СЕТ СН'!$F$5-'СЕТ СН'!$F$17</f>
        <v>2378.22215753</v>
      </c>
      <c r="V24" s="36">
        <f>SUMIFS(СВЦЭМ!$C$33:$C$776,СВЦЭМ!$A$33:$A$776,$A24,СВЦЭМ!$B$33:$B$776,V$11)+'СЕТ СН'!$F$9+СВЦЭМ!$D$10+'СЕТ СН'!$F$5-'СЕТ СН'!$F$17</f>
        <v>2371.4238584300001</v>
      </c>
      <c r="W24" s="36">
        <f>SUMIFS(СВЦЭМ!$C$33:$C$776,СВЦЭМ!$A$33:$A$776,$A24,СВЦЭМ!$B$33:$B$776,W$11)+'СЕТ СН'!$F$9+СВЦЭМ!$D$10+'СЕТ СН'!$F$5-'СЕТ СН'!$F$17</f>
        <v>2346.5809107800001</v>
      </c>
      <c r="X24" s="36">
        <f>SUMIFS(СВЦЭМ!$C$33:$C$776,СВЦЭМ!$A$33:$A$776,$A24,СВЦЭМ!$B$33:$B$776,X$11)+'СЕТ СН'!$F$9+СВЦЭМ!$D$10+'СЕТ СН'!$F$5-'СЕТ СН'!$F$17</f>
        <v>2326.2812308799998</v>
      </c>
      <c r="Y24" s="36">
        <f>SUMIFS(СВЦЭМ!$C$33:$C$776,СВЦЭМ!$A$33:$A$776,$A24,СВЦЭМ!$B$33:$B$776,Y$11)+'СЕТ СН'!$F$9+СВЦЭМ!$D$10+'СЕТ СН'!$F$5-'СЕТ СН'!$F$17</f>
        <v>2399.4070098699999</v>
      </c>
    </row>
    <row r="25" spans="1:25" ht="15.75" x14ac:dyDescent="0.2">
      <c r="A25" s="35">
        <f t="shared" si="0"/>
        <v>44026</v>
      </c>
      <c r="B25" s="36">
        <f>SUMIFS(СВЦЭМ!$C$33:$C$776,СВЦЭМ!$A$33:$A$776,$A25,СВЦЭМ!$B$33:$B$776,B$11)+'СЕТ СН'!$F$9+СВЦЭМ!$D$10+'СЕТ СН'!$F$5-'СЕТ СН'!$F$17</f>
        <v>2485.1365948100001</v>
      </c>
      <c r="C25" s="36">
        <f>SUMIFS(СВЦЭМ!$C$33:$C$776,СВЦЭМ!$A$33:$A$776,$A25,СВЦЭМ!$B$33:$B$776,C$11)+'СЕТ СН'!$F$9+СВЦЭМ!$D$10+'СЕТ СН'!$F$5-'СЕТ СН'!$F$17</f>
        <v>2451.4762065200002</v>
      </c>
      <c r="D25" s="36">
        <f>SUMIFS(СВЦЭМ!$C$33:$C$776,СВЦЭМ!$A$33:$A$776,$A25,СВЦЭМ!$B$33:$B$776,D$11)+'СЕТ СН'!$F$9+СВЦЭМ!$D$10+'СЕТ СН'!$F$5-'СЕТ СН'!$F$17</f>
        <v>2467.8077253000001</v>
      </c>
      <c r="E25" s="36">
        <f>SUMIFS(СВЦЭМ!$C$33:$C$776,СВЦЭМ!$A$33:$A$776,$A25,СВЦЭМ!$B$33:$B$776,E$11)+'СЕТ СН'!$F$9+СВЦЭМ!$D$10+'СЕТ СН'!$F$5-'СЕТ СН'!$F$17</f>
        <v>2488.42265494</v>
      </c>
      <c r="F25" s="36">
        <f>SUMIFS(СВЦЭМ!$C$33:$C$776,СВЦЭМ!$A$33:$A$776,$A25,СВЦЭМ!$B$33:$B$776,F$11)+'СЕТ СН'!$F$9+СВЦЭМ!$D$10+'СЕТ СН'!$F$5-'СЕТ СН'!$F$17</f>
        <v>2489.6638839299999</v>
      </c>
      <c r="G25" s="36">
        <f>SUMIFS(СВЦЭМ!$C$33:$C$776,СВЦЭМ!$A$33:$A$776,$A25,СВЦЭМ!$B$33:$B$776,G$11)+'СЕТ СН'!$F$9+СВЦЭМ!$D$10+'СЕТ СН'!$F$5-'СЕТ СН'!$F$17</f>
        <v>2493.8303532600003</v>
      </c>
      <c r="H25" s="36">
        <f>SUMIFS(СВЦЭМ!$C$33:$C$776,СВЦЭМ!$A$33:$A$776,$A25,СВЦЭМ!$B$33:$B$776,H$11)+'СЕТ СН'!$F$9+СВЦЭМ!$D$10+'СЕТ СН'!$F$5-'СЕТ СН'!$F$17</f>
        <v>2478.0715624700001</v>
      </c>
      <c r="I25" s="36">
        <f>SUMIFS(СВЦЭМ!$C$33:$C$776,СВЦЭМ!$A$33:$A$776,$A25,СВЦЭМ!$B$33:$B$776,I$11)+'СЕТ СН'!$F$9+СВЦЭМ!$D$10+'СЕТ СН'!$F$5-'СЕТ СН'!$F$17</f>
        <v>2540.4960009799997</v>
      </c>
      <c r="J25" s="36">
        <f>SUMIFS(СВЦЭМ!$C$33:$C$776,СВЦЭМ!$A$33:$A$776,$A25,СВЦЭМ!$B$33:$B$776,J$11)+'СЕТ СН'!$F$9+СВЦЭМ!$D$10+'СЕТ СН'!$F$5-'СЕТ СН'!$F$17</f>
        <v>2484.71689298</v>
      </c>
      <c r="K25" s="36">
        <f>SUMIFS(СВЦЭМ!$C$33:$C$776,СВЦЭМ!$A$33:$A$776,$A25,СВЦЭМ!$B$33:$B$776,K$11)+'СЕТ СН'!$F$9+СВЦЭМ!$D$10+'СЕТ СН'!$F$5-'СЕТ СН'!$F$17</f>
        <v>2407.27644061</v>
      </c>
      <c r="L25" s="36">
        <f>SUMIFS(СВЦЭМ!$C$33:$C$776,СВЦЭМ!$A$33:$A$776,$A25,СВЦЭМ!$B$33:$B$776,L$11)+'СЕТ СН'!$F$9+СВЦЭМ!$D$10+'СЕТ СН'!$F$5-'СЕТ СН'!$F$17</f>
        <v>2405.8045287200002</v>
      </c>
      <c r="M25" s="36">
        <f>SUMIFS(СВЦЭМ!$C$33:$C$776,СВЦЭМ!$A$33:$A$776,$A25,СВЦЭМ!$B$33:$B$776,M$11)+'СЕТ СН'!$F$9+СВЦЭМ!$D$10+'СЕТ СН'!$F$5-'СЕТ СН'!$F$17</f>
        <v>2408.41125306</v>
      </c>
      <c r="N25" s="36">
        <f>SUMIFS(СВЦЭМ!$C$33:$C$776,СВЦЭМ!$A$33:$A$776,$A25,СВЦЭМ!$B$33:$B$776,N$11)+'СЕТ СН'!$F$9+СВЦЭМ!$D$10+'СЕТ СН'!$F$5-'СЕТ СН'!$F$17</f>
        <v>2504.6227834199999</v>
      </c>
      <c r="O25" s="36">
        <f>SUMIFS(СВЦЭМ!$C$33:$C$776,СВЦЭМ!$A$33:$A$776,$A25,СВЦЭМ!$B$33:$B$776,O$11)+'СЕТ СН'!$F$9+СВЦЭМ!$D$10+'СЕТ СН'!$F$5-'СЕТ СН'!$F$17</f>
        <v>2426.1055895</v>
      </c>
      <c r="P25" s="36">
        <f>SUMIFS(СВЦЭМ!$C$33:$C$776,СВЦЭМ!$A$33:$A$776,$A25,СВЦЭМ!$B$33:$B$776,P$11)+'СЕТ СН'!$F$9+СВЦЭМ!$D$10+'СЕТ СН'!$F$5-'СЕТ СН'!$F$17</f>
        <v>2427.4958925400001</v>
      </c>
      <c r="Q25" s="36">
        <f>SUMIFS(СВЦЭМ!$C$33:$C$776,СВЦЭМ!$A$33:$A$776,$A25,СВЦЭМ!$B$33:$B$776,Q$11)+'СЕТ СН'!$F$9+СВЦЭМ!$D$10+'СЕТ СН'!$F$5-'СЕТ СН'!$F$17</f>
        <v>2427.86686005</v>
      </c>
      <c r="R25" s="36">
        <f>SUMIFS(СВЦЭМ!$C$33:$C$776,СВЦЭМ!$A$33:$A$776,$A25,СВЦЭМ!$B$33:$B$776,R$11)+'СЕТ СН'!$F$9+СВЦЭМ!$D$10+'СЕТ СН'!$F$5-'СЕТ СН'!$F$17</f>
        <v>2419.5858683699998</v>
      </c>
      <c r="S25" s="36">
        <f>SUMIFS(СВЦЭМ!$C$33:$C$776,СВЦЭМ!$A$33:$A$776,$A25,СВЦЭМ!$B$33:$B$776,S$11)+'СЕТ СН'!$F$9+СВЦЭМ!$D$10+'СЕТ СН'!$F$5-'СЕТ СН'!$F$17</f>
        <v>2419.2013484499998</v>
      </c>
      <c r="T25" s="36">
        <f>SUMIFS(СВЦЭМ!$C$33:$C$776,СВЦЭМ!$A$33:$A$776,$A25,СВЦЭМ!$B$33:$B$776,T$11)+'СЕТ СН'!$F$9+СВЦЭМ!$D$10+'СЕТ СН'!$F$5-'СЕТ СН'!$F$17</f>
        <v>2445.8342035000001</v>
      </c>
      <c r="U25" s="36">
        <f>SUMIFS(СВЦЭМ!$C$33:$C$776,СВЦЭМ!$A$33:$A$776,$A25,СВЦЭМ!$B$33:$B$776,U$11)+'СЕТ СН'!$F$9+СВЦЭМ!$D$10+'СЕТ СН'!$F$5-'СЕТ СН'!$F$17</f>
        <v>2428.6459657300002</v>
      </c>
      <c r="V25" s="36">
        <f>SUMIFS(СВЦЭМ!$C$33:$C$776,СВЦЭМ!$A$33:$A$776,$A25,СВЦЭМ!$B$33:$B$776,V$11)+'СЕТ СН'!$F$9+СВЦЭМ!$D$10+'СЕТ СН'!$F$5-'СЕТ СН'!$F$17</f>
        <v>2409.3421048</v>
      </c>
      <c r="W25" s="36">
        <f>SUMIFS(СВЦЭМ!$C$33:$C$776,СВЦЭМ!$A$33:$A$776,$A25,СВЦЭМ!$B$33:$B$776,W$11)+'СЕТ СН'!$F$9+СВЦЭМ!$D$10+'СЕТ СН'!$F$5-'СЕТ СН'!$F$17</f>
        <v>2406.3491466</v>
      </c>
      <c r="X25" s="36">
        <f>SUMIFS(СВЦЭМ!$C$33:$C$776,СВЦЭМ!$A$33:$A$776,$A25,СВЦЭМ!$B$33:$B$776,X$11)+'СЕТ СН'!$F$9+СВЦЭМ!$D$10+'СЕТ СН'!$F$5-'СЕТ СН'!$F$17</f>
        <v>2390.4402574300002</v>
      </c>
      <c r="Y25" s="36">
        <f>SUMIFS(СВЦЭМ!$C$33:$C$776,СВЦЭМ!$A$33:$A$776,$A25,СВЦЭМ!$B$33:$B$776,Y$11)+'СЕТ СН'!$F$9+СВЦЭМ!$D$10+'СЕТ СН'!$F$5-'СЕТ СН'!$F$17</f>
        <v>2389.6814816400001</v>
      </c>
    </row>
    <row r="26" spans="1:25" ht="15.75" x14ac:dyDescent="0.2">
      <c r="A26" s="35">
        <f t="shared" si="0"/>
        <v>44027</v>
      </c>
      <c r="B26" s="36">
        <f>SUMIFS(СВЦЭМ!$C$33:$C$776,СВЦЭМ!$A$33:$A$776,$A26,СВЦЭМ!$B$33:$B$776,B$11)+'СЕТ СН'!$F$9+СВЦЭМ!$D$10+'СЕТ СН'!$F$5-'СЕТ СН'!$F$17</f>
        <v>2589.2431268599998</v>
      </c>
      <c r="C26" s="36">
        <f>SUMIFS(СВЦЭМ!$C$33:$C$776,СВЦЭМ!$A$33:$A$776,$A26,СВЦЭМ!$B$33:$B$776,C$11)+'СЕТ СН'!$F$9+СВЦЭМ!$D$10+'СЕТ СН'!$F$5-'СЕТ СН'!$F$17</f>
        <v>2617.2349144499999</v>
      </c>
      <c r="D26" s="36">
        <f>SUMIFS(СВЦЭМ!$C$33:$C$776,СВЦЭМ!$A$33:$A$776,$A26,СВЦЭМ!$B$33:$B$776,D$11)+'СЕТ СН'!$F$9+СВЦЭМ!$D$10+'СЕТ СН'!$F$5-'СЕТ СН'!$F$17</f>
        <v>2602.1202438300002</v>
      </c>
      <c r="E26" s="36">
        <f>SUMIFS(СВЦЭМ!$C$33:$C$776,СВЦЭМ!$A$33:$A$776,$A26,СВЦЭМ!$B$33:$B$776,E$11)+'СЕТ СН'!$F$9+СВЦЭМ!$D$10+'СЕТ СН'!$F$5-'СЕТ СН'!$F$17</f>
        <v>2615.10799288</v>
      </c>
      <c r="F26" s="36">
        <f>SUMIFS(СВЦЭМ!$C$33:$C$776,СВЦЭМ!$A$33:$A$776,$A26,СВЦЭМ!$B$33:$B$776,F$11)+'СЕТ СН'!$F$9+СВЦЭМ!$D$10+'СЕТ СН'!$F$5-'СЕТ СН'!$F$17</f>
        <v>2609.0624822300001</v>
      </c>
      <c r="G26" s="36">
        <f>SUMIFS(СВЦЭМ!$C$33:$C$776,СВЦЭМ!$A$33:$A$776,$A26,СВЦЭМ!$B$33:$B$776,G$11)+'СЕТ СН'!$F$9+СВЦЭМ!$D$10+'СЕТ СН'!$F$5-'СЕТ СН'!$F$17</f>
        <v>2610.8033049000001</v>
      </c>
      <c r="H26" s="36">
        <f>SUMIFS(СВЦЭМ!$C$33:$C$776,СВЦЭМ!$A$33:$A$776,$A26,СВЦЭМ!$B$33:$B$776,H$11)+'СЕТ СН'!$F$9+СВЦЭМ!$D$10+'СЕТ СН'!$F$5-'СЕТ СН'!$F$17</f>
        <v>2623.3617377199998</v>
      </c>
      <c r="I26" s="36">
        <f>SUMIFS(СВЦЭМ!$C$33:$C$776,СВЦЭМ!$A$33:$A$776,$A26,СВЦЭМ!$B$33:$B$776,I$11)+'СЕТ СН'!$F$9+СВЦЭМ!$D$10+'СЕТ СН'!$F$5-'СЕТ СН'!$F$17</f>
        <v>2654.5430468599998</v>
      </c>
      <c r="J26" s="36">
        <f>SUMIFS(СВЦЭМ!$C$33:$C$776,СВЦЭМ!$A$33:$A$776,$A26,СВЦЭМ!$B$33:$B$776,J$11)+'СЕТ СН'!$F$9+СВЦЭМ!$D$10+'СЕТ СН'!$F$5-'СЕТ СН'!$F$17</f>
        <v>2541.1638481099999</v>
      </c>
      <c r="K26" s="36">
        <f>SUMIFS(СВЦЭМ!$C$33:$C$776,СВЦЭМ!$A$33:$A$776,$A26,СВЦЭМ!$B$33:$B$776,K$11)+'СЕТ СН'!$F$9+СВЦЭМ!$D$10+'СЕТ СН'!$F$5-'СЕТ СН'!$F$17</f>
        <v>2387.7970891200002</v>
      </c>
      <c r="L26" s="36">
        <f>SUMIFS(СВЦЭМ!$C$33:$C$776,СВЦЭМ!$A$33:$A$776,$A26,СВЦЭМ!$B$33:$B$776,L$11)+'СЕТ СН'!$F$9+СВЦЭМ!$D$10+'СЕТ СН'!$F$5-'СЕТ СН'!$F$17</f>
        <v>2356.3339215800002</v>
      </c>
      <c r="M26" s="36">
        <f>SUMIFS(СВЦЭМ!$C$33:$C$776,СВЦЭМ!$A$33:$A$776,$A26,СВЦЭМ!$B$33:$B$776,M$11)+'СЕТ СН'!$F$9+СВЦЭМ!$D$10+'СЕТ СН'!$F$5-'СЕТ СН'!$F$17</f>
        <v>2358.1518033699999</v>
      </c>
      <c r="N26" s="36">
        <f>SUMIFS(СВЦЭМ!$C$33:$C$776,СВЦЭМ!$A$33:$A$776,$A26,СВЦЭМ!$B$33:$B$776,N$11)+'СЕТ СН'!$F$9+СВЦЭМ!$D$10+'СЕТ СН'!$F$5-'СЕТ СН'!$F$17</f>
        <v>2355.2972314600001</v>
      </c>
      <c r="O26" s="36">
        <f>SUMIFS(СВЦЭМ!$C$33:$C$776,СВЦЭМ!$A$33:$A$776,$A26,СВЦЭМ!$B$33:$B$776,O$11)+'СЕТ СН'!$F$9+СВЦЭМ!$D$10+'СЕТ СН'!$F$5-'СЕТ СН'!$F$17</f>
        <v>2358.6559006899997</v>
      </c>
      <c r="P26" s="36">
        <f>SUMIFS(СВЦЭМ!$C$33:$C$776,СВЦЭМ!$A$33:$A$776,$A26,СВЦЭМ!$B$33:$B$776,P$11)+'СЕТ СН'!$F$9+СВЦЭМ!$D$10+'СЕТ СН'!$F$5-'СЕТ СН'!$F$17</f>
        <v>2355.02602983</v>
      </c>
      <c r="Q26" s="36">
        <f>SUMIFS(СВЦЭМ!$C$33:$C$776,СВЦЭМ!$A$33:$A$776,$A26,СВЦЭМ!$B$33:$B$776,Q$11)+'СЕТ СН'!$F$9+СВЦЭМ!$D$10+'СЕТ СН'!$F$5-'СЕТ СН'!$F$17</f>
        <v>2350.7337034699999</v>
      </c>
      <c r="R26" s="36">
        <f>SUMIFS(СВЦЭМ!$C$33:$C$776,СВЦЭМ!$A$33:$A$776,$A26,СВЦЭМ!$B$33:$B$776,R$11)+'СЕТ СН'!$F$9+СВЦЭМ!$D$10+'СЕТ СН'!$F$5-'СЕТ СН'!$F$17</f>
        <v>2353.80161752</v>
      </c>
      <c r="S26" s="36">
        <f>SUMIFS(СВЦЭМ!$C$33:$C$776,СВЦЭМ!$A$33:$A$776,$A26,СВЦЭМ!$B$33:$B$776,S$11)+'СЕТ СН'!$F$9+СВЦЭМ!$D$10+'СЕТ СН'!$F$5-'СЕТ СН'!$F$17</f>
        <v>2356.7001723200001</v>
      </c>
      <c r="T26" s="36">
        <f>SUMIFS(СВЦЭМ!$C$33:$C$776,СВЦЭМ!$A$33:$A$776,$A26,СВЦЭМ!$B$33:$B$776,T$11)+'СЕТ СН'!$F$9+СВЦЭМ!$D$10+'СЕТ СН'!$F$5-'СЕТ СН'!$F$17</f>
        <v>2355.1823587700001</v>
      </c>
      <c r="U26" s="36">
        <f>SUMIFS(СВЦЭМ!$C$33:$C$776,СВЦЭМ!$A$33:$A$776,$A26,СВЦЭМ!$B$33:$B$776,U$11)+'СЕТ СН'!$F$9+СВЦЭМ!$D$10+'СЕТ СН'!$F$5-'СЕТ СН'!$F$17</f>
        <v>2342.3116010499998</v>
      </c>
      <c r="V26" s="36">
        <f>SUMIFS(СВЦЭМ!$C$33:$C$776,СВЦЭМ!$A$33:$A$776,$A26,СВЦЭМ!$B$33:$B$776,V$11)+'СЕТ СН'!$F$9+СВЦЭМ!$D$10+'СЕТ СН'!$F$5-'СЕТ СН'!$F$17</f>
        <v>2324.96886034</v>
      </c>
      <c r="W26" s="36">
        <f>SUMIFS(СВЦЭМ!$C$33:$C$776,СВЦЭМ!$A$33:$A$776,$A26,СВЦЭМ!$B$33:$B$776,W$11)+'СЕТ СН'!$F$9+СВЦЭМ!$D$10+'СЕТ СН'!$F$5-'СЕТ СН'!$F$17</f>
        <v>2335.65944107</v>
      </c>
      <c r="X26" s="36">
        <f>SUMIFS(СВЦЭМ!$C$33:$C$776,СВЦЭМ!$A$33:$A$776,$A26,СВЦЭМ!$B$33:$B$776,X$11)+'СЕТ СН'!$F$9+СВЦЭМ!$D$10+'СЕТ СН'!$F$5-'СЕТ СН'!$F$17</f>
        <v>2353.4657602500001</v>
      </c>
      <c r="Y26" s="36">
        <f>SUMIFS(СВЦЭМ!$C$33:$C$776,СВЦЭМ!$A$33:$A$776,$A26,СВЦЭМ!$B$33:$B$776,Y$11)+'СЕТ СН'!$F$9+СВЦЭМ!$D$10+'СЕТ СН'!$F$5-'СЕТ СН'!$F$17</f>
        <v>2396.37358051</v>
      </c>
    </row>
    <row r="27" spans="1:25" ht="15.75" x14ac:dyDescent="0.2">
      <c r="A27" s="35">
        <f t="shared" si="0"/>
        <v>44028</v>
      </c>
      <c r="B27" s="36">
        <f>SUMIFS(СВЦЭМ!$C$33:$C$776,СВЦЭМ!$A$33:$A$776,$A27,СВЦЭМ!$B$33:$B$776,B$11)+'СЕТ СН'!$F$9+СВЦЭМ!$D$10+'СЕТ СН'!$F$5-'СЕТ СН'!$F$17</f>
        <v>2553.76161834</v>
      </c>
      <c r="C27" s="36">
        <f>SUMIFS(СВЦЭМ!$C$33:$C$776,СВЦЭМ!$A$33:$A$776,$A27,СВЦЭМ!$B$33:$B$776,C$11)+'СЕТ СН'!$F$9+СВЦЭМ!$D$10+'СЕТ СН'!$F$5-'СЕТ СН'!$F$17</f>
        <v>2612.8804690299999</v>
      </c>
      <c r="D27" s="36">
        <f>SUMIFS(СВЦЭМ!$C$33:$C$776,СВЦЭМ!$A$33:$A$776,$A27,СВЦЭМ!$B$33:$B$776,D$11)+'СЕТ СН'!$F$9+СВЦЭМ!$D$10+'СЕТ СН'!$F$5-'СЕТ СН'!$F$17</f>
        <v>2604.4413221499999</v>
      </c>
      <c r="E27" s="36">
        <f>SUMIFS(СВЦЭМ!$C$33:$C$776,СВЦЭМ!$A$33:$A$776,$A27,СВЦЭМ!$B$33:$B$776,E$11)+'СЕТ СН'!$F$9+СВЦЭМ!$D$10+'СЕТ СН'!$F$5-'СЕТ СН'!$F$17</f>
        <v>2618.3850965500001</v>
      </c>
      <c r="F27" s="36">
        <f>SUMIFS(СВЦЭМ!$C$33:$C$776,СВЦЭМ!$A$33:$A$776,$A27,СВЦЭМ!$B$33:$B$776,F$11)+'СЕТ СН'!$F$9+СВЦЭМ!$D$10+'СЕТ СН'!$F$5-'СЕТ СН'!$F$17</f>
        <v>2613.5418037099998</v>
      </c>
      <c r="G27" s="36">
        <f>SUMIFS(СВЦЭМ!$C$33:$C$776,СВЦЭМ!$A$33:$A$776,$A27,СВЦЭМ!$B$33:$B$776,G$11)+'СЕТ СН'!$F$9+СВЦЭМ!$D$10+'СЕТ СН'!$F$5-'СЕТ СН'!$F$17</f>
        <v>2611.66751436</v>
      </c>
      <c r="H27" s="36">
        <f>SUMIFS(СВЦЭМ!$C$33:$C$776,СВЦЭМ!$A$33:$A$776,$A27,СВЦЭМ!$B$33:$B$776,H$11)+'СЕТ СН'!$F$9+СВЦЭМ!$D$10+'СЕТ СН'!$F$5-'СЕТ СН'!$F$17</f>
        <v>2630.0572554299997</v>
      </c>
      <c r="I27" s="36">
        <f>SUMIFS(СВЦЭМ!$C$33:$C$776,СВЦЭМ!$A$33:$A$776,$A27,СВЦЭМ!$B$33:$B$776,I$11)+'СЕТ СН'!$F$9+СВЦЭМ!$D$10+'СЕТ СН'!$F$5-'СЕТ СН'!$F$17</f>
        <v>2613.3201017800002</v>
      </c>
      <c r="J27" s="36">
        <f>SUMIFS(СВЦЭМ!$C$33:$C$776,СВЦЭМ!$A$33:$A$776,$A27,СВЦЭМ!$B$33:$B$776,J$11)+'СЕТ СН'!$F$9+СВЦЭМ!$D$10+'СЕТ СН'!$F$5-'СЕТ СН'!$F$17</f>
        <v>2569.9639928699999</v>
      </c>
      <c r="K27" s="36">
        <f>SUMIFS(СВЦЭМ!$C$33:$C$776,СВЦЭМ!$A$33:$A$776,$A27,СВЦЭМ!$B$33:$B$776,K$11)+'СЕТ СН'!$F$9+СВЦЭМ!$D$10+'СЕТ СН'!$F$5-'СЕТ СН'!$F$17</f>
        <v>2385.2033998900001</v>
      </c>
      <c r="L27" s="36">
        <f>SUMIFS(СВЦЭМ!$C$33:$C$776,СВЦЭМ!$A$33:$A$776,$A27,СВЦЭМ!$B$33:$B$776,L$11)+'СЕТ СН'!$F$9+СВЦЭМ!$D$10+'СЕТ СН'!$F$5-'СЕТ СН'!$F$17</f>
        <v>2324.56394778</v>
      </c>
      <c r="M27" s="36">
        <f>SUMIFS(СВЦЭМ!$C$33:$C$776,СВЦЭМ!$A$33:$A$776,$A27,СВЦЭМ!$B$33:$B$776,M$11)+'СЕТ СН'!$F$9+СВЦЭМ!$D$10+'СЕТ СН'!$F$5-'СЕТ СН'!$F$17</f>
        <v>2308.24196192</v>
      </c>
      <c r="N27" s="36">
        <f>SUMIFS(СВЦЭМ!$C$33:$C$776,СВЦЭМ!$A$33:$A$776,$A27,СВЦЭМ!$B$33:$B$776,N$11)+'СЕТ СН'!$F$9+СВЦЭМ!$D$10+'СЕТ СН'!$F$5-'СЕТ СН'!$F$17</f>
        <v>2355.3083052399998</v>
      </c>
      <c r="O27" s="36">
        <f>SUMIFS(СВЦЭМ!$C$33:$C$776,СВЦЭМ!$A$33:$A$776,$A27,СВЦЭМ!$B$33:$B$776,O$11)+'СЕТ СН'!$F$9+СВЦЭМ!$D$10+'СЕТ СН'!$F$5-'СЕТ СН'!$F$17</f>
        <v>2325.47204964</v>
      </c>
      <c r="P27" s="36">
        <f>SUMIFS(СВЦЭМ!$C$33:$C$776,СВЦЭМ!$A$33:$A$776,$A27,СВЦЭМ!$B$33:$B$776,P$11)+'СЕТ СН'!$F$9+СВЦЭМ!$D$10+'СЕТ СН'!$F$5-'СЕТ СН'!$F$17</f>
        <v>2326.8580194199999</v>
      </c>
      <c r="Q27" s="36">
        <f>SUMIFS(СВЦЭМ!$C$33:$C$776,СВЦЭМ!$A$33:$A$776,$A27,СВЦЭМ!$B$33:$B$776,Q$11)+'СЕТ СН'!$F$9+СВЦЭМ!$D$10+'СЕТ СН'!$F$5-'СЕТ СН'!$F$17</f>
        <v>2338.6052372300001</v>
      </c>
      <c r="R27" s="36">
        <f>SUMIFS(СВЦЭМ!$C$33:$C$776,СВЦЭМ!$A$33:$A$776,$A27,СВЦЭМ!$B$33:$B$776,R$11)+'СЕТ СН'!$F$9+СВЦЭМ!$D$10+'СЕТ СН'!$F$5-'СЕТ СН'!$F$17</f>
        <v>2334.8680374699998</v>
      </c>
      <c r="S27" s="36">
        <f>SUMIFS(СВЦЭМ!$C$33:$C$776,СВЦЭМ!$A$33:$A$776,$A27,СВЦЭМ!$B$33:$B$776,S$11)+'СЕТ СН'!$F$9+СВЦЭМ!$D$10+'СЕТ СН'!$F$5-'СЕТ СН'!$F$17</f>
        <v>2332.2213720099999</v>
      </c>
      <c r="T27" s="36">
        <f>SUMIFS(СВЦЭМ!$C$33:$C$776,СВЦЭМ!$A$33:$A$776,$A27,СВЦЭМ!$B$33:$B$776,T$11)+'СЕТ СН'!$F$9+СВЦЭМ!$D$10+'СЕТ СН'!$F$5-'СЕТ СН'!$F$17</f>
        <v>2360.9901494800001</v>
      </c>
      <c r="U27" s="36">
        <f>SUMIFS(СВЦЭМ!$C$33:$C$776,СВЦЭМ!$A$33:$A$776,$A27,СВЦЭМ!$B$33:$B$776,U$11)+'СЕТ СН'!$F$9+СВЦЭМ!$D$10+'СЕТ СН'!$F$5-'СЕТ СН'!$F$17</f>
        <v>2344.1260824599999</v>
      </c>
      <c r="V27" s="36">
        <f>SUMIFS(СВЦЭМ!$C$33:$C$776,СВЦЭМ!$A$33:$A$776,$A27,СВЦЭМ!$B$33:$B$776,V$11)+'СЕТ СН'!$F$9+СВЦЭМ!$D$10+'СЕТ СН'!$F$5-'СЕТ СН'!$F$17</f>
        <v>2326.9624721</v>
      </c>
      <c r="W27" s="36">
        <f>SUMIFS(СВЦЭМ!$C$33:$C$776,СВЦЭМ!$A$33:$A$776,$A27,СВЦЭМ!$B$33:$B$776,W$11)+'СЕТ СН'!$F$9+СВЦЭМ!$D$10+'СЕТ СН'!$F$5-'СЕТ СН'!$F$17</f>
        <v>2329.1355238699998</v>
      </c>
      <c r="X27" s="36">
        <f>SUMIFS(СВЦЭМ!$C$33:$C$776,СВЦЭМ!$A$33:$A$776,$A27,СВЦЭМ!$B$33:$B$776,X$11)+'СЕТ СН'!$F$9+СВЦЭМ!$D$10+'СЕТ СН'!$F$5-'СЕТ СН'!$F$17</f>
        <v>2373.90604321</v>
      </c>
      <c r="Y27" s="36">
        <f>SUMIFS(СВЦЭМ!$C$33:$C$776,СВЦЭМ!$A$33:$A$776,$A27,СВЦЭМ!$B$33:$B$776,Y$11)+'СЕТ СН'!$F$9+СВЦЭМ!$D$10+'СЕТ СН'!$F$5-'СЕТ СН'!$F$17</f>
        <v>2406.64640418</v>
      </c>
    </row>
    <row r="28" spans="1:25" ht="15.75" x14ac:dyDescent="0.2">
      <c r="A28" s="35">
        <f t="shared" si="0"/>
        <v>44029</v>
      </c>
      <c r="B28" s="36">
        <f>SUMIFS(СВЦЭМ!$C$33:$C$776,СВЦЭМ!$A$33:$A$776,$A28,СВЦЭМ!$B$33:$B$776,B$11)+'СЕТ СН'!$F$9+СВЦЭМ!$D$10+'СЕТ СН'!$F$5-'СЕТ СН'!$F$17</f>
        <v>2571.07039205</v>
      </c>
      <c r="C28" s="36">
        <f>SUMIFS(СВЦЭМ!$C$33:$C$776,СВЦЭМ!$A$33:$A$776,$A28,СВЦЭМ!$B$33:$B$776,C$11)+'СЕТ СН'!$F$9+СВЦЭМ!$D$10+'СЕТ СН'!$F$5-'СЕТ СН'!$F$17</f>
        <v>2689.25746721</v>
      </c>
      <c r="D28" s="36">
        <f>SUMIFS(СВЦЭМ!$C$33:$C$776,СВЦЭМ!$A$33:$A$776,$A28,СВЦЭМ!$B$33:$B$776,D$11)+'СЕТ СН'!$F$9+СВЦЭМ!$D$10+'СЕТ СН'!$F$5-'СЕТ СН'!$F$17</f>
        <v>2658.3838986400001</v>
      </c>
      <c r="E28" s="36">
        <f>SUMIFS(СВЦЭМ!$C$33:$C$776,СВЦЭМ!$A$33:$A$776,$A28,СВЦЭМ!$B$33:$B$776,E$11)+'СЕТ СН'!$F$9+СВЦЭМ!$D$10+'СЕТ СН'!$F$5-'СЕТ СН'!$F$17</f>
        <v>2636.3844705000001</v>
      </c>
      <c r="F28" s="36">
        <f>SUMIFS(СВЦЭМ!$C$33:$C$776,СВЦЭМ!$A$33:$A$776,$A28,СВЦЭМ!$B$33:$B$776,F$11)+'СЕТ СН'!$F$9+СВЦЭМ!$D$10+'СЕТ СН'!$F$5-'СЕТ СН'!$F$17</f>
        <v>2639.6498261500001</v>
      </c>
      <c r="G28" s="36">
        <f>SUMIFS(СВЦЭМ!$C$33:$C$776,СВЦЭМ!$A$33:$A$776,$A28,СВЦЭМ!$B$33:$B$776,G$11)+'СЕТ СН'!$F$9+СВЦЭМ!$D$10+'СЕТ СН'!$F$5-'СЕТ СН'!$F$17</f>
        <v>2617.79753777</v>
      </c>
      <c r="H28" s="36">
        <f>SUMIFS(СВЦЭМ!$C$33:$C$776,СВЦЭМ!$A$33:$A$776,$A28,СВЦЭМ!$B$33:$B$776,H$11)+'СЕТ СН'!$F$9+СВЦЭМ!$D$10+'СЕТ СН'!$F$5-'СЕТ СН'!$F$17</f>
        <v>2597.8233393400001</v>
      </c>
      <c r="I28" s="36">
        <f>SUMIFS(СВЦЭМ!$C$33:$C$776,СВЦЭМ!$A$33:$A$776,$A28,СВЦЭМ!$B$33:$B$776,I$11)+'СЕТ СН'!$F$9+СВЦЭМ!$D$10+'СЕТ СН'!$F$5-'СЕТ СН'!$F$17</f>
        <v>2552.18102198</v>
      </c>
      <c r="J28" s="36">
        <f>SUMIFS(СВЦЭМ!$C$33:$C$776,СВЦЭМ!$A$33:$A$776,$A28,СВЦЭМ!$B$33:$B$776,J$11)+'СЕТ СН'!$F$9+СВЦЭМ!$D$10+'СЕТ СН'!$F$5-'СЕТ СН'!$F$17</f>
        <v>2485.5478922699999</v>
      </c>
      <c r="K28" s="36">
        <f>SUMIFS(СВЦЭМ!$C$33:$C$776,СВЦЭМ!$A$33:$A$776,$A28,СВЦЭМ!$B$33:$B$776,K$11)+'СЕТ СН'!$F$9+СВЦЭМ!$D$10+'СЕТ СН'!$F$5-'СЕТ СН'!$F$17</f>
        <v>2378.86726357</v>
      </c>
      <c r="L28" s="36">
        <f>SUMIFS(СВЦЭМ!$C$33:$C$776,СВЦЭМ!$A$33:$A$776,$A28,СВЦЭМ!$B$33:$B$776,L$11)+'СЕТ СН'!$F$9+СВЦЭМ!$D$10+'СЕТ СН'!$F$5-'СЕТ СН'!$F$17</f>
        <v>2288.8377275100001</v>
      </c>
      <c r="M28" s="36">
        <f>SUMIFS(СВЦЭМ!$C$33:$C$776,СВЦЭМ!$A$33:$A$776,$A28,СВЦЭМ!$B$33:$B$776,M$11)+'СЕТ СН'!$F$9+СВЦЭМ!$D$10+'СЕТ СН'!$F$5-'СЕТ СН'!$F$17</f>
        <v>2257.0070830499999</v>
      </c>
      <c r="N28" s="36">
        <f>SUMIFS(СВЦЭМ!$C$33:$C$776,СВЦЭМ!$A$33:$A$776,$A28,СВЦЭМ!$B$33:$B$776,N$11)+'СЕТ СН'!$F$9+СВЦЭМ!$D$10+'СЕТ СН'!$F$5-'СЕТ СН'!$F$17</f>
        <v>2273.5097724699999</v>
      </c>
      <c r="O28" s="36">
        <f>SUMIFS(СВЦЭМ!$C$33:$C$776,СВЦЭМ!$A$33:$A$776,$A28,СВЦЭМ!$B$33:$B$776,O$11)+'СЕТ СН'!$F$9+СВЦЭМ!$D$10+'СЕТ СН'!$F$5-'СЕТ СН'!$F$17</f>
        <v>2268.4463174500002</v>
      </c>
      <c r="P28" s="36">
        <f>SUMIFS(СВЦЭМ!$C$33:$C$776,СВЦЭМ!$A$33:$A$776,$A28,СВЦЭМ!$B$33:$B$776,P$11)+'СЕТ СН'!$F$9+СВЦЭМ!$D$10+'СЕТ СН'!$F$5-'СЕТ СН'!$F$17</f>
        <v>2273.3851942700003</v>
      </c>
      <c r="Q28" s="36">
        <f>SUMIFS(СВЦЭМ!$C$33:$C$776,СВЦЭМ!$A$33:$A$776,$A28,СВЦЭМ!$B$33:$B$776,Q$11)+'СЕТ СН'!$F$9+СВЦЭМ!$D$10+'СЕТ СН'!$F$5-'СЕТ СН'!$F$17</f>
        <v>2278.62580338</v>
      </c>
      <c r="R28" s="36">
        <f>SUMIFS(СВЦЭМ!$C$33:$C$776,СВЦЭМ!$A$33:$A$776,$A28,СВЦЭМ!$B$33:$B$776,R$11)+'СЕТ СН'!$F$9+СВЦЭМ!$D$10+'СЕТ СН'!$F$5-'СЕТ СН'!$F$17</f>
        <v>2303.5100006900002</v>
      </c>
      <c r="S28" s="36">
        <f>SUMIFS(СВЦЭМ!$C$33:$C$776,СВЦЭМ!$A$33:$A$776,$A28,СВЦЭМ!$B$33:$B$776,S$11)+'СЕТ СН'!$F$9+СВЦЭМ!$D$10+'СЕТ СН'!$F$5-'СЕТ СН'!$F$17</f>
        <v>2315.0137941100002</v>
      </c>
      <c r="T28" s="36">
        <f>SUMIFS(СВЦЭМ!$C$33:$C$776,СВЦЭМ!$A$33:$A$776,$A28,СВЦЭМ!$B$33:$B$776,T$11)+'СЕТ СН'!$F$9+СВЦЭМ!$D$10+'СЕТ СН'!$F$5-'СЕТ СН'!$F$17</f>
        <v>2314.6084872599999</v>
      </c>
      <c r="U28" s="36">
        <f>SUMIFS(СВЦЭМ!$C$33:$C$776,СВЦЭМ!$A$33:$A$776,$A28,СВЦЭМ!$B$33:$B$776,U$11)+'СЕТ СН'!$F$9+СВЦЭМ!$D$10+'СЕТ СН'!$F$5-'СЕТ СН'!$F$17</f>
        <v>2316.1519739</v>
      </c>
      <c r="V28" s="36">
        <f>SUMIFS(СВЦЭМ!$C$33:$C$776,СВЦЭМ!$A$33:$A$776,$A28,СВЦЭМ!$B$33:$B$776,V$11)+'СЕТ СН'!$F$9+СВЦЭМ!$D$10+'СЕТ СН'!$F$5-'СЕТ СН'!$F$17</f>
        <v>2298.3123375999999</v>
      </c>
      <c r="W28" s="36">
        <f>SUMIFS(СВЦЭМ!$C$33:$C$776,СВЦЭМ!$A$33:$A$776,$A28,СВЦЭМ!$B$33:$B$776,W$11)+'СЕТ СН'!$F$9+СВЦЭМ!$D$10+'СЕТ СН'!$F$5-'СЕТ СН'!$F$17</f>
        <v>2279.8375246099999</v>
      </c>
      <c r="X28" s="36">
        <f>SUMIFS(СВЦЭМ!$C$33:$C$776,СВЦЭМ!$A$33:$A$776,$A28,СВЦЭМ!$B$33:$B$776,X$11)+'СЕТ СН'!$F$9+СВЦЭМ!$D$10+'СЕТ СН'!$F$5-'СЕТ СН'!$F$17</f>
        <v>2348.2495177800001</v>
      </c>
      <c r="Y28" s="36">
        <f>SUMIFS(СВЦЭМ!$C$33:$C$776,СВЦЭМ!$A$33:$A$776,$A28,СВЦЭМ!$B$33:$B$776,Y$11)+'СЕТ СН'!$F$9+СВЦЭМ!$D$10+'СЕТ СН'!$F$5-'СЕТ СН'!$F$17</f>
        <v>2421.05216101</v>
      </c>
    </row>
    <row r="29" spans="1:25" ht="15.75" x14ac:dyDescent="0.2">
      <c r="A29" s="35">
        <f t="shared" si="0"/>
        <v>44030</v>
      </c>
      <c r="B29" s="36">
        <f>SUMIFS(СВЦЭМ!$C$33:$C$776,СВЦЭМ!$A$33:$A$776,$A29,СВЦЭМ!$B$33:$B$776,B$11)+'СЕТ СН'!$F$9+СВЦЭМ!$D$10+'СЕТ СН'!$F$5-'СЕТ СН'!$F$17</f>
        <v>2592.72328457</v>
      </c>
      <c r="C29" s="36">
        <f>SUMIFS(СВЦЭМ!$C$33:$C$776,СВЦЭМ!$A$33:$A$776,$A29,СВЦЭМ!$B$33:$B$776,C$11)+'СЕТ СН'!$F$9+СВЦЭМ!$D$10+'СЕТ СН'!$F$5-'СЕТ СН'!$F$17</f>
        <v>2697.39763928</v>
      </c>
      <c r="D29" s="36">
        <f>SUMIFS(СВЦЭМ!$C$33:$C$776,СВЦЭМ!$A$33:$A$776,$A29,СВЦЭМ!$B$33:$B$776,D$11)+'СЕТ СН'!$F$9+СВЦЭМ!$D$10+'СЕТ СН'!$F$5-'СЕТ СН'!$F$17</f>
        <v>2702.7686794000001</v>
      </c>
      <c r="E29" s="36">
        <f>SUMIFS(СВЦЭМ!$C$33:$C$776,СВЦЭМ!$A$33:$A$776,$A29,СВЦЭМ!$B$33:$B$776,E$11)+'СЕТ СН'!$F$9+СВЦЭМ!$D$10+'СЕТ СН'!$F$5-'СЕТ СН'!$F$17</f>
        <v>2697.2731958100003</v>
      </c>
      <c r="F29" s="36">
        <f>SUMIFS(СВЦЭМ!$C$33:$C$776,СВЦЭМ!$A$33:$A$776,$A29,СВЦЭМ!$B$33:$B$776,F$11)+'СЕТ СН'!$F$9+СВЦЭМ!$D$10+'СЕТ СН'!$F$5-'СЕТ СН'!$F$17</f>
        <v>2687.8026380000001</v>
      </c>
      <c r="G29" s="36">
        <f>SUMIFS(СВЦЭМ!$C$33:$C$776,СВЦЭМ!$A$33:$A$776,$A29,СВЦЭМ!$B$33:$B$776,G$11)+'СЕТ СН'!$F$9+СВЦЭМ!$D$10+'СЕТ СН'!$F$5-'СЕТ СН'!$F$17</f>
        <v>2695.98092787</v>
      </c>
      <c r="H29" s="36">
        <f>SUMIFS(СВЦЭМ!$C$33:$C$776,СВЦЭМ!$A$33:$A$776,$A29,СВЦЭМ!$B$33:$B$776,H$11)+'СЕТ СН'!$F$9+СВЦЭМ!$D$10+'СЕТ СН'!$F$5-'СЕТ СН'!$F$17</f>
        <v>2696.53330241</v>
      </c>
      <c r="I29" s="36">
        <f>SUMIFS(СВЦЭМ!$C$33:$C$776,СВЦЭМ!$A$33:$A$776,$A29,СВЦЭМ!$B$33:$B$776,I$11)+'СЕТ СН'!$F$9+СВЦЭМ!$D$10+'СЕТ СН'!$F$5-'СЕТ СН'!$F$17</f>
        <v>2691.1738898399999</v>
      </c>
      <c r="J29" s="36">
        <f>SUMIFS(СВЦЭМ!$C$33:$C$776,СВЦЭМ!$A$33:$A$776,$A29,СВЦЭМ!$B$33:$B$776,J$11)+'СЕТ СН'!$F$9+СВЦЭМ!$D$10+'СЕТ СН'!$F$5-'СЕТ СН'!$F$17</f>
        <v>2618.8215991500001</v>
      </c>
      <c r="K29" s="36">
        <f>SUMIFS(СВЦЭМ!$C$33:$C$776,СВЦЭМ!$A$33:$A$776,$A29,СВЦЭМ!$B$33:$B$776,K$11)+'СЕТ СН'!$F$9+СВЦЭМ!$D$10+'СЕТ СН'!$F$5-'СЕТ СН'!$F$17</f>
        <v>2426.0360234999998</v>
      </c>
      <c r="L29" s="36">
        <f>SUMIFS(СВЦЭМ!$C$33:$C$776,СВЦЭМ!$A$33:$A$776,$A29,СВЦЭМ!$B$33:$B$776,L$11)+'СЕТ СН'!$F$9+СВЦЭМ!$D$10+'СЕТ СН'!$F$5-'СЕТ СН'!$F$17</f>
        <v>2278.0403298700003</v>
      </c>
      <c r="M29" s="36">
        <f>SUMIFS(СВЦЭМ!$C$33:$C$776,СВЦЭМ!$A$33:$A$776,$A29,СВЦЭМ!$B$33:$B$776,M$11)+'СЕТ СН'!$F$9+СВЦЭМ!$D$10+'СЕТ СН'!$F$5-'СЕТ СН'!$F$17</f>
        <v>2258.66628919</v>
      </c>
      <c r="N29" s="36">
        <f>SUMIFS(СВЦЭМ!$C$33:$C$776,СВЦЭМ!$A$33:$A$776,$A29,СВЦЭМ!$B$33:$B$776,N$11)+'СЕТ СН'!$F$9+СВЦЭМ!$D$10+'СЕТ СН'!$F$5-'СЕТ СН'!$F$17</f>
        <v>2274.5698652900001</v>
      </c>
      <c r="O29" s="36">
        <f>SUMIFS(СВЦЭМ!$C$33:$C$776,СВЦЭМ!$A$33:$A$776,$A29,СВЦЭМ!$B$33:$B$776,O$11)+'СЕТ СН'!$F$9+СВЦЭМ!$D$10+'СЕТ СН'!$F$5-'СЕТ СН'!$F$17</f>
        <v>2273.2373871600003</v>
      </c>
      <c r="P29" s="36">
        <f>SUMIFS(СВЦЭМ!$C$33:$C$776,СВЦЭМ!$A$33:$A$776,$A29,СВЦЭМ!$B$33:$B$776,P$11)+'СЕТ СН'!$F$9+СВЦЭМ!$D$10+'СЕТ СН'!$F$5-'СЕТ СН'!$F$17</f>
        <v>2277.5199438899999</v>
      </c>
      <c r="Q29" s="36">
        <f>SUMIFS(СВЦЭМ!$C$33:$C$776,СВЦЭМ!$A$33:$A$776,$A29,СВЦЭМ!$B$33:$B$776,Q$11)+'СЕТ СН'!$F$9+СВЦЭМ!$D$10+'СЕТ СН'!$F$5-'СЕТ СН'!$F$17</f>
        <v>2279.6791144500003</v>
      </c>
      <c r="R29" s="36">
        <f>SUMIFS(СВЦЭМ!$C$33:$C$776,СВЦЭМ!$A$33:$A$776,$A29,СВЦЭМ!$B$33:$B$776,R$11)+'СЕТ СН'!$F$9+СВЦЭМ!$D$10+'СЕТ СН'!$F$5-'СЕТ СН'!$F$17</f>
        <v>2284.5003986500001</v>
      </c>
      <c r="S29" s="36">
        <f>SUMIFS(СВЦЭМ!$C$33:$C$776,СВЦЭМ!$A$33:$A$776,$A29,СВЦЭМ!$B$33:$B$776,S$11)+'СЕТ СН'!$F$9+СВЦЭМ!$D$10+'СЕТ СН'!$F$5-'СЕТ СН'!$F$17</f>
        <v>2287.9544719300002</v>
      </c>
      <c r="T29" s="36">
        <f>SUMIFS(СВЦЭМ!$C$33:$C$776,СВЦЭМ!$A$33:$A$776,$A29,СВЦЭМ!$B$33:$B$776,T$11)+'СЕТ СН'!$F$9+СВЦЭМ!$D$10+'СЕТ СН'!$F$5-'СЕТ СН'!$F$17</f>
        <v>2311.0114364700003</v>
      </c>
      <c r="U29" s="36">
        <f>SUMIFS(СВЦЭМ!$C$33:$C$776,СВЦЭМ!$A$33:$A$776,$A29,СВЦЭМ!$B$33:$B$776,U$11)+'СЕТ СН'!$F$9+СВЦЭМ!$D$10+'СЕТ СН'!$F$5-'СЕТ СН'!$F$17</f>
        <v>2307.0881104</v>
      </c>
      <c r="V29" s="36">
        <f>SUMIFS(СВЦЭМ!$C$33:$C$776,СВЦЭМ!$A$33:$A$776,$A29,СВЦЭМ!$B$33:$B$776,V$11)+'СЕТ СН'!$F$9+СВЦЭМ!$D$10+'СЕТ СН'!$F$5-'СЕТ СН'!$F$17</f>
        <v>2301.17734359</v>
      </c>
      <c r="W29" s="36">
        <f>SUMIFS(СВЦЭМ!$C$33:$C$776,СВЦЭМ!$A$33:$A$776,$A29,СВЦЭМ!$B$33:$B$776,W$11)+'СЕТ СН'!$F$9+СВЦЭМ!$D$10+'СЕТ СН'!$F$5-'СЕТ СН'!$F$17</f>
        <v>2276.2104517600001</v>
      </c>
      <c r="X29" s="36">
        <f>SUMIFS(СВЦЭМ!$C$33:$C$776,СВЦЭМ!$A$33:$A$776,$A29,СВЦЭМ!$B$33:$B$776,X$11)+'СЕТ СН'!$F$9+СВЦЭМ!$D$10+'СЕТ СН'!$F$5-'СЕТ СН'!$F$17</f>
        <v>2343.9267590300001</v>
      </c>
      <c r="Y29" s="36">
        <f>SUMIFS(СВЦЭМ!$C$33:$C$776,СВЦЭМ!$A$33:$A$776,$A29,СВЦЭМ!$B$33:$B$776,Y$11)+'СЕТ СН'!$F$9+СВЦЭМ!$D$10+'СЕТ СН'!$F$5-'СЕТ СН'!$F$17</f>
        <v>2479.6053398499998</v>
      </c>
    </row>
    <row r="30" spans="1:25" ht="15.75" x14ac:dyDescent="0.2">
      <c r="A30" s="35">
        <f t="shared" si="0"/>
        <v>44031</v>
      </c>
      <c r="B30" s="36">
        <f>SUMIFS(СВЦЭМ!$C$33:$C$776,СВЦЭМ!$A$33:$A$776,$A30,СВЦЭМ!$B$33:$B$776,B$11)+'СЕТ СН'!$F$9+СВЦЭМ!$D$10+'СЕТ СН'!$F$5-'СЕТ СН'!$F$17</f>
        <v>2538.4345836500001</v>
      </c>
      <c r="C30" s="36">
        <f>SUMIFS(СВЦЭМ!$C$33:$C$776,СВЦЭМ!$A$33:$A$776,$A30,СВЦЭМ!$B$33:$B$776,C$11)+'СЕТ СН'!$F$9+СВЦЭМ!$D$10+'СЕТ СН'!$F$5-'СЕТ СН'!$F$17</f>
        <v>2581.3376342000001</v>
      </c>
      <c r="D30" s="36">
        <f>SUMIFS(СВЦЭМ!$C$33:$C$776,СВЦЭМ!$A$33:$A$776,$A30,СВЦЭМ!$B$33:$B$776,D$11)+'СЕТ СН'!$F$9+СВЦЭМ!$D$10+'СЕТ СН'!$F$5-'СЕТ СН'!$F$17</f>
        <v>2569.1030874799999</v>
      </c>
      <c r="E30" s="36">
        <f>SUMIFS(СВЦЭМ!$C$33:$C$776,СВЦЭМ!$A$33:$A$776,$A30,СВЦЭМ!$B$33:$B$776,E$11)+'СЕТ СН'!$F$9+СВЦЭМ!$D$10+'СЕТ СН'!$F$5-'СЕТ СН'!$F$17</f>
        <v>2555.8165282499999</v>
      </c>
      <c r="F30" s="36">
        <f>SUMIFS(СВЦЭМ!$C$33:$C$776,СВЦЭМ!$A$33:$A$776,$A30,СВЦЭМ!$B$33:$B$776,F$11)+'СЕТ СН'!$F$9+СВЦЭМ!$D$10+'СЕТ СН'!$F$5-'СЕТ СН'!$F$17</f>
        <v>2555.5570347600001</v>
      </c>
      <c r="G30" s="36">
        <f>SUMIFS(СВЦЭМ!$C$33:$C$776,СВЦЭМ!$A$33:$A$776,$A30,СВЦЭМ!$B$33:$B$776,G$11)+'СЕТ СН'!$F$9+СВЦЭМ!$D$10+'СЕТ СН'!$F$5-'СЕТ СН'!$F$17</f>
        <v>2558.5119368199998</v>
      </c>
      <c r="H30" s="36">
        <f>SUMIFS(СВЦЭМ!$C$33:$C$776,СВЦЭМ!$A$33:$A$776,$A30,СВЦЭМ!$B$33:$B$776,H$11)+'СЕТ СН'!$F$9+СВЦЭМ!$D$10+'СЕТ СН'!$F$5-'СЕТ СН'!$F$17</f>
        <v>2580.5867137599998</v>
      </c>
      <c r="I30" s="36">
        <f>SUMIFS(СВЦЭМ!$C$33:$C$776,СВЦЭМ!$A$33:$A$776,$A30,СВЦЭМ!$B$33:$B$776,I$11)+'СЕТ СН'!$F$9+СВЦЭМ!$D$10+'СЕТ СН'!$F$5-'СЕТ СН'!$F$17</f>
        <v>2623.1146004699999</v>
      </c>
      <c r="J30" s="36">
        <f>SUMIFS(СВЦЭМ!$C$33:$C$776,СВЦЭМ!$A$33:$A$776,$A30,СВЦЭМ!$B$33:$B$776,J$11)+'СЕТ СН'!$F$9+СВЦЭМ!$D$10+'СЕТ СН'!$F$5-'СЕТ СН'!$F$17</f>
        <v>2624.9329120299999</v>
      </c>
      <c r="K30" s="36">
        <f>SUMIFS(СВЦЭМ!$C$33:$C$776,СВЦЭМ!$A$33:$A$776,$A30,СВЦЭМ!$B$33:$B$776,K$11)+'СЕТ СН'!$F$9+СВЦЭМ!$D$10+'СЕТ СН'!$F$5-'СЕТ СН'!$F$17</f>
        <v>2447.72751763</v>
      </c>
      <c r="L30" s="36">
        <f>SUMIFS(СВЦЭМ!$C$33:$C$776,СВЦЭМ!$A$33:$A$776,$A30,СВЦЭМ!$B$33:$B$776,L$11)+'СЕТ СН'!$F$9+СВЦЭМ!$D$10+'СЕТ СН'!$F$5-'СЕТ СН'!$F$17</f>
        <v>2357.0821609200002</v>
      </c>
      <c r="M30" s="36">
        <f>SUMIFS(СВЦЭМ!$C$33:$C$776,СВЦЭМ!$A$33:$A$776,$A30,СВЦЭМ!$B$33:$B$776,M$11)+'СЕТ СН'!$F$9+СВЦЭМ!$D$10+'СЕТ СН'!$F$5-'СЕТ СН'!$F$17</f>
        <v>2308.7854122700001</v>
      </c>
      <c r="N30" s="36">
        <f>SUMIFS(СВЦЭМ!$C$33:$C$776,СВЦЭМ!$A$33:$A$776,$A30,СВЦЭМ!$B$33:$B$776,N$11)+'СЕТ СН'!$F$9+СВЦЭМ!$D$10+'СЕТ СН'!$F$5-'СЕТ СН'!$F$17</f>
        <v>2317.5569076100001</v>
      </c>
      <c r="O30" s="36">
        <f>SUMIFS(СВЦЭМ!$C$33:$C$776,СВЦЭМ!$A$33:$A$776,$A30,СВЦЭМ!$B$33:$B$776,O$11)+'СЕТ СН'!$F$9+СВЦЭМ!$D$10+'СЕТ СН'!$F$5-'СЕТ СН'!$F$17</f>
        <v>2312.4772318</v>
      </c>
      <c r="P30" s="36">
        <f>SUMIFS(СВЦЭМ!$C$33:$C$776,СВЦЭМ!$A$33:$A$776,$A30,СВЦЭМ!$B$33:$B$776,P$11)+'СЕТ СН'!$F$9+СВЦЭМ!$D$10+'СЕТ СН'!$F$5-'СЕТ СН'!$F$17</f>
        <v>2312.2002165899999</v>
      </c>
      <c r="Q30" s="36">
        <f>SUMIFS(СВЦЭМ!$C$33:$C$776,СВЦЭМ!$A$33:$A$776,$A30,СВЦЭМ!$B$33:$B$776,Q$11)+'СЕТ СН'!$F$9+СВЦЭМ!$D$10+'СЕТ СН'!$F$5-'СЕТ СН'!$F$17</f>
        <v>2311.7058618999999</v>
      </c>
      <c r="R30" s="36">
        <f>SUMIFS(СВЦЭМ!$C$33:$C$776,СВЦЭМ!$A$33:$A$776,$A30,СВЦЭМ!$B$33:$B$776,R$11)+'СЕТ СН'!$F$9+СВЦЭМ!$D$10+'СЕТ СН'!$F$5-'СЕТ СН'!$F$17</f>
        <v>2326.7975529</v>
      </c>
      <c r="S30" s="36">
        <f>SUMIFS(СВЦЭМ!$C$33:$C$776,СВЦЭМ!$A$33:$A$776,$A30,СВЦЭМ!$B$33:$B$776,S$11)+'СЕТ СН'!$F$9+СВЦЭМ!$D$10+'СЕТ СН'!$F$5-'СЕТ СН'!$F$17</f>
        <v>2346.02528669</v>
      </c>
      <c r="T30" s="36">
        <f>SUMIFS(СВЦЭМ!$C$33:$C$776,СВЦЭМ!$A$33:$A$776,$A30,СВЦЭМ!$B$33:$B$776,T$11)+'СЕТ СН'!$F$9+СВЦЭМ!$D$10+'СЕТ СН'!$F$5-'СЕТ СН'!$F$17</f>
        <v>2339.4460220800001</v>
      </c>
      <c r="U30" s="36">
        <f>SUMIFS(СВЦЭМ!$C$33:$C$776,СВЦЭМ!$A$33:$A$776,$A30,СВЦЭМ!$B$33:$B$776,U$11)+'СЕТ СН'!$F$9+СВЦЭМ!$D$10+'СЕТ СН'!$F$5-'СЕТ СН'!$F$17</f>
        <v>2340.1991017300002</v>
      </c>
      <c r="V30" s="36">
        <f>SUMIFS(СВЦЭМ!$C$33:$C$776,СВЦЭМ!$A$33:$A$776,$A30,СВЦЭМ!$B$33:$B$776,V$11)+'СЕТ СН'!$F$9+СВЦЭМ!$D$10+'СЕТ СН'!$F$5-'СЕТ СН'!$F$17</f>
        <v>2329.1724927800001</v>
      </c>
      <c r="W30" s="36">
        <f>SUMIFS(СВЦЭМ!$C$33:$C$776,СВЦЭМ!$A$33:$A$776,$A30,СВЦЭМ!$B$33:$B$776,W$11)+'СЕТ СН'!$F$9+СВЦЭМ!$D$10+'СЕТ СН'!$F$5-'СЕТ СН'!$F$17</f>
        <v>2273.4667845499998</v>
      </c>
      <c r="X30" s="36">
        <f>SUMIFS(СВЦЭМ!$C$33:$C$776,СВЦЭМ!$A$33:$A$776,$A30,СВЦЭМ!$B$33:$B$776,X$11)+'СЕТ СН'!$F$9+СВЦЭМ!$D$10+'СЕТ СН'!$F$5-'СЕТ СН'!$F$17</f>
        <v>2343.89540777</v>
      </c>
      <c r="Y30" s="36">
        <f>SUMIFS(СВЦЭМ!$C$33:$C$776,СВЦЭМ!$A$33:$A$776,$A30,СВЦЭМ!$B$33:$B$776,Y$11)+'СЕТ СН'!$F$9+СВЦЭМ!$D$10+'СЕТ СН'!$F$5-'СЕТ СН'!$F$17</f>
        <v>2537.1929467099999</v>
      </c>
    </row>
    <row r="31" spans="1:25" ht="15.75" x14ac:dyDescent="0.2">
      <c r="A31" s="35">
        <f t="shared" si="0"/>
        <v>44032</v>
      </c>
      <c r="B31" s="36">
        <f>SUMIFS(СВЦЭМ!$C$33:$C$776,СВЦЭМ!$A$33:$A$776,$A31,СВЦЭМ!$B$33:$B$776,B$11)+'СЕТ СН'!$F$9+СВЦЭМ!$D$10+'СЕТ СН'!$F$5-'СЕТ СН'!$F$17</f>
        <v>2515.6218604800001</v>
      </c>
      <c r="C31" s="36">
        <f>SUMIFS(СВЦЭМ!$C$33:$C$776,СВЦЭМ!$A$33:$A$776,$A31,СВЦЭМ!$B$33:$B$776,C$11)+'СЕТ СН'!$F$9+СВЦЭМ!$D$10+'СЕТ СН'!$F$5-'СЕТ СН'!$F$17</f>
        <v>2480.13342031</v>
      </c>
      <c r="D31" s="36">
        <f>SUMIFS(СВЦЭМ!$C$33:$C$776,СВЦЭМ!$A$33:$A$776,$A31,СВЦЭМ!$B$33:$B$776,D$11)+'СЕТ СН'!$F$9+СВЦЭМ!$D$10+'СЕТ СН'!$F$5-'СЕТ СН'!$F$17</f>
        <v>2610.2927394099997</v>
      </c>
      <c r="E31" s="36">
        <f>SUMIFS(СВЦЭМ!$C$33:$C$776,СВЦЭМ!$A$33:$A$776,$A31,СВЦЭМ!$B$33:$B$776,E$11)+'СЕТ СН'!$F$9+СВЦЭМ!$D$10+'СЕТ СН'!$F$5-'СЕТ СН'!$F$17</f>
        <v>2592.5405484100002</v>
      </c>
      <c r="F31" s="36">
        <f>SUMIFS(СВЦЭМ!$C$33:$C$776,СВЦЭМ!$A$33:$A$776,$A31,СВЦЭМ!$B$33:$B$776,F$11)+'СЕТ СН'!$F$9+СВЦЭМ!$D$10+'СЕТ СН'!$F$5-'СЕТ СН'!$F$17</f>
        <v>2590.9680578799998</v>
      </c>
      <c r="G31" s="36">
        <f>SUMIFS(СВЦЭМ!$C$33:$C$776,СВЦЭМ!$A$33:$A$776,$A31,СВЦЭМ!$B$33:$B$776,G$11)+'СЕТ СН'!$F$9+СВЦЭМ!$D$10+'СЕТ СН'!$F$5-'СЕТ СН'!$F$17</f>
        <v>2599.9322713000001</v>
      </c>
      <c r="H31" s="36">
        <f>SUMIFS(СВЦЭМ!$C$33:$C$776,СВЦЭМ!$A$33:$A$776,$A31,СВЦЭМ!$B$33:$B$776,H$11)+'СЕТ СН'!$F$9+СВЦЭМ!$D$10+'СЕТ СН'!$F$5-'СЕТ СН'!$F$17</f>
        <v>2628.6013932799997</v>
      </c>
      <c r="I31" s="36">
        <f>SUMIFS(СВЦЭМ!$C$33:$C$776,СВЦЭМ!$A$33:$A$776,$A31,СВЦЭМ!$B$33:$B$776,I$11)+'СЕТ СН'!$F$9+СВЦЭМ!$D$10+'СЕТ СН'!$F$5-'СЕТ СН'!$F$17</f>
        <v>2524.0045380500001</v>
      </c>
      <c r="J31" s="36">
        <f>SUMIFS(СВЦЭМ!$C$33:$C$776,СВЦЭМ!$A$33:$A$776,$A31,СВЦЭМ!$B$33:$B$776,J$11)+'СЕТ СН'!$F$9+СВЦЭМ!$D$10+'СЕТ СН'!$F$5-'СЕТ СН'!$F$17</f>
        <v>2580.2062180000003</v>
      </c>
      <c r="K31" s="36">
        <f>SUMIFS(СВЦЭМ!$C$33:$C$776,СВЦЭМ!$A$33:$A$776,$A31,СВЦЭМ!$B$33:$B$776,K$11)+'СЕТ СН'!$F$9+СВЦЭМ!$D$10+'СЕТ СН'!$F$5-'СЕТ СН'!$F$17</f>
        <v>2517.4089845099998</v>
      </c>
      <c r="L31" s="36">
        <f>SUMIFS(СВЦЭМ!$C$33:$C$776,СВЦЭМ!$A$33:$A$776,$A31,СВЦЭМ!$B$33:$B$776,L$11)+'СЕТ СН'!$F$9+СВЦЭМ!$D$10+'СЕТ СН'!$F$5-'СЕТ СН'!$F$17</f>
        <v>2371.6871184699999</v>
      </c>
      <c r="M31" s="36">
        <f>SUMIFS(СВЦЭМ!$C$33:$C$776,СВЦЭМ!$A$33:$A$776,$A31,СВЦЭМ!$B$33:$B$776,M$11)+'СЕТ СН'!$F$9+СВЦЭМ!$D$10+'СЕТ СН'!$F$5-'СЕТ СН'!$F$17</f>
        <v>2354.4133842299998</v>
      </c>
      <c r="N31" s="36">
        <f>SUMIFS(СВЦЭМ!$C$33:$C$776,СВЦЭМ!$A$33:$A$776,$A31,СВЦЭМ!$B$33:$B$776,N$11)+'СЕТ СН'!$F$9+СВЦЭМ!$D$10+'СЕТ СН'!$F$5-'СЕТ СН'!$F$17</f>
        <v>2362.4192758300001</v>
      </c>
      <c r="O31" s="36">
        <f>SUMIFS(СВЦЭМ!$C$33:$C$776,СВЦЭМ!$A$33:$A$776,$A31,СВЦЭМ!$B$33:$B$776,O$11)+'СЕТ СН'!$F$9+СВЦЭМ!$D$10+'СЕТ СН'!$F$5-'СЕТ СН'!$F$17</f>
        <v>2355.77374852</v>
      </c>
      <c r="P31" s="36">
        <f>SUMIFS(СВЦЭМ!$C$33:$C$776,СВЦЭМ!$A$33:$A$776,$A31,СВЦЭМ!$B$33:$B$776,P$11)+'СЕТ СН'!$F$9+СВЦЭМ!$D$10+'СЕТ СН'!$F$5-'СЕТ СН'!$F$17</f>
        <v>2344.4173362500001</v>
      </c>
      <c r="Q31" s="36">
        <f>SUMIFS(СВЦЭМ!$C$33:$C$776,СВЦЭМ!$A$33:$A$776,$A31,СВЦЭМ!$B$33:$B$776,Q$11)+'СЕТ СН'!$F$9+СВЦЭМ!$D$10+'СЕТ СН'!$F$5-'СЕТ СН'!$F$17</f>
        <v>2344.9084590399998</v>
      </c>
      <c r="R31" s="36">
        <f>SUMIFS(СВЦЭМ!$C$33:$C$776,СВЦЭМ!$A$33:$A$776,$A31,СВЦЭМ!$B$33:$B$776,R$11)+'СЕТ СН'!$F$9+СВЦЭМ!$D$10+'СЕТ СН'!$F$5-'СЕТ СН'!$F$17</f>
        <v>2346.57198913</v>
      </c>
      <c r="S31" s="36">
        <f>SUMIFS(СВЦЭМ!$C$33:$C$776,СВЦЭМ!$A$33:$A$776,$A31,СВЦЭМ!$B$33:$B$776,S$11)+'СЕТ СН'!$F$9+СВЦЭМ!$D$10+'СЕТ СН'!$F$5-'СЕТ СН'!$F$17</f>
        <v>2347.7252528399999</v>
      </c>
      <c r="T31" s="36">
        <f>SUMIFS(СВЦЭМ!$C$33:$C$776,СВЦЭМ!$A$33:$A$776,$A31,СВЦЭМ!$B$33:$B$776,T$11)+'СЕТ СН'!$F$9+СВЦЭМ!$D$10+'СЕТ СН'!$F$5-'СЕТ СН'!$F$17</f>
        <v>2343.1825772800003</v>
      </c>
      <c r="U31" s="36">
        <f>SUMIFS(СВЦЭМ!$C$33:$C$776,СВЦЭМ!$A$33:$A$776,$A31,СВЦЭМ!$B$33:$B$776,U$11)+'СЕТ СН'!$F$9+СВЦЭМ!$D$10+'СЕТ СН'!$F$5-'СЕТ СН'!$F$17</f>
        <v>2340.2160216800003</v>
      </c>
      <c r="V31" s="36">
        <f>SUMIFS(СВЦЭМ!$C$33:$C$776,СВЦЭМ!$A$33:$A$776,$A31,СВЦЭМ!$B$33:$B$776,V$11)+'СЕТ СН'!$F$9+СВЦЭМ!$D$10+'СЕТ СН'!$F$5-'СЕТ СН'!$F$17</f>
        <v>2342.7951388299998</v>
      </c>
      <c r="W31" s="36">
        <f>SUMIFS(СВЦЭМ!$C$33:$C$776,СВЦЭМ!$A$33:$A$776,$A31,СВЦЭМ!$B$33:$B$776,W$11)+'СЕТ СН'!$F$9+СВЦЭМ!$D$10+'СЕТ СН'!$F$5-'СЕТ СН'!$F$17</f>
        <v>2340.4846912200001</v>
      </c>
      <c r="X31" s="36">
        <f>SUMIFS(СВЦЭМ!$C$33:$C$776,СВЦЭМ!$A$33:$A$776,$A31,СВЦЭМ!$B$33:$B$776,X$11)+'СЕТ СН'!$F$9+СВЦЭМ!$D$10+'СЕТ СН'!$F$5-'СЕТ СН'!$F$17</f>
        <v>2375.2288935900001</v>
      </c>
      <c r="Y31" s="36">
        <f>SUMIFS(СВЦЭМ!$C$33:$C$776,СВЦЭМ!$A$33:$A$776,$A31,СВЦЭМ!$B$33:$B$776,Y$11)+'СЕТ СН'!$F$9+СВЦЭМ!$D$10+'СЕТ СН'!$F$5-'СЕТ СН'!$F$17</f>
        <v>2528.81573643</v>
      </c>
    </row>
    <row r="32" spans="1:25" ht="15.75" x14ac:dyDescent="0.2">
      <c r="A32" s="35">
        <f t="shared" si="0"/>
        <v>44033</v>
      </c>
      <c r="B32" s="36">
        <f>SUMIFS(СВЦЭМ!$C$33:$C$776,СВЦЭМ!$A$33:$A$776,$A32,СВЦЭМ!$B$33:$B$776,B$11)+'СЕТ СН'!$F$9+СВЦЭМ!$D$10+'СЕТ СН'!$F$5-'СЕТ СН'!$F$17</f>
        <v>2562.6255486499999</v>
      </c>
      <c r="C32" s="36">
        <f>SUMIFS(СВЦЭМ!$C$33:$C$776,СВЦЭМ!$A$33:$A$776,$A32,СВЦЭМ!$B$33:$B$776,C$11)+'СЕТ СН'!$F$9+СВЦЭМ!$D$10+'СЕТ СН'!$F$5-'СЕТ СН'!$F$17</f>
        <v>2516.4493940000002</v>
      </c>
      <c r="D32" s="36">
        <f>SUMIFS(СВЦЭМ!$C$33:$C$776,СВЦЭМ!$A$33:$A$776,$A32,СВЦЭМ!$B$33:$B$776,D$11)+'СЕТ СН'!$F$9+СВЦЭМ!$D$10+'СЕТ СН'!$F$5-'СЕТ СН'!$F$17</f>
        <v>2493.4697404500002</v>
      </c>
      <c r="E32" s="36">
        <f>SUMIFS(СВЦЭМ!$C$33:$C$776,СВЦЭМ!$A$33:$A$776,$A32,СВЦЭМ!$B$33:$B$776,E$11)+'СЕТ СН'!$F$9+СВЦЭМ!$D$10+'СЕТ СН'!$F$5-'СЕТ СН'!$F$17</f>
        <v>2492.0519404000001</v>
      </c>
      <c r="F32" s="36">
        <f>SUMIFS(СВЦЭМ!$C$33:$C$776,СВЦЭМ!$A$33:$A$776,$A32,СВЦЭМ!$B$33:$B$776,F$11)+'СЕТ СН'!$F$9+СВЦЭМ!$D$10+'СЕТ СН'!$F$5-'СЕТ СН'!$F$17</f>
        <v>2484.4930976400001</v>
      </c>
      <c r="G32" s="36">
        <f>SUMIFS(СВЦЭМ!$C$33:$C$776,СВЦЭМ!$A$33:$A$776,$A32,СВЦЭМ!$B$33:$B$776,G$11)+'СЕТ СН'!$F$9+СВЦЭМ!$D$10+'СЕТ СН'!$F$5-'СЕТ СН'!$F$17</f>
        <v>2476.9852144699998</v>
      </c>
      <c r="H32" s="36">
        <f>SUMIFS(СВЦЭМ!$C$33:$C$776,СВЦЭМ!$A$33:$A$776,$A32,СВЦЭМ!$B$33:$B$776,H$11)+'СЕТ СН'!$F$9+СВЦЭМ!$D$10+'СЕТ СН'!$F$5-'СЕТ СН'!$F$17</f>
        <v>2502.4829282599999</v>
      </c>
      <c r="I32" s="36">
        <f>SUMIFS(СВЦЭМ!$C$33:$C$776,СВЦЭМ!$A$33:$A$776,$A32,СВЦЭМ!$B$33:$B$776,I$11)+'СЕТ СН'!$F$9+СВЦЭМ!$D$10+'СЕТ СН'!$F$5-'СЕТ СН'!$F$17</f>
        <v>2554.6513188999998</v>
      </c>
      <c r="J32" s="36">
        <f>SUMIFS(СВЦЭМ!$C$33:$C$776,СВЦЭМ!$A$33:$A$776,$A32,СВЦЭМ!$B$33:$B$776,J$11)+'СЕТ СН'!$F$9+СВЦЭМ!$D$10+'СЕТ СН'!$F$5-'СЕТ СН'!$F$17</f>
        <v>2589.3523504700001</v>
      </c>
      <c r="K32" s="36">
        <f>SUMIFS(СВЦЭМ!$C$33:$C$776,СВЦЭМ!$A$33:$A$776,$A32,СВЦЭМ!$B$33:$B$776,K$11)+'СЕТ СН'!$F$9+СВЦЭМ!$D$10+'СЕТ СН'!$F$5-'СЕТ СН'!$F$17</f>
        <v>2485.8303384199999</v>
      </c>
      <c r="L32" s="36">
        <f>SUMIFS(СВЦЭМ!$C$33:$C$776,СВЦЭМ!$A$33:$A$776,$A32,СВЦЭМ!$B$33:$B$776,L$11)+'СЕТ СН'!$F$9+СВЦЭМ!$D$10+'СЕТ СН'!$F$5-'СЕТ СН'!$F$17</f>
        <v>2384.7307790200002</v>
      </c>
      <c r="M32" s="36">
        <f>SUMIFS(СВЦЭМ!$C$33:$C$776,СВЦЭМ!$A$33:$A$776,$A32,СВЦЭМ!$B$33:$B$776,M$11)+'СЕТ СН'!$F$9+СВЦЭМ!$D$10+'СЕТ СН'!$F$5-'СЕТ СН'!$F$17</f>
        <v>2378.6741446599999</v>
      </c>
      <c r="N32" s="36">
        <f>SUMIFS(СВЦЭМ!$C$33:$C$776,СВЦЭМ!$A$33:$A$776,$A32,СВЦЭМ!$B$33:$B$776,N$11)+'СЕТ СН'!$F$9+СВЦЭМ!$D$10+'СЕТ СН'!$F$5-'СЕТ СН'!$F$17</f>
        <v>2375.1674149800001</v>
      </c>
      <c r="O32" s="36">
        <f>SUMIFS(СВЦЭМ!$C$33:$C$776,СВЦЭМ!$A$33:$A$776,$A32,СВЦЭМ!$B$33:$B$776,O$11)+'СЕТ СН'!$F$9+СВЦЭМ!$D$10+'СЕТ СН'!$F$5-'СЕТ СН'!$F$17</f>
        <v>2383.78435558</v>
      </c>
      <c r="P32" s="36">
        <f>SUMIFS(СВЦЭМ!$C$33:$C$776,СВЦЭМ!$A$33:$A$776,$A32,СВЦЭМ!$B$33:$B$776,P$11)+'СЕТ СН'!$F$9+СВЦЭМ!$D$10+'СЕТ СН'!$F$5-'СЕТ СН'!$F$17</f>
        <v>2382.7609548</v>
      </c>
      <c r="Q32" s="36">
        <f>SUMIFS(СВЦЭМ!$C$33:$C$776,СВЦЭМ!$A$33:$A$776,$A32,СВЦЭМ!$B$33:$B$776,Q$11)+'СЕТ СН'!$F$9+СВЦЭМ!$D$10+'СЕТ СН'!$F$5-'СЕТ СН'!$F$17</f>
        <v>2385.57045883</v>
      </c>
      <c r="R32" s="36">
        <f>SUMIFS(СВЦЭМ!$C$33:$C$776,СВЦЭМ!$A$33:$A$776,$A32,СВЦЭМ!$B$33:$B$776,R$11)+'СЕТ СН'!$F$9+СВЦЭМ!$D$10+'СЕТ СН'!$F$5-'СЕТ СН'!$F$17</f>
        <v>2377.3711902099999</v>
      </c>
      <c r="S32" s="36">
        <f>SUMIFS(СВЦЭМ!$C$33:$C$776,СВЦЭМ!$A$33:$A$776,$A32,СВЦЭМ!$B$33:$B$776,S$11)+'СЕТ СН'!$F$9+СВЦЭМ!$D$10+'СЕТ СН'!$F$5-'СЕТ СН'!$F$17</f>
        <v>2377.81162868</v>
      </c>
      <c r="T32" s="36">
        <f>SUMIFS(СВЦЭМ!$C$33:$C$776,СВЦЭМ!$A$33:$A$776,$A32,СВЦЭМ!$B$33:$B$776,T$11)+'СЕТ СН'!$F$9+СВЦЭМ!$D$10+'СЕТ СН'!$F$5-'СЕТ СН'!$F$17</f>
        <v>2371.5969062300001</v>
      </c>
      <c r="U32" s="36">
        <f>SUMIFS(СВЦЭМ!$C$33:$C$776,СВЦЭМ!$A$33:$A$776,$A32,СВЦЭМ!$B$33:$B$776,U$11)+'СЕТ СН'!$F$9+СВЦЭМ!$D$10+'СЕТ СН'!$F$5-'СЕТ СН'!$F$17</f>
        <v>2371.45117321</v>
      </c>
      <c r="V32" s="36">
        <f>SUMIFS(СВЦЭМ!$C$33:$C$776,СВЦЭМ!$A$33:$A$776,$A32,СВЦЭМ!$B$33:$B$776,V$11)+'СЕТ СН'!$F$9+СВЦЭМ!$D$10+'СЕТ СН'!$F$5-'СЕТ СН'!$F$17</f>
        <v>2368.6905236699999</v>
      </c>
      <c r="W32" s="36">
        <f>SUMIFS(СВЦЭМ!$C$33:$C$776,СВЦЭМ!$A$33:$A$776,$A32,СВЦЭМ!$B$33:$B$776,W$11)+'СЕТ СН'!$F$9+СВЦЭМ!$D$10+'СЕТ СН'!$F$5-'СЕТ СН'!$F$17</f>
        <v>2376.51259609</v>
      </c>
      <c r="X32" s="36">
        <f>SUMIFS(СВЦЭМ!$C$33:$C$776,СВЦЭМ!$A$33:$A$776,$A32,СВЦЭМ!$B$33:$B$776,X$11)+'СЕТ СН'!$F$9+СВЦЭМ!$D$10+'СЕТ СН'!$F$5-'СЕТ СН'!$F$17</f>
        <v>2421.5489627799998</v>
      </c>
      <c r="Y32" s="36">
        <f>SUMIFS(СВЦЭМ!$C$33:$C$776,СВЦЭМ!$A$33:$A$776,$A32,СВЦЭМ!$B$33:$B$776,Y$11)+'СЕТ СН'!$F$9+СВЦЭМ!$D$10+'СЕТ СН'!$F$5-'СЕТ СН'!$F$17</f>
        <v>2551.5809992200002</v>
      </c>
    </row>
    <row r="33" spans="1:25" ht="15.75" x14ac:dyDescent="0.2">
      <c r="A33" s="35">
        <f t="shared" si="0"/>
        <v>44034</v>
      </c>
      <c r="B33" s="36">
        <f>SUMIFS(СВЦЭМ!$C$33:$C$776,СВЦЭМ!$A$33:$A$776,$A33,СВЦЭМ!$B$33:$B$776,B$11)+'СЕТ СН'!$F$9+СВЦЭМ!$D$10+'СЕТ СН'!$F$5-'СЕТ СН'!$F$17</f>
        <v>2555.33218115</v>
      </c>
      <c r="C33" s="36">
        <f>SUMIFS(СВЦЭМ!$C$33:$C$776,СВЦЭМ!$A$33:$A$776,$A33,СВЦЭМ!$B$33:$B$776,C$11)+'СЕТ СН'!$F$9+СВЦЭМ!$D$10+'СЕТ СН'!$F$5-'СЕТ СН'!$F$17</f>
        <v>2523.45372236</v>
      </c>
      <c r="D33" s="36">
        <f>SUMIFS(СВЦЭМ!$C$33:$C$776,СВЦЭМ!$A$33:$A$776,$A33,СВЦЭМ!$B$33:$B$776,D$11)+'СЕТ СН'!$F$9+СВЦЭМ!$D$10+'СЕТ СН'!$F$5-'СЕТ СН'!$F$17</f>
        <v>2514.41730035</v>
      </c>
      <c r="E33" s="36">
        <f>SUMIFS(СВЦЭМ!$C$33:$C$776,СВЦЭМ!$A$33:$A$776,$A33,СВЦЭМ!$B$33:$B$776,E$11)+'СЕТ СН'!$F$9+СВЦЭМ!$D$10+'СЕТ СН'!$F$5-'СЕТ СН'!$F$17</f>
        <v>2536.79360486</v>
      </c>
      <c r="F33" s="36">
        <f>SUMIFS(СВЦЭМ!$C$33:$C$776,СВЦЭМ!$A$33:$A$776,$A33,СВЦЭМ!$B$33:$B$776,F$11)+'СЕТ СН'!$F$9+СВЦЭМ!$D$10+'СЕТ СН'!$F$5-'СЕТ СН'!$F$17</f>
        <v>2545.0578002399998</v>
      </c>
      <c r="G33" s="36">
        <f>SUMIFS(СВЦЭМ!$C$33:$C$776,СВЦЭМ!$A$33:$A$776,$A33,СВЦЭМ!$B$33:$B$776,G$11)+'СЕТ СН'!$F$9+СВЦЭМ!$D$10+'СЕТ СН'!$F$5-'СЕТ СН'!$F$17</f>
        <v>2543.2944184500002</v>
      </c>
      <c r="H33" s="36">
        <f>SUMIFS(СВЦЭМ!$C$33:$C$776,СВЦЭМ!$A$33:$A$776,$A33,СВЦЭМ!$B$33:$B$776,H$11)+'СЕТ СН'!$F$9+СВЦЭМ!$D$10+'СЕТ СН'!$F$5-'СЕТ СН'!$F$17</f>
        <v>2525.91132677</v>
      </c>
      <c r="I33" s="36">
        <f>SUMIFS(СВЦЭМ!$C$33:$C$776,СВЦЭМ!$A$33:$A$776,$A33,СВЦЭМ!$B$33:$B$776,I$11)+'СЕТ СН'!$F$9+СВЦЭМ!$D$10+'СЕТ СН'!$F$5-'СЕТ СН'!$F$17</f>
        <v>2589.6300423799998</v>
      </c>
      <c r="J33" s="36">
        <f>SUMIFS(СВЦЭМ!$C$33:$C$776,СВЦЭМ!$A$33:$A$776,$A33,СВЦЭМ!$B$33:$B$776,J$11)+'СЕТ СН'!$F$9+СВЦЭМ!$D$10+'СЕТ СН'!$F$5-'СЕТ СН'!$F$17</f>
        <v>2612.3764892600002</v>
      </c>
      <c r="K33" s="36">
        <f>SUMIFS(СВЦЭМ!$C$33:$C$776,СВЦЭМ!$A$33:$A$776,$A33,СВЦЭМ!$B$33:$B$776,K$11)+'СЕТ СН'!$F$9+СВЦЭМ!$D$10+'СЕТ СН'!$F$5-'СЕТ СН'!$F$17</f>
        <v>2487.71220933</v>
      </c>
      <c r="L33" s="36">
        <f>SUMIFS(СВЦЭМ!$C$33:$C$776,СВЦЭМ!$A$33:$A$776,$A33,СВЦЭМ!$B$33:$B$776,L$11)+'СЕТ СН'!$F$9+СВЦЭМ!$D$10+'СЕТ СН'!$F$5-'СЕТ СН'!$F$17</f>
        <v>2343.1224176199999</v>
      </c>
      <c r="M33" s="36">
        <f>SUMIFS(СВЦЭМ!$C$33:$C$776,СВЦЭМ!$A$33:$A$776,$A33,СВЦЭМ!$B$33:$B$776,M$11)+'СЕТ СН'!$F$9+СВЦЭМ!$D$10+'СЕТ СН'!$F$5-'СЕТ СН'!$F$17</f>
        <v>2319.0461583000001</v>
      </c>
      <c r="N33" s="36">
        <f>SUMIFS(СВЦЭМ!$C$33:$C$776,СВЦЭМ!$A$33:$A$776,$A33,СВЦЭМ!$B$33:$B$776,N$11)+'СЕТ СН'!$F$9+СВЦЭМ!$D$10+'СЕТ СН'!$F$5-'СЕТ СН'!$F$17</f>
        <v>2424.1421176600002</v>
      </c>
      <c r="O33" s="36">
        <f>SUMIFS(СВЦЭМ!$C$33:$C$776,СВЦЭМ!$A$33:$A$776,$A33,СВЦЭМ!$B$33:$B$776,O$11)+'СЕТ СН'!$F$9+СВЦЭМ!$D$10+'СЕТ СН'!$F$5-'СЕТ СН'!$F$17</f>
        <v>2345.5040315000001</v>
      </c>
      <c r="P33" s="36">
        <f>SUMIFS(СВЦЭМ!$C$33:$C$776,СВЦЭМ!$A$33:$A$776,$A33,СВЦЭМ!$B$33:$B$776,P$11)+'СЕТ СН'!$F$9+СВЦЭМ!$D$10+'СЕТ СН'!$F$5-'СЕТ СН'!$F$17</f>
        <v>2359.35657532</v>
      </c>
      <c r="Q33" s="36">
        <f>SUMIFS(СВЦЭМ!$C$33:$C$776,СВЦЭМ!$A$33:$A$776,$A33,СВЦЭМ!$B$33:$B$776,Q$11)+'СЕТ СН'!$F$9+СВЦЭМ!$D$10+'СЕТ СН'!$F$5-'СЕТ СН'!$F$17</f>
        <v>2370.4204070699998</v>
      </c>
      <c r="R33" s="36">
        <f>SUMIFS(СВЦЭМ!$C$33:$C$776,СВЦЭМ!$A$33:$A$776,$A33,СВЦЭМ!$B$33:$B$776,R$11)+'СЕТ СН'!$F$9+СВЦЭМ!$D$10+'СЕТ СН'!$F$5-'СЕТ СН'!$F$17</f>
        <v>4481.3640147200003</v>
      </c>
      <c r="S33" s="36">
        <f>SUMIFS(СВЦЭМ!$C$33:$C$776,СВЦЭМ!$A$33:$A$776,$A33,СВЦЭМ!$B$33:$B$776,S$11)+'СЕТ СН'!$F$9+СВЦЭМ!$D$10+'СЕТ СН'!$F$5-'СЕТ СН'!$F$17</f>
        <v>2373.5959894699999</v>
      </c>
      <c r="T33" s="36">
        <f>SUMIFS(СВЦЭМ!$C$33:$C$776,СВЦЭМ!$A$33:$A$776,$A33,СВЦЭМ!$B$33:$B$776,T$11)+'СЕТ СН'!$F$9+СВЦЭМ!$D$10+'СЕТ СН'!$F$5-'СЕТ СН'!$F$17</f>
        <v>2387.7015523300001</v>
      </c>
      <c r="U33" s="36">
        <f>SUMIFS(СВЦЭМ!$C$33:$C$776,СВЦЭМ!$A$33:$A$776,$A33,СВЦЭМ!$B$33:$B$776,U$11)+'СЕТ СН'!$F$9+СВЦЭМ!$D$10+'СЕТ СН'!$F$5-'СЕТ СН'!$F$17</f>
        <v>2404.8951324999998</v>
      </c>
      <c r="V33" s="36">
        <f>SUMIFS(СВЦЭМ!$C$33:$C$776,СВЦЭМ!$A$33:$A$776,$A33,СВЦЭМ!$B$33:$B$776,V$11)+'СЕТ СН'!$F$9+СВЦЭМ!$D$10+'СЕТ СН'!$F$5-'СЕТ СН'!$F$17</f>
        <v>2413.7644190800002</v>
      </c>
      <c r="W33" s="36">
        <f>SUMIFS(СВЦЭМ!$C$33:$C$776,СВЦЭМ!$A$33:$A$776,$A33,СВЦЭМ!$B$33:$B$776,W$11)+'СЕТ СН'!$F$9+СВЦЭМ!$D$10+'СЕТ СН'!$F$5-'СЕТ СН'!$F$17</f>
        <v>2375.3347468800002</v>
      </c>
      <c r="X33" s="36">
        <f>SUMIFS(СВЦЭМ!$C$33:$C$776,СВЦЭМ!$A$33:$A$776,$A33,СВЦЭМ!$B$33:$B$776,X$11)+'СЕТ СН'!$F$9+СВЦЭМ!$D$10+'СЕТ СН'!$F$5-'СЕТ СН'!$F$17</f>
        <v>2439.59443126</v>
      </c>
      <c r="Y33" s="36">
        <f>SUMIFS(СВЦЭМ!$C$33:$C$776,СВЦЭМ!$A$33:$A$776,$A33,СВЦЭМ!$B$33:$B$776,Y$11)+'СЕТ СН'!$F$9+СВЦЭМ!$D$10+'СЕТ СН'!$F$5-'СЕТ СН'!$F$17</f>
        <v>2525.6107411100002</v>
      </c>
    </row>
    <row r="34" spans="1:25" ht="15.75" x14ac:dyDescent="0.2">
      <c r="A34" s="35">
        <f t="shared" si="0"/>
        <v>44035</v>
      </c>
      <c r="B34" s="36">
        <f>SUMIFS(СВЦЭМ!$C$33:$C$776,СВЦЭМ!$A$33:$A$776,$A34,СВЦЭМ!$B$33:$B$776,B$11)+'СЕТ СН'!$F$9+СВЦЭМ!$D$10+'СЕТ СН'!$F$5-'СЕТ СН'!$F$17</f>
        <v>2498.9382434200002</v>
      </c>
      <c r="C34" s="36">
        <f>SUMIFS(СВЦЭМ!$C$33:$C$776,СВЦЭМ!$A$33:$A$776,$A34,СВЦЭМ!$B$33:$B$776,C$11)+'СЕТ СН'!$F$9+СВЦЭМ!$D$10+'СЕТ СН'!$F$5-'СЕТ СН'!$F$17</f>
        <v>2500.1322849899998</v>
      </c>
      <c r="D34" s="36">
        <f>SUMIFS(СВЦЭМ!$C$33:$C$776,СВЦЭМ!$A$33:$A$776,$A34,СВЦЭМ!$B$33:$B$776,D$11)+'СЕТ СН'!$F$9+СВЦЭМ!$D$10+'СЕТ СН'!$F$5-'СЕТ СН'!$F$17</f>
        <v>2523.6033235200002</v>
      </c>
      <c r="E34" s="36">
        <f>SUMIFS(СВЦЭМ!$C$33:$C$776,СВЦЭМ!$A$33:$A$776,$A34,СВЦЭМ!$B$33:$B$776,E$11)+'СЕТ СН'!$F$9+СВЦЭМ!$D$10+'СЕТ СН'!$F$5-'СЕТ СН'!$F$17</f>
        <v>2557.2744600999999</v>
      </c>
      <c r="F34" s="36">
        <f>SUMIFS(СВЦЭМ!$C$33:$C$776,СВЦЭМ!$A$33:$A$776,$A34,СВЦЭМ!$B$33:$B$776,F$11)+'СЕТ СН'!$F$9+СВЦЭМ!$D$10+'СЕТ СН'!$F$5-'СЕТ СН'!$F$17</f>
        <v>2545.8101841299999</v>
      </c>
      <c r="G34" s="36">
        <f>SUMIFS(СВЦЭМ!$C$33:$C$776,СВЦЭМ!$A$33:$A$776,$A34,СВЦЭМ!$B$33:$B$776,G$11)+'СЕТ СН'!$F$9+СВЦЭМ!$D$10+'СЕТ СН'!$F$5-'СЕТ СН'!$F$17</f>
        <v>2537.5368351799998</v>
      </c>
      <c r="H34" s="36">
        <f>SUMIFS(СВЦЭМ!$C$33:$C$776,СВЦЭМ!$A$33:$A$776,$A34,СВЦЭМ!$B$33:$B$776,H$11)+'СЕТ СН'!$F$9+СВЦЭМ!$D$10+'СЕТ СН'!$F$5-'СЕТ СН'!$F$17</f>
        <v>2496.0680012900002</v>
      </c>
      <c r="I34" s="36">
        <f>SUMIFS(СВЦЭМ!$C$33:$C$776,СВЦЭМ!$A$33:$A$776,$A34,СВЦЭМ!$B$33:$B$776,I$11)+'СЕТ СН'!$F$9+СВЦЭМ!$D$10+'СЕТ СН'!$F$5-'СЕТ СН'!$F$17</f>
        <v>2431.4866109099999</v>
      </c>
      <c r="J34" s="36">
        <f>SUMIFS(СВЦЭМ!$C$33:$C$776,СВЦЭМ!$A$33:$A$776,$A34,СВЦЭМ!$B$33:$B$776,J$11)+'СЕТ СН'!$F$9+СВЦЭМ!$D$10+'СЕТ СН'!$F$5-'СЕТ СН'!$F$17</f>
        <v>2455.21338676</v>
      </c>
      <c r="K34" s="36">
        <f>SUMIFS(СВЦЭМ!$C$33:$C$776,СВЦЭМ!$A$33:$A$776,$A34,СВЦЭМ!$B$33:$B$776,K$11)+'СЕТ СН'!$F$9+СВЦЭМ!$D$10+'СЕТ СН'!$F$5-'СЕТ СН'!$F$17</f>
        <v>2482.7033182200003</v>
      </c>
      <c r="L34" s="36">
        <f>SUMIFS(СВЦЭМ!$C$33:$C$776,СВЦЭМ!$A$33:$A$776,$A34,СВЦЭМ!$B$33:$B$776,L$11)+'СЕТ СН'!$F$9+СВЦЭМ!$D$10+'СЕТ СН'!$F$5-'СЕТ СН'!$F$17</f>
        <v>2386.7911660300001</v>
      </c>
      <c r="M34" s="36">
        <f>SUMIFS(СВЦЭМ!$C$33:$C$776,СВЦЭМ!$A$33:$A$776,$A34,СВЦЭМ!$B$33:$B$776,M$11)+'СЕТ СН'!$F$9+СВЦЭМ!$D$10+'СЕТ СН'!$F$5-'СЕТ СН'!$F$17</f>
        <v>2368.5130154099998</v>
      </c>
      <c r="N34" s="36">
        <f>SUMIFS(СВЦЭМ!$C$33:$C$776,СВЦЭМ!$A$33:$A$776,$A34,СВЦЭМ!$B$33:$B$776,N$11)+'СЕТ СН'!$F$9+СВЦЭМ!$D$10+'СЕТ СН'!$F$5-'СЕТ СН'!$F$17</f>
        <v>2387.6473091600001</v>
      </c>
      <c r="O34" s="36">
        <f>SUMIFS(СВЦЭМ!$C$33:$C$776,СВЦЭМ!$A$33:$A$776,$A34,СВЦЭМ!$B$33:$B$776,O$11)+'СЕТ СН'!$F$9+СВЦЭМ!$D$10+'СЕТ СН'!$F$5-'СЕТ СН'!$F$17</f>
        <v>2395.4507094199998</v>
      </c>
      <c r="P34" s="36">
        <f>SUMIFS(СВЦЭМ!$C$33:$C$776,СВЦЭМ!$A$33:$A$776,$A34,СВЦЭМ!$B$33:$B$776,P$11)+'СЕТ СН'!$F$9+СВЦЭМ!$D$10+'СЕТ СН'!$F$5-'СЕТ СН'!$F$17</f>
        <v>2412.06714422</v>
      </c>
      <c r="Q34" s="36">
        <f>SUMIFS(СВЦЭМ!$C$33:$C$776,СВЦЭМ!$A$33:$A$776,$A34,СВЦЭМ!$B$33:$B$776,Q$11)+'СЕТ СН'!$F$9+СВЦЭМ!$D$10+'СЕТ СН'!$F$5-'СЕТ СН'!$F$17</f>
        <v>2431.2530971300002</v>
      </c>
      <c r="R34" s="36">
        <f>SUMIFS(СВЦЭМ!$C$33:$C$776,СВЦЭМ!$A$33:$A$776,$A34,СВЦЭМ!$B$33:$B$776,R$11)+'СЕТ СН'!$F$9+СВЦЭМ!$D$10+'СЕТ СН'!$F$5-'СЕТ СН'!$F$17</f>
        <v>2429.9084575100001</v>
      </c>
      <c r="S34" s="36">
        <f>SUMIFS(СВЦЭМ!$C$33:$C$776,СВЦЭМ!$A$33:$A$776,$A34,СВЦЭМ!$B$33:$B$776,S$11)+'СЕТ СН'!$F$9+СВЦЭМ!$D$10+'СЕТ СН'!$F$5-'СЕТ СН'!$F$17</f>
        <v>2438.4518147600002</v>
      </c>
      <c r="T34" s="36">
        <f>SUMIFS(СВЦЭМ!$C$33:$C$776,СВЦЭМ!$A$33:$A$776,$A34,СВЦЭМ!$B$33:$B$776,T$11)+'СЕТ СН'!$F$9+СВЦЭМ!$D$10+'СЕТ СН'!$F$5-'СЕТ СН'!$F$17</f>
        <v>2454.9314399999998</v>
      </c>
      <c r="U34" s="36">
        <f>SUMIFS(СВЦЭМ!$C$33:$C$776,СВЦЭМ!$A$33:$A$776,$A34,СВЦЭМ!$B$33:$B$776,U$11)+'СЕТ СН'!$F$9+СВЦЭМ!$D$10+'СЕТ СН'!$F$5-'СЕТ СН'!$F$17</f>
        <v>2446.9495554699997</v>
      </c>
      <c r="V34" s="36">
        <f>SUMIFS(СВЦЭМ!$C$33:$C$776,СВЦЭМ!$A$33:$A$776,$A34,СВЦЭМ!$B$33:$B$776,V$11)+'СЕТ СН'!$F$9+СВЦЭМ!$D$10+'СЕТ СН'!$F$5-'СЕТ СН'!$F$17</f>
        <v>2430.9319859900002</v>
      </c>
      <c r="W34" s="36">
        <f>SUMIFS(СВЦЭМ!$C$33:$C$776,СВЦЭМ!$A$33:$A$776,$A34,СВЦЭМ!$B$33:$B$776,W$11)+'СЕТ СН'!$F$9+СВЦЭМ!$D$10+'СЕТ СН'!$F$5-'СЕТ СН'!$F$17</f>
        <v>2390.85539741</v>
      </c>
      <c r="X34" s="36">
        <f>SUMIFS(СВЦЭМ!$C$33:$C$776,СВЦЭМ!$A$33:$A$776,$A34,СВЦЭМ!$B$33:$B$776,X$11)+'СЕТ СН'!$F$9+СВЦЭМ!$D$10+'СЕТ СН'!$F$5-'СЕТ СН'!$F$17</f>
        <v>2393.6603361699999</v>
      </c>
      <c r="Y34" s="36">
        <f>SUMIFS(СВЦЭМ!$C$33:$C$776,СВЦЭМ!$A$33:$A$776,$A34,СВЦЭМ!$B$33:$B$776,Y$11)+'СЕТ СН'!$F$9+СВЦЭМ!$D$10+'СЕТ СН'!$F$5-'СЕТ СН'!$F$17</f>
        <v>2521.5816665399998</v>
      </c>
    </row>
    <row r="35" spans="1:25" ht="15.75" x14ac:dyDescent="0.2">
      <c r="A35" s="35">
        <f t="shared" si="0"/>
        <v>44036</v>
      </c>
      <c r="B35" s="36">
        <f>SUMIFS(СВЦЭМ!$C$33:$C$776,СВЦЭМ!$A$33:$A$776,$A35,СВЦЭМ!$B$33:$B$776,B$11)+'СЕТ СН'!$F$9+СВЦЭМ!$D$10+'СЕТ СН'!$F$5-'СЕТ СН'!$F$17</f>
        <v>2491.4309450999999</v>
      </c>
      <c r="C35" s="36">
        <f>SUMIFS(СВЦЭМ!$C$33:$C$776,СВЦЭМ!$A$33:$A$776,$A35,СВЦЭМ!$B$33:$B$776,C$11)+'СЕТ СН'!$F$9+СВЦЭМ!$D$10+'СЕТ СН'!$F$5-'СЕТ СН'!$F$17</f>
        <v>2463.3081397400001</v>
      </c>
      <c r="D35" s="36">
        <f>SUMIFS(СВЦЭМ!$C$33:$C$776,СВЦЭМ!$A$33:$A$776,$A35,СВЦЭМ!$B$33:$B$776,D$11)+'СЕТ СН'!$F$9+СВЦЭМ!$D$10+'СЕТ СН'!$F$5-'СЕТ СН'!$F$17</f>
        <v>2466.4467932100001</v>
      </c>
      <c r="E35" s="36">
        <f>SUMIFS(СВЦЭМ!$C$33:$C$776,СВЦЭМ!$A$33:$A$776,$A35,СВЦЭМ!$B$33:$B$776,E$11)+'СЕТ СН'!$F$9+СВЦЭМ!$D$10+'СЕТ СН'!$F$5-'СЕТ СН'!$F$17</f>
        <v>2498.87893992</v>
      </c>
      <c r="F35" s="36">
        <f>SUMIFS(СВЦЭМ!$C$33:$C$776,СВЦЭМ!$A$33:$A$776,$A35,СВЦЭМ!$B$33:$B$776,F$11)+'СЕТ СН'!$F$9+СВЦЭМ!$D$10+'СЕТ СН'!$F$5-'СЕТ СН'!$F$17</f>
        <v>2502.5190459999999</v>
      </c>
      <c r="G35" s="36">
        <f>SUMIFS(СВЦЭМ!$C$33:$C$776,СВЦЭМ!$A$33:$A$776,$A35,СВЦЭМ!$B$33:$B$776,G$11)+'СЕТ СН'!$F$9+СВЦЭМ!$D$10+'СЕТ СН'!$F$5-'СЕТ СН'!$F$17</f>
        <v>2490.5549322900001</v>
      </c>
      <c r="H35" s="36">
        <f>SUMIFS(СВЦЭМ!$C$33:$C$776,СВЦЭМ!$A$33:$A$776,$A35,СВЦЭМ!$B$33:$B$776,H$11)+'СЕТ СН'!$F$9+СВЦЭМ!$D$10+'СЕТ СН'!$F$5-'СЕТ СН'!$F$17</f>
        <v>2442.9660559100003</v>
      </c>
      <c r="I35" s="36">
        <f>SUMIFS(СВЦЭМ!$C$33:$C$776,СВЦЭМ!$A$33:$A$776,$A35,СВЦЭМ!$B$33:$B$776,I$11)+'СЕТ СН'!$F$9+СВЦЭМ!$D$10+'СЕТ СН'!$F$5-'СЕТ СН'!$F$17</f>
        <v>2421.7640949400002</v>
      </c>
      <c r="J35" s="36">
        <f>SUMIFS(СВЦЭМ!$C$33:$C$776,СВЦЭМ!$A$33:$A$776,$A35,СВЦЭМ!$B$33:$B$776,J$11)+'СЕТ СН'!$F$9+СВЦЭМ!$D$10+'СЕТ СН'!$F$5-'СЕТ СН'!$F$17</f>
        <v>2455.75507591</v>
      </c>
      <c r="K35" s="36">
        <f>SUMIFS(СВЦЭМ!$C$33:$C$776,СВЦЭМ!$A$33:$A$776,$A35,СВЦЭМ!$B$33:$B$776,K$11)+'СЕТ СН'!$F$9+СВЦЭМ!$D$10+'СЕТ СН'!$F$5-'СЕТ СН'!$F$17</f>
        <v>2473.3906396800003</v>
      </c>
      <c r="L35" s="36">
        <f>SUMIFS(СВЦЭМ!$C$33:$C$776,СВЦЭМ!$A$33:$A$776,$A35,СВЦЭМ!$B$33:$B$776,L$11)+'СЕТ СН'!$F$9+СВЦЭМ!$D$10+'СЕТ СН'!$F$5-'СЕТ СН'!$F$17</f>
        <v>2398.1076202899999</v>
      </c>
      <c r="M35" s="36">
        <f>SUMIFS(СВЦЭМ!$C$33:$C$776,СВЦЭМ!$A$33:$A$776,$A35,СВЦЭМ!$B$33:$B$776,M$11)+'СЕТ СН'!$F$9+СВЦЭМ!$D$10+'СЕТ СН'!$F$5-'СЕТ СН'!$F$17</f>
        <v>2390.6642674899999</v>
      </c>
      <c r="N35" s="36">
        <f>SUMIFS(СВЦЭМ!$C$33:$C$776,СВЦЭМ!$A$33:$A$776,$A35,СВЦЭМ!$B$33:$B$776,N$11)+'СЕТ СН'!$F$9+СВЦЭМ!$D$10+'СЕТ СН'!$F$5-'СЕТ СН'!$F$17</f>
        <v>2405.8871935900002</v>
      </c>
      <c r="O35" s="36">
        <f>SUMIFS(СВЦЭМ!$C$33:$C$776,СВЦЭМ!$A$33:$A$776,$A35,СВЦЭМ!$B$33:$B$776,O$11)+'СЕТ СН'!$F$9+СВЦЭМ!$D$10+'СЕТ СН'!$F$5-'СЕТ СН'!$F$17</f>
        <v>2410.3373558399999</v>
      </c>
      <c r="P35" s="36">
        <f>SUMIFS(СВЦЭМ!$C$33:$C$776,СВЦЭМ!$A$33:$A$776,$A35,СВЦЭМ!$B$33:$B$776,P$11)+'СЕТ СН'!$F$9+СВЦЭМ!$D$10+'СЕТ СН'!$F$5-'СЕТ СН'!$F$17</f>
        <v>2411.28801372</v>
      </c>
      <c r="Q35" s="36">
        <f>SUMIFS(СВЦЭМ!$C$33:$C$776,СВЦЭМ!$A$33:$A$776,$A35,СВЦЭМ!$B$33:$B$776,Q$11)+'СЕТ СН'!$F$9+СВЦЭМ!$D$10+'СЕТ СН'!$F$5-'СЕТ СН'!$F$17</f>
        <v>2415.0871425300002</v>
      </c>
      <c r="R35" s="36">
        <f>SUMIFS(СВЦЭМ!$C$33:$C$776,СВЦЭМ!$A$33:$A$776,$A35,СВЦЭМ!$B$33:$B$776,R$11)+'СЕТ СН'!$F$9+СВЦЭМ!$D$10+'СЕТ СН'!$F$5-'СЕТ СН'!$F$17</f>
        <v>2419.9230045700001</v>
      </c>
      <c r="S35" s="36">
        <f>SUMIFS(СВЦЭМ!$C$33:$C$776,СВЦЭМ!$A$33:$A$776,$A35,СВЦЭМ!$B$33:$B$776,S$11)+'СЕТ СН'!$F$9+СВЦЭМ!$D$10+'СЕТ СН'!$F$5-'СЕТ СН'!$F$17</f>
        <v>2424.0950697899998</v>
      </c>
      <c r="T35" s="36">
        <f>SUMIFS(СВЦЭМ!$C$33:$C$776,СВЦЭМ!$A$33:$A$776,$A35,СВЦЭМ!$B$33:$B$776,T$11)+'СЕТ СН'!$F$9+СВЦЭМ!$D$10+'СЕТ СН'!$F$5-'СЕТ СН'!$F$17</f>
        <v>2424.7060334500002</v>
      </c>
      <c r="U35" s="36">
        <f>SUMIFS(СВЦЭМ!$C$33:$C$776,СВЦЭМ!$A$33:$A$776,$A35,СВЦЭМ!$B$33:$B$776,U$11)+'СЕТ СН'!$F$9+СВЦЭМ!$D$10+'СЕТ СН'!$F$5-'СЕТ СН'!$F$17</f>
        <v>2415.65375356</v>
      </c>
      <c r="V35" s="36">
        <f>SUMIFS(СВЦЭМ!$C$33:$C$776,СВЦЭМ!$A$33:$A$776,$A35,СВЦЭМ!$B$33:$B$776,V$11)+'СЕТ СН'!$F$9+СВЦЭМ!$D$10+'СЕТ СН'!$F$5-'СЕТ СН'!$F$17</f>
        <v>2397.0221157300002</v>
      </c>
      <c r="W35" s="36">
        <f>SUMIFS(СВЦЭМ!$C$33:$C$776,СВЦЭМ!$A$33:$A$776,$A35,СВЦЭМ!$B$33:$B$776,W$11)+'СЕТ СН'!$F$9+СВЦЭМ!$D$10+'СЕТ СН'!$F$5-'СЕТ СН'!$F$17</f>
        <v>2372.5670207600001</v>
      </c>
      <c r="X35" s="36">
        <f>SUMIFS(СВЦЭМ!$C$33:$C$776,СВЦЭМ!$A$33:$A$776,$A35,СВЦЭМ!$B$33:$B$776,X$11)+'СЕТ СН'!$F$9+СВЦЭМ!$D$10+'СЕТ СН'!$F$5-'СЕТ СН'!$F$17</f>
        <v>2437.3620158799999</v>
      </c>
      <c r="Y35" s="36">
        <f>SUMIFS(СВЦЭМ!$C$33:$C$776,СВЦЭМ!$A$33:$A$776,$A35,СВЦЭМ!$B$33:$B$776,Y$11)+'СЕТ СН'!$F$9+СВЦЭМ!$D$10+'СЕТ СН'!$F$5-'СЕТ СН'!$F$17</f>
        <v>2537.0465712200003</v>
      </c>
    </row>
    <row r="36" spans="1:25" ht="15.75" x14ac:dyDescent="0.2">
      <c r="A36" s="35">
        <f t="shared" si="0"/>
        <v>44037</v>
      </c>
      <c r="B36" s="36">
        <f>SUMIFS(СВЦЭМ!$C$33:$C$776,СВЦЭМ!$A$33:$A$776,$A36,СВЦЭМ!$B$33:$B$776,B$11)+'СЕТ СН'!$F$9+СВЦЭМ!$D$10+'СЕТ СН'!$F$5-'СЕТ СН'!$F$17</f>
        <v>2523.5407483500003</v>
      </c>
      <c r="C36" s="36">
        <f>SUMIFS(СВЦЭМ!$C$33:$C$776,СВЦЭМ!$A$33:$A$776,$A36,СВЦЭМ!$B$33:$B$776,C$11)+'СЕТ СН'!$F$9+СВЦЭМ!$D$10+'СЕТ СН'!$F$5-'СЕТ СН'!$F$17</f>
        <v>2579.7085940699999</v>
      </c>
      <c r="D36" s="36">
        <f>SUMIFS(СВЦЭМ!$C$33:$C$776,СВЦЭМ!$A$33:$A$776,$A36,СВЦЭМ!$B$33:$B$776,D$11)+'СЕТ СН'!$F$9+СВЦЭМ!$D$10+'СЕТ СН'!$F$5-'СЕТ СН'!$F$17</f>
        <v>2615.4372569900002</v>
      </c>
      <c r="E36" s="36">
        <f>SUMIFS(СВЦЭМ!$C$33:$C$776,СВЦЭМ!$A$33:$A$776,$A36,СВЦЭМ!$B$33:$B$776,E$11)+'СЕТ СН'!$F$9+СВЦЭМ!$D$10+'СЕТ СН'!$F$5-'СЕТ СН'!$F$17</f>
        <v>2637.41355316</v>
      </c>
      <c r="F36" s="36">
        <f>SUMIFS(СВЦЭМ!$C$33:$C$776,СВЦЭМ!$A$33:$A$776,$A36,СВЦЭМ!$B$33:$B$776,F$11)+'СЕТ СН'!$F$9+СВЦЭМ!$D$10+'СЕТ СН'!$F$5-'СЕТ СН'!$F$17</f>
        <v>2637.8564268299997</v>
      </c>
      <c r="G36" s="36">
        <f>SUMIFS(СВЦЭМ!$C$33:$C$776,СВЦЭМ!$A$33:$A$776,$A36,СВЦЭМ!$B$33:$B$776,G$11)+'СЕТ СН'!$F$9+СВЦЭМ!$D$10+'СЕТ СН'!$F$5-'СЕТ СН'!$F$17</f>
        <v>2634.1193117100001</v>
      </c>
      <c r="H36" s="36">
        <f>SUMIFS(СВЦЭМ!$C$33:$C$776,СВЦЭМ!$A$33:$A$776,$A36,СВЦЭМ!$B$33:$B$776,H$11)+'СЕТ СН'!$F$9+СВЦЭМ!$D$10+'СЕТ СН'!$F$5-'СЕТ СН'!$F$17</f>
        <v>2634.9528369600002</v>
      </c>
      <c r="I36" s="36">
        <f>SUMIFS(СВЦЭМ!$C$33:$C$776,СВЦЭМ!$A$33:$A$776,$A36,СВЦЭМ!$B$33:$B$776,I$11)+'СЕТ СН'!$F$9+СВЦЭМ!$D$10+'СЕТ СН'!$F$5-'СЕТ СН'!$F$17</f>
        <v>2657.7693876200001</v>
      </c>
      <c r="J36" s="36">
        <f>SUMIFS(СВЦЭМ!$C$33:$C$776,СВЦЭМ!$A$33:$A$776,$A36,СВЦЭМ!$B$33:$B$776,J$11)+'СЕТ СН'!$F$9+СВЦЭМ!$D$10+'СЕТ СН'!$F$5-'СЕТ СН'!$F$17</f>
        <v>2606.57844565</v>
      </c>
      <c r="K36" s="36">
        <f>SUMIFS(СВЦЭМ!$C$33:$C$776,СВЦЭМ!$A$33:$A$776,$A36,СВЦЭМ!$B$33:$B$776,K$11)+'СЕТ СН'!$F$9+СВЦЭМ!$D$10+'СЕТ СН'!$F$5-'СЕТ СН'!$F$17</f>
        <v>2454.2945191999997</v>
      </c>
      <c r="L36" s="36">
        <f>SUMIFS(СВЦЭМ!$C$33:$C$776,СВЦЭМ!$A$33:$A$776,$A36,СВЦЭМ!$B$33:$B$776,L$11)+'СЕТ СН'!$F$9+СВЦЭМ!$D$10+'СЕТ СН'!$F$5-'СЕТ СН'!$F$17</f>
        <v>2348.7506505400002</v>
      </c>
      <c r="M36" s="36">
        <f>SUMIFS(СВЦЭМ!$C$33:$C$776,СВЦЭМ!$A$33:$A$776,$A36,СВЦЭМ!$B$33:$B$776,M$11)+'СЕТ СН'!$F$9+СВЦЭМ!$D$10+'СЕТ СН'!$F$5-'СЕТ СН'!$F$17</f>
        <v>2329.4173236000001</v>
      </c>
      <c r="N36" s="36">
        <f>SUMIFS(СВЦЭМ!$C$33:$C$776,СВЦЭМ!$A$33:$A$776,$A36,СВЦЭМ!$B$33:$B$776,N$11)+'СЕТ СН'!$F$9+СВЦЭМ!$D$10+'СЕТ СН'!$F$5-'СЕТ СН'!$F$17</f>
        <v>2308.7935256400001</v>
      </c>
      <c r="O36" s="36">
        <f>SUMIFS(СВЦЭМ!$C$33:$C$776,СВЦЭМ!$A$33:$A$776,$A36,СВЦЭМ!$B$33:$B$776,O$11)+'СЕТ СН'!$F$9+СВЦЭМ!$D$10+'СЕТ СН'!$F$5-'СЕТ СН'!$F$17</f>
        <v>2300.6796579100001</v>
      </c>
      <c r="P36" s="36">
        <f>SUMIFS(СВЦЭМ!$C$33:$C$776,СВЦЭМ!$A$33:$A$776,$A36,СВЦЭМ!$B$33:$B$776,P$11)+'СЕТ СН'!$F$9+СВЦЭМ!$D$10+'СЕТ СН'!$F$5-'СЕТ СН'!$F$17</f>
        <v>2308.6044399900002</v>
      </c>
      <c r="Q36" s="36">
        <f>SUMIFS(СВЦЭМ!$C$33:$C$776,СВЦЭМ!$A$33:$A$776,$A36,СВЦЭМ!$B$33:$B$776,Q$11)+'СЕТ СН'!$F$9+СВЦЭМ!$D$10+'СЕТ СН'!$F$5-'СЕТ СН'!$F$17</f>
        <v>2314.8121990300001</v>
      </c>
      <c r="R36" s="36">
        <f>SUMIFS(СВЦЭМ!$C$33:$C$776,СВЦЭМ!$A$33:$A$776,$A36,СВЦЭМ!$B$33:$B$776,R$11)+'СЕТ СН'!$F$9+СВЦЭМ!$D$10+'СЕТ СН'!$F$5-'СЕТ СН'!$F$17</f>
        <v>2330.8445949400002</v>
      </c>
      <c r="S36" s="36">
        <f>SUMIFS(СВЦЭМ!$C$33:$C$776,СВЦЭМ!$A$33:$A$776,$A36,СВЦЭМ!$B$33:$B$776,S$11)+'СЕТ СН'!$F$9+СВЦЭМ!$D$10+'СЕТ СН'!$F$5-'СЕТ СН'!$F$17</f>
        <v>2332.1551137300003</v>
      </c>
      <c r="T36" s="36">
        <f>SUMIFS(СВЦЭМ!$C$33:$C$776,СВЦЭМ!$A$33:$A$776,$A36,СВЦЭМ!$B$33:$B$776,T$11)+'СЕТ СН'!$F$9+СВЦЭМ!$D$10+'СЕТ СН'!$F$5-'СЕТ СН'!$F$17</f>
        <v>2342.86561579</v>
      </c>
      <c r="U36" s="36">
        <f>SUMIFS(СВЦЭМ!$C$33:$C$776,СВЦЭМ!$A$33:$A$776,$A36,СВЦЭМ!$B$33:$B$776,U$11)+'СЕТ СН'!$F$9+СВЦЭМ!$D$10+'СЕТ СН'!$F$5-'СЕТ СН'!$F$17</f>
        <v>2335.9208612699999</v>
      </c>
      <c r="V36" s="36">
        <f>SUMIFS(СВЦЭМ!$C$33:$C$776,СВЦЭМ!$A$33:$A$776,$A36,СВЦЭМ!$B$33:$B$776,V$11)+'СЕТ СН'!$F$9+СВЦЭМ!$D$10+'СЕТ СН'!$F$5-'СЕТ СН'!$F$17</f>
        <v>2316.88387964</v>
      </c>
      <c r="W36" s="36">
        <f>SUMIFS(СВЦЭМ!$C$33:$C$776,СВЦЭМ!$A$33:$A$776,$A36,СВЦЭМ!$B$33:$B$776,W$11)+'СЕТ СН'!$F$9+СВЦЭМ!$D$10+'СЕТ СН'!$F$5-'СЕТ СН'!$F$17</f>
        <v>2287.7530752299999</v>
      </c>
      <c r="X36" s="36">
        <f>SUMIFS(СВЦЭМ!$C$33:$C$776,СВЦЭМ!$A$33:$A$776,$A36,СВЦЭМ!$B$33:$B$776,X$11)+'СЕТ СН'!$F$9+СВЦЭМ!$D$10+'СЕТ СН'!$F$5-'СЕТ СН'!$F$17</f>
        <v>2337.2726536300001</v>
      </c>
      <c r="Y36" s="36">
        <f>SUMIFS(СВЦЭМ!$C$33:$C$776,СВЦЭМ!$A$33:$A$776,$A36,СВЦЭМ!$B$33:$B$776,Y$11)+'СЕТ СН'!$F$9+СВЦЭМ!$D$10+'СЕТ СН'!$F$5-'СЕТ СН'!$F$17</f>
        <v>2482.8548931200003</v>
      </c>
    </row>
    <row r="37" spans="1:25" ht="15.75" x14ac:dyDescent="0.2">
      <c r="A37" s="35">
        <f t="shared" si="0"/>
        <v>44038</v>
      </c>
      <c r="B37" s="36">
        <f>SUMIFS(СВЦЭМ!$C$33:$C$776,СВЦЭМ!$A$33:$A$776,$A37,СВЦЭМ!$B$33:$B$776,B$11)+'СЕТ СН'!$F$9+СВЦЭМ!$D$10+'СЕТ СН'!$F$5-'СЕТ СН'!$F$17</f>
        <v>2447.6170443400001</v>
      </c>
      <c r="C37" s="36">
        <f>SUMIFS(СВЦЭМ!$C$33:$C$776,СВЦЭМ!$A$33:$A$776,$A37,СВЦЭМ!$B$33:$B$776,C$11)+'СЕТ СН'!$F$9+СВЦЭМ!$D$10+'СЕТ СН'!$F$5-'СЕТ СН'!$F$17</f>
        <v>2472.9952494499998</v>
      </c>
      <c r="D37" s="36">
        <f>SUMIFS(СВЦЭМ!$C$33:$C$776,СВЦЭМ!$A$33:$A$776,$A37,СВЦЭМ!$B$33:$B$776,D$11)+'СЕТ СН'!$F$9+СВЦЭМ!$D$10+'СЕТ СН'!$F$5-'СЕТ СН'!$F$17</f>
        <v>2473.3818007999998</v>
      </c>
      <c r="E37" s="36">
        <f>SUMIFS(СВЦЭМ!$C$33:$C$776,СВЦЭМ!$A$33:$A$776,$A37,СВЦЭМ!$B$33:$B$776,E$11)+'СЕТ СН'!$F$9+СВЦЭМ!$D$10+'СЕТ СН'!$F$5-'СЕТ СН'!$F$17</f>
        <v>2485.9667268100002</v>
      </c>
      <c r="F37" s="36">
        <f>SUMIFS(СВЦЭМ!$C$33:$C$776,СВЦЭМ!$A$33:$A$776,$A37,СВЦЭМ!$B$33:$B$776,F$11)+'СЕТ СН'!$F$9+СВЦЭМ!$D$10+'СЕТ СН'!$F$5-'СЕТ СН'!$F$17</f>
        <v>2497.8588747200001</v>
      </c>
      <c r="G37" s="36">
        <f>SUMIFS(СВЦЭМ!$C$33:$C$776,СВЦЭМ!$A$33:$A$776,$A37,СВЦЭМ!$B$33:$B$776,G$11)+'СЕТ СН'!$F$9+СВЦЭМ!$D$10+'СЕТ СН'!$F$5-'СЕТ СН'!$F$17</f>
        <v>2504.8042866300002</v>
      </c>
      <c r="H37" s="36">
        <f>SUMIFS(СВЦЭМ!$C$33:$C$776,СВЦЭМ!$A$33:$A$776,$A37,СВЦЭМ!$B$33:$B$776,H$11)+'СЕТ СН'!$F$9+СВЦЭМ!$D$10+'СЕТ СН'!$F$5-'СЕТ СН'!$F$17</f>
        <v>2510.8458292699997</v>
      </c>
      <c r="I37" s="36">
        <f>SUMIFS(СВЦЭМ!$C$33:$C$776,СВЦЭМ!$A$33:$A$776,$A37,СВЦЭМ!$B$33:$B$776,I$11)+'СЕТ СН'!$F$9+СВЦЭМ!$D$10+'СЕТ СН'!$F$5-'СЕТ СН'!$F$17</f>
        <v>2529.2696887800003</v>
      </c>
      <c r="J37" s="36">
        <f>SUMIFS(СВЦЭМ!$C$33:$C$776,СВЦЭМ!$A$33:$A$776,$A37,СВЦЭМ!$B$33:$B$776,J$11)+'СЕТ СН'!$F$9+СВЦЭМ!$D$10+'СЕТ СН'!$F$5-'СЕТ СН'!$F$17</f>
        <v>2469.24820142</v>
      </c>
      <c r="K37" s="36">
        <f>SUMIFS(СВЦЭМ!$C$33:$C$776,СВЦЭМ!$A$33:$A$776,$A37,СВЦЭМ!$B$33:$B$776,K$11)+'СЕТ СН'!$F$9+СВЦЭМ!$D$10+'СЕТ СН'!$F$5-'СЕТ СН'!$F$17</f>
        <v>2380.2070548800002</v>
      </c>
      <c r="L37" s="36">
        <f>SUMIFS(СВЦЭМ!$C$33:$C$776,СВЦЭМ!$A$33:$A$776,$A37,СВЦЭМ!$B$33:$B$776,L$11)+'СЕТ СН'!$F$9+СВЦЭМ!$D$10+'СЕТ СН'!$F$5-'СЕТ СН'!$F$17</f>
        <v>2274.93416871</v>
      </c>
      <c r="M37" s="36">
        <f>SUMIFS(СВЦЭМ!$C$33:$C$776,СВЦЭМ!$A$33:$A$776,$A37,СВЦЭМ!$B$33:$B$776,M$11)+'СЕТ СН'!$F$9+СВЦЭМ!$D$10+'СЕТ СН'!$F$5-'СЕТ СН'!$F$17</f>
        <v>2241.51562874</v>
      </c>
      <c r="N37" s="36">
        <f>SUMIFS(СВЦЭМ!$C$33:$C$776,СВЦЭМ!$A$33:$A$776,$A37,СВЦЭМ!$B$33:$B$776,N$11)+'СЕТ СН'!$F$9+СВЦЭМ!$D$10+'СЕТ СН'!$F$5-'СЕТ СН'!$F$17</f>
        <v>2223.5660370000001</v>
      </c>
      <c r="O37" s="36">
        <f>SUMIFS(СВЦЭМ!$C$33:$C$776,СВЦЭМ!$A$33:$A$776,$A37,СВЦЭМ!$B$33:$B$776,O$11)+'СЕТ СН'!$F$9+СВЦЭМ!$D$10+'СЕТ СН'!$F$5-'СЕТ СН'!$F$17</f>
        <v>2231.8837869399999</v>
      </c>
      <c r="P37" s="36">
        <f>SUMIFS(СВЦЭМ!$C$33:$C$776,СВЦЭМ!$A$33:$A$776,$A37,СВЦЭМ!$B$33:$B$776,P$11)+'СЕТ СН'!$F$9+СВЦЭМ!$D$10+'СЕТ СН'!$F$5-'СЕТ СН'!$F$17</f>
        <v>2236.65444097</v>
      </c>
      <c r="Q37" s="36">
        <f>SUMIFS(СВЦЭМ!$C$33:$C$776,СВЦЭМ!$A$33:$A$776,$A37,СВЦЭМ!$B$33:$B$776,Q$11)+'СЕТ СН'!$F$9+СВЦЭМ!$D$10+'СЕТ СН'!$F$5-'СЕТ СН'!$F$17</f>
        <v>2247.3092262099999</v>
      </c>
      <c r="R37" s="36">
        <f>SUMIFS(СВЦЭМ!$C$33:$C$776,СВЦЭМ!$A$33:$A$776,$A37,СВЦЭМ!$B$33:$B$776,R$11)+'СЕТ СН'!$F$9+СВЦЭМ!$D$10+'СЕТ СН'!$F$5-'СЕТ СН'!$F$17</f>
        <v>2260.1820029599999</v>
      </c>
      <c r="S37" s="36">
        <f>SUMIFS(СВЦЭМ!$C$33:$C$776,СВЦЭМ!$A$33:$A$776,$A37,СВЦЭМ!$B$33:$B$776,S$11)+'СЕТ СН'!$F$9+СВЦЭМ!$D$10+'СЕТ СН'!$F$5-'СЕТ СН'!$F$17</f>
        <v>2263.4580190000001</v>
      </c>
      <c r="T37" s="36">
        <f>SUMIFS(СВЦЭМ!$C$33:$C$776,СВЦЭМ!$A$33:$A$776,$A37,СВЦЭМ!$B$33:$B$776,T$11)+'СЕТ СН'!$F$9+СВЦЭМ!$D$10+'СЕТ СН'!$F$5-'СЕТ СН'!$F$17</f>
        <v>2270.6537349099999</v>
      </c>
      <c r="U37" s="36">
        <f>SUMIFS(СВЦЭМ!$C$33:$C$776,СВЦЭМ!$A$33:$A$776,$A37,СВЦЭМ!$B$33:$B$776,U$11)+'СЕТ СН'!$F$9+СВЦЭМ!$D$10+'СЕТ СН'!$F$5-'СЕТ СН'!$F$17</f>
        <v>2253.53284467</v>
      </c>
      <c r="V37" s="36">
        <f>SUMIFS(СВЦЭМ!$C$33:$C$776,СВЦЭМ!$A$33:$A$776,$A37,СВЦЭМ!$B$33:$B$776,V$11)+'СЕТ СН'!$F$9+СВЦЭМ!$D$10+'СЕТ СН'!$F$5-'СЕТ СН'!$F$17</f>
        <v>2238.3147705599999</v>
      </c>
      <c r="W37" s="36">
        <f>SUMIFS(СВЦЭМ!$C$33:$C$776,СВЦЭМ!$A$33:$A$776,$A37,СВЦЭМ!$B$33:$B$776,W$11)+'СЕТ СН'!$F$9+СВЦЭМ!$D$10+'СЕТ СН'!$F$5-'СЕТ СН'!$F$17</f>
        <v>2221.2884686400002</v>
      </c>
      <c r="X37" s="36">
        <f>SUMIFS(СВЦЭМ!$C$33:$C$776,СВЦЭМ!$A$33:$A$776,$A37,СВЦЭМ!$B$33:$B$776,X$11)+'СЕТ СН'!$F$9+СВЦЭМ!$D$10+'СЕТ СН'!$F$5-'СЕТ СН'!$F$17</f>
        <v>2258.5307096300003</v>
      </c>
      <c r="Y37" s="36">
        <f>SUMIFS(СВЦЭМ!$C$33:$C$776,СВЦЭМ!$A$33:$A$776,$A37,СВЦЭМ!$B$33:$B$776,Y$11)+'СЕТ СН'!$F$9+СВЦЭМ!$D$10+'СЕТ СН'!$F$5-'СЕТ СН'!$F$17</f>
        <v>2394.72854826</v>
      </c>
    </row>
    <row r="38" spans="1:25" ht="15.75" x14ac:dyDescent="0.2">
      <c r="A38" s="35">
        <f t="shared" si="0"/>
        <v>44039</v>
      </c>
      <c r="B38" s="36">
        <f>SUMIFS(СВЦЭМ!$C$33:$C$776,СВЦЭМ!$A$33:$A$776,$A38,СВЦЭМ!$B$33:$B$776,B$11)+'СЕТ СН'!$F$9+СВЦЭМ!$D$10+'СЕТ СН'!$F$5-'СЕТ СН'!$F$17</f>
        <v>2487.0960278699999</v>
      </c>
      <c r="C38" s="36">
        <f>SUMIFS(СВЦЭМ!$C$33:$C$776,СВЦЭМ!$A$33:$A$776,$A38,СВЦЭМ!$B$33:$B$776,C$11)+'СЕТ СН'!$F$9+СВЦЭМ!$D$10+'СЕТ СН'!$F$5-'СЕТ СН'!$F$17</f>
        <v>2464.4340149999998</v>
      </c>
      <c r="D38" s="36">
        <f>SUMIFS(СВЦЭМ!$C$33:$C$776,СВЦЭМ!$A$33:$A$776,$A38,СВЦЭМ!$B$33:$B$776,D$11)+'СЕТ СН'!$F$9+СВЦЭМ!$D$10+'СЕТ СН'!$F$5-'СЕТ СН'!$F$17</f>
        <v>2464.67744283</v>
      </c>
      <c r="E38" s="36">
        <f>SUMIFS(СВЦЭМ!$C$33:$C$776,СВЦЭМ!$A$33:$A$776,$A38,СВЦЭМ!$B$33:$B$776,E$11)+'СЕТ СН'!$F$9+СВЦЭМ!$D$10+'СЕТ СН'!$F$5-'СЕТ СН'!$F$17</f>
        <v>2472.1003010599998</v>
      </c>
      <c r="F38" s="36">
        <f>SUMIFS(СВЦЭМ!$C$33:$C$776,СВЦЭМ!$A$33:$A$776,$A38,СВЦЭМ!$B$33:$B$776,F$11)+'СЕТ СН'!$F$9+СВЦЭМ!$D$10+'СЕТ СН'!$F$5-'СЕТ СН'!$F$17</f>
        <v>2472.8059967899999</v>
      </c>
      <c r="G38" s="36">
        <f>SUMIFS(СВЦЭМ!$C$33:$C$776,СВЦЭМ!$A$33:$A$776,$A38,СВЦЭМ!$B$33:$B$776,G$11)+'СЕТ СН'!$F$9+СВЦЭМ!$D$10+'СЕТ СН'!$F$5-'СЕТ СН'!$F$17</f>
        <v>2465.5596838500001</v>
      </c>
      <c r="H38" s="36">
        <f>SUMIFS(СВЦЭМ!$C$33:$C$776,СВЦЭМ!$A$33:$A$776,$A38,СВЦЭМ!$B$33:$B$776,H$11)+'СЕТ СН'!$F$9+СВЦЭМ!$D$10+'СЕТ СН'!$F$5-'СЕТ СН'!$F$17</f>
        <v>2463.038098</v>
      </c>
      <c r="I38" s="36">
        <f>SUMIFS(СВЦЭМ!$C$33:$C$776,СВЦЭМ!$A$33:$A$776,$A38,СВЦЭМ!$B$33:$B$776,I$11)+'СЕТ СН'!$F$9+СВЦЭМ!$D$10+'СЕТ СН'!$F$5-'СЕТ СН'!$F$17</f>
        <v>2493.3127020800002</v>
      </c>
      <c r="J38" s="36">
        <f>SUMIFS(СВЦЭМ!$C$33:$C$776,СВЦЭМ!$A$33:$A$776,$A38,СВЦЭМ!$B$33:$B$776,J$11)+'СЕТ СН'!$F$9+СВЦЭМ!$D$10+'СЕТ СН'!$F$5-'СЕТ СН'!$F$17</f>
        <v>2453.7887213599997</v>
      </c>
      <c r="K38" s="36">
        <f>SUMIFS(СВЦЭМ!$C$33:$C$776,СВЦЭМ!$A$33:$A$776,$A38,СВЦЭМ!$B$33:$B$776,K$11)+'СЕТ СН'!$F$9+СВЦЭМ!$D$10+'СЕТ СН'!$F$5-'СЕТ СН'!$F$17</f>
        <v>2328.4306876199998</v>
      </c>
      <c r="L38" s="36">
        <f>SUMIFS(СВЦЭМ!$C$33:$C$776,СВЦЭМ!$A$33:$A$776,$A38,СВЦЭМ!$B$33:$B$776,L$11)+'СЕТ СН'!$F$9+СВЦЭМ!$D$10+'СЕТ СН'!$F$5-'СЕТ СН'!$F$17</f>
        <v>2239.0524019499999</v>
      </c>
      <c r="M38" s="36">
        <f>SUMIFS(СВЦЭМ!$C$33:$C$776,СВЦЭМ!$A$33:$A$776,$A38,СВЦЭМ!$B$33:$B$776,M$11)+'СЕТ СН'!$F$9+СВЦЭМ!$D$10+'СЕТ СН'!$F$5-'СЕТ СН'!$F$17</f>
        <v>2214.3971860299998</v>
      </c>
      <c r="N38" s="36">
        <f>SUMIFS(СВЦЭМ!$C$33:$C$776,СВЦЭМ!$A$33:$A$776,$A38,СВЦЭМ!$B$33:$B$776,N$11)+'СЕТ СН'!$F$9+СВЦЭМ!$D$10+'СЕТ СН'!$F$5-'СЕТ СН'!$F$17</f>
        <v>2190.0286456200001</v>
      </c>
      <c r="O38" s="36">
        <f>SUMIFS(СВЦЭМ!$C$33:$C$776,СВЦЭМ!$A$33:$A$776,$A38,СВЦЭМ!$B$33:$B$776,O$11)+'СЕТ СН'!$F$9+СВЦЭМ!$D$10+'СЕТ СН'!$F$5-'СЕТ СН'!$F$17</f>
        <v>2195.99458185</v>
      </c>
      <c r="P38" s="36">
        <f>SUMIFS(СВЦЭМ!$C$33:$C$776,СВЦЭМ!$A$33:$A$776,$A38,СВЦЭМ!$B$33:$B$776,P$11)+'СЕТ СН'!$F$9+СВЦЭМ!$D$10+'СЕТ СН'!$F$5-'СЕТ СН'!$F$17</f>
        <v>2208.03650608</v>
      </c>
      <c r="Q38" s="36">
        <f>SUMIFS(СВЦЭМ!$C$33:$C$776,СВЦЭМ!$A$33:$A$776,$A38,СВЦЭМ!$B$33:$B$776,Q$11)+'СЕТ СН'!$F$9+СВЦЭМ!$D$10+'СЕТ СН'!$F$5-'СЕТ СН'!$F$17</f>
        <v>2223.22532456</v>
      </c>
      <c r="R38" s="36">
        <f>SUMIFS(СВЦЭМ!$C$33:$C$776,СВЦЭМ!$A$33:$A$776,$A38,СВЦЭМ!$B$33:$B$776,R$11)+'СЕТ СН'!$F$9+СВЦЭМ!$D$10+'СЕТ СН'!$F$5-'СЕТ СН'!$F$17</f>
        <v>2226.8944885000001</v>
      </c>
      <c r="S38" s="36">
        <f>SUMIFS(СВЦЭМ!$C$33:$C$776,СВЦЭМ!$A$33:$A$776,$A38,СВЦЭМ!$B$33:$B$776,S$11)+'СЕТ СН'!$F$9+СВЦЭМ!$D$10+'СЕТ СН'!$F$5-'СЕТ СН'!$F$17</f>
        <v>2239.52020515</v>
      </c>
      <c r="T38" s="36">
        <f>SUMIFS(СВЦЭМ!$C$33:$C$776,СВЦЭМ!$A$33:$A$776,$A38,СВЦЭМ!$B$33:$B$776,T$11)+'СЕТ СН'!$F$9+СВЦЭМ!$D$10+'СЕТ СН'!$F$5-'СЕТ СН'!$F$17</f>
        <v>2253.36822996</v>
      </c>
      <c r="U38" s="36">
        <f>SUMIFS(СВЦЭМ!$C$33:$C$776,СВЦЭМ!$A$33:$A$776,$A38,СВЦЭМ!$B$33:$B$776,U$11)+'СЕТ СН'!$F$9+СВЦЭМ!$D$10+'СЕТ СН'!$F$5-'СЕТ СН'!$F$17</f>
        <v>2241.1757187200001</v>
      </c>
      <c r="V38" s="36">
        <f>SUMIFS(СВЦЭМ!$C$33:$C$776,СВЦЭМ!$A$33:$A$776,$A38,СВЦЭМ!$B$33:$B$776,V$11)+'СЕТ СН'!$F$9+СВЦЭМ!$D$10+'СЕТ СН'!$F$5-'СЕТ СН'!$F$17</f>
        <v>2233.4539464099998</v>
      </c>
      <c r="W38" s="36">
        <f>SUMIFS(СВЦЭМ!$C$33:$C$776,СВЦЭМ!$A$33:$A$776,$A38,СВЦЭМ!$B$33:$B$776,W$11)+'СЕТ СН'!$F$9+СВЦЭМ!$D$10+'СЕТ СН'!$F$5-'СЕТ СН'!$F$17</f>
        <v>2224.25897209</v>
      </c>
      <c r="X38" s="36">
        <f>SUMIFS(СВЦЭМ!$C$33:$C$776,СВЦЭМ!$A$33:$A$776,$A38,СВЦЭМ!$B$33:$B$776,X$11)+'СЕТ СН'!$F$9+СВЦЭМ!$D$10+'СЕТ СН'!$F$5-'СЕТ СН'!$F$17</f>
        <v>2290.4620948900001</v>
      </c>
      <c r="Y38" s="36">
        <f>SUMIFS(СВЦЭМ!$C$33:$C$776,СВЦЭМ!$A$33:$A$776,$A38,СВЦЭМ!$B$33:$B$776,Y$11)+'СЕТ СН'!$F$9+СВЦЭМ!$D$10+'СЕТ СН'!$F$5-'СЕТ СН'!$F$17</f>
        <v>2407.1619416100002</v>
      </c>
    </row>
    <row r="39" spans="1:25" ht="15.75" x14ac:dyDescent="0.2">
      <c r="A39" s="35">
        <f t="shared" si="0"/>
        <v>44040</v>
      </c>
      <c r="B39" s="36">
        <f>SUMIFS(СВЦЭМ!$C$33:$C$776,СВЦЭМ!$A$33:$A$776,$A39,СВЦЭМ!$B$33:$B$776,B$11)+'СЕТ СН'!$F$9+СВЦЭМ!$D$10+'СЕТ СН'!$F$5-'СЕТ СН'!$F$17</f>
        <v>2407.3921029100002</v>
      </c>
      <c r="C39" s="36">
        <f>SUMIFS(СВЦЭМ!$C$33:$C$776,СВЦЭМ!$A$33:$A$776,$A39,СВЦЭМ!$B$33:$B$776,C$11)+'СЕТ СН'!$F$9+СВЦЭМ!$D$10+'СЕТ СН'!$F$5-'СЕТ СН'!$F$17</f>
        <v>2465.3575719700002</v>
      </c>
      <c r="D39" s="36">
        <f>SUMIFS(СВЦЭМ!$C$33:$C$776,СВЦЭМ!$A$33:$A$776,$A39,СВЦЭМ!$B$33:$B$776,D$11)+'СЕТ СН'!$F$9+СВЦЭМ!$D$10+'СЕТ СН'!$F$5-'СЕТ СН'!$F$17</f>
        <v>2475.4669031499998</v>
      </c>
      <c r="E39" s="36">
        <f>SUMIFS(СВЦЭМ!$C$33:$C$776,СВЦЭМ!$A$33:$A$776,$A39,СВЦЭМ!$B$33:$B$776,E$11)+'СЕТ СН'!$F$9+СВЦЭМ!$D$10+'СЕТ СН'!$F$5-'СЕТ СН'!$F$17</f>
        <v>2489.02252714</v>
      </c>
      <c r="F39" s="36">
        <f>SUMIFS(СВЦЭМ!$C$33:$C$776,СВЦЭМ!$A$33:$A$776,$A39,СВЦЭМ!$B$33:$B$776,F$11)+'СЕТ СН'!$F$9+СВЦЭМ!$D$10+'СЕТ СН'!$F$5-'СЕТ СН'!$F$17</f>
        <v>2478.8766693899997</v>
      </c>
      <c r="G39" s="36">
        <f>SUMIFS(СВЦЭМ!$C$33:$C$776,СВЦЭМ!$A$33:$A$776,$A39,СВЦЭМ!$B$33:$B$776,G$11)+'СЕТ СН'!$F$9+СВЦЭМ!$D$10+'СЕТ СН'!$F$5-'СЕТ СН'!$F$17</f>
        <v>2495.1726305399998</v>
      </c>
      <c r="H39" s="36">
        <f>SUMIFS(СВЦЭМ!$C$33:$C$776,СВЦЭМ!$A$33:$A$776,$A39,СВЦЭМ!$B$33:$B$776,H$11)+'СЕТ СН'!$F$9+СВЦЭМ!$D$10+'СЕТ СН'!$F$5-'СЕТ СН'!$F$17</f>
        <v>2497.50056236</v>
      </c>
      <c r="I39" s="36">
        <f>SUMIFS(СВЦЭМ!$C$33:$C$776,СВЦЭМ!$A$33:$A$776,$A39,СВЦЭМ!$B$33:$B$776,I$11)+'СЕТ СН'!$F$9+СВЦЭМ!$D$10+'СЕТ СН'!$F$5-'СЕТ СН'!$F$17</f>
        <v>2512.0017254700001</v>
      </c>
      <c r="J39" s="36">
        <f>SUMIFS(СВЦЭМ!$C$33:$C$776,СВЦЭМ!$A$33:$A$776,$A39,СВЦЭМ!$B$33:$B$776,J$11)+'СЕТ СН'!$F$9+СВЦЭМ!$D$10+'СЕТ СН'!$F$5-'СЕТ СН'!$F$17</f>
        <v>2491.29231377</v>
      </c>
      <c r="K39" s="36">
        <f>SUMIFS(СВЦЭМ!$C$33:$C$776,СВЦЭМ!$A$33:$A$776,$A39,СВЦЭМ!$B$33:$B$776,K$11)+'СЕТ СН'!$F$9+СВЦЭМ!$D$10+'СЕТ СН'!$F$5-'СЕТ СН'!$F$17</f>
        <v>2368.4573517200001</v>
      </c>
      <c r="L39" s="36">
        <f>SUMIFS(СВЦЭМ!$C$33:$C$776,СВЦЭМ!$A$33:$A$776,$A39,СВЦЭМ!$B$33:$B$776,L$11)+'СЕТ СН'!$F$9+СВЦЭМ!$D$10+'СЕТ СН'!$F$5-'СЕТ СН'!$F$17</f>
        <v>2253.0181845299999</v>
      </c>
      <c r="M39" s="36">
        <f>SUMIFS(СВЦЭМ!$C$33:$C$776,СВЦЭМ!$A$33:$A$776,$A39,СВЦЭМ!$B$33:$B$776,M$11)+'СЕТ СН'!$F$9+СВЦЭМ!$D$10+'СЕТ СН'!$F$5-'СЕТ СН'!$F$17</f>
        <v>2231.7453954399998</v>
      </c>
      <c r="N39" s="36">
        <f>SUMIFS(СВЦЭМ!$C$33:$C$776,СВЦЭМ!$A$33:$A$776,$A39,СВЦЭМ!$B$33:$B$776,N$11)+'СЕТ СН'!$F$9+СВЦЭМ!$D$10+'СЕТ СН'!$F$5-'СЕТ СН'!$F$17</f>
        <v>2230.8815665500001</v>
      </c>
      <c r="O39" s="36">
        <f>SUMIFS(СВЦЭМ!$C$33:$C$776,СВЦЭМ!$A$33:$A$776,$A39,СВЦЭМ!$B$33:$B$776,O$11)+'СЕТ СН'!$F$9+СВЦЭМ!$D$10+'СЕТ СН'!$F$5-'СЕТ СН'!$F$17</f>
        <v>2239.77245077</v>
      </c>
      <c r="P39" s="36">
        <f>SUMIFS(СВЦЭМ!$C$33:$C$776,СВЦЭМ!$A$33:$A$776,$A39,СВЦЭМ!$B$33:$B$776,P$11)+'СЕТ СН'!$F$9+СВЦЭМ!$D$10+'СЕТ СН'!$F$5-'СЕТ СН'!$F$17</f>
        <v>2241.6086468600001</v>
      </c>
      <c r="Q39" s="36">
        <f>SUMIFS(СВЦЭМ!$C$33:$C$776,СВЦЭМ!$A$33:$A$776,$A39,СВЦЭМ!$B$33:$B$776,Q$11)+'СЕТ СН'!$F$9+СВЦЭМ!$D$10+'СЕТ СН'!$F$5-'СЕТ СН'!$F$17</f>
        <v>2251.4809018999999</v>
      </c>
      <c r="R39" s="36">
        <f>SUMIFS(СВЦЭМ!$C$33:$C$776,СВЦЭМ!$A$33:$A$776,$A39,СВЦЭМ!$B$33:$B$776,R$11)+'СЕТ СН'!$F$9+СВЦЭМ!$D$10+'СЕТ СН'!$F$5-'СЕТ СН'!$F$17</f>
        <v>2254.3110922199999</v>
      </c>
      <c r="S39" s="36">
        <f>SUMIFS(СВЦЭМ!$C$33:$C$776,СВЦЭМ!$A$33:$A$776,$A39,СВЦЭМ!$B$33:$B$776,S$11)+'СЕТ СН'!$F$9+СВЦЭМ!$D$10+'СЕТ СН'!$F$5-'СЕТ СН'!$F$17</f>
        <v>2259.1453689700002</v>
      </c>
      <c r="T39" s="36">
        <f>SUMIFS(СВЦЭМ!$C$33:$C$776,СВЦЭМ!$A$33:$A$776,$A39,СВЦЭМ!$B$33:$B$776,T$11)+'СЕТ СН'!$F$9+СВЦЭМ!$D$10+'СЕТ СН'!$F$5-'СЕТ СН'!$F$17</f>
        <v>2262.5263809200001</v>
      </c>
      <c r="U39" s="36">
        <f>SUMIFS(СВЦЭМ!$C$33:$C$776,СВЦЭМ!$A$33:$A$776,$A39,СВЦЭМ!$B$33:$B$776,U$11)+'СЕТ СН'!$F$9+СВЦЭМ!$D$10+'СЕТ СН'!$F$5-'СЕТ СН'!$F$17</f>
        <v>2247.3690446400001</v>
      </c>
      <c r="V39" s="36">
        <f>SUMIFS(СВЦЭМ!$C$33:$C$776,СВЦЭМ!$A$33:$A$776,$A39,СВЦЭМ!$B$33:$B$776,V$11)+'СЕТ СН'!$F$9+СВЦЭМ!$D$10+'СЕТ СН'!$F$5-'СЕТ СН'!$F$17</f>
        <v>2258.6149010499998</v>
      </c>
      <c r="W39" s="36">
        <f>SUMIFS(СВЦЭМ!$C$33:$C$776,СВЦЭМ!$A$33:$A$776,$A39,СВЦЭМ!$B$33:$B$776,W$11)+'СЕТ СН'!$F$9+СВЦЭМ!$D$10+'СЕТ СН'!$F$5-'СЕТ СН'!$F$17</f>
        <v>2260.57841353</v>
      </c>
      <c r="X39" s="36">
        <f>SUMIFS(СВЦЭМ!$C$33:$C$776,СВЦЭМ!$A$33:$A$776,$A39,СВЦЭМ!$B$33:$B$776,X$11)+'СЕТ СН'!$F$9+СВЦЭМ!$D$10+'СЕТ СН'!$F$5-'СЕТ СН'!$F$17</f>
        <v>2304.20386848</v>
      </c>
      <c r="Y39" s="36">
        <f>SUMIFS(СВЦЭМ!$C$33:$C$776,СВЦЭМ!$A$33:$A$776,$A39,СВЦЭМ!$B$33:$B$776,Y$11)+'СЕТ СН'!$F$9+СВЦЭМ!$D$10+'СЕТ СН'!$F$5-'СЕТ СН'!$F$17</f>
        <v>2420.38696437</v>
      </c>
    </row>
    <row r="40" spans="1:25" ht="15.75" x14ac:dyDescent="0.2">
      <c r="A40" s="35">
        <f t="shared" si="0"/>
        <v>44041</v>
      </c>
      <c r="B40" s="36">
        <f>SUMIFS(СВЦЭМ!$C$33:$C$776,СВЦЭМ!$A$33:$A$776,$A40,СВЦЭМ!$B$33:$B$776,B$11)+'СЕТ СН'!$F$9+СВЦЭМ!$D$10+'СЕТ СН'!$F$5-'СЕТ СН'!$F$17</f>
        <v>2524.7384091499998</v>
      </c>
      <c r="C40" s="36">
        <f>SUMIFS(СВЦЭМ!$C$33:$C$776,СВЦЭМ!$A$33:$A$776,$A40,СВЦЭМ!$B$33:$B$776,C$11)+'СЕТ СН'!$F$9+СВЦЭМ!$D$10+'СЕТ СН'!$F$5-'СЕТ СН'!$F$17</f>
        <v>2576.1955734599997</v>
      </c>
      <c r="D40" s="36">
        <f>SUMIFS(СВЦЭМ!$C$33:$C$776,СВЦЭМ!$A$33:$A$776,$A40,СВЦЭМ!$B$33:$B$776,D$11)+'СЕТ СН'!$F$9+СВЦЭМ!$D$10+'СЕТ СН'!$F$5-'СЕТ СН'!$F$17</f>
        <v>2607.2206677200002</v>
      </c>
      <c r="E40" s="36">
        <f>SUMIFS(СВЦЭМ!$C$33:$C$776,СВЦЭМ!$A$33:$A$776,$A40,СВЦЭМ!$B$33:$B$776,E$11)+'СЕТ СН'!$F$9+СВЦЭМ!$D$10+'СЕТ СН'!$F$5-'СЕТ СН'!$F$17</f>
        <v>2630.1589948199999</v>
      </c>
      <c r="F40" s="36">
        <f>SUMIFS(СВЦЭМ!$C$33:$C$776,СВЦЭМ!$A$33:$A$776,$A40,СВЦЭМ!$B$33:$B$776,F$11)+'СЕТ СН'!$F$9+СВЦЭМ!$D$10+'СЕТ СН'!$F$5-'СЕТ СН'!$F$17</f>
        <v>2593.0292159400001</v>
      </c>
      <c r="G40" s="36">
        <f>SUMIFS(СВЦЭМ!$C$33:$C$776,СВЦЭМ!$A$33:$A$776,$A40,СВЦЭМ!$B$33:$B$776,G$11)+'СЕТ СН'!$F$9+СВЦЭМ!$D$10+'СЕТ СН'!$F$5-'СЕТ СН'!$F$17</f>
        <v>2599.78457329</v>
      </c>
      <c r="H40" s="36">
        <f>SUMIFS(СВЦЭМ!$C$33:$C$776,СВЦЭМ!$A$33:$A$776,$A40,СВЦЭМ!$B$33:$B$776,H$11)+'СЕТ СН'!$F$9+СВЦЭМ!$D$10+'СЕТ СН'!$F$5-'СЕТ СН'!$F$17</f>
        <v>2563.4185395599998</v>
      </c>
      <c r="I40" s="36">
        <f>SUMIFS(СВЦЭМ!$C$33:$C$776,СВЦЭМ!$A$33:$A$776,$A40,СВЦЭМ!$B$33:$B$776,I$11)+'СЕТ СН'!$F$9+СВЦЭМ!$D$10+'СЕТ СН'!$F$5-'СЕТ СН'!$F$17</f>
        <v>2545.6558996600002</v>
      </c>
      <c r="J40" s="36">
        <f>SUMIFS(СВЦЭМ!$C$33:$C$776,СВЦЭМ!$A$33:$A$776,$A40,СВЦЭМ!$B$33:$B$776,J$11)+'СЕТ СН'!$F$9+СВЦЭМ!$D$10+'СЕТ СН'!$F$5-'СЕТ СН'!$F$17</f>
        <v>2480.2270968600001</v>
      </c>
      <c r="K40" s="36">
        <f>SUMIFS(СВЦЭМ!$C$33:$C$776,СВЦЭМ!$A$33:$A$776,$A40,СВЦЭМ!$B$33:$B$776,K$11)+'СЕТ СН'!$F$9+СВЦЭМ!$D$10+'СЕТ СН'!$F$5-'СЕТ СН'!$F$17</f>
        <v>2310.9463386299999</v>
      </c>
      <c r="L40" s="36">
        <f>SUMIFS(СВЦЭМ!$C$33:$C$776,СВЦЭМ!$A$33:$A$776,$A40,СВЦЭМ!$B$33:$B$776,L$11)+'СЕТ СН'!$F$9+СВЦЭМ!$D$10+'СЕТ СН'!$F$5-'СЕТ СН'!$F$17</f>
        <v>2249.91614974</v>
      </c>
      <c r="M40" s="36">
        <f>SUMIFS(СВЦЭМ!$C$33:$C$776,СВЦЭМ!$A$33:$A$776,$A40,СВЦЭМ!$B$33:$B$776,M$11)+'СЕТ СН'!$F$9+СВЦЭМ!$D$10+'СЕТ СН'!$F$5-'СЕТ СН'!$F$17</f>
        <v>2230.70785867</v>
      </c>
      <c r="N40" s="36">
        <f>SUMIFS(СВЦЭМ!$C$33:$C$776,СВЦЭМ!$A$33:$A$776,$A40,СВЦЭМ!$B$33:$B$776,N$11)+'СЕТ СН'!$F$9+СВЦЭМ!$D$10+'СЕТ СН'!$F$5-'СЕТ СН'!$F$17</f>
        <v>2205.4023200399997</v>
      </c>
      <c r="O40" s="36">
        <f>SUMIFS(СВЦЭМ!$C$33:$C$776,СВЦЭМ!$A$33:$A$776,$A40,СВЦЭМ!$B$33:$B$776,O$11)+'СЕТ СН'!$F$9+СВЦЭМ!$D$10+'СЕТ СН'!$F$5-'СЕТ СН'!$F$17</f>
        <v>2196.5627338499999</v>
      </c>
      <c r="P40" s="36">
        <f>SUMIFS(СВЦЭМ!$C$33:$C$776,СВЦЭМ!$A$33:$A$776,$A40,СВЦЭМ!$B$33:$B$776,P$11)+'СЕТ СН'!$F$9+СВЦЭМ!$D$10+'СЕТ СН'!$F$5-'СЕТ СН'!$F$17</f>
        <v>2197.1197719500001</v>
      </c>
      <c r="Q40" s="36">
        <f>SUMIFS(СВЦЭМ!$C$33:$C$776,СВЦЭМ!$A$33:$A$776,$A40,СВЦЭМ!$B$33:$B$776,Q$11)+'СЕТ СН'!$F$9+СВЦЭМ!$D$10+'СЕТ СН'!$F$5-'СЕТ СН'!$F$17</f>
        <v>2208.1926226199998</v>
      </c>
      <c r="R40" s="36">
        <f>SUMIFS(СВЦЭМ!$C$33:$C$776,СВЦЭМ!$A$33:$A$776,$A40,СВЦЭМ!$B$33:$B$776,R$11)+'СЕТ СН'!$F$9+СВЦЭМ!$D$10+'СЕТ СН'!$F$5-'СЕТ СН'!$F$17</f>
        <v>2219.3116916200001</v>
      </c>
      <c r="S40" s="36">
        <f>SUMIFS(СВЦЭМ!$C$33:$C$776,СВЦЭМ!$A$33:$A$776,$A40,СВЦЭМ!$B$33:$B$776,S$11)+'СЕТ СН'!$F$9+СВЦЭМ!$D$10+'СЕТ СН'!$F$5-'СЕТ СН'!$F$17</f>
        <v>2226.3009974000001</v>
      </c>
      <c r="T40" s="36">
        <f>SUMIFS(СВЦЭМ!$C$33:$C$776,СВЦЭМ!$A$33:$A$776,$A40,СВЦЭМ!$B$33:$B$776,T$11)+'СЕТ СН'!$F$9+СВЦЭМ!$D$10+'СЕТ СН'!$F$5-'СЕТ СН'!$F$17</f>
        <v>2248.26470389</v>
      </c>
      <c r="U40" s="36">
        <f>SUMIFS(СВЦЭМ!$C$33:$C$776,СВЦЭМ!$A$33:$A$776,$A40,СВЦЭМ!$B$33:$B$776,U$11)+'СЕТ СН'!$F$9+СВЦЭМ!$D$10+'СЕТ СН'!$F$5-'СЕТ СН'!$F$17</f>
        <v>2242.14524914</v>
      </c>
      <c r="V40" s="36">
        <f>SUMIFS(СВЦЭМ!$C$33:$C$776,СВЦЭМ!$A$33:$A$776,$A40,СВЦЭМ!$B$33:$B$776,V$11)+'СЕТ СН'!$F$9+СВЦЭМ!$D$10+'СЕТ СН'!$F$5-'СЕТ СН'!$F$17</f>
        <v>2233.6389590799999</v>
      </c>
      <c r="W40" s="36">
        <f>SUMIFS(СВЦЭМ!$C$33:$C$776,СВЦЭМ!$A$33:$A$776,$A40,СВЦЭМ!$B$33:$B$776,W$11)+'СЕТ СН'!$F$9+СВЦЭМ!$D$10+'СЕТ СН'!$F$5-'СЕТ СН'!$F$17</f>
        <v>2206.4824204400002</v>
      </c>
      <c r="X40" s="36">
        <f>SUMIFS(СВЦЭМ!$C$33:$C$776,СВЦЭМ!$A$33:$A$776,$A40,СВЦЭМ!$B$33:$B$776,X$11)+'СЕТ СН'!$F$9+СВЦЭМ!$D$10+'СЕТ СН'!$F$5-'СЕТ СН'!$F$17</f>
        <v>2263.7451025599999</v>
      </c>
      <c r="Y40" s="36">
        <f>SUMIFS(СВЦЭМ!$C$33:$C$776,СВЦЭМ!$A$33:$A$776,$A40,СВЦЭМ!$B$33:$B$776,Y$11)+'СЕТ СН'!$F$9+СВЦЭМ!$D$10+'СЕТ СН'!$F$5-'СЕТ СН'!$F$17</f>
        <v>2375.17475642</v>
      </c>
    </row>
    <row r="41" spans="1:25" ht="15.75" x14ac:dyDescent="0.2">
      <c r="A41" s="35">
        <f t="shared" si="0"/>
        <v>44042</v>
      </c>
      <c r="B41" s="36">
        <f>SUMIFS(СВЦЭМ!$C$33:$C$776,СВЦЭМ!$A$33:$A$776,$A41,СВЦЭМ!$B$33:$B$776,B$11)+'СЕТ СН'!$F$9+СВЦЭМ!$D$10+'СЕТ СН'!$F$5-'СЕТ СН'!$F$17</f>
        <v>2414.6856856899999</v>
      </c>
      <c r="C41" s="36">
        <f>SUMIFS(СВЦЭМ!$C$33:$C$776,СВЦЭМ!$A$33:$A$776,$A41,СВЦЭМ!$B$33:$B$776,C$11)+'СЕТ СН'!$F$9+СВЦЭМ!$D$10+'СЕТ СН'!$F$5-'СЕТ СН'!$F$17</f>
        <v>2458.4258972500002</v>
      </c>
      <c r="D41" s="36">
        <f>SUMIFS(СВЦЭМ!$C$33:$C$776,СВЦЭМ!$A$33:$A$776,$A41,СВЦЭМ!$B$33:$B$776,D$11)+'СЕТ СН'!$F$9+СВЦЭМ!$D$10+'СЕТ СН'!$F$5-'СЕТ СН'!$F$17</f>
        <v>2476.1447914999999</v>
      </c>
      <c r="E41" s="36">
        <f>SUMIFS(СВЦЭМ!$C$33:$C$776,СВЦЭМ!$A$33:$A$776,$A41,СВЦЭМ!$B$33:$B$776,E$11)+'СЕТ СН'!$F$9+СВЦЭМ!$D$10+'СЕТ СН'!$F$5-'СЕТ СН'!$F$17</f>
        <v>2482.4020024000001</v>
      </c>
      <c r="F41" s="36">
        <f>SUMIFS(СВЦЭМ!$C$33:$C$776,СВЦЭМ!$A$33:$A$776,$A41,СВЦЭМ!$B$33:$B$776,F$11)+'СЕТ СН'!$F$9+СВЦЭМ!$D$10+'СЕТ СН'!$F$5-'СЕТ СН'!$F$17</f>
        <v>2478.22676847</v>
      </c>
      <c r="G41" s="36">
        <f>SUMIFS(СВЦЭМ!$C$33:$C$776,СВЦЭМ!$A$33:$A$776,$A41,СВЦЭМ!$B$33:$B$776,G$11)+'СЕТ СН'!$F$9+СВЦЭМ!$D$10+'СЕТ СН'!$F$5-'СЕТ СН'!$F$17</f>
        <v>2484.7568798000002</v>
      </c>
      <c r="H41" s="36">
        <f>SUMIFS(СВЦЭМ!$C$33:$C$776,СВЦЭМ!$A$33:$A$776,$A41,СВЦЭМ!$B$33:$B$776,H$11)+'СЕТ СН'!$F$9+СВЦЭМ!$D$10+'СЕТ СН'!$F$5-'СЕТ СН'!$F$17</f>
        <v>2467.53552687</v>
      </c>
      <c r="I41" s="36">
        <f>SUMIFS(СВЦЭМ!$C$33:$C$776,СВЦЭМ!$A$33:$A$776,$A41,СВЦЭМ!$B$33:$B$776,I$11)+'СЕТ СН'!$F$9+СВЦЭМ!$D$10+'СЕТ СН'!$F$5-'СЕТ СН'!$F$17</f>
        <v>2439.6687291600001</v>
      </c>
      <c r="J41" s="36">
        <f>SUMIFS(СВЦЭМ!$C$33:$C$776,СВЦЭМ!$A$33:$A$776,$A41,СВЦЭМ!$B$33:$B$776,J$11)+'СЕТ СН'!$F$9+СВЦЭМ!$D$10+'СЕТ СН'!$F$5-'СЕТ СН'!$F$17</f>
        <v>2344.1425532799999</v>
      </c>
      <c r="K41" s="36">
        <f>SUMIFS(СВЦЭМ!$C$33:$C$776,СВЦЭМ!$A$33:$A$776,$A41,СВЦЭМ!$B$33:$B$776,K$11)+'СЕТ СН'!$F$9+СВЦЭМ!$D$10+'СЕТ СН'!$F$5-'СЕТ СН'!$F$17</f>
        <v>2286.4175889500002</v>
      </c>
      <c r="L41" s="36">
        <f>SUMIFS(СВЦЭМ!$C$33:$C$776,СВЦЭМ!$A$33:$A$776,$A41,СВЦЭМ!$B$33:$B$776,L$11)+'СЕТ СН'!$F$9+СВЦЭМ!$D$10+'СЕТ СН'!$F$5-'СЕТ СН'!$F$17</f>
        <v>2308.9697119100001</v>
      </c>
      <c r="M41" s="36">
        <f>SUMIFS(СВЦЭМ!$C$33:$C$776,СВЦЭМ!$A$33:$A$776,$A41,СВЦЭМ!$B$33:$B$776,M$11)+'СЕТ СН'!$F$9+СВЦЭМ!$D$10+'СЕТ СН'!$F$5-'СЕТ СН'!$F$17</f>
        <v>2298.8261512600002</v>
      </c>
      <c r="N41" s="36">
        <f>SUMIFS(СВЦЭМ!$C$33:$C$776,СВЦЭМ!$A$33:$A$776,$A41,СВЦЭМ!$B$33:$B$776,N$11)+'СЕТ СН'!$F$9+СВЦЭМ!$D$10+'СЕТ СН'!$F$5-'СЕТ СН'!$F$17</f>
        <v>2286.8812680999999</v>
      </c>
      <c r="O41" s="36">
        <f>SUMIFS(СВЦЭМ!$C$33:$C$776,СВЦЭМ!$A$33:$A$776,$A41,СВЦЭМ!$B$33:$B$776,O$11)+'СЕТ СН'!$F$9+СВЦЭМ!$D$10+'СЕТ СН'!$F$5-'СЕТ СН'!$F$17</f>
        <v>2288.3282954799997</v>
      </c>
      <c r="P41" s="36">
        <f>SUMIFS(СВЦЭМ!$C$33:$C$776,СВЦЭМ!$A$33:$A$776,$A41,СВЦЭМ!$B$33:$B$776,P$11)+'СЕТ СН'!$F$9+СВЦЭМ!$D$10+'СЕТ СН'!$F$5-'СЕТ СН'!$F$17</f>
        <v>2288.2332028000001</v>
      </c>
      <c r="Q41" s="36">
        <f>SUMIFS(СВЦЭМ!$C$33:$C$776,СВЦЭМ!$A$33:$A$776,$A41,СВЦЭМ!$B$33:$B$776,Q$11)+'СЕТ СН'!$F$9+СВЦЭМ!$D$10+'СЕТ СН'!$F$5-'СЕТ СН'!$F$17</f>
        <v>2292.1290860200002</v>
      </c>
      <c r="R41" s="36">
        <f>SUMIFS(СВЦЭМ!$C$33:$C$776,СВЦЭМ!$A$33:$A$776,$A41,СВЦЭМ!$B$33:$B$776,R$11)+'СЕТ СН'!$F$9+СВЦЭМ!$D$10+'СЕТ СН'!$F$5-'СЕТ СН'!$F$17</f>
        <v>2293.7925159300003</v>
      </c>
      <c r="S41" s="36">
        <f>SUMIFS(СВЦЭМ!$C$33:$C$776,СВЦЭМ!$A$33:$A$776,$A41,СВЦЭМ!$B$33:$B$776,S$11)+'СЕТ СН'!$F$9+СВЦЭМ!$D$10+'СЕТ СН'!$F$5-'СЕТ СН'!$F$17</f>
        <v>2301.0722556299997</v>
      </c>
      <c r="T41" s="36">
        <f>SUMIFS(СВЦЭМ!$C$33:$C$776,СВЦЭМ!$A$33:$A$776,$A41,СВЦЭМ!$B$33:$B$776,T$11)+'СЕТ СН'!$F$9+СВЦЭМ!$D$10+'СЕТ СН'!$F$5-'СЕТ СН'!$F$17</f>
        <v>2303.4742519500001</v>
      </c>
      <c r="U41" s="36">
        <f>SUMIFS(СВЦЭМ!$C$33:$C$776,СВЦЭМ!$A$33:$A$776,$A41,СВЦЭМ!$B$33:$B$776,U$11)+'СЕТ СН'!$F$9+СВЦЭМ!$D$10+'СЕТ СН'!$F$5-'СЕТ СН'!$F$17</f>
        <v>2299.8503477499999</v>
      </c>
      <c r="V41" s="36">
        <f>SUMIFS(СВЦЭМ!$C$33:$C$776,СВЦЭМ!$A$33:$A$776,$A41,СВЦЭМ!$B$33:$B$776,V$11)+'СЕТ СН'!$F$9+СВЦЭМ!$D$10+'СЕТ СН'!$F$5-'СЕТ СН'!$F$17</f>
        <v>2286.6671026200002</v>
      </c>
      <c r="W41" s="36">
        <f>SUMIFS(СВЦЭМ!$C$33:$C$776,СВЦЭМ!$A$33:$A$776,$A41,СВЦЭМ!$B$33:$B$776,W$11)+'СЕТ СН'!$F$9+СВЦЭМ!$D$10+'СЕТ СН'!$F$5-'СЕТ СН'!$F$17</f>
        <v>2314.4368537199998</v>
      </c>
      <c r="X41" s="36">
        <f>SUMIFS(СВЦЭМ!$C$33:$C$776,СВЦЭМ!$A$33:$A$776,$A41,СВЦЭМ!$B$33:$B$776,X$11)+'СЕТ СН'!$F$9+СВЦЭМ!$D$10+'СЕТ СН'!$F$5-'СЕТ СН'!$F$17</f>
        <v>2409.6155999299999</v>
      </c>
      <c r="Y41" s="36">
        <f>SUMIFS(СВЦЭМ!$C$33:$C$776,СВЦЭМ!$A$33:$A$776,$A41,СВЦЭМ!$B$33:$B$776,Y$11)+'СЕТ СН'!$F$9+СВЦЭМ!$D$10+'СЕТ СН'!$F$5-'СЕТ СН'!$F$17</f>
        <v>2370.2809949799998</v>
      </c>
    </row>
    <row r="42" spans="1:25" ht="15.75" x14ac:dyDescent="0.2">
      <c r="A42" s="35">
        <f t="shared" si="0"/>
        <v>44043</v>
      </c>
      <c r="B42" s="36">
        <f>SUMIFS(СВЦЭМ!$C$33:$C$776,СВЦЭМ!$A$33:$A$776,$A42,СВЦЭМ!$B$33:$B$776,B$11)+'СЕТ СН'!$F$9+СВЦЭМ!$D$10+'СЕТ СН'!$F$5-'СЕТ СН'!$F$17</f>
        <v>2419.6656265800002</v>
      </c>
      <c r="C42" s="36">
        <f>SUMIFS(СВЦЭМ!$C$33:$C$776,СВЦЭМ!$A$33:$A$776,$A42,СВЦЭМ!$B$33:$B$776,C$11)+'СЕТ СН'!$F$9+СВЦЭМ!$D$10+'СЕТ СН'!$F$5-'СЕТ СН'!$F$17</f>
        <v>2528.3402748600001</v>
      </c>
      <c r="D42" s="36">
        <f>SUMIFS(СВЦЭМ!$C$33:$C$776,СВЦЭМ!$A$33:$A$776,$A42,СВЦЭМ!$B$33:$B$776,D$11)+'СЕТ СН'!$F$9+СВЦЭМ!$D$10+'СЕТ СН'!$F$5-'СЕТ СН'!$F$17</f>
        <v>2537.3932916600002</v>
      </c>
      <c r="E42" s="36">
        <f>SUMIFS(СВЦЭМ!$C$33:$C$776,СВЦЭМ!$A$33:$A$776,$A42,СВЦЭМ!$B$33:$B$776,E$11)+'СЕТ СН'!$F$9+СВЦЭМ!$D$10+'СЕТ СН'!$F$5-'СЕТ СН'!$F$17</f>
        <v>2541.1302155900003</v>
      </c>
      <c r="F42" s="36">
        <f>SUMIFS(СВЦЭМ!$C$33:$C$776,СВЦЭМ!$A$33:$A$776,$A42,СВЦЭМ!$B$33:$B$776,F$11)+'СЕТ СН'!$F$9+СВЦЭМ!$D$10+'СЕТ СН'!$F$5-'СЕТ СН'!$F$17</f>
        <v>2536.6427730800001</v>
      </c>
      <c r="G42" s="36">
        <f>SUMIFS(СВЦЭМ!$C$33:$C$776,СВЦЭМ!$A$33:$A$776,$A42,СВЦЭМ!$B$33:$B$776,G$11)+'СЕТ СН'!$F$9+СВЦЭМ!$D$10+'СЕТ СН'!$F$5-'СЕТ СН'!$F$17</f>
        <v>2568.6475560600002</v>
      </c>
      <c r="H42" s="36">
        <f>SUMIFS(СВЦЭМ!$C$33:$C$776,СВЦЭМ!$A$33:$A$776,$A42,СВЦЭМ!$B$33:$B$776,H$11)+'СЕТ СН'!$F$9+СВЦЭМ!$D$10+'СЕТ СН'!$F$5-'СЕТ СН'!$F$17</f>
        <v>2517.90797165</v>
      </c>
      <c r="I42" s="36">
        <f>SUMIFS(СВЦЭМ!$C$33:$C$776,СВЦЭМ!$A$33:$A$776,$A42,СВЦЭМ!$B$33:$B$776,I$11)+'СЕТ СН'!$F$9+СВЦЭМ!$D$10+'СЕТ СН'!$F$5-'СЕТ СН'!$F$17</f>
        <v>2509.0421388200002</v>
      </c>
      <c r="J42" s="36">
        <f>SUMIFS(СВЦЭМ!$C$33:$C$776,СВЦЭМ!$A$33:$A$776,$A42,СВЦЭМ!$B$33:$B$776,J$11)+'СЕТ СН'!$F$9+СВЦЭМ!$D$10+'СЕТ СН'!$F$5-'СЕТ СН'!$F$17</f>
        <v>2470.94234835</v>
      </c>
      <c r="K42" s="36">
        <f>SUMIFS(СВЦЭМ!$C$33:$C$776,СВЦЭМ!$A$33:$A$776,$A42,СВЦЭМ!$B$33:$B$776,K$11)+'СЕТ СН'!$F$9+СВЦЭМ!$D$10+'СЕТ СН'!$F$5-'СЕТ СН'!$F$17</f>
        <v>2381.2937219200003</v>
      </c>
      <c r="L42" s="36">
        <f>SUMIFS(СВЦЭМ!$C$33:$C$776,СВЦЭМ!$A$33:$A$776,$A42,СВЦЭМ!$B$33:$B$776,L$11)+'СЕТ СН'!$F$9+СВЦЭМ!$D$10+'СЕТ СН'!$F$5-'СЕТ СН'!$F$17</f>
        <v>2252.1276762100001</v>
      </c>
      <c r="M42" s="36">
        <f>SUMIFS(СВЦЭМ!$C$33:$C$776,СВЦЭМ!$A$33:$A$776,$A42,СВЦЭМ!$B$33:$B$776,M$11)+'СЕТ СН'!$F$9+СВЦЭМ!$D$10+'СЕТ СН'!$F$5-'СЕТ СН'!$F$17</f>
        <v>2233.2013671700001</v>
      </c>
      <c r="N42" s="36">
        <f>SUMIFS(СВЦЭМ!$C$33:$C$776,СВЦЭМ!$A$33:$A$776,$A42,СВЦЭМ!$B$33:$B$776,N$11)+'СЕТ СН'!$F$9+СВЦЭМ!$D$10+'СЕТ СН'!$F$5-'СЕТ СН'!$F$17</f>
        <v>2237.9121795700003</v>
      </c>
      <c r="O42" s="36">
        <f>SUMIFS(СВЦЭМ!$C$33:$C$776,СВЦЭМ!$A$33:$A$776,$A42,СВЦЭМ!$B$33:$B$776,O$11)+'СЕТ СН'!$F$9+СВЦЭМ!$D$10+'СЕТ СН'!$F$5-'СЕТ СН'!$F$17</f>
        <v>2244.7725111899999</v>
      </c>
      <c r="P42" s="36">
        <f>SUMIFS(СВЦЭМ!$C$33:$C$776,СВЦЭМ!$A$33:$A$776,$A42,СВЦЭМ!$B$33:$B$776,P$11)+'СЕТ СН'!$F$9+СВЦЭМ!$D$10+'СЕТ СН'!$F$5-'СЕТ СН'!$F$17</f>
        <v>2244.88760516</v>
      </c>
      <c r="Q42" s="36">
        <f>SUMIFS(СВЦЭМ!$C$33:$C$776,СВЦЭМ!$A$33:$A$776,$A42,СВЦЭМ!$B$33:$B$776,Q$11)+'СЕТ СН'!$F$9+СВЦЭМ!$D$10+'СЕТ СН'!$F$5-'СЕТ СН'!$F$17</f>
        <v>2243.6777740699999</v>
      </c>
      <c r="R42" s="36">
        <f>SUMIFS(СВЦЭМ!$C$33:$C$776,СВЦЭМ!$A$33:$A$776,$A42,СВЦЭМ!$B$33:$B$776,R$11)+'СЕТ СН'!$F$9+СВЦЭМ!$D$10+'СЕТ СН'!$F$5-'СЕТ СН'!$F$17</f>
        <v>2236.9020587999998</v>
      </c>
      <c r="S42" s="36">
        <f>SUMIFS(СВЦЭМ!$C$33:$C$776,СВЦЭМ!$A$33:$A$776,$A42,СВЦЭМ!$B$33:$B$776,S$11)+'СЕТ СН'!$F$9+СВЦЭМ!$D$10+'СЕТ СН'!$F$5-'СЕТ СН'!$F$17</f>
        <v>2250.4515013499999</v>
      </c>
      <c r="T42" s="36">
        <f>SUMIFS(СВЦЭМ!$C$33:$C$776,СВЦЭМ!$A$33:$A$776,$A42,СВЦЭМ!$B$33:$B$776,T$11)+'СЕТ СН'!$F$9+СВЦЭМ!$D$10+'СЕТ СН'!$F$5-'СЕТ СН'!$F$17</f>
        <v>2255.0877284799999</v>
      </c>
      <c r="U42" s="36">
        <f>SUMIFS(СВЦЭМ!$C$33:$C$776,СВЦЭМ!$A$33:$A$776,$A42,СВЦЭМ!$B$33:$B$776,U$11)+'СЕТ СН'!$F$9+СВЦЭМ!$D$10+'СЕТ СН'!$F$5-'СЕТ СН'!$F$17</f>
        <v>2267.2333248300001</v>
      </c>
      <c r="V42" s="36">
        <f>SUMIFS(СВЦЭМ!$C$33:$C$776,СВЦЭМ!$A$33:$A$776,$A42,СВЦЭМ!$B$33:$B$776,V$11)+'СЕТ СН'!$F$9+СВЦЭМ!$D$10+'СЕТ СН'!$F$5-'СЕТ СН'!$F$17</f>
        <v>2261.55748511</v>
      </c>
      <c r="W42" s="36">
        <f>SUMIFS(СВЦЭМ!$C$33:$C$776,СВЦЭМ!$A$33:$A$776,$A42,СВЦЭМ!$B$33:$B$776,W$11)+'СЕТ СН'!$F$9+СВЦЭМ!$D$10+'СЕТ СН'!$F$5-'СЕТ СН'!$F$17</f>
        <v>2243.1811525499998</v>
      </c>
      <c r="X42" s="36">
        <f>SUMIFS(СВЦЭМ!$C$33:$C$776,СВЦЭМ!$A$33:$A$776,$A42,СВЦЭМ!$B$33:$B$776,X$11)+'СЕТ СН'!$F$9+СВЦЭМ!$D$10+'СЕТ СН'!$F$5-'СЕТ СН'!$F$17</f>
        <v>2245.4629121100002</v>
      </c>
      <c r="Y42" s="36">
        <f>SUMIFS(СВЦЭМ!$C$33:$C$776,СВЦЭМ!$A$33:$A$776,$A42,СВЦЭМ!$B$33:$B$776,Y$11)+'СЕТ СН'!$F$9+СВЦЭМ!$D$10+'СЕТ СН'!$F$5-'СЕТ СН'!$F$17</f>
        <v>2304.8863440999999</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2"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5" ht="12.75" customHeight="1" x14ac:dyDescent="0.2">
      <c r="A46" s="133"/>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5" ht="12.75" customHeight="1" x14ac:dyDescent="0.2">
      <c r="A47" s="134"/>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01.07.2020</v>
      </c>
      <c r="B48" s="36">
        <f>SUMIFS(СВЦЭМ!$C$33:$C$776,СВЦЭМ!$A$33:$A$776,$A48,СВЦЭМ!$B$33:$B$776,B$47)+'СЕТ СН'!$G$9+СВЦЭМ!$D$10+'СЕТ СН'!$G$5-'СЕТ СН'!$G$17</f>
        <v>3503.0277684800003</v>
      </c>
      <c r="C48" s="36">
        <f>SUMIFS(СВЦЭМ!$C$33:$C$776,СВЦЭМ!$A$33:$A$776,$A48,СВЦЭМ!$B$33:$B$776,C$47)+'СЕТ СН'!$G$9+СВЦЭМ!$D$10+'СЕТ СН'!$G$5-'СЕТ СН'!$G$17</f>
        <v>3510.3469343800002</v>
      </c>
      <c r="D48" s="36">
        <f>SUMIFS(СВЦЭМ!$C$33:$C$776,СВЦЭМ!$A$33:$A$776,$A48,СВЦЭМ!$B$33:$B$776,D$47)+'СЕТ СН'!$G$9+СВЦЭМ!$D$10+'СЕТ СН'!$G$5-'СЕТ СН'!$G$17</f>
        <v>3485.3843082900003</v>
      </c>
      <c r="E48" s="36">
        <f>SUMIFS(СВЦЭМ!$C$33:$C$776,СВЦЭМ!$A$33:$A$776,$A48,СВЦЭМ!$B$33:$B$776,E$47)+'СЕТ СН'!$G$9+СВЦЭМ!$D$10+'СЕТ СН'!$G$5-'СЕТ СН'!$G$17</f>
        <v>3467.1222643200003</v>
      </c>
      <c r="F48" s="36">
        <f>SUMIFS(СВЦЭМ!$C$33:$C$776,СВЦЭМ!$A$33:$A$776,$A48,СВЦЭМ!$B$33:$B$776,F$47)+'СЕТ СН'!$G$9+СВЦЭМ!$D$10+'СЕТ СН'!$G$5-'СЕТ СН'!$G$17</f>
        <v>3454.8271831800002</v>
      </c>
      <c r="G48" s="36">
        <f>SUMIFS(СВЦЭМ!$C$33:$C$776,СВЦЭМ!$A$33:$A$776,$A48,СВЦЭМ!$B$33:$B$776,G$47)+'СЕТ СН'!$G$9+СВЦЭМ!$D$10+'СЕТ СН'!$G$5-'СЕТ СН'!$G$17</f>
        <v>3459.0919793000003</v>
      </c>
      <c r="H48" s="36">
        <f>SUMIFS(СВЦЭМ!$C$33:$C$776,СВЦЭМ!$A$33:$A$776,$A48,СВЦЭМ!$B$33:$B$776,H$47)+'СЕТ СН'!$G$9+СВЦЭМ!$D$10+'СЕТ СН'!$G$5-'СЕТ СН'!$G$17</f>
        <v>3483.4052239000002</v>
      </c>
      <c r="I48" s="36">
        <f>SUMIFS(СВЦЭМ!$C$33:$C$776,СВЦЭМ!$A$33:$A$776,$A48,СВЦЭМ!$B$33:$B$776,I$47)+'СЕТ СН'!$G$9+СВЦЭМ!$D$10+'СЕТ СН'!$G$5-'СЕТ СН'!$G$17</f>
        <v>3466.76646514</v>
      </c>
      <c r="J48" s="36">
        <f>SUMIFS(СВЦЭМ!$C$33:$C$776,СВЦЭМ!$A$33:$A$776,$A48,СВЦЭМ!$B$33:$B$776,J$47)+'СЕТ СН'!$G$9+СВЦЭМ!$D$10+'СЕТ СН'!$G$5-'СЕТ СН'!$G$17</f>
        <v>3439.3547767100004</v>
      </c>
      <c r="K48" s="36">
        <f>SUMIFS(СВЦЭМ!$C$33:$C$776,СВЦЭМ!$A$33:$A$776,$A48,СВЦЭМ!$B$33:$B$776,K$47)+'СЕТ СН'!$G$9+СВЦЭМ!$D$10+'СЕТ СН'!$G$5-'СЕТ СН'!$G$17</f>
        <v>3329.2307043700002</v>
      </c>
      <c r="L48" s="36">
        <f>SUMIFS(СВЦЭМ!$C$33:$C$776,СВЦЭМ!$A$33:$A$776,$A48,СВЦЭМ!$B$33:$B$776,L$47)+'СЕТ СН'!$G$9+СВЦЭМ!$D$10+'СЕТ СН'!$G$5-'СЕТ СН'!$G$17</f>
        <v>3222.9613078900002</v>
      </c>
      <c r="M48" s="36">
        <f>SUMIFS(СВЦЭМ!$C$33:$C$776,СВЦЭМ!$A$33:$A$776,$A48,СВЦЭМ!$B$33:$B$776,M$47)+'СЕТ СН'!$G$9+СВЦЭМ!$D$10+'СЕТ СН'!$G$5-'СЕТ СН'!$G$17</f>
        <v>3214.0162012200003</v>
      </c>
      <c r="N48" s="36">
        <f>SUMIFS(СВЦЭМ!$C$33:$C$776,СВЦЭМ!$A$33:$A$776,$A48,СВЦЭМ!$B$33:$B$776,N$47)+'СЕТ СН'!$G$9+СВЦЭМ!$D$10+'СЕТ СН'!$G$5-'СЕТ СН'!$G$17</f>
        <v>3267.6959037000001</v>
      </c>
      <c r="O48" s="36">
        <f>SUMIFS(СВЦЭМ!$C$33:$C$776,СВЦЭМ!$A$33:$A$776,$A48,СВЦЭМ!$B$33:$B$776,O$47)+'СЕТ СН'!$G$9+СВЦЭМ!$D$10+'СЕТ СН'!$G$5-'СЕТ СН'!$G$17</f>
        <v>3247.5195179700004</v>
      </c>
      <c r="P48" s="36">
        <f>SUMIFS(СВЦЭМ!$C$33:$C$776,СВЦЭМ!$A$33:$A$776,$A48,СВЦЭМ!$B$33:$B$776,P$47)+'СЕТ СН'!$G$9+СВЦЭМ!$D$10+'СЕТ СН'!$G$5-'СЕТ СН'!$G$17</f>
        <v>3171.5681181700002</v>
      </c>
      <c r="Q48" s="36">
        <f>SUMIFS(СВЦЭМ!$C$33:$C$776,СВЦЭМ!$A$33:$A$776,$A48,СВЦЭМ!$B$33:$B$776,Q$47)+'СЕТ СН'!$G$9+СВЦЭМ!$D$10+'СЕТ СН'!$G$5-'СЕТ СН'!$G$17</f>
        <v>3174.7727273300002</v>
      </c>
      <c r="R48" s="36">
        <f>SUMIFS(СВЦЭМ!$C$33:$C$776,СВЦЭМ!$A$33:$A$776,$A48,СВЦЭМ!$B$33:$B$776,R$47)+'СЕТ СН'!$G$9+СВЦЭМ!$D$10+'СЕТ СН'!$G$5-'СЕТ СН'!$G$17</f>
        <v>3188.6242034800002</v>
      </c>
      <c r="S48" s="36">
        <f>SUMIFS(СВЦЭМ!$C$33:$C$776,СВЦЭМ!$A$33:$A$776,$A48,СВЦЭМ!$B$33:$B$776,S$47)+'СЕТ СН'!$G$9+СВЦЭМ!$D$10+'СЕТ СН'!$G$5-'СЕТ СН'!$G$17</f>
        <v>3193.5051920700002</v>
      </c>
      <c r="T48" s="36">
        <f>SUMIFS(СВЦЭМ!$C$33:$C$776,СВЦЭМ!$A$33:$A$776,$A48,СВЦЭМ!$B$33:$B$776,T$47)+'СЕТ СН'!$G$9+СВЦЭМ!$D$10+'СЕТ СН'!$G$5-'СЕТ СН'!$G$17</f>
        <v>3185.9230136800002</v>
      </c>
      <c r="U48" s="36">
        <f>SUMIFS(СВЦЭМ!$C$33:$C$776,СВЦЭМ!$A$33:$A$776,$A48,СВЦЭМ!$B$33:$B$776,U$47)+'СЕТ СН'!$G$9+СВЦЭМ!$D$10+'СЕТ СН'!$G$5-'СЕТ СН'!$G$17</f>
        <v>3179.5320064300004</v>
      </c>
      <c r="V48" s="36">
        <f>SUMIFS(СВЦЭМ!$C$33:$C$776,СВЦЭМ!$A$33:$A$776,$A48,СВЦЭМ!$B$33:$B$776,V$47)+'СЕТ СН'!$G$9+СВЦЭМ!$D$10+'СЕТ СН'!$G$5-'СЕТ СН'!$G$17</f>
        <v>3176.28426459</v>
      </c>
      <c r="W48" s="36">
        <f>SUMIFS(СВЦЭМ!$C$33:$C$776,СВЦЭМ!$A$33:$A$776,$A48,СВЦЭМ!$B$33:$B$776,W$47)+'СЕТ СН'!$G$9+СВЦЭМ!$D$10+'СЕТ СН'!$G$5-'СЕТ СН'!$G$17</f>
        <v>3153.20616053</v>
      </c>
      <c r="X48" s="36">
        <f>SUMIFS(СВЦЭМ!$C$33:$C$776,СВЦЭМ!$A$33:$A$776,$A48,СВЦЭМ!$B$33:$B$776,X$47)+'СЕТ СН'!$G$9+СВЦЭМ!$D$10+'СЕТ СН'!$G$5-'СЕТ СН'!$G$17</f>
        <v>3200.44857701</v>
      </c>
      <c r="Y48" s="36">
        <f>SUMIFS(СВЦЭМ!$C$33:$C$776,СВЦЭМ!$A$33:$A$776,$A48,СВЦЭМ!$B$33:$B$776,Y$47)+'СЕТ СН'!$G$9+СВЦЭМ!$D$10+'СЕТ СН'!$G$5-'СЕТ СН'!$G$17</f>
        <v>3360.5358843600002</v>
      </c>
    </row>
    <row r="49" spans="1:25" ht="15.75" x14ac:dyDescent="0.2">
      <c r="A49" s="35">
        <f>A48+1</f>
        <v>44014</v>
      </c>
      <c r="B49" s="36">
        <f>SUMIFS(СВЦЭМ!$C$33:$C$776,СВЦЭМ!$A$33:$A$776,$A49,СВЦЭМ!$B$33:$B$776,B$47)+'СЕТ СН'!$G$9+СВЦЭМ!$D$10+'СЕТ СН'!$G$5-'СЕТ СН'!$G$17</f>
        <v>3450.8097656100003</v>
      </c>
      <c r="C49" s="36">
        <f>SUMIFS(СВЦЭМ!$C$33:$C$776,СВЦЭМ!$A$33:$A$776,$A49,СВЦЭМ!$B$33:$B$776,C$47)+'СЕТ СН'!$G$9+СВЦЭМ!$D$10+'СЕТ СН'!$G$5-'СЕТ СН'!$G$17</f>
        <v>3427.1951973900004</v>
      </c>
      <c r="D49" s="36">
        <f>SUMIFS(СВЦЭМ!$C$33:$C$776,СВЦЭМ!$A$33:$A$776,$A49,СВЦЭМ!$B$33:$B$776,D$47)+'СЕТ СН'!$G$9+СВЦЭМ!$D$10+'СЕТ СН'!$G$5-'СЕТ СН'!$G$17</f>
        <v>3398.3847188300001</v>
      </c>
      <c r="E49" s="36">
        <f>SUMIFS(СВЦЭМ!$C$33:$C$776,СВЦЭМ!$A$33:$A$776,$A49,СВЦЭМ!$B$33:$B$776,E$47)+'СЕТ СН'!$G$9+СВЦЭМ!$D$10+'СЕТ СН'!$G$5-'СЕТ СН'!$G$17</f>
        <v>3391.5852385000003</v>
      </c>
      <c r="F49" s="36">
        <f>SUMIFS(СВЦЭМ!$C$33:$C$776,СВЦЭМ!$A$33:$A$776,$A49,СВЦЭМ!$B$33:$B$776,F$47)+'СЕТ СН'!$G$9+СВЦЭМ!$D$10+'СЕТ СН'!$G$5-'СЕТ СН'!$G$17</f>
        <v>3377.6390515700004</v>
      </c>
      <c r="G49" s="36">
        <f>SUMIFS(СВЦЭМ!$C$33:$C$776,СВЦЭМ!$A$33:$A$776,$A49,СВЦЭМ!$B$33:$B$776,G$47)+'СЕТ СН'!$G$9+СВЦЭМ!$D$10+'СЕТ СН'!$G$5-'СЕТ СН'!$G$17</f>
        <v>3395.35269049</v>
      </c>
      <c r="H49" s="36">
        <f>SUMIFS(СВЦЭМ!$C$33:$C$776,СВЦЭМ!$A$33:$A$776,$A49,СВЦЭМ!$B$33:$B$776,H$47)+'СЕТ СН'!$G$9+СВЦЭМ!$D$10+'СЕТ СН'!$G$5-'СЕТ СН'!$G$17</f>
        <v>3431.3497161200003</v>
      </c>
      <c r="I49" s="36">
        <f>SUMIFS(СВЦЭМ!$C$33:$C$776,СВЦЭМ!$A$33:$A$776,$A49,СВЦЭМ!$B$33:$B$776,I$47)+'СЕТ СН'!$G$9+СВЦЭМ!$D$10+'СЕТ СН'!$G$5-'СЕТ СН'!$G$17</f>
        <v>3441.8782960400004</v>
      </c>
      <c r="J49" s="36">
        <f>SUMIFS(СВЦЭМ!$C$33:$C$776,СВЦЭМ!$A$33:$A$776,$A49,СВЦЭМ!$B$33:$B$776,J$47)+'СЕТ СН'!$G$9+СВЦЭМ!$D$10+'СЕТ СН'!$G$5-'СЕТ СН'!$G$17</f>
        <v>3429.3339089700003</v>
      </c>
      <c r="K49" s="36">
        <f>SUMIFS(СВЦЭМ!$C$33:$C$776,СВЦЭМ!$A$33:$A$776,$A49,СВЦЭМ!$B$33:$B$776,K$47)+'СЕТ СН'!$G$9+СВЦЭМ!$D$10+'СЕТ СН'!$G$5-'СЕТ СН'!$G$17</f>
        <v>3325.0610866900001</v>
      </c>
      <c r="L49" s="36">
        <f>SUMIFS(СВЦЭМ!$C$33:$C$776,СВЦЭМ!$A$33:$A$776,$A49,СВЦЭМ!$B$33:$B$776,L$47)+'СЕТ СН'!$G$9+СВЦЭМ!$D$10+'СЕТ СН'!$G$5-'СЕТ СН'!$G$17</f>
        <v>3227.0661647400002</v>
      </c>
      <c r="M49" s="36">
        <f>SUMIFS(СВЦЭМ!$C$33:$C$776,СВЦЭМ!$A$33:$A$776,$A49,СВЦЭМ!$B$33:$B$776,M$47)+'СЕТ СН'!$G$9+СВЦЭМ!$D$10+'СЕТ СН'!$G$5-'СЕТ СН'!$G$17</f>
        <v>3211.4098030100004</v>
      </c>
      <c r="N49" s="36">
        <f>SUMIFS(СВЦЭМ!$C$33:$C$776,СВЦЭМ!$A$33:$A$776,$A49,СВЦЭМ!$B$33:$B$776,N$47)+'СЕТ СН'!$G$9+СВЦЭМ!$D$10+'СЕТ СН'!$G$5-'СЕТ СН'!$G$17</f>
        <v>3242.6586893399999</v>
      </c>
      <c r="O49" s="36">
        <f>SUMIFS(СВЦЭМ!$C$33:$C$776,СВЦЭМ!$A$33:$A$776,$A49,СВЦЭМ!$B$33:$B$776,O$47)+'СЕТ СН'!$G$9+СВЦЭМ!$D$10+'СЕТ СН'!$G$5-'СЕТ СН'!$G$17</f>
        <v>3239.9432175800002</v>
      </c>
      <c r="P49" s="36">
        <f>SUMIFS(СВЦЭМ!$C$33:$C$776,СВЦЭМ!$A$33:$A$776,$A49,СВЦЭМ!$B$33:$B$776,P$47)+'СЕТ СН'!$G$9+СВЦЭМ!$D$10+'СЕТ СН'!$G$5-'СЕТ СН'!$G$17</f>
        <v>3218.8070264600001</v>
      </c>
      <c r="Q49" s="36">
        <f>SUMIFS(СВЦЭМ!$C$33:$C$776,СВЦЭМ!$A$33:$A$776,$A49,СВЦЭМ!$B$33:$B$776,Q$47)+'СЕТ СН'!$G$9+СВЦЭМ!$D$10+'СЕТ СН'!$G$5-'СЕТ СН'!$G$17</f>
        <v>3232.7496040400001</v>
      </c>
      <c r="R49" s="36">
        <f>SUMIFS(СВЦЭМ!$C$33:$C$776,СВЦЭМ!$A$33:$A$776,$A49,СВЦЭМ!$B$33:$B$776,R$47)+'СЕТ СН'!$G$9+СВЦЭМ!$D$10+'СЕТ СН'!$G$5-'СЕТ СН'!$G$17</f>
        <v>3253.5344500300002</v>
      </c>
      <c r="S49" s="36">
        <f>SUMIFS(СВЦЭМ!$C$33:$C$776,СВЦЭМ!$A$33:$A$776,$A49,СВЦЭМ!$B$33:$B$776,S$47)+'СЕТ СН'!$G$9+СВЦЭМ!$D$10+'СЕТ СН'!$G$5-'СЕТ СН'!$G$17</f>
        <v>3256.5117120800001</v>
      </c>
      <c r="T49" s="36">
        <f>SUMIFS(СВЦЭМ!$C$33:$C$776,СВЦЭМ!$A$33:$A$776,$A49,СВЦЭМ!$B$33:$B$776,T$47)+'СЕТ СН'!$G$9+СВЦЭМ!$D$10+'СЕТ СН'!$G$5-'СЕТ СН'!$G$17</f>
        <v>3247.8835104200002</v>
      </c>
      <c r="U49" s="36">
        <f>SUMIFS(СВЦЭМ!$C$33:$C$776,СВЦЭМ!$A$33:$A$776,$A49,СВЦЭМ!$B$33:$B$776,U$47)+'СЕТ СН'!$G$9+СВЦЭМ!$D$10+'СЕТ СН'!$G$5-'СЕТ СН'!$G$17</f>
        <v>3333.0684627099999</v>
      </c>
      <c r="V49" s="36">
        <f>SUMIFS(СВЦЭМ!$C$33:$C$776,СВЦЭМ!$A$33:$A$776,$A49,СВЦЭМ!$B$33:$B$776,V$47)+'СЕТ СН'!$G$9+СВЦЭМ!$D$10+'СЕТ СН'!$G$5-'СЕТ СН'!$G$17</f>
        <v>3222.4370456900001</v>
      </c>
      <c r="W49" s="36">
        <f>SUMIFS(СВЦЭМ!$C$33:$C$776,СВЦЭМ!$A$33:$A$776,$A49,СВЦЭМ!$B$33:$B$776,W$47)+'СЕТ СН'!$G$9+СВЦЭМ!$D$10+'СЕТ СН'!$G$5-'СЕТ СН'!$G$17</f>
        <v>3184.2724538400003</v>
      </c>
      <c r="X49" s="36">
        <f>SUMIFS(СВЦЭМ!$C$33:$C$776,СВЦЭМ!$A$33:$A$776,$A49,СВЦЭМ!$B$33:$B$776,X$47)+'СЕТ СН'!$G$9+СВЦЭМ!$D$10+'СЕТ СН'!$G$5-'СЕТ СН'!$G$17</f>
        <v>3237.0493036900002</v>
      </c>
      <c r="Y49" s="36">
        <f>SUMIFS(СВЦЭМ!$C$33:$C$776,СВЦЭМ!$A$33:$A$776,$A49,СВЦЭМ!$B$33:$B$776,Y$47)+'СЕТ СН'!$G$9+СВЦЭМ!$D$10+'СЕТ СН'!$G$5-'СЕТ СН'!$G$17</f>
        <v>3376.77861398</v>
      </c>
    </row>
    <row r="50" spans="1:25" ht="15.75" x14ac:dyDescent="0.2">
      <c r="A50" s="35">
        <f t="shared" ref="A50:A78" si="1">A49+1</f>
        <v>44015</v>
      </c>
      <c r="B50" s="36">
        <f>SUMIFS(СВЦЭМ!$C$33:$C$776,СВЦЭМ!$A$33:$A$776,$A50,СВЦЭМ!$B$33:$B$776,B$47)+'СЕТ СН'!$G$9+СВЦЭМ!$D$10+'СЕТ СН'!$G$5-'СЕТ СН'!$G$17</f>
        <v>3490.3027529400001</v>
      </c>
      <c r="C50" s="36">
        <f>SUMIFS(СВЦЭМ!$C$33:$C$776,СВЦЭМ!$A$33:$A$776,$A50,СВЦЭМ!$B$33:$B$776,C$47)+'СЕТ СН'!$G$9+СВЦЭМ!$D$10+'СЕТ СН'!$G$5-'СЕТ СН'!$G$17</f>
        <v>3468.4704929500003</v>
      </c>
      <c r="D50" s="36">
        <f>SUMIFS(СВЦЭМ!$C$33:$C$776,СВЦЭМ!$A$33:$A$776,$A50,СВЦЭМ!$B$33:$B$776,D$47)+'СЕТ СН'!$G$9+СВЦЭМ!$D$10+'СЕТ СН'!$G$5-'СЕТ СН'!$G$17</f>
        <v>3439.54872368</v>
      </c>
      <c r="E50" s="36">
        <f>SUMIFS(СВЦЭМ!$C$33:$C$776,СВЦЭМ!$A$33:$A$776,$A50,СВЦЭМ!$B$33:$B$776,E$47)+'СЕТ СН'!$G$9+СВЦЭМ!$D$10+'СЕТ СН'!$G$5-'СЕТ СН'!$G$17</f>
        <v>3421.9343316600002</v>
      </c>
      <c r="F50" s="36">
        <f>SUMIFS(СВЦЭМ!$C$33:$C$776,СВЦЭМ!$A$33:$A$776,$A50,СВЦЭМ!$B$33:$B$776,F$47)+'СЕТ СН'!$G$9+СВЦЭМ!$D$10+'СЕТ СН'!$G$5-'СЕТ СН'!$G$17</f>
        <v>3409.9870819400003</v>
      </c>
      <c r="G50" s="36">
        <f>SUMIFS(СВЦЭМ!$C$33:$C$776,СВЦЭМ!$A$33:$A$776,$A50,СВЦЭМ!$B$33:$B$776,G$47)+'СЕТ СН'!$G$9+СВЦЭМ!$D$10+'СЕТ СН'!$G$5-'СЕТ СН'!$G$17</f>
        <v>3424.93564427</v>
      </c>
      <c r="H50" s="36">
        <f>SUMIFS(СВЦЭМ!$C$33:$C$776,СВЦЭМ!$A$33:$A$776,$A50,СВЦЭМ!$B$33:$B$776,H$47)+'СЕТ СН'!$G$9+СВЦЭМ!$D$10+'СЕТ СН'!$G$5-'СЕТ СН'!$G$17</f>
        <v>3463.2285639900001</v>
      </c>
      <c r="I50" s="36">
        <f>SUMIFS(СВЦЭМ!$C$33:$C$776,СВЦЭМ!$A$33:$A$776,$A50,СВЦЭМ!$B$33:$B$776,I$47)+'СЕТ СН'!$G$9+СВЦЭМ!$D$10+'СЕТ СН'!$G$5-'СЕТ СН'!$G$17</f>
        <v>3483.1520586400002</v>
      </c>
      <c r="J50" s="36">
        <f>SUMIFS(СВЦЭМ!$C$33:$C$776,СВЦЭМ!$A$33:$A$776,$A50,СВЦЭМ!$B$33:$B$776,J$47)+'СЕТ СН'!$G$9+СВЦЭМ!$D$10+'СЕТ СН'!$G$5-'СЕТ СН'!$G$17</f>
        <v>3407.69815819</v>
      </c>
      <c r="K50" s="36">
        <f>SUMIFS(СВЦЭМ!$C$33:$C$776,СВЦЭМ!$A$33:$A$776,$A50,СВЦЭМ!$B$33:$B$776,K$47)+'СЕТ СН'!$G$9+СВЦЭМ!$D$10+'СЕТ СН'!$G$5-'СЕТ СН'!$G$17</f>
        <v>3268.5298581300003</v>
      </c>
      <c r="L50" s="36">
        <f>SUMIFS(СВЦЭМ!$C$33:$C$776,СВЦЭМ!$A$33:$A$776,$A50,СВЦЭМ!$B$33:$B$776,L$47)+'СЕТ СН'!$G$9+СВЦЭМ!$D$10+'СЕТ СН'!$G$5-'СЕТ СН'!$G$17</f>
        <v>3169.5023315100002</v>
      </c>
      <c r="M50" s="36">
        <f>SUMIFS(СВЦЭМ!$C$33:$C$776,СВЦЭМ!$A$33:$A$776,$A50,СВЦЭМ!$B$33:$B$776,M$47)+'СЕТ СН'!$G$9+СВЦЭМ!$D$10+'СЕТ СН'!$G$5-'СЕТ СН'!$G$17</f>
        <v>3155.6082376900004</v>
      </c>
      <c r="N50" s="36">
        <f>SUMIFS(СВЦЭМ!$C$33:$C$776,СВЦЭМ!$A$33:$A$776,$A50,СВЦЭМ!$B$33:$B$776,N$47)+'СЕТ СН'!$G$9+СВЦЭМ!$D$10+'СЕТ СН'!$G$5-'СЕТ СН'!$G$17</f>
        <v>3192.0491956400001</v>
      </c>
      <c r="O50" s="36">
        <f>SUMIFS(СВЦЭМ!$C$33:$C$776,СВЦЭМ!$A$33:$A$776,$A50,СВЦЭМ!$B$33:$B$776,O$47)+'СЕТ СН'!$G$9+СВЦЭМ!$D$10+'СЕТ СН'!$G$5-'СЕТ СН'!$G$17</f>
        <v>3151.7496038200002</v>
      </c>
      <c r="P50" s="36">
        <f>SUMIFS(СВЦЭМ!$C$33:$C$776,СВЦЭМ!$A$33:$A$776,$A50,СВЦЭМ!$B$33:$B$776,P$47)+'СЕТ СН'!$G$9+СВЦЭМ!$D$10+'СЕТ СН'!$G$5-'СЕТ СН'!$G$17</f>
        <v>3177.5945100200001</v>
      </c>
      <c r="Q50" s="36">
        <f>SUMIFS(СВЦЭМ!$C$33:$C$776,СВЦЭМ!$A$33:$A$776,$A50,СВЦЭМ!$B$33:$B$776,Q$47)+'СЕТ СН'!$G$9+СВЦЭМ!$D$10+'СЕТ СН'!$G$5-'СЕТ СН'!$G$17</f>
        <v>3183.4526095200004</v>
      </c>
      <c r="R50" s="36">
        <f>SUMIFS(СВЦЭМ!$C$33:$C$776,СВЦЭМ!$A$33:$A$776,$A50,СВЦЭМ!$B$33:$B$776,R$47)+'СЕТ СН'!$G$9+СВЦЭМ!$D$10+'СЕТ СН'!$G$5-'СЕТ СН'!$G$17</f>
        <v>3178.1976109000002</v>
      </c>
      <c r="S50" s="36">
        <f>SUMIFS(СВЦЭМ!$C$33:$C$776,СВЦЭМ!$A$33:$A$776,$A50,СВЦЭМ!$B$33:$B$776,S$47)+'СЕТ СН'!$G$9+СВЦЭМ!$D$10+'СЕТ СН'!$G$5-'СЕТ СН'!$G$17</f>
        <v>3186.57388034</v>
      </c>
      <c r="T50" s="36">
        <f>SUMIFS(СВЦЭМ!$C$33:$C$776,СВЦЭМ!$A$33:$A$776,$A50,СВЦЭМ!$B$33:$B$776,T$47)+'СЕТ СН'!$G$9+СВЦЭМ!$D$10+'СЕТ СН'!$G$5-'СЕТ СН'!$G$17</f>
        <v>3180.0925999700003</v>
      </c>
      <c r="U50" s="36">
        <f>SUMIFS(СВЦЭМ!$C$33:$C$776,СВЦЭМ!$A$33:$A$776,$A50,СВЦЭМ!$B$33:$B$776,U$47)+'СЕТ СН'!$G$9+СВЦЭМ!$D$10+'СЕТ СН'!$G$5-'СЕТ СН'!$G$17</f>
        <v>3172.5635088400004</v>
      </c>
      <c r="V50" s="36">
        <f>SUMIFS(СВЦЭМ!$C$33:$C$776,СВЦЭМ!$A$33:$A$776,$A50,СВЦЭМ!$B$33:$B$776,V$47)+'СЕТ СН'!$G$9+СВЦЭМ!$D$10+'СЕТ СН'!$G$5-'СЕТ СН'!$G$17</f>
        <v>3141.8016940900002</v>
      </c>
      <c r="W50" s="36">
        <f>SUMIFS(СВЦЭМ!$C$33:$C$776,СВЦЭМ!$A$33:$A$776,$A50,СВЦЭМ!$B$33:$B$776,W$47)+'СЕТ СН'!$G$9+СВЦЭМ!$D$10+'СЕТ СН'!$G$5-'СЕТ СН'!$G$17</f>
        <v>3111.8461930100002</v>
      </c>
      <c r="X50" s="36">
        <f>SUMIFS(СВЦЭМ!$C$33:$C$776,СВЦЭМ!$A$33:$A$776,$A50,СВЦЭМ!$B$33:$B$776,X$47)+'СЕТ СН'!$G$9+СВЦЭМ!$D$10+'СЕТ СН'!$G$5-'СЕТ СН'!$G$17</f>
        <v>3174.9711018600001</v>
      </c>
      <c r="Y50" s="36">
        <f>SUMIFS(СВЦЭМ!$C$33:$C$776,СВЦЭМ!$A$33:$A$776,$A50,СВЦЭМ!$B$33:$B$776,Y$47)+'СЕТ СН'!$G$9+СВЦЭМ!$D$10+'СЕТ СН'!$G$5-'СЕТ СН'!$G$17</f>
        <v>3288.45162772</v>
      </c>
    </row>
    <row r="51" spans="1:25" ht="15.75" x14ac:dyDescent="0.2">
      <c r="A51" s="35">
        <f t="shared" si="1"/>
        <v>44016</v>
      </c>
      <c r="B51" s="36">
        <f>SUMIFS(СВЦЭМ!$C$33:$C$776,СВЦЭМ!$A$33:$A$776,$A51,СВЦЭМ!$B$33:$B$776,B$47)+'СЕТ СН'!$G$9+СВЦЭМ!$D$10+'СЕТ СН'!$G$5-'СЕТ СН'!$G$17</f>
        <v>3484.11124569</v>
      </c>
      <c r="C51" s="36">
        <f>SUMIFS(СВЦЭМ!$C$33:$C$776,СВЦЭМ!$A$33:$A$776,$A51,СВЦЭМ!$B$33:$B$776,C$47)+'СЕТ СН'!$G$9+СВЦЭМ!$D$10+'СЕТ СН'!$G$5-'СЕТ СН'!$G$17</f>
        <v>3492.3988919000003</v>
      </c>
      <c r="D51" s="36">
        <f>SUMIFS(СВЦЭМ!$C$33:$C$776,СВЦЭМ!$A$33:$A$776,$A51,СВЦЭМ!$B$33:$B$776,D$47)+'СЕТ СН'!$G$9+СВЦЭМ!$D$10+'СЕТ СН'!$G$5-'СЕТ СН'!$G$17</f>
        <v>3507.8149592600003</v>
      </c>
      <c r="E51" s="36">
        <f>SUMIFS(СВЦЭМ!$C$33:$C$776,СВЦЭМ!$A$33:$A$776,$A51,СВЦЭМ!$B$33:$B$776,E$47)+'СЕТ СН'!$G$9+СВЦЭМ!$D$10+'СЕТ СН'!$G$5-'СЕТ СН'!$G$17</f>
        <v>3511.1533666800001</v>
      </c>
      <c r="F51" s="36">
        <f>SUMIFS(СВЦЭМ!$C$33:$C$776,СВЦЭМ!$A$33:$A$776,$A51,СВЦЭМ!$B$33:$B$776,F$47)+'СЕТ СН'!$G$9+СВЦЭМ!$D$10+'СЕТ СН'!$G$5-'СЕТ СН'!$G$17</f>
        <v>3522.1974872800001</v>
      </c>
      <c r="G51" s="36">
        <f>SUMIFS(СВЦЭМ!$C$33:$C$776,СВЦЭМ!$A$33:$A$776,$A51,СВЦЭМ!$B$33:$B$776,G$47)+'СЕТ СН'!$G$9+СВЦЭМ!$D$10+'СЕТ СН'!$G$5-'СЕТ СН'!$G$17</f>
        <v>3504.0622629</v>
      </c>
      <c r="H51" s="36">
        <f>SUMIFS(СВЦЭМ!$C$33:$C$776,СВЦЭМ!$A$33:$A$776,$A51,СВЦЭМ!$B$33:$B$776,H$47)+'СЕТ СН'!$G$9+СВЦЭМ!$D$10+'СЕТ СН'!$G$5-'СЕТ СН'!$G$17</f>
        <v>3477.5468988000002</v>
      </c>
      <c r="I51" s="36">
        <f>SUMIFS(СВЦЭМ!$C$33:$C$776,СВЦЭМ!$A$33:$A$776,$A51,СВЦЭМ!$B$33:$B$776,I$47)+'СЕТ СН'!$G$9+СВЦЭМ!$D$10+'СЕТ СН'!$G$5-'СЕТ СН'!$G$17</f>
        <v>3495.4426473600001</v>
      </c>
      <c r="J51" s="36">
        <f>SUMIFS(СВЦЭМ!$C$33:$C$776,СВЦЭМ!$A$33:$A$776,$A51,СВЦЭМ!$B$33:$B$776,J$47)+'СЕТ СН'!$G$9+СВЦЭМ!$D$10+'СЕТ СН'!$G$5-'СЕТ СН'!$G$17</f>
        <v>3383.3364597100003</v>
      </c>
      <c r="K51" s="36">
        <f>SUMIFS(СВЦЭМ!$C$33:$C$776,СВЦЭМ!$A$33:$A$776,$A51,СВЦЭМ!$B$33:$B$776,K$47)+'СЕТ СН'!$G$9+СВЦЭМ!$D$10+'СЕТ СН'!$G$5-'СЕТ СН'!$G$17</f>
        <v>3249.9501085700003</v>
      </c>
      <c r="L51" s="36">
        <f>SUMIFS(СВЦЭМ!$C$33:$C$776,СВЦЭМ!$A$33:$A$776,$A51,СВЦЭМ!$B$33:$B$776,L$47)+'СЕТ СН'!$G$9+СВЦЭМ!$D$10+'СЕТ СН'!$G$5-'СЕТ СН'!$G$17</f>
        <v>3172.5679034200002</v>
      </c>
      <c r="M51" s="36">
        <f>SUMIFS(СВЦЭМ!$C$33:$C$776,СВЦЭМ!$A$33:$A$776,$A51,СВЦЭМ!$B$33:$B$776,M$47)+'СЕТ СН'!$G$9+СВЦЭМ!$D$10+'СЕТ СН'!$G$5-'СЕТ СН'!$G$17</f>
        <v>3155.47218608</v>
      </c>
      <c r="N51" s="36">
        <f>SUMIFS(СВЦЭМ!$C$33:$C$776,СВЦЭМ!$A$33:$A$776,$A51,СВЦЭМ!$B$33:$B$776,N$47)+'СЕТ СН'!$G$9+СВЦЭМ!$D$10+'СЕТ СН'!$G$5-'СЕТ СН'!$G$17</f>
        <v>3163.4736937900002</v>
      </c>
      <c r="O51" s="36">
        <f>SUMIFS(СВЦЭМ!$C$33:$C$776,СВЦЭМ!$A$33:$A$776,$A51,СВЦЭМ!$B$33:$B$776,O$47)+'СЕТ СН'!$G$9+СВЦЭМ!$D$10+'СЕТ СН'!$G$5-'СЕТ СН'!$G$17</f>
        <v>3152.6558885300001</v>
      </c>
      <c r="P51" s="36">
        <f>SUMIFS(СВЦЭМ!$C$33:$C$776,СВЦЭМ!$A$33:$A$776,$A51,СВЦЭМ!$B$33:$B$776,P$47)+'СЕТ СН'!$G$9+СВЦЭМ!$D$10+'СЕТ СН'!$G$5-'СЕТ СН'!$G$17</f>
        <v>3150.2984789900001</v>
      </c>
      <c r="Q51" s="36">
        <f>SUMIFS(СВЦЭМ!$C$33:$C$776,СВЦЭМ!$A$33:$A$776,$A51,СВЦЭМ!$B$33:$B$776,Q$47)+'СЕТ СН'!$G$9+СВЦЭМ!$D$10+'СЕТ СН'!$G$5-'СЕТ СН'!$G$17</f>
        <v>3154.1580393300001</v>
      </c>
      <c r="R51" s="36">
        <f>SUMIFS(СВЦЭМ!$C$33:$C$776,СВЦЭМ!$A$33:$A$776,$A51,СВЦЭМ!$B$33:$B$776,R$47)+'СЕТ СН'!$G$9+СВЦЭМ!$D$10+'СЕТ СН'!$G$5-'СЕТ СН'!$G$17</f>
        <v>3121.3921043400001</v>
      </c>
      <c r="S51" s="36">
        <f>SUMIFS(СВЦЭМ!$C$33:$C$776,СВЦЭМ!$A$33:$A$776,$A51,СВЦЭМ!$B$33:$B$776,S$47)+'СЕТ СН'!$G$9+СВЦЭМ!$D$10+'СЕТ СН'!$G$5-'СЕТ СН'!$G$17</f>
        <v>3127.4505278800002</v>
      </c>
      <c r="T51" s="36">
        <f>SUMIFS(СВЦЭМ!$C$33:$C$776,СВЦЭМ!$A$33:$A$776,$A51,СВЦЭМ!$B$33:$B$776,T$47)+'СЕТ СН'!$G$9+СВЦЭМ!$D$10+'СЕТ СН'!$G$5-'СЕТ СН'!$G$17</f>
        <v>3152.42429369</v>
      </c>
      <c r="U51" s="36">
        <f>SUMIFS(СВЦЭМ!$C$33:$C$776,СВЦЭМ!$A$33:$A$776,$A51,СВЦЭМ!$B$33:$B$776,U$47)+'СЕТ СН'!$G$9+СВЦЭМ!$D$10+'СЕТ СН'!$G$5-'СЕТ СН'!$G$17</f>
        <v>3161.12748629</v>
      </c>
      <c r="V51" s="36">
        <f>SUMIFS(СВЦЭМ!$C$33:$C$776,СВЦЭМ!$A$33:$A$776,$A51,СВЦЭМ!$B$33:$B$776,V$47)+'СЕТ СН'!$G$9+СВЦЭМ!$D$10+'СЕТ СН'!$G$5-'СЕТ СН'!$G$17</f>
        <v>3149.4693205900003</v>
      </c>
      <c r="W51" s="36">
        <f>SUMIFS(СВЦЭМ!$C$33:$C$776,СВЦЭМ!$A$33:$A$776,$A51,СВЦЭМ!$B$33:$B$776,W$47)+'СЕТ СН'!$G$9+СВЦЭМ!$D$10+'СЕТ СН'!$G$5-'СЕТ СН'!$G$17</f>
        <v>3151.7563892100002</v>
      </c>
      <c r="X51" s="36">
        <f>SUMIFS(СВЦЭМ!$C$33:$C$776,СВЦЭМ!$A$33:$A$776,$A51,СВЦЭМ!$B$33:$B$776,X$47)+'СЕТ СН'!$G$9+СВЦЭМ!$D$10+'СЕТ СН'!$G$5-'СЕТ СН'!$G$17</f>
        <v>3187.2951846400001</v>
      </c>
      <c r="Y51" s="36">
        <f>SUMIFS(СВЦЭМ!$C$33:$C$776,СВЦЭМ!$A$33:$A$776,$A51,СВЦЭМ!$B$33:$B$776,Y$47)+'СЕТ СН'!$G$9+СВЦЭМ!$D$10+'СЕТ СН'!$G$5-'СЕТ СН'!$G$17</f>
        <v>3293.3666941600004</v>
      </c>
    </row>
    <row r="52" spans="1:25" ht="15.75" x14ac:dyDescent="0.2">
      <c r="A52" s="35">
        <f t="shared" si="1"/>
        <v>44017</v>
      </c>
      <c r="B52" s="36">
        <f>SUMIFS(СВЦЭМ!$C$33:$C$776,СВЦЭМ!$A$33:$A$776,$A52,СВЦЭМ!$B$33:$B$776,B$47)+'СЕТ СН'!$G$9+СВЦЭМ!$D$10+'СЕТ СН'!$G$5-'СЕТ СН'!$G$17</f>
        <v>3377.99770605</v>
      </c>
      <c r="C52" s="36">
        <f>SUMIFS(СВЦЭМ!$C$33:$C$776,СВЦЭМ!$A$33:$A$776,$A52,СВЦЭМ!$B$33:$B$776,C$47)+'СЕТ СН'!$G$9+СВЦЭМ!$D$10+'СЕТ СН'!$G$5-'СЕТ СН'!$G$17</f>
        <v>3413.96071063</v>
      </c>
      <c r="D52" s="36">
        <f>SUMIFS(СВЦЭМ!$C$33:$C$776,СВЦЭМ!$A$33:$A$776,$A52,СВЦЭМ!$B$33:$B$776,D$47)+'СЕТ СН'!$G$9+СВЦЭМ!$D$10+'СЕТ СН'!$G$5-'СЕТ СН'!$G$17</f>
        <v>3465.1075033000002</v>
      </c>
      <c r="E52" s="36">
        <f>SUMIFS(СВЦЭМ!$C$33:$C$776,СВЦЭМ!$A$33:$A$776,$A52,СВЦЭМ!$B$33:$B$776,E$47)+'СЕТ СН'!$G$9+СВЦЭМ!$D$10+'СЕТ СН'!$G$5-'СЕТ СН'!$G$17</f>
        <v>3439.2300757000003</v>
      </c>
      <c r="F52" s="36">
        <f>SUMIFS(СВЦЭМ!$C$33:$C$776,СВЦЭМ!$A$33:$A$776,$A52,СВЦЭМ!$B$33:$B$776,F$47)+'СЕТ СН'!$G$9+СВЦЭМ!$D$10+'СЕТ СН'!$G$5-'СЕТ СН'!$G$17</f>
        <v>3408.0813649500001</v>
      </c>
      <c r="G52" s="36">
        <f>SUMIFS(СВЦЭМ!$C$33:$C$776,СВЦЭМ!$A$33:$A$776,$A52,СВЦЭМ!$B$33:$B$776,G$47)+'СЕТ СН'!$G$9+СВЦЭМ!$D$10+'СЕТ СН'!$G$5-'СЕТ СН'!$G$17</f>
        <v>3393.11016255</v>
      </c>
      <c r="H52" s="36">
        <f>SUMIFS(СВЦЭМ!$C$33:$C$776,СВЦЭМ!$A$33:$A$776,$A52,СВЦЭМ!$B$33:$B$776,H$47)+'СЕТ СН'!$G$9+СВЦЭМ!$D$10+'СЕТ СН'!$G$5-'СЕТ СН'!$G$17</f>
        <v>3375.6209145500002</v>
      </c>
      <c r="I52" s="36">
        <f>SUMIFS(СВЦЭМ!$C$33:$C$776,СВЦЭМ!$A$33:$A$776,$A52,СВЦЭМ!$B$33:$B$776,I$47)+'СЕТ СН'!$G$9+СВЦЭМ!$D$10+'СЕТ СН'!$G$5-'СЕТ СН'!$G$17</f>
        <v>3394.4438374800002</v>
      </c>
      <c r="J52" s="36">
        <f>SUMIFS(СВЦЭМ!$C$33:$C$776,СВЦЭМ!$A$33:$A$776,$A52,СВЦЭМ!$B$33:$B$776,J$47)+'СЕТ СН'!$G$9+СВЦЭМ!$D$10+'СЕТ СН'!$G$5-'СЕТ СН'!$G$17</f>
        <v>3312.4742732500004</v>
      </c>
      <c r="K52" s="36">
        <f>SUMIFS(СВЦЭМ!$C$33:$C$776,СВЦЭМ!$A$33:$A$776,$A52,СВЦЭМ!$B$33:$B$776,K$47)+'СЕТ СН'!$G$9+СВЦЭМ!$D$10+'СЕТ СН'!$G$5-'СЕТ СН'!$G$17</f>
        <v>3200.7970250900003</v>
      </c>
      <c r="L52" s="36">
        <f>SUMIFS(СВЦЭМ!$C$33:$C$776,СВЦЭМ!$A$33:$A$776,$A52,СВЦЭМ!$B$33:$B$776,L$47)+'СЕТ СН'!$G$9+СВЦЭМ!$D$10+'СЕТ СН'!$G$5-'СЕТ СН'!$G$17</f>
        <v>3133.86526564</v>
      </c>
      <c r="M52" s="36">
        <f>SUMIFS(СВЦЭМ!$C$33:$C$776,СВЦЭМ!$A$33:$A$776,$A52,СВЦЭМ!$B$33:$B$776,M$47)+'СЕТ СН'!$G$9+СВЦЭМ!$D$10+'СЕТ СН'!$G$5-'СЕТ СН'!$G$17</f>
        <v>3086.5042283700004</v>
      </c>
      <c r="N52" s="36">
        <f>SUMIFS(СВЦЭМ!$C$33:$C$776,СВЦЭМ!$A$33:$A$776,$A52,СВЦЭМ!$B$33:$B$776,N$47)+'СЕТ СН'!$G$9+СВЦЭМ!$D$10+'СЕТ СН'!$G$5-'СЕТ СН'!$G$17</f>
        <v>3105.4988706600002</v>
      </c>
      <c r="O52" s="36">
        <f>SUMIFS(СВЦЭМ!$C$33:$C$776,СВЦЭМ!$A$33:$A$776,$A52,СВЦЭМ!$B$33:$B$776,O$47)+'СЕТ СН'!$G$9+СВЦЭМ!$D$10+'СЕТ СН'!$G$5-'СЕТ СН'!$G$17</f>
        <v>3115.6181482700003</v>
      </c>
      <c r="P52" s="36">
        <f>SUMIFS(СВЦЭМ!$C$33:$C$776,СВЦЭМ!$A$33:$A$776,$A52,СВЦЭМ!$B$33:$B$776,P$47)+'СЕТ СН'!$G$9+СВЦЭМ!$D$10+'СЕТ СН'!$G$5-'СЕТ СН'!$G$17</f>
        <v>3102.0933948800002</v>
      </c>
      <c r="Q52" s="36">
        <f>SUMIFS(СВЦЭМ!$C$33:$C$776,СВЦЭМ!$A$33:$A$776,$A52,СВЦЭМ!$B$33:$B$776,Q$47)+'СЕТ СН'!$G$9+СВЦЭМ!$D$10+'СЕТ СН'!$G$5-'СЕТ СН'!$G$17</f>
        <v>3108.2884739200003</v>
      </c>
      <c r="R52" s="36">
        <f>SUMIFS(СВЦЭМ!$C$33:$C$776,СВЦЭМ!$A$33:$A$776,$A52,СВЦЭМ!$B$33:$B$776,R$47)+'СЕТ СН'!$G$9+СВЦЭМ!$D$10+'СЕТ СН'!$G$5-'СЕТ СН'!$G$17</f>
        <v>3130.75315194</v>
      </c>
      <c r="S52" s="36">
        <f>SUMIFS(СВЦЭМ!$C$33:$C$776,СВЦЭМ!$A$33:$A$776,$A52,СВЦЭМ!$B$33:$B$776,S$47)+'СЕТ СН'!$G$9+СВЦЭМ!$D$10+'СЕТ СН'!$G$5-'СЕТ СН'!$G$17</f>
        <v>3141.1162757000002</v>
      </c>
      <c r="T52" s="36">
        <f>SUMIFS(СВЦЭМ!$C$33:$C$776,СВЦЭМ!$A$33:$A$776,$A52,СВЦЭМ!$B$33:$B$776,T$47)+'СЕТ СН'!$G$9+СВЦЭМ!$D$10+'СЕТ СН'!$G$5-'СЕТ СН'!$G$17</f>
        <v>3135.62867474</v>
      </c>
      <c r="U52" s="36">
        <f>SUMIFS(СВЦЭМ!$C$33:$C$776,СВЦЭМ!$A$33:$A$776,$A52,СВЦЭМ!$B$33:$B$776,U$47)+'СЕТ СН'!$G$9+СВЦЭМ!$D$10+'СЕТ СН'!$G$5-'СЕТ СН'!$G$17</f>
        <v>3125.5178209700002</v>
      </c>
      <c r="V52" s="36">
        <f>SUMIFS(СВЦЭМ!$C$33:$C$776,СВЦЭМ!$A$33:$A$776,$A52,СВЦЭМ!$B$33:$B$776,V$47)+'СЕТ СН'!$G$9+СВЦЭМ!$D$10+'СЕТ СН'!$G$5-'СЕТ СН'!$G$17</f>
        <v>3107.4397998600002</v>
      </c>
      <c r="W52" s="36">
        <f>SUMIFS(СВЦЭМ!$C$33:$C$776,СВЦЭМ!$A$33:$A$776,$A52,СВЦЭМ!$B$33:$B$776,W$47)+'СЕТ СН'!$G$9+СВЦЭМ!$D$10+'СЕТ СН'!$G$5-'СЕТ СН'!$G$17</f>
        <v>3098.6106243600002</v>
      </c>
      <c r="X52" s="36">
        <f>SUMIFS(СВЦЭМ!$C$33:$C$776,СВЦЭМ!$A$33:$A$776,$A52,СВЦЭМ!$B$33:$B$776,X$47)+'СЕТ СН'!$G$9+СВЦЭМ!$D$10+'СЕТ СН'!$G$5-'СЕТ СН'!$G$17</f>
        <v>3144.2192524600005</v>
      </c>
      <c r="Y52" s="36">
        <f>SUMIFS(СВЦЭМ!$C$33:$C$776,СВЦЭМ!$A$33:$A$776,$A52,СВЦЭМ!$B$33:$B$776,Y$47)+'СЕТ СН'!$G$9+СВЦЭМ!$D$10+'СЕТ СН'!$G$5-'СЕТ СН'!$G$17</f>
        <v>3289.6512205200002</v>
      </c>
    </row>
    <row r="53" spans="1:25" ht="15.75" x14ac:dyDescent="0.2">
      <c r="A53" s="35">
        <f t="shared" si="1"/>
        <v>44018</v>
      </c>
      <c r="B53" s="36">
        <f>SUMIFS(СВЦЭМ!$C$33:$C$776,СВЦЭМ!$A$33:$A$776,$A53,СВЦЭМ!$B$33:$B$776,B$47)+'СЕТ СН'!$G$9+СВЦЭМ!$D$10+'СЕТ СН'!$G$5-'СЕТ СН'!$G$17</f>
        <v>3342.9865938800003</v>
      </c>
      <c r="C53" s="36">
        <f>SUMIFS(СВЦЭМ!$C$33:$C$776,СВЦЭМ!$A$33:$A$776,$A53,СВЦЭМ!$B$33:$B$776,C$47)+'СЕТ СН'!$G$9+СВЦЭМ!$D$10+'СЕТ СН'!$G$5-'СЕТ СН'!$G$17</f>
        <v>3442.9497597200002</v>
      </c>
      <c r="D53" s="36">
        <f>SUMIFS(СВЦЭМ!$C$33:$C$776,СВЦЭМ!$A$33:$A$776,$A53,СВЦЭМ!$B$33:$B$776,D$47)+'СЕТ СН'!$G$9+СВЦЭМ!$D$10+'СЕТ СН'!$G$5-'СЕТ СН'!$G$17</f>
        <v>3474.2683026700001</v>
      </c>
      <c r="E53" s="36">
        <f>SUMIFS(СВЦЭМ!$C$33:$C$776,СВЦЭМ!$A$33:$A$776,$A53,СВЦЭМ!$B$33:$B$776,E$47)+'СЕТ СН'!$G$9+СВЦЭМ!$D$10+'СЕТ СН'!$G$5-'СЕТ СН'!$G$17</f>
        <v>3530.7224562700003</v>
      </c>
      <c r="F53" s="36">
        <f>SUMIFS(СВЦЭМ!$C$33:$C$776,СВЦЭМ!$A$33:$A$776,$A53,СВЦЭМ!$B$33:$B$776,F$47)+'СЕТ СН'!$G$9+СВЦЭМ!$D$10+'СЕТ СН'!$G$5-'СЕТ СН'!$G$17</f>
        <v>3523.1973757600003</v>
      </c>
      <c r="G53" s="36">
        <f>SUMIFS(СВЦЭМ!$C$33:$C$776,СВЦЭМ!$A$33:$A$776,$A53,СВЦЭМ!$B$33:$B$776,G$47)+'СЕТ СН'!$G$9+СВЦЭМ!$D$10+'СЕТ СН'!$G$5-'СЕТ СН'!$G$17</f>
        <v>3515.3769496700002</v>
      </c>
      <c r="H53" s="36">
        <f>SUMIFS(СВЦЭМ!$C$33:$C$776,СВЦЭМ!$A$33:$A$776,$A53,СВЦЭМ!$B$33:$B$776,H$47)+'СЕТ СН'!$G$9+СВЦЭМ!$D$10+'СЕТ СН'!$G$5-'СЕТ СН'!$G$17</f>
        <v>3422.2119791600003</v>
      </c>
      <c r="I53" s="36">
        <f>SUMIFS(СВЦЭМ!$C$33:$C$776,СВЦЭМ!$A$33:$A$776,$A53,СВЦЭМ!$B$33:$B$776,I$47)+'СЕТ СН'!$G$9+СВЦЭМ!$D$10+'СЕТ СН'!$G$5-'СЕТ СН'!$G$17</f>
        <v>3446.8260158800003</v>
      </c>
      <c r="J53" s="36">
        <f>SUMIFS(СВЦЭМ!$C$33:$C$776,СВЦЭМ!$A$33:$A$776,$A53,СВЦЭМ!$B$33:$B$776,J$47)+'СЕТ СН'!$G$9+СВЦЭМ!$D$10+'СЕТ СН'!$G$5-'СЕТ СН'!$G$17</f>
        <v>3412.0736770600001</v>
      </c>
      <c r="K53" s="36">
        <f>SUMIFS(СВЦЭМ!$C$33:$C$776,СВЦЭМ!$A$33:$A$776,$A53,СВЦЭМ!$B$33:$B$776,K$47)+'СЕТ СН'!$G$9+СВЦЭМ!$D$10+'СЕТ СН'!$G$5-'СЕТ СН'!$G$17</f>
        <v>3277.7835465200001</v>
      </c>
      <c r="L53" s="36">
        <f>SUMIFS(СВЦЭМ!$C$33:$C$776,СВЦЭМ!$A$33:$A$776,$A53,СВЦЭМ!$B$33:$B$776,L$47)+'СЕТ СН'!$G$9+СВЦЭМ!$D$10+'СЕТ СН'!$G$5-'СЕТ СН'!$G$17</f>
        <v>3191.0652656000002</v>
      </c>
      <c r="M53" s="36">
        <f>SUMIFS(СВЦЭМ!$C$33:$C$776,СВЦЭМ!$A$33:$A$776,$A53,СВЦЭМ!$B$33:$B$776,M$47)+'СЕТ СН'!$G$9+СВЦЭМ!$D$10+'СЕТ СН'!$G$5-'СЕТ СН'!$G$17</f>
        <v>3158.1491250300001</v>
      </c>
      <c r="N53" s="36">
        <f>SUMIFS(СВЦЭМ!$C$33:$C$776,СВЦЭМ!$A$33:$A$776,$A53,СВЦЭМ!$B$33:$B$776,N$47)+'СЕТ СН'!$G$9+СВЦЭМ!$D$10+'СЕТ СН'!$G$5-'СЕТ СН'!$G$17</f>
        <v>3219.4848832100001</v>
      </c>
      <c r="O53" s="36">
        <f>SUMIFS(СВЦЭМ!$C$33:$C$776,СВЦЭМ!$A$33:$A$776,$A53,СВЦЭМ!$B$33:$B$776,O$47)+'СЕТ СН'!$G$9+СВЦЭМ!$D$10+'СЕТ СН'!$G$5-'СЕТ СН'!$G$17</f>
        <v>3221.3343264200003</v>
      </c>
      <c r="P53" s="36">
        <f>SUMIFS(СВЦЭМ!$C$33:$C$776,СВЦЭМ!$A$33:$A$776,$A53,СВЦЭМ!$B$33:$B$776,P$47)+'СЕТ СН'!$G$9+СВЦЭМ!$D$10+'СЕТ СН'!$G$5-'СЕТ СН'!$G$17</f>
        <v>3197.49431572</v>
      </c>
      <c r="Q53" s="36">
        <f>SUMIFS(СВЦЭМ!$C$33:$C$776,СВЦЭМ!$A$33:$A$776,$A53,СВЦЭМ!$B$33:$B$776,Q$47)+'СЕТ СН'!$G$9+СВЦЭМ!$D$10+'СЕТ СН'!$G$5-'СЕТ СН'!$G$17</f>
        <v>3200.22851343</v>
      </c>
      <c r="R53" s="36">
        <f>SUMIFS(СВЦЭМ!$C$33:$C$776,СВЦЭМ!$A$33:$A$776,$A53,СВЦЭМ!$B$33:$B$776,R$47)+'СЕТ СН'!$G$9+СВЦЭМ!$D$10+'СЕТ СН'!$G$5-'СЕТ СН'!$G$17</f>
        <v>3232.8800339500003</v>
      </c>
      <c r="S53" s="36">
        <f>SUMIFS(СВЦЭМ!$C$33:$C$776,СВЦЭМ!$A$33:$A$776,$A53,СВЦЭМ!$B$33:$B$776,S$47)+'СЕТ СН'!$G$9+СВЦЭМ!$D$10+'СЕТ СН'!$G$5-'СЕТ СН'!$G$17</f>
        <v>3236.8286316000003</v>
      </c>
      <c r="T53" s="36">
        <f>SUMIFS(СВЦЭМ!$C$33:$C$776,СВЦЭМ!$A$33:$A$776,$A53,СВЦЭМ!$B$33:$B$776,T$47)+'СЕТ СН'!$G$9+СВЦЭМ!$D$10+'СЕТ СН'!$G$5-'СЕТ СН'!$G$17</f>
        <v>4101.8065219</v>
      </c>
      <c r="U53" s="36">
        <f>SUMIFS(СВЦЭМ!$C$33:$C$776,СВЦЭМ!$A$33:$A$776,$A53,СВЦЭМ!$B$33:$B$776,U$47)+'СЕТ СН'!$G$9+СВЦЭМ!$D$10+'СЕТ СН'!$G$5-'СЕТ СН'!$G$17</f>
        <v>3244.6051110200001</v>
      </c>
      <c r="V53" s="36">
        <f>SUMIFS(СВЦЭМ!$C$33:$C$776,СВЦЭМ!$A$33:$A$776,$A53,СВЦЭМ!$B$33:$B$776,V$47)+'СЕТ СН'!$G$9+СВЦЭМ!$D$10+'СЕТ СН'!$G$5-'СЕТ СН'!$G$17</f>
        <v>3216.9962869000001</v>
      </c>
      <c r="W53" s="36">
        <f>SUMIFS(СВЦЭМ!$C$33:$C$776,СВЦЭМ!$A$33:$A$776,$A53,СВЦЭМ!$B$33:$B$776,W$47)+'СЕТ СН'!$G$9+СВЦЭМ!$D$10+'СЕТ СН'!$G$5-'СЕТ СН'!$G$17</f>
        <v>3176.5768955900003</v>
      </c>
      <c r="X53" s="36">
        <f>SUMIFS(СВЦЭМ!$C$33:$C$776,СВЦЭМ!$A$33:$A$776,$A53,СВЦЭМ!$B$33:$B$776,X$47)+'СЕТ СН'!$G$9+СВЦЭМ!$D$10+'СЕТ СН'!$G$5-'СЕТ СН'!$G$17</f>
        <v>3203.8083522500001</v>
      </c>
      <c r="Y53" s="36">
        <f>SUMIFS(СВЦЭМ!$C$33:$C$776,СВЦЭМ!$A$33:$A$776,$A53,СВЦЭМ!$B$33:$B$776,Y$47)+'СЕТ СН'!$G$9+СВЦЭМ!$D$10+'СЕТ СН'!$G$5-'СЕТ СН'!$G$17</f>
        <v>3345.0744859000001</v>
      </c>
    </row>
    <row r="54" spans="1:25" ht="15.75" x14ac:dyDescent="0.2">
      <c r="A54" s="35">
        <f t="shared" si="1"/>
        <v>44019</v>
      </c>
      <c r="B54" s="36">
        <f>SUMIFS(СВЦЭМ!$C$33:$C$776,СВЦЭМ!$A$33:$A$776,$A54,СВЦЭМ!$B$33:$B$776,B$47)+'СЕТ СН'!$G$9+СВЦЭМ!$D$10+'СЕТ СН'!$G$5-'СЕТ СН'!$G$17</f>
        <v>3378.9036548500003</v>
      </c>
      <c r="C54" s="36">
        <f>SUMIFS(СВЦЭМ!$C$33:$C$776,СВЦЭМ!$A$33:$A$776,$A54,СВЦЭМ!$B$33:$B$776,C$47)+'СЕТ СН'!$G$9+СВЦЭМ!$D$10+'СЕТ СН'!$G$5-'СЕТ СН'!$G$17</f>
        <v>3388.1954425800004</v>
      </c>
      <c r="D54" s="36">
        <f>SUMIFS(СВЦЭМ!$C$33:$C$776,СВЦЭМ!$A$33:$A$776,$A54,СВЦЭМ!$B$33:$B$776,D$47)+'СЕТ СН'!$G$9+СВЦЭМ!$D$10+'СЕТ СН'!$G$5-'СЕТ СН'!$G$17</f>
        <v>3391.3642696300003</v>
      </c>
      <c r="E54" s="36">
        <f>SUMIFS(СВЦЭМ!$C$33:$C$776,СВЦЭМ!$A$33:$A$776,$A54,СВЦЭМ!$B$33:$B$776,E$47)+'СЕТ СН'!$G$9+СВЦЭМ!$D$10+'СЕТ СН'!$G$5-'СЕТ СН'!$G$17</f>
        <v>3399.0837414000002</v>
      </c>
      <c r="F54" s="36">
        <f>SUMIFS(СВЦЭМ!$C$33:$C$776,СВЦЭМ!$A$33:$A$776,$A54,СВЦЭМ!$B$33:$B$776,F$47)+'СЕТ СН'!$G$9+СВЦЭМ!$D$10+'СЕТ СН'!$G$5-'СЕТ СН'!$G$17</f>
        <v>3408.0302476100001</v>
      </c>
      <c r="G54" s="36">
        <f>SUMIFS(СВЦЭМ!$C$33:$C$776,СВЦЭМ!$A$33:$A$776,$A54,СВЦЭМ!$B$33:$B$776,G$47)+'СЕТ СН'!$G$9+СВЦЭМ!$D$10+'СЕТ СН'!$G$5-'СЕТ СН'!$G$17</f>
        <v>3410.3066327400002</v>
      </c>
      <c r="H54" s="36">
        <f>SUMIFS(СВЦЭМ!$C$33:$C$776,СВЦЭМ!$A$33:$A$776,$A54,СВЦЭМ!$B$33:$B$776,H$47)+'СЕТ СН'!$G$9+СВЦЭМ!$D$10+'СЕТ СН'!$G$5-'СЕТ СН'!$G$17</f>
        <v>3404.8838570900002</v>
      </c>
      <c r="I54" s="36">
        <f>SUMIFS(СВЦЭМ!$C$33:$C$776,СВЦЭМ!$A$33:$A$776,$A54,СВЦЭМ!$B$33:$B$776,I$47)+'СЕТ СН'!$G$9+СВЦЭМ!$D$10+'СЕТ СН'!$G$5-'СЕТ СН'!$G$17</f>
        <v>3379.4775746200003</v>
      </c>
      <c r="J54" s="36">
        <f>SUMIFS(СВЦЭМ!$C$33:$C$776,СВЦЭМ!$A$33:$A$776,$A54,СВЦЭМ!$B$33:$B$776,J$47)+'СЕТ СН'!$G$9+СВЦЭМ!$D$10+'СЕТ СН'!$G$5-'СЕТ СН'!$G$17</f>
        <v>3411.5893511100003</v>
      </c>
      <c r="K54" s="36">
        <f>SUMIFS(СВЦЭМ!$C$33:$C$776,СВЦЭМ!$A$33:$A$776,$A54,СВЦЭМ!$B$33:$B$776,K$47)+'СЕТ СН'!$G$9+СВЦЭМ!$D$10+'СЕТ СН'!$G$5-'СЕТ СН'!$G$17</f>
        <v>3330.5659958400001</v>
      </c>
      <c r="L54" s="36">
        <f>SUMIFS(СВЦЭМ!$C$33:$C$776,СВЦЭМ!$A$33:$A$776,$A54,СВЦЭМ!$B$33:$B$776,L$47)+'СЕТ СН'!$G$9+СВЦЭМ!$D$10+'СЕТ СН'!$G$5-'СЕТ СН'!$G$17</f>
        <v>3290.0095874100002</v>
      </c>
      <c r="M54" s="36">
        <f>SUMIFS(СВЦЭМ!$C$33:$C$776,СВЦЭМ!$A$33:$A$776,$A54,СВЦЭМ!$B$33:$B$776,M$47)+'СЕТ СН'!$G$9+СВЦЭМ!$D$10+'СЕТ СН'!$G$5-'СЕТ СН'!$G$17</f>
        <v>3266.8837509900004</v>
      </c>
      <c r="N54" s="36">
        <f>SUMIFS(СВЦЭМ!$C$33:$C$776,СВЦЭМ!$A$33:$A$776,$A54,СВЦЭМ!$B$33:$B$776,N$47)+'СЕТ СН'!$G$9+СВЦЭМ!$D$10+'СЕТ СН'!$G$5-'СЕТ СН'!$G$17</f>
        <v>3268.75415909</v>
      </c>
      <c r="O54" s="36">
        <f>SUMIFS(СВЦЭМ!$C$33:$C$776,СВЦЭМ!$A$33:$A$776,$A54,СВЦЭМ!$B$33:$B$776,O$47)+'СЕТ СН'!$G$9+СВЦЭМ!$D$10+'СЕТ СН'!$G$5-'СЕТ СН'!$G$17</f>
        <v>3271.4979031400003</v>
      </c>
      <c r="P54" s="36">
        <f>SUMIFS(СВЦЭМ!$C$33:$C$776,СВЦЭМ!$A$33:$A$776,$A54,СВЦЭМ!$B$33:$B$776,P$47)+'СЕТ СН'!$G$9+СВЦЭМ!$D$10+'СЕТ СН'!$G$5-'СЕТ СН'!$G$17</f>
        <v>3266.5610560300001</v>
      </c>
      <c r="Q54" s="36">
        <f>SUMIFS(СВЦЭМ!$C$33:$C$776,СВЦЭМ!$A$33:$A$776,$A54,СВЦЭМ!$B$33:$B$776,Q$47)+'СЕТ СН'!$G$9+СВЦЭМ!$D$10+'СЕТ СН'!$G$5-'СЕТ СН'!$G$17</f>
        <v>3273.2128566000001</v>
      </c>
      <c r="R54" s="36">
        <f>SUMIFS(СВЦЭМ!$C$33:$C$776,СВЦЭМ!$A$33:$A$776,$A54,СВЦЭМ!$B$33:$B$776,R$47)+'СЕТ СН'!$G$9+СВЦЭМ!$D$10+'СЕТ СН'!$G$5-'СЕТ СН'!$G$17</f>
        <v>3278.7316508800004</v>
      </c>
      <c r="S54" s="36">
        <f>SUMIFS(СВЦЭМ!$C$33:$C$776,СВЦЭМ!$A$33:$A$776,$A54,СВЦЭМ!$B$33:$B$776,S$47)+'СЕТ СН'!$G$9+СВЦЭМ!$D$10+'СЕТ СН'!$G$5-'СЕТ СН'!$G$17</f>
        <v>3286.1758216600001</v>
      </c>
      <c r="T54" s="36">
        <f>SUMIFS(СВЦЭМ!$C$33:$C$776,СВЦЭМ!$A$33:$A$776,$A54,СВЦЭМ!$B$33:$B$776,T$47)+'СЕТ СН'!$G$9+СВЦЭМ!$D$10+'СЕТ СН'!$G$5-'СЕТ СН'!$G$17</f>
        <v>3287.7120444400002</v>
      </c>
      <c r="U54" s="36">
        <f>SUMIFS(СВЦЭМ!$C$33:$C$776,СВЦЭМ!$A$33:$A$776,$A54,СВЦЭМ!$B$33:$B$776,U$47)+'СЕТ СН'!$G$9+СВЦЭМ!$D$10+'СЕТ СН'!$G$5-'СЕТ СН'!$G$17</f>
        <v>3282.1632409399999</v>
      </c>
      <c r="V54" s="36">
        <f>SUMIFS(СВЦЭМ!$C$33:$C$776,СВЦЭМ!$A$33:$A$776,$A54,СВЦЭМ!$B$33:$B$776,V$47)+'СЕТ СН'!$G$9+СВЦЭМ!$D$10+'СЕТ СН'!$G$5-'СЕТ СН'!$G$17</f>
        <v>3282.9041249100001</v>
      </c>
      <c r="W54" s="36">
        <f>SUMIFS(СВЦЭМ!$C$33:$C$776,СВЦЭМ!$A$33:$A$776,$A54,СВЦЭМ!$B$33:$B$776,W$47)+'СЕТ СН'!$G$9+СВЦЭМ!$D$10+'СЕТ СН'!$G$5-'СЕТ СН'!$G$17</f>
        <v>3269.70300744</v>
      </c>
      <c r="X54" s="36">
        <f>SUMIFS(СВЦЭМ!$C$33:$C$776,СВЦЭМ!$A$33:$A$776,$A54,СВЦЭМ!$B$33:$B$776,X$47)+'СЕТ СН'!$G$9+СВЦЭМ!$D$10+'СЕТ СН'!$G$5-'СЕТ СН'!$G$17</f>
        <v>3301.8459656200002</v>
      </c>
      <c r="Y54" s="36">
        <f>SUMIFS(СВЦЭМ!$C$33:$C$776,СВЦЭМ!$A$33:$A$776,$A54,СВЦЭМ!$B$33:$B$776,Y$47)+'СЕТ СН'!$G$9+СВЦЭМ!$D$10+'СЕТ СН'!$G$5-'СЕТ СН'!$G$17</f>
        <v>3389.8410180500005</v>
      </c>
    </row>
    <row r="55" spans="1:25" ht="15.75" x14ac:dyDescent="0.2">
      <c r="A55" s="35">
        <f t="shared" si="1"/>
        <v>44020</v>
      </c>
      <c r="B55" s="36">
        <f>SUMIFS(СВЦЭМ!$C$33:$C$776,СВЦЭМ!$A$33:$A$776,$A55,СВЦЭМ!$B$33:$B$776,B$47)+'СЕТ СН'!$G$9+СВЦЭМ!$D$10+'СЕТ СН'!$G$5-'СЕТ СН'!$G$17</f>
        <v>3348.5110679400004</v>
      </c>
      <c r="C55" s="36">
        <f>SUMIFS(СВЦЭМ!$C$33:$C$776,СВЦЭМ!$A$33:$A$776,$A55,СВЦЭМ!$B$33:$B$776,C$47)+'СЕТ СН'!$G$9+СВЦЭМ!$D$10+'СЕТ СН'!$G$5-'СЕТ СН'!$G$17</f>
        <v>3365.8784337100001</v>
      </c>
      <c r="D55" s="36">
        <f>SUMIFS(СВЦЭМ!$C$33:$C$776,СВЦЭМ!$A$33:$A$776,$A55,СВЦЭМ!$B$33:$B$776,D$47)+'СЕТ СН'!$G$9+СВЦЭМ!$D$10+'СЕТ СН'!$G$5-'СЕТ СН'!$G$17</f>
        <v>3384.4831351800003</v>
      </c>
      <c r="E55" s="36">
        <f>SUMIFS(СВЦЭМ!$C$33:$C$776,СВЦЭМ!$A$33:$A$776,$A55,СВЦЭМ!$B$33:$B$776,E$47)+'СЕТ СН'!$G$9+СВЦЭМ!$D$10+'СЕТ СН'!$G$5-'СЕТ СН'!$G$17</f>
        <v>3408.7512524200001</v>
      </c>
      <c r="F55" s="36">
        <f>SUMIFS(СВЦЭМ!$C$33:$C$776,СВЦЭМ!$A$33:$A$776,$A55,СВЦЭМ!$B$33:$B$776,F$47)+'СЕТ СН'!$G$9+СВЦЭМ!$D$10+'СЕТ СН'!$G$5-'СЕТ СН'!$G$17</f>
        <v>3419.5223074300002</v>
      </c>
      <c r="G55" s="36">
        <f>SUMIFS(СВЦЭМ!$C$33:$C$776,СВЦЭМ!$A$33:$A$776,$A55,СВЦЭМ!$B$33:$B$776,G$47)+'СЕТ СН'!$G$9+СВЦЭМ!$D$10+'СЕТ СН'!$G$5-'СЕТ СН'!$G$17</f>
        <v>3426.6845444600003</v>
      </c>
      <c r="H55" s="36">
        <f>SUMIFS(СВЦЭМ!$C$33:$C$776,СВЦЭМ!$A$33:$A$776,$A55,СВЦЭМ!$B$33:$B$776,H$47)+'СЕТ СН'!$G$9+СВЦЭМ!$D$10+'СЕТ СН'!$G$5-'СЕТ СН'!$G$17</f>
        <v>3381.1505869000002</v>
      </c>
      <c r="I55" s="36">
        <f>SUMIFS(СВЦЭМ!$C$33:$C$776,СВЦЭМ!$A$33:$A$776,$A55,СВЦЭМ!$B$33:$B$776,I$47)+'СЕТ СН'!$G$9+СВЦЭМ!$D$10+'СЕТ СН'!$G$5-'СЕТ СН'!$G$17</f>
        <v>3316.3049208800003</v>
      </c>
      <c r="J55" s="36">
        <f>SUMIFS(СВЦЭМ!$C$33:$C$776,СВЦЭМ!$A$33:$A$776,$A55,СВЦЭМ!$B$33:$B$776,J$47)+'СЕТ СН'!$G$9+СВЦЭМ!$D$10+'СЕТ СН'!$G$5-'СЕТ СН'!$G$17</f>
        <v>3269.0395656700002</v>
      </c>
      <c r="K55" s="36">
        <f>SUMIFS(СВЦЭМ!$C$33:$C$776,СВЦЭМ!$A$33:$A$776,$A55,СВЦЭМ!$B$33:$B$776,K$47)+'СЕТ СН'!$G$9+СВЦЭМ!$D$10+'СЕТ СН'!$G$5-'СЕТ СН'!$G$17</f>
        <v>3285.5549311200002</v>
      </c>
      <c r="L55" s="36">
        <f>SUMIFS(СВЦЭМ!$C$33:$C$776,СВЦЭМ!$A$33:$A$776,$A55,СВЦЭМ!$B$33:$B$776,L$47)+'СЕТ СН'!$G$9+СВЦЭМ!$D$10+'СЕТ СН'!$G$5-'СЕТ СН'!$G$17</f>
        <v>3276.1581482300003</v>
      </c>
      <c r="M55" s="36">
        <f>SUMIFS(СВЦЭМ!$C$33:$C$776,СВЦЭМ!$A$33:$A$776,$A55,СВЦЭМ!$B$33:$B$776,M$47)+'СЕТ СН'!$G$9+СВЦЭМ!$D$10+'СЕТ СН'!$G$5-'СЕТ СН'!$G$17</f>
        <v>3262.5955254500004</v>
      </c>
      <c r="N55" s="36">
        <f>SUMIFS(СВЦЭМ!$C$33:$C$776,СВЦЭМ!$A$33:$A$776,$A55,СВЦЭМ!$B$33:$B$776,N$47)+'СЕТ СН'!$G$9+СВЦЭМ!$D$10+'СЕТ СН'!$G$5-'СЕТ СН'!$G$17</f>
        <v>3352.3268629100003</v>
      </c>
      <c r="O55" s="36">
        <f>SUMIFS(СВЦЭМ!$C$33:$C$776,СВЦЭМ!$A$33:$A$776,$A55,СВЦЭМ!$B$33:$B$776,O$47)+'СЕТ СН'!$G$9+СВЦЭМ!$D$10+'СЕТ СН'!$G$5-'СЕТ СН'!$G$17</f>
        <v>3274.6160632600004</v>
      </c>
      <c r="P55" s="36">
        <f>SUMIFS(СВЦЭМ!$C$33:$C$776,СВЦЭМ!$A$33:$A$776,$A55,СВЦЭМ!$B$33:$B$776,P$47)+'СЕТ СН'!$G$9+СВЦЭМ!$D$10+'СЕТ СН'!$G$5-'СЕТ СН'!$G$17</f>
        <v>3265.4994402800003</v>
      </c>
      <c r="Q55" s="36">
        <f>SUMIFS(СВЦЭМ!$C$33:$C$776,СВЦЭМ!$A$33:$A$776,$A55,СВЦЭМ!$B$33:$B$776,Q$47)+'СЕТ СН'!$G$9+СВЦЭМ!$D$10+'СЕТ СН'!$G$5-'СЕТ СН'!$G$17</f>
        <v>3269.65543798</v>
      </c>
      <c r="R55" s="36">
        <f>SUMIFS(СВЦЭМ!$C$33:$C$776,СВЦЭМ!$A$33:$A$776,$A55,СВЦЭМ!$B$33:$B$776,R$47)+'СЕТ СН'!$G$9+СВЦЭМ!$D$10+'СЕТ СН'!$G$5-'СЕТ СН'!$G$17</f>
        <v>3275.28257497</v>
      </c>
      <c r="S55" s="36">
        <f>SUMIFS(СВЦЭМ!$C$33:$C$776,СВЦЭМ!$A$33:$A$776,$A55,СВЦЭМ!$B$33:$B$776,S$47)+'СЕТ СН'!$G$9+СВЦЭМ!$D$10+'СЕТ СН'!$G$5-'СЕТ СН'!$G$17</f>
        <v>3280.2147109300004</v>
      </c>
      <c r="T55" s="36">
        <f>SUMIFS(СВЦЭМ!$C$33:$C$776,СВЦЭМ!$A$33:$A$776,$A55,СВЦЭМ!$B$33:$B$776,T$47)+'СЕТ СН'!$G$9+СВЦЭМ!$D$10+'СЕТ СН'!$G$5-'СЕТ СН'!$G$17</f>
        <v>3281.13103705</v>
      </c>
      <c r="U55" s="36">
        <f>SUMIFS(СВЦЭМ!$C$33:$C$776,СВЦЭМ!$A$33:$A$776,$A55,СВЦЭМ!$B$33:$B$776,U$47)+'СЕТ СН'!$G$9+СВЦЭМ!$D$10+'СЕТ СН'!$G$5-'СЕТ СН'!$G$17</f>
        <v>3322.32305425</v>
      </c>
      <c r="V55" s="36">
        <f>SUMIFS(СВЦЭМ!$C$33:$C$776,СВЦЭМ!$A$33:$A$776,$A55,СВЦЭМ!$B$33:$B$776,V$47)+'СЕТ СН'!$G$9+СВЦЭМ!$D$10+'СЕТ СН'!$G$5-'СЕТ СН'!$G$17</f>
        <v>3267.9838784200001</v>
      </c>
      <c r="W55" s="36">
        <f>SUMIFS(СВЦЭМ!$C$33:$C$776,СВЦЭМ!$A$33:$A$776,$A55,СВЦЭМ!$B$33:$B$776,W$47)+'СЕТ СН'!$G$9+СВЦЭМ!$D$10+'СЕТ СН'!$G$5-'СЕТ СН'!$G$17</f>
        <v>3274.4368265600001</v>
      </c>
      <c r="X55" s="36">
        <f>SUMIFS(СВЦЭМ!$C$33:$C$776,СВЦЭМ!$A$33:$A$776,$A55,СВЦЭМ!$B$33:$B$776,X$47)+'СЕТ СН'!$G$9+СВЦЭМ!$D$10+'СЕТ СН'!$G$5-'СЕТ СН'!$G$17</f>
        <v>3256.0107299900001</v>
      </c>
      <c r="Y55" s="36">
        <f>SUMIFS(СВЦЭМ!$C$33:$C$776,СВЦЭМ!$A$33:$A$776,$A55,СВЦЭМ!$B$33:$B$776,Y$47)+'СЕТ СН'!$G$9+СВЦЭМ!$D$10+'СЕТ СН'!$G$5-'СЕТ СН'!$G$17</f>
        <v>3315.8952252700001</v>
      </c>
    </row>
    <row r="56" spans="1:25" ht="15.75" x14ac:dyDescent="0.2">
      <c r="A56" s="35">
        <f t="shared" si="1"/>
        <v>44021</v>
      </c>
      <c r="B56" s="36">
        <f>SUMIFS(СВЦЭМ!$C$33:$C$776,СВЦЭМ!$A$33:$A$776,$A56,СВЦЭМ!$B$33:$B$776,B$47)+'СЕТ СН'!$G$9+СВЦЭМ!$D$10+'СЕТ СН'!$G$5-'СЕТ СН'!$G$17</f>
        <v>3392.0780355800002</v>
      </c>
      <c r="C56" s="36">
        <f>SUMIFS(СВЦЭМ!$C$33:$C$776,СВЦЭМ!$A$33:$A$776,$A56,СВЦЭМ!$B$33:$B$776,C$47)+'СЕТ СН'!$G$9+СВЦЭМ!$D$10+'СЕТ СН'!$G$5-'СЕТ СН'!$G$17</f>
        <v>3411.1012389699999</v>
      </c>
      <c r="D56" s="36">
        <f>SUMIFS(СВЦЭМ!$C$33:$C$776,СВЦЭМ!$A$33:$A$776,$A56,СВЦЭМ!$B$33:$B$776,D$47)+'СЕТ СН'!$G$9+СВЦЭМ!$D$10+'СЕТ СН'!$G$5-'СЕТ СН'!$G$17</f>
        <v>3405.5190037400002</v>
      </c>
      <c r="E56" s="36">
        <f>SUMIFS(СВЦЭМ!$C$33:$C$776,СВЦЭМ!$A$33:$A$776,$A56,СВЦЭМ!$B$33:$B$776,E$47)+'СЕТ СН'!$G$9+СВЦЭМ!$D$10+'СЕТ СН'!$G$5-'СЕТ СН'!$G$17</f>
        <v>3416.0765872000002</v>
      </c>
      <c r="F56" s="36">
        <f>SUMIFS(СВЦЭМ!$C$33:$C$776,СВЦЭМ!$A$33:$A$776,$A56,СВЦЭМ!$B$33:$B$776,F$47)+'СЕТ СН'!$G$9+СВЦЭМ!$D$10+'СЕТ СН'!$G$5-'СЕТ СН'!$G$17</f>
        <v>3411.1451728900001</v>
      </c>
      <c r="G56" s="36">
        <f>SUMIFS(СВЦЭМ!$C$33:$C$776,СВЦЭМ!$A$33:$A$776,$A56,СВЦЭМ!$B$33:$B$776,G$47)+'СЕТ СН'!$G$9+СВЦЭМ!$D$10+'СЕТ СН'!$G$5-'СЕТ СН'!$G$17</f>
        <v>3414.7586983800002</v>
      </c>
      <c r="H56" s="36">
        <f>SUMIFS(СВЦЭМ!$C$33:$C$776,СВЦЭМ!$A$33:$A$776,$A56,СВЦЭМ!$B$33:$B$776,H$47)+'СЕТ СН'!$G$9+СВЦЭМ!$D$10+'СЕТ СН'!$G$5-'СЕТ СН'!$G$17</f>
        <v>3427.8799285300001</v>
      </c>
      <c r="I56" s="36">
        <f>SUMIFS(СВЦЭМ!$C$33:$C$776,СВЦЭМ!$A$33:$A$776,$A56,СВЦЭМ!$B$33:$B$776,I$47)+'СЕТ СН'!$G$9+СВЦЭМ!$D$10+'СЕТ СН'!$G$5-'СЕТ СН'!$G$17</f>
        <v>3349.6578587900003</v>
      </c>
      <c r="J56" s="36">
        <f>SUMIFS(СВЦЭМ!$C$33:$C$776,СВЦЭМ!$A$33:$A$776,$A56,СВЦЭМ!$B$33:$B$776,J$47)+'СЕТ СН'!$G$9+СВЦЭМ!$D$10+'СЕТ СН'!$G$5-'СЕТ СН'!$G$17</f>
        <v>3318.2407559100002</v>
      </c>
      <c r="K56" s="36">
        <f>SUMIFS(СВЦЭМ!$C$33:$C$776,СВЦЭМ!$A$33:$A$776,$A56,СВЦЭМ!$B$33:$B$776,K$47)+'СЕТ СН'!$G$9+СВЦЭМ!$D$10+'СЕТ СН'!$G$5-'СЕТ СН'!$G$17</f>
        <v>3303.8087101700003</v>
      </c>
      <c r="L56" s="36">
        <f>SUMIFS(СВЦЭМ!$C$33:$C$776,СВЦЭМ!$A$33:$A$776,$A56,СВЦЭМ!$B$33:$B$776,L$47)+'СЕТ СН'!$G$9+СВЦЭМ!$D$10+'СЕТ СН'!$G$5-'СЕТ СН'!$G$17</f>
        <v>3280.4356409300003</v>
      </c>
      <c r="M56" s="36">
        <f>SUMIFS(СВЦЭМ!$C$33:$C$776,СВЦЭМ!$A$33:$A$776,$A56,СВЦЭМ!$B$33:$B$776,M$47)+'СЕТ СН'!$G$9+СВЦЭМ!$D$10+'СЕТ СН'!$G$5-'СЕТ СН'!$G$17</f>
        <v>3290.9427560900003</v>
      </c>
      <c r="N56" s="36">
        <f>SUMIFS(СВЦЭМ!$C$33:$C$776,СВЦЭМ!$A$33:$A$776,$A56,СВЦЭМ!$B$33:$B$776,N$47)+'СЕТ СН'!$G$9+СВЦЭМ!$D$10+'СЕТ СН'!$G$5-'СЕТ СН'!$G$17</f>
        <v>3288.2742376700003</v>
      </c>
      <c r="O56" s="36">
        <f>SUMIFS(СВЦЭМ!$C$33:$C$776,СВЦЭМ!$A$33:$A$776,$A56,СВЦЭМ!$B$33:$B$776,O$47)+'СЕТ СН'!$G$9+СВЦЭМ!$D$10+'СЕТ СН'!$G$5-'СЕТ СН'!$G$17</f>
        <v>3292.2962774000002</v>
      </c>
      <c r="P56" s="36">
        <f>SUMIFS(СВЦЭМ!$C$33:$C$776,СВЦЭМ!$A$33:$A$776,$A56,СВЦЭМ!$B$33:$B$776,P$47)+'СЕТ СН'!$G$9+СВЦЭМ!$D$10+'СЕТ СН'!$G$5-'СЕТ СН'!$G$17</f>
        <v>3281.6179817100001</v>
      </c>
      <c r="Q56" s="36">
        <f>SUMIFS(СВЦЭМ!$C$33:$C$776,СВЦЭМ!$A$33:$A$776,$A56,СВЦЭМ!$B$33:$B$776,Q$47)+'СЕТ СН'!$G$9+СВЦЭМ!$D$10+'СЕТ СН'!$G$5-'СЕТ СН'!$G$17</f>
        <v>3287.5801477700002</v>
      </c>
      <c r="R56" s="36">
        <f>SUMIFS(СВЦЭМ!$C$33:$C$776,СВЦЭМ!$A$33:$A$776,$A56,СВЦЭМ!$B$33:$B$776,R$47)+'СЕТ СН'!$G$9+СВЦЭМ!$D$10+'СЕТ СН'!$G$5-'СЕТ СН'!$G$17</f>
        <v>3302.1520298900004</v>
      </c>
      <c r="S56" s="36">
        <f>SUMIFS(СВЦЭМ!$C$33:$C$776,СВЦЭМ!$A$33:$A$776,$A56,СВЦЭМ!$B$33:$B$776,S$47)+'СЕТ СН'!$G$9+СВЦЭМ!$D$10+'СЕТ СН'!$G$5-'СЕТ СН'!$G$17</f>
        <v>3304.9527838100003</v>
      </c>
      <c r="T56" s="36">
        <f>SUMIFS(СВЦЭМ!$C$33:$C$776,СВЦЭМ!$A$33:$A$776,$A56,СВЦЭМ!$B$33:$B$776,T$47)+'СЕТ СН'!$G$9+СВЦЭМ!$D$10+'СЕТ СН'!$G$5-'СЕТ СН'!$G$17</f>
        <v>3309.07139852</v>
      </c>
      <c r="U56" s="36">
        <f>SUMIFS(СВЦЭМ!$C$33:$C$776,СВЦЭМ!$A$33:$A$776,$A56,СВЦЭМ!$B$33:$B$776,U$47)+'СЕТ СН'!$G$9+СВЦЭМ!$D$10+'СЕТ СН'!$G$5-'СЕТ СН'!$G$17</f>
        <v>3306.8347903100002</v>
      </c>
      <c r="V56" s="36">
        <f>SUMIFS(СВЦЭМ!$C$33:$C$776,СВЦЭМ!$A$33:$A$776,$A56,СВЦЭМ!$B$33:$B$776,V$47)+'СЕТ СН'!$G$9+СВЦЭМ!$D$10+'СЕТ СН'!$G$5-'СЕТ СН'!$G$17</f>
        <v>3298.1361826400002</v>
      </c>
      <c r="W56" s="36">
        <f>SUMIFS(СВЦЭМ!$C$33:$C$776,СВЦЭМ!$A$33:$A$776,$A56,СВЦЭМ!$B$33:$B$776,W$47)+'СЕТ СН'!$G$9+СВЦЭМ!$D$10+'СЕТ СН'!$G$5-'СЕТ СН'!$G$17</f>
        <v>3293.8347358700003</v>
      </c>
      <c r="X56" s="36">
        <f>SUMIFS(СВЦЭМ!$C$33:$C$776,СВЦЭМ!$A$33:$A$776,$A56,СВЦЭМ!$B$33:$B$776,X$47)+'СЕТ СН'!$G$9+СВЦЭМ!$D$10+'СЕТ СН'!$G$5-'СЕТ СН'!$G$17</f>
        <v>3294.1002903900003</v>
      </c>
      <c r="Y56" s="36">
        <f>SUMIFS(СВЦЭМ!$C$33:$C$776,СВЦЭМ!$A$33:$A$776,$A56,СВЦЭМ!$B$33:$B$776,Y$47)+'СЕТ СН'!$G$9+СВЦЭМ!$D$10+'СЕТ СН'!$G$5-'СЕТ СН'!$G$17</f>
        <v>3313.9146353900001</v>
      </c>
    </row>
    <row r="57" spans="1:25" ht="15.75" x14ac:dyDescent="0.2">
      <c r="A57" s="35">
        <f t="shared" si="1"/>
        <v>44022</v>
      </c>
      <c r="B57" s="36">
        <f>SUMIFS(СВЦЭМ!$C$33:$C$776,СВЦЭМ!$A$33:$A$776,$A57,СВЦЭМ!$B$33:$B$776,B$47)+'СЕТ СН'!$G$9+СВЦЭМ!$D$10+'СЕТ СН'!$G$5-'СЕТ СН'!$G$17</f>
        <v>3412.1956280200002</v>
      </c>
      <c r="C57" s="36">
        <f>SUMIFS(СВЦЭМ!$C$33:$C$776,СВЦЭМ!$A$33:$A$776,$A57,СВЦЭМ!$B$33:$B$776,C$47)+'СЕТ СН'!$G$9+СВЦЭМ!$D$10+'СЕТ СН'!$G$5-'СЕТ СН'!$G$17</f>
        <v>3393.0925001100004</v>
      </c>
      <c r="D57" s="36">
        <f>SUMIFS(СВЦЭМ!$C$33:$C$776,СВЦЭМ!$A$33:$A$776,$A57,СВЦЭМ!$B$33:$B$776,D$47)+'СЕТ СН'!$G$9+СВЦЭМ!$D$10+'СЕТ СН'!$G$5-'СЕТ СН'!$G$17</f>
        <v>3385.4616476300002</v>
      </c>
      <c r="E57" s="36">
        <f>SUMIFS(СВЦЭМ!$C$33:$C$776,СВЦЭМ!$A$33:$A$776,$A57,СВЦЭМ!$B$33:$B$776,E$47)+'СЕТ СН'!$G$9+СВЦЭМ!$D$10+'СЕТ СН'!$G$5-'СЕТ СН'!$G$17</f>
        <v>3402.24801961</v>
      </c>
      <c r="F57" s="36">
        <f>SUMIFS(СВЦЭМ!$C$33:$C$776,СВЦЭМ!$A$33:$A$776,$A57,СВЦЭМ!$B$33:$B$776,F$47)+'СЕТ СН'!$G$9+СВЦЭМ!$D$10+'СЕТ СН'!$G$5-'СЕТ СН'!$G$17</f>
        <v>3425.7686352700002</v>
      </c>
      <c r="G57" s="36">
        <f>SUMIFS(СВЦЭМ!$C$33:$C$776,СВЦЭМ!$A$33:$A$776,$A57,СВЦЭМ!$B$33:$B$776,G$47)+'СЕТ СН'!$G$9+СВЦЭМ!$D$10+'СЕТ СН'!$G$5-'СЕТ СН'!$G$17</f>
        <v>3472.1379844000003</v>
      </c>
      <c r="H57" s="36">
        <f>SUMIFS(СВЦЭМ!$C$33:$C$776,СВЦЭМ!$A$33:$A$776,$A57,СВЦЭМ!$B$33:$B$776,H$47)+'СЕТ СН'!$G$9+СВЦЭМ!$D$10+'СЕТ СН'!$G$5-'СЕТ СН'!$G$17</f>
        <v>3500.6385077300001</v>
      </c>
      <c r="I57" s="36">
        <f>SUMIFS(СВЦЭМ!$C$33:$C$776,СВЦЭМ!$A$33:$A$776,$A57,СВЦЭМ!$B$33:$B$776,I$47)+'СЕТ СН'!$G$9+СВЦЭМ!$D$10+'СЕТ СН'!$G$5-'СЕТ СН'!$G$17</f>
        <v>3425.4271398800001</v>
      </c>
      <c r="J57" s="36">
        <f>SUMIFS(СВЦЭМ!$C$33:$C$776,СВЦЭМ!$A$33:$A$776,$A57,СВЦЭМ!$B$33:$B$776,J$47)+'СЕТ СН'!$G$9+СВЦЭМ!$D$10+'СЕТ СН'!$G$5-'СЕТ СН'!$G$17</f>
        <v>3363.6257841800002</v>
      </c>
      <c r="K57" s="36">
        <f>SUMIFS(СВЦЭМ!$C$33:$C$776,СВЦЭМ!$A$33:$A$776,$A57,СВЦЭМ!$B$33:$B$776,K$47)+'СЕТ СН'!$G$9+СВЦЭМ!$D$10+'СЕТ СН'!$G$5-'СЕТ СН'!$G$17</f>
        <v>3290.1929978500002</v>
      </c>
      <c r="L57" s="36">
        <f>SUMIFS(СВЦЭМ!$C$33:$C$776,СВЦЭМ!$A$33:$A$776,$A57,СВЦЭМ!$B$33:$B$776,L$47)+'СЕТ СН'!$G$9+СВЦЭМ!$D$10+'СЕТ СН'!$G$5-'СЕТ СН'!$G$17</f>
        <v>3283.67307729</v>
      </c>
      <c r="M57" s="36">
        <f>SUMIFS(СВЦЭМ!$C$33:$C$776,СВЦЭМ!$A$33:$A$776,$A57,СВЦЭМ!$B$33:$B$776,M$47)+'СЕТ СН'!$G$9+СВЦЭМ!$D$10+'СЕТ СН'!$G$5-'СЕТ СН'!$G$17</f>
        <v>3293.01529514</v>
      </c>
      <c r="N57" s="36">
        <f>SUMIFS(СВЦЭМ!$C$33:$C$776,СВЦЭМ!$A$33:$A$776,$A57,СВЦЭМ!$B$33:$B$776,N$47)+'СЕТ СН'!$G$9+СВЦЭМ!$D$10+'СЕТ СН'!$G$5-'СЕТ СН'!$G$17</f>
        <v>3286.5646784300002</v>
      </c>
      <c r="O57" s="36">
        <f>SUMIFS(СВЦЭМ!$C$33:$C$776,СВЦЭМ!$A$33:$A$776,$A57,СВЦЭМ!$B$33:$B$776,O$47)+'СЕТ СН'!$G$9+СВЦЭМ!$D$10+'СЕТ СН'!$G$5-'СЕТ СН'!$G$17</f>
        <v>3287.8409212400002</v>
      </c>
      <c r="P57" s="36">
        <f>SUMIFS(СВЦЭМ!$C$33:$C$776,СВЦЭМ!$A$33:$A$776,$A57,СВЦЭМ!$B$33:$B$776,P$47)+'СЕТ СН'!$G$9+СВЦЭМ!$D$10+'СЕТ СН'!$G$5-'СЕТ СН'!$G$17</f>
        <v>3274.4332098600003</v>
      </c>
      <c r="Q57" s="36">
        <f>SUMIFS(СВЦЭМ!$C$33:$C$776,СВЦЭМ!$A$33:$A$776,$A57,СВЦЭМ!$B$33:$B$776,Q$47)+'СЕТ СН'!$G$9+СВЦЭМ!$D$10+'СЕТ СН'!$G$5-'СЕТ СН'!$G$17</f>
        <v>3282.24233938</v>
      </c>
      <c r="R57" s="36">
        <f>SUMIFS(СВЦЭМ!$C$33:$C$776,СВЦЭМ!$A$33:$A$776,$A57,СВЦЭМ!$B$33:$B$776,R$47)+'СЕТ СН'!$G$9+СВЦЭМ!$D$10+'СЕТ СН'!$G$5-'СЕТ СН'!$G$17</f>
        <v>3301.3415190200003</v>
      </c>
      <c r="S57" s="36">
        <f>SUMIFS(СВЦЭМ!$C$33:$C$776,СВЦЭМ!$A$33:$A$776,$A57,СВЦЭМ!$B$33:$B$776,S$47)+'СЕТ СН'!$G$9+СВЦЭМ!$D$10+'СЕТ СН'!$G$5-'СЕТ СН'!$G$17</f>
        <v>3305.29225008</v>
      </c>
      <c r="T57" s="36">
        <f>SUMIFS(СВЦЭМ!$C$33:$C$776,СВЦЭМ!$A$33:$A$776,$A57,СВЦЭМ!$B$33:$B$776,T$47)+'СЕТ СН'!$G$9+СВЦЭМ!$D$10+'СЕТ СН'!$G$5-'СЕТ СН'!$G$17</f>
        <v>3298.3884067500003</v>
      </c>
      <c r="U57" s="36">
        <f>SUMIFS(СВЦЭМ!$C$33:$C$776,СВЦЭМ!$A$33:$A$776,$A57,СВЦЭМ!$B$33:$B$776,U$47)+'СЕТ СН'!$G$9+СВЦЭМ!$D$10+'СЕТ СН'!$G$5-'СЕТ СН'!$G$17</f>
        <v>3284.8909540700001</v>
      </c>
      <c r="V57" s="36">
        <f>SUMIFS(СВЦЭМ!$C$33:$C$776,СВЦЭМ!$A$33:$A$776,$A57,СВЦЭМ!$B$33:$B$776,V$47)+'СЕТ СН'!$G$9+СВЦЭМ!$D$10+'СЕТ СН'!$G$5-'СЕТ СН'!$G$17</f>
        <v>3261.3481886</v>
      </c>
      <c r="W57" s="36">
        <f>SUMIFS(СВЦЭМ!$C$33:$C$776,СВЦЭМ!$A$33:$A$776,$A57,СВЦЭМ!$B$33:$B$776,W$47)+'СЕТ СН'!$G$9+СВЦЭМ!$D$10+'СЕТ СН'!$G$5-'СЕТ СН'!$G$17</f>
        <v>3275.53908529</v>
      </c>
      <c r="X57" s="36">
        <f>SUMIFS(СВЦЭМ!$C$33:$C$776,СВЦЭМ!$A$33:$A$776,$A57,СВЦЭМ!$B$33:$B$776,X$47)+'СЕТ СН'!$G$9+СВЦЭМ!$D$10+'СЕТ СН'!$G$5-'СЕТ СН'!$G$17</f>
        <v>3264.0841322300003</v>
      </c>
      <c r="Y57" s="36">
        <f>SUMIFS(СВЦЭМ!$C$33:$C$776,СВЦЭМ!$A$33:$A$776,$A57,СВЦЭМ!$B$33:$B$776,Y$47)+'СЕТ СН'!$G$9+СВЦЭМ!$D$10+'СЕТ СН'!$G$5-'СЕТ СН'!$G$17</f>
        <v>3296.5668174800003</v>
      </c>
    </row>
    <row r="58" spans="1:25" ht="15.75" x14ac:dyDescent="0.2">
      <c r="A58" s="35">
        <f t="shared" si="1"/>
        <v>44023</v>
      </c>
      <c r="B58" s="36">
        <f>SUMIFS(СВЦЭМ!$C$33:$C$776,СВЦЭМ!$A$33:$A$776,$A58,СВЦЭМ!$B$33:$B$776,B$47)+'СЕТ СН'!$G$9+СВЦЭМ!$D$10+'СЕТ СН'!$G$5-'СЕТ СН'!$G$17</f>
        <v>3415.8695834099999</v>
      </c>
      <c r="C58" s="36">
        <f>SUMIFS(СВЦЭМ!$C$33:$C$776,СВЦЭМ!$A$33:$A$776,$A58,СВЦЭМ!$B$33:$B$776,C$47)+'СЕТ СН'!$G$9+СВЦЭМ!$D$10+'СЕТ СН'!$G$5-'СЕТ СН'!$G$17</f>
        <v>3389.9851743300001</v>
      </c>
      <c r="D58" s="36">
        <f>SUMIFS(СВЦЭМ!$C$33:$C$776,СВЦЭМ!$A$33:$A$776,$A58,СВЦЭМ!$B$33:$B$776,D$47)+'СЕТ СН'!$G$9+СВЦЭМ!$D$10+'СЕТ СН'!$G$5-'СЕТ СН'!$G$17</f>
        <v>3414.9319280100003</v>
      </c>
      <c r="E58" s="36">
        <f>SUMIFS(СВЦЭМ!$C$33:$C$776,СВЦЭМ!$A$33:$A$776,$A58,СВЦЭМ!$B$33:$B$776,E$47)+'СЕТ СН'!$G$9+СВЦЭМ!$D$10+'СЕТ СН'!$G$5-'СЕТ СН'!$G$17</f>
        <v>3430.0277702100002</v>
      </c>
      <c r="F58" s="36">
        <f>SUMIFS(СВЦЭМ!$C$33:$C$776,СВЦЭМ!$A$33:$A$776,$A58,СВЦЭМ!$B$33:$B$776,F$47)+'СЕТ СН'!$G$9+СВЦЭМ!$D$10+'СЕТ СН'!$G$5-'СЕТ СН'!$G$17</f>
        <v>3423.1996185100002</v>
      </c>
      <c r="G58" s="36">
        <f>SUMIFS(СВЦЭМ!$C$33:$C$776,СВЦЭМ!$A$33:$A$776,$A58,СВЦЭМ!$B$33:$B$776,G$47)+'СЕТ СН'!$G$9+СВЦЭМ!$D$10+'СЕТ СН'!$G$5-'СЕТ СН'!$G$17</f>
        <v>3425.5233637900001</v>
      </c>
      <c r="H58" s="36">
        <f>SUMIFS(СВЦЭМ!$C$33:$C$776,СВЦЭМ!$A$33:$A$776,$A58,СВЦЭМ!$B$33:$B$776,H$47)+'СЕТ СН'!$G$9+СВЦЭМ!$D$10+'СЕТ СН'!$G$5-'СЕТ СН'!$G$17</f>
        <v>3415.8747299200004</v>
      </c>
      <c r="I58" s="36">
        <f>SUMIFS(СВЦЭМ!$C$33:$C$776,СВЦЭМ!$A$33:$A$776,$A58,СВЦЭМ!$B$33:$B$776,I$47)+'СЕТ СН'!$G$9+СВЦЭМ!$D$10+'СЕТ СН'!$G$5-'СЕТ СН'!$G$17</f>
        <v>3420.2844623999999</v>
      </c>
      <c r="J58" s="36">
        <f>SUMIFS(СВЦЭМ!$C$33:$C$776,СВЦЭМ!$A$33:$A$776,$A58,СВЦЭМ!$B$33:$B$776,J$47)+'СЕТ СН'!$G$9+СВЦЭМ!$D$10+'СЕТ СН'!$G$5-'СЕТ СН'!$G$17</f>
        <v>3380.6363988000003</v>
      </c>
      <c r="K58" s="36">
        <f>SUMIFS(СВЦЭМ!$C$33:$C$776,СВЦЭМ!$A$33:$A$776,$A58,СВЦЭМ!$B$33:$B$776,K$47)+'СЕТ СН'!$G$9+СВЦЭМ!$D$10+'СЕТ СН'!$G$5-'СЕТ СН'!$G$17</f>
        <v>3248.5315427700002</v>
      </c>
      <c r="L58" s="36">
        <f>SUMIFS(СВЦЭМ!$C$33:$C$776,СВЦЭМ!$A$33:$A$776,$A58,СВЦЭМ!$B$33:$B$776,L$47)+'СЕТ СН'!$G$9+СВЦЭМ!$D$10+'СЕТ СН'!$G$5-'СЕТ СН'!$G$17</f>
        <v>3222.2667122100002</v>
      </c>
      <c r="M58" s="36">
        <f>SUMIFS(СВЦЭМ!$C$33:$C$776,СВЦЭМ!$A$33:$A$776,$A58,СВЦЭМ!$B$33:$B$776,M$47)+'СЕТ СН'!$G$9+СВЦЭМ!$D$10+'СЕТ СН'!$G$5-'СЕТ СН'!$G$17</f>
        <v>3213.3515691299999</v>
      </c>
      <c r="N58" s="36">
        <f>SUMIFS(СВЦЭМ!$C$33:$C$776,СВЦЭМ!$A$33:$A$776,$A58,СВЦЭМ!$B$33:$B$776,N$47)+'СЕТ СН'!$G$9+СВЦЭМ!$D$10+'СЕТ СН'!$G$5-'СЕТ СН'!$G$17</f>
        <v>3218.30944834</v>
      </c>
      <c r="O58" s="36">
        <f>SUMIFS(СВЦЭМ!$C$33:$C$776,СВЦЭМ!$A$33:$A$776,$A58,СВЦЭМ!$B$33:$B$776,O$47)+'СЕТ СН'!$G$9+СВЦЭМ!$D$10+'СЕТ СН'!$G$5-'СЕТ СН'!$G$17</f>
        <v>3250.1191307300001</v>
      </c>
      <c r="P58" s="36">
        <f>SUMIFS(СВЦЭМ!$C$33:$C$776,СВЦЭМ!$A$33:$A$776,$A58,СВЦЭМ!$B$33:$B$776,P$47)+'СЕТ СН'!$G$9+СВЦЭМ!$D$10+'СЕТ СН'!$G$5-'СЕТ СН'!$G$17</f>
        <v>3253.7580126700004</v>
      </c>
      <c r="Q58" s="36">
        <f>SUMIFS(СВЦЭМ!$C$33:$C$776,СВЦЭМ!$A$33:$A$776,$A58,СВЦЭМ!$B$33:$B$776,Q$47)+'СЕТ СН'!$G$9+СВЦЭМ!$D$10+'СЕТ СН'!$G$5-'СЕТ СН'!$G$17</f>
        <v>3266.4545892700003</v>
      </c>
      <c r="R58" s="36">
        <f>SUMIFS(СВЦЭМ!$C$33:$C$776,СВЦЭМ!$A$33:$A$776,$A58,СВЦЭМ!$B$33:$B$776,R$47)+'СЕТ СН'!$G$9+СВЦЭМ!$D$10+'СЕТ СН'!$G$5-'СЕТ СН'!$G$17</f>
        <v>3286.6226680600003</v>
      </c>
      <c r="S58" s="36">
        <f>SUMIFS(СВЦЭМ!$C$33:$C$776,СВЦЭМ!$A$33:$A$776,$A58,СВЦЭМ!$B$33:$B$776,S$47)+'СЕТ СН'!$G$9+СВЦЭМ!$D$10+'СЕТ СН'!$G$5-'СЕТ СН'!$G$17</f>
        <v>3287.6081668400002</v>
      </c>
      <c r="T58" s="36">
        <f>SUMIFS(СВЦЭМ!$C$33:$C$776,СВЦЭМ!$A$33:$A$776,$A58,СВЦЭМ!$B$33:$B$776,T$47)+'СЕТ СН'!$G$9+СВЦЭМ!$D$10+'СЕТ СН'!$G$5-'СЕТ СН'!$G$17</f>
        <v>3281.4346974</v>
      </c>
      <c r="U58" s="36">
        <f>SUMIFS(СВЦЭМ!$C$33:$C$776,СВЦЭМ!$A$33:$A$776,$A58,СВЦЭМ!$B$33:$B$776,U$47)+'СЕТ СН'!$G$9+СВЦЭМ!$D$10+'СЕТ СН'!$G$5-'СЕТ СН'!$G$17</f>
        <v>3268.8303641299999</v>
      </c>
      <c r="V58" s="36">
        <f>SUMIFS(СВЦЭМ!$C$33:$C$776,СВЦЭМ!$A$33:$A$776,$A58,СВЦЭМ!$B$33:$B$776,V$47)+'СЕТ СН'!$G$9+СВЦЭМ!$D$10+'СЕТ СН'!$G$5-'СЕТ СН'!$G$17</f>
        <v>3250.3552681800002</v>
      </c>
      <c r="W58" s="36">
        <f>SUMIFS(СВЦЭМ!$C$33:$C$776,СВЦЭМ!$A$33:$A$776,$A58,СВЦЭМ!$B$33:$B$776,W$47)+'СЕТ СН'!$G$9+СВЦЭМ!$D$10+'СЕТ СН'!$G$5-'СЕТ СН'!$G$17</f>
        <v>3237.5397456400001</v>
      </c>
      <c r="X58" s="36">
        <f>SUMIFS(СВЦЭМ!$C$33:$C$776,СВЦЭМ!$A$33:$A$776,$A58,СВЦЭМ!$B$33:$B$776,X$47)+'СЕТ СН'!$G$9+СВЦЭМ!$D$10+'СЕТ СН'!$G$5-'СЕТ СН'!$G$17</f>
        <v>3256.1207103200004</v>
      </c>
      <c r="Y58" s="36">
        <f>SUMIFS(СВЦЭМ!$C$33:$C$776,СВЦЭМ!$A$33:$A$776,$A58,СВЦЭМ!$B$33:$B$776,Y$47)+'СЕТ СН'!$G$9+СВЦЭМ!$D$10+'СЕТ СН'!$G$5-'СЕТ СН'!$G$17</f>
        <v>3266.2789252600001</v>
      </c>
    </row>
    <row r="59" spans="1:25" ht="15.75" x14ac:dyDescent="0.2">
      <c r="A59" s="35">
        <f t="shared" si="1"/>
        <v>44024</v>
      </c>
      <c r="B59" s="36">
        <f>SUMIFS(СВЦЭМ!$C$33:$C$776,СВЦЭМ!$A$33:$A$776,$A59,СВЦЭМ!$B$33:$B$776,B$47)+'СЕТ СН'!$G$9+СВЦЭМ!$D$10+'СЕТ СН'!$G$5-'СЕТ СН'!$G$17</f>
        <v>3388.2725417800002</v>
      </c>
      <c r="C59" s="36">
        <f>SUMIFS(СВЦЭМ!$C$33:$C$776,СВЦЭМ!$A$33:$A$776,$A59,СВЦЭМ!$B$33:$B$776,C$47)+'СЕТ СН'!$G$9+СВЦЭМ!$D$10+'СЕТ СН'!$G$5-'СЕТ СН'!$G$17</f>
        <v>3446.2232923600004</v>
      </c>
      <c r="D59" s="36">
        <f>SUMIFS(СВЦЭМ!$C$33:$C$776,СВЦЭМ!$A$33:$A$776,$A59,СВЦЭМ!$B$33:$B$776,D$47)+'СЕТ СН'!$G$9+СВЦЭМ!$D$10+'СЕТ СН'!$G$5-'СЕТ СН'!$G$17</f>
        <v>3480.1734636700003</v>
      </c>
      <c r="E59" s="36">
        <f>SUMIFS(СВЦЭМ!$C$33:$C$776,СВЦЭМ!$A$33:$A$776,$A59,СВЦЭМ!$B$33:$B$776,E$47)+'СЕТ СН'!$G$9+СВЦЭМ!$D$10+'СЕТ СН'!$G$5-'СЕТ СН'!$G$17</f>
        <v>3501.9339828700004</v>
      </c>
      <c r="F59" s="36">
        <f>SUMIFS(СВЦЭМ!$C$33:$C$776,СВЦЭМ!$A$33:$A$776,$A59,СВЦЭМ!$B$33:$B$776,F$47)+'СЕТ СН'!$G$9+СВЦЭМ!$D$10+'СЕТ СН'!$G$5-'СЕТ СН'!$G$17</f>
        <v>3502.5841798500001</v>
      </c>
      <c r="G59" s="36">
        <f>SUMIFS(СВЦЭМ!$C$33:$C$776,СВЦЭМ!$A$33:$A$776,$A59,СВЦЭМ!$B$33:$B$776,G$47)+'СЕТ СН'!$G$9+СВЦЭМ!$D$10+'СЕТ СН'!$G$5-'СЕТ СН'!$G$17</f>
        <v>3507.7813074200003</v>
      </c>
      <c r="H59" s="36">
        <f>SUMIFS(СВЦЭМ!$C$33:$C$776,СВЦЭМ!$A$33:$A$776,$A59,СВЦЭМ!$B$33:$B$776,H$47)+'СЕТ СН'!$G$9+СВЦЭМ!$D$10+'СЕТ СН'!$G$5-'СЕТ СН'!$G$17</f>
        <v>3485.4733308300001</v>
      </c>
      <c r="I59" s="36">
        <f>SUMIFS(СВЦЭМ!$C$33:$C$776,СВЦЭМ!$A$33:$A$776,$A59,СВЦЭМ!$B$33:$B$776,I$47)+'СЕТ СН'!$G$9+СВЦЭМ!$D$10+'СЕТ СН'!$G$5-'СЕТ СН'!$G$17</f>
        <v>3451.7614066700003</v>
      </c>
      <c r="J59" s="36">
        <f>SUMIFS(СВЦЭМ!$C$33:$C$776,СВЦЭМ!$A$33:$A$776,$A59,СВЦЭМ!$B$33:$B$776,J$47)+'СЕТ СН'!$G$9+СВЦЭМ!$D$10+'СЕТ СН'!$G$5-'СЕТ СН'!$G$17</f>
        <v>3369.8038841699999</v>
      </c>
      <c r="K59" s="36">
        <f>SUMIFS(СВЦЭМ!$C$33:$C$776,СВЦЭМ!$A$33:$A$776,$A59,СВЦЭМ!$B$33:$B$776,K$47)+'СЕТ СН'!$G$9+СВЦЭМ!$D$10+'СЕТ СН'!$G$5-'СЕТ СН'!$G$17</f>
        <v>3218.1453020900003</v>
      </c>
      <c r="L59" s="36">
        <f>SUMIFS(СВЦЭМ!$C$33:$C$776,СВЦЭМ!$A$33:$A$776,$A59,СВЦЭМ!$B$33:$B$776,L$47)+'СЕТ СН'!$G$9+СВЦЭМ!$D$10+'СЕТ СН'!$G$5-'СЕТ СН'!$G$17</f>
        <v>3181.84373022</v>
      </c>
      <c r="M59" s="36">
        <f>SUMIFS(СВЦЭМ!$C$33:$C$776,СВЦЭМ!$A$33:$A$776,$A59,СВЦЭМ!$B$33:$B$776,M$47)+'СЕТ СН'!$G$9+СВЦЭМ!$D$10+'СЕТ СН'!$G$5-'СЕТ СН'!$G$17</f>
        <v>3179.4473098600001</v>
      </c>
      <c r="N59" s="36">
        <f>SUMIFS(СВЦЭМ!$C$33:$C$776,СВЦЭМ!$A$33:$A$776,$A59,СВЦЭМ!$B$33:$B$776,N$47)+'СЕТ СН'!$G$9+СВЦЭМ!$D$10+'СЕТ СН'!$G$5-'СЕТ СН'!$G$17</f>
        <v>3190.88712824</v>
      </c>
      <c r="O59" s="36">
        <f>SUMIFS(СВЦЭМ!$C$33:$C$776,СВЦЭМ!$A$33:$A$776,$A59,СВЦЭМ!$B$33:$B$776,O$47)+'СЕТ СН'!$G$9+СВЦЭМ!$D$10+'СЕТ СН'!$G$5-'СЕТ СН'!$G$17</f>
        <v>3187.3917453700001</v>
      </c>
      <c r="P59" s="36">
        <f>SUMIFS(СВЦЭМ!$C$33:$C$776,СВЦЭМ!$A$33:$A$776,$A59,СВЦЭМ!$B$33:$B$776,P$47)+'СЕТ СН'!$G$9+СВЦЭМ!$D$10+'СЕТ СН'!$G$5-'СЕТ СН'!$G$17</f>
        <v>3193.81063657</v>
      </c>
      <c r="Q59" s="36">
        <f>SUMIFS(СВЦЭМ!$C$33:$C$776,СВЦЭМ!$A$33:$A$776,$A59,СВЦЭМ!$B$33:$B$776,Q$47)+'СЕТ СН'!$G$9+СВЦЭМ!$D$10+'СЕТ СН'!$G$5-'СЕТ СН'!$G$17</f>
        <v>3211.4038466100001</v>
      </c>
      <c r="R59" s="36">
        <f>SUMIFS(СВЦЭМ!$C$33:$C$776,СВЦЭМ!$A$33:$A$776,$A59,СВЦЭМ!$B$33:$B$776,R$47)+'СЕТ СН'!$G$9+СВЦЭМ!$D$10+'СЕТ СН'!$G$5-'СЕТ СН'!$G$17</f>
        <v>3212.27643438</v>
      </c>
      <c r="S59" s="36">
        <f>SUMIFS(СВЦЭМ!$C$33:$C$776,СВЦЭМ!$A$33:$A$776,$A59,СВЦЭМ!$B$33:$B$776,S$47)+'СЕТ СН'!$G$9+СВЦЭМ!$D$10+'СЕТ СН'!$G$5-'СЕТ СН'!$G$17</f>
        <v>3217.01556828</v>
      </c>
      <c r="T59" s="36">
        <f>SUMIFS(СВЦЭМ!$C$33:$C$776,СВЦЭМ!$A$33:$A$776,$A59,СВЦЭМ!$B$33:$B$776,T$47)+'СЕТ СН'!$G$9+СВЦЭМ!$D$10+'СЕТ СН'!$G$5-'СЕТ СН'!$G$17</f>
        <v>3214.12852071</v>
      </c>
      <c r="U59" s="36">
        <f>SUMIFS(СВЦЭМ!$C$33:$C$776,СВЦЭМ!$A$33:$A$776,$A59,СВЦЭМ!$B$33:$B$776,U$47)+'СЕТ СН'!$G$9+СВЦЭМ!$D$10+'СЕТ СН'!$G$5-'СЕТ СН'!$G$17</f>
        <v>3192.2153106800001</v>
      </c>
      <c r="V59" s="36">
        <f>SUMIFS(СВЦЭМ!$C$33:$C$776,СВЦЭМ!$A$33:$A$776,$A59,СВЦЭМ!$B$33:$B$776,V$47)+'СЕТ СН'!$G$9+СВЦЭМ!$D$10+'СЕТ СН'!$G$5-'СЕТ СН'!$G$17</f>
        <v>3193.1440840200003</v>
      </c>
      <c r="W59" s="36">
        <f>SUMIFS(СВЦЭМ!$C$33:$C$776,СВЦЭМ!$A$33:$A$776,$A59,СВЦЭМ!$B$33:$B$776,W$47)+'СЕТ СН'!$G$9+СВЦЭМ!$D$10+'СЕТ СН'!$G$5-'СЕТ СН'!$G$17</f>
        <v>3185.4269585500001</v>
      </c>
      <c r="X59" s="36">
        <f>SUMIFS(СВЦЭМ!$C$33:$C$776,СВЦЭМ!$A$33:$A$776,$A59,СВЦЭМ!$B$33:$B$776,X$47)+'СЕТ СН'!$G$9+СВЦЭМ!$D$10+'СЕТ СН'!$G$5-'СЕТ СН'!$G$17</f>
        <v>3193.4329664400002</v>
      </c>
      <c r="Y59" s="36">
        <f>SUMIFS(СВЦЭМ!$C$33:$C$776,СВЦЭМ!$A$33:$A$776,$A59,СВЦЭМ!$B$33:$B$776,Y$47)+'СЕТ СН'!$G$9+СВЦЭМ!$D$10+'СЕТ СН'!$G$5-'СЕТ СН'!$G$17</f>
        <v>3294.9316355500005</v>
      </c>
    </row>
    <row r="60" spans="1:25" ht="15.75" x14ac:dyDescent="0.2">
      <c r="A60" s="35">
        <f t="shared" si="1"/>
        <v>44025</v>
      </c>
      <c r="B60" s="36">
        <f>SUMIFS(СВЦЭМ!$C$33:$C$776,СВЦЭМ!$A$33:$A$776,$A60,СВЦЭМ!$B$33:$B$776,B$47)+'СЕТ СН'!$G$9+СВЦЭМ!$D$10+'СЕТ СН'!$G$5-'СЕТ СН'!$G$17</f>
        <v>3386.1228992000001</v>
      </c>
      <c r="C60" s="36">
        <f>SUMIFS(СВЦЭМ!$C$33:$C$776,СВЦЭМ!$A$33:$A$776,$A60,СВЦЭМ!$B$33:$B$776,C$47)+'СЕТ СН'!$G$9+СВЦЭМ!$D$10+'СЕТ СН'!$G$5-'СЕТ СН'!$G$17</f>
        <v>3355.0814424700002</v>
      </c>
      <c r="D60" s="36">
        <f>SUMIFS(СВЦЭМ!$C$33:$C$776,СВЦЭМ!$A$33:$A$776,$A60,СВЦЭМ!$B$33:$B$776,D$47)+'СЕТ СН'!$G$9+СВЦЭМ!$D$10+'СЕТ СН'!$G$5-'СЕТ СН'!$G$17</f>
        <v>3379.4135309600001</v>
      </c>
      <c r="E60" s="36">
        <f>SUMIFS(СВЦЭМ!$C$33:$C$776,СВЦЭМ!$A$33:$A$776,$A60,СВЦЭМ!$B$33:$B$776,E$47)+'СЕТ СН'!$G$9+СВЦЭМ!$D$10+'СЕТ СН'!$G$5-'СЕТ СН'!$G$17</f>
        <v>3395.2805021900003</v>
      </c>
      <c r="F60" s="36">
        <f>SUMIFS(СВЦЭМ!$C$33:$C$776,СВЦЭМ!$A$33:$A$776,$A60,СВЦЭМ!$B$33:$B$776,F$47)+'СЕТ СН'!$G$9+СВЦЭМ!$D$10+'СЕТ СН'!$G$5-'СЕТ СН'!$G$17</f>
        <v>3386.4386164300004</v>
      </c>
      <c r="G60" s="36">
        <f>SUMIFS(СВЦЭМ!$C$33:$C$776,СВЦЭМ!$A$33:$A$776,$A60,СВЦЭМ!$B$33:$B$776,G$47)+'СЕТ СН'!$G$9+СВЦЭМ!$D$10+'СЕТ СН'!$G$5-'СЕТ СН'!$G$17</f>
        <v>3386.1801117900004</v>
      </c>
      <c r="H60" s="36">
        <f>SUMIFS(СВЦЭМ!$C$33:$C$776,СВЦЭМ!$A$33:$A$776,$A60,СВЦЭМ!$B$33:$B$776,H$47)+'СЕТ СН'!$G$9+СВЦЭМ!$D$10+'СЕТ СН'!$G$5-'СЕТ СН'!$G$17</f>
        <v>3371.7253436200003</v>
      </c>
      <c r="I60" s="36">
        <f>SUMIFS(СВЦЭМ!$C$33:$C$776,СВЦЭМ!$A$33:$A$776,$A60,СВЦЭМ!$B$33:$B$776,I$47)+'СЕТ СН'!$G$9+СВЦЭМ!$D$10+'СЕТ СН'!$G$5-'СЕТ СН'!$G$17</f>
        <v>3406.4184950700001</v>
      </c>
      <c r="J60" s="36">
        <f>SUMIFS(СВЦЭМ!$C$33:$C$776,СВЦЭМ!$A$33:$A$776,$A60,СВЦЭМ!$B$33:$B$776,J$47)+'СЕТ СН'!$G$9+СВЦЭМ!$D$10+'СЕТ СН'!$G$5-'СЕТ СН'!$G$17</f>
        <v>3422.0240456800002</v>
      </c>
      <c r="K60" s="36">
        <f>SUMIFS(СВЦЭМ!$C$33:$C$776,СВЦЭМ!$A$33:$A$776,$A60,СВЦЭМ!$B$33:$B$776,K$47)+'СЕТ СН'!$G$9+СВЦЭМ!$D$10+'СЕТ СН'!$G$5-'СЕТ СН'!$G$17</f>
        <v>3320.2091849400003</v>
      </c>
      <c r="L60" s="36">
        <f>SUMIFS(СВЦЭМ!$C$33:$C$776,СВЦЭМ!$A$33:$A$776,$A60,СВЦЭМ!$B$33:$B$776,L$47)+'СЕТ СН'!$G$9+СВЦЭМ!$D$10+'СЕТ СН'!$G$5-'СЕТ СН'!$G$17</f>
        <v>3288.8676089200003</v>
      </c>
      <c r="M60" s="36">
        <f>SUMIFS(СВЦЭМ!$C$33:$C$776,СВЦЭМ!$A$33:$A$776,$A60,СВЦЭМ!$B$33:$B$776,M$47)+'СЕТ СН'!$G$9+СВЦЭМ!$D$10+'СЕТ СН'!$G$5-'СЕТ СН'!$G$17</f>
        <v>3300.69641675</v>
      </c>
      <c r="N60" s="36">
        <f>SUMIFS(СВЦЭМ!$C$33:$C$776,СВЦЭМ!$A$33:$A$776,$A60,СВЦЭМ!$B$33:$B$776,N$47)+'СЕТ СН'!$G$9+СВЦЭМ!$D$10+'СЕТ СН'!$G$5-'СЕТ СН'!$G$17</f>
        <v>3296.59498747</v>
      </c>
      <c r="O60" s="36">
        <f>SUMIFS(СВЦЭМ!$C$33:$C$776,СВЦЭМ!$A$33:$A$776,$A60,СВЦЭМ!$B$33:$B$776,O$47)+'СЕТ СН'!$G$9+СВЦЭМ!$D$10+'СЕТ СН'!$G$5-'СЕТ СН'!$G$17</f>
        <v>3293.5747643600002</v>
      </c>
      <c r="P60" s="36">
        <f>SUMIFS(СВЦЭМ!$C$33:$C$776,СВЦЭМ!$A$33:$A$776,$A60,СВЦЭМ!$B$33:$B$776,P$47)+'СЕТ СН'!$G$9+СВЦЭМ!$D$10+'СЕТ СН'!$G$5-'СЕТ СН'!$G$17</f>
        <v>3286.7439924600003</v>
      </c>
      <c r="Q60" s="36">
        <f>SUMIFS(СВЦЭМ!$C$33:$C$776,СВЦЭМ!$A$33:$A$776,$A60,СВЦЭМ!$B$33:$B$776,Q$47)+'СЕТ СН'!$G$9+СВЦЭМ!$D$10+'СЕТ СН'!$G$5-'СЕТ СН'!$G$17</f>
        <v>3272.0104409300002</v>
      </c>
      <c r="R60" s="36">
        <f>SUMIFS(СВЦЭМ!$C$33:$C$776,СВЦЭМ!$A$33:$A$776,$A60,СВЦЭМ!$B$33:$B$776,R$47)+'СЕТ СН'!$G$9+СВЦЭМ!$D$10+'СЕТ СН'!$G$5-'СЕТ СН'!$G$17</f>
        <v>3301.5227806000003</v>
      </c>
      <c r="S60" s="36">
        <f>SUMIFS(СВЦЭМ!$C$33:$C$776,СВЦЭМ!$A$33:$A$776,$A60,СВЦЭМ!$B$33:$B$776,S$47)+'СЕТ СН'!$G$9+СВЦЭМ!$D$10+'СЕТ СН'!$G$5-'СЕТ СН'!$G$17</f>
        <v>3328.8826116700002</v>
      </c>
      <c r="T60" s="36">
        <f>SUMIFS(СВЦЭМ!$C$33:$C$776,СВЦЭМ!$A$33:$A$776,$A60,СВЦЭМ!$B$33:$B$776,T$47)+'СЕТ СН'!$G$9+СВЦЭМ!$D$10+'СЕТ СН'!$G$5-'СЕТ СН'!$G$17</f>
        <v>3298.1964671800001</v>
      </c>
      <c r="U60" s="36">
        <f>SUMIFS(СВЦЭМ!$C$33:$C$776,СВЦЭМ!$A$33:$A$776,$A60,СВЦЭМ!$B$33:$B$776,U$47)+'СЕТ СН'!$G$9+СВЦЭМ!$D$10+'СЕТ СН'!$G$5-'СЕТ СН'!$G$17</f>
        <v>3280.0221575300002</v>
      </c>
      <c r="V60" s="36">
        <f>SUMIFS(СВЦЭМ!$C$33:$C$776,СВЦЭМ!$A$33:$A$776,$A60,СВЦЭМ!$B$33:$B$776,V$47)+'СЕТ СН'!$G$9+СВЦЭМ!$D$10+'СЕТ СН'!$G$5-'СЕТ СН'!$G$17</f>
        <v>3273.2238584300003</v>
      </c>
      <c r="W60" s="36">
        <f>SUMIFS(СВЦЭМ!$C$33:$C$776,СВЦЭМ!$A$33:$A$776,$A60,СВЦЭМ!$B$33:$B$776,W$47)+'СЕТ СН'!$G$9+СВЦЭМ!$D$10+'СЕТ СН'!$G$5-'СЕТ СН'!$G$17</f>
        <v>3248.3809107800002</v>
      </c>
      <c r="X60" s="36">
        <f>SUMIFS(СВЦЭМ!$C$33:$C$776,СВЦЭМ!$A$33:$A$776,$A60,СВЦЭМ!$B$33:$B$776,X$47)+'СЕТ СН'!$G$9+СВЦЭМ!$D$10+'СЕТ СН'!$G$5-'СЕТ СН'!$G$17</f>
        <v>3228.08123088</v>
      </c>
      <c r="Y60" s="36">
        <f>SUMIFS(СВЦЭМ!$C$33:$C$776,СВЦЭМ!$A$33:$A$776,$A60,СВЦЭМ!$B$33:$B$776,Y$47)+'СЕТ СН'!$G$9+СВЦЭМ!$D$10+'СЕТ СН'!$G$5-'СЕТ СН'!$G$17</f>
        <v>3301.2070098700001</v>
      </c>
    </row>
    <row r="61" spans="1:25" ht="15.75" x14ac:dyDescent="0.2">
      <c r="A61" s="35">
        <f t="shared" si="1"/>
        <v>44026</v>
      </c>
      <c r="B61" s="36">
        <f>SUMIFS(СВЦЭМ!$C$33:$C$776,СВЦЭМ!$A$33:$A$776,$A61,СВЦЭМ!$B$33:$B$776,B$47)+'СЕТ СН'!$G$9+СВЦЭМ!$D$10+'СЕТ СН'!$G$5-'СЕТ СН'!$G$17</f>
        <v>3386.9365948100003</v>
      </c>
      <c r="C61" s="36">
        <f>SUMIFS(СВЦЭМ!$C$33:$C$776,СВЦЭМ!$A$33:$A$776,$A61,СВЦЭМ!$B$33:$B$776,C$47)+'СЕТ СН'!$G$9+СВЦЭМ!$D$10+'СЕТ СН'!$G$5-'СЕТ СН'!$G$17</f>
        <v>3353.2762065200004</v>
      </c>
      <c r="D61" s="36">
        <f>SUMIFS(СВЦЭМ!$C$33:$C$776,СВЦЭМ!$A$33:$A$776,$A61,СВЦЭМ!$B$33:$B$776,D$47)+'СЕТ СН'!$G$9+СВЦЭМ!$D$10+'СЕТ СН'!$G$5-'СЕТ СН'!$G$17</f>
        <v>3369.6077253000003</v>
      </c>
      <c r="E61" s="36">
        <f>SUMIFS(СВЦЭМ!$C$33:$C$776,СВЦЭМ!$A$33:$A$776,$A61,СВЦЭМ!$B$33:$B$776,E$47)+'СЕТ СН'!$G$9+СВЦЭМ!$D$10+'СЕТ СН'!$G$5-'СЕТ СН'!$G$17</f>
        <v>3390.2226549400002</v>
      </c>
      <c r="F61" s="36">
        <f>SUMIFS(СВЦЭМ!$C$33:$C$776,СВЦЭМ!$A$33:$A$776,$A61,СВЦЭМ!$B$33:$B$776,F$47)+'СЕТ СН'!$G$9+СВЦЭМ!$D$10+'СЕТ СН'!$G$5-'СЕТ СН'!$G$17</f>
        <v>3391.4638839300001</v>
      </c>
      <c r="G61" s="36">
        <f>SUMIFS(СВЦЭМ!$C$33:$C$776,СВЦЭМ!$A$33:$A$776,$A61,СВЦЭМ!$B$33:$B$776,G$47)+'СЕТ СН'!$G$9+СВЦЭМ!$D$10+'СЕТ СН'!$G$5-'СЕТ СН'!$G$17</f>
        <v>3395.6303532600004</v>
      </c>
      <c r="H61" s="36">
        <f>SUMIFS(СВЦЭМ!$C$33:$C$776,СВЦЭМ!$A$33:$A$776,$A61,СВЦЭМ!$B$33:$B$776,H$47)+'СЕТ СН'!$G$9+СВЦЭМ!$D$10+'СЕТ СН'!$G$5-'СЕТ СН'!$G$17</f>
        <v>3379.8715624700003</v>
      </c>
      <c r="I61" s="36">
        <f>SUMIFS(СВЦЭМ!$C$33:$C$776,СВЦЭМ!$A$33:$A$776,$A61,СВЦЭМ!$B$33:$B$776,I$47)+'СЕТ СН'!$G$9+СВЦЭМ!$D$10+'СЕТ СН'!$G$5-'СЕТ СН'!$G$17</f>
        <v>3442.2960009799999</v>
      </c>
      <c r="J61" s="36">
        <f>SUMIFS(СВЦЭМ!$C$33:$C$776,СВЦЭМ!$A$33:$A$776,$A61,СВЦЭМ!$B$33:$B$776,J$47)+'СЕТ СН'!$G$9+СВЦЭМ!$D$10+'СЕТ СН'!$G$5-'СЕТ СН'!$G$17</f>
        <v>3386.5168929800002</v>
      </c>
      <c r="K61" s="36">
        <f>SUMIFS(СВЦЭМ!$C$33:$C$776,СВЦЭМ!$A$33:$A$776,$A61,СВЦЭМ!$B$33:$B$776,K$47)+'СЕТ СН'!$G$9+СВЦЭМ!$D$10+'СЕТ СН'!$G$5-'СЕТ СН'!$G$17</f>
        <v>3309.0764406100002</v>
      </c>
      <c r="L61" s="36">
        <f>SUMIFS(СВЦЭМ!$C$33:$C$776,СВЦЭМ!$A$33:$A$776,$A61,СВЦЭМ!$B$33:$B$776,L$47)+'СЕТ СН'!$G$9+СВЦЭМ!$D$10+'СЕТ СН'!$G$5-'СЕТ СН'!$G$17</f>
        <v>3307.6045287200004</v>
      </c>
      <c r="M61" s="36">
        <f>SUMIFS(СВЦЭМ!$C$33:$C$776,СВЦЭМ!$A$33:$A$776,$A61,СВЦЭМ!$B$33:$B$776,M$47)+'СЕТ СН'!$G$9+СВЦЭМ!$D$10+'СЕТ СН'!$G$5-'СЕТ СН'!$G$17</f>
        <v>3310.2112530600002</v>
      </c>
      <c r="N61" s="36">
        <f>SUMIFS(СВЦЭМ!$C$33:$C$776,СВЦЭМ!$A$33:$A$776,$A61,СВЦЭМ!$B$33:$B$776,N$47)+'СЕТ СН'!$G$9+СВЦЭМ!$D$10+'СЕТ СН'!$G$5-'СЕТ СН'!$G$17</f>
        <v>3406.4227834200001</v>
      </c>
      <c r="O61" s="36">
        <f>SUMIFS(СВЦЭМ!$C$33:$C$776,СВЦЭМ!$A$33:$A$776,$A61,СВЦЭМ!$B$33:$B$776,O$47)+'СЕТ СН'!$G$9+СВЦЭМ!$D$10+'СЕТ СН'!$G$5-'СЕТ СН'!$G$17</f>
        <v>3327.9055895000001</v>
      </c>
      <c r="P61" s="36">
        <f>SUMIFS(СВЦЭМ!$C$33:$C$776,СВЦЭМ!$A$33:$A$776,$A61,СВЦЭМ!$B$33:$B$776,P$47)+'СЕТ СН'!$G$9+СВЦЭМ!$D$10+'СЕТ СН'!$G$5-'СЕТ СН'!$G$17</f>
        <v>3329.2958925400003</v>
      </c>
      <c r="Q61" s="36">
        <f>SUMIFS(СВЦЭМ!$C$33:$C$776,СВЦЭМ!$A$33:$A$776,$A61,СВЦЭМ!$B$33:$B$776,Q$47)+'СЕТ СН'!$G$9+СВЦЭМ!$D$10+'СЕТ СН'!$G$5-'СЕТ СН'!$G$17</f>
        <v>3329.6668600500002</v>
      </c>
      <c r="R61" s="36">
        <f>SUMIFS(СВЦЭМ!$C$33:$C$776,СВЦЭМ!$A$33:$A$776,$A61,СВЦЭМ!$B$33:$B$776,R$47)+'СЕТ СН'!$G$9+СВЦЭМ!$D$10+'СЕТ СН'!$G$5-'СЕТ СН'!$G$17</f>
        <v>3321.38586837</v>
      </c>
      <c r="S61" s="36">
        <f>SUMIFS(СВЦЭМ!$C$33:$C$776,СВЦЭМ!$A$33:$A$776,$A61,СВЦЭМ!$B$33:$B$776,S$47)+'СЕТ СН'!$G$9+СВЦЭМ!$D$10+'СЕТ СН'!$G$5-'СЕТ СН'!$G$17</f>
        <v>3321.00134845</v>
      </c>
      <c r="T61" s="36">
        <f>SUMIFS(СВЦЭМ!$C$33:$C$776,СВЦЭМ!$A$33:$A$776,$A61,СВЦЭМ!$B$33:$B$776,T$47)+'СЕТ СН'!$G$9+СВЦЭМ!$D$10+'СЕТ СН'!$G$5-'СЕТ СН'!$G$17</f>
        <v>3347.6342035000002</v>
      </c>
      <c r="U61" s="36">
        <f>SUMIFS(СВЦЭМ!$C$33:$C$776,СВЦЭМ!$A$33:$A$776,$A61,СВЦЭМ!$B$33:$B$776,U$47)+'СЕТ СН'!$G$9+СВЦЭМ!$D$10+'СЕТ СН'!$G$5-'СЕТ СН'!$G$17</f>
        <v>3330.4459657300004</v>
      </c>
      <c r="V61" s="36">
        <f>SUMIFS(СВЦЭМ!$C$33:$C$776,СВЦЭМ!$A$33:$A$776,$A61,СВЦЭМ!$B$33:$B$776,V$47)+'СЕТ СН'!$G$9+СВЦЭМ!$D$10+'СЕТ СН'!$G$5-'СЕТ СН'!$G$17</f>
        <v>3311.1421048000002</v>
      </c>
      <c r="W61" s="36">
        <f>SUMIFS(СВЦЭМ!$C$33:$C$776,СВЦЭМ!$A$33:$A$776,$A61,СВЦЭМ!$B$33:$B$776,W$47)+'СЕТ СН'!$G$9+СВЦЭМ!$D$10+'СЕТ СН'!$G$5-'СЕТ СН'!$G$17</f>
        <v>3308.1491466000002</v>
      </c>
      <c r="X61" s="36">
        <f>SUMIFS(СВЦЭМ!$C$33:$C$776,СВЦЭМ!$A$33:$A$776,$A61,СВЦЭМ!$B$33:$B$776,X$47)+'СЕТ СН'!$G$9+СВЦЭМ!$D$10+'СЕТ СН'!$G$5-'СЕТ СН'!$G$17</f>
        <v>3292.2402574300004</v>
      </c>
      <c r="Y61" s="36">
        <f>SUMIFS(СВЦЭМ!$C$33:$C$776,СВЦЭМ!$A$33:$A$776,$A61,СВЦЭМ!$B$33:$B$776,Y$47)+'СЕТ СН'!$G$9+СВЦЭМ!$D$10+'СЕТ СН'!$G$5-'СЕТ СН'!$G$17</f>
        <v>3291.4814816400003</v>
      </c>
    </row>
    <row r="62" spans="1:25" ht="15.75" x14ac:dyDescent="0.2">
      <c r="A62" s="35">
        <f t="shared" si="1"/>
        <v>44027</v>
      </c>
      <c r="B62" s="36">
        <f>SUMIFS(СВЦЭМ!$C$33:$C$776,СВЦЭМ!$A$33:$A$776,$A62,СВЦЭМ!$B$33:$B$776,B$47)+'СЕТ СН'!$G$9+СВЦЭМ!$D$10+'СЕТ СН'!$G$5-'СЕТ СН'!$G$17</f>
        <v>3491.04312686</v>
      </c>
      <c r="C62" s="36">
        <f>SUMIFS(СВЦЭМ!$C$33:$C$776,СВЦЭМ!$A$33:$A$776,$A62,СВЦЭМ!$B$33:$B$776,C$47)+'СЕТ СН'!$G$9+СВЦЭМ!$D$10+'СЕТ СН'!$G$5-'СЕТ СН'!$G$17</f>
        <v>3519.0349144500001</v>
      </c>
      <c r="D62" s="36">
        <f>SUMIFS(СВЦЭМ!$C$33:$C$776,СВЦЭМ!$A$33:$A$776,$A62,СВЦЭМ!$B$33:$B$776,D$47)+'СЕТ СН'!$G$9+СВЦЭМ!$D$10+'СЕТ СН'!$G$5-'СЕТ СН'!$G$17</f>
        <v>3503.9202438300003</v>
      </c>
      <c r="E62" s="36">
        <f>SUMIFS(СВЦЭМ!$C$33:$C$776,СВЦЭМ!$A$33:$A$776,$A62,СВЦЭМ!$B$33:$B$776,E$47)+'СЕТ СН'!$G$9+СВЦЭМ!$D$10+'СЕТ СН'!$G$5-'СЕТ СН'!$G$17</f>
        <v>3516.9079928800002</v>
      </c>
      <c r="F62" s="36">
        <f>SUMIFS(СВЦЭМ!$C$33:$C$776,СВЦЭМ!$A$33:$A$776,$A62,СВЦЭМ!$B$33:$B$776,F$47)+'СЕТ СН'!$G$9+СВЦЭМ!$D$10+'СЕТ СН'!$G$5-'СЕТ СН'!$G$17</f>
        <v>3510.8624822300003</v>
      </c>
      <c r="G62" s="36">
        <f>SUMIFS(СВЦЭМ!$C$33:$C$776,СВЦЭМ!$A$33:$A$776,$A62,СВЦЭМ!$B$33:$B$776,G$47)+'СЕТ СН'!$G$9+СВЦЭМ!$D$10+'СЕТ СН'!$G$5-'СЕТ СН'!$G$17</f>
        <v>3512.6033049000002</v>
      </c>
      <c r="H62" s="36">
        <f>SUMIFS(СВЦЭМ!$C$33:$C$776,СВЦЭМ!$A$33:$A$776,$A62,СВЦЭМ!$B$33:$B$776,H$47)+'СЕТ СН'!$G$9+СВЦЭМ!$D$10+'СЕТ СН'!$G$5-'СЕТ СН'!$G$17</f>
        <v>3525.16173772</v>
      </c>
      <c r="I62" s="36">
        <f>SUMIFS(СВЦЭМ!$C$33:$C$776,СВЦЭМ!$A$33:$A$776,$A62,СВЦЭМ!$B$33:$B$776,I$47)+'СЕТ СН'!$G$9+СВЦЭМ!$D$10+'СЕТ СН'!$G$5-'СЕТ СН'!$G$17</f>
        <v>3556.34304686</v>
      </c>
      <c r="J62" s="36">
        <f>SUMIFS(СВЦЭМ!$C$33:$C$776,СВЦЭМ!$A$33:$A$776,$A62,СВЦЭМ!$B$33:$B$776,J$47)+'СЕТ СН'!$G$9+СВЦЭМ!$D$10+'СЕТ СН'!$G$5-'СЕТ СН'!$G$17</f>
        <v>3442.9638481100001</v>
      </c>
      <c r="K62" s="36">
        <f>SUMIFS(СВЦЭМ!$C$33:$C$776,СВЦЭМ!$A$33:$A$776,$A62,СВЦЭМ!$B$33:$B$776,K$47)+'СЕТ СН'!$G$9+СВЦЭМ!$D$10+'СЕТ СН'!$G$5-'СЕТ СН'!$G$17</f>
        <v>3289.5970891200004</v>
      </c>
      <c r="L62" s="36">
        <f>SUMIFS(СВЦЭМ!$C$33:$C$776,СВЦЭМ!$A$33:$A$776,$A62,СВЦЭМ!$B$33:$B$776,L$47)+'СЕТ СН'!$G$9+СВЦЭМ!$D$10+'СЕТ СН'!$G$5-'СЕТ СН'!$G$17</f>
        <v>3258.1339215800003</v>
      </c>
      <c r="M62" s="36">
        <f>SUMIFS(СВЦЭМ!$C$33:$C$776,СВЦЭМ!$A$33:$A$776,$A62,СВЦЭМ!$B$33:$B$776,M$47)+'СЕТ СН'!$G$9+СВЦЭМ!$D$10+'СЕТ СН'!$G$5-'СЕТ СН'!$G$17</f>
        <v>3259.9518033700001</v>
      </c>
      <c r="N62" s="36">
        <f>SUMIFS(СВЦЭМ!$C$33:$C$776,СВЦЭМ!$A$33:$A$776,$A62,СВЦЭМ!$B$33:$B$776,N$47)+'СЕТ СН'!$G$9+СВЦЭМ!$D$10+'СЕТ СН'!$G$5-'СЕТ СН'!$G$17</f>
        <v>3257.0972314600003</v>
      </c>
      <c r="O62" s="36">
        <f>SUMIFS(СВЦЭМ!$C$33:$C$776,СВЦЭМ!$A$33:$A$776,$A62,СВЦЭМ!$B$33:$B$776,O$47)+'СЕТ СН'!$G$9+СВЦЭМ!$D$10+'СЕТ СН'!$G$5-'СЕТ СН'!$G$17</f>
        <v>3260.4559006899999</v>
      </c>
      <c r="P62" s="36">
        <f>SUMIFS(СВЦЭМ!$C$33:$C$776,СВЦЭМ!$A$33:$A$776,$A62,СВЦЭМ!$B$33:$B$776,P$47)+'СЕТ СН'!$G$9+СВЦЭМ!$D$10+'СЕТ СН'!$G$5-'СЕТ СН'!$G$17</f>
        <v>3256.8260298300002</v>
      </c>
      <c r="Q62" s="36">
        <f>SUMIFS(СВЦЭМ!$C$33:$C$776,СВЦЭМ!$A$33:$A$776,$A62,СВЦЭМ!$B$33:$B$776,Q$47)+'СЕТ СН'!$G$9+СВЦЭМ!$D$10+'СЕТ СН'!$G$5-'СЕТ СН'!$G$17</f>
        <v>3252.5337034700001</v>
      </c>
      <c r="R62" s="36">
        <f>SUMIFS(СВЦЭМ!$C$33:$C$776,СВЦЭМ!$A$33:$A$776,$A62,СВЦЭМ!$B$33:$B$776,R$47)+'СЕТ СН'!$G$9+СВЦЭМ!$D$10+'СЕТ СН'!$G$5-'СЕТ СН'!$G$17</f>
        <v>3255.6016175200002</v>
      </c>
      <c r="S62" s="36">
        <f>SUMIFS(СВЦЭМ!$C$33:$C$776,СВЦЭМ!$A$33:$A$776,$A62,СВЦЭМ!$B$33:$B$776,S$47)+'СЕТ СН'!$G$9+СВЦЭМ!$D$10+'СЕТ СН'!$G$5-'СЕТ СН'!$G$17</f>
        <v>3258.5001723200003</v>
      </c>
      <c r="T62" s="36">
        <f>SUMIFS(СВЦЭМ!$C$33:$C$776,СВЦЭМ!$A$33:$A$776,$A62,СВЦЭМ!$B$33:$B$776,T$47)+'СЕТ СН'!$G$9+СВЦЭМ!$D$10+'СЕТ СН'!$G$5-'СЕТ СН'!$G$17</f>
        <v>3256.9823587700002</v>
      </c>
      <c r="U62" s="36">
        <f>SUMIFS(СВЦЭМ!$C$33:$C$776,СВЦЭМ!$A$33:$A$776,$A62,СВЦЭМ!$B$33:$B$776,U$47)+'СЕТ СН'!$G$9+СВЦЭМ!$D$10+'СЕТ СН'!$G$5-'СЕТ СН'!$G$17</f>
        <v>3244.11160105</v>
      </c>
      <c r="V62" s="36">
        <f>SUMIFS(СВЦЭМ!$C$33:$C$776,СВЦЭМ!$A$33:$A$776,$A62,СВЦЭМ!$B$33:$B$776,V$47)+'СЕТ СН'!$G$9+СВЦЭМ!$D$10+'СЕТ СН'!$G$5-'СЕТ СН'!$G$17</f>
        <v>3226.7688603400002</v>
      </c>
      <c r="W62" s="36">
        <f>SUMIFS(СВЦЭМ!$C$33:$C$776,СВЦЭМ!$A$33:$A$776,$A62,СВЦЭМ!$B$33:$B$776,W$47)+'СЕТ СН'!$G$9+СВЦЭМ!$D$10+'СЕТ СН'!$G$5-'СЕТ СН'!$G$17</f>
        <v>3237.4594410700001</v>
      </c>
      <c r="X62" s="36">
        <f>SUMIFS(СВЦЭМ!$C$33:$C$776,СВЦЭМ!$A$33:$A$776,$A62,СВЦЭМ!$B$33:$B$776,X$47)+'СЕТ СН'!$G$9+СВЦЭМ!$D$10+'СЕТ СН'!$G$5-'СЕТ СН'!$G$17</f>
        <v>3255.2657602500003</v>
      </c>
      <c r="Y62" s="36">
        <f>SUMIFS(СВЦЭМ!$C$33:$C$776,СВЦЭМ!$A$33:$A$776,$A62,СВЦЭМ!$B$33:$B$776,Y$47)+'СЕТ СН'!$G$9+СВЦЭМ!$D$10+'СЕТ СН'!$G$5-'СЕТ СН'!$G$17</f>
        <v>3298.1735805100002</v>
      </c>
    </row>
    <row r="63" spans="1:25" ht="15.75" x14ac:dyDescent="0.2">
      <c r="A63" s="35">
        <f t="shared" si="1"/>
        <v>44028</v>
      </c>
      <c r="B63" s="36">
        <f>SUMIFS(СВЦЭМ!$C$33:$C$776,СВЦЭМ!$A$33:$A$776,$A63,СВЦЭМ!$B$33:$B$776,B$47)+'СЕТ СН'!$G$9+СВЦЭМ!$D$10+'СЕТ СН'!$G$5-'СЕТ СН'!$G$17</f>
        <v>3455.5616183400002</v>
      </c>
      <c r="C63" s="36">
        <f>SUMIFS(СВЦЭМ!$C$33:$C$776,СВЦЭМ!$A$33:$A$776,$A63,СВЦЭМ!$B$33:$B$776,C$47)+'СЕТ СН'!$G$9+СВЦЭМ!$D$10+'СЕТ СН'!$G$5-'СЕТ СН'!$G$17</f>
        <v>3514.68046903</v>
      </c>
      <c r="D63" s="36">
        <f>SUMIFS(СВЦЭМ!$C$33:$C$776,СВЦЭМ!$A$33:$A$776,$A63,СВЦЭМ!$B$33:$B$776,D$47)+'СЕТ СН'!$G$9+СВЦЭМ!$D$10+'СЕТ СН'!$G$5-'СЕТ СН'!$G$17</f>
        <v>3506.2413221500001</v>
      </c>
      <c r="E63" s="36">
        <f>SUMIFS(СВЦЭМ!$C$33:$C$776,СВЦЭМ!$A$33:$A$776,$A63,СВЦЭМ!$B$33:$B$776,E$47)+'СЕТ СН'!$G$9+СВЦЭМ!$D$10+'СЕТ СН'!$G$5-'СЕТ СН'!$G$17</f>
        <v>3520.1850965500003</v>
      </c>
      <c r="F63" s="36">
        <f>SUMIFS(СВЦЭМ!$C$33:$C$776,СВЦЭМ!$A$33:$A$776,$A63,СВЦЭМ!$B$33:$B$776,F$47)+'СЕТ СН'!$G$9+СВЦЭМ!$D$10+'СЕТ СН'!$G$5-'СЕТ СН'!$G$17</f>
        <v>3515.34180371</v>
      </c>
      <c r="G63" s="36">
        <f>SUMIFS(СВЦЭМ!$C$33:$C$776,СВЦЭМ!$A$33:$A$776,$A63,СВЦЭМ!$B$33:$B$776,G$47)+'СЕТ СН'!$G$9+СВЦЭМ!$D$10+'СЕТ СН'!$G$5-'СЕТ СН'!$G$17</f>
        <v>3513.4675143600002</v>
      </c>
      <c r="H63" s="36">
        <f>SUMIFS(СВЦЭМ!$C$33:$C$776,СВЦЭМ!$A$33:$A$776,$A63,СВЦЭМ!$B$33:$B$776,H$47)+'СЕТ СН'!$G$9+СВЦЭМ!$D$10+'СЕТ СН'!$G$5-'СЕТ СН'!$G$17</f>
        <v>3531.8572554299999</v>
      </c>
      <c r="I63" s="36">
        <f>SUMIFS(СВЦЭМ!$C$33:$C$776,СВЦЭМ!$A$33:$A$776,$A63,СВЦЭМ!$B$33:$B$776,I$47)+'СЕТ СН'!$G$9+СВЦЭМ!$D$10+'СЕТ СН'!$G$5-'СЕТ СН'!$G$17</f>
        <v>3515.1201017800004</v>
      </c>
      <c r="J63" s="36">
        <f>SUMIFS(СВЦЭМ!$C$33:$C$776,СВЦЭМ!$A$33:$A$776,$A63,СВЦЭМ!$B$33:$B$776,J$47)+'СЕТ СН'!$G$9+СВЦЭМ!$D$10+'СЕТ СН'!$G$5-'СЕТ СН'!$G$17</f>
        <v>3471.76399287</v>
      </c>
      <c r="K63" s="36">
        <f>SUMIFS(СВЦЭМ!$C$33:$C$776,СВЦЭМ!$A$33:$A$776,$A63,СВЦЭМ!$B$33:$B$776,K$47)+'СЕТ СН'!$G$9+СВЦЭМ!$D$10+'СЕТ СН'!$G$5-'СЕТ СН'!$G$17</f>
        <v>3287.0033998900003</v>
      </c>
      <c r="L63" s="36">
        <f>SUMIFS(СВЦЭМ!$C$33:$C$776,СВЦЭМ!$A$33:$A$776,$A63,СВЦЭМ!$B$33:$B$776,L$47)+'СЕТ СН'!$G$9+СВЦЭМ!$D$10+'СЕТ СН'!$G$5-'СЕТ СН'!$G$17</f>
        <v>3226.3639477800002</v>
      </c>
      <c r="M63" s="36">
        <f>SUMIFS(СВЦЭМ!$C$33:$C$776,СВЦЭМ!$A$33:$A$776,$A63,СВЦЭМ!$B$33:$B$776,M$47)+'СЕТ СН'!$G$9+СВЦЭМ!$D$10+'СЕТ СН'!$G$5-'СЕТ СН'!$G$17</f>
        <v>3210.0419619200002</v>
      </c>
      <c r="N63" s="36">
        <f>SUMIFS(СВЦЭМ!$C$33:$C$776,СВЦЭМ!$A$33:$A$776,$A63,СВЦЭМ!$B$33:$B$776,N$47)+'СЕТ СН'!$G$9+СВЦЭМ!$D$10+'СЕТ СН'!$G$5-'СЕТ СН'!$G$17</f>
        <v>3257.1083052399999</v>
      </c>
      <c r="O63" s="36">
        <f>SUMIFS(СВЦЭМ!$C$33:$C$776,СВЦЭМ!$A$33:$A$776,$A63,СВЦЭМ!$B$33:$B$776,O$47)+'СЕТ СН'!$G$9+СВЦЭМ!$D$10+'СЕТ СН'!$G$5-'СЕТ СН'!$G$17</f>
        <v>3227.2720496400002</v>
      </c>
      <c r="P63" s="36">
        <f>SUMIFS(СВЦЭМ!$C$33:$C$776,СВЦЭМ!$A$33:$A$776,$A63,СВЦЭМ!$B$33:$B$776,P$47)+'СЕТ СН'!$G$9+СВЦЭМ!$D$10+'СЕТ СН'!$G$5-'СЕТ СН'!$G$17</f>
        <v>3228.6580194200001</v>
      </c>
      <c r="Q63" s="36">
        <f>SUMIFS(СВЦЭМ!$C$33:$C$776,СВЦЭМ!$A$33:$A$776,$A63,СВЦЭМ!$B$33:$B$776,Q$47)+'СЕТ СН'!$G$9+СВЦЭМ!$D$10+'СЕТ СН'!$G$5-'СЕТ СН'!$G$17</f>
        <v>3240.4052372300002</v>
      </c>
      <c r="R63" s="36">
        <f>SUMIFS(СВЦЭМ!$C$33:$C$776,СВЦЭМ!$A$33:$A$776,$A63,СВЦЭМ!$B$33:$B$776,R$47)+'СЕТ СН'!$G$9+СВЦЭМ!$D$10+'СЕТ СН'!$G$5-'СЕТ СН'!$G$17</f>
        <v>3236.6680374699999</v>
      </c>
      <c r="S63" s="36">
        <f>SUMIFS(СВЦЭМ!$C$33:$C$776,СВЦЭМ!$A$33:$A$776,$A63,СВЦЭМ!$B$33:$B$776,S$47)+'СЕТ СН'!$G$9+СВЦЭМ!$D$10+'СЕТ СН'!$G$5-'СЕТ СН'!$G$17</f>
        <v>3234.0213720100001</v>
      </c>
      <c r="T63" s="36">
        <f>SUMIFS(СВЦЭМ!$C$33:$C$776,СВЦЭМ!$A$33:$A$776,$A63,СВЦЭМ!$B$33:$B$776,T$47)+'СЕТ СН'!$G$9+СВЦЭМ!$D$10+'СЕТ СН'!$G$5-'СЕТ СН'!$G$17</f>
        <v>3262.7901494800003</v>
      </c>
      <c r="U63" s="36">
        <f>SUMIFS(СВЦЭМ!$C$33:$C$776,СВЦЭМ!$A$33:$A$776,$A63,СВЦЭМ!$B$33:$B$776,U$47)+'СЕТ СН'!$G$9+СВЦЭМ!$D$10+'СЕТ СН'!$G$5-'СЕТ СН'!$G$17</f>
        <v>3245.9260824600001</v>
      </c>
      <c r="V63" s="36">
        <f>SUMIFS(СВЦЭМ!$C$33:$C$776,СВЦЭМ!$A$33:$A$776,$A63,СВЦЭМ!$B$33:$B$776,V$47)+'СЕТ СН'!$G$9+СВЦЭМ!$D$10+'СЕТ СН'!$G$5-'СЕТ СН'!$G$17</f>
        <v>3228.7624721000002</v>
      </c>
      <c r="W63" s="36">
        <f>SUMIFS(СВЦЭМ!$C$33:$C$776,СВЦЭМ!$A$33:$A$776,$A63,СВЦЭМ!$B$33:$B$776,W$47)+'СЕТ СН'!$G$9+СВЦЭМ!$D$10+'СЕТ СН'!$G$5-'СЕТ СН'!$G$17</f>
        <v>3230.93552387</v>
      </c>
      <c r="X63" s="36">
        <f>SUMIFS(СВЦЭМ!$C$33:$C$776,СВЦЭМ!$A$33:$A$776,$A63,СВЦЭМ!$B$33:$B$776,X$47)+'СЕТ СН'!$G$9+СВЦЭМ!$D$10+'СЕТ СН'!$G$5-'СЕТ СН'!$G$17</f>
        <v>3275.7060432100002</v>
      </c>
      <c r="Y63" s="36">
        <f>SUMIFS(СВЦЭМ!$C$33:$C$776,СВЦЭМ!$A$33:$A$776,$A63,СВЦЭМ!$B$33:$B$776,Y$47)+'СЕТ СН'!$G$9+СВЦЭМ!$D$10+'СЕТ СН'!$G$5-'СЕТ СН'!$G$17</f>
        <v>3308.4464041800002</v>
      </c>
    </row>
    <row r="64" spans="1:25" ht="15.75" x14ac:dyDescent="0.2">
      <c r="A64" s="35">
        <f t="shared" si="1"/>
        <v>44029</v>
      </c>
      <c r="B64" s="36">
        <f>SUMIFS(СВЦЭМ!$C$33:$C$776,СВЦЭМ!$A$33:$A$776,$A64,СВЦЭМ!$B$33:$B$776,B$47)+'СЕТ СН'!$G$9+СВЦЭМ!$D$10+'СЕТ СН'!$G$5-'СЕТ СН'!$G$17</f>
        <v>3472.8703920500002</v>
      </c>
      <c r="C64" s="36">
        <f>SUMIFS(СВЦЭМ!$C$33:$C$776,СВЦЭМ!$A$33:$A$776,$A64,СВЦЭМ!$B$33:$B$776,C$47)+'СЕТ СН'!$G$9+СВЦЭМ!$D$10+'СЕТ СН'!$G$5-'СЕТ СН'!$G$17</f>
        <v>3591.0574672100001</v>
      </c>
      <c r="D64" s="36">
        <f>SUMIFS(СВЦЭМ!$C$33:$C$776,СВЦЭМ!$A$33:$A$776,$A64,СВЦЭМ!$B$33:$B$776,D$47)+'СЕТ СН'!$G$9+СВЦЭМ!$D$10+'СЕТ СН'!$G$5-'СЕТ СН'!$G$17</f>
        <v>3560.1838986400003</v>
      </c>
      <c r="E64" s="36">
        <f>SUMIFS(СВЦЭМ!$C$33:$C$776,СВЦЭМ!$A$33:$A$776,$A64,СВЦЭМ!$B$33:$B$776,E$47)+'СЕТ СН'!$G$9+СВЦЭМ!$D$10+'СЕТ СН'!$G$5-'СЕТ СН'!$G$17</f>
        <v>3538.1844705000003</v>
      </c>
      <c r="F64" s="36">
        <f>SUMIFS(СВЦЭМ!$C$33:$C$776,СВЦЭМ!$A$33:$A$776,$A64,СВЦЭМ!$B$33:$B$776,F$47)+'СЕТ СН'!$G$9+СВЦЭМ!$D$10+'СЕТ СН'!$G$5-'СЕТ СН'!$G$17</f>
        <v>3541.4498261500003</v>
      </c>
      <c r="G64" s="36">
        <f>SUMIFS(СВЦЭМ!$C$33:$C$776,СВЦЭМ!$A$33:$A$776,$A64,СВЦЭМ!$B$33:$B$776,G$47)+'СЕТ СН'!$G$9+СВЦЭМ!$D$10+'СЕТ СН'!$G$5-'СЕТ СН'!$G$17</f>
        <v>3519.5975377700001</v>
      </c>
      <c r="H64" s="36">
        <f>SUMIFS(СВЦЭМ!$C$33:$C$776,СВЦЭМ!$A$33:$A$776,$A64,СВЦЭМ!$B$33:$B$776,H$47)+'СЕТ СН'!$G$9+СВЦЭМ!$D$10+'СЕТ СН'!$G$5-'СЕТ СН'!$G$17</f>
        <v>3499.6233393400003</v>
      </c>
      <c r="I64" s="36">
        <f>SUMIFS(СВЦЭМ!$C$33:$C$776,СВЦЭМ!$A$33:$A$776,$A64,СВЦЭМ!$B$33:$B$776,I$47)+'СЕТ СН'!$G$9+СВЦЭМ!$D$10+'СЕТ СН'!$G$5-'СЕТ СН'!$G$17</f>
        <v>3453.9810219800002</v>
      </c>
      <c r="J64" s="36">
        <f>SUMIFS(СВЦЭМ!$C$33:$C$776,СВЦЭМ!$A$33:$A$776,$A64,СВЦЭМ!$B$33:$B$776,J$47)+'СЕТ СН'!$G$9+СВЦЭМ!$D$10+'СЕТ СН'!$G$5-'СЕТ СН'!$G$17</f>
        <v>3387.3478922700001</v>
      </c>
      <c r="K64" s="36">
        <f>SUMIFS(СВЦЭМ!$C$33:$C$776,СВЦЭМ!$A$33:$A$776,$A64,СВЦЭМ!$B$33:$B$776,K$47)+'СЕТ СН'!$G$9+СВЦЭМ!$D$10+'СЕТ СН'!$G$5-'СЕТ СН'!$G$17</f>
        <v>3280.6672635700002</v>
      </c>
      <c r="L64" s="36">
        <f>SUMIFS(СВЦЭМ!$C$33:$C$776,СВЦЭМ!$A$33:$A$776,$A64,СВЦЭМ!$B$33:$B$776,L$47)+'СЕТ СН'!$G$9+СВЦЭМ!$D$10+'СЕТ СН'!$G$5-'СЕТ СН'!$G$17</f>
        <v>3190.6377275100003</v>
      </c>
      <c r="M64" s="36">
        <f>SUMIFS(СВЦЭМ!$C$33:$C$776,СВЦЭМ!$A$33:$A$776,$A64,СВЦЭМ!$B$33:$B$776,M$47)+'СЕТ СН'!$G$9+СВЦЭМ!$D$10+'СЕТ СН'!$G$5-'СЕТ СН'!$G$17</f>
        <v>3158.8070830500001</v>
      </c>
      <c r="N64" s="36">
        <f>SUMIFS(СВЦЭМ!$C$33:$C$776,СВЦЭМ!$A$33:$A$776,$A64,СВЦЭМ!$B$33:$B$776,N$47)+'СЕТ СН'!$G$9+СВЦЭМ!$D$10+'СЕТ СН'!$G$5-'СЕТ СН'!$G$17</f>
        <v>3175.3097724700001</v>
      </c>
      <c r="O64" s="36">
        <f>SUMIFS(СВЦЭМ!$C$33:$C$776,СВЦЭМ!$A$33:$A$776,$A64,СВЦЭМ!$B$33:$B$776,O$47)+'СЕТ СН'!$G$9+СВЦЭМ!$D$10+'СЕТ СН'!$G$5-'СЕТ СН'!$G$17</f>
        <v>3170.2463174500003</v>
      </c>
      <c r="P64" s="36">
        <f>SUMIFS(СВЦЭМ!$C$33:$C$776,СВЦЭМ!$A$33:$A$776,$A64,СВЦЭМ!$B$33:$B$776,P$47)+'СЕТ СН'!$G$9+СВЦЭМ!$D$10+'СЕТ СН'!$G$5-'СЕТ СН'!$G$17</f>
        <v>3175.1851942700005</v>
      </c>
      <c r="Q64" s="36">
        <f>SUMIFS(СВЦЭМ!$C$33:$C$776,СВЦЭМ!$A$33:$A$776,$A64,СВЦЭМ!$B$33:$B$776,Q$47)+'СЕТ СН'!$G$9+СВЦЭМ!$D$10+'СЕТ СН'!$G$5-'СЕТ СН'!$G$17</f>
        <v>3180.4258033800002</v>
      </c>
      <c r="R64" s="36">
        <f>SUMIFS(СВЦЭМ!$C$33:$C$776,СВЦЭМ!$A$33:$A$776,$A64,СВЦЭМ!$B$33:$B$776,R$47)+'СЕТ СН'!$G$9+СВЦЭМ!$D$10+'СЕТ СН'!$G$5-'СЕТ СН'!$G$17</f>
        <v>3205.3100006900004</v>
      </c>
      <c r="S64" s="36">
        <f>SUMIFS(СВЦЭМ!$C$33:$C$776,СВЦЭМ!$A$33:$A$776,$A64,СВЦЭМ!$B$33:$B$776,S$47)+'СЕТ СН'!$G$9+СВЦЭМ!$D$10+'СЕТ СН'!$G$5-'СЕТ СН'!$G$17</f>
        <v>3216.8137941100003</v>
      </c>
      <c r="T64" s="36">
        <f>SUMIFS(СВЦЭМ!$C$33:$C$776,СВЦЭМ!$A$33:$A$776,$A64,СВЦЭМ!$B$33:$B$776,T$47)+'СЕТ СН'!$G$9+СВЦЭМ!$D$10+'СЕТ СН'!$G$5-'СЕТ СН'!$G$17</f>
        <v>3216.4084872600001</v>
      </c>
      <c r="U64" s="36">
        <f>SUMIFS(СВЦЭМ!$C$33:$C$776,СВЦЭМ!$A$33:$A$776,$A64,СВЦЭМ!$B$33:$B$776,U$47)+'СЕТ СН'!$G$9+СВЦЭМ!$D$10+'СЕТ СН'!$G$5-'СЕТ СН'!$G$17</f>
        <v>3217.9519739000002</v>
      </c>
      <c r="V64" s="36">
        <f>SUMIFS(СВЦЭМ!$C$33:$C$776,СВЦЭМ!$A$33:$A$776,$A64,СВЦЭМ!$B$33:$B$776,V$47)+'СЕТ СН'!$G$9+СВЦЭМ!$D$10+'СЕТ СН'!$G$5-'СЕТ СН'!$G$17</f>
        <v>3200.1123376</v>
      </c>
      <c r="W64" s="36">
        <f>SUMIFS(СВЦЭМ!$C$33:$C$776,СВЦЭМ!$A$33:$A$776,$A64,СВЦЭМ!$B$33:$B$776,W$47)+'СЕТ СН'!$G$9+СВЦЭМ!$D$10+'СЕТ СН'!$G$5-'СЕТ СН'!$G$17</f>
        <v>3181.6375246100001</v>
      </c>
      <c r="X64" s="36">
        <f>SUMIFS(СВЦЭМ!$C$33:$C$776,СВЦЭМ!$A$33:$A$776,$A64,СВЦЭМ!$B$33:$B$776,X$47)+'СЕТ СН'!$G$9+СВЦЭМ!$D$10+'СЕТ СН'!$G$5-'СЕТ СН'!$G$17</f>
        <v>3250.0495177800003</v>
      </c>
      <c r="Y64" s="36">
        <f>SUMIFS(СВЦЭМ!$C$33:$C$776,СВЦЭМ!$A$33:$A$776,$A64,СВЦЭМ!$B$33:$B$776,Y$47)+'СЕТ СН'!$G$9+СВЦЭМ!$D$10+'СЕТ СН'!$G$5-'СЕТ СН'!$G$17</f>
        <v>3322.8521610100001</v>
      </c>
    </row>
    <row r="65" spans="1:27" ht="15.75" x14ac:dyDescent="0.2">
      <c r="A65" s="35">
        <f t="shared" si="1"/>
        <v>44030</v>
      </c>
      <c r="B65" s="36">
        <f>SUMIFS(СВЦЭМ!$C$33:$C$776,СВЦЭМ!$A$33:$A$776,$A65,СВЦЭМ!$B$33:$B$776,B$47)+'СЕТ СН'!$G$9+СВЦЭМ!$D$10+'СЕТ СН'!$G$5-'СЕТ СН'!$G$17</f>
        <v>3494.5232845700002</v>
      </c>
      <c r="C65" s="36">
        <f>SUMIFS(СВЦЭМ!$C$33:$C$776,СВЦЭМ!$A$33:$A$776,$A65,СВЦЭМ!$B$33:$B$776,C$47)+'СЕТ СН'!$G$9+СВЦЭМ!$D$10+'СЕТ СН'!$G$5-'СЕТ СН'!$G$17</f>
        <v>3599.1976392800002</v>
      </c>
      <c r="D65" s="36">
        <f>SUMIFS(СВЦЭМ!$C$33:$C$776,СВЦЭМ!$A$33:$A$776,$A65,СВЦЭМ!$B$33:$B$776,D$47)+'СЕТ СН'!$G$9+СВЦЭМ!$D$10+'СЕТ СН'!$G$5-'СЕТ СН'!$G$17</f>
        <v>3604.5686794000003</v>
      </c>
      <c r="E65" s="36">
        <f>SUMIFS(СВЦЭМ!$C$33:$C$776,СВЦЭМ!$A$33:$A$776,$A65,СВЦЭМ!$B$33:$B$776,E$47)+'СЕТ СН'!$G$9+СВЦЭМ!$D$10+'СЕТ СН'!$G$5-'СЕТ СН'!$G$17</f>
        <v>3599.0731958100005</v>
      </c>
      <c r="F65" s="36">
        <f>SUMIFS(СВЦЭМ!$C$33:$C$776,СВЦЭМ!$A$33:$A$776,$A65,СВЦЭМ!$B$33:$B$776,F$47)+'СЕТ СН'!$G$9+СВЦЭМ!$D$10+'СЕТ СН'!$G$5-'СЕТ СН'!$G$17</f>
        <v>3589.6026380000003</v>
      </c>
      <c r="G65" s="36">
        <f>SUMIFS(СВЦЭМ!$C$33:$C$776,СВЦЭМ!$A$33:$A$776,$A65,СВЦЭМ!$B$33:$B$776,G$47)+'СЕТ СН'!$G$9+СВЦЭМ!$D$10+'СЕТ СН'!$G$5-'СЕТ СН'!$G$17</f>
        <v>3597.7809278700001</v>
      </c>
      <c r="H65" s="36">
        <f>SUMIFS(СВЦЭМ!$C$33:$C$776,СВЦЭМ!$A$33:$A$776,$A65,СВЦЭМ!$B$33:$B$776,H$47)+'СЕТ СН'!$G$9+СВЦЭМ!$D$10+'СЕТ СН'!$G$5-'СЕТ СН'!$G$17</f>
        <v>3598.3333024100002</v>
      </c>
      <c r="I65" s="36">
        <f>SUMIFS(СВЦЭМ!$C$33:$C$776,СВЦЭМ!$A$33:$A$776,$A65,СВЦЭМ!$B$33:$B$776,I$47)+'СЕТ СН'!$G$9+СВЦЭМ!$D$10+'СЕТ СН'!$G$5-'СЕТ СН'!$G$17</f>
        <v>3592.9738898400001</v>
      </c>
      <c r="J65" s="36">
        <f>SUMIFS(СВЦЭМ!$C$33:$C$776,СВЦЭМ!$A$33:$A$776,$A65,СВЦЭМ!$B$33:$B$776,J$47)+'СЕТ СН'!$G$9+СВЦЭМ!$D$10+'СЕТ СН'!$G$5-'СЕТ СН'!$G$17</f>
        <v>3520.6215991500003</v>
      </c>
      <c r="K65" s="36">
        <f>SUMIFS(СВЦЭМ!$C$33:$C$776,СВЦЭМ!$A$33:$A$776,$A65,СВЦЭМ!$B$33:$B$776,K$47)+'СЕТ СН'!$G$9+СВЦЭМ!$D$10+'СЕТ СН'!$G$5-'СЕТ СН'!$G$17</f>
        <v>3327.8360235</v>
      </c>
      <c r="L65" s="36">
        <f>SUMIFS(СВЦЭМ!$C$33:$C$776,СВЦЭМ!$A$33:$A$776,$A65,СВЦЭМ!$B$33:$B$776,L$47)+'СЕТ СН'!$G$9+СВЦЭМ!$D$10+'СЕТ СН'!$G$5-'СЕТ СН'!$G$17</f>
        <v>3179.8403298700005</v>
      </c>
      <c r="M65" s="36">
        <f>SUMIFS(СВЦЭМ!$C$33:$C$776,СВЦЭМ!$A$33:$A$776,$A65,СВЦЭМ!$B$33:$B$776,M$47)+'СЕТ СН'!$G$9+СВЦЭМ!$D$10+'СЕТ СН'!$G$5-'СЕТ СН'!$G$17</f>
        <v>3160.4662891900002</v>
      </c>
      <c r="N65" s="36">
        <f>SUMIFS(СВЦЭМ!$C$33:$C$776,СВЦЭМ!$A$33:$A$776,$A65,СВЦЭМ!$B$33:$B$776,N$47)+'СЕТ СН'!$G$9+СВЦЭМ!$D$10+'СЕТ СН'!$G$5-'СЕТ СН'!$G$17</f>
        <v>3176.3698652900002</v>
      </c>
      <c r="O65" s="36">
        <f>SUMIFS(СВЦЭМ!$C$33:$C$776,СВЦЭМ!$A$33:$A$776,$A65,СВЦЭМ!$B$33:$B$776,O$47)+'СЕТ СН'!$G$9+СВЦЭМ!$D$10+'СЕТ СН'!$G$5-'СЕТ СН'!$G$17</f>
        <v>3175.0373871600004</v>
      </c>
      <c r="P65" s="36">
        <f>SUMIFS(СВЦЭМ!$C$33:$C$776,СВЦЭМ!$A$33:$A$776,$A65,СВЦЭМ!$B$33:$B$776,P$47)+'СЕТ СН'!$G$9+СВЦЭМ!$D$10+'СЕТ СН'!$G$5-'СЕТ СН'!$G$17</f>
        <v>3179.3199438900001</v>
      </c>
      <c r="Q65" s="36">
        <f>SUMIFS(СВЦЭМ!$C$33:$C$776,СВЦЭМ!$A$33:$A$776,$A65,СВЦЭМ!$B$33:$B$776,Q$47)+'СЕТ СН'!$G$9+СВЦЭМ!$D$10+'СЕТ СН'!$G$5-'СЕТ СН'!$G$17</f>
        <v>3181.4791144500005</v>
      </c>
      <c r="R65" s="36">
        <f>SUMIFS(СВЦЭМ!$C$33:$C$776,СВЦЭМ!$A$33:$A$776,$A65,СВЦЭМ!$B$33:$B$776,R$47)+'СЕТ СН'!$G$9+СВЦЭМ!$D$10+'СЕТ СН'!$G$5-'СЕТ СН'!$G$17</f>
        <v>3186.3003986500003</v>
      </c>
      <c r="S65" s="36">
        <f>SUMIFS(СВЦЭМ!$C$33:$C$776,СВЦЭМ!$A$33:$A$776,$A65,СВЦЭМ!$B$33:$B$776,S$47)+'СЕТ СН'!$G$9+СВЦЭМ!$D$10+'СЕТ СН'!$G$5-'СЕТ СН'!$G$17</f>
        <v>3189.7544719300004</v>
      </c>
      <c r="T65" s="36">
        <f>SUMIFS(СВЦЭМ!$C$33:$C$776,СВЦЭМ!$A$33:$A$776,$A65,СВЦЭМ!$B$33:$B$776,T$47)+'СЕТ СН'!$G$9+СВЦЭМ!$D$10+'СЕТ СН'!$G$5-'СЕТ СН'!$G$17</f>
        <v>3212.8114364700004</v>
      </c>
      <c r="U65" s="36">
        <f>SUMIFS(СВЦЭМ!$C$33:$C$776,СВЦЭМ!$A$33:$A$776,$A65,СВЦЭМ!$B$33:$B$776,U$47)+'СЕТ СН'!$G$9+СВЦЭМ!$D$10+'СЕТ СН'!$G$5-'СЕТ СН'!$G$17</f>
        <v>3208.8881104000002</v>
      </c>
      <c r="V65" s="36">
        <f>SUMIFS(СВЦЭМ!$C$33:$C$776,СВЦЭМ!$A$33:$A$776,$A65,СВЦЭМ!$B$33:$B$776,V$47)+'СЕТ СН'!$G$9+СВЦЭМ!$D$10+'СЕТ СН'!$G$5-'СЕТ СН'!$G$17</f>
        <v>3202.9773435900001</v>
      </c>
      <c r="W65" s="36">
        <f>SUMIFS(СВЦЭМ!$C$33:$C$776,СВЦЭМ!$A$33:$A$776,$A65,СВЦЭМ!$B$33:$B$776,W$47)+'СЕТ СН'!$G$9+СВЦЭМ!$D$10+'СЕТ СН'!$G$5-'СЕТ СН'!$G$17</f>
        <v>3178.0104517600003</v>
      </c>
      <c r="X65" s="36">
        <f>SUMIFS(СВЦЭМ!$C$33:$C$776,СВЦЭМ!$A$33:$A$776,$A65,СВЦЭМ!$B$33:$B$776,X$47)+'СЕТ СН'!$G$9+СВЦЭМ!$D$10+'СЕТ СН'!$G$5-'СЕТ СН'!$G$17</f>
        <v>3245.7267590300003</v>
      </c>
      <c r="Y65" s="36">
        <f>SUMIFS(СВЦЭМ!$C$33:$C$776,СВЦЭМ!$A$33:$A$776,$A65,СВЦЭМ!$B$33:$B$776,Y$47)+'СЕТ СН'!$G$9+СВЦЭМ!$D$10+'СЕТ СН'!$G$5-'СЕТ СН'!$G$17</f>
        <v>3381.40533985</v>
      </c>
    </row>
    <row r="66" spans="1:27" ht="15.75" x14ac:dyDescent="0.2">
      <c r="A66" s="35">
        <f t="shared" si="1"/>
        <v>44031</v>
      </c>
      <c r="B66" s="36">
        <f>SUMIFS(СВЦЭМ!$C$33:$C$776,СВЦЭМ!$A$33:$A$776,$A66,СВЦЭМ!$B$33:$B$776,B$47)+'СЕТ СН'!$G$9+СВЦЭМ!$D$10+'СЕТ СН'!$G$5-'СЕТ СН'!$G$17</f>
        <v>3440.2345836500003</v>
      </c>
      <c r="C66" s="36">
        <f>SUMIFS(СВЦЭМ!$C$33:$C$776,СВЦЭМ!$A$33:$A$776,$A66,СВЦЭМ!$B$33:$B$776,C$47)+'СЕТ СН'!$G$9+СВЦЭМ!$D$10+'СЕТ СН'!$G$5-'СЕТ СН'!$G$17</f>
        <v>3483.1376342000003</v>
      </c>
      <c r="D66" s="36">
        <f>SUMIFS(СВЦЭМ!$C$33:$C$776,СВЦЭМ!$A$33:$A$776,$A66,СВЦЭМ!$B$33:$B$776,D$47)+'СЕТ СН'!$G$9+СВЦЭМ!$D$10+'СЕТ СН'!$G$5-'СЕТ СН'!$G$17</f>
        <v>3470.9030874800001</v>
      </c>
      <c r="E66" s="36">
        <f>SUMIFS(СВЦЭМ!$C$33:$C$776,СВЦЭМ!$A$33:$A$776,$A66,СВЦЭМ!$B$33:$B$776,E$47)+'СЕТ СН'!$G$9+СВЦЭМ!$D$10+'СЕТ СН'!$G$5-'СЕТ СН'!$G$17</f>
        <v>3457.6165282500001</v>
      </c>
      <c r="F66" s="36">
        <f>SUMIFS(СВЦЭМ!$C$33:$C$776,СВЦЭМ!$A$33:$A$776,$A66,СВЦЭМ!$B$33:$B$776,F$47)+'СЕТ СН'!$G$9+СВЦЭМ!$D$10+'СЕТ СН'!$G$5-'СЕТ СН'!$G$17</f>
        <v>3457.3570347600003</v>
      </c>
      <c r="G66" s="36">
        <f>SUMIFS(СВЦЭМ!$C$33:$C$776,СВЦЭМ!$A$33:$A$776,$A66,СВЦЭМ!$B$33:$B$776,G$47)+'СЕТ СН'!$G$9+СВЦЭМ!$D$10+'СЕТ СН'!$G$5-'СЕТ СН'!$G$17</f>
        <v>3460.31193682</v>
      </c>
      <c r="H66" s="36">
        <f>SUMIFS(СВЦЭМ!$C$33:$C$776,СВЦЭМ!$A$33:$A$776,$A66,СВЦЭМ!$B$33:$B$776,H$47)+'СЕТ СН'!$G$9+СВЦЭМ!$D$10+'СЕТ СН'!$G$5-'СЕТ СН'!$G$17</f>
        <v>3482.38671376</v>
      </c>
      <c r="I66" s="36">
        <f>SUMIFS(СВЦЭМ!$C$33:$C$776,СВЦЭМ!$A$33:$A$776,$A66,СВЦЭМ!$B$33:$B$776,I$47)+'СЕТ СН'!$G$9+СВЦЭМ!$D$10+'СЕТ СН'!$G$5-'СЕТ СН'!$G$17</f>
        <v>3524.9146004700001</v>
      </c>
      <c r="J66" s="36">
        <f>SUMIFS(СВЦЭМ!$C$33:$C$776,СВЦЭМ!$A$33:$A$776,$A66,СВЦЭМ!$B$33:$B$776,J$47)+'СЕТ СН'!$G$9+СВЦЭМ!$D$10+'СЕТ СН'!$G$5-'СЕТ СН'!$G$17</f>
        <v>3526.7329120300001</v>
      </c>
      <c r="K66" s="36">
        <f>SUMIFS(СВЦЭМ!$C$33:$C$776,СВЦЭМ!$A$33:$A$776,$A66,СВЦЭМ!$B$33:$B$776,K$47)+'СЕТ СН'!$G$9+СВЦЭМ!$D$10+'СЕТ СН'!$G$5-'СЕТ СН'!$G$17</f>
        <v>3349.5275176300001</v>
      </c>
      <c r="L66" s="36">
        <f>SUMIFS(СВЦЭМ!$C$33:$C$776,СВЦЭМ!$A$33:$A$776,$A66,СВЦЭМ!$B$33:$B$776,L$47)+'СЕТ СН'!$G$9+СВЦЭМ!$D$10+'СЕТ СН'!$G$5-'СЕТ СН'!$G$17</f>
        <v>3258.8821609200004</v>
      </c>
      <c r="M66" s="36">
        <f>SUMIFS(СВЦЭМ!$C$33:$C$776,СВЦЭМ!$A$33:$A$776,$A66,СВЦЭМ!$B$33:$B$776,M$47)+'СЕТ СН'!$G$9+СВЦЭМ!$D$10+'СЕТ СН'!$G$5-'СЕТ СН'!$G$17</f>
        <v>3210.5854122700002</v>
      </c>
      <c r="N66" s="36">
        <f>SUMIFS(СВЦЭМ!$C$33:$C$776,СВЦЭМ!$A$33:$A$776,$A66,СВЦЭМ!$B$33:$B$776,N$47)+'СЕТ СН'!$G$9+СВЦЭМ!$D$10+'СЕТ СН'!$G$5-'СЕТ СН'!$G$17</f>
        <v>3219.3569076100002</v>
      </c>
      <c r="O66" s="36">
        <f>SUMIFS(СВЦЭМ!$C$33:$C$776,СВЦЭМ!$A$33:$A$776,$A66,СВЦЭМ!$B$33:$B$776,O$47)+'СЕТ СН'!$G$9+СВЦЭМ!$D$10+'СЕТ СН'!$G$5-'СЕТ СН'!$G$17</f>
        <v>3214.2772318000002</v>
      </c>
      <c r="P66" s="36">
        <f>SUMIFS(СВЦЭМ!$C$33:$C$776,СВЦЭМ!$A$33:$A$776,$A66,СВЦЭМ!$B$33:$B$776,P$47)+'СЕТ СН'!$G$9+СВЦЭМ!$D$10+'СЕТ СН'!$G$5-'СЕТ СН'!$G$17</f>
        <v>3214.00021659</v>
      </c>
      <c r="Q66" s="36">
        <f>SUMIFS(СВЦЭМ!$C$33:$C$776,СВЦЭМ!$A$33:$A$776,$A66,СВЦЭМ!$B$33:$B$776,Q$47)+'СЕТ СН'!$G$9+СВЦЭМ!$D$10+'СЕТ СН'!$G$5-'СЕТ СН'!$G$17</f>
        <v>3213.5058619000001</v>
      </c>
      <c r="R66" s="36">
        <f>SUMIFS(СВЦЭМ!$C$33:$C$776,СВЦЭМ!$A$33:$A$776,$A66,СВЦЭМ!$B$33:$B$776,R$47)+'СЕТ СН'!$G$9+СВЦЭМ!$D$10+'СЕТ СН'!$G$5-'СЕТ СН'!$G$17</f>
        <v>3228.5975529000002</v>
      </c>
      <c r="S66" s="36">
        <f>SUMIFS(СВЦЭМ!$C$33:$C$776,СВЦЭМ!$A$33:$A$776,$A66,СВЦЭМ!$B$33:$B$776,S$47)+'СЕТ СН'!$G$9+СВЦЭМ!$D$10+'СЕТ СН'!$G$5-'СЕТ СН'!$G$17</f>
        <v>3247.8252866900002</v>
      </c>
      <c r="T66" s="36">
        <f>SUMIFS(СВЦЭМ!$C$33:$C$776,СВЦЭМ!$A$33:$A$776,$A66,СВЦЭМ!$B$33:$B$776,T$47)+'СЕТ СН'!$G$9+СВЦЭМ!$D$10+'СЕТ СН'!$G$5-'СЕТ СН'!$G$17</f>
        <v>3241.2460220800003</v>
      </c>
      <c r="U66" s="36">
        <f>SUMIFS(СВЦЭМ!$C$33:$C$776,СВЦЭМ!$A$33:$A$776,$A66,СВЦЭМ!$B$33:$B$776,U$47)+'СЕТ СН'!$G$9+СВЦЭМ!$D$10+'СЕТ СН'!$G$5-'СЕТ СН'!$G$17</f>
        <v>3241.9991017300003</v>
      </c>
      <c r="V66" s="36">
        <f>SUMIFS(СВЦЭМ!$C$33:$C$776,СВЦЭМ!$A$33:$A$776,$A66,СВЦЭМ!$B$33:$B$776,V$47)+'СЕТ СН'!$G$9+СВЦЭМ!$D$10+'СЕТ СН'!$G$5-'СЕТ СН'!$G$17</f>
        <v>3230.9724927800003</v>
      </c>
      <c r="W66" s="36">
        <f>SUMIFS(СВЦЭМ!$C$33:$C$776,СВЦЭМ!$A$33:$A$776,$A66,СВЦЭМ!$B$33:$B$776,W$47)+'СЕТ СН'!$G$9+СВЦЭМ!$D$10+'СЕТ СН'!$G$5-'СЕТ СН'!$G$17</f>
        <v>3175.26678455</v>
      </c>
      <c r="X66" s="36">
        <f>SUMIFS(СВЦЭМ!$C$33:$C$776,СВЦЭМ!$A$33:$A$776,$A66,СВЦЭМ!$B$33:$B$776,X$47)+'СЕТ СН'!$G$9+СВЦЭМ!$D$10+'СЕТ СН'!$G$5-'СЕТ СН'!$G$17</f>
        <v>3245.6954077700002</v>
      </c>
      <c r="Y66" s="36">
        <f>SUMIFS(СВЦЭМ!$C$33:$C$776,СВЦЭМ!$A$33:$A$776,$A66,СВЦЭМ!$B$33:$B$776,Y$47)+'СЕТ СН'!$G$9+СВЦЭМ!$D$10+'СЕТ СН'!$G$5-'СЕТ СН'!$G$17</f>
        <v>3438.9929467100001</v>
      </c>
    </row>
    <row r="67" spans="1:27" ht="15.75" x14ac:dyDescent="0.2">
      <c r="A67" s="35">
        <f t="shared" si="1"/>
        <v>44032</v>
      </c>
      <c r="B67" s="36">
        <f>SUMIFS(СВЦЭМ!$C$33:$C$776,СВЦЭМ!$A$33:$A$776,$A67,СВЦЭМ!$B$33:$B$776,B$47)+'СЕТ СН'!$G$9+СВЦЭМ!$D$10+'СЕТ СН'!$G$5-'СЕТ СН'!$G$17</f>
        <v>3417.4218604800003</v>
      </c>
      <c r="C67" s="36">
        <f>SUMIFS(СВЦЭМ!$C$33:$C$776,СВЦЭМ!$A$33:$A$776,$A67,СВЦЭМ!$B$33:$B$776,C$47)+'СЕТ СН'!$G$9+СВЦЭМ!$D$10+'СЕТ СН'!$G$5-'СЕТ СН'!$G$17</f>
        <v>3381.9334203100002</v>
      </c>
      <c r="D67" s="36">
        <f>SUMIFS(СВЦЭМ!$C$33:$C$776,СВЦЭМ!$A$33:$A$776,$A67,СВЦЭМ!$B$33:$B$776,D$47)+'СЕТ СН'!$G$9+СВЦЭМ!$D$10+'СЕТ СН'!$G$5-'СЕТ СН'!$G$17</f>
        <v>3512.0927394099999</v>
      </c>
      <c r="E67" s="36">
        <f>SUMIFS(СВЦЭМ!$C$33:$C$776,СВЦЭМ!$A$33:$A$776,$A67,СВЦЭМ!$B$33:$B$776,E$47)+'СЕТ СН'!$G$9+СВЦЭМ!$D$10+'СЕТ СН'!$G$5-'СЕТ СН'!$G$17</f>
        <v>3494.3405484100003</v>
      </c>
      <c r="F67" s="36">
        <f>SUMIFS(СВЦЭМ!$C$33:$C$776,СВЦЭМ!$A$33:$A$776,$A67,СВЦЭМ!$B$33:$B$776,F$47)+'СЕТ СН'!$G$9+СВЦЭМ!$D$10+'СЕТ СН'!$G$5-'СЕТ СН'!$G$17</f>
        <v>3492.76805788</v>
      </c>
      <c r="G67" s="36">
        <f>SUMIFS(СВЦЭМ!$C$33:$C$776,СВЦЭМ!$A$33:$A$776,$A67,СВЦЭМ!$B$33:$B$776,G$47)+'СЕТ СН'!$G$9+СВЦЭМ!$D$10+'СЕТ СН'!$G$5-'СЕТ СН'!$G$17</f>
        <v>3501.7322713000003</v>
      </c>
      <c r="H67" s="36">
        <f>SUMIFS(СВЦЭМ!$C$33:$C$776,СВЦЭМ!$A$33:$A$776,$A67,СВЦЭМ!$B$33:$B$776,H$47)+'СЕТ СН'!$G$9+СВЦЭМ!$D$10+'СЕТ СН'!$G$5-'СЕТ СН'!$G$17</f>
        <v>3530.4013932799999</v>
      </c>
      <c r="I67" s="36">
        <f>SUMIFS(СВЦЭМ!$C$33:$C$776,СВЦЭМ!$A$33:$A$776,$A67,СВЦЭМ!$B$33:$B$776,I$47)+'СЕТ СН'!$G$9+СВЦЭМ!$D$10+'СЕТ СН'!$G$5-'СЕТ СН'!$G$17</f>
        <v>3425.8045380500002</v>
      </c>
      <c r="J67" s="36">
        <f>SUMIFS(СВЦЭМ!$C$33:$C$776,СВЦЭМ!$A$33:$A$776,$A67,СВЦЭМ!$B$33:$B$776,J$47)+'СЕТ СН'!$G$9+СВЦЭМ!$D$10+'СЕТ СН'!$G$5-'СЕТ СН'!$G$17</f>
        <v>3482.0062180000004</v>
      </c>
      <c r="K67" s="36">
        <f>SUMIFS(СВЦЭМ!$C$33:$C$776,СВЦЭМ!$A$33:$A$776,$A67,СВЦЭМ!$B$33:$B$776,K$47)+'СЕТ СН'!$G$9+СВЦЭМ!$D$10+'СЕТ СН'!$G$5-'СЕТ СН'!$G$17</f>
        <v>3419.2089845099999</v>
      </c>
      <c r="L67" s="36">
        <f>SUMIFS(СВЦЭМ!$C$33:$C$776,СВЦЭМ!$A$33:$A$776,$A67,СВЦЭМ!$B$33:$B$776,L$47)+'СЕТ СН'!$G$9+СВЦЭМ!$D$10+'СЕТ СН'!$G$5-'СЕТ СН'!$G$17</f>
        <v>3273.48711847</v>
      </c>
      <c r="M67" s="36">
        <f>SUMIFS(СВЦЭМ!$C$33:$C$776,СВЦЭМ!$A$33:$A$776,$A67,СВЦЭМ!$B$33:$B$776,M$47)+'СЕТ СН'!$G$9+СВЦЭМ!$D$10+'СЕТ СН'!$G$5-'СЕТ СН'!$G$17</f>
        <v>3256.21338423</v>
      </c>
      <c r="N67" s="36">
        <f>SUMIFS(СВЦЭМ!$C$33:$C$776,СВЦЭМ!$A$33:$A$776,$A67,СВЦЭМ!$B$33:$B$776,N$47)+'СЕТ СН'!$G$9+СВЦЭМ!$D$10+'СЕТ СН'!$G$5-'СЕТ СН'!$G$17</f>
        <v>3264.2192758300002</v>
      </c>
      <c r="O67" s="36">
        <f>SUMIFS(СВЦЭМ!$C$33:$C$776,СВЦЭМ!$A$33:$A$776,$A67,СВЦЭМ!$B$33:$B$776,O$47)+'СЕТ СН'!$G$9+СВЦЭМ!$D$10+'СЕТ СН'!$G$5-'СЕТ СН'!$G$17</f>
        <v>3257.5737485200002</v>
      </c>
      <c r="P67" s="36">
        <f>SUMIFS(СВЦЭМ!$C$33:$C$776,СВЦЭМ!$A$33:$A$776,$A67,СВЦЭМ!$B$33:$B$776,P$47)+'СЕТ СН'!$G$9+СВЦЭМ!$D$10+'СЕТ СН'!$G$5-'СЕТ СН'!$G$17</f>
        <v>3246.2173362500002</v>
      </c>
      <c r="Q67" s="36">
        <f>SUMIFS(СВЦЭМ!$C$33:$C$776,СВЦЭМ!$A$33:$A$776,$A67,СВЦЭМ!$B$33:$B$776,Q$47)+'СЕТ СН'!$G$9+СВЦЭМ!$D$10+'СЕТ СН'!$G$5-'СЕТ СН'!$G$17</f>
        <v>3246.70845904</v>
      </c>
      <c r="R67" s="36">
        <f>SUMIFS(СВЦЭМ!$C$33:$C$776,СВЦЭМ!$A$33:$A$776,$A67,СВЦЭМ!$B$33:$B$776,R$47)+'СЕТ СН'!$G$9+СВЦЭМ!$D$10+'СЕТ СН'!$G$5-'СЕТ СН'!$G$17</f>
        <v>3248.3719891300002</v>
      </c>
      <c r="S67" s="36">
        <f>SUMIFS(СВЦЭМ!$C$33:$C$776,СВЦЭМ!$A$33:$A$776,$A67,СВЦЭМ!$B$33:$B$776,S$47)+'СЕТ СН'!$G$9+СВЦЭМ!$D$10+'СЕТ СН'!$G$5-'СЕТ СН'!$G$17</f>
        <v>3249.5252528400001</v>
      </c>
      <c r="T67" s="36">
        <f>SUMIFS(СВЦЭМ!$C$33:$C$776,СВЦЭМ!$A$33:$A$776,$A67,СВЦЭМ!$B$33:$B$776,T$47)+'СЕТ СН'!$G$9+СВЦЭМ!$D$10+'СЕТ СН'!$G$5-'СЕТ СН'!$G$17</f>
        <v>3244.9825772800004</v>
      </c>
      <c r="U67" s="36">
        <f>SUMIFS(СВЦЭМ!$C$33:$C$776,СВЦЭМ!$A$33:$A$776,$A67,СВЦЭМ!$B$33:$B$776,U$47)+'СЕТ СН'!$G$9+СВЦЭМ!$D$10+'СЕТ СН'!$G$5-'СЕТ СН'!$G$17</f>
        <v>3242.0160216800004</v>
      </c>
      <c r="V67" s="36">
        <f>SUMIFS(СВЦЭМ!$C$33:$C$776,СВЦЭМ!$A$33:$A$776,$A67,СВЦЭМ!$B$33:$B$776,V$47)+'СЕТ СН'!$G$9+СВЦЭМ!$D$10+'СЕТ СН'!$G$5-'СЕТ СН'!$G$17</f>
        <v>3244.59513883</v>
      </c>
      <c r="W67" s="36">
        <f>SUMIFS(СВЦЭМ!$C$33:$C$776,СВЦЭМ!$A$33:$A$776,$A67,СВЦЭМ!$B$33:$B$776,W$47)+'СЕТ СН'!$G$9+СВЦЭМ!$D$10+'СЕТ СН'!$G$5-'СЕТ СН'!$G$17</f>
        <v>3242.2846912200002</v>
      </c>
      <c r="X67" s="36">
        <f>SUMIFS(СВЦЭМ!$C$33:$C$776,СВЦЭМ!$A$33:$A$776,$A67,СВЦЭМ!$B$33:$B$776,X$47)+'СЕТ СН'!$G$9+СВЦЭМ!$D$10+'СЕТ СН'!$G$5-'СЕТ СН'!$G$17</f>
        <v>3277.0288935900003</v>
      </c>
      <c r="Y67" s="36">
        <f>SUMIFS(СВЦЭМ!$C$33:$C$776,СВЦЭМ!$A$33:$A$776,$A67,СВЦЭМ!$B$33:$B$776,Y$47)+'СЕТ СН'!$G$9+СВЦЭМ!$D$10+'СЕТ СН'!$G$5-'СЕТ СН'!$G$17</f>
        <v>3430.6157364300002</v>
      </c>
    </row>
    <row r="68" spans="1:27" ht="15.75" x14ac:dyDescent="0.2">
      <c r="A68" s="35">
        <f t="shared" si="1"/>
        <v>44033</v>
      </c>
      <c r="B68" s="36">
        <f>SUMIFS(СВЦЭМ!$C$33:$C$776,СВЦЭМ!$A$33:$A$776,$A68,СВЦЭМ!$B$33:$B$776,B$47)+'СЕТ СН'!$G$9+СВЦЭМ!$D$10+'СЕТ СН'!$G$5-'СЕТ СН'!$G$17</f>
        <v>3464.4255486500001</v>
      </c>
      <c r="C68" s="36">
        <f>SUMIFS(СВЦЭМ!$C$33:$C$776,СВЦЭМ!$A$33:$A$776,$A68,СВЦЭМ!$B$33:$B$776,C$47)+'СЕТ СН'!$G$9+СВЦЭМ!$D$10+'СЕТ СН'!$G$5-'СЕТ СН'!$G$17</f>
        <v>3418.2493940000004</v>
      </c>
      <c r="D68" s="36">
        <f>SUMIFS(СВЦЭМ!$C$33:$C$776,СВЦЭМ!$A$33:$A$776,$A68,СВЦЭМ!$B$33:$B$776,D$47)+'СЕТ СН'!$G$9+СВЦЭМ!$D$10+'СЕТ СН'!$G$5-'СЕТ СН'!$G$17</f>
        <v>3395.2697404500004</v>
      </c>
      <c r="E68" s="36">
        <f>SUMIFS(СВЦЭМ!$C$33:$C$776,СВЦЭМ!$A$33:$A$776,$A68,СВЦЭМ!$B$33:$B$776,E$47)+'СЕТ СН'!$G$9+СВЦЭМ!$D$10+'СЕТ СН'!$G$5-'СЕТ СН'!$G$17</f>
        <v>3393.8519404000003</v>
      </c>
      <c r="F68" s="36">
        <f>SUMIFS(СВЦЭМ!$C$33:$C$776,СВЦЭМ!$A$33:$A$776,$A68,СВЦЭМ!$B$33:$B$776,F$47)+'СЕТ СН'!$G$9+СВЦЭМ!$D$10+'СЕТ СН'!$G$5-'СЕТ СН'!$G$17</f>
        <v>3386.2930976400003</v>
      </c>
      <c r="G68" s="36">
        <f>SUMIFS(СВЦЭМ!$C$33:$C$776,СВЦЭМ!$A$33:$A$776,$A68,СВЦЭМ!$B$33:$B$776,G$47)+'СЕТ СН'!$G$9+СВЦЭМ!$D$10+'СЕТ СН'!$G$5-'СЕТ СН'!$G$17</f>
        <v>3378.78521447</v>
      </c>
      <c r="H68" s="36">
        <f>SUMIFS(СВЦЭМ!$C$33:$C$776,СВЦЭМ!$A$33:$A$776,$A68,СВЦЭМ!$B$33:$B$776,H$47)+'СЕТ СН'!$G$9+СВЦЭМ!$D$10+'СЕТ СН'!$G$5-'СЕТ СН'!$G$17</f>
        <v>3404.2829282600001</v>
      </c>
      <c r="I68" s="36">
        <f>SUMIFS(СВЦЭМ!$C$33:$C$776,СВЦЭМ!$A$33:$A$776,$A68,СВЦЭМ!$B$33:$B$776,I$47)+'СЕТ СН'!$G$9+СВЦЭМ!$D$10+'СЕТ СН'!$G$5-'СЕТ СН'!$G$17</f>
        <v>3456.4513188999999</v>
      </c>
      <c r="J68" s="36">
        <f>SUMIFS(СВЦЭМ!$C$33:$C$776,СВЦЭМ!$A$33:$A$776,$A68,СВЦЭМ!$B$33:$B$776,J$47)+'СЕТ СН'!$G$9+СВЦЭМ!$D$10+'СЕТ СН'!$G$5-'СЕТ СН'!$G$17</f>
        <v>3491.1523504700003</v>
      </c>
      <c r="K68" s="36">
        <f>SUMIFS(СВЦЭМ!$C$33:$C$776,СВЦЭМ!$A$33:$A$776,$A68,СВЦЭМ!$B$33:$B$776,K$47)+'СЕТ СН'!$G$9+СВЦЭМ!$D$10+'СЕТ СН'!$G$5-'СЕТ СН'!$G$17</f>
        <v>3387.63033842</v>
      </c>
      <c r="L68" s="36">
        <f>SUMIFS(СВЦЭМ!$C$33:$C$776,СВЦЭМ!$A$33:$A$776,$A68,СВЦЭМ!$B$33:$B$776,L$47)+'СЕТ СН'!$G$9+СВЦЭМ!$D$10+'СЕТ СН'!$G$5-'СЕТ СН'!$G$17</f>
        <v>3286.5307790200004</v>
      </c>
      <c r="M68" s="36">
        <f>SUMIFS(СВЦЭМ!$C$33:$C$776,СВЦЭМ!$A$33:$A$776,$A68,СВЦЭМ!$B$33:$B$776,M$47)+'СЕТ СН'!$G$9+СВЦЭМ!$D$10+'СЕТ СН'!$G$5-'СЕТ СН'!$G$17</f>
        <v>3280.4741446600001</v>
      </c>
      <c r="N68" s="36">
        <f>SUMIFS(СВЦЭМ!$C$33:$C$776,СВЦЭМ!$A$33:$A$776,$A68,СВЦЭМ!$B$33:$B$776,N$47)+'СЕТ СН'!$G$9+СВЦЭМ!$D$10+'СЕТ СН'!$G$5-'СЕТ СН'!$G$17</f>
        <v>3276.9674149800003</v>
      </c>
      <c r="O68" s="36">
        <f>SUMIFS(СВЦЭМ!$C$33:$C$776,СВЦЭМ!$A$33:$A$776,$A68,СВЦЭМ!$B$33:$B$776,O$47)+'СЕТ СН'!$G$9+СВЦЭМ!$D$10+'СЕТ СН'!$G$5-'СЕТ СН'!$G$17</f>
        <v>3285.5843555800002</v>
      </c>
      <c r="P68" s="36">
        <f>SUMIFS(СВЦЭМ!$C$33:$C$776,СВЦЭМ!$A$33:$A$776,$A68,СВЦЭМ!$B$33:$B$776,P$47)+'СЕТ СН'!$G$9+СВЦЭМ!$D$10+'СЕТ СН'!$G$5-'СЕТ СН'!$G$17</f>
        <v>3284.5609548000002</v>
      </c>
      <c r="Q68" s="36">
        <f>SUMIFS(СВЦЭМ!$C$33:$C$776,СВЦЭМ!$A$33:$A$776,$A68,СВЦЭМ!$B$33:$B$776,Q$47)+'СЕТ СН'!$G$9+СВЦЭМ!$D$10+'СЕТ СН'!$G$5-'СЕТ СН'!$G$17</f>
        <v>3287.3704588300002</v>
      </c>
      <c r="R68" s="36">
        <f>SUMIFS(СВЦЭМ!$C$33:$C$776,СВЦЭМ!$A$33:$A$776,$A68,СВЦЭМ!$B$33:$B$776,R$47)+'СЕТ СН'!$G$9+СВЦЭМ!$D$10+'СЕТ СН'!$G$5-'СЕТ СН'!$G$17</f>
        <v>3279.1711902100001</v>
      </c>
      <c r="S68" s="36">
        <f>SUMIFS(СВЦЭМ!$C$33:$C$776,СВЦЭМ!$A$33:$A$776,$A68,СВЦЭМ!$B$33:$B$776,S$47)+'СЕТ СН'!$G$9+СВЦЭМ!$D$10+'СЕТ СН'!$G$5-'СЕТ СН'!$G$17</f>
        <v>3279.6116286800002</v>
      </c>
      <c r="T68" s="36">
        <f>SUMIFS(СВЦЭМ!$C$33:$C$776,СВЦЭМ!$A$33:$A$776,$A68,СВЦЭМ!$B$33:$B$776,T$47)+'СЕТ СН'!$G$9+СВЦЭМ!$D$10+'СЕТ СН'!$G$5-'СЕТ СН'!$G$17</f>
        <v>3273.3969062300002</v>
      </c>
      <c r="U68" s="36">
        <f>SUMIFS(СВЦЭМ!$C$33:$C$776,СВЦЭМ!$A$33:$A$776,$A68,СВЦЭМ!$B$33:$B$776,U$47)+'СЕТ СН'!$G$9+СВЦЭМ!$D$10+'СЕТ СН'!$G$5-'СЕТ СН'!$G$17</f>
        <v>3273.2511732100002</v>
      </c>
      <c r="V68" s="36">
        <f>SUMIFS(СВЦЭМ!$C$33:$C$776,СВЦЭМ!$A$33:$A$776,$A68,СВЦЭМ!$B$33:$B$776,V$47)+'СЕТ СН'!$G$9+СВЦЭМ!$D$10+'СЕТ СН'!$G$5-'СЕТ СН'!$G$17</f>
        <v>3270.4905236700001</v>
      </c>
      <c r="W68" s="36">
        <f>SUMIFS(СВЦЭМ!$C$33:$C$776,СВЦЭМ!$A$33:$A$776,$A68,СВЦЭМ!$B$33:$B$776,W$47)+'СЕТ СН'!$G$9+СВЦЭМ!$D$10+'СЕТ СН'!$G$5-'СЕТ СН'!$G$17</f>
        <v>3278.3125960900002</v>
      </c>
      <c r="X68" s="36">
        <f>SUMIFS(СВЦЭМ!$C$33:$C$776,СВЦЭМ!$A$33:$A$776,$A68,СВЦЭМ!$B$33:$B$776,X$47)+'СЕТ СН'!$G$9+СВЦЭМ!$D$10+'СЕТ СН'!$G$5-'СЕТ СН'!$G$17</f>
        <v>3323.34896278</v>
      </c>
      <c r="Y68" s="36">
        <f>SUMIFS(СВЦЭМ!$C$33:$C$776,СВЦЭМ!$A$33:$A$776,$A68,СВЦЭМ!$B$33:$B$776,Y$47)+'СЕТ СН'!$G$9+СВЦЭМ!$D$10+'СЕТ СН'!$G$5-'СЕТ СН'!$G$17</f>
        <v>3453.3809992200004</v>
      </c>
    </row>
    <row r="69" spans="1:27" ht="15.75" x14ac:dyDescent="0.2">
      <c r="A69" s="35">
        <f t="shared" si="1"/>
        <v>44034</v>
      </c>
      <c r="B69" s="36">
        <f>SUMIFS(СВЦЭМ!$C$33:$C$776,СВЦЭМ!$A$33:$A$776,$A69,СВЦЭМ!$B$33:$B$776,B$47)+'СЕТ СН'!$G$9+СВЦЭМ!$D$10+'СЕТ СН'!$G$5-'СЕТ СН'!$G$17</f>
        <v>3457.1321811500002</v>
      </c>
      <c r="C69" s="36">
        <f>SUMIFS(СВЦЭМ!$C$33:$C$776,СВЦЭМ!$A$33:$A$776,$A69,СВЦЭМ!$B$33:$B$776,C$47)+'СЕТ СН'!$G$9+СВЦЭМ!$D$10+'СЕТ СН'!$G$5-'СЕТ СН'!$G$17</f>
        <v>3425.2537223600002</v>
      </c>
      <c r="D69" s="36">
        <f>SUMIFS(СВЦЭМ!$C$33:$C$776,СВЦЭМ!$A$33:$A$776,$A69,СВЦЭМ!$B$33:$B$776,D$47)+'СЕТ СН'!$G$9+СВЦЭМ!$D$10+'СЕТ СН'!$G$5-'СЕТ СН'!$G$17</f>
        <v>3416.2173003500002</v>
      </c>
      <c r="E69" s="36">
        <f>SUMIFS(СВЦЭМ!$C$33:$C$776,СВЦЭМ!$A$33:$A$776,$A69,СВЦЭМ!$B$33:$B$776,E$47)+'СЕТ СН'!$G$9+СВЦЭМ!$D$10+'СЕТ СН'!$G$5-'СЕТ СН'!$G$17</f>
        <v>3438.5936048600001</v>
      </c>
      <c r="F69" s="36">
        <f>SUMIFS(СВЦЭМ!$C$33:$C$776,СВЦЭМ!$A$33:$A$776,$A69,СВЦЭМ!$B$33:$B$776,F$47)+'СЕТ СН'!$G$9+СВЦЭМ!$D$10+'СЕТ СН'!$G$5-'СЕТ СН'!$G$17</f>
        <v>3446.85780024</v>
      </c>
      <c r="G69" s="36">
        <f>SUMIFS(СВЦЭМ!$C$33:$C$776,СВЦЭМ!$A$33:$A$776,$A69,СВЦЭМ!$B$33:$B$776,G$47)+'СЕТ СН'!$G$9+СВЦЭМ!$D$10+'СЕТ СН'!$G$5-'СЕТ СН'!$G$17</f>
        <v>3445.0944184500004</v>
      </c>
      <c r="H69" s="36">
        <f>SUMIFS(СВЦЭМ!$C$33:$C$776,СВЦЭМ!$A$33:$A$776,$A69,СВЦЭМ!$B$33:$B$776,H$47)+'СЕТ СН'!$G$9+СВЦЭМ!$D$10+'СЕТ СН'!$G$5-'СЕТ СН'!$G$17</f>
        <v>3427.7113267700001</v>
      </c>
      <c r="I69" s="36">
        <f>SUMIFS(СВЦЭМ!$C$33:$C$776,СВЦЭМ!$A$33:$A$776,$A69,СВЦЭМ!$B$33:$B$776,I$47)+'СЕТ СН'!$G$9+СВЦЭМ!$D$10+'СЕТ СН'!$G$5-'СЕТ СН'!$G$17</f>
        <v>3491.43004238</v>
      </c>
      <c r="J69" s="36">
        <f>SUMIFS(СВЦЭМ!$C$33:$C$776,СВЦЭМ!$A$33:$A$776,$A69,СВЦЭМ!$B$33:$B$776,J$47)+'СЕТ СН'!$G$9+СВЦЭМ!$D$10+'СЕТ СН'!$G$5-'СЕТ СН'!$G$17</f>
        <v>3514.1764892600004</v>
      </c>
      <c r="K69" s="36">
        <f>SUMIFS(СВЦЭМ!$C$33:$C$776,СВЦЭМ!$A$33:$A$776,$A69,СВЦЭМ!$B$33:$B$776,K$47)+'СЕТ СН'!$G$9+СВЦЭМ!$D$10+'СЕТ СН'!$G$5-'СЕТ СН'!$G$17</f>
        <v>3389.5122093300001</v>
      </c>
      <c r="L69" s="36">
        <f>SUMIFS(СВЦЭМ!$C$33:$C$776,СВЦЭМ!$A$33:$A$776,$A69,СВЦЭМ!$B$33:$B$776,L$47)+'СЕТ СН'!$G$9+СВЦЭМ!$D$10+'СЕТ СН'!$G$5-'СЕТ СН'!$G$17</f>
        <v>3244.92241762</v>
      </c>
      <c r="M69" s="36">
        <f>SUMIFS(СВЦЭМ!$C$33:$C$776,СВЦЭМ!$A$33:$A$776,$A69,СВЦЭМ!$B$33:$B$776,M$47)+'СЕТ СН'!$G$9+СВЦЭМ!$D$10+'СЕТ СН'!$G$5-'СЕТ СН'!$G$17</f>
        <v>3220.8461583000003</v>
      </c>
      <c r="N69" s="36">
        <f>SUMIFS(СВЦЭМ!$C$33:$C$776,СВЦЭМ!$A$33:$A$776,$A69,СВЦЭМ!$B$33:$B$776,N$47)+'СЕТ СН'!$G$9+СВЦЭМ!$D$10+'СЕТ СН'!$G$5-'СЕТ СН'!$G$17</f>
        <v>3325.9421176600003</v>
      </c>
      <c r="O69" s="36">
        <f>SUMIFS(СВЦЭМ!$C$33:$C$776,СВЦЭМ!$A$33:$A$776,$A69,СВЦЭМ!$B$33:$B$776,O$47)+'СЕТ СН'!$G$9+СВЦЭМ!$D$10+'СЕТ СН'!$G$5-'СЕТ СН'!$G$17</f>
        <v>3247.3040315000003</v>
      </c>
      <c r="P69" s="36">
        <f>SUMIFS(СВЦЭМ!$C$33:$C$776,СВЦЭМ!$A$33:$A$776,$A69,СВЦЭМ!$B$33:$B$776,P$47)+'СЕТ СН'!$G$9+СВЦЭМ!$D$10+'СЕТ СН'!$G$5-'СЕТ СН'!$G$17</f>
        <v>3261.1565753200002</v>
      </c>
      <c r="Q69" s="36">
        <f>SUMIFS(СВЦЭМ!$C$33:$C$776,СВЦЭМ!$A$33:$A$776,$A69,СВЦЭМ!$B$33:$B$776,Q$47)+'СЕТ СН'!$G$9+СВЦЭМ!$D$10+'СЕТ СН'!$G$5-'СЕТ СН'!$G$17</f>
        <v>3272.22040707</v>
      </c>
      <c r="R69" s="36">
        <f>SUMIFS(СВЦЭМ!$C$33:$C$776,СВЦЭМ!$A$33:$A$776,$A69,СВЦЭМ!$B$33:$B$776,R$47)+'СЕТ СН'!$G$9+СВЦЭМ!$D$10+'СЕТ СН'!$G$5-'СЕТ СН'!$G$17</f>
        <v>5383.1640147199996</v>
      </c>
      <c r="S69" s="36">
        <f>SUMIFS(СВЦЭМ!$C$33:$C$776,СВЦЭМ!$A$33:$A$776,$A69,СВЦЭМ!$B$33:$B$776,S$47)+'СЕТ СН'!$G$9+СВЦЭМ!$D$10+'СЕТ СН'!$G$5-'СЕТ СН'!$G$17</f>
        <v>3275.3959894700001</v>
      </c>
      <c r="T69" s="36">
        <f>SUMIFS(СВЦЭМ!$C$33:$C$776,СВЦЭМ!$A$33:$A$776,$A69,СВЦЭМ!$B$33:$B$776,T$47)+'СЕТ СН'!$G$9+СВЦЭМ!$D$10+'СЕТ СН'!$G$5-'СЕТ СН'!$G$17</f>
        <v>3289.5015523300003</v>
      </c>
      <c r="U69" s="36">
        <f>SUMIFS(СВЦЭМ!$C$33:$C$776,СВЦЭМ!$A$33:$A$776,$A69,СВЦЭМ!$B$33:$B$776,U$47)+'СЕТ СН'!$G$9+СВЦЭМ!$D$10+'СЕТ СН'!$G$5-'СЕТ СН'!$G$17</f>
        <v>3306.6951325</v>
      </c>
      <c r="V69" s="36">
        <f>SUMIFS(СВЦЭМ!$C$33:$C$776,СВЦЭМ!$A$33:$A$776,$A69,СВЦЭМ!$B$33:$B$776,V$47)+'СЕТ СН'!$G$9+СВЦЭМ!$D$10+'СЕТ СН'!$G$5-'СЕТ СН'!$G$17</f>
        <v>3315.5644190800003</v>
      </c>
      <c r="W69" s="36">
        <f>SUMIFS(СВЦЭМ!$C$33:$C$776,СВЦЭМ!$A$33:$A$776,$A69,СВЦЭМ!$B$33:$B$776,W$47)+'СЕТ СН'!$G$9+СВЦЭМ!$D$10+'СЕТ СН'!$G$5-'СЕТ СН'!$G$17</f>
        <v>3277.1347468800004</v>
      </c>
      <c r="X69" s="36">
        <f>SUMIFS(СВЦЭМ!$C$33:$C$776,СВЦЭМ!$A$33:$A$776,$A69,СВЦЭМ!$B$33:$B$776,X$47)+'СЕТ СН'!$G$9+СВЦЭМ!$D$10+'СЕТ СН'!$G$5-'СЕТ СН'!$G$17</f>
        <v>3341.3944312600001</v>
      </c>
      <c r="Y69" s="36">
        <f>SUMIFS(СВЦЭМ!$C$33:$C$776,СВЦЭМ!$A$33:$A$776,$A69,СВЦЭМ!$B$33:$B$776,Y$47)+'СЕТ СН'!$G$9+СВЦЭМ!$D$10+'СЕТ СН'!$G$5-'СЕТ СН'!$G$17</f>
        <v>3427.4107411100003</v>
      </c>
    </row>
    <row r="70" spans="1:27" ht="15.75" x14ac:dyDescent="0.2">
      <c r="A70" s="35">
        <f t="shared" si="1"/>
        <v>44035</v>
      </c>
      <c r="B70" s="36">
        <f>SUMIFS(СВЦЭМ!$C$33:$C$776,СВЦЭМ!$A$33:$A$776,$A70,СВЦЭМ!$B$33:$B$776,B$47)+'СЕТ СН'!$G$9+СВЦЭМ!$D$10+'СЕТ СН'!$G$5-'СЕТ СН'!$G$17</f>
        <v>3400.7382434200003</v>
      </c>
      <c r="C70" s="36">
        <f>SUMIFS(СВЦЭМ!$C$33:$C$776,СВЦЭМ!$A$33:$A$776,$A70,СВЦЭМ!$B$33:$B$776,C$47)+'СЕТ СН'!$G$9+СВЦЭМ!$D$10+'СЕТ СН'!$G$5-'СЕТ СН'!$G$17</f>
        <v>3401.93228499</v>
      </c>
      <c r="D70" s="36">
        <f>SUMIFS(СВЦЭМ!$C$33:$C$776,СВЦЭМ!$A$33:$A$776,$A70,СВЦЭМ!$B$33:$B$776,D$47)+'СЕТ СН'!$G$9+СВЦЭМ!$D$10+'СЕТ СН'!$G$5-'СЕТ СН'!$G$17</f>
        <v>3425.4033235200004</v>
      </c>
      <c r="E70" s="36">
        <f>SUMIFS(СВЦЭМ!$C$33:$C$776,СВЦЭМ!$A$33:$A$776,$A70,СВЦЭМ!$B$33:$B$776,E$47)+'СЕТ СН'!$G$9+СВЦЭМ!$D$10+'СЕТ СН'!$G$5-'СЕТ СН'!$G$17</f>
        <v>3459.0744601000001</v>
      </c>
      <c r="F70" s="36">
        <f>SUMIFS(СВЦЭМ!$C$33:$C$776,СВЦЭМ!$A$33:$A$776,$A70,СВЦЭМ!$B$33:$B$776,F$47)+'СЕТ СН'!$G$9+СВЦЭМ!$D$10+'СЕТ СН'!$G$5-'СЕТ СН'!$G$17</f>
        <v>3447.6101841300001</v>
      </c>
      <c r="G70" s="36">
        <f>SUMIFS(СВЦЭМ!$C$33:$C$776,СВЦЭМ!$A$33:$A$776,$A70,СВЦЭМ!$B$33:$B$776,G$47)+'СЕТ СН'!$G$9+СВЦЭМ!$D$10+'СЕТ СН'!$G$5-'СЕТ СН'!$G$17</f>
        <v>3439.33683518</v>
      </c>
      <c r="H70" s="36">
        <f>SUMIFS(СВЦЭМ!$C$33:$C$776,СВЦЭМ!$A$33:$A$776,$A70,СВЦЭМ!$B$33:$B$776,H$47)+'СЕТ СН'!$G$9+СВЦЭМ!$D$10+'СЕТ СН'!$G$5-'СЕТ СН'!$G$17</f>
        <v>3397.8680012900004</v>
      </c>
      <c r="I70" s="36">
        <f>SUMIFS(СВЦЭМ!$C$33:$C$776,СВЦЭМ!$A$33:$A$776,$A70,СВЦЭМ!$B$33:$B$776,I$47)+'СЕТ СН'!$G$9+СВЦЭМ!$D$10+'СЕТ СН'!$G$5-'СЕТ СН'!$G$17</f>
        <v>3333.28661091</v>
      </c>
      <c r="J70" s="36">
        <f>SUMIFS(СВЦЭМ!$C$33:$C$776,СВЦЭМ!$A$33:$A$776,$A70,СВЦЭМ!$B$33:$B$776,J$47)+'СЕТ СН'!$G$9+СВЦЭМ!$D$10+'СЕТ СН'!$G$5-'СЕТ СН'!$G$17</f>
        <v>3357.0133867600002</v>
      </c>
      <c r="K70" s="36">
        <f>SUMIFS(СВЦЭМ!$C$33:$C$776,СВЦЭМ!$A$33:$A$776,$A70,СВЦЭМ!$B$33:$B$776,K$47)+'СЕТ СН'!$G$9+СВЦЭМ!$D$10+'СЕТ СН'!$G$5-'СЕТ СН'!$G$17</f>
        <v>3384.5033182200004</v>
      </c>
      <c r="L70" s="36">
        <f>SUMIFS(СВЦЭМ!$C$33:$C$776,СВЦЭМ!$A$33:$A$776,$A70,СВЦЭМ!$B$33:$B$776,L$47)+'СЕТ СН'!$G$9+СВЦЭМ!$D$10+'СЕТ СН'!$G$5-'СЕТ СН'!$G$17</f>
        <v>3288.5911660300003</v>
      </c>
      <c r="M70" s="36">
        <f>SUMIFS(СВЦЭМ!$C$33:$C$776,СВЦЭМ!$A$33:$A$776,$A70,СВЦЭМ!$B$33:$B$776,M$47)+'СЕТ СН'!$G$9+СВЦЭМ!$D$10+'СЕТ СН'!$G$5-'СЕТ СН'!$G$17</f>
        <v>3270.3130154099999</v>
      </c>
      <c r="N70" s="36">
        <f>SUMIFS(СВЦЭМ!$C$33:$C$776,СВЦЭМ!$A$33:$A$776,$A70,СВЦЭМ!$B$33:$B$776,N$47)+'СЕТ СН'!$G$9+СВЦЭМ!$D$10+'СЕТ СН'!$G$5-'СЕТ СН'!$G$17</f>
        <v>3289.4473091600003</v>
      </c>
      <c r="O70" s="36">
        <f>SUMIFS(СВЦЭМ!$C$33:$C$776,СВЦЭМ!$A$33:$A$776,$A70,СВЦЭМ!$B$33:$B$776,O$47)+'СЕТ СН'!$G$9+СВЦЭМ!$D$10+'СЕТ СН'!$G$5-'СЕТ СН'!$G$17</f>
        <v>3297.25070942</v>
      </c>
      <c r="P70" s="36">
        <f>SUMIFS(СВЦЭМ!$C$33:$C$776,СВЦЭМ!$A$33:$A$776,$A70,СВЦЭМ!$B$33:$B$776,P$47)+'СЕТ СН'!$G$9+СВЦЭМ!$D$10+'СЕТ СН'!$G$5-'СЕТ СН'!$G$17</f>
        <v>3313.8671442200002</v>
      </c>
      <c r="Q70" s="36">
        <f>SUMIFS(СВЦЭМ!$C$33:$C$776,СВЦЭМ!$A$33:$A$776,$A70,СВЦЭМ!$B$33:$B$776,Q$47)+'СЕТ СН'!$G$9+СВЦЭМ!$D$10+'СЕТ СН'!$G$5-'СЕТ СН'!$G$17</f>
        <v>3333.0530971300004</v>
      </c>
      <c r="R70" s="36">
        <f>SUMIFS(СВЦЭМ!$C$33:$C$776,СВЦЭМ!$A$33:$A$776,$A70,СВЦЭМ!$B$33:$B$776,R$47)+'СЕТ СН'!$G$9+СВЦЭМ!$D$10+'СЕТ СН'!$G$5-'СЕТ СН'!$G$17</f>
        <v>3331.7084575100002</v>
      </c>
      <c r="S70" s="36">
        <f>SUMIFS(СВЦЭМ!$C$33:$C$776,СВЦЭМ!$A$33:$A$776,$A70,СВЦЭМ!$B$33:$B$776,S$47)+'СЕТ СН'!$G$9+СВЦЭМ!$D$10+'СЕТ СН'!$G$5-'СЕТ СН'!$G$17</f>
        <v>3340.2518147600003</v>
      </c>
      <c r="T70" s="36">
        <f>SUMIFS(СВЦЭМ!$C$33:$C$776,СВЦЭМ!$A$33:$A$776,$A70,СВЦЭМ!$B$33:$B$776,T$47)+'СЕТ СН'!$G$9+СВЦЭМ!$D$10+'СЕТ СН'!$G$5-'СЕТ СН'!$G$17</f>
        <v>3356.73144</v>
      </c>
      <c r="U70" s="36">
        <f>SUMIFS(СВЦЭМ!$C$33:$C$776,СВЦЭМ!$A$33:$A$776,$A70,СВЦЭМ!$B$33:$B$776,U$47)+'СЕТ СН'!$G$9+СВЦЭМ!$D$10+'СЕТ СН'!$G$5-'СЕТ СН'!$G$17</f>
        <v>3348.7495554699999</v>
      </c>
      <c r="V70" s="36">
        <f>SUMIFS(СВЦЭМ!$C$33:$C$776,СВЦЭМ!$A$33:$A$776,$A70,СВЦЭМ!$B$33:$B$776,V$47)+'СЕТ СН'!$G$9+СВЦЭМ!$D$10+'СЕТ СН'!$G$5-'СЕТ СН'!$G$17</f>
        <v>3332.7319859900003</v>
      </c>
      <c r="W70" s="36">
        <f>SUMIFS(СВЦЭМ!$C$33:$C$776,СВЦЭМ!$A$33:$A$776,$A70,СВЦЭМ!$B$33:$B$776,W$47)+'СЕТ СН'!$G$9+СВЦЭМ!$D$10+'СЕТ СН'!$G$5-'СЕТ СН'!$G$17</f>
        <v>3292.6553974100002</v>
      </c>
      <c r="X70" s="36">
        <f>SUMIFS(СВЦЭМ!$C$33:$C$776,СВЦЭМ!$A$33:$A$776,$A70,СВЦЭМ!$B$33:$B$776,X$47)+'СЕТ СН'!$G$9+СВЦЭМ!$D$10+'СЕТ СН'!$G$5-'СЕТ СН'!$G$17</f>
        <v>3295.4603361700001</v>
      </c>
      <c r="Y70" s="36">
        <f>SUMIFS(СВЦЭМ!$C$33:$C$776,СВЦЭМ!$A$33:$A$776,$A70,СВЦЭМ!$B$33:$B$776,Y$47)+'СЕТ СН'!$G$9+СВЦЭМ!$D$10+'СЕТ СН'!$G$5-'СЕТ СН'!$G$17</f>
        <v>3423.38166654</v>
      </c>
    </row>
    <row r="71" spans="1:27" ht="15.75" x14ac:dyDescent="0.2">
      <c r="A71" s="35">
        <f t="shared" si="1"/>
        <v>44036</v>
      </c>
      <c r="B71" s="36">
        <f>SUMIFS(СВЦЭМ!$C$33:$C$776,СВЦЭМ!$A$33:$A$776,$A71,СВЦЭМ!$B$33:$B$776,B$47)+'СЕТ СН'!$G$9+СВЦЭМ!$D$10+'СЕТ СН'!$G$5-'СЕТ СН'!$G$17</f>
        <v>3393.2309451000001</v>
      </c>
      <c r="C71" s="36">
        <f>SUMIFS(СВЦЭМ!$C$33:$C$776,СВЦЭМ!$A$33:$A$776,$A71,СВЦЭМ!$B$33:$B$776,C$47)+'СЕТ СН'!$G$9+СВЦЭМ!$D$10+'СЕТ СН'!$G$5-'СЕТ СН'!$G$17</f>
        <v>3365.1081397400003</v>
      </c>
      <c r="D71" s="36">
        <f>SUMIFS(СВЦЭМ!$C$33:$C$776,СВЦЭМ!$A$33:$A$776,$A71,СВЦЭМ!$B$33:$B$776,D$47)+'СЕТ СН'!$G$9+СВЦЭМ!$D$10+'СЕТ СН'!$G$5-'СЕТ СН'!$G$17</f>
        <v>3368.2467932100003</v>
      </c>
      <c r="E71" s="36">
        <f>SUMIFS(СВЦЭМ!$C$33:$C$776,СВЦЭМ!$A$33:$A$776,$A71,СВЦЭМ!$B$33:$B$776,E$47)+'СЕТ СН'!$G$9+СВЦЭМ!$D$10+'СЕТ СН'!$G$5-'СЕТ СН'!$G$17</f>
        <v>3400.6789399200002</v>
      </c>
      <c r="F71" s="36">
        <f>SUMIFS(СВЦЭМ!$C$33:$C$776,СВЦЭМ!$A$33:$A$776,$A71,СВЦЭМ!$B$33:$B$776,F$47)+'СЕТ СН'!$G$9+СВЦЭМ!$D$10+'СЕТ СН'!$G$5-'СЕТ СН'!$G$17</f>
        <v>3404.3190460000001</v>
      </c>
      <c r="G71" s="36">
        <f>SUMIFS(СВЦЭМ!$C$33:$C$776,СВЦЭМ!$A$33:$A$776,$A71,СВЦЭМ!$B$33:$B$776,G$47)+'СЕТ СН'!$G$9+СВЦЭМ!$D$10+'СЕТ СН'!$G$5-'СЕТ СН'!$G$17</f>
        <v>3392.3549322900003</v>
      </c>
      <c r="H71" s="36">
        <f>SUMIFS(СВЦЭМ!$C$33:$C$776,СВЦЭМ!$A$33:$A$776,$A71,СВЦЭМ!$B$33:$B$776,H$47)+'СЕТ СН'!$G$9+СВЦЭМ!$D$10+'СЕТ СН'!$G$5-'СЕТ СН'!$G$17</f>
        <v>3344.7660559100004</v>
      </c>
      <c r="I71" s="36">
        <f>SUMIFS(СВЦЭМ!$C$33:$C$776,СВЦЭМ!$A$33:$A$776,$A71,СВЦЭМ!$B$33:$B$776,I$47)+'СЕТ СН'!$G$9+СВЦЭМ!$D$10+'СЕТ СН'!$G$5-'СЕТ СН'!$G$17</f>
        <v>3323.5640949400004</v>
      </c>
      <c r="J71" s="36">
        <f>SUMIFS(СВЦЭМ!$C$33:$C$776,СВЦЭМ!$A$33:$A$776,$A71,СВЦЭМ!$B$33:$B$776,J$47)+'СЕТ СН'!$G$9+СВЦЭМ!$D$10+'СЕТ СН'!$G$5-'СЕТ СН'!$G$17</f>
        <v>3357.5550759100001</v>
      </c>
      <c r="K71" s="36">
        <f>SUMIFS(СВЦЭМ!$C$33:$C$776,СВЦЭМ!$A$33:$A$776,$A71,СВЦЭМ!$B$33:$B$776,K$47)+'СЕТ СН'!$G$9+СВЦЭМ!$D$10+'СЕТ СН'!$G$5-'СЕТ СН'!$G$17</f>
        <v>3375.1906396800005</v>
      </c>
      <c r="L71" s="36">
        <f>SUMIFS(СВЦЭМ!$C$33:$C$776,СВЦЭМ!$A$33:$A$776,$A71,СВЦЭМ!$B$33:$B$776,L$47)+'СЕТ СН'!$G$9+СВЦЭМ!$D$10+'СЕТ СН'!$G$5-'СЕТ СН'!$G$17</f>
        <v>3299.9076202900001</v>
      </c>
      <c r="M71" s="36">
        <f>SUMIFS(СВЦЭМ!$C$33:$C$776,СВЦЭМ!$A$33:$A$776,$A71,СВЦЭМ!$B$33:$B$776,M$47)+'СЕТ СН'!$G$9+СВЦЭМ!$D$10+'СЕТ СН'!$G$5-'СЕТ СН'!$G$17</f>
        <v>3292.4642674900001</v>
      </c>
      <c r="N71" s="36">
        <f>SUMIFS(СВЦЭМ!$C$33:$C$776,СВЦЭМ!$A$33:$A$776,$A71,СВЦЭМ!$B$33:$B$776,N$47)+'СЕТ СН'!$G$9+СВЦЭМ!$D$10+'СЕТ СН'!$G$5-'СЕТ СН'!$G$17</f>
        <v>3307.6871935900003</v>
      </c>
      <c r="O71" s="36">
        <f>SUMIFS(СВЦЭМ!$C$33:$C$776,СВЦЭМ!$A$33:$A$776,$A71,СВЦЭМ!$B$33:$B$776,O$47)+'СЕТ СН'!$G$9+СВЦЭМ!$D$10+'СЕТ СН'!$G$5-'СЕТ СН'!$G$17</f>
        <v>3312.1373558400001</v>
      </c>
      <c r="P71" s="36">
        <f>SUMIFS(СВЦЭМ!$C$33:$C$776,СВЦЭМ!$A$33:$A$776,$A71,СВЦЭМ!$B$33:$B$776,P$47)+'СЕТ СН'!$G$9+СВЦЭМ!$D$10+'СЕТ СН'!$G$5-'СЕТ СН'!$G$17</f>
        <v>3313.0880137200002</v>
      </c>
      <c r="Q71" s="36">
        <f>SUMIFS(СВЦЭМ!$C$33:$C$776,СВЦЭМ!$A$33:$A$776,$A71,СВЦЭМ!$B$33:$B$776,Q$47)+'СЕТ СН'!$G$9+СВЦЭМ!$D$10+'СЕТ СН'!$G$5-'СЕТ СН'!$G$17</f>
        <v>3316.8871425300003</v>
      </c>
      <c r="R71" s="36">
        <f>SUMIFS(СВЦЭМ!$C$33:$C$776,СВЦЭМ!$A$33:$A$776,$A71,СВЦЭМ!$B$33:$B$776,R$47)+'СЕТ СН'!$G$9+СВЦЭМ!$D$10+'СЕТ СН'!$G$5-'СЕТ СН'!$G$17</f>
        <v>3321.7230045700003</v>
      </c>
      <c r="S71" s="36">
        <f>SUMIFS(СВЦЭМ!$C$33:$C$776,СВЦЭМ!$A$33:$A$776,$A71,СВЦЭМ!$B$33:$B$776,S$47)+'СЕТ СН'!$G$9+СВЦЭМ!$D$10+'СЕТ СН'!$G$5-'СЕТ СН'!$G$17</f>
        <v>3325.89506979</v>
      </c>
      <c r="T71" s="36">
        <f>SUMIFS(СВЦЭМ!$C$33:$C$776,СВЦЭМ!$A$33:$A$776,$A71,СВЦЭМ!$B$33:$B$776,T$47)+'СЕТ СН'!$G$9+СВЦЭМ!$D$10+'СЕТ СН'!$G$5-'СЕТ СН'!$G$17</f>
        <v>3326.5060334500004</v>
      </c>
      <c r="U71" s="36">
        <f>SUMIFS(СВЦЭМ!$C$33:$C$776,СВЦЭМ!$A$33:$A$776,$A71,СВЦЭМ!$B$33:$B$776,U$47)+'СЕТ СН'!$G$9+СВЦЭМ!$D$10+'СЕТ СН'!$G$5-'СЕТ СН'!$G$17</f>
        <v>3317.4537535600002</v>
      </c>
      <c r="V71" s="36">
        <f>SUMIFS(СВЦЭМ!$C$33:$C$776,СВЦЭМ!$A$33:$A$776,$A71,СВЦЭМ!$B$33:$B$776,V$47)+'СЕТ СН'!$G$9+СВЦЭМ!$D$10+'СЕТ СН'!$G$5-'СЕТ СН'!$G$17</f>
        <v>3298.8221157300004</v>
      </c>
      <c r="W71" s="36">
        <f>SUMIFS(СВЦЭМ!$C$33:$C$776,СВЦЭМ!$A$33:$A$776,$A71,СВЦЭМ!$B$33:$B$776,W$47)+'СЕТ СН'!$G$9+СВЦЭМ!$D$10+'СЕТ СН'!$G$5-'СЕТ СН'!$G$17</f>
        <v>3274.3670207600003</v>
      </c>
      <c r="X71" s="36">
        <f>SUMIFS(СВЦЭМ!$C$33:$C$776,СВЦЭМ!$A$33:$A$776,$A71,СВЦЭМ!$B$33:$B$776,X$47)+'СЕТ СН'!$G$9+СВЦЭМ!$D$10+'СЕТ СН'!$G$5-'СЕТ СН'!$G$17</f>
        <v>3339.1620158800001</v>
      </c>
      <c r="Y71" s="36">
        <f>SUMIFS(СВЦЭМ!$C$33:$C$776,СВЦЭМ!$A$33:$A$776,$A71,СВЦЭМ!$B$33:$B$776,Y$47)+'СЕТ СН'!$G$9+СВЦЭМ!$D$10+'СЕТ СН'!$G$5-'СЕТ СН'!$G$17</f>
        <v>3438.8465712200004</v>
      </c>
    </row>
    <row r="72" spans="1:27" ht="15.75" x14ac:dyDescent="0.2">
      <c r="A72" s="35">
        <f t="shared" si="1"/>
        <v>44037</v>
      </c>
      <c r="B72" s="36">
        <f>SUMIFS(СВЦЭМ!$C$33:$C$776,СВЦЭМ!$A$33:$A$776,$A72,СВЦЭМ!$B$33:$B$776,B$47)+'СЕТ СН'!$G$9+СВЦЭМ!$D$10+'СЕТ СН'!$G$5-'СЕТ СН'!$G$17</f>
        <v>3425.3407483500005</v>
      </c>
      <c r="C72" s="36">
        <f>SUMIFS(СВЦЭМ!$C$33:$C$776,СВЦЭМ!$A$33:$A$776,$A72,СВЦЭМ!$B$33:$B$776,C$47)+'СЕТ СН'!$G$9+СВЦЭМ!$D$10+'СЕТ СН'!$G$5-'СЕТ СН'!$G$17</f>
        <v>3481.5085940700001</v>
      </c>
      <c r="D72" s="36">
        <f>SUMIFS(СВЦЭМ!$C$33:$C$776,СВЦЭМ!$A$33:$A$776,$A72,СВЦЭМ!$B$33:$B$776,D$47)+'СЕТ СН'!$G$9+СВЦЭМ!$D$10+'СЕТ СН'!$G$5-'СЕТ СН'!$G$17</f>
        <v>3517.2372569900003</v>
      </c>
      <c r="E72" s="36">
        <f>SUMIFS(СВЦЭМ!$C$33:$C$776,СВЦЭМ!$A$33:$A$776,$A72,СВЦЭМ!$B$33:$B$776,E$47)+'СЕТ СН'!$G$9+СВЦЭМ!$D$10+'СЕТ СН'!$G$5-'СЕТ СН'!$G$17</f>
        <v>3539.2135531600002</v>
      </c>
      <c r="F72" s="36">
        <f>SUMIFS(СВЦЭМ!$C$33:$C$776,СВЦЭМ!$A$33:$A$776,$A72,СВЦЭМ!$B$33:$B$776,F$47)+'СЕТ СН'!$G$9+СВЦЭМ!$D$10+'СЕТ СН'!$G$5-'СЕТ СН'!$G$17</f>
        <v>3539.6564268299999</v>
      </c>
      <c r="G72" s="36">
        <f>SUMIFS(СВЦЭМ!$C$33:$C$776,СВЦЭМ!$A$33:$A$776,$A72,СВЦЭМ!$B$33:$B$776,G$47)+'СЕТ СН'!$G$9+СВЦЭМ!$D$10+'СЕТ СН'!$G$5-'СЕТ СН'!$G$17</f>
        <v>3535.9193117100003</v>
      </c>
      <c r="H72" s="36">
        <f>SUMIFS(СВЦЭМ!$C$33:$C$776,СВЦЭМ!$A$33:$A$776,$A72,СВЦЭМ!$B$33:$B$776,H$47)+'СЕТ СН'!$G$9+СВЦЭМ!$D$10+'СЕТ СН'!$G$5-'СЕТ СН'!$G$17</f>
        <v>3536.7528369600004</v>
      </c>
      <c r="I72" s="36">
        <f>SUMIFS(СВЦЭМ!$C$33:$C$776,СВЦЭМ!$A$33:$A$776,$A72,СВЦЭМ!$B$33:$B$776,I$47)+'СЕТ СН'!$G$9+СВЦЭМ!$D$10+'СЕТ СН'!$G$5-'СЕТ СН'!$G$17</f>
        <v>3559.5693876200003</v>
      </c>
      <c r="J72" s="36">
        <f>SUMIFS(СВЦЭМ!$C$33:$C$776,СВЦЭМ!$A$33:$A$776,$A72,СВЦЭМ!$B$33:$B$776,J$47)+'СЕТ СН'!$G$9+СВЦЭМ!$D$10+'СЕТ СН'!$G$5-'СЕТ СН'!$G$17</f>
        <v>3508.3784456500002</v>
      </c>
      <c r="K72" s="36">
        <f>SUMIFS(СВЦЭМ!$C$33:$C$776,СВЦЭМ!$A$33:$A$776,$A72,СВЦЭМ!$B$33:$B$776,K$47)+'СЕТ СН'!$G$9+СВЦЭМ!$D$10+'СЕТ СН'!$G$5-'СЕТ СН'!$G$17</f>
        <v>3356.0945191999999</v>
      </c>
      <c r="L72" s="36">
        <f>SUMIFS(СВЦЭМ!$C$33:$C$776,СВЦЭМ!$A$33:$A$776,$A72,СВЦЭМ!$B$33:$B$776,L$47)+'СЕТ СН'!$G$9+СВЦЭМ!$D$10+'СЕТ СН'!$G$5-'СЕТ СН'!$G$17</f>
        <v>3250.5506505400003</v>
      </c>
      <c r="M72" s="36">
        <f>SUMIFS(СВЦЭМ!$C$33:$C$776,СВЦЭМ!$A$33:$A$776,$A72,СВЦЭМ!$B$33:$B$776,M$47)+'СЕТ СН'!$G$9+СВЦЭМ!$D$10+'СЕТ СН'!$G$5-'СЕТ СН'!$G$17</f>
        <v>3231.2173236000003</v>
      </c>
      <c r="N72" s="36">
        <f>SUMIFS(СВЦЭМ!$C$33:$C$776,СВЦЭМ!$A$33:$A$776,$A72,СВЦЭМ!$B$33:$B$776,N$47)+'СЕТ СН'!$G$9+СВЦЭМ!$D$10+'СЕТ СН'!$G$5-'СЕТ СН'!$G$17</f>
        <v>3210.5935256400003</v>
      </c>
      <c r="O72" s="36">
        <f>SUMIFS(СВЦЭМ!$C$33:$C$776,СВЦЭМ!$A$33:$A$776,$A72,СВЦЭМ!$B$33:$B$776,O$47)+'СЕТ СН'!$G$9+СВЦЭМ!$D$10+'СЕТ СН'!$G$5-'СЕТ СН'!$G$17</f>
        <v>3202.4796579100002</v>
      </c>
      <c r="P72" s="36">
        <f>SUMIFS(СВЦЭМ!$C$33:$C$776,СВЦЭМ!$A$33:$A$776,$A72,СВЦЭМ!$B$33:$B$776,P$47)+'СЕТ СН'!$G$9+СВЦЭМ!$D$10+'СЕТ СН'!$G$5-'СЕТ СН'!$G$17</f>
        <v>3210.4044399900004</v>
      </c>
      <c r="Q72" s="36">
        <f>SUMIFS(СВЦЭМ!$C$33:$C$776,СВЦЭМ!$A$33:$A$776,$A72,СВЦЭМ!$B$33:$B$776,Q$47)+'СЕТ СН'!$G$9+СВЦЭМ!$D$10+'СЕТ СН'!$G$5-'СЕТ СН'!$G$17</f>
        <v>3216.6121990300003</v>
      </c>
      <c r="R72" s="36">
        <f>SUMIFS(СВЦЭМ!$C$33:$C$776,СВЦЭМ!$A$33:$A$776,$A72,СВЦЭМ!$B$33:$B$776,R$47)+'СЕТ СН'!$G$9+СВЦЭМ!$D$10+'СЕТ СН'!$G$5-'СЕТ СН'!$G$17</f>
        <v>3232.6445949400004</v>
      </c>
      <c r="S72" s="36">
        <f>SUMIFS(СВЦЭМ!$C$33:$C$776,СВЦЭМ!$A$33:$A$776,$A72,СВЦЭМ!$B$33:$B$776,S$47)+'СЕТ СН'!$G$9+СВЦЭМ!$D$10+'СЕТ СН'!$G$5-'СЕТ СН'!$G$17</f>
        <v>3233.9551137300004</v>
      </c>
      <c r="T72" s="36">
        <f>SUMIFS(СВЦЭМ!$C$33:$C$776,СВЦЭМ!$A$33:$A$776,$A72,СВЦЭМ!$B$33:$B$776,T$47)+'СЕТ СН'!$G$9+СВЦЭМ!$D$10+'СЕТ СН'!$G$5-'СЕТ СН'!$G$17</f>
        <v>3244.6656157900002</v>
      </c>
      <c r="U72" s="36">
        <f>SUMIFS(СВЦЭМ!$C$33:$C$776,СВЦЭМ!$A$33:$A$776,$A72,СВЦЭМ!$B$33:$B$776,U$47)+'СЕТ СН'!$G$9+СВЦЭМ!$D$10+'СЕТ СН'!$G$5-'СЕТ СН'!$G$17</f>
        <v>3237.7208612700001</v>
      </c>
      <c r="V72" s="36">
        <f>SUMIFS(СВЦЭМ!$C$33:$C$776,СВЦЭМ!$A$33:$A$776,$A72,СВЦЭМ!$B$33:$B$776,V$47)+'СЕТ СН'!$G$9+СВЦЭМ!$D$10+'СЕТ СН'!$G$5-'СЕТ СН'!$G$17</f>
        <v>3218.6838796400002</v>
      </c>
      <c r="W72" s="36">
        <f>SUMIFS(СВЦЭМ!$C$33:$C$776,СВЦЭМ!$A$33:$A$776,$A72,СВЦЭМ!$B$33:$B$776,W$47)+'СЕТ СН'!$G$9+СВЦЭМ!$D$10+'СЕТ СН'!$G$5-'СЕТ СН'!$G$17</f>
        <v>3189.5530752300001</v>
      </c>
      <c r="X72" s="36">
        <f>SUMIFS(СВЦЭМ!$C$33:$C$776,СВЦЭМ!$A$33:$A$776,$A72,СВЦЭМ!$B$33:$B$776,X$47)+'СЕТ СН'!$G$9+СВЦЭМ!$D$10+'СЕТ СН'!$G$5-'СЕТ СН'!$G$17</f>
        <v>3239.0726536300003</v>
      </c>
      <c r="Y72" s="36">
        <f>SUMIFS(СВЦЭМ!$C$33:$C$776,СВЦЭМ!$A$33:$A$776,$A72,СВЦЭМ!$B$33:$B$776,Y$47)+'СЕТ СН'!$G$9+СВЦЭМ!$D$10+'СЕТ СН'!$G$5-'СЕТ СН'!$G$17</f>
        <v>3384.6548931200005</v>
      </c>
    </row>
    <row r="73" spans="1:27" ht="15.75" x14ac:dyDescent="0.2">
      <c r="A73" s="35">
        <f t="shared" si="1"/>
        <v>44038</v>
      </c>
      <c r="B73" s="36">
        <f>SUMIFS(СВЦЭМ!$C$33:$C$776,СВЦЭМ!$A$33:$A$776,$A73,СВЦЭМ!$B$33:$B$776,B$47)+'СЕТ СН'!$G$9+СВЦЭМ!$D$10+'СЕТ СН'!$G$5-'СЕТ СН'!$G$17</f>
        <v>3349.4170443400003</v>
      </c>
      <c r="C73" s="36">
        <f>SUMIFS(СВЦЭМ!$C$33:$C$776,СВЦЭМ!$A$33:$A$776,$A73,СВЦЭМ!$B$33:$B$776,C$47)+'СЕТ СН'!$G$9+СВЦЭМ!$D$10+'СЕТ СН'!$G$5-'СЕТ СН'!$G$17</f>
        <v>3374.79524945</v>
      </c>
      <c r="D73" s="36">
        <f>SUMIFS(СВЦЭМ!$C$33:$C$776,СВЦЭМ!$A$33:$A$776,$A73,СВЦЭМ!$B$33:$B$776,D$47)+'СЕТ СН'!$G$9+СВЦЭМ!$D$10+'СЕТ СН'!$G$5-'СЕТ СН'!$G$17</f>
        <v>3375.1818008</v>
      </c>
      <c r="E73" s="36">
        <f>SUMIFS(СВЦЭМ!$C$33:$C$776,СВЦЭМ!$A$33:$A$776,$A73,СВЦЭМ!$B$33:$B$776,E$47)+'СЕТ СН'!$G$9+СВЦЭМ!$D$10+'СЕТ СН'!$G$5-'СЕТ СН'!$G$17</f>
        <v>3387.7667268100004</v>
      </c>
      <c r="F73" s="36">
        <f>SUMIFS(СВЦЭМ!$C$33:$C$776,СВЦЭМ!$A$33:$A$776,$A73,СВЦЭМ!$B$33:$B$776,F$47)+'СЕТ СН'!$G$9+СВЦЭМ!$D$10+'СЕТ СН'!$G$5-'СЕТ СН'!$G$17</f>
        <v>3399.6588747200003</v>
      </c>
      <c r="G73" s="36">
        <f>SUMIFS(СВЦЭМ!$C$33:$C$776,СВЦЭМ!$A$33:$A$776,$A73,СВЦЭМ!$B$33:$B$776,G$47)+'СЕТ СН'!$G$9+СВЦЭМ!$D$10+'СЕТ СН'!$G$5-'СЕТ СН'!$G$17</f>
        <v>3406.6042866300004</v>
      </c>
      <c r="H73" s="36">
        <f>SUMIFS(СВЦЭМ!$C$33:$C$776,СВЦЭМ!$A$33:$A$776,$A73,СВЦЭМ!$B$33:$B$776,H$47)+'СЕТ СН'!$G$9+СВЦЭМ!$D$10+'СЕТ СН'!$G$5-'СЕТ СН'!$G$17</f>
        <v>3412.6458292699999</v>
      </c>
      <c r="I73" s="36">
        <f>SUMIFS(СВЦЭМ!$C$33:$C$776,СВЦЭМ!$A$33:$A$776,$A73,СВЦЭМ!$B$33:$B$776,I$47)+'СЕТ СН'!$G$9+СВЦЭМ!$D$10+'СЕТ СН'!$G$5-'СЕТ СН'!$G$17</f>
        <v>3431.0696887800004</v>
      </c>
      <c r="J73" s="36">
        <f>SUMIFS(СВЦЭМ!$C$33:$C$776,СВЦЭМ!$A$33:$A$776,$A73,СВЦЭМ!$B$33:$B$776,J$47)+'СЕТ СН'!$G$9+СВЦЭМ!$D$10+'СЕТ СН'!$G$5-'СЕТ СН'!$G$17</f>
        <v>3371.0482014200002</v>
      </c>
      <c r="K73" s="36">
        <f>SUMIFS(СВЦЭМ!$C$33:$C$776,СВЦЭМ!$A$33:$A$776,$A73,СВЦЭМ!$B$33:$B$776,K$47)+'СЕТ СН'!$G$9+СВЦЭМ!$D$10+'СЕТ СН'!$G$5-'СЕТ СН'!$G$17</f>
        <v>3282.0070548800004</v>
      </c>
      <c r="L73" s="36">
        <f>SUMIFS(СВЦЭМ!$C$33:$C$776,СВЦЭМ!$A$33:$A$776,$A73,СВЦЭМ!$B$33:$B$776,L$47)+'СЕТ СН'!$G$9+СВЦЭМ!$D$10+'СЕТ СН'!$G$5-'СЕТ СН'!$G$17</f>
        <v>3176.7341687100002</v>
      </c>
      <c r="M73" s="36">
        <f>SUMIFS(СВЦЭМ!$C$33:$C$776,СВЦЭМ!$A$33:$A$776,$A73,СВЦЭМ!$B$33:$B$776,M$47)+'СЕТ СН'!$G$9+СВЦЭМ!$D$10+'СЕТ СН'!$G$5-'СЕТ СН'!$G$17</f>
        <v>3143.3156287400002</v>
      </c>
      <c r="N73" s="36">
        <f>SUMIFS(СВЦЭМ!$C$33:$C$776,СВЦЭМ!$A$33:$A$776,$A73,СВЦЭМ!$B$33:$B$776,N$47)+'СЕТ СН'!$G$9+СВЦЭМ!$D$10+'СЕТ СН'!$G$5-'СЕТ СН'!$G$17</f>
        <v>3125.3660370000002</v>
      </c>
      <c r="O73" s="36">
        <f>SUMIFS(СВЦЭМ!$C$33:$C$776,СВЦЭМ!$A$33:$A$776,$A73,СВЦЭМ!$B$33:$B$776,O$47)+'СЕТ СН'!$G$9+СВЦЭМ!$D$10+'СЕТ СН'!$G$5-'СЕТ СН'!$G$17</f>
        <v>3133.6837869400001</v>
      </c>
      <c r="P73" s="36">
        <f>SUMIFS(СВЦЭМ!$C$33:$C$776,СВЦЭМ!$A$33:$A$776,$A73,СВЦЭМ!$B$33:$B$776,P$47)+'СЕТ СН'!$G$9+СВЦЭМ!$D$10+'СЕТ СН'!$G$5-'СЕТ СН'!$G$17</f>
        <v>3138.4544409700002</v>
      </c>
      <c r="Q73" s="36">
        <f>SUMIFS(СВЦЭМ!$C$33:$C$776,СВЦЭМ!$A$33:$A$776,$A73,СВЦЭМ!$B$33:$B$776,Q$47)+'СЕТ СН'!$G$9+СВЦЭМ!$D$10+'СЕТ СН'!$G$5-'СЕТ СН'!$G$17</f>
        <v>3149.1092262100001</v>
      </c>
      <c r="R73" s="36">
        <f>SUMIFS(СВЦЭМ!$C$33:$C$776,СВЦЭМ!$A$33:$A$776,$A73,СВЦЭМ!$B$33:$B$776,R$47)+'СЕТ СН'!$G$9+СВЦЭМ!$D$10+'СЕТ СН'!$G$5-'СЕТ СН'!$G$17</f>
        <v>3161.98200296</v>
      </c>
      <c r="S73" s="36">
        <f>SUMIFS(СВЦЭМ!$C$33:$C$776,СВЦЭМ!$A$33:$A$776,$A73,СВЦЭМ!$B$33:$B$776,S$47)+'СЕТ СН'!$G$9+СВЦЭМ!$D$10+'СЕТ СН'!$G$5-'СЕТ СН'!$G$17</f>
        <v>3165.2580190000003</v>
      </c>
      <c r="T73" s="36">
        <f>SUMIFS(СВЦЭМ!$C$33:$C$776,СВЦЭМ!$A$33:$A$776,$A73,СВЦЭМ!$B$33:$B$776,T$47)+'СЕТ СН'!$G$9+СВЦЭМ!$D$10+'СЕТ СН'!$G$5-'СЕТ СН'!$G$17</f>
        <v>3172.4537349100001</v>
      </c>
      <c r="U73" s="36">
        <f>SUMIFS(СВЦЭМ!$C$33:$C$776,СВЦЭМ!$A$33:$A$776,$A73,СВЦЭМ!$B$33:$B$776,U$47)+'СЕТ СН'!$G$9+СВЦЭМ!$D$10+'СЕТ СН'!$G$5-'СЕТ СН'!$G$17</f>
        <v>3155.3328446700002</v>
      </c>
      <c r="V73" s="36">
        <f>SUMIFS(СВЦЭМ!$C$33:$C$776,СВЦЭМ!$A$33:$A$776,$A73,СВЦЭМ!$B$33:$B$776,V$47)+'СЕТ СН'!$G$9+СВЦЭМ!$D$10+'СЕТ СН'!$G$5-'СЕТ СН'!$G$17</f>
        <v>3140.1147705600001</v>
      </c>
      <c r="W73" s="36">
        <f>SUMIFS(СВЦЭМ!$C$33:$C$776,СВЦЭМ!$A$33:$A$776,$A73,СВЦЭМ!$B$33:$B$776,W$47)+'СЕТ СН'!$G$9+СВЦЭМ!$D$10+'СЕТ СН'!$G$5-'СЕТ СН'!$G$17</f>
        <v>3123.0884686400004</v>
      </c>
      <c r="X73" s="36">
        <f>SUMIFS(СВЦЭМ!$C$33:$C$776,СВЦЭМ!$A$33:$A$776,$A73,СВЦЭМ!$B$33:$B$776,X$47)+'СЕТ СН'!$G$9+СВЦЭМ!$D$10+'СЕТ СН'!$G$5-'СЕТ СН'!$G$17</f>
        <v>3160.3307096300005</v>
      </c>
      <c r="Y73" s="36">
        <f>SUMIFS(СВЦЭМ!$C$33:$C$776,СВЦЭМ!$A$33:$A$776,$A73,СВЦЭМ!$B$33:$B$776,Y$47)+'СЕТ СН'!$G$9+СВЦЭМ!$D$10+'СЕТ СН'!$G$5-'СЕТ СН'!$G$17</f>
        <v>3296.5285482600002</v>
      </c>
    </row>
    <row r="74" spans="1:27" ht="15.75" x14ac:dyDescent="0.2">
      <c r="A74" s="35">
        <f t="shared" si="1"/>
        <v>44039</v>
      </c>
      <c r="B74" s="36">
        <f>SUMIFS(СВЦЭМ!$C$33:$C$776,СВЦЭМ!$A$33:$A$776,$A74,СВЦЭМ!$B$33:$B$776,B$47)+'СЕТ СН'!$G$9+СВЦЭМ!$D$10+'СЕТ СН'!$G$5-'СЕТ СН'!$G$17</f>
        <v>3388.8960278700001</v>
      </c>
      <c r="C74" s="36">
        <f>SUMIFS(СВЦЭМ!$C$33:$C$776,СВЦЭМ!$A$33:$A$776,$A74,СВЦЭМ!$B$33:$B$776,C$47)+'СЕТ СН'!$G$9+СВЦЭМ!$D$10+'СЕТ СН'!$G$5-'СЕТ СН'!$G$17</f>
        <v>3366.234015</v>
      </c>
      <c r="D74" s="36">
        <f>SUMIFS(СВЦЭМ!$C$33:$C$776,СВЦЭМ!$A$33:$A$776,$A74,СВЦЭМ!$B$33:$B$776,D$47)+'СЕТ СН'!$G$9+СВЦЭМ!$D$10+'СЕТ СН'!$G$5-'СЕТ СН'!$G$17</f>
        <v>3366.4774428300002</v>
      </c>
      <c r="E74" s="36">
        <f>SUMIFS(СВЦЭМ!$C$33:$C$776,СВЦЭМ!$A$33:$A$776,$A74,СВЦЭМ!$B$33:$B$776,E$47)+'СЕТ СН'!$G$9+СВЦЭМ!$D$10+'СЕТ СН'!$G$5-'СЕТ СН'!$G$17</f>
        <v>3373.9003010599999</v>
      </c>
      <c r="F74" s="36">
        <f>SUMIFS(СВЦЭМ!$C$33:$C$776,СВЦЭМ!$A$33:$A$776,$A74,СВЦЭМ!$B$33:$B$776,F$47)+'СЕТ СН'!$G$9+СВЦЭМ!$D$10+'СЕТ СН'!$G$5-'СЕТ СН'!$G$17</f>
        <v>3374.6059967900001</v>
      </c>
      <c r="G74" s="36">
        <f>SUMIFS(СВЦЭМ!$C$33:$C$776,СВЦЭМ!$A$33:$A$776,$A74,СВЦЭМ!$B$33:$B$776,G$47)+'СЕТ СН'!$G$9+СВЦЭМ!$D$10+'СЕТ СН'!$G$5-'СЕТ СН'!$G$17</f>
        <v>3367.3596838500002</v>
      </c>
      <c r="H74" s="36">
        <f>SUMIFS(СВЦЭМ!$C$33:$C$776,СВЦЭМ!$A$33:$A$776,$A74,СВЦЭМ!$B$33:$B$776,H$47)+'СЕТ СН'!$G$9+СВЦЭМ!$D$10+'СЕТ СН'!$G$5-'СЕТ СН'!$G$17</f>
        <v>3364.8380980000002</v>
      </c>
      <c r="I74" s="36">
        <f>SUMIFS(СВЦЭМ!$C$33:$C$776,СВЦЭМ!$A$33:$A$776,$A74,СВЦЭМ!$B$33:$B$776,I$47)+'СЕТ СН'!$G$9+СВЦЭМ!$D$10+'СЕТ СН'!$G$5-'СЕТ СН'!$G$17</f>
        <v>3395.1127020800004</v>
      </c>
      <c r="J74" s="36">
        <f>SUMIFS(СВЦЭМ!$C$33:$C$776,СВЦЭМ!$A$33:$A$776,$A74,СВЦЭМ!$B$33:$B$776,J$47)+'СЕТ СН'!$G$9+СВЦЭМ!$D$10+'СЕТ СН'!$G$5-'СЕТ СН'!$G$17</f>
        <v>3355.5887213599999</v>
      </c>
      <c r="K74" s="36">
        <f>SUMIFS(СВЦЭМ!$C$33:$C$776,СВЦЭМ!$A$33:$A$776,$A74,СВЦЭМ!$B$33:$B$776,K$47)+'СЕТ СН'!$G$9+СВЦЭМ!$D$10+'СЕТ СН'!$G$5-'СЕТ СН'!$G$17</f>
        <v>3230.23068762</v>
      </c>
      <c r="L74" s="36">
        <f>SUMIFS(СВЦЭМ!$C$33:$C$776,СВЦЭМ!$A$33:$A$776,$A74,СВЦЭМ!$B$33:$B$776,L$47)+'СЕТ СН'!$G$9+СВЦЭМ!$D$10+'СЕТ СН'!$G$5-'СЕТ СН'!$G$17</f>
        <v>3140.8524019500001</v>
      </c>
      <c r="M74" s="36">
        <f>SUMIFS(СВЦЭМ!$C$33:$C$776,СВЦЭМ!$A$33:$A$776,$A74,СВЦЭМ!$B$33:$B$776,M$47)+'СЕТ СН'!$G$9+СВЦЭМ!$D$10+'СЕТ СН'!$G$5-'СЕТ СН'!$G$17</f>
        <v>3116.19718603</v>
      </c>
      <c r="N74" s="36">
        <f>SUMIFS(СВЦЭМ!$C$33:$C$776,СВЦЭМ!$A$33:$A$776,$A74,СВЦЭМ!$B$33:$B$776,N$47)+'СЕТ СН'!$G$9+СВЦЭМ!$D$10+'СЕТ СН'!$G$5-'СЕТ СН'!$G$17</f>
        <v>3091.8286456200003</v>
      </c>
      <c r="O74" s="36">
        <f>SUMIFS(СВЦЭМ!$C$33:$C$776,СВЦЭМ!$A$33:$A$776,$A74,СВЦЭМ!$B$33:$B$776,O$47)+'СЕТ СН'!$G$9+СВЦЭМ!$D$10+'СЕТ СН'!$G$5-'СЕТ СН'!$G$17</f>
        <v>3097.7945818500002</v>
      </c>
      <c r="P74" s="36">
        <f>SUMIFS(СВЦЭМ!$C$33:$C$776,СВЦЭМ!$A$33:$A$776,$A74,СВЦЭМ!$B$33:$B$776,P$47)+'СЕТ СН'!$G$9+СВЦЭМ!$D$10+'СЕТ СН'!$G$5-'СЕТ СН'!$G$17</f>
        <v>3109.8365060800002</v>
      </c>
      <c r="Q74" s="36">
        <f>SUMIFS(СВЦЭМ!$C$33:$C$776,СВЦЭМ!$A$33:$A$776,$A74,СВЦЭМ!$B$33:$B$776,Q$47)+'СЕТ СН'!$G$9+СВЦЭМ!$D$10+'СЕТ СН'!$G$5-'СЕТ СН'!$G$17</f>
        <v>3125.0253245600002</v>
      </c>
      <c r="R74" s="36">
        <f>SUMIFS(СВЦЭМ!$C$33:$C$776,СВЦЭМ!$A$33:$A$776,$A74,СВЦЭМ!$B$33:$B$776,R$47)+'СЕТ СН'!$G$9+СВЦЭМ!$D$10+'СЕТ СН'!$G$5-'СЕТ СН'!$G$17</f>
        <v>3128.6944885000003</v>
      </c>
      <c r="S74" s="36">
        <f>SUMIFS(СВЦЭМ!$C$33:$C$776,СВЦЭМ!$A$33:$A$776,$A74,СВЦЭМ!$B$33:$B$776,S$47)+'СЕТ СН'!$G$9+СВЦЭМ!$D$10+'СЕТ СН'!$G$5-'СЕТ СН'!$G$17</f>
        <v>3141.3202051500002</v>
      </c>
      <c r="T74" s="36">
        <f>SUMIFS(СВЦЭМ!$C$33:$C$776,СВЦЭМ!$A$33:$A$776,$A74,СВЦЭМ!$B$33:$B$776,T$47)+'СЕТ СН'!$G$9+СВЦЭМ!$D$10+'СЕТ СН'!$G$5-'СЕТ СН'!$G$17</f>
        <v>3155.1682299600002</v>
      </c>
      <c r="U74" s="36">
        <f>SUMIFS(СВЦЭМ!$C$33:$C$776,СВЦЭМ!$A$33:$A$776,$A74,СВЦЭМ!$B$33:$B$776,U$47)+'СЕТ СН'!$G$9+СВЦЭМ!$D$10+'СЕТ СН'!$G$5-'СЕТ СН'!$G$17</f>
        <v>3142.9757187200003</v>
      </c>
      <c r="V74" s="36">
        <f>SUMIFS(СВЦЭМ!$C$33:$C$776,СВЦЭМ!$A$33:$A$776,$A74,СВЦЭМ!$B$33:$B$776,V$47)+'СЕТ СН'!$G$9+СВЦЭМ!$D$10+'СЕТ СН'!$G$5-'СЕТ СН'!$G$17</f>
        <v>3135.25394641</v>
      </c>
      <c r="W74" s="36">
        <f>SUMIFS(СВЦЭМ!$C$33:$C$776,СВЦЭМ!$A$33:$A$776,$A74,СВЦЭМ!$B$33:$B$776,W$47)+'СЕТ СН'!$G$9+СВЦЭМ!$D$10+'СЕТ СН'!$G$5-'СЕТ СН'!$G$17</f>
        <v>3126.0589720900002</v>
      </c>
      <c r="X74" s="36">
        <f>SUMIFS(СВЦЭМ!$C$33:$C$776,СВЦЭМ!$A$33:$A$776,$A74,СВЦЭМ!$B$33:$B$776,X$47)+'СЕТ СН'!$G$9+СВЦЭМ!$D$10+'СЕТ СН'!$G$5-'СЕТ СН'!$G$17</f>
        <v>3192.2620948900003</v>
      </c>
      <c r="Y74" s="36">
        <f>SUMIFS(СВЦЭМ!$C$33:$C$776,СВЦЭМ!$A$33:$A$776,$A74,СВЦЭМ!$B$33:$B$776,Y$47)+'СЕТ СН'!$G$9+СВЦЭМ!$D$10+'СЕТ СН'!$G$5-'СЕТ СН'!$G$17</f>
        <v>3308.9619416100004</v>
      </c>
    </row>
    <row r="75" spans="1:27" ht="15.75" x14ac:dyDescent="0.2">
      <c r="A75" s="35">
        <f t="shared" si="1"/>
        <v>44040</v>
      </c>
      <c r="B75" s="36">
        <f>SUMIFS(СВЦЭМ!$C$33:$C$776,СВЦЭМ!$A$33:$A$776,$A75,СВЦЭМ!$B$33:$B$776,B$47)+'СЕТ СН'!$G$9+СВЦЭМ!$D$10+'СЕТ СН'!$G$5-'СЕТ СН'!$G$17</f>
        <v>3309.1921029100004</v>
      </c>
      <c r="C75" s="36">
        <f>SUMIFS(СВЦЭМ!$C$33:$C$776,СВЦЭМ!$A$33:$A$776,$A75,СВЦЭМ!$B$33:$B$776,C$47)+'СЕТ СН'!$G$9+СВЦЭМ!$D$10+'СЕТ СН'!$G$5-'СЕТ СН'!$G$17</f>
        <v>3367.1575719700004</v>
      </c>
      <c r="D75" s="36">
        <f>SUMIFS(СВЦЭМ!$C$33:$C$776,СВЦЭМ!$A$33:$A$776,$A75,СВЦЭМ!$B$33:$B$776,D$47)+'СЕТ СН'!$G$9+СВЦЭМ!$D$10+'СЕТ СН'!$G$5-'СЕТ СН'!$G$17</f>
        <v>3377.26690315</v>
      </c>
      <c r="E75" s="36">
        <f>SUMIFS(СВЦЭМ!$C$33:$C$776,СВЦЭМ!$A$33:$A$776,$A75,СВЦЭМ!$B$33:$B$776,E$47)+'СЕТ СН'!$G$9+СВЦЭМ!$D$10+'СЕТ СН'!$G$5-'СЕТ СН'!$G$17</f>
        <v>3390.8225271400001</v>
      </c>
      <c r="F75" s="36">
        <f>SUMIFS(СВЦЭМ!$C$33:$C$776,СВЦЭМ!$A$33:$A$776,$A75,СВЦЭМ!$B$33:$B$776,F$47)+'СЕТ СН'!$G$9+СВЦЭМ!$D$10+'СЕТ СН'!$G$5-'СЕТ СН'!$G$17</f>
        <v>3380.6766693899999</v>
      </c>
      <c r="G75" s="36">
        <f>SUMIFS(СВЦЭМ!$C$33:$C$776,СВЦЭМ!$A$33:$A$776,$A75,СВЦЭМ!$B$33:$B$776,G$47)+'СЕТ СН'!$G$9+СВЦЭМ!$D$10+'СЕТ СН'!$G$5-'СЕТ СН'!$G$17</f>
        <v>3396.97263054</v>
      </c>
      <c r="H75" s="36">
        <f>SUMIFS(СВЦЭМ!$C$33:$C$776,СВЦЭМ!$A$33:$A$776,$A75,СВЦЭМ!$B$33:$B$776,H$47)+'СЕТ СН'!$G$9+СВЦЭМ!$D$10+'СЕТ СН'!$G$5-'СЕТ СН'!$G$17</f>
        <v>3399.3005623600002</v>
      </c>
      <c r="I75" s="36">
        <f>SUMIFS(СВЦЭМ!$C$33:$C$776,СВЦЭМ!$A$33:$A$776,$A75,СВЦЭМ!$B$33:$B$776,I$47)+'СЕТ СН'!$G$9+СВЦЭМ!$D$10+'СЕТ СН'!$G$5-'СЕТ СН'!$G$17</f>
        <v>3413.8017254700003</v>
      </c>
      <c r="J75" s="36">
        <f>SUMIFS(СВЦЭМ!$C$33:$C$776,СВЦЭМ!$A$33:$A$776,$A75,СВЦЭМ!$B$33:$B$776,J$47)+'СЕТ СН'!$G$9+СВЦЭМ!$D$10+'СЕТ СН'!$G$5-'СЕТ СН'!$G$17</f>
        <v>3393.0923137700001</v>
      </c>
      <c r="K75" s="36">
        <f>SUMIFS(СВЦЭМ!$C$33:$C$776,СВЦЭМ!$A$33:$A$776,$A75,СВЦЭМ!$B$33:$B$776,K$47)+'СЕТ СН'!$G$9+СВЦЭМ!$D$10+'СЕТ СН'!$G$5-'СЕТ СН'!$G$17</f>
        <v>3270.2573517200003</v>
      </c>
      <c r="L75" s="36">
        <f>SUMIFS(СВЦЭМ!$C$33:$C$776,СВЦЭМ!$A$33:$A$776,$A75,СВЦЭМ!$B$33:$B$776,L$47)+'СЕТ СН'!$G$9+СВЦЭМ!$D$10+'СЕТ СН'!$G$5-'СЕТ СН'!$G$17</f>
        <v>3154.8181845300001</v>
      </c>
      <c r="M75" s="36">
        <f>SUMIFS(СВЦЭМ!$C$33:$C$776,СВЦЭМ!$A$33:$A$776,$A75,СВЦЭМ!$B$33:$B$776,M$47)+'СЕТ СН'!$G$9+СВЦЭМ!$D$10+'СЕТ СН'!$G$5-'СЕТ СН'!$G$17</f>
        <v>3133.54539544</v>
      </c>
      <c r="N75" s="36">
        <f>SUMIFS(СВЦЭМ!$C$33:$C$776,СВЦЭМ!$A$33:$A$776,$A75,СВЦЭМ!$B$33:$B$776,N$47)+'СЕТ СН'!$G$9+СВЦЭМ!$D$10+'СЕТ СН'!$G$5-'СЕТ СН'!$G$17</f>
        <v>3132.6815665500003</v>
      </c>
      <c r="O75" s="36">
        <f>SUMIFS(СВЦЭМ!$C$33:$C$776,СВЦЭМ!$A$33:$A$776,$A75,СВЦЭМ!$B$33:$B$776,O$47)+'СЕТ СН'!$G$9+СВЦЭМ!$D$10+'СЕТ СН'!$G$5-'СЕТ СН'!$G$17</f>
        <v>3141.5724507700002</v>
      </c>
      <c r="P75" s="36">
        <f>SUMIFS(СВЦЭМ!$C$33:$C$776,СВЦЭМ!$A$33:$A$776,$A75,СВЦЭМ!$B$33:$B$776,P$47)+'СЕТ СН'!$G$9+СВЦЭМ!$D$10+'СЕТ СН'!$G$5-'СЕТ СН'!$G$17</f>
        <v>3143.4086468600003</v>
      </c>
      <c r="Q75" s="36">
        <f>SUMIFS(СВЦЭМ!$C$33:$C$776,СВЦЭМ!$A$33:$A$776,$A75,СВЦЭМ!$B$33:$B$776,Q$47)+'СЕТ СН'!$G$9+СВЦЭМ!$D$10+'СЕТ СН'!$G$5-'СЕТ СН'!$G$17</f>
        <v>3153.2809019000001</v>
      </c>
      <c r="R75" s="36">
        <f>SUMIFS(СВЦЭМ!$C$33:$C$776,СВЦЭМ!$A$33:$A$776,$A75,СВЦЭМ!$B$33:$B$776,R$47)+'СЕТ СН'!$G$9+СВЦЭМ!$D$10+'СЕТ СН'!$G$5-'СЕТ СН'!$G$17</f>
        <v>3156.11109222</v>
      </c>
      <c r="S75" s="36">
        <f>SUMIFS(СВЦЭМ!$C$33:$C$776,СВЦЭМ!$A$33:$A$776,$A75,СВЦЭМ!$B$33:$B$776,S$47)+'СЕТ СН'!$G$9+СВЦЭМ!$D$10+'СЕТ СН'!$G$5-'СЕТ СН'!$G$17</f>
        <v>3160.9453689700003</v>
      </c>
      <c r="T75" s="36">
        <f>SUMIFS(СВЦЭМ!$C$33:$C$776,СВЦЭМ!$A$33:$A$776,$A75,СВЦЭМ!$B$33:$B$776,T$47)+'СЕТ СН'!$G$9+СВЦЭМ!$D$10+'СЕТ СН'!$G$5-'СЕТ СН'!$G$17</f>
        <v>3164.3263809200002</v>
      </c>
      <c r="U75" s="36">
        <f>SUMIFS(СВЦЭМ!$C$33:$C$776,СВЦЭМ!$A$33:$A$776,$A75,СВЦЭМ!$B$33:$B$776,U$47)+'СЕТ СН'!$G$9+СВЦЭМ!$D$10+'СЕТ СН'!$G$5-'СЕТ СН'!$G$17</f>
        <v>3149.1690446400003</v>
      </c>
      <c r="V75" s="36">
        <f>SUMIFS(СВЦЭМ!$C$33:$C$776,СВЦЭМ!$A$33:$A$776,$A75,СВЦЭМ!$B$33:$B$776,V$47)+'СЕТ СН'!$G$9+СВЦЭМ!$D$10+'СЕТ СН'!$G$5-'СЕТ СН'!$G$17</f>
        <v>3160.41490105</v>
      </c>
      <c r="W75" s="36">
        <f>SUMIFS(СВЦЭМ!$C$33:$C$776,СВЦЭМ!$A$33:$A$776,$A75,СВЦЭМ!$B$33:$B$776,W$47)+'СЕТ СН'!$G$9+СВЦЭМ!$D$10+'СЕТ СН'!$G$5-'СЕТ СН'!$G$17</f>
        <v>3162.3784135300002</v>
      </c>
      <c r="X75" s="36">
        <f>SUMIFS(СВЦЭМ!$C$33:$C$776,СВЦЭМ!$A$33:$A$776,$A75,СВЦЭМ!$B$33:$B$776,X$47)+'СЕТ СН'!$G$9+СВЦЭМ!$D$10+'СЕТ СН'!$G$5-'СЕТ СН'!$G$17</f>
        <v>3206.0038684800002</v>
      </c>
      <c r="Y75" s="36">
        <f>SUMIFS(СВЦЭМ!$C$33:$C$776,СВЦЭМ!$A$33:$A$776,$A75,СВЦЭМ!$B$33:$B$776,Y$47)+'СЕТ СН'!$G$9+СВЦЭМ!$D$10+'СЕТ СН'!$G$5-'СЕТ СН'!$G$17</f>
        <v>3322.1869643700002</v>
      </c>
    </row>
    <row r="76" spans="1:27" ht="15.75" x14ac:dyDescent="0.2">
      <c r="A76" s="35">
        <f t="shared" si="1"/>
        <v>44041</v>
      </c>
      <c r="B76" s="36">
        <f>SUMIFS(СВЦЭМ!$C$33:$C$776,СВЦЭМ!$A$33:$A$776,$A76,СВЦЭМ!$B$33:$B$776,B$47)+'СЕТ СН'!$G$9+СВЦЭМ!$D$10+'СЕТ СН'!$G$5-'СЕТ СН'!$G$17</f>
        <v>3426.53840915</v>
      </c>
      <c r="C76" s="36">
        <f>SUMIFS(СВЦЭМ!$C$33:$C$776,СВЦЭМ!$A$33:$A$776,$A76,СВЦЭМ!$B$33:$B$776,C$47)+'СЕТ СН'!$G$9+СВЦЭМ!$D$10+'СЕТ СН'!$G$5-'СЕТ СН'!$G$17</f>
        <v>3477.9955734599998</v>
      </c>
      <c r="D76" s="36">
        <f>SUMIFS(СВЦЭМ!$C$33:$C$776,СВЦЭМ!$A$33:$A$776,$A76,СВЦЭМ!$B$33:$B$776,D$47)+'СЕТ СН'!$G$9+СВЦЭМ!$D$10+'СЕТ СН'!$G$5-'СЕТ СН'!$G$17</f>
        <v>3509.0206677200003</v>
      </c>
      <c r="E76" s="36">
        <f>SUMIFS(СВЦЭМ!$C$33:$C$776,СВЦЭМ!$A$33:$A$776,$A76,СВЦЭМ!$B$33:$B$776,E$47)+'СЕТ СН'!$G$9+СВЦЭМ!$D$10+'СЕТ СН'!$G$5-'СЕТ СН'!$G$17</f>
        <v>3531.95899482</v>
      </c>
      <c r="F76" s="36">
        <f>SUMIFS(СВЦЭМ!$C$33:$C$776,СВЦЭМ!$A$33:$A$776,$A76,СВЦЭМ!$B$33:$B$776,F$47)+'СЕТ СН'!$G$9+СВЦЭМ!$D$10+'СЕТ СН'!$G$5-'СЕТ СН'!$G$17</f>
        <v>3494.8292159400003</v>
      </c>
      <c r="G76" s="36">
        <f>SUMIFS(СВЦЭМ!$C$33:$C$776,СВЦЭМ!$A$33:$A$776,$A76,СВЦЭМ!$B$33:$B$776,G$47)+'СЕТ СН'!$G$9+СВЦЭМ!$D$10+'СЕТ СН'!$G$5-'СЕТ СН'!$G$17</f>
        <v>3501.5845732900002</v>
      </c>
      <c r="H76" s="36">
        <f>SUMIFS(СВЦЭМ!$C$33:$C$776,СВЦЭМ!$A$33:$A$776,$A76,СВЦЭМ!$B$33:$B$776,H$47)+'СЕТ СН'!$G$9+СВЦЭМ!$D$10+'СЕТ СН'!$G$5-'СЕТ СН'!$G$17</f>
        <v>3465.21853956</v>
      </c>
      <c r="I76" s="36">
        <f>SUMIFS(СВЦЭМ!$C$33:$C$776,СВЦЭМ!$A$33:$A$776,$A76,СВЦЭМ!$B$33:$B$776,I$47)+'СЕТ СН'!$G$9+СВЦЭМ!$D$10+'СЕТ СН'!$G$5-'СЕТ СН'!$G$17</f>
        <v>3447.4558996600003</v>
      </c>
      <c r="J76" s="36">
        <f>SUMIFS(СВЦЭМ!$C$33:$C$776,СВЦЭМ!$A$33:$A$776,$A76,СВЦЭМ!$B$33:$B$776,J$47)+'СЕТ СН'!$G$9+СВЦЭМ!$D$10+'СЕТ СН'!$G$5-'СЕТ СН'!$G$17</f>
        <v>3382.0270968600003</v>
      </c>
      <c r="K76" s="36">
        <f>SUMIFS(СВЦЭМ!$C$33:$C$776,СВЦЭМ!$A$33:$A$776,$A76,СВЦЭМ!$B$33:$B$776,K$47)+'СЕТ СН'!$G$9+СВЦЭМ!$D$10+'СЕТ СН'!$G$5-'СЕТ СН'!$G$17</f>
        <v>3212.7463386300001</v>
      </c>
      <c r="L76" s="36">
        <f>SUMIFS(СВЦЭМ!$C$33:$C$776,СВЦЭМ!$A$33:$A$776,$A76,СВЦЭМ!$B$33:$B$776,L$47)+'СЕТ СН'!$G$9+СВЦЭМ!$D$10+'СЕТ СН'!$G$5-'СЕТ СН'!$G$17</f>
        <v>3151.7161497400002</v>
      </c>
      <c r="M76" s="36">
        <f>SUMIFS(СВЦЭМ!$C$33:$C$776,СВЦЭМ!$A$33:$A$776,$A76,СВЦЭМ!$B$33:$B$776,M$47)+'СЕТ СН'!$G$9+СВЦЭМ!$D$10+'СЕТ СН'!$G$5-'СЕТ СН'!$G$17</f>
        <v>3132.5078586700001</v>
      </c>
      <c r="N76" s="36">
        <f>SUMIFS(СВЦЭМ!$C$33:$C$776,СВЦЭМ!$A$33:$A$776,$A76,СВЦЭМ!$B$33:$B$776,N$47)+'СЕТ СН'!$G$9+СВЦЭМ!$D$10+'СЕТ СН'!$G$5-'СЕТ СН'!$G$17</f>
        <v>3107.2023200399999</v>
      </c>
      <c r="O76" s="36">
        <f>SUMIFS(СВЦЭМ!$C$33:$C$776,СВЦЭМ!$A$33:$A$776,$A76,СВЦЭМ!$B$33:$B$776,O$47)+'СЕТ СН'!$G$9+СВЦЭМ!$D$10+'СЕТ СН'!$G$5-'СЕТ СН'!$G$17</f>
        <v>3098.36273385</v>
      </c>
      <c r="P76" s="36">
        <f>SUMIFS(СВЦЭМ!$C$33:$C$776,СВЦЭМ!$A$33:$A$776,$A76,СВЦЭМ!$B$33:$B$776,P$47)+'СЕТ СН'!$G$9+СВЦЭМ!$D$10+'СЕТ СН'!$G$5-'СЕТ СН'!$G$17</f>
        <v>3098.9197719500003</v>
      </c>
      <c r="Q76" s="36">
        <f>SUMIFS(СВЦЭМ!$C$33:$C$776,СВЦЭМ!$A$33:$A$776,$A76,СВЦЭМ!$B$33:$B$776,Q$47)+'СЕТ СН'!$G$9+СВЦЭМ!$D$10+'СЕТ СН'!$G$5-'СЕТ СН'!$G$17</f>
        <v>3109.99262262</v>
      </c>
      <c r="R76" s="36">
        <f>SUMIFS(СВЦЭМ!$C$33:$C$776,СВЦЭМ!$A$33:$A$776,$A76,СВЦЭМ!$B$33:$B$776,R$47)+'СЕТ СН'!$G$9+СВЦЭМ!$D$10+'СЕТ СН'!$G$5-'СЕТ СН'!$G$17</f>
        <v>3121.1116916200003</v>
      </c>
      <c r="S76" s="36">
        <f>SUMIFS(СВЦЭМ!$C$33:$C$776,СВЦЭМ!$A$33:$A$776,$A76,СВЦЭМ!$B$33:$B$776,S$47)+'СЕТ СН'!$G$9+СВЦЭМ!$D$10+'СЕТ СН'!$G$5-'СЕТ СН'!$G$17</f>
        <v>3128.1009974000003</v>
      </c>
      <c r="T76" s="36">
        <f>SUMIFS(СВЦЭМ!$C$33:$C$776,СВЦЭМ!$A$33:$A$776,$A76,СВЦЭМ!$B$33:$B$776,T$47)+'СЕТ СН'!$G$9+СВЦЭМ!$D$10+'СЕТ СН'!$G$5-'СЕТ СН'!$G$17</f>
        <v>3150.0647038900001</v>
      </c>
      <c r="U76" s="36">
        <f>SUMIFS(СВЦЭМ!$C$33:$C$776,СВЦЭМ!$A$33:$A$776,$A76,СВЦЭМ!$B$33:$B$776,U$47)+'СЕТ СН'!$G$9+СВЦЭМ!$D$10+'СЕТ СН'!$G$5-'СЕТ СН'!$G$17</f>
        <v>3143.9452491400002</v>
      </c>
      <c r="V76" s="36">
        <f>SUMIFS(СВЦЭМ!$C$33:$C$776,СВЦЭМ!$A$33:$A$776,$A76,СВЦЭМ!$B$33:$B$776,V$47)+'СЕТ СН'!$G$9+СВЦЭМ!$D$10+'СЕТ СН'!$G$5-'СЕТ СН'!$G$17</f>
        <v>3135.4389590800001</v>
      </c>
      <c r="W76" s="36">
        <f>SUMIFS(СВЦЭМ!$C$33:$C$776,СВЦЭМ!$A$33:$A$776,$A76,СВЦЭМ!$B$33:$B$776,W$47)+'СЕТ СН'!$G$9+СВЦЭМ!$D$10+'СЕТ СН'!$G$5-'СЕТ СН'!$G$17</f>
        <v>3108.2824204400004</v>
      </c>
      <c r="X76" s="36">
        <f>SUMIFS(СВЦЭМ!$C$33:$C$776,СВЦЭМ!$A$33:$A$776,$A76,СВЦЭМ!$B$33:$B$776,X$47)+'СЕТ СН'!$G$9+СВЦЭМ!$D$10+'СЕТ СН'!$G$5-'СЕТ СН'!$G$17</f>
        <v>3165.54510256</v>
      </c>
      <c r="Y76" s="36">
        <f>SUMIFS(СВЦЭМ!$C$33:$C$776,СВЦЭМ!$A$33:$A$776,$A76,СВЦЭМ!$B$33:$B$776,Y$47)+'СЕТ СН'!$G$9+СВЦЭМ!$D$10+'СЕТ СН'!$G$5-'СЕТ СН'!$G$17</f>
        <v>3276.9747564200002</v>
      </c>
    </row>
    <row r="77" spans="1:27" ht="15.75" x14ac:dyDescent="0.2">
      <c r="A77" s="35">
        <f t="shared" si="1"/>
        <v>44042</v>
      </c>
      <c r="B77" s="36">
        <f>SUMIFS(СВЦЭМ!$C$33:$C$776,СВЦЭМ!$A$33:$A$776,$A77,СВЦЭМ!$B$33:$B$776,B$47)+'СЕТ СН'!$G$9+СВЦЭМ!$D$10+'СЕТ СН'!$G$5-'СЕТ СН'!$G$17</f>
        <v>3316.4856856900001</v>
      </c>
      <c r="C77" s="36">
        <f>SUMIFS(СВЦЭМ!$C$33:$C$776,СВЦЭМ!$A$33:$A$776,$A77,СВЦЭМ!$B$33:$B$776,C$47)+'СЕТ СН'!$G$9+СВЦЭМ!$D$10+'СЕТ СН'!$G$5-'СЕТ СН'!$G$17</f>
        <v>3360.2258972500003</v>
      </c>
      <c r="D77" s="36">
        <f>SUMIFS(СВЦЭМ!$C$33:$C$776,СВЦЭМ!$A$33:$A$776,$A77,СВЦЭМ!$B$33:$B$776,D$47)+'СЕТ СН'!$G$9+СВЦЭМ!$D$10+'СЕТ СН'!$G$5-'СЕТ СН'!$G$17</f>
        <v>3377.9447915000001</v>
      </c>
      <c r="E77" s="36">
        <f>SUMIFS(СВЦЭМ!$C$33:$C$776,СВЦЭМ!$A$33:$A$776,$A77,СВЦЭМ!$B$33:$B$776,E$47)+'СЕТ СН'!$G$9+СВЦЭМ!$D$10+'СЕТ СН'!$G$5-'СЕТ СН'!$G$17</f>
        <v>3384.2020024000003</v>
      </c>
      <c r="F77" s="36">
        <f>SUMIFS(СВЦЭМ!$C$33:$C$776,СВЦЭМ!$A$33:$A$776,$A77,СВЦЭМ!$B$33:$B$776,F$47)+'СЕТ СН'!$G$9+СВЦЭМ!$D$10+'СЕТ СН'!$G$5-'СЕТ СН'!$G$17</f>
        <v>3380.0267684700002</v>
      </c>
      <c r="G77" s="36">
        <f>SUMIFS(СВЦЭМ!$C$33:$C$776,СВЦЭМ!$A$33:$A$776,$A77,СВЦЭМ!$B$33:$B$776,G$47)+'СЕТ СН'!$G$9+СВЦЭМ!$D$10+'СЕТ СН'!$G$5-'СЕТ СН'!$G$17</f>
        <v>3386.5568798000004</v>
      </c>
      <c r="H77" s="36">
        <f>SUMIFS(СВЦЭМ!$C$33:$C$776,СВЦЭМ!$A$33:$A$776,$A77,СВЦЭМ!$B$33:$B$776,H$47)+'СЕТ СН'!$G$9+СВЦЭМ!$D$10+'СЕТ СН'!$G$5-'СЕТ СН'!$G$17</f>
        <v>3369.3355268700002</v>
      </c>
      <c r="I77" s="36">
        <f>SUMIFS(СВЦЭМ!$C$33:$C$776,СВЦЭМ!$A$33:$A$776,$A77,СВЦЭМ!$B$33:$B$776,I$47)+'СЕТ СН'!$G$9+СВЦЭМ!$D$10+'СЕТ СН'!$G$5-'СЕТ СН'!$G$17</f>
        <v>3341.4687291600003</v>
      </c>
      <c r="J77" s="36">
        <f>SUMIFS(СВЦЭМ!$C$33:$C$776,СВЦЭМ!$A$33:$A$776,$A77,СВЦЭМ!$B$33:$B$776,J$47)+'СЕТ СН'!$G$9+СВЦЭМ!$D$10+'СЕТ СН'!$G$5-'СЕТ СН'!$G$17</f>
        <v>3245.9425532800001</v>
      </c>
      <c r="K77" s="36">
        <f>SUMIFS(СВЦЭМ!$C$33:$C$776,СВЦЭМ!$A$33:$A$776,$A77,СВЦЭМ!$B$33:$B$776,K$47)+'СЕТ СН'!$G$9+СВЦЭМ!$D$10+'СЕТ СН'!$G$5-'СЕТ СН'!$G$17</f>
        <v>3188.2175889500004</v>
      </c>
      <c r="L77" s="36">
        <f>SUMIFS(СВЦЭМ!$C$33:$C$776,СВЦЭМ!$A$33:$A$776,$A77,СВЦЭМ!$B$33:$B$776,L$47)+'СЕТ СН'!$G$9+СВЦЭМ!$D$10+'СЕТ СН'!$G$5-'СЕТ СН'!$G$17</f>
        <v>3210.7697119100003</v>
      </c>
      <c r="M77" s="36">
        <f>SUMIFS(СВЦЭМ!$C$33:$C$776,СВЦЭМ!$A$33:$A$776,$A77,СВЦЭМ!$B$33:$B$776,M$47)+'СЕТ СН'!$G$9+СВЦЭМ!$D$10+'СЕТ СН'!$G$5-'СЕТ СН'!$G$17</f>
        <v>3200.6261512600004</v>
      </c>
      <c r="N77" s="36">
        <f>SUMIFS(СВЦЭМ!$C$33:$C$776,СВЦЭМ!$A$33:$A$776,$A77,СВЦЭМ!$B$33:$B$776,N$47)+'СЕТ СН'!$G$9+СВЦЭМ!$D$10+'СЕТ СН'!$G$5-'СЕТ СН'!$G$17</f>
        <v>3188.6812681000001</v>
      </c>
      <c r="O77" s="36">
        <f>SUMIFS(СВЦЭМ!$C$33:$C$776,СВЦЭМ!$A$33:$A$776,$A77,СВЦЭМ!$B$33:$B$776,O$47)+'СЕТ СН'!$G$9+СВЦЭМ!$D$10+'СЕТ СН'!$G$5-'СЕТ СН'!$G$17</f>
        <v>3190.1282954799999</v>
      </c>
      <c r="P77" s="36">
        <f>SUMIFS(СВЦЭМ!$C$33:$C$776,СВЦЭМ!$A$33:$A$776,$A77,СВЦЭМ!$B$33:$B$776,P$47)+'СЕТ СН'!$G$9+СВЦЭМ!$D$10+'СЕТ СН'!$G$5-'СЕТ СН'!$G$17</f>
        <v>3190.0332028000003</v>
      </c>
      <c r="Q77" s="36">
        <f>SUMIFS(СВЦЭМ!$C$33:$C$776,СВЦЭМ!$A$33:$A$776,$A77,СВЦЭМ!$B$33:$B$776,Q$47)+'СЕТ СН'!$G$9+СВЦЭМ!$D$10+'СЕТ СН'!$G$5-'СЕТ СН'!$G$17</f>
        <v>3193.9290860200003</v>
      </c>
      <c r="R77" s="36">
        <f>SUMIFS(СВЦЭМ!$C$33:$C$776,СВЦЭМ!$A$33:$A$776,$A77,СВЦЭМ!$B$33:$B$776,R$47)+'СЕТ СН'!$G$9+СВЦЭМ!$D$10+'СЕТ СН'!$G$5-'СЕТ СН'!$G$17</f>
        <v>3195.5925159300004</v>
      </c>
      <c r="S77" s="36">
        <f>SUMIFS(СВЦЭМ!$C$33:$C$776,СВЦЭМ!$A$33:$A$776,$A77,СВЦЭМ!$B$33:$B$776,S$47)+'СЕТ СН'!$G$9+СВЦЭМ!$D$10+'СЕТ СН'!$G$5-'СЕТ СН'!$G$17</f>
        <v>3202.8722556299999</v>
      </c>
      <c r="T77" s="36">
        <f>SUMIFS(СВЦЭМ!$C$33:$C$776,СВЦЭМ!$A$33:$A$776,$A77,СВЦЭМ!$B$33:$B$776,T$47)+'СЕТ СН'!$G$9+СВЦЭМ!$D$10+'СЕТ СН'!$G$5-'СЕТ СН'!$G$17</f>
        <v>3205.2742519500002</v>
      </c>
      <c r="U77" s="36">
        <f>SUMIFS(СВЦЭМ!$C$33:$C$776,СВЦЭМ!$A$33:$A$776,$A77,СВЦЭМ!$B$33:$B$776,U$47)+'СЕТ СН'!$G$9+СВЦЭМ!$D$10+'СЕТ СН'!$G$5-'СЕТ СН'!$G$17</f>
        <v>3201.65034775</v>
      </c>
      <c r="V77" s="36">
        <f>SUMIFS(СВЦЭМ!$C$33:$C$776,СВЦЭМ!$A$33:$A$776,$A77,СВЦЭМ!$B$33:$B$776,V$47)+'СЕТ СН'!$G$9+СВЦЭМ!$D$10+'СЕТ СН'!$G$5-'СЕТ СН'!$G$17</f>
        <v>3188.4671026200003</v>
      </c>
      <c r="W77" s="36">
        <f>SUMIFS(СВЦЭМ!$C$33:$C$776,СВЦЭМ!$A$33:$A$776,$A77,СВЦЭМ!$B$33:$B$776,W$47)+'СЕТ СН'!$G$9+СВЦЭМ!$D$10+'СЕТ СН'!$G$5-'СЕТ СН'!$G$17</f>
        <v>3216.23685372</v>
      </c>
      <c r="X77" s="36">
        <f>SUMIFS(СВЦЭМ!$C$33:$C$776,СВЦЭМ!$A$33:$A$776,$A77,СВЦЭМ!$B$33:$B$776,X$47)+'СЕТ СН'!$G$9+СВЦЭМ!$D$10+'СЕТ СН'!$G$5-'СЕТ СН'!$G$17</f>
        <v>3311.4155999300001</v>
      </c>
      <c r="Y77" s="36">
        <f>SUMIFS(СВЦЭМ!$C$33:$C$776,СВЦЭМ!$A$33:$A$776,$A77,СВЦЭМ!$B$33:$B$776,Y$47)+'СЕТ СН'!$G$9+СВЦЭМ!$D$10+'СЕТ СН'!$G$5-'СЕТ СН'!$G$17</f>
        <v>3272.08099498</v>
      </c>
      <c r="AA77" s="37"/>
    </row>
    <row r="78" spans="1:27" ht="15.75" x14ac:dyDescent="0.2">
      <c r="A78" s="35">
        <f t="shared" si="1"/>
        <v>44043</v>
      </c>
      <c r="B78" s="36">
        <f>SUMIFS(СВЦЭМ!$C$33:$C$776,СВЦЭМ!$A$33:$A$776,$A78,СВЦЭМ!$B$33:$B$776,B$47)+'СЕТ СН'!$G$9+СВЦЭМ!$D$10+'СЕТ СН'!$G$5-'СЕТ СН'!$G$17</f>
        <v>3321.4656265800004</v>
      </c>
      <c r="C78" s="36">
        <f>SUMIFS(СВЦЭМ!$C$33:$C$776,СВЦЭМ!$A$33:$A$776,$A78,СВЦЭМ!$B$33:$B$776,C$47)+'СЕТ СН'!$G$9+СВЦЭМ!$D$10+'СЕТ СН'!$G$5-'СЕТ СН'!$G$17</f>
        <v>3430.1402748600003</v>
      </c>
      <c r="D78" s="36">
        <f>SUMIFS(СВЦЭМ!$C$33:$C$776,СВЦЭМ!$A$33:$A$776,$A78,СВЦЭМ!$B$33:$B$776,D$47)+'СЕТ СН'!$G$9+СВЦЭМ!$D$10+'СЕТ СН'!$G$5-'СЕТ СН'!$G$17</f>
        <v>3439.1932916600003</v>
      </c>
      <c r="E78" s="36">
        <f>SUMIFS(СВЦЭМ!$C$33:$C$776,СВЦЭМ!$A$33:$A$776,$A78,СВЦЭМ!$B$33:$B$776,E$47)+'СЕТ СН'!$G$9+СВЦЭМ!$D$10+'СЕТ СН'!$G$5-'СЕТ СН'!$G$17</f>
        <v>3442.9302155900004</v>
      </c>
      <c r="F78" s="36">
        <f>SUMIFS(СВЦЭМ!$C$33:$C$776,СВЦЭМ!$A$33:$A$776,$A78,СВЦЭМ!$B$33:$B$776,F$47)+'СЕТ СН'!$G$9+СВЦЭМ!$D$10+'СЕТ СН'!$G$5-'СЕТ СН'!$G$17</f>
        <v>3438.4427730800003</v>
      </c>
      <c r="G78" s="36">
        <f>SUMIFS(СВЦЭМ!$C$33:$C$776,СВЦЭМ!$A$33:$A$776,$A78,СВЦЭМ!$B$33:$B$776,G$47)+'СЕТ СН'!$G$9+СВЦЭМ!$D$10+'СЕТ СН'!$G$5-'СЕТ СН'!$G$17</f>
        <v>3470.4475560600004</v>
      </c>
      <c r="H78" s="36">
        <f>SUMIFS(СВЦЭМ!$C$33:$C$776,СВЦЭМ!$A$33:$A$776,$A78,СВЦЭМ!$B$33:$B$776,H$47)+'СЕТ СН'!$G$9+СВЦЭМ!$D$10+'СЕТ СН'!$G$5-'СЕТ СН'!$G$17</f>
        <v>3419.7079716500002</v>
      </c>
      <c r="I78" s="36">
        <f>SUMIFS(СВЦЭМ!$C$33:$C$776,СВЦЭМ!$A$33:$A$776,$A78,СВЦЭМ!$B$33:$B$776,I$47)+'СЕТ СН'!$G$9+СВЦЭМ!$D$10+'СЕТ СН'!$G$5-'СЕТ СН'!$G$17</f>
        <v>3410.8421388200004</v>
      </c>
      <c r="J78" s="36">
        <f>SUMIFS(СВЦЭМ!$C$33:$C$776,СВЦЭМ!$A$33:$A$776,$A78,СВЦЭМ!$B$33:$B$776,J$47)+'СЕТ СН'!$G$9+СВЦЭМ!$D$10+'СЕТ СН'!$G$5-'СЕТ СН'!$G$17</f>
        <v>3372.7423483500002</v>
      </c>
      <c r="K78" s="36">
        <f>SUMIFS(СВЦЭМ!$C$33:$C$776,СВЦЭМ!$A$33:$A$776,$A78,СВЦЭМ!$B$33:$B$776,K$47)+'СЕТ СН'!$G$9+СВЦЭМ!$D$10+'СЕТ СН'!$G$5-'СЕТ СН'!$G$17</f>
        <v>3283.0937219200005</v>
      </c>
      <c r="L78" s="36">
        <f>SUMIFS(СВЦЭМ!$C$33:$C$776,СВЦЭМ!$A$33:$A$776,$A78,СВЦЭМ!$B$33:$B$776,L$47)+'СЕТ СН'!$G$9+СВЦЭМ!$D$10+'СЕТ СН'!$G$5-'СЕТ СН'!$G$17</f>
        <v>3153.9276762100003</v>
      </c>
      <c r="M78" s="36">
        <f>SUMIFS(СВЦЭМ!$C$33:$C$776,СВЦЭМ!$A$33:$A$776,$A78,СВЦЭМ!$B$33:$B$776,M$47)+'СЕТ СН'!$G$9+СВЦЭМ!$D$10+'СЕТ СН'!$G$5-'СЕТ СН'!$G$17</f>
        <v>3135.0013671700003</v>
      </c>
      <c r="N78" s="36">
        <f>SUMIFS(СВЦЭМ!$C$33:$C$776,СВЦЭМ!$A$33:$A$776,$A78,СВЦЭМ!$B$33:$B$776,N$47)+'СЕТ СН'!$G$9+СВЦЭМ!$D$10+'СЕТ СН'!$G$5-'СЕТ СН'!$G$17</f>
        <v>3139.7121795700004</v>
      </c>
      <c r="O78" s="36">
        <f>SUMIFS(СВЦЭМ!$C$33:$C$776,СВЦЭМ!$A$33:$A$776,$A78,СВЦЭМ!$B$33:$B$776,O$47)+'СЕТ СН'!$G$9+СВЦЭМ!$D$10+'СЕТ СН'!$G$5-'СЕТ СН'!$G$17</f>
        <v>3146.5725111900001</v>
      </c>
      <c r="P78" s="36">
        <f>SUMIFS(СВЦЭМ!$C$33:$C$776,СВЦЭМ!$A$33:$A$776,$A78,СВЦЭМ!$B$33:$B$776,P$47)+'СЕТ СН'!$G$9+СВЦЭМ!$D$10+'СЕТ СН'!$G$5-'СЕТ СН'!$G$17</f>
        <v>3146.6876051600002</v>
      </c>
      <c r="Q78" s="36">
        <f>SUMIFS(СВЦЭМ!$C$33:$C$776,СВЦЭМ!$A$33:$A$776,$A78,СВЦЭМ!$B$33:$B$776,Q$47)+'СЕТ СН'!$G$9+СВЦЭМ!$D$10+'СЕТ СН'!$G$5-'СЕТ СН'!$G$17</f>
        <v>3145.4777740700001</v>
      </c>
      <c r="R78" s="36">
        <f>SUMIFS(СВЦЭМ!$C$33:$C$776,СВЦЭМ!$A$33:$A$776,$A78,СВЦЭМ!$B$33:$B$776,R$47)+'СЕТ СН'!$G$9+СВЦЭМ!$D$10+'СЕТ СН'!$G$5-'СЕТ СН'!$G$17</f>
        <v>3138.7020588</v>
      </c>
      <c r="S78" s="36">
        <f>SUMIFS(СВЦЭМ!$C$33:$C$776,СВЦЭМ!$A$33:$A$776,$A78,СВЦЭМ!$B$33:$B$776,S$47)+'СЕТ СН'!$G$9+СВЦЭМ!$D$10+'СЕТ СН'!$G$5-'СЕТ СН'!$G$17</f>
        <v>3152.2515013500001</v>
      </c>
      <c r="T78" s="36">
        <f>SUMIFS(СВЦЭМ!$C$33:$C$776,СВЦЭМ!$A$33:$A$776,$A78,СВЦЭМ!$B$33:$B$776,T$47)+'СЕТ СН'!$G$9+СВЦЭМ!$D$10+'СЕТ СН'!$G$5-'СЕТ СН'!$G$17</f>
        <v>3156.8877284800001</v>
      </c>
      <c r="U78" s="36">
        <f>SUMIFS(СВЦЭМ!$C$33:$C$776,СВЦЭМ!$A$33:$A$776,$A78,СВЦЭМ!$B$33:$B$776,U$47)+'СЕТ СН'!$G$9+СВЦЭМ!$D$10+'СЕТ СН'!$G$5-'СЕТ СН'!$G$17</f>
        <v>3169.0333248300003</v>
      </c>
      <c r="V78" s="36">
        <f>SUMIFS(СВЦЭМ!$C$33:$C$776,СВЦЭМ!$A$33:$A$776,$A78,СВЦЭМ!$B$33:$B$776,V$47)+'СЕТ СН'!$G$9+СВЦЭМ!$D$10+'СЕТ СН'!$G$5-'СЕТ СН'!$G$17</f>
        <v>3163.3574851100002</v>
      </c>
      <c r="W78" s="36">
        <f>SUMIFS(СВЦЭМ!$C$33:$C$776,СВЦЭМ!$A$33:$A$776,$A78,СВЦЭМ!$B$33:$B$776,W$47)+'СЕТ СН'!$G$9+СВЦЭМ!$D$10+'СЕТ СН'!$G$5-'СЕТ СН'!$G$17</f>
        <v>3144.9811525499999</v>
      </c>
      <c r="X78" s="36">
        <f>SUMIFS(СВЦЭМ!$C$33:$C$776,СВЦЭМ!$A$33:$A$776,$A78,СВЦЭМ!$B$33:$B$776,X$47)+'СЕТ СН'!$G$9+СВЦЭМ!$D$10+'СЕТ СН'!$G$5-'СЕТ СН'!$G$17</f>
        <v>3147.2629121100003</v>
      </c>
      <c r="Y78" s="36">
        <f>SUMIFS(СВЦЭМ!$C$33:$C$776,СВЦЭМ!$A$33:$A$776,$A78,СВЦЭМ!$B$33:$B$776,Y$47)+'СЕТ СН'!$G$9+СВЦЭМ!$D$10+'СЕТ СН'!$G$5-'СЕТ СН'!$G$17</f>
        <v>3206.6863441</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2"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5" ht="12.75" customHeight="1" x14ac:dyDescent="0.2">
      <c r="A82" s="133"/>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5" ht="12.75" customHeight="1" x14ac:dyDescent="0.2">
      <c r="A83" s="134"/>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01.07.2020</v>
      </c>
      <c r="B84" s="36">
        <f>SUMIFS(СВЦЭМ!$C$33:$C$776,СВЦЭМ!$A$33:$A$776,$A84,СВЦЭМ!$B$33:$B$776,B$83)+'СЕТ СН'!$H$9+СВЦЭМ!$D$10+'СЕТ СН'!$H$5-'СЕТ СН'!$H$17</f>
        <v>3740.1477684800002</v>
      </c>
      <c r="C84" s="36">
        <f>SUMIFS(СВЦЭМ!$C$33:$C$776,СВЦЭМ!$A$33:$A$776,$A84,СВЦЭМ!$B$33:$B$776,C$83)+'СЕТ СН'!$H$9+СВЦЭМ!$D$10+'СЕТ СН'!$H$5-'СЕТ СН'!$H$17</f>
        <v>3747.4669343800001</v>
      </c>
      <c r="D84" s="36">
        <f>SUMIFS(СВЦЭМ!$C$33:$C$776,СВЦЭМ!$A$33:$A$776,$A84,СВЦЭМ!$B$33:$B$776,D$83)+'СЕТ СН'!$H$9+СВЦЭМ!$D$10+'СЕТ СН'!$H$5-'СЕТ СН'!$H$17</f>
        <v>3722.5043082900002</v>
      </c>
      <c r="E84" s="36">
        <f>SUMIFS(СВЦЭМ!$C$33:$C$776,СВЦЭМ!$A$33:$A$776,$A84,СВЦЭМ!$B$33:$B$776,E$83)+'СЕТ СН'!$H$9+СВЦЭМ!$D$10+'СЕТ СН'!$H$5-'СЕТ СН'!$H$17</f>
        <v>3704.2422643200002</v>
      </c>
      <c r="F84" s="36">
        <f>SUMIFS(СВЦЭМ!$C$33:$C$776,СВЦЭМ!$A$33:$A$776,$A84,СВЦЭМ!$B$33:$B$776,F$83)+'СЕТ СН'!$H$9+СВЦЭМ!$D$10+'СЕТ СН'!$H$5-'СЕТ СН'!$H$17</f>
        <v>3691.9471831800001</v>
      </c>
      <c r="G84" s="36">
        <f>SUMIFS(СВЦЭМ!$C$33:$C$776,СВЦЭМ!$A$33:$A$776,$A84,СВЦЭМ!$B$33:$B$776,G$83)+'СЕТ СН'!$H$9+СВЦЭМ!$D$10+'СЕТ СН'!$H$5-'СЕТ СН'!$H$17</f>
        <v>3696.2119793000002</v>
      </c>
      <c r="H84" s="36">
        <f>SUMIFS(СВЦЭМ!$C$33:$C$776,СВЦЭМ!$A$33:$A$776,$A84,СВЦЭМ!$B$33:$B$776,H$83)+'СЕТ СН'!$H$9+СВЦЭМ!$D$10+'СЕТ СН'!$H$5-'СЕТ СН'!$H$17</f>
        <v>3720.5252239000001</v>
      </c>
      <c r="I84" s="36">
        <f>SUMIFS(СВЦЭМ!$C$33:$C$776,СВЦЭМ!$A$33:$A$776,$A84,СВЦЭМ!$B$33:$B$776,I$83)+'СЕТ СН'!$H$9+СВЦЭМ!$D$10+'СЕТ СН'!$H$5-'СЕТ СН'!$H$17</f>
        <v>3703.8864651399999</v>
      </c>
      <c r="J84" s="36">
        <f>SUMIFS(СВЦЭМ!$C$33:$C$776,СВЦЭМ!$A$33:$A$776,$A84,СВЦЭМ!$B$33:$B$776,J$83)+'СЕТ СН'!$H$9+СВЦЭМ!$D$10+'СЕТ СН'!$H$5-'СЕТ СН'!$H$17</f>
        <v>3676.4747767100002</v>
      </c>
      <c r="K84" s="36">
        <f>SUMIFS(СВЦЭМ!$C$33:$C$776,СВЦЭМ!$A$33:$A$776,$A84,СВЦЭМ!$B$33:$B$776,K$83)+'СЕТ СН'!$H$9+СВЦЭМ!$D$10+'СЕТ СН'!$H$5-'СЕТ СН'!$H$17</f>
        <v>3566.3507043700001</v>
      </c>
      <c r="L84" s="36">
        <f>SUMIFS(СВЦЭМ!$C$33:$C$776,СВЦЭМ!$A$33:$A$776,$A84,СВЦЭМ!$B$33:$B$776,L$83)+'СЕТ СН'!$H$9+СВЦЭМ!$D$10+'СЕТ СН'!$H$5-'СЕТ СН'!$H$17</f>
        <v>3460.0813078900001</v>
      </c>
      <c r="M84" s="36">
        <f>SUMIFS(СВЦЭМ!$C$33:$C$776,СВЦЭМ!$A$33:$A$776,$A84,СВЦЭМ!$B$33:$B$776,M$83)+'СЕТ СН'!$H$9+СВЦЭМ!$D$10+'СЕТ СН'!$H$5-'СЕТ СН'!$H$17</f>
        <v>3451.1362012200002</v>
      </c>
      <c r="N84" s="36">
        <f>SUMIFS(СВЦЭМ!$C$33:$C$776,СВЦЭМ!$A$33:$A$776,$A84,СВЦЭМ!$B$33:$B$776,N$83)+'СЕТ СН'!$H$9+СВЦЭМ!$D$10+'СЕТ СН'!$H$5-'СЕТ СН'!$H$17</f>
        <v>3504.8159037</v>
      </c>
      <c r="O84" s="36">
        <f>SUMIFS(СВЦЭМ!$C$33:$C$776,СВЦЭМ!$A$33:$A$776,$A84,СВЦЭМ!$B$33:$B$776,O$83)+'СЕТ СН'!$H$9+СВЦЭМ!$D$10+'СЕТ СН'!$H$5-'СЕТ СН'!$H$17</f>
        <v>3484.6395179700003</v>
      </c>
      <c r="P84" s="36">
        <f>SUMIFS(СВЦЭМ!$C$33:$C$776,СВЦЭМ!$A$33:$A$776,$A84,СВЦЭМ!$B$33:$B$776,P$83)+'СЕТ СН'!$H$9+СВЦЭМ!$D$10+'СЕТ СН'!$H$5-'СЕТ СН'!$H$17</f>
        <v>3408.6881181700001</v>
      </c>
      <c r="Q84" s="36">
        <f>SUMIFS(СВЦЭМ!$C$33:$C$776,СВЦЭМ!$A$33:$A$776,$A84,СВЦЭМ!$B$33:$B$776,Q$83)+'СЕТ СН'!$H$9+СВЦЭМ!$D$10+'СЕТ СН'!$H$5-'СЕТ СН'!$H$17</f>
        <v>3411.8927273300001</v>
      </c>
      <c r="R84" s="36">
        <f>SUMIFS(СВЦЭМ!$C$33:$C$776,СВЦЭМ!$A$33:$A$776,$A84,СВЦЭМ!$B$33:$B$776,R$83)+'СЕТ СН'!$H$9+СВЦЭМ!$D$10+'СЕТ СН'!$H$5-'СЕТ СН'!$H$17</f>
        <v>3425.7442034800001</v>
      </c>
      <c r="S84" s="36">
        <f>SUMIFS(СВЦЭМ!$C$33:$C$776,СВЦЭМ!$A$33:$A$776,$A84,СВЦЭМ!$B$33:$B$776,S$83)+'СЕТ СН'!$H$9+СВЦЭМ!$D$10+'СЕТ СН'!$H$5-'СЕТ СН'!$H$17</f>
        <v>3430.6251920700001</v>
      </c>
      <c r="T84" s="36">
        <f>SUMIFS(СВЦЭМ!$C$33:$C$776,СВЦЭМ!$A$33:$A$776,$A84,СВЦЭМ!$B$33:$B$776,T$83)+'СЕТ СН'!$H$9+СВЦЭМ!$D$10+'СЕТ СН'!$H$5-'СЕТ СН'!$H$17</f>
        <v>3423.0430136800001</v>
      </c>
      <c r="U84" s="36">
        <f>SUMIFS(СВЦЭМ!$C$33:$C$776,СВЦЭМ!$A$33:$A$776,$A84,СВЦЭМ!$B$33:$B$776,U$83)+'СЕТ СН'!$H$9+СВЦЭМ!$D$10+'СЕТ СН'!$H$5-'СЕТ СН'!$H$17</f>
        <v>3416.6520064300003</v>
      </c>
      <c r="V84" s="36">
        <f>SUMIFS(СВЦЭМ!$C$33:$C$776,СВЦЭМ!$A$33:$A$776,$A84,СВЦЭМ!$B$33:$B$776,V$83)+'СЕТ СН'!$H$9+СВЦЭМ!$D$10+'СЕТ СН'!$H$5-'СЕТ СН'!$H$17</f>
        <v>3413.4042645899999</v>
      </c>
      <c r="W84" s="36">
        <f>SUMIFS(СВЦЭМ!$C$33:$C$776,СВЦЭМ!$A$33:$A$776,$A84,СВЦЭМ!$B$33:$B$776,W$83)+'СЕТ СН'!$H$9+СВЦЭМ!$D$10+'СЕТ СН'!$H$5-'СЕТ СН'!$H$17</f>
        <v>3390.3261605299999</v>
      </c>
      <c r="X84" s="36">
        <f>SUMIFS(СВЦЭМ!$C$33:$C$776,СВЦЭМ!$A$33:$A$776,$A84,СВЦЭМ!$B$33:$B$776,X$83)+'СЕТ СН'!$H$9+СВЦЭМ!$D$10+'СЕТ СН'!$H$5-'СЕТ СН'!$H$17</f>
        <v>3437.5685770099999</v>
      </c>
      <c r="Y84" s="36">
        <f>SUMIFS(СВЦЭМ!$C$33:$C$776,СВЦЭМ!$A$33:$A$776,$A84,СВЦЭМ!$B$33:$B$776,Y$83)+'СЕТ СН'!$H$9+СВЦЭМ!$D$10+'СЕТ СН'!$H$5-'СЕТ СН'!$H$17</f>
        <v>3597.6558843600001</v>
      </c>
    </row>
    <row r="85" spans="1:25" ht="15.75" x14ac:dyDescent="0.2">
      <c r="A85" s="35">
        <f>A84+1</f>
        <v>44014</v>
      </c>
      <c r="B85" s="36">
        <f>SUMIFS(СВЦЭМ!$C$33:$C$776,СВЦЭМ!$A$33:$A$776,$A85,СВЦЭМ!$B$33:$B$776,B$83)+'СЕТ СН'!$H$9+СВЦЭМ!$D$10+'СЕТ СН'!$H$5-'СЕТ СН'!$H$17</f>
        <v>3687.9297656100002</v>
      </c>
      <c r="C85" s="36">
        <f>SUMIFS(СВЦЭМ!$C$33:$C$776,СВЦЭМ!$A$33:$A$776,$A85,СВЦЭМ!$B$33:$B$776,C$83)+'СЕТ СН'!$H$9+СВЦЭМ!$D$10+'СЕТ СН'!$H$5-'СЕТ СН'!$H$17</f>
        <v>3664.3151973900003</v>
      </c>
      <c r="D85" s="36">
        <f>SUMIFS(СВЦЭМ!$C$33:$C$776,СВЦЭМ!$A$33:$A$776,$A85,СВЦЭМ!$B$33:$B$776,D$83)+'СЕТ СН'!$H$9+СВЦЭМ!$D$10+'СЕТ СН'!$H$5-'СЕТ СН'!$H$17</f>
        <v>3635.50471883</v>
      </c>
      <c r="E85" s="36">
        <f>SUMIFS(СВЦЭМ!$C$33:$C$776,СВЦЭМ!$A$33:$A$776,$A85,СВЦЭМ!$B$33:$B$776,E$83)+'СЕТ СН'!$H$9+СВЦЭМ!$D$10+'СЕТ СН'!$H$5-'СЕТ СН'!$H$17</f>
        <v>3628.7052385000002</v>
      </c>
      <c r="F85" s="36">
        <f>SUMIFS(СВЦЭМ!$C$33:$C$776,СВЦЭМ!$A$33:$A$776,$A85,СВЦЭМ!$B$33:$B$776,F$83)+'СЕТ СН'!$H$9+СВЦЭМ!$D$10+'СЕТ СН'!$H$5-'СЕТ СН'!$H$17</f>
        <v>3614.7590515700003</v>
      </c>
      <c r="G85" s="36">
        <f>SUMIFS(СВЦЭМ!$C$33:$C$776,СВЦЭМ!$A$33:$A$776,$A85,СВЦЭМ!$B$33:$B$776,G$83)+'СЕТ СН'!$H$9+СВЦЭМ!$D$10+'СЕТ СН'!$H$5-'СЕТ СН'!$H$17</f>
        <v>3632.4726904899999</v>
      </c>
      <c r="H85" s="36">
        <f>SUMIFS(СВЦЭМ!$C$33:$C$776,СВЦЭМ!$A$33:$A$776,$A85,СВЦЭМ!$B$33:$B$776,H$83)+'СЕТ СН'!$H$9+СВЦЭМ!$D$10+'СЕТ СН'!$H$5-'СЕТ СН'!$H$17</f>
        <v>3668.4697161200002</v>
      </c>
      <c r="I85" s="36">
        <f>SUMIFS(СВЦЭМ!$C$33:$C$776,СВЦЭМ!$A$33:$A$776,$A85,СВЦЭМ!$B$33:$B$776,I$83)+'СЕТ СН'!$H$9+СВЦЭМ!$D$10+'СЕТ СН'!$H$5-'СЕТ СН'!$H$17</f>
        <v>3678.9982960400002</v>
      </c>
      <c r="J85" s="36">
        <f>SUMIFS(СВЦЭМ!$C$33:$C$776,СВЦЭМ!$A$33:$A$776,$A85,СВЦЭМ!$B$33:$B$776,J$83)+'СЕТ СН'!$H$9+СВЦЭМ!$D$10+'СЕТ СН'!$H$5-'СЕТ СН'!$H$17</f>
        <v>3666.4539089700002</v>
      </c>
      <c r="K85" s="36">
        <f>SUMIFS(СВЦЭМ!$C$33:$C$776,СВЦЭМ!$A$33:$A$776,$A85,СВЦЭМ!$B$33:$B$776,K$83)+'СЕТ СН'!$H$9+СВЦЭМ!$D$10+'СЕТ СН'!$H$5-'СЕТ СН'!$H$17</f>
        <v>3562.18108669</v>
      </c>
      <c r="L85" s="36">
        <f>SUMIFS(СВЦЭМ!$C$33:$C$776,СВЦЭМ!$A$33:$A$776,$A85,СВЦЭМ!$B$33:$B$776,L$83)+'СЕТ СН'!$H$9+СВЦЭМ!$D$10+'СЕТ СН'!$H$5-'СЕТ СН'!$H$17</f>
        <v>3464.1861647400001</v>
      </c>
      <c r="M85" s="36">
        <f>SUMIFS(СВЦЭМ!$C$33:$C$776,СВЦЭМ!$A$33:$A$776,$A85,СВЦЭМ!$B$33:$B$776,M$83)+'СЕТ СН'!$H$9+СВЦЭМ!$D$10+'СЕТ СН'!$H$5-'СЕТ СН'!$H$17</f>
        <v>3448.5298030100003</v>
      </c>
      <c r="N85" s="36">
        <f>SUMIFS(СВЦЭМ!$C$33:$C$776,СВЦЭМ!$A$33:$A$776,$A85,СВЦЭМ!$B$33:$B$776,N$83)+'СЕТ СН'!$H$9+СВЦЭМ!$D$10+'СЕТ СН'!$H$5-'СЕТ СН'!$H$17</f>
        <v>3479.7786893399998</v>
      </c>
      <c r="O85" s="36">
        <f>SUMIFS(СВЦЭМ!$C$33:$C$776,СВЦЭМ!$A$33:$A$776,$A85,СВЦЭМ!$B$33:$B$776,O$83)+'СЕТ СН'!$H$9+СВЦЭМ!$D$10+'СЕТ СН'!$H$5-'СЕТ СН'!$H$17</f>
        <v>3477.0632175800001</v>
      </c>
      <c r="P85" s="36">
        <f>SUMIFS(СВЦЭМ!$C$33:$C$776,СВЦЭМ!$A$33:$A$776,$A85,СВЦЭМ!$B$33:$B$776,P$83)+'СЕТ СН'!$H$9+СВЦЭМ!$D$10+'СЕТ СН'!$H$5-'СЕТ СН'!$H$17</f>
        <v>3455.92702646</v>
      </c>
      <c r="Q85" s="36">
        <f>SUMIFS(СВЦЭМ!$C$33:$C$776,СВЦЭМ!$A$33:$A$776,$A85,СВЦЭМ!$B$33:$B$776,Q$83)+'СЕТ СН'!$H$9+СВЦЭМ!$D$10+'СЕТ СН'!$H$5-'СЕТ СН'!$H$17</f>
        <v>3469.86960404</v>
      </c>
      <c r="R85" s="36">
        <f>SUMIFS(СВЦЭМ!$C$33:$C$776,СВЦЭМ!$A$33:$A$776,$A85,СВЦЭМ!$B$33:$B$776,R$83)+'СЕТ СН'!$H$9+СВЦЭМ!$D$10+'СЕТ СН'!$H$5-'СЕТ СН'!$H$17</f>
        <v>3490.6544500300001</v>
      </c>
      <c r="S85" s="36">
        <f>SUMIFS(СВЦЭМ!$C$33:$C$776,СВЦЭМ!$A$33:$A$776,$A85,СВЦЭМ!$B$33:$B$776,S$83)+'СЕТ СН'!$H$9+СВЦЭМ!$D$10+'СЕТ СН'!$H$5-'СЕТ СН'!$H$17</f>
        <v>3493.6317120799999</v>
      </c>
      <c r="T85" s="36">
        <f>SUMIFS(СВЦЭМ!$C$33:$C$776,СВЦЭМ!$A$33:$A$776,$A85,СВЦЭМ!$B$33:$B$776,T$83)+'СЕТ СН'!$H$9+СВЦЭМ!$D$10+'СЕТ СН'!$H$5-'СЕТ СН'!$H$17</f>
        <v>3485.0035104200001</v>
      </c>
      <c r="U85" s="36">
        <f>SUMIFS(СВЦЭМ!$C$33:$C$776,СВЦЭМ!$A$33:$A$776,$A85,СВЦЭМ!$B$33:$B$776,U$83)+'СЕТ СН'!$H$9+СВЦЭМ!$D$10+'СЕТ СН'!$H$5-'СЕТ СН'!$H$17</f>
        <v>3570.1884627099998</v>
      </c>
      <c r="V85" s="36">
        <f>SUMIFS(СВЦЭМ!$C$33:$C$776,СВЦЭМ!$A$33:$A$776,$A85,СВЦЭМ!$B$33:$B$776,V$83)+'СЕТ СН'!$H$9+СВЦЭМ!$D$10+'СЕТ СН'!$H$5-'СЕТ СН'!$H$17</f>
        <v>3459.55704569</v>
      </c>
      <c r="W85" s="36">
        <f>SUMIFS(СВЦЭМ!$C$33:$C$776,СВЦЭМ!$A$33:$A$776,$A85,СВЦЭМ!$B$33:$B$776,W$83)+'СЕТ СН'!$H$9+СВЦЭМ!$D$10+'СЕТ СН'!$H$5-'СЕТ СН'!$H$17</f>
        <v>3421.3924538400001</v>
      </c>
      <c r="X85" s="36">
        <f>SUMIFS(СВЦЭМ!$C$33:$C$776,СВЦЭМ!$A$33:$A$776,$A85,СВЦЭМ!$B$33:$B$776,X$83)+'СЕТ СН'!$H$9+СВЦЭМ!$D$10+'СЕТ СН'!$H$5-'СЕТ СН'!$H$17</f>
        <v>3474.1693036900001</v>
      </c>
      <c r="Y85" s="36">
        <f>SUMIFS(СВЦЭМ!$C$33:$C$776,СВЦЭМ!$A$33:$A$776,$A85,СВЦЭМ!$B$33:$B$776,Y$83)+'СЕТ СН'!$H$9+СВЦЭМ!$D$10+'СЕТ СН'!$H$5-'СЕТ СН'!$H$17</f>
        <v>3613.8986139799999</v>
      </c>
    </row>
    <row r="86" spans="1:25" ht="15.75" x14ac:dyDescent="0.2">
      <c r="A86" s="35">
        <f t="shared" ref="A86:A114" si="2">A85+1</f>
        <v>44015</v>
      </c>
      <c r="B86" s="36">
        <f>SUMIFS(СВЦЭМ!$C$33:$C$776,СВЦЭМ!$A$33:$A$776,$A86,СВЦЭМ!$B$33:$B$776,B$83)+'СЕТ СН'!$H$9+СВЦЭМ!$D$10+'СЕТ СН'!$H$5-'СЕТ СН'!$H$17</f>
        <v>3727.42275294</v>
      </c>
      <c r="C86" s="36">
        <f>SUMIFS(СВЦЭМ!$C$33:$C$776,СВЦЭМ!$A$33:$A$776,$A86,СВЦЭМ!$B$33:$B$776,C$83)+'СЕТ СН'!$H$9+СВЦЭМ!$D$10+'СЕТ СН'!$H$5-'СЕТ СН'!$H$17</f>
        <v>3705.5904929500002</v>
      </c>
      <c r="D86" s="36">
        <f>SUMIFS(СВЦЭМ!$C$33:$C$776,СВЦЭМ!$A$33:$A$776,$A86,СВЦЭМ!$B$33:$B$776,D$83)+'СЕТ СН'!$H$9+СВЦЭМ!$D$10+'СЕТ СН'!$H$5-'СЕТ СН'!$H$17</f>
        <v>3676.6687236799999</v>
      </c>
      <c r="E86" s="36">
        <f>SUMIFS(СВЦЭМ!$C$33:$C$776,СВЦЭМ!$A$33:$A$776,$A86,СВЦЭМ!$B$33:$B$776,E$83)+'СЕТ СН'!$H$9+СВЦЭМ!$D$10+'СЕТ СН'!$H$5-'СЕТ СН'!$H$17</f>
        <v>3659.0543316600001</v>
      </c>
      <c r="F86" s="36">
        <f>SUMIFS(СВЦЭМ!$C$33:$C$776,СВЦЭМ!$A$33:$A$776,$A86,СВЦЭМ!$B$33:$B$776,F$83)+'СЕТ СН'!$H$9+СВЦЭМ!$D$10+'СЕТ СН'!$H$5-'СЕТ СН'!$H$17</f>
        <v>3647.1070819400002</v>
      </c>
      <c r="G86" s="36">
        <f>SUMIFS(СВЦЭМ!$C$33:$C$776,СВЦЭМ!$A$33:$A$776,$A86,СВЦЭМ!$B$33:$B$776,G$83)+'СЕТ СН'!$H$9+СВЦЭМ!$D$10+'СЕТ СН'!$H$5-'СЕТ СН'!$H$17</f>
        <v>3662.0556442699999</v>
      </c>
      <c r="H86" s="36">
        <f>SUMIFS(СВЦЭМ!$C$33:$C$776,СВЦЭМ!$A$33:$A$776,$A86,СВЦЭМ!$B$33:$B$776,H$83)+'СЕТ СН'!$H$9+СВЦЭМ!$D$10+'СЕТ СН'!$H$5-'СЕТ СН'!$H$17</f>
        <v>3700.34856399</v>
      </c>
      <c r="I86" s="36">
        <f>SUMIFS(СВЦЭМ!$C$33:$C$776,СВЦЭМ!$A$33:$A$776,$A86,СВЦЭМ!$B$33:$B$776,I$83)+'СЕТ СН'!$H$9+СВЦЭМ!$D$10+'СЕТ СН'!$H$5-'СЕТ СН'!$H$17</f>
        <v>3720.2720586400001</v>
      </c>
      <c r="J86" s="36">
        <f>SUMIFS(СВЦЭМ!$C$33:$C$776,СВЦЭМ!$A$33:$A$776,$A86,СВЦЭМ!$B$33:$B$776,J$83)+'СЕТ СН'!$H$9+СВЦЭМ!$D$10+'СЕТ СН'!$H$5-'СЕТ СН'!$H$17</f>
        <v>3644.8181581899998</v>
      </c>
      <c r="K86" s="36">
        <f>SUMIFS(СВЦЭМ!$C$33:$C$776,СВЦЭМ!$A$33:$A$776,$A86,СВЦЭМ!$B$33:$B$776,K$83)+'СЕТ СН'!$H$9+СВЦЭМ!$D$10+'СЕТ СН'!$H$5-'СЕТ СН'!$H$17</f>
        <v>3505.6498581300002</v>
      </c>
      <c r="L86" s="36">
        <f>SUMIFS(СВЦЭМ!$C$33:$C$776,СВЦЭМ!$A$33:$A$776,$A86,СВЦЭМ!$B$33:$B$776,L$83)+'СЕТ СН'!$H$9+СВЦЭМ!$D$10+'СЕТ СН'!$H$5-'СЕТ СН'!$H$17</f>
        <v>3406.6223315100001</v>
      </c>
      <c r="M86" s="36">
        <f>SUMIFS(СВЦЭМ!$C$33:$C$776,СВЦЭМ!$A$33:$A$776,$A86,СВЦЭМ!$B$33:$B$776,M$83)+'СЕТ СН'!$H$9+СВЦЭМ!$D$10+'СЕТ СН'!$H$5-'СЕТ СН'!$H$17</f>
        <v>3392.7282376900002</v>
      </c>
      <c r="N86" s="36">
        <f>SUMIFS(СВЦЭМ!$C$33:$C$776,СВЦЭМ!$A$33:$A$776,$A86,СВЦЭМ!$B$33:$B$776,N$83)+'СЕТ СН'!$H$9+СВЦЭМ!$D$10+'СЕТ СН'!$H$5-'СЕТ СН'!$H$17</f>
        <v>3429.16919564</v>
      </c>
      <c r="O86" s="36">
        <f>SUMIFS(СВЦЭМ!$C$33:$C$776,СВЦЭМ!$A$33:$A$776,$A86,СВЦЭМ!$B$33:$B$776,O$83)+'СЕТ СН'!$H$9+СВЦЭМ!$D$10+'СЕТ СН'!$H$5-'СЕТ СН'!$H$17</f>
        <v>3388.8696038200001</v>
      </c>
      <c r="P86" s="36">
        <f>SUMIFS(СВЦЭМ!$C$33:$C$776,СВЦЭМ!$A$33:$A$776,$A86,СВЦЭМ!$B$33:$B$776,P$83)+'СЕТ СН'!$H$9+СВЦЭМ!$D$10+'СЕТ СН'!$H$5-'СЕТ СН'!$H$17</f>
        <v>3414.71451002</v>
      </c>
      <c r="Q86" s="36">
        <f>SUMIFS(СВЦЭМ!$C$33:$C$776,СВЦЭМ!$A$33:$A$776,$A86,СВЦЭМ!$B$33:$B$776,Q$83)+'СЕТ СН'!$H$9+СВЦЭМ!$D$10+'СЕТ СН'!$H$5-'СЕТ СН'!$H$17</f>
        <v>3420.5726095200002</v>
      </c>
      <c r="R86" s="36">
        <f>SUMIFS(СВЦЭМ!$C$33:$C$776,СВЦЭМ!$A$33:$A$776,$A86,СВЦЭМ!$B$33:$B$776,R$83)+'СЕТ СН'!$H$9+СВЦЭМ!$D$10+'СЕТ СН'!$H$5-'СЕТ СН'!$H$17</f>
        <v>3415.3176109000001</v>
      </c>
      <c r="S86" s="36">
        <f>SUMIFS(СВЦЭМ!$C$33:$C$776,СВЦЭМ!$A$33:$A$776,$A86,СВЦЭМ!$B$33:$B$776,S$83)+'СЕТ СН'!$H$9+СВЦЭМ!$D$10+'СЕТ СН'!$H$5-'СЕТ СН'!$H$17</f>
        <v>3423.6938803399999</v>
      </c>
      <c r="T86" s="36">
        <f>SUMIFS(СВЦЭМ!$C$33:$C$776,СВЦЭМ!$A$33:$A$776,$A86,СВЦЭМ!$B$33:$B$776,T$83)+'СЕТ СН'!$H$9+СВЦЭМ!$D$10+'СЕТ СН'!$H$5-'СЕТ СН'!$H$17</f>
        <v>3417.2125999700002</v>
      </c>
      <c r="U86" s="36">
        <f>SUMIFS(СВЦЭМ!$C$33:$C$776,СВЦЭМ!$A$33:$A$776,$A86,СВЦЭМ!$B$33:$B$776,U$83)+'СЕТ СН'!$H$9+СВЦЭМ!$D$10+'СЕТ СН'!$H$5-'СЕТ СН'!$H$17</f>
        <v>3409.6835088400003</v>
      </c>
      <c r="V86" s="36">
        <f>SUMIFS(СВЦЭМ!$C$33:$C$776,СВЦЭМ!$A$33:$A$776,$A86,СВЦЭМ!$B$33:$B$776,V$83)+'СЕТ СН'!$H$9+СВЦЭМ!$D$10+'СЕТ СН'!$H$5-'СЕТ СН'!$H$17</f>
        <v>3378.9216940900001</v>
      </c>
      <c r="W86" s="36">
        <f>SUMIFS(СВЦЭМ!$C$33:$C$776,СВЦЭМ!$A$33:$A$776,$A86,СВЦЭМ!$B$33:$B$776,W$83)+'СЕТ СН'!$H$9+СВЦЭМ!$D$10+'СЕТ СН'!$H$5-'СЕТ СН'!$H$17</f>
        <v>3348.9661930100001</v>
      </c>
      <c r="X86" s="36">
        <f>SUMIFS(СВЦЭМ!$C$33:$C$776,СВЦЭМ!$A$33:$A$776,$A86,СВЦЭМ!$B$33:$B$776,X$83)+'СЕТ СН'!$H$9+СВЦЭМ!$D$10+'СЕТ СН'!$H$5-'СЕТ СН'!$H$17</f>
        <v>3412.09110186</v>
      </c>
      <c r="Y86" s="36">
        <f>SUMIFS(СВЦЭМ!$C$33:$C$776,СВЦЭМ!$A$33:$A$776,$A86,СВЦЭМ!$B$33:$B$776,Y$83)+'СЕТ СН'!$H$9+СВЦЭМ!$D$10+'СЕТ СН'!$H$5-'СЕТ СН'!$H$17</f>
        <v>3525.5716277199999</v>
      </c>
    </row>
    <row r="87" spans="1:25" ht="15.75" x14ac:dyDescent="0.2">
      <c r="A87" s="35">
        <f t="shared" si="2"/>
        <v>44016</v>
      </c>
      <c r="B87" s="36">
        <f>SUMIFS(СВЦЭМ!$C$33:$C$776,СВЦЭМ!$A$33:$A$776,$A87,СВЦЭМ!$B$33:$B$776,B$83)+'СЕТ СН'!$H$9+СВЦЭМ!$D$10+'СЕТ СН'!$H$5-'СЕТ СН'!$H$17</f>
        <v>3721.2312456899999</v>
      </c>
      <c r="C87" s="36">
        <f>SUMIFS(СВЦЭМ!$C$33:$C$776,СВЦЭМ!$A$33:$A$776,$A87,СВЦЭМ!$B$33:$B$776,C$83)+'СЕТ СН'!$H$9+СВЦЭМ!$D$10+'СЕТ СН'!$H$5-'СЕТ СН'!$H$17</f>
        <v>3729.5188919000002</v>
      </c>
      <c r="D87" s="36">
        <f>SUMIFS(СВЦЭМ!$C$33:$C$776,СВЦЭМ!$A$33:$A$776,$A87,СВЦЭМ!$B$33:$B$776,D$83)+'СЕТ СН'!$H$9+СВЦЭМ!$D$10+'СЕТ СН'!$H$5-'СЕТ СН'!$H$17</f>
        <v>3744.9349592600001</v>
      </c>
      <c r="E87" s="36">
        <f>SUMIFS(СВЦЭМ!$C$33:$C$776,СВЦЭМ!$A$33:$A$776,$A87,СВЦЭМ!$B$33:$B$776,E$83)+'СЕТ СН'!$H$9+СВЦЭМ!$D$10+'СЕТ СН'!$H$5-'СЕТ СН'!$H$17</f>
        <v>3748.27336668</v>
      </c>
      <c r="F87" s="36">
        <f>SUMIFS(СВЦЭМ!$C$33:$C$776,СВЦЭМ!$A$33:$A$776,$A87,СВЦЭМ!$B$33:$B$776,F$83)+'СЕТ СН'!$H$9+СВЦЭМ!$D$10+'СЕТ СН'!$H$5-'СЕТ СН'!$H$17</f>
        <v>3759.31748728</v>
      </c>
      <c r="G87" s="36">
        <f>SUMIFS(СВЦЭМ!$C$33:$C$776,СВЦЭМ!$A$33:$A$776,$A87,СВЦЭМ!$B$33:$B$776,G$83)+'СЕТ СН'!$H$9+СВЦЭМ!$D$10+'СЕТ СН'!$H$5-'СЕТ СН'!$H$17</f>
        <v>3741.1822628999998</v>
      </c>
      <c r="H87" s="36">
        <f>SUMIFS(СВЦЭМ!$C$33:$C$776,СВЦЭМ!$A$33:$A$776,$A87,СВЦЭМ!$B$33:$B$776,H$83)+'СЕТ СН'!$H$9+СВЦЭМ!$D$10+'СЕТ СН'!$H$5-'СЕТ СН'!$H$17</f>
        <v>3714.6668988000001</v>
      </c>
      <c r="I87" s="36">
        <f>SUMIFS(СВЦЭМ!$C$33:$C$776,СВЦЭМ!$A$33:$A$776,$A87,СВЦЭМ!$B$33:$B$776,I$83)+'СЕТ СН'!$H$9+СВЦЭМ!$D$10+'СЕТ СН'!$H$5-'СЕТ СН'!$H$17</f>
        <v>3732.56264736</v>
      </c>
      <c r="J87" s="36">
        <f>SUMIFS(СВЦЭМ!$C$33:$C$776,СВЦЭМ!$A$33:$A$776,$A87,СВЦЭМ!$B$33:$B$776,J$83)+'СЕТ СН'!$H$9+СВЦЭМ!$D$10+'СЕТ СН'!$H$5-'СЕТ СН'!$H$17</f>
        <v>3620.4564597100002</v>
      </c>
      <c r="K87" s="36">
        <f>SUMIFS(СВЦЭМ!$C$33:$C$776,СВЦЭМ!$A$33:$A$776,$A87,СВЦЭМ!$B$33:$B$776,K$83)+'СЕТ СН'!$H$9+СВЦЭМ!$D$10+'СЕТ СН'!$H$5-'СЕТ СН'!$H$17</f>
        <v>3487.0701085700002</v>
      </c>
      <c r="L87" s="36">
        <f>SUMIFS(СВЦЭМ!$C$33:$C$776,СВЦЭМ!$A$33:$A$776,$A87,СВЦЭМ!$B$33:$B$776,L$83)+'СЕТ СН'!$H$9+СВЦЭМ!$D$10+'СЕТ СН'!$H$5-'СЕТ СН'!$H$17</f>
        <v>3409.6879034200001</v>
      </c>
      <c r="M87" s="36">
        <f>SUMIFS(СВЦЭМ!$C$33:$C$776,СВЦЭМ!$A$33:$A$776,$A87,СВЦЭМ!$B$33:$B$776,M$83)+'СЕТ СН'!$H$9+СВЦЭМ!$D$10+'СЕТ СН'!$H$5-'СЕТ СН'!$H$17</f>
        <v>3392.5921860799999</v>
      </c>
      <c r="N87" s="36">
        <f>SUMIFS(СВЦЭМ!$C$33:$C$776,СВЦЭМ!$A$33:$A$776,$A87,СВЦЭМ!$B$33:$B$776,N$83)+'СЕТ СН'!$H$9+СВЦЭМ!$D$10+'СЕТ СН'!$H$5-'СЕТ СН'!$H$17</f>
        <v>3400.5936937900001</v>
      </c>
      <c r="O87" s="36">
        <f>SUMIFS(СВЦЭМ!$C$33:$C$776,СВЦЭМ!$A$33:$A$776,$A87,СВЦЭМ!$B$33:$B$776,O$83)+'СЕТ СН'!$H$9+СВЦЭМ!$D$10+'СЕТ СН'!$H$5-'СЕТ СН'!$H$17</f>
        <v>3389.77588853</v>
      </c>
      <c r="P87" s="36">
        <f>SUMIFS(СВЦЭМ!$C$33:$C$776,СВЦЭМ!$A$33:$A$776,$A87,СВЦЭМ!$B$33:$B$776,P$83)+'СЕТ СН'!$H$9+СВЦЭМ!$D$10+'СЕТ СН'!$H$5-'СЕТ СН'!$H$17</f>
        <v>3387.41847899</v>
      </c>
      <c r="Q87" s="36">
        <f>SUMIFS(СВЦЭМ!$C$33:$C$776,СВЦЭМ!$A$33:$A$776,$A87,СВЦЭМ!$B$33:$B$776,Q$83)+'СЕТ СН'!$H$9+СВЦЭМ!$D$10+'СЕТ СН'!$H$5-'СЕТ СН'!$H$17</f>
        <v>3391.27803933</v>
      </c>
      <c r="R87" s="36">
        <f>SUMIFS(СВЦЭМ!$C$33:$C$776,СВЦЭМ!$A$33:$A$776,$A87,СВЦЭМ!$B$33:$B$776,R$83)+'СЕТ СН'!$H$9+СВЦЭМ!$D$10+'СЕТ СН'!$H$5-'СЕТ СН'!$H$17</f>
        <v>3358.51210434</v>
      </c>
      <c r="S87" s="36">
        <f>SUMIFS(СВЦЭМ!$C$33:$C$776,СВЦЭМ!$A$33:$A$776,$A87,СВЦЭМ!$B$33:$B$776,S$83)+'СЕТ СН'!$H$9+СВЦЭМ!$D$10+'СЕТ СН'!$H$5-'СЕТ СН'!$H$17</f>
        <v>3364.5705278800001</v>
      </c>
      <c r="T87" s="36">
        <f>SUMIFS(СВЦЭМ!$C$33:$C$776,СВЦЭМ!$A$33:$A$776,$A87,СВЦЭМ!$B$33:$B$776,T$83)+'СЕТ СН'!$H$9+СВЦЭМ!$D$10+'СЕТ СН'!$H$5-'СЕТ СН'!$H$17</f>
        <v>3389.5442936899999</v>
      </c>
      <c r="U87" s="36">
        <f>SUMIFS(СВЦЭМ!$C$33:$C$776,СВЦЭМ!$A$33:$A$776,$A87,СВЦЭМ!$B$33:$B$776,U$83)+'СЕТ СН'!$H$9+СВЦЭМ!$D$10+'СЕТ СН'!$H$5-'СЕТ СН'!$H$17</f>
        <v>3398.2474862899999</v>
      </c>
      <c r="V87" s="36">
        <f>SUMIFS(СВЦЭМ!$C$33:$C$776,СВЦЭМ!$A$33:$A$776,$A87,СВЦЭМ!$B$33:$B$776,V$83)+'СЕТ СН'!$H$9+СВЦЭМ!$D$10+'СЕТ СН'!$H$5-'СЕТ СН'!$H$17</f>
        <v>3386.5893205900002</v>
      </c>
      <c r="W87" s="36">
        <f>SUMIFS(СВЦЭМ!$C$33:$C$776,СВЦЭМ!$A$33:$A$776,$A87,СВЦЭМ!$B$33:$B$776,W$83)+'СЕТ СН'!$H$9+СВЦЭМ!$D$10+'СЕТ СН'!$H$5-'СЕТ СН'!$H$17</f>
        <v>3388.8763892100001</v>
      </c>
      <c r="X87" s="36">
        <f>SUMIFS(СВЦЭМ!$C$33:$C$776,СВЦЭМ!$A$33:$A$776,$A87,СВЦЭМ!$B$33:$B$776,X$83)+'СЕТ СН'!$H$9+СВЦЭМ!$D$10+'СЕТ СН'!$H$5-'СЕТ СН'!$H$17</f>
        <v>3424.41518464</v>
      </c>
      <c r="Y87" s="36">
        <f>SUMIFS(СВЦЭМ!$C$33:$C$776,СВЦЭМ!$A$33:$A$776,$A87,СВЦЭМ!$B$33:$B$776,Y$83)+'СЕТ СН'!$H$9+СВЦЭМ!$D$10+'СЕТ СН'!$H$5-'СЕТ СН'!$H$17</f>
        <v>3530.4866941600003</v>
      </c>
    </row>
    <row r="88" spans="1:25" ht="15.75" x14ac:dyDescent="0.2">
      <c r="A88" s="35">
        <f t="shared" si="2"/>
        <v>44017</v>
      </c>
      <c r="B88" s="36">
        <f>SUMIFS(СВЦЭМ!$C$33:$C$776,СВЦЭМ!$A$33:$A$776,$A88,СВЦЭМ!$B$33:$B$776,B$83)+'СЕТ СН'!$H$9+СВЦЭМ!$D$10+'СЕТ СН'!$H$5-'СЕТ СН'!$H$17</f>
        <v>3615.1177060499999</v>
      </c>
      <c r="C88" s="36">
        <f>SUMIFS(СВЦЭМ!$C$33:$C$776,СВЦЭМ!$A$33:$A$776,$A88,СВЦЭМ!$B$33:$B$776,C$83)+'СЕТ СН'!$H$9+СВЦЭМ!$D$10+'СЕТ СН'!$H$5-'СЕТ СН'!$H$17</f>
        <v>3651.0807106299999</v>
      </c>
      <c r="D88" s="36">
        <f>SUMIFS(СВЦЭМ!$C$33:$C$776,СВЦЭМ!$A$33:$A$776,$A88,СВЦЭМ!$B$33:$B$776,D$83)+'СЕТ СН'!$H$9+СВЦЭМ!$D$10+'СЕТ СН'!$H$5-'СЕТ СН'!$H$17</f>
        <v>3702.2275033000001</v>
      </c>
      <c r="E88" s="36">
        <f>SUMIFS(СВЦЭМ!$C$33:$C$776,СВЦЭМ!$A$33:$A$776,$A88,СВЦЭМ!$B$33:$B$776,E$83)+'СЕТ СН'!$H$9+СВЦЭМ!$D$10+'СЕТ СН'!$H$5-'СЕТ СН'!$H$17</f>
        <v>3676.3500757000002</v>
      </c>
      <c r="F88" s="36">
        <f>SUMIFS(СВЦЭМ!$C$33:$C$776,СВЦЭМ!$A$33:$A$776,$A88,СВЦЭМ!$B$33:$B$776,F$83)+'СЕТ СН'!$H$9+СВЦЭМ!$D$10+'СЕТ СН'!$H$5-'СЕТ СН'!$H$17</f>
        <v>3645.20136495</v>
      </c>
      <c r="G88" s="36">
        <f>SUMIFS(СВЦЭМ!$C$33:$C$776,СВЦЭМ!$A$33:$A$776,$A88,СВЦЭМ!$B$33:$B$776,G$83)+'СЕТ СН'!$H$9+СВЦЭМ!$D$10+'СЕТ СН'!$H$5-'СЕТ СН'!$H$17</f>
        <v>3630.2301625499999</v>
      </c>
      <c r="H88" s="36">
        <f>SUMIFS(СВЦЭМ!$C$33:$C$776,СВЦЭМ!$A$33:$A$776,$A88,СВЦЭМ!$B$33:$B$776,H$83)+'СЕТ СН'!$H$9+СВЦЭМ!$D$10+'СЕТ СН'!$H$5-'СЕТ СН'!$H$17</f>
        <v>3612.7409145500001</v>
      </c>
      <c r="I88" s="36">
        <f>SUMIFS(СВЦЭМ!$C$33:$C$776,СВЦЭМ!$A$33:$A$776,$A88,СВЦЭМ!$B$33:$B$776,I$83)+'СЕТ СН'!$H$9+СВЦЭМ!$D$10+'СЕТ СН'!$H$5-'СЕТ СН'!$H$17</f>
        <v>3631.5638374800001</v>
      </c>
      <c r="J88" s="36">
        <f>SUMIFS(СВЦЭМ!$C$33:$C$776,СВЦЭМ!$A$33:$A$776,$A88,СВЦЭМ!$B$33:$B$776,J$83)+'СЕТ СН'!$H$9+СВЦЭМ!$D$10+'СЕТ СН'!$H$5-'СЕТ СН'!$H$17</f>
        <v>3549.5942732500002</v>
      </c>
      <c r="K88" s="36">
        <f>SUMIFS(СВЦЭМ!$C$33:$C$776,СВЦЭМ!$A$33:$A$776,$A88,СВЦЭМ!$B$33:$B$776,K$83)+'СЕТ СН'!$H$9+СВЦЭМ!$D$10+'СЕТ СН'!$H$5-'СЕТ СН'!$H$17</f>
        <v>3437.9170250900002</v>
      </c>
      <c r="L88" s="36">
        <f>SUMIFS(СВЦЭМ!$C$33:$C$776,СВЦЭМ!$A$33:$A$776,$A88,СВЦЭМ!$B$33:$B$776,L$83)+'СЕТ СН'!$H$9+СВЦЭМ!$D$10+'СЕТ СН'!$H$5-'СЕТ СН'!$H$17</f>
        <v>3370.9852656399999</v>
      </c>
      <c r="M88" s="36">
        <f>SUMIFS(СВЦЭМ!$C$33:$C$776,СВЦЭМ!$A$33:$A$776,$A88,СВЦЭМ!$B$33:$B$776,M$83)+'СЕТ СН'!$H$9+СВЦЭМ!$D$10+'СЕТ СН'!$H$5-'СЕТ СН'!$H$17</f>
        <v>3323.6242283700003</v>
      </c>
      <c r="N88" s="36">
        <f>SUMIFS(СВЦЭМ!$C$33:$C$776,СВЦЭМ!$A$33:$A$776,$A88,СВЦЭМ!$B$33:$B$776,N$83)+'СЕТ СН'!$H$9+СВЦЭМ!$D$10+'СЕТ СН'!$H$5-'СЕТ СН'!$H$17</f>
        <v>3342.6188706600001</v>
      </c>
      <c r="O88" s="36">
        <f>SUMIFS(СВЦЭМ!$C$33:$C$776,СВЦЭМ!$A$33:$A$776,$A88,СВЦЭМ!$B$33:$B$776,O$83)+'СЕТ СН'!$H$9+СВЦЭМ!$D$10+'СЕТ СН'!$H$5-'СЕТ СН'!$H$17</f>
        <v>3352.7381482700002</v>
      </c>
      <c r="P88" s="36">
        <f>SUMIFS(СВЦЭМ!$C$33:$C$776,СВЦЭМ!$A$33:$A$776,$A88,СВЦЭМ!$B$33:$B$776,P$83)+'СЕТ СН'!$H$9+СВЦЭМ!$D$10+'СЕТ СН'!$H$5-'СЕТ СН'!$H$17</f>
        <v>3339.2133948800001</v>
      </c>
      <c r="Q88" s="36">
        <f>SUMIFS(СВЦЭМ!$C$33:$C$776,СВЦЭМ!$A$33:$A$776,$A88,СВЦЭМ!$B$33:$B$776,Q$83)+'СЕТ СН'!$H$9+СВЦЭМ!$D$10+'СЕТ СН'!$H$5-'СЕТ СН'!$H$17</f>
        <v>3345.4084739200002</v>
      </c>
      <c r="R88" s="36">
        <f>SUMIFS(СВЦЭМ!$C$33:$C$776,СВЦЭМ!$A$33:$A$776,$A88,СВЦЭМ!$B$33:$B$776,R$83)+'СЕТ СН'!$H$9+СВЦЭМ!$D$10+'СЕТ СН'!$H$5-'СЕТ СН'!$H$17</f>
        <v>3367.8731519399998</v>
      </c>
      <c r="S88" s="36">
        <f>SUMIFS(СВЦЭМ!$C$33:$C$776,СВЦЭМ!$A$33:$A$776,$A88,СВЦЭМ!$B$33:$B$776,S$83)+'СЕТ СН'!$H$9+СВЦЭМ!$D$10+'СЕТ СН'!$H$5-'СЕТ СН'!$H$17</f>
        <v>3378.2362757000001</v>
      </c>
      <c r="T88" s="36">
        <f>SUMIFS(СВЦЭМ!$C$33:$C$776,СВЦЭМ!$A$33:$A$776,$A88,СВЦЭМ!$B$33:$B$776,T$83)+'СЕТ СН'!$H$9+СВЦЭМ!$D$10+'СЕТ СН'!$H$5-'СЕТ СН'!$H$17</f>
        <v>3372.7486747399998</v>
      </c>
      <c r="U88" s="36">
        <f>SUMIFS(СВЦЭМ!$C$33:$C$776,СВЦЭМ!$A$33:$A$776,$A88,СВЦЭМ!$B$33:$B$776,U$83)+'СЕТ СН'!$H$9+СВЦЭМ!$D$10+'СЕТ СН'!$H$5-'СЕТ СН'!$H$17</f>
        <v>3362.6378209700001</v>
      </c>
      <c r="V88" s="36">
        <f>SUMIFS(СВЦЭМ!$C$33:$C$776,СВЦЭМ!$A$33:$A$776,$A88,СВЦЭМ!$B$33:$B$776,V$83)+'СЕТ СН'!$H$9+СВЦЭМ!$D$10+'СЕТ СН'!$H$5-'СЕТ СН'!$H$17</f>
        <v>3344.5597998600001</v>
      </c>
      <c r="W88" s="36">
        <f>SUMIFS(СВЦЭМ!$C$33:$C$776,СВЦЭМ!$A$33:$A$776,$A88,СВЦЭМ!$B$33:$B$776,W$83)+'СЕТ СН'!$H$9+СВЦЭМ!$D$10+'СЕТ СН'!$H$5-'СЕТ СН'!$H$17</f>
        <v>3335.7306243600001</v>
      </c>
      <c r="X88" s="36">
        <f>SUMIFS(СВЦЭМ!$C$33:$C$776,СВЦЭМ!$A$33:$A$776,$A88,СВЦЭМ!$B$33:$B$776,X$83)+'СЕТ СН'!$H$9+СВЦЭМ!$D$10+'СЕТ СН'!$H$5-'СЕТ СН'!$H$17</f>
        <v>3381.3392524600004</v>
      </c>
      <c r="Y88" s="36">
        <f>SUMIFS(СВЦЭМ!$C$33:$C$776,СВЦЭМ!$A$33:$A$776,$A88,СВЦЭМ!$B$33:$B$776,Y$83)+'СЕТ СН'!$H$9+СВЦЭМ!$D$10+'СЕТ СН'!$H$5-'СЕТ СН'!$H$17</f>
        <v>3526.77122052</v>
      </c>
    </row>
    <row r="89" spans="1:25" ht="15.75" x14ac:dyDescent="0.2">
      <c r="A89" s="35">
        <f t="shared" si="2"/>
        <v>44018</v>
      </c>
      <c r="B89" s="36">
        <f>SUMIFS(СВЦЭМ!$C$33:$C$776,СВЦЭМ!$A$33:$A$776,$A89,СВЦЭМ!$B$33:$B$776,B$83)+'СЕТ СН'!$H$9+СВЦЭМ!$D$10+'СЕТ СН'!$H$5-'СЕТ СН'!$H$17</f>
        <v>3580.1065938800002</v>
      </c>
      <c r="C89" s="36">
        <f>SUMIFS(СВЦЭМ!$C$33:$C$776,СВЦЭМ!$A$33:$A$776,$A89,СВЦЭМ!$B$33:$B$776,C$83)+'СЕТ СН'!$H$9+СВЦЭМ!$D$10+'СЕТ СН'!$H$5-'СЕТ СН'!$H$17</f>
        <v>3680.0697597200001</v>
      </c>
      <c r="D89" s="36">
        <f>SUMIFS(СВЦЭМ!$C$33:$C$776,СВЦЭМ!$A$33:$A$776,$A89,СВЦЭМ!$B$33:$B$776,D$83)+'СЕТ СН'!$H$9+СВЦЭМ!$D$10+'СЕТ СН'!$H$5-'СЕТ СН'!$H$17</f>
        <v>3711.38830267</v>
      </c>
      <c r="E89" s="36">
        <f>SUMIFS(СВЦЭМ!$C$33:$C$776,СВЦЭМ!$A$33:$A$776,$A89,СВЦЭМ!$B$33:$B$776,E$83)+'СЕТ СН'!$H$9+СВЦЭМ!$D$10+'СЕТ СН'!$H$5-'СЕТ СН'!$H$17</f>
        <v>3767.8424562700002</v>
      </c>
      <c r="F89" s="36">
        <f>SUMIFS(СВЦЭМ!$C$33:$C$776,СВЦЭМ!$A$33:$A$776,$A89,СВЦЭМ!$B$33:$B$776,F$83)+'СЕТ СН'!$H$9+СВЦЭМ!$D$10+'СЕТ СН'!$H$5-'СЕТ СН'!$H$17</f>
        <v>3760.3173757600002</v>
      </c>
      <c r="G89" s="36">
        <f>SUMIFS(СВЦЭМ!$C$33:$C$776,СВЦЭМ!$A$33:$A$776,$A89,СВЦЭМ!$B$33:$B$776,G$83)+'СЕТ СН'!$H$9+СВЦЭМ!$D$10+'СЕТ СН'!$H$5-'СЕТ СН'!$H$17</f>
        <v>3752.49694967</v>
      </c>
      <c r="H89" s="36">
        <f>SUMIFS(СВЦЭМ!$C$33:$C$776,СВЦЭМ!$A$33:$A$776,$A89,СВЦЭМ!$B$33:$B$776,H$83)+'СЕТ СН'!$H$9+СВЦЭМ!$D$10+'СЕТ СН'!$H$5-'СЕТ СН'!$H$17</f>
        <v>3659.3319791600002</v>
      </c>
      <c r="I89" s="36">
        <f>SUMIFS(СВЦЭМ!$C$33:$C$776,СВЦЭМ!$A$33:$A$776,$A89,СВЦЭМ!$B$33:$B$776,I$83)+'СЕТ СН'!$H$9+СВЦЭМ!$D$10+'СЕТ СН'!$H$5-'СЕТ СН'!$H$17</f>
        <v>3683.9460158800002</v>
      </c>
      <c r="J89" s="36">
        <f>SUMIFS(СВЦЭМ!$C$33:$C$776,СВЦЭМ!$A$33:$A$776,$A89,СВЦЭМ!$B$33:$B$776,J$83)+'СЕТ СН'!$H$9+СВЦЭМ!$D$10+'СЕТ СН'!$H$5-'СЕТ СН'!$H$17</f>
        <v>3649.19367706</v>
      </c>
      <c r="K89" s="36">
        <f>SUMIFS(СВЦЭМ!$C$33:$C$776,СВЦЭМ!$A$33:$A$776,$A89,СВЦЭМ!$B$33:$B$776,K$83)+'СЕТ СН'!$H$9+СВЦЭМ!$D$10+'СЕТ СН'!$H$5-'СЕТ СН'!$H$17</f>
        <v>3514.90354652</v>
      </c>
      <c r="L89" s="36">
        <f>SUMIFS(СВЦЭМ!$C$33:$C$776,СВЦЭМ!$A$33:$A$776,$A89,СВЦЭМ!$B$33:$B$776,L$83)+'СЕТ СН'!$H$9+СВЦЭМ!$D$10+'СЕТ СН'!$H$5-'СЕТ СН'!$H$17</f>
        <v>3428.1852656000001</v>
      </c>
      <c r="M89" s="36">
        <f>SUMIFS(СВЦЭМ!$C$33:$C$776,СВЦЭМ!$A$33:$A$776,$A89,СВЦЭМ!$B$33:$B$776,M$83)+'СЕТ СН'!$H$9+СВЦЭМ!$D$10+'СЕТ СН'!$H$5-'СЕТ СН'!$H$17</f>
        <v>3395.2691250299999</v>
      </c>
      <c r="N89" s="36">
        <f>SUMIFS(СВЦЭМ!$C$33:$C$776,СВЦЭМ!$A$33:$A$776,$A89,СВЦЭМ!$B$33:$B$776,N$83)+'СЕТ СН'!$H$9+СВЦЭМ!$D$10+'СЕТ СН'!$H$5-'СЕТ СН'!$H$17</f>
        <v>3456.60488321</v>
      </c>
      <c r="O89" s="36">
        <f>SUMIFS(СВЦЭМ!$C$33:$C$776,СВЦЭМ!$A$33:$A$776,$A89,СВЦЭМ!$B$33:$B$776,O$83)+'СЕТ СН'!$H$9+СВЦЭМ!$D$10+'СЕТ СН'!$H$5-'СЕТ СН'!$H$17</f>
        <v>3458.4543264200001</v>
      </c>
      <c r="P89" s="36">
        <f>SUMIFS(СВЦЭМ!$C$33:$C$776,СВЦЭМ!$A$33:$A$776,$A89,СВЦЭМ!$B$33:$B$776,P$83)+'СЕТ СН'!$H$9+СВЦЭМ!$D$10+'СЕТ СН'!$H$5-'СЕТ СН'!$H$17</f>
        <v>3434.6143157199999</v>
      </c>
      <c r="Q89" s="36">
        <f>SUMIFS(СВЦЭМ!$C$33:$C$776,СВЦЭМ!$A$33:$A$776,$A89,СВЦЭМ!$B$33:$B$776,Q$83)+'СЕТ СН'!$H$9+СВЦЭМ!$D$10+'СЕТ СН'!$H$5-'СЕТ СН'!$H$17</f>
        <v>3437.3485134299999</v>
      </c>
      <c r="R89" s="36">
        <f>SUMIFS(СВЦЭМ!$C$33:$C$776,СВЦЭМ!$A$33:$A$776,$A89,СВЦЭМ!$B$33:$B$776,R$83)+'СЕТ СН'!$H$9+СВЦЭМ!$D$10+'СЕТ СН'!$H$5-'СЕТ СН'!$H$17</f>
        <v>3470.0000339500002</v>
      </c>
      <c r="S89" s="36">
        <f>SUMIFS(СВЦЭМ!$C$33:$C$776,СВЦЭМ!$A$33:$A$776,$A89,СВЦЭМ!$B$33:$B$776,S$83)+'СЕТ СН'!$H$9+СВЦЭМ!$D$10+'СЕТ СН'!$H$5-'СЕТ СН'!$H$17</f>
        <v>3473.9486316000002</v>
      </c>
      <c r="T89" s="36">
        <f>SUMIFS(СВЦЭМ!$C$33:$C$776,СВЦЭМ!$A$33:$A$776,$A89,СВЦЭМ!$B$33:$B$776,T$83)+'СЕТ СН'!$H$9+СВЦЭМ!$D$10+'СЕТ СН'!$H$5-'СЕТ СН'!$H$17</f>
        <v>4338.9265218999999</v>
      </c>
      <c r="U89" s="36">
        <f>SUMIFS(СВЦЭМ!$C$33:$C$776,СВЦЭМ!$A$33:$A$776,$A89,СВЦЭМ!$B$33:$B$776,U$83)+'СЕТ СН'!$H$9+СВЦЭМ!$D$10+'СЕТ СН'!$H$5-'СЕТ СН'!$H$17</f>
        <v>3481.72511102</v>
      </c>
      <c r="V89" s="36">
        <f>SUMIFS(СВЦЭМ!$C$33:$C$776,СВЦЭМ!$A$33:$A$776,$A89,СВЦЭМ!$B$33:$B$776,V$83)+'СЕТ СН'!$H$9+СВЦЭМ!$D$10+'СЕТ СН'!$H$5-'СЕТ СН'!$H$17</f>
        <v>3454.1162869</v>
      </c>
      <c r="W89" s="36">
        <f>SUMIFS(СВЦЭМ!$C$33:$C$776,СВЦЭМ!$A$33:$A$776,$A89,СВЦЭМ!$B$33:$B$776,W$83)+'СЕТ СН'!$H$9+СВЦЭМ!$D$10+'СЕТ СН'!$H$5-'СЕТ СН'!$H$17</f>
        <v>3413.6968955900002</v>
      </c>
      <c r="X89" s="36">
        <f>SUMIFS(СВЦЭМ!$C$33:$C$776,СВЦЭМ!$A$33:$A$776,$A89,СВЦЭМ!$B$33:$B$776,X$83)+'СЕТ СН'!$H$9+СВЦЭМ!$D$10+'СЕТ СН'!$H$5-'СЕТ СН'!$H$17</f>
        <v>3440.92835225</v>
      </c>
      <c r="Y89" s="36">
        <f>SUMIFS(СВЦЭМ!$C$33:$C$776,СВЦЭМ!$A$33:$A$776,$A89,СВЦЭМ!$B$33:$B$776,Y$83)+'СЕТ СН'!$H$9+СВЦЭМ!$D$10+'СЕТ СН'!$H$5-'СЕТ СН'!$H$17</f>
        <v>3582.1944859</v>
      </c>
    </row>
    <row r="90" spans="1:25" ht="15.75" x14ac:dyDescent="0.2">
      <c r="A90" s="35">
        <f t="shared" si="2"/>
        <v>44019</v>
      </c>
      <c r="B90" s="36">
        <f>SUMIFS(СВЦЭМ!$C$33:$C$776,СВЦЭМ!$A$33:$A$776,$A90,СВЦЭМ!$B$33:$B$776,B$83)+'СЕТ СН'!$H$9+СВЦЭМ!$D$10+'СЕТ СН'!$H$5-'СЕТ СН'!$H$17</f>
        <v>3616.0236548500002</v>
      </c>
      <c r="C90" s="36">
        <f>SUMIFS(СВЦЭМ!$C$33:$C$776,СВЦЭМ!$A$33:$A$776,$A90,СВЦЭМ!$B$33:$B$776,C$83)+'СЕТ СН'!$H$9+СВЦЭМ!$D$10+'СЕТ СН'!$H$5-'СЕТ СН'!$H$17</f>
        <v>3625.3154425800003</v>
      </c>
      <c r="D90" s="36">
        <f>SUMIFS(СВЦЭМ!$C$33:$C$776,СВЦЭМ!$A$33:$A$776,$A90,СВЦЭМ!$B$33:$B$776,D$83)+'СЕТ СН'!$H$9+СВЦЭМ!$D$10+'СЕТ СН'!$H$5-'СЕТ СН'!$H$17</f>
        <v>3628.4842696300002</v>
      </c>
      <c r="E90" s="36">
        <f>SUMIFS(СВЦЭМ!$C$33:$C$776,СВЦЭМ!$A$33:$A$776,$A90,СВЦЭМ!$B$33:$B$776,E$83)+'СЕТ СН'!$H$9+СВЦЭМ!$D$10+'СЕТ СН'!$H$5-'СЕТ СН'!$H$17</f>
        <v>3636.2037414000001</v>
      </c>
      <c r="F90" s="36">
        <f>SUMIFS(СВЦЭМ!$C$33:$C$776,СВЦЭМ!$A$33:$A$776,$A90,СВЦЭМ!$B$33:$B$776,F$83)+'СЕТ СН'!$H$9+СВЦЭМ!$D$10+'СЕТ СН'!$H$5-'СЕТ СН'!$H$17</f>
        <v>3645.15024761</v>
      </c>
      <c r="G90" s="36">
        <f>SUMIFS(СВЦЭМ!$C$33:$C$776,СВЦЭМ!$A$33:$A$776,$A90,СВЦЭМ!$B$33:$B$776,G$83)+'СЕТ СН'!$H$9+СВЦЭМ!$D$10+'СЕТ СН'!$H$5-'СЕТ СН'!$H$17</f>
        <v>3647.4266327400001</v>
      </c>
      <c r="H90" s="36">
        <f>SUMIFS(СВЦЭМ!$C$33:$C$776,СВЦЭМ!$A$33:$A$776,$A90,СВЦЭМ!$B$33:$B$776,H$83)+'СЕТ СН'!$H$9+СВЦЭМ!$D$10+'СЕТ СН'!$H$5-'СЕТ СН'!$H$17</f>
        <v>3642.0038570900001</v>
      </c>
      <c r="I90" s="36">
        <f>SUMIFS(СВЦЭМ!$C$33:$C$776,СВЦЭМ!$A$33:$A$776,$A90,СВЦЭМ!$B$33:$B$776,I$83)+'СЕТ СН'!$H$9+СВЦЭМ!$D$10+'СЕТ СН'!$H$5-'СЕТ СН'!$H$17</f>
        <v>3616.5975746200002</v>
      </c>
      <c r="J90" s="36">
        <f>SUMIFS(СВЦЭМ!$C$33:$C$776,СВЦЭМ!$A$33:$A$776,$A90,СВЦЭМ!$B$33:$B$776,J$83)+'СЕТ СН'!$H$9+СВЦЭМ!$D$10+'СЕТ СН'!$H$5-'СЕТ СН'!$H$17</f>
        <v>3648.7093511100002</v>
      </c>
      <c r="K90" s="36">
        <f>SUMIFS(СВЦЭМ!$C$33:$C$776,СВЦЭМ!$A$33:$A$776,$A90,СВЦЭМ!$B$33:$B$776,K$83)+'СЕТ СН'!$H$9+СВЦЭМ!$D$10+'СЕТ СН'!$H$5-'СЕТ СН'!$H$17</f>
        <v>3567.68599584</v>
      </c>
      <c r="L90" s="36">
        <f>SUMIFS(СВЦЭМ!$C$33:$C$776,СВЦЭМ!$A$33:$A$776,$A90,СВЦЭМ!$B$33:$B$776,L$83)+'СЕТ СН'!$H$9+СВЦЭМ!$D$10+'СЕТ СН'!$H$5-'СЕТ СН'!$H$17</f>
        <v>3527.1295874100001</v>
      </c>
      <c r="M90" s="36">
        <f>SUMIFS(СВЦЭМ!$C$33:$C$776,СВЦЭМ!$A$33:$A$776,$A90,СВЦЭМ!$B$33:$B$776,M$83)+'СЕТ СН'!$H$9+СВЦЭМ!$D$10+'СЕТ СН'!$H$5-'СЕТ СН'!$H$17</f>
        <v>3504.0037509900003</v>
      </c>
      <c r="N90" s="36">
        <f>SUMIFS(СВЦЭМ!$C$33:$C$776,СВЦЭМ!$A$33:$A$776,$A90,СВЦЭМ!$B$33:$B$776,N$83)+'СЕТ СН'!$H$9+СВЦЭМ!$D$10+'СЕТ СН'!$H$5-'СЕТ СН'!$H$17</f>
        <v>3505.8741590899999</v>
      </c>
      <c r="O90" s="36">
        <f>SUMIFS(СВЦЭМ!$C$33:$C$776,СВЦЭМ!$A$33:$A$776,$A90,СВЦЭМ!$B$33:$B$776,O$83)+'СЕТ СН'!$H$9+СВЦЭМ!$D$10+'СЕТ СН'!$H$5-'СЕТ СН'!$H$17</f>
        <v>3508.6179031400002</v>
      </c>
      <c r="P90" s="36">
        <f>SUMIFS(СВЦЭМ!$C$33:$C$776,СВЦЭМ!$A$33:$A$776,$A90,СВЦЭМ!$B$33:$B$776,P$83)+'СЕТ СН'!$H$9+СВЦЭМ!$D$10+'СЕТ СН'!$H$5-'СЕТ СН'!$H$17</f>
        <v>3503.68105603</v>
      </c>
      <c r="Q90" s="36">
        <f>SUMIFS(СВЦЭМ!$C$33:$C$776,СВЦЭМ!$A$33:$A$776,$A90,СВЦЭМ!$B$33:$B$776,Q$83)+'СЕТ СН'!$H$9+СВЦЭМ!$D$10+'СЕТ СН'!$H$5-'СЕТ СН'!$H$17</f>
        <v>3510.3328566</v>
      </c>
      <c r="R90" s="36">
        <f>SUMIFS(СВЦЭМ!$C$33:$C$776,СВЦЭМ!$A$33:$A$776,$A90,СВЦЭМ!$B$33:$B$776,R$83)+'СЕТ СН'!$H$9+СВЦЭМ!$D$10+'СЕТ СН'!$H$5-'СЕТ СН'!$H$17</f>
        <v>3515.8516508800003</v>
      </c>
      <c r="S90" s="36">
        <f>SUMIFS(СВЦЭМ!$C$33:$C$776,СВЦЭМ!$A$33:$A$776,$A90,СВЦЭМ!$B$33:$B$776,S$83)+'СЕТ СН'!$H$9+СВЦЭМ!$D$10+'СЕТ СН'!$H$5-'СЕТ СН'!$H$17</f>
        <v>3523.29582166</v>
      </c>
      <c r="T90" s="36">
        <f>SUMIFS(СВЦЭМ!$C$33:$C$776,СВЦЭМ!$A$33:$A$776,$A90,СВЦЭМ!$B$33:$B$776,T$83)+'СЕТ СН'!$H$9+СВЦЭМ!$D$10+'СЕТ СН'!$H$5-'СЕТ СН'!$H$17</f>
        <v>3524.8320444400001</v>
      </c>
      <c r="U90" s="36">
        <f>SUMIFS(СВЦЭМ!$C$33:$C$776,СВЦЭМ!$A$33:$A$776,$A90,СВЦЭМ!$B$33:$B$776,U$83)+'СЕТ СН'!$H$9+СВЦЭМ!$D$10+'СЕТ СН'!$H$5-'СЕТ СН'!$H$17</f>
        <v>3519.2832409399998</v>
      </c>
      <c r="V90" s="36">
        <f>SUMIFS(СВЦЭМ!$C$33:$C$776,СВЦЭМ!$A$33:$A$776,$A90,СВЦЭМ!$B$33:$B$776,V$83)+'СЕТ СН'!$H$9+СВЦЭМ!$D$10+'СЕТ СН'!$H$5-'СЕТ СН'!$H$17</f>
        <v>3520.02412491</v>
      </c>
      <c r="W90" s="36">
        <f>SUMIFS(СВЦЭМ!$C$33:$C$776,СВЦЭМ!$A$33:$A$776,$A90,СВЦЭМ!$B$33:$B$776,W$83)+'СЕТ СН'!$H$9+СВЦЭМ!$D$10+'СЕТ СН'!$H$5-'СЕТ СН'!$H$17</f>
        <v>3506.8230074399999</v>
      </c>
      <c r="X90" s="36">
        <f>SUMIFS(СВЦЭМ!$C$33:$C$776,СВЦЭМ!$A$33:$A$776,$A90,СВЦЭМ!$B$33:$B$776,X$83)+'СЕТ СН'!$H$9+СВЦЭМ!$D$10+'СЕТ СН'!$H$5-'СЕТ СН'!$H$17</f>
        <v>3538.9659656200001</v>
      </c>
      <c r="Y90" s="36">
        <f>SUMIFS(СВЦЭМ!$C$33:$C$776,СВЦЭМ!$A$33:$A$776,$A90,СВЦЭМ!$B$33:$B$776,Y$83)+'СЕТ СН'!$H$9+СВЦЭМ!$D$10+'СЕТ СН'!$H$5-'СЕТ СН'!$H$17</f>
        <v>3626.9610180500003</v>
      </c>
    </row>
    <row r="91" spans="1:25" ht="15.75" x14ac:dyDescent="0.2">
      <c r="A91" s="35">
        <f t="shared" si="2"/>
        <v>44020</v>
      </c>
      <c r="B91" s="36">
        <f>SUMIFS(СВЦЭМ!$C$33:$C$776,СВЦЭМ!$A$33:$A$776,$A91,СВЦЭМ!$B$33:$B$776,B$83)+'СЕТ СН'!$H$9+СВЦЭМ!$D$10+'СЕТ СН'!$H$5-'СЕТ СН'!$H$17</f>
        <v>3585.6310679400003</v>
      </c>
      <c r="C91" s="36">
        <f>SUMIFS(СВЦЭМ!$C$33:$C$776,СВЦЭМ!$A$33:$A$776,$A91,СВЦЭМ!$B$33:$B$776,C$83)+'СЕТ СН'!$H$9+СВЦЭМ!$D$10+'СЕТ СН'!$H$5-'СЕТ СН'!$H$17</f>
        <v>3602.99843371</v>
      </c>
      <c r="D91" s="36">
        <f>SUMIFS(СВЦЭМ!$C$33:$C$776,СВЦЭМ!$A$33:$A$776,$A91,СВЦЭМ!$B$33:$B$776,D$83)+'СЕТ СН'!$H$9+СВЦЭМ!$D$10+'СЕТ СН'!$H$5-'СЕТ СН'!$H$17</f>
        <v>3621.6031351800002</v>
      </c>
      <c r="E91" s="36">
        <f>SUMIFS(СВЦЭМ!$C$33:$C$776,СВЦЭМ!$A$33:$A$776,$A91,СВЦЭМ!$B$33:$B$776,E$83)+'СЕТ СН'!$H$9+СВЦЭМ!$D$10+'СЕТ СН'!$H$5-'СЕТ СН'!$H$17</f>
        <v>3645.87125242</v>
      </c>
      <c r="F91" s="36">
        <f>SUMIFS(СВЦЭМ!$C$33:$C$776,СВЦЭМ!$A$33:$A$776,$A91,СВЦЭМ!$B$33:$B$776,F$83)+'СЕТ СН'!$H$9+СВЦЭМ!$D$10+'СЕТ СН'!$H$5-'СЕТ СН'!$H$17</f>
        <v>3656.6423074300001</v>
      </c>
      <c r="G91" s="36">
        <f>SUMIFS(СВЦЭМ!$C$33:$C$776,СВЦЭМ!$A$33:$A$776,$A91,СВЦЭМ!$B$33:$B$776,G$83)+'СЕТ СН'!$H$9+СВЦЭМ!$D$10+'СЕТ СН'!$H$5-'СЕТ СН'!$H$17</f>
        <v>3663.8045444600002</v>
      </c>
      <c r="H91" s="36">
        <f>SUMIFS(СВЦЭМ!$C$33:$C$776,СВЦЭМ!$A$33:$A$776,$A91,СВЦЭМ!$B$33:$B$776,H$83)+'СЕТ СН'!$H$9+СВЦЭМ!$D$10+'СЕТ СН'!$H$5-'СЕТ СН'!$H$17</f>
        <v>3618.2705869000001</v>
      </c>
      <c r="I91" s="36">
        <f>SUMIFS(СВЦЭМ!$C$33:$C$776,СВЦЭМ!$A$33:$A$776,$A91,СВЦЭМ!$B$33:$B$776,I$83)+'СЕТ СН'!$H$9+СВЦЭМ!$D$10+'СЕТ СН'!$H$5-'СЕТ СН'!$H$17</f>
        <v>3553.4249208800002</v>
      </c>
      <c r="J91" s="36">
        <f>SUMIFS(СВЦЭМ!$C$33:$C$776,СВЦЭМ!$A$33:$A$776,$A91,СВЦЭМ!$B$33:$B$776,J$83)+'СЕТ СН'!$H$9+СВЦЭМ!$D$10+'СЕТ СН'!$H$5-'СЕТ СН'!$H$17</f>
        <v>3506.1595656700001</v>
      </c>
      <c r="K91" s="36">
        <f>SUMIFS(СВЦЭМ!$C$33:$C$776,СВЦЭМ!$A$33:$A$776,$A91,СВЦЭМ!$B$33:$B$776,K$83)+'СЕТ СН'!$H$9+СВЦЭМ!$D$10+'СЕТ СН'!$H$5-'СЕТ СН'!$H$17</f>
        <v>3522.6749311200001</v>
      </c>
      <c r="L91" s="36">
        <f>SUMIFS(СВЦЭМ!$C$33:$C$776,СВЦЭМ!$A$33:$A$776,$A91,СВЦЭМ!$B$33:$B$776,L$83)+'СЕТ СН'!$H$9+СВЦЭМ!$D$10+'СЕТ СН'!$H$5-'СЕТ СН'!$H$17</f>
        <v>3513.2781482300002</v>
      </c>
      <c r="M91" s="36">
        <f>SUMIFS(СВЦЭМ!$C$33:$C$776,СВЦЭМ!$A$33:$A$776,$A91,СВЦЭМ!$B$33:$B$776,M$83)+'СЕТ СН'!$H$9+СВЦЭМ!$D$10+'СЕТ СН'!$H$5-'СЕТ СН'!$H$17</f>
        <v>3499.7155254500003</v>
      </c>
      <c r="N91" s="36">
        <f>SUMIFS(СВЦЭМ!$C$33:$C$776,СВЦЭМ!$A$33:$A$776,$A91,СВЦЭМ!$B$33:$B$776,N$83)+'СЕТ СН'!$H$9+СВЦЭМ!$D$10+'СЕТ СН'!$H$5-'СЕТ СН'!$H$17</f>
        <v>3589.4468629100002</v>
      </c>
      <c r="O91" s="36">
        <f>SUMIFS(СВЦЭМ!$C$33:$C$776,СВЦЭМ!$A$33:$A$776,$A91,СВЦЭМ!$B$33:$B$776,O$83)+'СЕТ СН'!$H$9+СВЦЭМ!$D$10+'СЕТ СН'!$H$5-'СЕТ СН'!$H$17</f>
        <v>3511.7360632600003</v>
      </c>
      <c r="P91" s="36">
        <f>SUMIFS(СВЦЭМ!$C$33:$C$776,СВЦЭМ!$A$33:$A$776,$A91,СВЦЭМ!$B$33:$B$776,P$83)+'СЕТ СН'!$H$9+СВЦЭМ!$D$10+'СЕТ СН'!$H$5-'СЕТ СН'!$H$17</f>
        <v>3502.6194402800002</v>
      </c>
      <c r="Q91" s="36">
        <f>SUMIFS(СВЦЭМ!$C$33:$C$776,СВЦЭМ!$A$33:$A$776,$A91,СВЦЭМ!$B$33:$B$776,Q$83)+'СЕТ СН'!$H$9+СВЦЭМ!$D$10+'СЕТ СН'!$H$5-'СЕТ СН'!$H$17</f>
        <v>3506.7754379799999</v>
      </c>
      <c r="R91" s="36">
        <f>SUMIFS(СВЦЭМ!$C$33:$C$776,СВЦЭМ!$A$33:$A$776,$A91,СВЦЭМ!$B$33:$B$776,R$83)+'СЕТ СН'!$H$9+СВЦЭМ!$D$10+'СЕТ СН'!$H$5-'СЕТ СН'!$H$17</f>
        <v>3512.4025749699999</v>
      </c>
      <c r="S91" s="36">
        <f>SUMIFS(СВЦЭМ!$C$33:$C$776,СВЦЭМ!$A$33:$A$776,$A91,СВЦЭМ!$B$33:$B$776,S$83)+'СЕТ СН'!$H$9+СВЦЭМ!$D$10+'СЕТ СН'!$H$5-'СЕТ СН'!$H$17</f>
        <v>3517.3347109300003</v>
      </c>
      <c r="T91" s="36">
        <f>SUMIFS(СВЦЭМ!$C$33:$C$776,СВЦЭМ!$A$33:$A$776,$A91,СВЦЭМ!$B$33:$B$776,T$83)+'СЕТ СН'!$H$9+СВЦЭМ!$D$10+'СЕТ СН'!$H$5-'СЕТ СН'!$H$17</f>
        <v>3518.2510370499999</v>
      </c>
      <c r="U91" s="36">
        <f>SUMIFS(СВЦЭМ!$C$33:$C$776,СВЦЭМ!$A$33:$A$776,$A91,СВЦЭМ!$B$33:$B$776,U$83)+'СЕТ СН'!$H$9+СВЦЭМ!$D$10+'СЕТ СН'!$H$5-'СЕТ СН'!$H$17</f>
        <v>3559.4430542499999</v>
      </c>
      <c r="V91" s="36">
        <f>SUMIFS(СВЦЭМ!$C$33:$C$776,СВЦЭМ!$A$33:$A$776,$A91,СВЦЭМ!$B$33:$B$776,V$83)+'СЕТ СН'!$H$9+СВЦЭМ!$D$10+'СЕТ СН'!$H$5-'СЕТ СН'!$H$17</f>
        <v>3505.10387842</v>
      </c>
      <c r="W91" s="36">
        <f>SUMIFS(СВЦЭМ!$C$33:$C$776,СВЦЭМ!$A$33:$A$776,$A91,СВЦЭМ!$B$33:$B$776,W$83)+'СЕТ СН'!$H$9+СВЦЭМ!$D$10+'СЕТ СН'!$H$5-'СЕТ СН'!$H$17</f>
        <v>3511.55682656</v>
      </c>
      <c r="X91" s="36">
        <f>SUMIFS(СВЦЭМ!$C$33:$C$776,СВЦЭМ!$A$33:$A$776,$A91,СВЦЭМ!$B$33:$B$776,X$83)+'СЕТ СН'!$H$9+СВЦЭМ!$D$10+'СЕТ СН'!$H$5-'СЕТ СН'!$H$17</f>
        <v>3493.13072999</v>
      </c>
      <c r="Y91" s="36">
        <f>SUMIFS(СВЦЭМ!$C$33:$C$776,СВЦЭМ!$A$33:$A$776,$A91,СВЦЭМ!$B$33:$B$776,Y$83)+'СЕТ СН'!$H$9+СВЦЭМ!$D$10+'СЕТ СН'!$H$5-'СЕТ СН'!$H$17</f>
        <v>3553.01522527</v>
      </c>
    </row>
    <row r="92" spans="1:25" ht="15.75" x14ac:dyDescent="0.2">
      <c r="A92" s="35">
        <f t="shared" si="2"/>
        <v>44021</v>
      </c>
      <c r="B92" s="36">
        <f>SUMIFS(СВЦЭМ!$C$33:$C$776,СВЦЭМ!$A$33:$A$776,$A92,СВЦЭМ!$B$33:$B$776,B$83)+'СЕТ СН'!$H$9+СВЦЭМ!$D$10+'СЕТ СН'!$H$5-'СЕТ СН'!$H$17</f>
        <v>3629.1980355800001</v>
      </c>
      <c r="C92" s="36">
        <f>SUMIFS(СВЦЭМ!$C$33:$C$776,СВЦЭМ!$A$33:$A$776,$A92,СВЦЭМ!$B$33:$B$776,C$83)+'СЕТ СН'!$H$9+СВЦЭМ!$D$10+'СЕТ СН'!$H$5-'СЕТ СН'!$H$17</f>
        <v>3648.2212389699998</v>
      </c>
      <c r="D92" s="36">
        <f>SUMIFS(СВЦЭМ!$C$33:$C$776,СВЦЭМ!$A$33:$A$776,$A92,СВЦЭМ!$B$33:$B$776,D$83)+'СЕТ СН'!$H$9+СВЦЭМ!$D$10+'СЕТ СН'!$H$5-'СЕТ СН'!$H$17</f>
        <v>3642.6390037400001</v>
      </c>
      <c r="E92" s="36">
        <f>SUMIFS(СВЦЭМ!$C$33:$C$776,СВЦЭМ!$A$33:$A$776,$A92,СВЦЭМ!$B$33:$B$776,E$83)+'СЕТ СН'!$H$9+СВЦЭМ!$D$10+'СЕТ СН'!$H$5-'СЕТ СН'!$H$17</f>
        <v>3653.1965872000001</v>
      </c>
      <c r="F92" s="36">
        <f>SUMIFS(СВЦЭМ!$C$33:$C$776,СВЦЭМ!$A$33:$A$776,$A92,СВЦЭМ!$B$33:$B$776,F$83)+'СЕТ СН'!$H$9+СВЦЭМ!$D$10+'СЕТ СН'!$H$5-'СЕТ СН'!$H$17</f>
        <v>3648.26517289</v>
      </c>
      <c r="G92" s="36">
        <f>SUMIFS(СВЦЭМ!$C$33:$C$776,СВЦЭМ!$A$33:$A$776,$A92,СВЦЭМ!$B$33:$B$776,G$83)+'СЕТ СН'!$H$9+СВЦЭМ!$D$10+'СЕТ СН'!$H$5-'СЕТ СН'!$H$17</f>
        <v>3651.8786983800001</v>
      </c>
      <c r="H92" s="36">
        <f>SUMIFS(СВЦЭМ!$C$33:$C$776,СВЦЭМ!$A$33:$A$776,$A92,СВЦЭМ!$B$33:$B$776,H$83)+'СЕТ СН'!$H$9+СВЦЭМ!$D$10+'СЕТ СН'!$H$5-'СЕТ СН'!$H$17</f>
        <v>3664.99992853</v>
      </c>
      <c r="I92" s="36">
        <f>SUMIFS(СВЦЭМ!$C$33:$C$776,СВЦЭМ!$A$33:$A$776,$A92,СВЦЭМ!$B$33:$B$776,I$83)+'СЕТ СН'!$H$9+СВЦЭМ!$D$10+'СЕТ СН'!$H$5-'СЕТ СН'!$H$17</f>
        <v>3586.7778587900002</v>
      </c>
      <c r="J92" s="36">
        <f>SUMIFS(СВЦЭМ!$C$33:$C$776,СВЦЭМ!$A$33:$A$776,$A92,СВЦЭМ!$B$33:$B$776,J$83)+'СЕТ СН'!$H$9+СВЦЭМ!$D$10+'СЕТ СН'!$H$5-'СЕТ СН'!$H$17</f>
        <v>3555.3607559100001</v>
      </c>
      <c r="K92" s="36">
        <f>SUMIFS(СВЦЭМ!$C$33:$C$776,СВЦЭМ!$A$33:$A$776,$A92,СВЦЭМ!$B$33:$B$776,K$83)+'СЕТ СН'!$H$9+СВЦЭМ!$D$10+'СЕТ СН'!$H$5-'СЕТ СН'!$H$17</f>
        <v>3540.9287101700002</v>
      </c>
      <c r="L92" s="36">
        <f>SUMIFS(СВЦЭМ!$C$33:$C$776,СВЦЭМ!$A$33:$A$776,$A92,СВЦЭМ!$B$33:$B$776,L$83)+'СЕТ СН'!$H$9+СВЦЭМ!$D$10+'СЕТ СН'!$H$5-'СЕТ СН'!$H$17</f>
        <v>3517.5556409300002</v>
      </c>
      <c r="M92" s="36">
        <f>SUMIFS(СВЦЭМ!$C$33:$C$776,СВЦЭМ!$A$33:$A$776,$A92,СВЦЭМ!$B$33:$B$776,M$83)+'СЕТ СН'!$H$9+СВЦЭМ!$D$10+'СЕТ СН'!$H$5-'СЕТ СН'!$H$17</f>
        <v>3528.0627560900002</v>
      </c>
      <c r="N92" s="36">
        <f>SUMIFS(СВЦЭМ!$C$33:$C$776,СВЦЭМ!$A$33:$A$776,$A92,СВЦЭМ!$B$33:$B$776,N$83)+'СЕТ СН'!$H$9+СВЦЭМ!$D$10+'СЕТ СН'!$H$5-'СЕТ СН'!$H$17</f>
        <v>3525.3942376700002</v>
      </c>
      <c r="O92" s="36">
        <f>SUMIFS(СВЦЭМ!$C$33:$C$776,СВЦЭМ!$A$33:$A$776,$A92,СВЦЭМ!$B$33:$B$776,O$83)+'СЕТ СН'!$H$9+СВЦЭМ!$D$10+'СЕТ СН'!$H$5-'СЕТ СН'!$H$17</f>
        <v>3529.4162774000001</v>
      </c>
      <c r="P92" s="36">
        <f>SUMIFS(СВЦЭМ!$C$33:$C$776,СВЦЭМ!$A$33:$A$776,$A92,СВЦЭМ!$B$33:$B$776,P$83)+'СЕТ СН'!$H$9+СВЦЭМ!$D$10+'СЕТ СН'!$H$5-'СЕТ СН'!$H$17</f>
        <v>3518.73798171</v>
      </c>
      <c r="Q92" s="36">
        <f>SUMIFS(СВЦЭМ!$C$33:$C$776,СВЦЭМ!$A$33:$A$776,$A92,СВЦЭМ!$B$33:$B$776,Q$83)+'СЕТ СН'!$H$9+СВЦЭМ!$D$10+'СЕТ СН'!$H$5-'СЕТ СН'!$H$17</f>
        <v>3524.7001477700001</v>
      </c>
      <c r="R92" s="36">
        <f>SUMIFS(СВЦЭМ!$C$33:$C$776,СВЦЭМ!$A$33:$A$776,$A92,СВЦЭМ!$B$33:$B$776,R$83)+'СЕТ СН'!$H$9+СВЦЭМ!$D$10+'СЕТ СН'!$H$5-'СЕТ СН'!$H$17</f>
        <v>3539.2720298900003</v>
      </c>
      <c r="S92" s="36">
        <f>SUMIFS(СВЦЭМ!$C$33:$C$776,СВЦЭМ!$A$33:$A$776,$A92,СВЦЭМ!$B$33:$B$776,S$83)+'СЕТ СН'!$H$9+СВЦЭМ!$D$10+'СЕТ СН'!$H$5-'СЕТ СН'!$H$17</f>
        <v>3542.0727838100001</v>
      </c>
      <c r="T92" s="36">
        <f>SUMIFS(СВЦЭМ!$C$33:$C$776,СВЦЭМ!$A$33:$A$776,$A92,СВЦЭМ!$B$33:$B$776,T$83)+'СЕТ СН'!$H$9+СВЦЭМ!$D$10+'СЕТ СН'!$H$5-'СЕТ СН'!$H$17</f>
        <v>3546.1913985199999</v>
      </c>
      <c r="U92" s="36">
        <f>SUMIFS(СВЦЭМ!$C$33:$C$776,СВЦЭМ!$A$33:$A$776,$A92,СВЦЭМ!$B$33:$B$776,U$83)+'СЕТ СН'!$H$9+СВЦЭМ!$D$10+'СЕТ СН'!$H$5-'СЕТ СН'!$H$17</f>
        <v>3543.9547903100001</v>
      </c>
      <c r="V92" s="36">
        <f>SUMIFS(СВЦЭМ!$C$33:$C$776,СВЦЭМ!$A$33:$A$776,$A92,СВЦЭМ!$B$33:$B$776,V$83)+'СЕТ СН'!$H$9+СВЦЭМ!$D$10+'СЕТ СН'!$H$5-'СЕТ СН'!$H$17</f>
        <v>3535.2561826400001</v>
      </c>
      <c r="W92" s="36">
        <f>SUMIFS(СВЦЭМ!$C$33:$C$776,СВЦЭМ!$A$33:$A$776,$A92,СВЦЭМ!$B$33:$B$776,W$83)+'СЕТ СН'!$H$9+СВЦЭМ!$D$10+'СЕТ СН'!$H$5-'СЕТ СН'!$H$17</f>
        <v>3530.9547358700001</v>
      </c>
      <c r="X92" s="36">
        <f>SUMIFS(СВЦЭМ!$C$33:$C$776,СВЦЭМ!$A$33:$A$776,$A92,СВЦЭМ!$B$33:$B$776,X$83)+'СЕТ СН'!$H$9+СВЦЭМ!$D$10+'СЕТ СН'!$H$5-'СЕТ СН'!$H$17</f>
        <v>3531.2202903900002</v>
      </c>
      <c r="Y92" s="36">
        <f>SUMIFS(СВЦЭМ!$C$33:$C$776,СВЦЭМ!$A$33:$A$776,$A92,СВЦЭМ!$B$33:$B$776,Y$83)+'СЕТ СН'!$H$9+СВЦЭМ!$D$10+'СЕТ СН'!$H$5-'СЕТ СН'!$H$17</f>
        <v>3551.0346353899999</v>
      </c>
    </row>
    <row r="93" spans="1:25" ht="15.75" x14ac:dyDescent="0.2">
      <c r="A93" s="35">
        <f t="shared" si="2"/>
        <v>44022</v>
      </c>
      <c r="B93" s="36">
        <f>SUMIFS(СВЦЭМ!$C$33:$C$776,СВЦЭМ!$A$33:$A$776,$A93,СВЦЭМ!$B$33:$B$776,B$83)+'СЕТ СН'!$H$9+СВЦЭМ!$D$10+'СЕТ СН'!$H$5-'СЕТ СН'!$H$17</f>
        <v>3649.3156280200001</v>
      </c>
      <c r="C93" s="36">
        <f>SUMIFS(СВЦЭМ!$C$33:$C$776,СВЦЭМ!$A$33:$A$776,$A93,СВЦЭМ!$B$33:$B$776,C$83)+'СЕТ СН'!$H$9+СВЦЭМ!$D$10+'СЕТ СН'!$H$5-'СЕТ СН'!$H$17</f>
        <v>3630.2125001100003</v>
      </c>
      <c r="D93" s="36">
        <f>SUMIFS(СВЦЭМ!$C$33:$C$776,СВЦЭМ!$A$33:$A$776,$A93,СВЦЭМ!$B$33:$B$776,D$83)+'СЕТ СН'!$H$9+СВЦЭМ!$D$10+'СЕТ СН'!$H$5-'СЕТ СН'!$H$17</f>
        <v>3622.5816476300001</v>
      </c>
      <c r="E93" s="36">
        <f>SUMIFS(СВЦЭМ!$C$33:$C$776,СВЦЭМ!$A$33:$A$776,$A93,СВЦЭМ!$B$33:$B$776,E$83)+'СЕТ СН'!$H$9+СВЦЭМ!$D$10+'СЕТ СН'!$H$5-'СЕТ СН'!$H$17</f>
        <v>3639.3680196099999</v>
      </c>
      <c r="F93" s="36">
        <f>SUMIFS(СВЦЭМ!$C$33:$C$776,СВЦЭМ!$A$33:$A$776,$A93,СВЦЭМ!$B$33:$B$776,F$83)+'СЕТ СН'!$H$9+СВЦЭМ!$D$10+'СЕТ СН'!$H$5-'СЕТ СН'!$H$17</f>
        <v>3662.8886352700001</v>
      </c>
      <c r="G93" s="36">
        <f>SUMIFS(СВЦЭМ!$C$33:$C$776,СВЦЭМ!$A$33:$A$776,$A93,СВЦЭМ!$B$33:$B$776,G$83)+'СЕТ СН'!$H$9+СВЦЭМ!$D$10+'СЕТ СН'!$H$5-'СЕТ СН'!$H$17</f>
        <v>3709.2579844000002</v>
      </c>
      <c r="H93" s="36">
        <f>SUMIFS(СВЦЭМ!$C$33:$C$776,СВЦЭМ!$A$33:$A$776,$A93,СВЦЭМ!$B$33:$B$776,H$83)+'СЕТ СН'!$H$9+СВЦЭМ!$D$10+'СЕТ СН'!$H$5-'СЕТ СН'!$H$17</f>
        <v>3737.75850773</v>
      </c>
      <c r="I93" s="36">
        <f>SUMIFS(СВЦЭМ!$C$33:$C$776,СВЦЭМ!$A$33:$A$776,$A93,СВЦЭМ!$B$33:$B$776,I$83)+'СЕТ СН'!$H$9+СВЦЭМ!$D$10+'СЕТ СН'!$H$5-'СЕТ СН'!$H$17</f>
        <v>3662.54713988</v>
      </c>
      <c r="J93" s="36">
        <f>SUMIFS(СВЦЭМ!$C$33:$C$776,СВЦЭМ!$A$33:$A$776,$A93,СВЦЭМ!$B$33:$B$776,J$83)+'СЕТ СН'!$H$9+СВЦЭМ!$D$10+'СЕТ СН'!$H$5-'СЕТ СН'!$H$17</f>
        <v>3600.7457841800001</v>
      </c>
      <c r="K93" s="36">
        <f>SUMIFS(СВЦЭМ!$C$33:$C$776,СВЦЭМ!$A$33:$A$776,$A93,СВЦЭМ!$B$33:$B$776,K$83)+'СЕТ СН'!$H$9+СВЦЭМ!$D$10+'СЕТ СН'!$H$5-'СЕТ СН'!$H$17</f>
        <v>3527.3129978500001</v>
      </c>
      <c r="L93" s="36">
        <f>SUMIFS(СВЦЭМ!$C$33:$C$776,СВЦЭМ!$A$33:$A$776,$A93,СВЦЭМ!$B$33:$B$776,L$83)+'СЕТ СН'!$H$9+СВЦЭМ!$D$10+'СЕТ СН'!$H$5-'СЕТ СН'!$H$17</f>
        <v>3520.7930772899999</v>
      </c>
      <c r="M93" s="36">
        <f>SUMIFS(СВЦЭМ!$C$33:$C$776,СВЦЭМ!$A$33:$A$776,$A93,СВЦЭМ!$B$33:$B$776,M$83)+'СЕТ СН'!$H$9+СВЦЭМ!$D$10+'СЕТ СН'!$H$5-'СЕТ СН'!$H$17</f>
        <v>3530.1352951399999</v>
      </c>
      <c r="N93" s="36">
        <f>SUMIFS(СВЦЭМ!$C$33:$C$776,СВЦЭМ!$A$33:$A$776,$A93,СВЦЭМ!$B$33:$B$776,N$83)+'СЕТ СН'!$H$9+СВЦЭМ!$D$10+'СЕТ СН'!$H$5-'СЕТ СН'!$H$17</f>
        <v>3523.6846784300001</v>
      </c>
      <c r="O93" s="36">
        <f>SUMIFS(СВЦЭМ!$C$33:$C$776,СВЦЭМ!$A$33:$A$776,$A93,СВЦЭМ!$B$33:$B$776,O$83)+'СЕТ СН'!$H$9+СВЦЭМ!$D$10+'СЕТ СН'!$H$5-'СЕТ СН'!$H$17</f>
        <v>3524.9609212400001</v>
      </c>
      <c r="P93" s="36">
        <f>SUMIFS(СВЦЭМ!$C$33:$C$776,СВЦЭМ!$A$33:$A$776,$A93,СВЦЭМ!$B$33:$B$776,P$83)+'СЕТ СН'!$H$9+СВЦЭМ!$D$10+'СЕТ СН'!$H$5-'СЕТ СН'!$H$17</f>
        <v>3511.5532098600002</v>
      </c>
      <c r="Q93" s="36">
        <f>SUMIFS(СВЦЭМ!$C$33:$C$776,СВЦЭМ!$A$33:$A$776,$A93,СВЦЭМ!$B$33:$B$776,Q$83)+'СЕТ СН'!$H$9+СВЦЭМ!$D$10+'СЕТ СН'!$H$5-'СЕТ СН'!$H$17</f>
        <v>3519.3623393799999</v>
      </c>
      <c r="R93" s="36">
        <f>SUMIFS(СВЦЭМ!$C$33:$C$776,СВЦЭМ!$A$33:$A$776,$A93,СВЦЭМ!$B$33:$B$776,R$83)+'СЕТ СН'!$H$9+СВЦЭМ!$D$10+'СЕТ СН'!$H$5-'СЕТ СН'!$H$17</f>
        <v>3538.4615190200002</v>
      </c>
      <c r="S93" s="36">
        <f>SUMIFS(СВЦЭМ!$C$33:$C$776,СВЦЭМ!$A$33:$A$776,$A93,СВЦЭМ!$B$33:$B$776,S$83)+'СЕТ СН'!$H$9+СВЦЭМ!$D$10+'СЕТ СН'!$H$5-'СЕТ СН'!$H$17</f>
        <v>3542.4122500799999</v>
      </c>
      <c r="T93" s="36">
        <f>SUMIFS(СВЦЭМ!$C$33:$C$776,СВЦЭМ!$A$33:$A$776,$A93,СВЦЭМ!$B$33:$B$776,T$83)+'СЕТ СН'!$H$9+СВЦЭМ!$D$10+'СЕТ СН'!$H$5-'СЕТ СН'!$H$17</f>
        <v>3535.5084067500002</v>
      </c>
      <c r="U93" s="36">
        <f>SUMIFS(СВЦЭМ!$C$33:$C$776,СВЦЭМ!$A$33:$A$776,$A93,СВЦЭМ!$B$33:$B$776,U$83)+'СЕТ СН'!$H$9+СВЦЭМ!$D$10+'СЕТ СН'!$H$5-'СЕТ СН'!$H$17</f>
        <v>3522.01095407</v>
      </c>
      <c r="V93" s="36">
        <f>SUMIFS(СВЦЭМ!$C$33:$C$776,СВЦЭМ!$A$33:$A$776,$A93,СВЦЭМ!$B$33:$B$776,V$83)+'СЕТ СН'!$H$9+СВЦЭМ!$D$10+'СЕТ СН'!$H$5-'СЕТ СН'!$H$17</f>
        <v>3498.4681885999998</v>
      </c>
      <c r="W93" s="36">
        <f>SUMIFS(СВЦЭМ!$C$33:$C$776,СВЦЭМ!$A$33:$A$776,$A93,СВЦЭМ!$B$33:$B$776,W$83)+'СЕТ СН'!$H$9+СВЦЭМ!$D$10+'СЕТ СН'!$H$5-'СЕТ СН'!$H$17</f>
        <v>3512.6590852899999</v>
      </c>
      <c r="X93" s="36">
        <f>SUMIFS(СВЦЭМ!$C$33:$C$776,СВЦЭМ!$A$33:$A$776,$A93,СВЦЭМ!$B$33:$B$776,X$83)+'СЕТ СН'!$H$9+СВЦЭМ!$D$10+'СЕТ СН'!$H$5-'СЕТ СН'!$H$17</f>
        <v>3501.2041322300001</v>
      </c>
      <c r="Y93" s="36">
        <f>SUMIFS(СВЦЭМ!$C$33:$C$776,СВЦЭМ!$A$33:$A$776,$A93,СВЦЭМ!$B$33:$B$776,Y$83)+'СЕТ СН'!$H$9+СВЦЭМ!$D$10+'СЕТ СН'!$H$5-'СЕТ СН'!$H$17</f>
        <v>3533.6868174800002</v>
      </c>
    </row>
    <row r="94" spans="1:25" ht="15.75" x14ac:dyDescent="0.2">
      <c r="A94" s="35">
        <f t="shared" si="2"/>
        <v>44023</v>
      </c>
      <c r="B94" s="36">
        <f>SUMIFS(СВЦЭМ!$C$33:$C$776,СВЦЭМ!$A$33:$A$776,$A94,СВЦЭМ!$B$33:$B$776,B$83)+'СЕТ СН'!$H$9+СВЦЭМ!$D$10+'СЕТ СН'!$H$5-'СЕТ СН'!$H$17</f>
        <v>3652.9895834099998</v>
      </c>
      <c r="C94" s="36">
        <f>SUMIFS(СВЦЭМ!$C$33:$C$776,СВЦЭМ!$A$33:$A$776,$A94,СВЦЭМ!$B$33:$B$776,C$83)+'СЕТ СН'!$H$9+СВЦЭМ!$D$10+'СЕТ СН'!$H$5-'СЕТ СН'!$H$17</f>
        <v>3627.10517433</v>
      </c>
      <c r="D94" s="36">
        <f>SUMIFS(СВЦЭМ!$C$33:$C$776,СВЦЭМ!$A$33:$A$776,$A94,СВЦЭМ!$B$33:$B$776,D$83)+'СЕТ СН'!$H$9+СВЦЭМ!$D$10+'СЕТ СН'!$H$5-'СЕТ СН'!$H$17</f>
        <v>3652.0519280100002</v>
      </c>
      <c r="E94" s="36">
        <f>SUMIFS(СВЦЭМ!$C$33:$C$776,СВЦЭМ!$A$33:$A$776,$A94,СВЦЭМ!$B$33:$B$776,E$83)+'СЕТ СН'!$H$9+СВЦЭМ!$D$10+'СЕТ СН'!$H$5-'СЕТ СН'!$H$17</f>
        <v>3667.1477702100001</v>
      </c>
      <c r="F94" s="36">
        <f>SUMIFS(СВЦЭМ!$C$33:$C$776,СВЦЭМ!$A$33:$A$776,$A94,СВЦЭМ!$B$33:$B$776,F$83)+'СЕТ СН'!$H$9+СВЦЭМ!$D$10+'СЕТ СН'!$H$5-'СЕТ СН'!$H$17</f>
        <v>3660.3196185100001</v>
      </c>
      <c r="G94" s="36">
        <f>SUMIFS(СВЦЭМ!$C$33:$C$776,СВЦЭМ!$A$33:$A$776,$A94,СВЦЭМ!$B$33:$B$776,G$83)+'СЕТ СН'!$H$9+СВЦЭМ!$D$10+'СЕТ СН'!$H$5-'СЕТ СН'!$H$17</f>
        <v>3662.64336379</v>
      </c>
      <c r="H94" s="36">
        <f>SUMIFS(СВЦЭМ!$C$33:$C$776,СВЦЭМ!$A$33:$A$776,$A94,СВЦЭМ!$B$33:$B$776,H$83)+'СЕТ СН'!$H$9+СВЦЭМ!$D$10+'СЕТ СН'!$H$5-'СЕТ СН'!$H$17</f>
        <v>3652.9947299200003</v>
      </c>
      <c r="I94" s="36">
        <f>SUMIFS(СВЦЭМ!$C$33:$C$776,СВЦЭМ!$A$33:$A$776,$A94,СВЦЭМ!$B$33:$B$776,I$83)+'СЕТ СН'!$H$9+СВЦЭМ!$D$10+'СЕТ СН'!$H$5-'СЕТ СН'!$H$17</f>
        <v>3657.4044623999998</v>
      </c>
      <c r="J94" s="36">
        <f>SUMIFS(СВЦЭМ!$C$33:$C$776,СВЦЭМ!$A$33:$A$776,$A94,СВЦЭМ!$B$33:$B$776,J$83)+'СЕТ СН'!$H$9+СВЦЭМ!$D$10+'СЕТ СН'!$H$5-'СЕТ СН'!$H$17</f>
        <v>3617.7563988000002</v>
      </c>
      <c r="K94" s="36">
        <f>SUMIFS(СВЦЭМ!$C$33:$C$776,СВЦЭМ!$A$33:$A$776,$A94,СВЦЭМ!$B$33:$B$776,K$83)+'СЕТ СН'!$H$9+СВЦЭМ!$D$10+'СЕТ СН'!$H$5-'СЕТ СН'!$H$17</f>
        <v>3485.6515427700001</v>
      </c>
      <c r="L94" s="36">
        <f>SUMIFS(СВЦЭМ!$C$33:$C$776,СВЦЭМ!$A$33:$A$776,$A94,СВЦЭМ!$B$33:$B$776,L$83)+'СЕТ СН'!$H$9+СВЦЭМ!$D$10+'СЕТ СН'!$H$5-'СЕТ СН'!$H$17</f>
        <v>3459.38671221</v>
      </c>
      <c r="M94" s="36">
        <f>SUMIFS(СВЦЭМ!$C$33:$C$776,СВЦЭМ!$A$33:$A$776,$A94,СВЦЭМ!$B$33:$B$776,M$83)+'СЕТ СН'!$H$9+СВЦЭМ!$D$10+'СЕТ СН'!$H$5-'СЕТ СН'!$H$17</f>
        <v>3450.4715691299998</v>
      </c>
      <c r="N94" s="36">
        <f>SUMIFS(СВЦЭМ!$C$33:$C$776,СВЦЭМ!$A$33:$A$776,$A94,СВЦЭМ!$B$33:$B$776,N$83)+'СЕТ СН'!$H$9+СВЦЭМ!$D$10+'СЕТ СН'!$H$5-'СЕТ СН'!$H$17</f>
        <v>3455.4294483399999</v>
      </c>
      <c r="O94" s="36">
        <f>SUMIFS(СВЦЭМ!$C$33:$C$776,СВЦЭМ!$A$33:$A$776,$A94,СВЦЭМ!$B$33:$B$776,O$83)+'СЕТ СН'!$H$9+СВЦЭМ!$D$10+'СЕТ СН'!$H$5-'СЕТ СН'!$H$17</f>
        <v>3487.2391307299999</v>
      </c>
      <c r="P94" s="36">
        <f>SUMIFS(СВЦЭМ!$C$33:$C$776,СВЦЭМ!$A$33:$A$776,$A94,СВЦЭМ!$B$33:$B$776,P$83)+'СЕТ СН'!$H$9+СВЦЭМ!$D$10+'СЕТ СН'!$H$5-'СЕТ СН'!$H$17</f>
        <v>3490.8780126700003</v>
      </c>
      <c r="Q94" s="36">
        <f>SUMIFS(СВЦЭМ!$C$33:$C$776,СВЦЭМ!$A$33:$A$776,$A94,СВЦЭМ!$B$33:$B$776,Q$83)+'СЕТ СН'!$H$9+СВЦЭМ!$D$10+'СЕТ СН'!$H$5-'СЕТ СН'!$H$17</f>
        <v>3503.5745892700002</v>
      </c>
      <c r="R94" s="36">
        <f>SUMIFS(СВЦЭМ!$C$33:$C$776,СВЦЭМ!$A$33:$A$776,$A94,СВЦЭМ!$B$33:$B$776,R$83)+'СЕТ СН'!$H$9+СВЦЭМ!$D$10+'СЕТ СН'!$H$5-'СЕТ СН'!$H$17</f>
        <v>3523.7426680600001</v>
      </c>
      <c r="S94" s="36">
        <f>SUMIFS(СВЦЭМ!$C$33:$C$776,СВЦЭМ!$A$33:$A$776,$A94,СВЦЭМ!$B$33:$B$776,S$83)+'СЕТ СН'!$H$9+СВЦЭМ!$D$10+'СЕТ СН'!$H$5-'СЕТ СН'!$H$17</f>
        <v>3524.7281668400001</v>
      </c>
      <c r="T94" s="36">
        <f>SUMIFS(СВЦЭМ!$C$33:$C$776,СВЦЭМ!$A$33:$A$776,$A94,СВЦЭМ!$B$33:$B$776,T$83)+'СЕТ СН'!$H$9+СВЦЭМ!$D$10+'СЕТ СН'!$H$5-'СЕТ СН'!$H$17</f>
        <v>3518.5546973999999</v>
      </c>
      <c r="U94" s="36">
        <f>SUMIFS(СВЦЭМ!$C$33:$C$776,СВЦЭМ!$A$33:$A$776,$A94,СВЦЭМ!$B$33:$B$776,U$83)+'СЕТ СН'!$H$9+СВЦЭМ!$D$10+'СЕТ СН'!$H$5-'СЕТ СН'!$H$17</f>
        <v>3505.9503641299998</v>
      </c>
      <c r="V94" s="36">
        <f>SUMIFS(СВЦЭМ!$C$33:$C$776,СВЦЭМ!$A$33:$A$776,$A94,СВЦЭМ!$B$33:$B$776,V$83)+'СЕТ СН'!$H$9+СВЦЭМ!$D$10+'СЕТ СН'!$H$5-'СЕТ СН'!$H$17</f>
        <v>3487.4752681800001</v>
      </c>
      <c r="W94" s="36">
        <f>SUMIFS(СВЦЭМ!$C$33:$C$776,СВЦЭМ!$A$33:$A$776,$A94,СВЦЭМ!$B$33:$B$776,W$83)+'СЕТ СН'!$H$9+СВЦЭМ!$D$10+'СЕТ СН'!$H$5-'СЕТ СН'!$H$17</f>
        <v>3474.65974564</v>
      </c>
      <c r="X94" s="36">
        <f>SUMIFS(СВЦЭМ!$C$33:$C$776,СВЦЭМ!$A$33:$A$776,$A94,СВЦЭМ!$B$33:$B$776,X$83)+'СЕТ СН'!$H$9+СВЦЭМ!$D$10+'СЕТ СН'!$H$5-'СЕТ СН'!$H$17</f>
        <v>3493.2407103200003</v>
      </c>
      <c r="Y94" s="36">
        <f>SUMIFS(СВЦЭМ!$C$33:$C$776,СВЦЭМ!$A$33:$A$776,$A94,СВЦЭМ!$B$33:$B$776,Y$83)+'СЕТ СН'!$H$9+СВЦЭМ!$D$10+'СЕТ СН'!$H$5-'СЕТ СН'!$H$17</f>
        <v>3503.3989252599999</v>
      </c>
    </row>
    <row r="95" spans="1:25" ht="15.75" x14ac:dyDescent="0.2">
      <c r="A95" s="35">
        <f t="shared" si="2"/>
        <v>44024</v>
      </c>
      <c r="B95" s="36">
        <f>SUMIFS(СВЦЭМ!$C$33:$C$776,СВЦЭМ!$A$33:$A$776,$A95,СВЦЭМ!$B$33:$B$776,B$83)+'СЕТ СН'!$H$9+СВЦЭМ!$D$10+'СЕТ СН'!$H$5-'СЕТ СН'!$H$17</f>
        <v>3625.3925417800001</v>
      </c>
      <c r="C95" s="36">
        <f>SUMIFS(СВЦЭМ!$C$33:$C$776,СВЦЭМ!$A$33:$A$776,$A95,СВЦЭМ!$B$33:$B$776,C$83)+'СЕТ СН'!$H$9+СВЦЭМ!$D$10+'СЕТ СН'!$H$5-'СЕТ СН'!$H$17</f>
        <v>3683.3432923600003</v>
      </c>
      <c r="D95" s="36">
        <f>SUMIFS(СВЦЭМ!$C$33:$C$776,СВЦЭМ!$A$33:$A$776,$A95,СВЦЭМ!$B$33:$B$776,D$83)+'СЕТ СН'!$H$9+СВЦЭМ!$D$10+'СЕТ СН'!$H$5-'СЕТ СН'!$H$17</f>
        <v>3717.2934636700002</v>
      </c>
      <c r="E95" s="36">
        <f>SUMIFS(СВЦЭМ!$C$33:$C$776,СВЦЭМ!$A$33:$A$776,$A95,СВЦЭМ!$B$33:$B$776,E$83)+'СЕТ СН'!$H$9+СВЦЭМ!$D$10+'СЕТ СН'!$H$5-'СЕТ СН'!$H$17</f>
        <v>3739.0539828700003</v>
      </c>
      <c r="F95" s="36">
        <f>SUMIFS(СВЦЭМ!$C$33:$C$776,СВЦЭМ!$A$33:$A$776,$A95,СВЦЭМ!$B$33:$B$776,F$83)+'СЕТ СН'!$H$9+СВЦЭМ!$D$10+'СЕТ СН'!$H$5-'СЕТ СН'!$H$17</f>
        <v>3739.7041798499999</v>
      </c>
      <c r="G95" s="36">
        <f>SUMIFS(СВЦЭМ!$C$33:$C$776,СВЦЭМ!$A$33:$A$776,$A95,СВЦЭМ!$B$33:$B$776,G$83)+'СЕТ СН'!$H$9+СВЦЭМ!$D$10+'СЕТ СН'!$H$5-'СЕТ СН'!$H$17</f>
        <v>3744.9013074200002</v>
      </c>
      <c r="H95" s="36">
        <f>SUMIFS(СВЦЭМ!$C$33:$C$776,СВЦЭМ!$A$33:$A$776,$A95,СВЦЭМ!$B$33:$B$776,H$83)+'СЕТ СН'!$H$9+СВЦЭМ!$D$10+'СЕТ СН'!$H$5-'СЕТ СН'!$H$17</f>
        <v>3722.59333083</v>
      </c>
      <c r="I95" s="36">
        <f>SUMIFS(СВЦЭМ!$C$33:$C$776,СВЦЭМ!$A$33:$A$776,$A95,СВЦЭМ!$B$33:$B$776,I$83)+'СЕТ СН'!$H$9+СВЦЭМ!$D$10+'СЕТ СН'!$H$5-'СЕТ СН'!$H$17</f>
        <v>3688.8814066700002</v>
      </c>
      <c r="J95" s="36">
        <f>SUMIFS(СВЦЭМ!$C$33:$C$776,СВЦЭМ!$A$33:$A$776,$A95,СВЦЭМ!$B$33:$B$776,J$83)+'СЕТ СН'!$H$9+СВЦЭМ!$D$10+'СЕТ СН'!$H$5-'СЕТ СН'!$H$17</f>
        <v>3606.9238841699998</v>
      </c>
      <c r="K95" s="36">
        <f>SUMIFS(СВЦЭМ!$C$33:$C$776,СВЦЭМ!$A$33:$A$776,$A95,СВЦЭМ!$B$33:$B$776,K$83)+'СЕТ СН'!$H$9+СВЦЭМ!$D$10+'СЕТ СН'!$H$5-'СЕТ СН'!$H$17</f>
        <v>3455.2653020900002</v>
      </c>
      <c r="L95" s="36">
        <f>SUMIFS(СВЦЭМ!$C$33:$C$776,СВЦЭМ!$A$33:$A$776,$A95,СВЦЭМ!$B$33:$B$776,L$83)+'СЕТ СН'!$H$9+СВЦЭМ!$D$10+'СЕТ СН'!$H$5-'СЕТ СН'!$H$17</f>
        <v>3418.9637302199999</v>
      </c>
      <c r="M95" s="36">
        <f>SUMIFS(СВЦЭМ!$C$33:$C$776,СВЦЭМ!$A$33:$A$776,$A95,СВЦЭМ!$B$33:$B$776,M$83)+'СЕТ СН'!$H$9+СВЦЭМ!$D$10+'СЕТ СН'!$H$5-'СЕТ СН'!$H$17</f>
        <v>3416.56730986</v>
      </c>
      <c r="N95" s="36">
        <f>SUMIFS(СВЦЭМ!$C$33:$C$776,СВЦЭМ!$A$33:$A$776,$A95,СВЦЭМ!$B$33:$B$776,N$83)+'СЕТ СН'!$H$9+СВЦЭМ!$D$10+'СЕТ СН'!$H$5-'СЕТ СН'!$H$17</f>
        <v>3428.0071282399999</v>
      </c>
      <c r="O95" s="36">
        <f>SUMIFS(СВЦЭМ!$C$33:$C$776,СВЦЭМ!$A$33:$A$776,$A95,СВЦЭМ!$B$33:$B$776,O$83)+'СЕТ СН'!$H$9+СВЦЭМ!$D$10+'СЕТ СН'!$H$5-'СЕТ СН'!$H$17</f>
        <v>3424.51174537</v>
      </c>
      <c r="P95" s="36">
        <f>SUMIFS(СВЦЭМ!$C$33:$C$776,СВЦЭМ!$A$33:$A$776,$A95,СВЦЭМ!$B$33:$B$776,P$83)+'СЕТ СН'!$H$9+СВЦЭМ!$D$10+'СЕТ СН'!$H$5-'СЕТ СН'!$H$17</f>
        <v>3430.9306365699999</v>
      </c>
      <c r="Q95" s="36">
        <f>SUMIFS(СВЦЭМ!$C$33:$C$776,СВЦЭМ!$A$33:$A$776,$A95,СВЦЭМ!$B$33:$B$776,Q$83)+'СЕТ СН'!$H$9+СВЦЭМ!$D$10+'СЕТ СН'!$H$5-'СЕТ СН'!$H$17</f>
        <v>3448.52384661</v>
      </c>
      <c r="R95" s="36">
        <f>SUMIFS(СВЦЭМ!$C$33:$C$776,СВЦЭМ!$A$33:$A$776,$A95,СВЦЭМ!$B$33:$B$776,R$83)+'СЕТ СН'!$H$9+СВЦЭМ!$D$10+'СЕТ СН'!$H$5-'СЕТ СН'!$H$17</f>
        <v>3449.3964343799998</v>
      </c>
      <c r="S95" s="36">
        <f>SUMIFS(СВЦЭМ!$C$33:$C$776,СВЦЭМ!$A$33:$A$776,$A95,СВЦЭМ!$B$33:$B$776,S$83)+'СЕТ СН'!$H$9+СВЦЭМ!$D$10+'СЕТ СН'!$H$5-'СЕТ СН'!$H$17</f>
        <v>3454.1355682799999</v>
      </c>
      <c r="T95" s="36">
        <f>SUMIFS(СВЦЭМ!$C$33:$C$776,СВЦЭМ!$A$33:$A$776,$A95,СВЦЭМ!$B$33:$B$776,T$83)+'СЕТ СН'!$H$9+СВЦЭМ!$D$10+'СЕТ СН'!$H$5-'СЕТ СН'!$H$17</f>
        <v>3451.2485207099999</v>
      </c>
      <c r="U95" s="36">
        <f>SUMIFS(СВЦЭМ!$C$33:$C$776,СВЦЭМ!$A$33:$A$776,$A95,СВЦЭМ!$B$33:$B$776,U$83)+'СЕТ СН'!$H$9+СВЦЭМ!$D$10+'СЕТ СН'!$H$5-'СЕТ СН'!$H$17</f>
        <v>3429.33531068</v>
      </c>
      <c r="V95" s="36">
        <f>SUMIFS(СВЦЭМ!$C$33:$C$776,СВЦЭМ!$A$33:$A$776,$A95,СВЦЭМ!$B$33:$B$776,V$83)+'СЕТ СН'!$H$9+СВЦЭМ!$D$10+'СЕТ СН'!$H$5-'СЕТ СН'!$H$17</f>
        <v>3430.2640840200002</v>
      </c>
      <c r="W95" s="36">
        <f>SUMIFS(СВЦЭМ!$C$33:$C$776,СВЦЭМ!$A$33:$A$776,$A95,СВЦЭМ!$B$33:$B$776,W$83)+'СЕТ СН'!$H$9+СВЦЭМ!$D$10+'СЕТ СН'!$H$5-'СЕТ СН'!$H$17</f>
        <v>3422.54695855</v>
      </c>
      <c r="X95" s="36">
        <f>SUMIFS(СВЦЭМ!$C$33:$C$776,СВЦЭМ!$A$33:$A$776,$A95,СВЦЭМ!$B$33:$B$776,X$83)+'СЕТ СН'!$H$9+СВЦЭМ!$D$10+'СЕТ СН'!$H$5-'СЕТ СН'!$H$17</f>
        <v>3430.5529664400001</v>
      </c>
      <c r="Y95" s="36">
        <f>SUMIFS(СВЦЭМ!$C$33:$C$776,СВЦЭМ!$A$33:$A$776,$A95,СВЦЭМ!$B$33:$B$776,Y$83)+'СЕТ СН'!$H$9+СВЦЭМ!$D$10+'СЕТ СН'!$H$5-'СЕТ СН'!$H$17</f>
        <v>3532.0516355500004</v>
      </c>
    </row>
    <row r="96" spans="1:25" ht="15.75" x14ac:dyDescent="0.2">
      <c r="A96" s="35">
        <f t="shared" si="2"/>
        <v>44025</v>
      </c>
      <c r="B96" s="36">
        <f>SUMIFS(СВЦЭМ!$C$33:$C$776,СВЦЭМ!$A$33:$A$776,$A96,СВЦЭМ!$B$33:$B$776,B$83)+'СЕТ СН'!$H$9+СВЦЭМ!$D$10+'СЕТ СН'!$H$5-'СЕТ СН'!$H$17</f>
        <v>3623.2428992</v>
      </c>
      <c r="C96" s="36">
        <f>SUMIFS(СВЦЭМ!$C$33:$C$776,СВЦЭМ!$A$33:$A$776,$A96,СВЦЭМ!$B$33:$B$776,C$83)+'СЕТ СН'!$H$9+СВЦЭМ!$D$10+'СЕТ СН'!$H$5-'СЕТ СН'!$H$17</f>
        <v>3592.2014424700001</v>
      </c>
      <c r="D96" s="36">
        <f>SUMIFS(СВЦЭМ!$C$33:$C$776,СВЦЭМ!$A$33:$A$776,$A96,СВЦЭМ!$B$33:$B$776,D$83)+'СЕТ СН'!$H$9+СВЦЭМ!$D$10+'СЕТ СН'!$H$5-'СЕТ СН'!$H$17</f>
        <v>3616.53353096</v>
      </c>
      <c r="E96" s="36">
        <f>SUMIFS(СВЦЭМ!$C$33:$C$776,СВЦЭМ!$A$33:$A$776,$A96,СВЦЭМ!$B$33:$B$776,E$83)+'СЕТ СН'!$H$9+СВЦЭМ!$D$10+'СЕТ СН'!$H$5-'СЕТ СН'!$H$17</f>
        <v>3632.4005021900002</v>
      </c>
      <c r="F96" s="36">
        <f>SUMIFS(СВЦЭМ!$C$33:$C$776,СВЦЭМ!$A$33:$A$776,$A96,СВЦЭМ!$B$33:$B$776,F$83)+'СЕТ СН'!$H$9+СВЦЭМ!$D$10+'СЕТ СН'!$H$5-'СЕТ СН'!$H$17</f>
        <v>3623.5586164300003</v>
      </c>
      <c r="G96" s="36">
        <f>SUMIFS(СВЦЭМ!$C$33:$C$776,СВЦЭМ!$A$33:$A$776,$A96,СВЦЭМ!$B$33:$B$776,G$83)+'СЕТ СН'!$H$9+СВЦЭМ!$D$10+'СЕТ СН'!$H$5-'СЕТ СН'!$H$17</f>
        <v>3623.3001117900003</v>
      </c>
      <c r="H96" s="36">
        <f>SUMIFS(СВЦЭМ!$C$33:$C$776,СВЦЭМ!$A$33:$A$776,$A96,СВЦЭМ!$B$33:$B$776,H$83)+'СЕТ СН'!$H$9+СВЦЭМ!$D$10+'СЕТ СН'!$H$5-'СЕТ СН'!$H$17</f>
        <v>3608.8453436200002</v>
      </c>
      <c r="I96" s="36">
        <f>SUMIFS(СВЦЭМ!$C$33:$C$776,СВЦЭМ!$A$33:$A$776,$A96,СВЦЭМ!$B$33:$B$776,I$83)+'СЕТ СН'!$H$9+СВЦЭМ!$D$10+'СЕТ СН'!$H$5-'СЕТ СН'!$H$17</f>
        <v>3643.53849507</v>
      </c>
      <c r="J96" s="36">
        <f>SUMIFS(СВЦЭМ!$C$33:$C$776,СВЦЭМ!$A$33:$A$776,$A96,СВЦЭМ!$B$33:$B$776,J$83)+'СЕТ СН'!$H$9+СВЦЭМ!$D$10+'СЕТ СН'!$H$5-'СЕТ СН'!$H$17</f>
        <v>3659.1440456800001</v>
      </c>
      <c r="K96" s="36">
        <f>SUMIFS(СВЦЭМ!$C$33:$C$776,СВЦЭМ!$A$33:$A$776,$A96,СВЦЭМ!$B$33:$B$776,K$83)+'СЕТ СН'!$H$9+СВЦЭМ!$D$10+'СЕТ СН'!$H$5-'СЕТ СН'!$H$17</f>
        <v>3557.3291849400002</v>
      </c>
      <c r="L96" s="36">
        <f>SUMIFS(СВЦЭМ!$C$33:$C$776,СВЦЭМ!$A$33:$A$776,$A96,СВЦЭМ!$B$33:$B$776,L$83)+'СЕТ СН'!$H$9+СВЦЭМ!$D$10+'СЕТ СН'!$H$5-'СЕТ СН'!$H$17</f>
        <v>3525.9876089200002</v>
      </c>
      <c r="M96" s="36">
        <f>SUMIFS(СВЦЭМ!$C$33:$C$776,СВЦЭМ!$A$33:$A$776,$A96,СВЦЭМ!$B$33:$B$776,M$83)+'СЕТ СН'!$H$9+СВЦЭМ!$D$10+'СЕТ СН'!$H$5-'СЕТ СН'!$H$17</f>
        <v>3537.8164167499999</v>
      </c>
      <c r="N96" s="36">
        <f>SUMIFS(СВЦЭМ!$C$33:$C$776,СВЦЭМ!$A$33:$A$776,$A96,СВЦЭМ!$B$33:$B$776,N$83)+'СЕТ СН'!$H$9+СВЦЭМ!$D$10+'СЕТ СН'!$H$5-'СЕТ СН'!$H$17</f>
        <v>3533.7149874699999</v>
      </c>
      <c r="O96" s="36">
        <f>SUMIFS(СВЦЭМ!$C$33:$C$776,СВЦЭМ!$A$33:$A$776,$A96,СВЦЭМ!$B$33:$B$776,O$83)+'СЕТ СН'!$H$9+СВЦЭМ!$D$10+'СЕТ СН'!$H$5-'СЕТ СН'!$H$17</f>
        <v>3530.6947643600001</v>
      </c>
      <c r="P96" s="36">
        <f>SUMIFS(СВЦЭМ!$C$33:$C$776,СВЦЭМ!$A$33:$A$776,$A96,СВЦЭМ!$B$33:$B$776,P$83)+'СЕТ СН'!$H$9+СВЦЭМ!$D$10+'СЕТ СН'!$H$5-'СЕТ СН'!$H$17</f>
        <v>3523.8639924600002</v>
      </c>
      <c r="Q96" s="36">
        <f>SUMIFS(СВЦЭМ!$C$33:$C$776,СВЦЭМ!$A$33:$A$776,$A96,СВЦЭМ!$B$33:$B$776,Q$83)+'СЕТ СН'!$H$9+СВЦЭМ!$D$10+'СЕТ СН'!$H$5-'СЕТ СН'!$H$17</f>
        <v>3509.1304409300001</v>
      </c>
      <c r="R96" s="36">
        <f>SUMIFS(СВЦЭМ!$C$33:$C$776,СВЦЭМ!$A$33:$A$776,$A96,СВЦЭМ!$B$33:$B$776,R$83)+'СЕТ СН'!$H$9+СВЦЭМ!$D$10+'СЕТ СН'!$H$5-'СЕТ СН'!$H$17</f>
        <v>3538.6427806000002</v>
      </c>
      <c r="S96" s="36">
        <f>SUMIFS(СВЦЭМ!$C$33:$C$776,СВЦЭМ!$A$33:$A$776,$A96,СВЦЭМ!$B$33:$B$776,S$83)+'СЕТ СН'!$H$9+СВЦЭМ!$D$10+'СЕТ СН'!$H$5-'СЕТ СН'!$H$17</f>
        <v>3566.0026116700001</v>
      </c>
      <c r="T96" s="36">
        <f>SUMIFS(СВЦЭМ!$C$33:$C$776,СВЦЭМ!$A$33:$A$776,$A96,СВЦЭМ!$B$33:$B$776,T$83)+'СЕТ СН'!$H$9+СВЦЭМ!$D$10+'СЕТ СН'!$H$5-'СЕТ СН'!$H$17</f>
        <v>3535.31646718</v>
      </c>
      <c r="U96" s="36">
        <f>SUMIFS(СВЦЭМ!$C$33:$C$776,СВЦЭМ!$A$33:$A$776,$A96,СВЦЭМ!$B$33:$B$776,U$83)+'СЕТ СН'!$H$9+СВЦЭМ!$D$10+'СЕТ СН'!$H$5-'СЕТ СН'!$H$17</f>
        <v>3517.1421575300001</v>
      </c>
      <c r="V96" s="36">
        <f>SUMIFS(СВЦЭМ!$C$33:$C$776,СВЦЭМ!$A$33:$A$776,$A96,СВЦЭМ!$B$33:$B$776,V$83)+'СЕТ СН'!$H$9+СВЦЭМ!$D$10+'СЕТ СН'!$H$5-'СЕТ СН'!$H$17</f>
        <v>3510.3438584300002</v>
      </c>
      <c r="W96" s="36">
        <f>SUMIFS(СВЦЭМ!$C$33:$C$776,СВЦЭМ!$A$33:$A$776,$A96,СВЦЭМ!$B$33:$B$776,W$83)+'СЕТ СН'!$H$9+СВЦЭМ!$D$10+'СЕТ СН'!$H$5-'СЕТ СН'!$H$17</f>
        <v>3485.5009107800001</v>
      </c>
      <c r="X96" s="36">
        <f>SUMIFS(СВЦЭМ!$C$33:$C$776,СВЦЭМ!$A$33:$A$776,$A96,СВЦЭМ!$B$33:$B$776,X$83)+'СЕТ СН'!$H$9+СВЦЭМ!$D$10+'СЕТ СН'!$H$5-'СЕТ СН'!$H$17</f>
        <v>3465.2012308799999</v>
      </c>
      <c r="Y96" s="36">
        <f>SUMIFS(СВЦЭМ!$C$33:$C$776,СВЦЭМ!$A$33:$A$776,$A96,СВЦЭМ!$B$33:$B$776,Y$83)+'СЕТ СН'!$H$9+СВЦЭМ!$D$10+'СЕТ СН'!$H$5-'СЕТ СН'!$H$17</f>
        <v>3538.32700987</v>
      </c>
    </row>
    <row r="97" spans="1:25" ht="15.75" x14ac:dyDescent="0.2">
      <c r="A97" s="35">
        <f t="shared" si="2"/>
        <v>44026</v>
      </c>
      <c r="B97" s="36">
        <f>SUMIFS(СВЦЭМ!$C$33:$C$776,СВЦЭМ!$A$33:$A$776,$A97,СВЦЭМ!$B$33:$B$776,B$83)+'СЕТ СН'!$H$9+СВЦЭМ!$D$10+'СЕТ СН'!$H$5-'СЕТ СН'!$H$17</f>
        <v>3624.0565948100002</v>
      </c>
      <c r="C97" s="36">
        <f>SUMIFS(СВЦЭМ!$C$33:$C$776,СВЦЭМ!$A$33:$A$776,$A97,СВЦЭМ!$B$33:$B$776,C$83)+'СЕТ СН'!$H$9+СВЦЭМ!$D$10+'СЕТ СН'!$H$5-'СЕТ СН'!$H$17</f>
        <v>3590.3962065200003</v>
      </c>
      <c r="D97" s="36">
        <f>SUMIFS(СВЦЭМ!$C$33:$C$776,СВЦЭМ!$A$33:$A$776,$A97,СВЦЭМ!$B$33:$B$776,D$83)+'СЕТ СН'!$H$9+СВЦЭМ!$D$10+'СЕТ СН'!$H$5-'СЕТ СН'!$H$17</f>
        <v>3606.7277253000002</v>
      </c>
      <c r="E97" s="36">
        <f>SUMIFS(СВЦЭМ!$C$33:$C$776,СВЦЭМ!$A$33:$A$776,$A97,СВЦЭМ!$B$33:$B$776,E$83)+'СЕТ СН'!$H$9+СВЦЭМ!$D$10+'СЕТ СН'!$H$5-'СЕТ СН'!$H$17</f>
        <v>3627.3426549400001</v>
      </c>
      <c r="F97" s="36">
        <f>SUMIFS(СВЦЭМ!$C$33:$C$776,СВЦЭМ!$A$33:$A$776,$A97,СВЦЭМ!$B$33:$B$776,F$83)+'СЕТ СН'!$H$9+СВЦЭМ!$D$10+'СЕТ СН'!$H$5-'СЕТ СН'!$H$17</f>
        <v>3628.58388393</v>
      </c>
      <c r="G97" s="36">
        <f>SUMIFS(СВЦЭМ!$C$33:$C$776,СВЦЭМ!$A$33:$A$776,$A97,СВЦЭМ!$B$33:$B$776,G$83)+'СЕТ СН'!$H$9+СВЦЭМ!$D$10+'СЕТ СН'!$H$5-'СЕТ СН'!$H$17</f>
        <v>3632.7503532600003</v>
      </c>
      <c r="H97" s="36">
        <f>SUMIFS(СВЦЭМ!$C$33:$C$776,СВЦЭМ!$A$33:$A$776,$A97,СВЦЭМ!$B$33:$B$776,H$83)+'СЕТ СН'!$H$9+СВЦЭМ!$D$10+'СЕТ СН'!$H$5-'СЕТ СН'!$H$17</f>
        <v>3616.9915624700002</v>
      </c>
      <c r="I97" s="36">
        <f>SUMIFS(СВЦЭМ!$C$33:$C$776,СВЦЭМ!$A$33:$A$776,$A97,СВЦЭМ!$B$33:$B$776,I$83)+'СЕТ СН'!$H$9+СВЦЭМ!$D$10+'СЕТ СН'!$H$5-'СЕТ СН'!$H$17</f>
        <v>3679.4160009799998</v>
      </c>
      <c r="J97" s="36">
        <f>SUMIFS(СВЦЭМ!$C$33:$C$776,СВЦЭМ!$A$33:$A$776,$A97,СВЦЭМ!$B$33:$B$776,J$83)+'СЕТ СН'!$H$9+СВЦЭМ!$D$10+'СЕТ СН'!$H$5-'СЕТ СН'!$H$17</f>
        <v>3623.6368929800001</v>
      </c>
      <c r="K97" s="36">
        <f>SUMIFS(СВЦЭМ!$C$33:$C$776,СВЦЭМ!$A$33:$A$776,$A97,СВЦЭМ!$B$33:$B$776,K$83)+'СЕТ СН'!$H$9+СВЦЭМ!$D$10+'СЕТ СН'!$H$5-'СЕТ СН'!$H$17</f>
        <v>3546.1964406100001</v>
      </c>
      <c r="L97" s="36">
        <f>SUMIFS(СВЦЭМ!$C$33:$C$776,СВЦЭМ!$A$33:$A$776,$A97,СВЦЭМ!$B$33:$B$776,L$83)+'СЕТ СН'!$H$9+СВЦЭМ!$D$10+'СЕТ СН'!$H$5-'СЕТ СН'!$H$17</f>
        <v>3544.7245287200003</v>
      </c>
      <c r="M97" s="36">
        <f>SUMIFS(СВЦЭМ!$C$33:$C$776,СВЦЭМ!$A$33:$A$776,$A97,СВЦЭМ!$B$33:$B$776,M$83)+'СЕТ СН'!$H$9+СВЦЭМ!$D$10+'СЕТ СН'!$H$5-'СЕТ СН'!$H$17</f>
        <v>3547.3312530600001</v>
      </c>
      <c r="N97" s="36">
        <f>SUMIFS(СВЦЭМ!$C$33:$C$776,СВЦЭМ!$A$33:$A$776,$A97,СВЦЭМ!$B$33:$B$776,N$83)+'СЕТ СН'!$H$9+СВЦЭМ!$D$10+'СЕТ СН'!$H$5-'СЕТ СН'!$H$17</f>
        <v>3643.54278342</v>
      </c>
      <c r="O97" s="36">
        <f>SUMIFS(СВЦЭМ!$C$33:$C$776,СВЦЭМ!$A$33:$A$776,$A97,СВЦЭМ!$B$33:$B$776,O$83)+'СЕТ СН'!$H$9+СВЦЭМ!$D$10+'СЕТ СН'!$H$5-'СЕТ СН'!$H$17</f>
        <v>3565.0255895</v>
      </c>
      <c r="P97" s="36">
        <f>SUMIFS(СВЦЭМ!$C$33:$C$776,СВЦЭМ!$A$33:$A$776,$A97,СВЦЭМ!$B$33:$B$776,P$83)+'СЕТ СН'!$H$9+СВЦЭМ!$D$10+'СЕТ СН'!$H$5-'СЕТ СН'!$H$17</f>
        <v>3566.4158925400002</v>
      </c>
      <c r="Q97" s="36">
        <f>SUMIFS(СВЦЭМ!$C$33:$C$776,СВЦЭМ!$A$33:$A$776,$A97,СВЦЭМ!$B$33:$B$776,Q$83)+'СЕТ СН'!$H$9+СВЦЭМ!$D$10+'СЕТ СН'!$H$5-'СЕТ СН'!$H$17</f>
        <v>3566.7868600500001</v>
      </c>
      <c r="R97" s="36">
        <f>SUMIFS(СВЦЭМ!$C$33:$C$776,СВЦЭМ!$A$33:$A$776,$A97,СВЦЭМ!$B$33:$B$776,R$83)+'СЕТ СН'!$H$9+СВЦЭМ!$D$10+'СЕТ СН'!$H$5-'СЕТ СН'!$H$17</f>
        <v>3558.5058683699999</v>
      </c>
      <c r="S97" s="36">
        <f>SUMIFS(СВЦЭМ!$C$33:$C$776,СВЦЭМ!$A$33:$A$776,$A97,СВЦЭМ!$B$33:$B$776,S$83)+'СЕТ СН'!$H$9+СВЦЭМ!$D$10+'СЕТ СН'!$H$5-'СЕТ СН'!$H$17</f>
        <v>3558.1213484499999</v>
      </c>
      <c r="T97" s="36">
        <f>SUMIFS(СВЦЭМ!$C$33:$C$776,СВЦЭМ!$A$33:$A$776,$A97,СВЦЭМ!$B$33:$B$776,T$83)+'СЕТ СН'!$H$9+СВЦЭМ!$D$10+'СЕТ СН'!$H$5-'СЕТ СН'!$H$17</f>
        <v>3584.7542035000001</v>
      </c>
      <c r="U97" s="36">
        <f>SUMIFS(СВЦЭМ!$C$33:$C$776,СВЦЭМ!$A$33:$A$776,$A97,СВЦЭМ!$B$33:$B$776,U$83)+'СЕТ СН'!$H$9+СВЦЭМ!$D$10+'СЕТ СН'!$H$5-'СЕТ СН'!$H$17</f>
        <v>3567.5659657300002</v>
      </c>
      <c r="V97" s="36">
        <f>SUMIFS(СВЦЭМ!$C$33:$C$776,СВЦЭМ!$A$33:$A$776,$A97,СВЦЭМ!$B$33:$B$776,V$83)+'СЕТ СН'!$H$9+СВЦЭМ!$D$10+'СЕТ СН'!$H$5-'СЕТ СН'!$H$17</f>
        <v>3548.2621048000001</v>
      </c>
      <c r="W97" s="36">
        <f>SUMIFS(СВЦЭМ!$C$33:$C$776,СВЦЭМ!$A$33:$A$776,$A97,СВЦЭМ!$B$33:$B$776,W$83)+'СЕТ СН'!$H$9+СВЦЭМ!$D$10+'СЕТ СН'!$H$5-'СЕТ СН'!$H$17</f>
        <v>3545.2691466000001</v>
      </c>
      <c r="X97" s="36">
        <f>SUMIFS(СВЦЭМ!$C$33:$C$776,СВЦЭМ!$A$33:$A$776,$A97,СВЦЭМ!$B$33:$B$776,X$83)+'СЕТ СН'!$H$9+СВЦЭМ!$D$10+'СЕТ СН'!$H$5-'СЕТ СН'!$H$17</f>
        <v>3529.3602574300003</v>
      </c>
      <c r="Y97" s="36">
        <f>SUMIFS(СВЦЭМ!$C$33:$C$776,СВЦЭМ!$A$33:$A$776,$A97,СВЦЭМ!$B$33:$B$776,Y$83)+'СЕТ СН'!$H$9+СВЦЭМ!$D$10+'СЕТ СН'!$H$5-'СЕТ СН'!$H$17</f>
        <v>3528.6014816400002</v>
      </c>
    </row>
    <row r="98" spans="1:25" ht="15.75" x14ac:dyDescent="0.2">
      <c r="A98" s="35">
        <f t="shared" si="2"/>
        <v>44027</v>
      </c>
      <c r="B98" s="36">
        <f>SUMIFS(СВЦЭМ!$C$33:$C$776,СВЦЭМ!$A$33:$A$776,$A98,СВЦЭМ!$B$33:$B$776,B$83)+'СЕТ СН'!$H$9+СВЦЭМ!$D$10+'СЕТ СН'!$H$5-'СЕТ СН'!$H$17</f>
        <v>3728.1631268599999</v>
      </c>
      <c r="C98" s="36">
        <f>SUMIFS(СВЦЭМ!$C$33:$C$776,СВЦЭМ!$A$33:$A$776,$A98,СВЦЭМ!$B$33:$B$776,C$83)+'СЕТ СН'!$H$9+СВЦЭМ!$D$10+'СЕТ СН'!$H$5-'СЕТ СН'!$H$17</f>
        <v>3756.15491445</v>
      </c>
      <c r="D98" s="36">
        <f>SUMIFS(СВЦЭМ!$C$33:$C$776,СВЦЭМ!$A$33:$A$776,$A98,СВЦЭМ!$B$33:$B$776,D$83)+'СЕТ СН'!$H$9+СВЦЭМ!$D$10+'СЕТ СН'!$H$5-'СЕТ СН'!$H$17</f>
        <v>3741.0402438300002</v>
      </c>
      <c r="E98" s="36">
        <f>SUMIFS(СВЦЭМ!$C$33:$C$776,СВЦЭМ!$A$33:$A$776,$A98,СВЦЭМ!$B$33:$B$776,E$83)+'СЕТ СН'!$H$9+СВЦЭМ!$D$10+'СЕТ СН'!$H$5-'СЕТ СН'!$H$17</f>
        <v>3754.0279928800001</v>
      </c>
      <c r="F98" s="36">
        <f>SUMIFS(СВЦЭМ!$C$33:$C$776,СВЦЭМ!$A$33:$A$776,$A98,СВЦЭМ!$B$33:$B$776,F$83)+'СЕТ СН'!$H$9+СВЦЭМ!$D$10+'СЕТ СН'!$H$5-'СЕТ СН'!$H$17</f>
        <v>3747.9824822300002</v>
      </c>
      <c r="G98" s="36">
        <f>SUMIFS(СВЦЭМ!$C$33:$C$776,СВЦЭМ!$A$33:$A$776,$A98,СВЦЭМ!$B$33:$B$776,G$83)+'СЕТ СН'!$H$9+СВЦЭМ!$D$10+'СЕТ СН'!$H$5-'СЕТ СН'!$H$17</f>
        <v>3749.7233049000001</v>
      </c>
      <c r="H98" s="36">
        <f>SUMIFS(СВЦЭМ!$C$33:$C$776,СВЦЭМ!$A$33:$A$776,$A98,СВЦЭМ!$B$33:$B$776,H$83)+'СЕТ СН'!$H$9+СВЦЭМ!$D$10+'СЕТ СН'!$H$5-'СЕТ СН'!$H$17</f>
        <v>3762.2817377199999</v>
      </c>
      <c r="I98" s="36">
        <f>SUMIFS(СВЦЭМ!$C$33:$C$776,СВЦЭМ!$A$33:$A$776,$A98,СВЦЭМ!$B$33:$B$776,I$83)+'СЕТ СН'!$H$9+СВЦЭМ!$D$10+'СЕТ СН'!$H$5-'СЕТ СН'!$H$17</f>
        <v>3793.4630468599998</v>
      </c>
      <c r="J98" s="36">
        <f>SUMIFS(СВЦЭМ!$C$33:$C$776,СВЦЭМ!$A$33:$A$776,$A98,СВЦЭМ!$B$33:$B$776,J$83)+'СЕТ СН'!$H$9+СВЦЭМ!$D$10+'СЕТ СН'!$H$5-'СЕТ СН'!$H$17</f>
        <v>3680.08384811</v>
      </c>
      <c r="K98" s="36">
        <f>SUMIFS(СВЦЭМ!$C$33:$C$776,СВЦЭМ!$A$33:$A$776,$A98,СВЦЭМ!$B$33:$B$776,K$83)+'СЕТ СН'!$H$9+СВЦЭМ!$D$10+'СЕТ СН'!$H$5-'СЕТ СН'!$H$17</f>
        <v>3526.7170891200003</v>
      </c>
      <c r="L98" s="36">
        <f>SUMIFS(СВЦЭМ!$C$33:$C$776,СВЦЭМ!$A$33:$A$776,$A98,СВЦЭМ!$B$33:$B$776,L$83)+'СЕТ СН'!$H$9+СВЦЭМ!$D$10+'СЕТ СН'!$H$5-'СЕТ СН'!$H$17</f>
        <v>3495.2539215800002</v>
      </c>
      <c r="M98" s="36">
        <f>SUMIFS(СВЦЭМ!$C$33:$C$776,СВЦЭМ!$A$33:$A$776,$A98,СВЦЭМ!$B$33:$B$776,M$83)+'СЕТ СН'!$H$9+СВЦЭМ!$D$10+'СЕТ СН'!$H$5-'СЕТ СН'!$H$17</f>
        <v>3497.07180337</v>
      </c>
      <c r="N98" s="36">
        <f>SUMIFS(СВЦЭМ!$C$33:$C$776,СВЦЭМ!$A$33:$A$776,$A98,СВЦЭМ!$B$33:$B$776,N$83)+'СЕТ СН'!$H$9+СВЦЭМ!$D$10+'СЕТ СН'!$H$5-'СЕТ СН'!$H$17</f>
        <v>3494.2172314600002</v>
      </c>
      <c r="O98" s="36">
        <f>SUMIFS(СВЦЭМ!$C$33:$C$776,СВЦЭМ!$A$33:$A$776,$A98,СВЦЭМ!$B$33:$B$776,O$83)+'СЕТ СН'!$H$9+СВЦЭМ!$D$10+'СЕТ СН'!$H$5-'СЕТ СН'!$H$17</f>
        <v>3497.5759006899998</v>
      </c>
      <c r="P98" s="36">
        <f>SUMIFS(СВЦЭМ!$C$33:$C$776,СВЦЭМ!$A$33:$A$776,$A98,СВЦЭМ!$B$33:$B$776,P$83)+'СЕТ СН'!$H$9+СВЦЭМ!$D$10+'СЕТ СН'!$H$5-'СЕТ СН'!$H$17</f>
        <v>3493.94602983</v>
      </c>
      <c r="Q98" s="36">
        <f>SUMIFS(СВЦЭМ!$C$33:$C$776,СВЦЭМ!$A$33:$A$776,$A98,СВЦЭМ!$B$33:$B$776,Q$83)+'СЕТ СН'!$H$9+СВЦЭМ!$D$10+'СЕТ СН'!$H$5-'СЕТ СН'!$H$17</f>
        <v>3489.65370347</v>
      </c>
      <c r="R98" s="36">
        <f>SUMIFS(СВЦЭМ!$C$33:$C$776,СВЦЭМ!$A$33:$A$776,$A98,СВЦЭМ!$B$33:$B$776,R$83)+'СЕТ СН'!$H$9+СВЦЭМ!$D$10+'СЕТ СН'!$H$5-'СЕТ СН'!$H$17</f>
        <v>3492.7216175200001</v>
      </c>
      <c r="S98" s="36">
        <f>SUMIFS(СВЦЭМ!$C$33:$C$776,СВЦЭМ!$A$33:$A$776,$A98,СВЦЭМ!$B$33:$B$776,S$83)+'СЕТ СН'!$H$9+СВЦЭМ!$D$10+'СЕТ СН'!$H$5-'СЕТ СН'!$H$17</f>
        <v>3495.6201723200002</v>
      </c>
      <c r="T98" s="36">
        <f>SUMIFS(СВЦЭМ!$C$33:$C$776,СВЦЭМ!$A$33:$A$776,$A98,СВЦЭМ!$B$33:$B$776,T$83)+'СЕТ СН'!$H$9+СВЦЭМ!$D$10+'СЕТ СН'!$H$5-'СЕТ СН'!$H$17</f>
        <v>3494.1023587700001</v>
      </c>
      <c r="U98" s="36">
        <f>SUMIFS(СВЦЭМ!$C$33:$C$776,СВЦЭМ!$A$33:$A$776,$A98,СВЦЭМ!$B$33:$B$776,U$83)+'СЕТ СН'!$H$9+СВЦЭМ!$D$10+'СЕТ СН'!$H$5-'СЕТ СН'!$H$17</f>
        <v>3481.2316010499999</v>
      </c>
      <c r="V98" s="36">
        <f>SUMIFS(СВЦЭМ!$C$33:$C$776,СВЦЭМ!$A$33:$A$776,$A98,СВЦЭМ!$B$33:$B$776,V$83)+'СЕТ СН'!$H$9+СВЦЭМ!$D$10+'СЕТ СН'!$H$5-'СЕТ СН'!$H$17</f>
        <v>3463.8888603400001</v>
      </c>
      <c r="W98" s="36">
        <f>SUMIFS(СВЦЭМ!$C$33:$C$776,СВЦЭМ!$A$33:$A$776,$A98,СВЦЭМ!$B$33:$B$776,W$83)+'СЕТ СН'!$H$9+СВЦЭМ!$D$10+'СЕТ СН'!$H$5-'СЕТ СН'!$H$17</f>
        <v>3474.57944107</v>
      </c>
      <c r="X98" s="36">
        <f>SUMIFS(СВЦЭМ!$C$33:$C$776,СВЦЭМ!$A$33:$A$776,$A98,СВЦЭМ!$B$33:$B$776,X$83)+'СЕТ СН'!$H$9+СВЦЭМ!$D$10+'СЕТ СН'!$H$5-'СЕТ СН'!$H$17</f>
        <v>3492.3857602500002</v>
      </c>
      <c r="Y98" s="36">
        <f>SUMIFS(СВЦЭМ!$C$33:$C$776,СВЦЭМ!$A$33:$A$776,$A98,СВЦЭМ!$B$33:$B$776,Y$83)+'СЕТ СН'!$H$9+СВЦЭМ!$D$10+'СЕТ СН'!$H$5-'СЕТ СН'!$H$17</f>
        <v>3535.2935805100001</v>
      </c>
    </row>
    <row r="99" spans="1:25" ht="15.75" x14ac:dyDescent="0.2">
      <c r="A99" s="35">
        <f t="shared" si="2"/>
        <v>44028</v>
      </c>
      <c r="B99" s="36">
        <f>SUMIFS(СВЦЭМ!$C$33:$C$776,СВЦЭМ!$A$33:$A$776,$A99,СВЦЭМ!$B$33:$B$776,B$83)+'СЕТ СН'!$H$9+СВЦЭМ!$D$10+'СЕТ СН'!$H$5-'СЕТ СН'!$H$17</f>
        <v>3692.6816183400001</v>
      </c>
      <c r="C99" s="36">
        <f>SUMIFS(СВЦЭМ!$C$33:$C$776,СВЦЭМ!$A$33:$A$776,$A99,СВЦЭМ!$B$33:$B$776,C$83)+'СЕТ СН'!$H$9+СВЦЭМ!$D$10+'СЕТ СН'!$H$5-'СЕТ СН'!$H$17</f>
        <v>3751.8004690299999</v>
      </c>
      <c r="D99" s="36">
        <f>SUMIFS(СВЦЭМ!$C$33:$C$776,СВЦЭМ!$A$33:$A$776,$A99,СВЦЭМ!$B$33:$B$776,D$83)+'СЕТ СН'!$H$9+СВЦЭМ!$D$10+'СЕТ СН'!$H$5-'СЕТ СН'!$H$17</f>
        <v>3743.36132215</v>
      </c>
      <c r="E99" s="36">
        <f>SUMIFS(СВЦЭМ!$C$33:$C$776,СВЦЭМ!$A$33:$A$776,$A99,СВЦЭМ!$B$33:$B$776,E$83)+'СЕТ СН'!$H$9+СВЦЭМ!$D$10+'СЕТ СН'!$H$5-'СЕТ СН'!$H$17</f>
        <v>3757.3050965500001</v>
      </c>
      <c r="F99" s="36">
        <f>SUMIFS(СВЦЭМ!$C$33:$C$776,СВЦЭМ!$A$33:$A$776,$A99,СВЦЭМ!$B$33:$B$776,F$83)+'СЕТ СН'!$H$9+СВЦЭМ!$D$10+'СЕТ СН'!$H$5-'СЕТ СН'!$H$17</f>
        <v>3752.4618037099999</v>
      </c>
      <c r="G99" s="36">
        <f>SUMIFS(СВЦЭМ!$C$33:$C$776,СВЦЭМ!$A$33:$A$776,$A99,СВЦЭМ!$B$33:$B$776,G$83)+'СЕТ СН'!$H$9+СВЦЭМ!$D$10+'СЕТ СН'!$H$5-'СЕТ СН'!$H$17</f>
        <v>3750.5875143600001</v>
      </c>
      <c r="H99" s="36">
        <f>SUMIFS(СВЦЭМ!$C$33:$C$776,СВЦЭМ!$A$33:$A$776,$A99,СВЦЭМ!$B$33:$B$776,H$83)+'СЕТ СН'!$H$9+СВЦЭМ!$D$10+'СЕТ СН'!$H$5-'СЕТ СН'!$H$17</f>
        <v>3768.9772554299998</v>
      </c>
      <c r="I99" s="36">
        <f>SUMIFS(СВЦЭМ!$C$33:$C$776,СВЦЭМ!$A$33:$A$776,$A99,СВЦЭМ!$B$33:$B$776,I$83)+'СЕТ СН'!$H$9+СВЦЭМ!$D$10+'СЕТ СН'!$H$5-'СЕТ СН'!$H$17</f>
        <v>3752.2401017800003</v>
      </c>
      <c r="J99" s="36">
        <f>SUMIFS(СВЦЭМ!$C$33:$C$776,СВЦЭМ!$A$33:$A$776,$A99,СВЦЭМ!$B$33:$B$776,J$83)+'СЕТ СН'!$H$9+СВЦЭМ!$D$10+'СЕТ СН'!$H$5-'СЕТ СН'!$H$17</f>
        <v>3708.8839928699999</v>
      </c>
      <c r="K99" s="36">
        <f>SUMIFS(СВЦЭМ!$C$33:$C$776,СВЦЭМ!$A$33:$A$776,$A99,СВЦЭМ!$B$33:$B$776,K$83)+'СЕТ СН'!$H$9+СВЦЭМ!$D$10+'СЕТ СН'!$H$5-'СЕТ СН'!$H$17</f>
        <v>3524.1233998900002</v>
      </c>
      <c r="L99" s="36">
        <f>SUMIFS(СВЦЭМ!$C$33:$C$776,СВЦЭМ!$A$33:$A$776,$A99,СВЦЭМ!$B$33:$B$776,L$83)+'СЕТ СН'!$H$9+СВЦЭМ!$D$10+'СЕТ СН'!$H$5-'СЕТ СН'!$H$17</f>
        <v>3463.4839477800001</v>
      </c>
      <c r="M99" s="36">
        <f>SUMIFS(СВЦЭМ!$C$33:$C$776,СВЦЭМ!$A$33:$A$776,$A99,СВЦЭМ!$B$33:$B$776,M$83)+'СЕТ СН'!$H$9+СВЦЭМ!$D$10+'СЕТ СН'!$H$5-'СЕТ СН'!$H$17</f>
        <v>3447.1619619200001</v>
      </c>
      <c r="N99" s="36">
        <f>SUMIFS(СВЦЭМ!$C$33:$C$776,СВЦЭМ!$A$33:$A$776,$A99,СВЦЭМ!$B$33:$B$776,N$83)+'СЕТ СН'!$H$9+СВЦЭМ!$D$10+'СЕТ СН'!$H$5-'СЕТ СН'!$H$17</f>
        <v>3494.2283052399998</v>
      </c>
      <c r="O99" s="36">
        <f>SUMIFS(СВЦЭМ!$C$33:$C$776,СВЦЭМ!$A$33:$A$776,$A99,СВЦЭМ!$B$33:$B$776,O$83)+'СЕТ СН'!$H$9+СВЦЭМ!$D$10+'СЕТ СН'!$H$5-'СЕТ СН'!$H$17</f>
        <v>3464.3920496400001</v>
      </c>
      <c r="P99" s="36">
        <f>SUMIFS(СВЦЭМ!$C$33:$C$776,СВЦЭМ!$A$33:$A$776,$A99,СВЦЭМ!$B$33:$B$776,P$83)+'СЕТ СН'!$H$9+СВЦЭМ!$D$10+'СЕТ СН'!$H$5-'СЕТ СН'!$H$17</f>
        <v>3465.77801942</v>
      </c>
      <c r="Q99" s="36">
        <f>SUMIFS(СВЦЭМ!$C$33:$C$776,СВЦЭМ!$A$33:$A$776,$A99,СВЦЭМ!$B$33:$B$776,Q$83)+'СЕТ СН'!$H$9+СВЦЭМ!$D$10+'СЕТ СН'!$H$5-'СЕТ СН'!$H$17</f>
        <v>3477.5252372300001</v>
      </c>
      <c r="R99" s="36">
        <f>SUMIFS(СВЦЭМ!$C$33:$C$776,СВЦЭМ!$A$33:$A$776,$A99,СВЦЭМ!$B$33:$B$776,R$83)+'СЕТ СН'!$H$9+СВЦЭМ!$D$10+'СЕТ СН'!$H$5-'СЕТ СН'!$H$17</f>
        <v>3473.7880374699998</v>
      </c>
      <c r="S99" s="36">
        <f>SUMIFS(СВЦЭМ!$C$33:$C$776,СВЦЭМ!$A$33:$A$776,$A99,СВЦЭМ!$B$33:$B$776,S$83)+'СЕТ СН'!$H$9+СВЦЭМ!$D$10+'СЕТ СН'!$H$5-'СЕТ СН'!$H$17</f>
        <v>3471.1413720099999</v>
      </c>
      <c r="T99" s="36">
        <f>SUMIFS(СВЦЭМ!$C$33:$C$776,СВЦЭМ!$A$33:$A$776,$A99,СВЦЭМ!$B$33:$B$776,T$83)+'СЕТ СН'!$H$9+СВЦЭМ!$D$10+'СЕТ СН'!$H$5-'СЕТ СН'!$H$17</f>
        <v>3499.9101494800002</v>
      </c>
      <c r="U99" s="36">
        <f>SUMIFS(СВЦЭМ!$C$33:$C$776,СВЦЭМ!$A$33:$A$776,$A99,СВЦЭМ!$B$33:$B$776,U$83)+'СЕТ СН'!$H$9+СВЦЭМ!$D$10+'СЕТ СН'!$H$5-'СЕТ СН'!$H$17</f>
        <v>3483.04608246</v>
      </c>
      <c r="V99" s="36">
        <f>SUMIFS(СВЦЭМ!$C$33:$C$776,СВЦЭМ!$A$33:$A$776,$A99,СВЦЭМ!$B$33:$B$776,V$83)+'СЕТ СН'!$H$9+СВЦЭМ!$D$10+'СЕТ СН'!$H$5-'СЕТ СН'!$H$17</f>
        <v>3465.8824721000001</v>
      </c>
      <c r="W99" s="36">
        <f>SUMIFS(СВЦЭМ!$C$33:$C$776,СВЦЭМ!$A$33:$A$776,$A99,СВЦЭМ!$B$33:$B$776,W$83)+'СЕТ СН'!$H$9+СВЦЭМ!$D$10+'СЕТ СН'!$H$5-'СЕТ СН'!$H$17</f>
        <v>3468.0555238699999</v>
      </c>
      <c r="X99" s="36">
        <f>SUMIFS(СВЦЭМ!$C$33:$C$776,СВЦЭМ!$A$33:$A$776,$A99,СВЦЭМ!$B$33:$B$776,X$83)+'СЕТ СН'!$H$9+СВЦЭМ!$D$10+'СЕТ СН'!$H$5-'СЕТ СН'!$H$17</f>
        <v>3512.8260432100001</v>
      </c>
      <c r="Y99" s="36">
        <f>SUMIFS(СВЦЭМ!$C$33:$C$776,СВЦЭМ!$A$33:$A$776,$A99,СВЦЭМ!$B$33:$B$776,Y$83)+'СЕТ СН'!$H$9+СВЦЭМ!$D$10+'СЕТ СН'!$H$5-'СЕТ СН'!$H$17</f>
        <v>3545.5664041800001</v>
      </c>
    </row>
    <row r="100" spans="1:25" ht="15.75" x14ac:dyDescent="0.2">
      <c r="A100" s="35">
        <f t="shared" si="2"/>
        <v>44029</v>
      </c>
      <c r="B100" s="36">
        <f>SUMIFS(СВЦЭМ!$C$33:$C$776,СВЦЭМ!$A$33:$A$776,$A100,СВЦЭМ!$B$33:$B$776,B$83)+'СЕТ СН'!$H$9+СВЦЭМ!$D$10+'СЕТ СН'!$H$5-'СЕТ СН'!$H$17</f>
        <v>3709.9903920500001</v>
      </c>
      <c r="C100" s="36">
        <f>SUMIFS(СВЦЭМ!$C$33:$C$776,СВЦЭМ!$A$33:$A$776,$A100,СВЦЭМ!$B$33:$B$776,C$83)+'СЕТ СН'!$H$9+СВЦЭМ!$D$10+'СЕТ СН'!$H$5-'СЕТ СН'!$H$17</f>
        <v>3828.17746721</v>
      </c>
      <c r="D100" s="36">
        <f>SUMIFS(СВЦЭМ!$C$33:$C$776,СВЦЭМ!$A$33:$A$776,$A100,СВЦЭМ!$B$33:$B$776,D$83)+'СЕТ СН'!$H$9+СВЦЭМ!$D$10+'СЕТ СН'!$H$5-'СЕТ СН'!$H$17</f>
        <v>3797.3038986400002</v>
      </c>
      <c r="E100" s="36">
        <f>SUMIFS(СВЦЭМ!$C$33:$C$776,СВЦЭМ!$A$33:$A$776,$A100,СВЦЭМ!$B$33:$B$776,E$83)+'СЕТ СН'!$H$9+СВЦЭМ!$D$10+'СЕТ СН'!$H$5-'СЕТ СН'!$H$17</f>
        <v>3775.3044705000002</v>
      </c>
      <c r="F100" s="36">
        <f>SUMIFS(СВЦЭМ!$C$33:$C$776,СВЦЭМ!$A$33:$A$776,$A100,СВЦЭМ!$B$33:$B$776,F$83)+'СЕТ СН'!$H$9+СВЦЭМ!$D$10+'СЕТ СН'!$H$5-'СЕТ СН'!$H$17</f>
        <v>3778.5698261500002</v>
      </c>
      <c r="G100" s="36">
        <f>SUMIFS(СВЦЭМ!$C$33:$C$776,СВЦЭМ!$A$33:$A$776,$A100,СВЦЭМ!$B$33:$B$776,G$83)+'СЕТ СН'!$H$9+СВЦЭМ!$D$10+'СЕТ СН'!$H$5-'СЕТ СН'!$H$17</f>
        <v>3756.71753777</v>
      </c>
      <c r="H100" s="36">
        <f>SUMIFS(СВЦЭМ!$C$33:$C$776,СВЦЭМ!$A$33:$A$776,$A100,СВЦЭМ!$B$33:$B$776,H$83)+'СЕТ СН'!$H$9+СВЦЭМ!$D$10+'СЕТ СН'!$H$5-'СЕТ СН'!$H$17</f>
        <v>3736.7433393400001</v>
      </c>
      <c r="I100" s="36">
        <f>SUMIFS(СВЦЭМ!$C$33:$C$776,СВЦЭМ!$A$33:$A$776,$A100,СВЦЭМ!$B$33:$B$776,I$83)+'СЕТ СН'!$H$9+СВЦЭМ!$D$10+'СЕТ СН'!$H$5-'СЕТ СН'!$H$17</f>
        <v>3691.10102198</v>
      </c>
      <c r="J100" s="36">
        <f>SUMIFS(СВЦЭМ!$C$33:$C$776,СВЦЭМ!$A$33:$A$776,$A100,СВЦЭМ!$B$33:$B$776,J$83)+'СЕТ СН'!$H$9+СВЦЭМ!$D$10+'СЕТ СН'!$H$5-'СЕТ СН'!$H$17</f>
        <v>3624.46789227</v>
      </c>
      <c r="K100" s="36">
        <f>SUMIFS(СВЦЭМ!$C$33:$C$776,СВЦЭМ!$A$33:$A$776,$A100,СВЦЭМ!$B$33:$B$776,K$83)+'СЕТ СН'!$H$9+СВЦЭМ!$D$10+'СЕТ СН'!$H$5-'СЕТ СН'!$H$17</f>
        <v>3517.7872635700001</v>
      </c>
      <c r="L100" s="36">
        <f>SUMIFS(СВЦЭМ!$C$33:$C$776,СВЦЭМ!$A$33:$A$776,$A100,СВЦЭМ!$B$33:$B$776,L$83)+'СЕТ СН'!$H$9+СВЦЭМ!$D$10+'СЕТ СН'!$H$5-'СЕТ СН'!$H$17</f>
        <v>3427.7577275100002</v>
      </c>
      <c r="M100" s="36">
        <f>SUMIFS(СВЦЭМ!$C$33:$C$776,СВЦЭМ!$A$33:$A$776,$A100,СВЦЭМ!$B$33:$B$776,M$83)+'СЕТ СН'!$H$9+СВЦЭМ!$D$10+'СЕТ СН'!$H$5-'СЕТ СН'!$H$17</f>
        <v>3395.92708305</v>
      </c>
      <c r="N100" s="36">
        <f>SUMIFS(СВЦЭМ!$C$33:$C$776,СВЦЭМ!$A$33:$A$776,$A100,СВЦЭМ!$B$33:$B$776,N$83)+'СЕТ СН'!$H$9+СВЦЭМ!$D$10+'СЕТ СН'!$H$5-'СЕТ СН'!$H$17</f>
        <v>3412.42977247</v>
      </c>
      <c r="O100" s="36">
        <f>SUMIFS(СВЦЭМ!$C$33:$C$776,СВЦЭМ!$A$33:$A$776,$A100,СВЦЭМ!$B$33:$B$776,O$83)+'СЕТ СН'!$H$9+СВЦЭМ!$D$10+'СЕТ СН'!$H$5-'СЕТ СН'!$H$17</f>
        <v>3407.3663174500002</v>
      </c>
      <c r="P100" s="36">
        <f>SUMIFS(СВЦЭМ!$C$33:$C$776,СВЦЭМ!$A$33:$A$776,$A100,СВЦЭМ!$B$33:$B$776,P$83)+'СЕТ СН'!$H$9+СВЦЭМ!$D$10+'СЕТ СН'!$H$5-'СЕТ СН'!$H$17</f>
        <v>3412.3051942700004</v>
      </c>
      <c r="Q100" s="36">
        <f>SUMIFS(СВЦЭМ!$C$33:$C$776,СВЦЭМ!$A$33:$A$776,$A100,СВЦЭМ!$B$33:$B$776,Q$83)+'СЕТ СН'!$H$9+СВЦЭМ!$D$10+'СЕТ СН'!$H$5-'СЕТ СН'!$H$17</f>
        <v>3417.5458033800001</v>
      </c>
      <c r="R100" s="36">
        <f>SUMIFS(СВЦЭМ!$C$33:$C$776,СВЦЭМ!$A$33:$A$776,$A100,СВЦЭМ!$B$33:$B$776,R$83)+'СЕТ СН'!$H$9+СВЦЭМ!$D$10+'СЕТ СН'!$H$5-'СЕТ СН'!$H$17</f>
        <v>3442.4300006900003</v>
      </c>
      <c r="S100" s="36">
        <f>SUMIFS(СВЦЭМ!$C$33:$C$776,СВЦЭМ!$A$33:$A$776,$A100,СВЦЭМ!$B$33:$B$776,S$83)+'СЕТ СН'!$H$9+СВЦЭМ!$D$10+'СЕТ СН'!$H$5-'СЕТ СН'!$H$17</f>
        <v>3453.9337941100002</v>
      </c>
      <c r="T100" s="36">
        <f>SUMIFS(СВЦЭМ!$C$33:$C$776,СВЦЭМ!$A$33:$A$776,$A100,СВЦЭМ!$B$33:$B$776,T$83)+'СЕТ СН'!$H$9+СВЦЭМ!$D$10+'СЕТ СН'!$H$5-'СЕТ СН'!$H$17</f>
        <v>3453.52848726</v>
      </c>
      <c r="U100" s="36">
        <f>SUMIFS(СВЦЭМ!$C$33:$C$776,СВЦЭМ!$A$33:$A$776,$A100,СВЦЭМ!$B$33:$B$776,U$83)+'СЕТ СН'!$H$9+СВЦЭМ!$D$10+'СЕТ СН'!$H$5-'СЕТ СН'!$H$17</f>
        <v>3455.0719739000001</v>
      </c>
      <c r="V100" s="36">
        <f>SUMIFS(СВЦЭМ!$C$33:$C$776,СВЦЭМ!$A$33:$A$776,$A100,СВЦЭМ!$B$33:$B$776,V$83)+'СЕТ СН'!$H$9+СВЦЭМ!$D$10+'СЕТ СН'!$H$5-'СЕТ СН'!$H$17</f>
        <v>3437.2323375999999</v>
      </c>
      <c r="W100" s="36">
        <f>SUMIFS(СВЦЭМ!$C$33:$C$776,СВЦЭМ!$A$33:$A$776,$A100,СВЦЭМ!$B$33:$B$776,W$83)+'СЕТ СН'!$H$9+СВЦЭМ!$D$10+'СЕТ СН'!$H$5-'СЕТ СН'!$H$17</f>
        <v>3418.75752461</v>
      </c>
      <c r="X100" s="36">
        <f>SUMIFS(СВЦЭМ!$C$33:$C$776,СВЦЭМ!$A$33:$A$776,$A100,СВЦЭМ!$B$33:$B$776,X$83)+'СЕТ СН'!$H$9+СВЦЭМ!$D$10+'СЕТ СН'!$H$5-'СЕТ СН'!$H$17</f>
        <v>3487.1695177800002</v>
      </c>
      <c r="Y100" s="36">
        <f>SUMIFS(СВЦЭМ!$C$33:$C$776,СВЦЭМ!$A$33:$A$776,$A100,СВЦЭМ!$B$33:$B$776,Y$83)+'СЕТ СН'!$H$9+СВЦЭМ!$D$10+'СЕТ СН'!$H$5-'СЕТ СН'!$H$17</f>
        <v>3559.97216101</v>
      </c>
    </row>
    <row r="101" spans="1:25" ht="15.75" x14ac:dyDescent="0.2">
      <c r="A101" s="35">
        <f t="shared" si="2"/>
        <v>44030</v>
      </c>
      <c r="B101" s="36">
        <f>SUMIFS(СВЦЭМ!$C$33:$C$776,СВЦЭМ!$A$33:$A$776,$A101,СВЦЭМ!$B$33:$B$776,B$83)+'СЕТ СН'!$H$9+СВЦЭМ!$D$10+'СЕТ СН'!$H$5-'СЕТ СН'!$H$17</f>
        <v>3731.6432845700001</v>
      </c>
      <c r="C101" s="36">
        <f>SUMIFS(СВЦЭМ!$C$33:$C$776,СВЦЭМ!$A$33:$A$776,$A101,СВЦЭМ!$B$33:$B$776,C$83)+'СЕТ СН'!$H$9+СВЦЭМ!$D$10+'СЕТ СН'!$H$5-'СЕТ СН'!$H$17</f>
        <v>3836.3176392800001</v>
      </c>
      <c r="D101" s="36">
        <f>SUMIFS(СВЦЭМ!$C$33:$C$776,СВЦЭМ!$A$33:$A$776,$A101,СВЦЭМ!$B$33:$B$776,D$83)+'СЕТ СН'!$H$9+СВЦЭМ!$D$10+'СЕТ СН'!$H$5-'СЕТ СН'!$H$17</f>
        <v>3841.6886794000002</v>
      </c>
      <c r="E101" s="36">
        <f>SUMIFS(СВЦЭМ!$C$33:$C$776,СВЦЭМ!$A$33:$A$776,$A101,СВЦЭМ!$B$33:$B$776,E$83)+'СЕТ СН'!$H$9+СВЦЭМ!$D$10+'СЕТ СН'!$H$5-'СЕТ СН'!$H$17</f>
        <v>3836.1931958100004</v>
      </c>
      <c r="F101" s="36">
        <f>SUMIFS(СВЦЭМ!$C$33:$C$776,СВЦЭМ!$A$33:$A$776,$A101,СВЦЭМ!$B$33:$B$776,F$83)+'СЕТ СН'!$H$9+СВЦЭМ!$D$10+'СЕТ СН'!$H$5-'СЕТ СН'!$H$17</f>
        <v>3826.7226380000002</v>
      </c>
      <c r="G101" s="36">
        <f>SUMIFS(СВЦЭМ!$C$33:$C$776,СВЦЭМ!$A$33:$A$776,$A101,СВЦЭМ!$B$33:$B$776,G$83)+'СЕТ СН'!$H$9+СВЦЭМ!$D$10+'СЕТ СН'!$H$5-'СЕТ СН'!$H$17</f>
        <v>3834.90092787</v>
      </c>
      <c r="H101" s="36">
        <f>SUMIFS(СВЦЭМ!$C$33:$C$776,СВЦЭМ!$A$33:$A$776,$A101,СВЦЭМ!$B$33:$B$776,H$83)+'СЕТ СН'!$H$9+СВЦЭМ!$D$10+'СЕТ СН'!$H$5-'СЕТ СН'!$H$17</f>
        <v>3835.4533024100001</v>
      </c>
      <c r="I101" s="36">
        <f>SUMIFS(СВЦЭМ!$C$33:$C$776,СВЦЭМ!$A$33:$A$776,$A101,СВЦЭМ!$B$33:$B$776,I$83)+'СЕТ СН'!$H$9+СВЦЭМ!$D$10+'СЕТ СН'!$H$5-'СЕТ СН'!$H$17</f>
        <v>3830.09388984</v>
      </c>
      <c r="J101" s="36">
        <f>SUMIFS(СВЦЭМ!$C$33:$C$776,СВЦЭМ!$A$33:$A$776,$A101,СВЦЭМ!$B$33:$B$776,J$83)+'СЕТ СН'!$H$9+СВЦЭМ!$D$10+'СЕТ СН'!$H$5-'СЕТ СН'!$H$17</f>
        <v>3757.7415991500002</v>
      </c>
      <c r="K101" s="36">
        <f>SUMIFS(СВЦЭМ!$C$33:$C$776,СВЦЭМ!$A$33:$A$776,$A101,СВЦЭМ!$B$33:$B$776,K$83)+'СЕТ СН'!$H$9+СВЦЭМ!$D$10+'СЕТ СН'!$H$5-'СЕТ СН'!$H$17</f>
        <v>3564.9560234999999</v>
      </c>
      <c r="L101" s="36">
        <f>SUMIFS(СВЦЭМ!$C$33:$C$776,СВЦЭМ!$A$33:$A$776,$A101,СВЦЭМ!$B$33:$B$776,L$83)+'СЕТ СН'!$H$9+СВЦЭМ!$D$10+'СЕТ СН'!$H$5-'СЕТ СН'!$H$17</f>
        <v>3416.9603298700004</v>
      </c>
      <c r="M101" s="36">
        <f>SUMIFS(СВЦЭМ!$C$33:$C$776,СВЦЭМ!$A$33:$A$776,$A101,СВЦЭМ!$B$33:$B$776,M$83)+'СЕТ СН'!$H$9+СВЦЭМ!$D$10+'СЕТ СН'!$H$5-'СЕТ СН'!$H$17</f>
        <v>3397.5862891900001</v>
      </c>
      <c r="N101" s="36">
        <f>SUMIFS(СВЦЭМ!$C$33:$C$776,СВЦЭМ!$A$33:$A$776,$A101,СВЦЭМ!$B$33:$B$776,N$83)+'СЕТ СН'!$H$9+СВЦЭМ!$D$10+'СЕТ СН'!$H$5-'СЕТ СН'!$H$17</f>
        <v>3413.4898652900001</v>
      </c>
      <c r="O101" s="36">
        <f>SUMIFS(СВЦЭМ!$C$33:$C$776,СВЦЭМ!$A$33:$A$776,$A101,СВЦЭМ!$B$33:$B$776,O$83)+'СЕТ СН'!$H$9+СВЦЭМ!$D$10+'СЕТ СН'!$H$5-'СЕТ СН'!$H$17</f>
        <v>3412.1573871600003</v>
      </c>
      <c r="P101" s="36">
        <f>SUMIFS(СВЦЭМ!$C$33:$C$776,СВЦЭМ!$A$33:$A$776,$A101,СВЦЭМ!$B$33:$B$776,P$83)+'СЕТ СН'!$H$9+СВЦЭМ!$D$10+'СЕТ СН'!$H$5-'СЕТ СН'!$H$17</f>
        <v>3416.43994389</v>
      </c>
      <c r="Q101" s="36">
        <f>SUMIFS(СВЦЭМ!$C$33:$C$776,СВЦЭМ!$A$33:$A$776,$A101,СВЦЭМ!$B$33:$B$776,Q$83)+'СЕТ СН'!$H$9+СВЦЭМ!$D$10+'СЕТ СН'!$H$5-'СЕТ СН'!$H$17</f>
        <v>3418.5991144500003</v>
      </c>
      <c r="R101" s="36">
        <f>SUMIFS(СВЦЭМ!$C$33:$C$776,СВЦЭМ!$A$33:$A$776,$A101,СВЦЭМ!$B$33:$B$776,R$83)+'СЕТ СН'!$H$9+СВЦЭМ!$D$10+'СЕТ СН'!$H$5-'СЕТ СН'!$H$17</f>
        <v>3423.4203986500002</v>
      </c>
      <c r="S101" s="36">
        <f>SUMIFS(СВЦЭМ!$C$33:$C$776,СВЦЭМ!$A$33:$A$776,$A101,СВЦЭМ!$B$33:$B$776,S$83)+'СЕТ СН'!$H$9+СВЦЭМ!$D$10+'СЕТ СН'!$H$5-'СЕТ СН'!$H$17</f>
        <v>3426.8744719300003</v>
      </c>
      <c r="T101" s="36">
        <f>SUMIFS(СВЦЭМ!$C$33:$C$776,СВЦЭМ!$A$33:$A$776,$A101,СВЦЭМ!$B$33:$B$776,T$83)+'СЕТ СН'!$H$9+СВЦЭМ!$D$10+'СЕТ СН'!$H$5-'СЕТ СН'!$H$17</f>
        <v>3449.9314364700003</v>
      </c>
      <c r="U101" s="36">
        <f>SUMIFS(СВЦЭМ!$C$33:$C$776,СВЦЭМ!$A$33:$A$776,$A101,СВЦЭМ!$B$33:$B$776,U$83)+'СЕТ СН'!$H$9+СВЦЭМ!$D$10+'СЕТ СН'!$H$5-'СЕТ СН'!$H$17</f>
        <v>3446.0081104000001</v>
      </c>
      <c r="V101" s="36">
        <f>SUMIFS(СВЦЭМ!$C$33:$C$776,СВЦЭМ!$A$33:$A$776,$A101,СВЦЭМ!$B$33:$B$776,V$83)+'СЕТ СН'!$H$9+СВЦЭМ!$D$10+'СЕТ СН'!$H$5-'СЕТ СН'!$H$17</f>
        <v>3440.09734359</v>
      </c>
      <c r="W101" s="36">
        <f>SUMIFS(СВЦЭМ!$C$33:$C$776,СВЦЭМ!$A$33:$A$776,$A101,СВЦЭМ!$B$33:$B$776,W$83)+'СЕТ СН'!$H$9+СВЦЭМ!$D$10+'СЕТ СН'!$H$5-'СЕТ СН'!$H$17</f>
        <v>3415.1304517600001</v>
      </c>
      <c r="X101" s="36">
        <f>SUMIFS(СВЦЭМ!$C$33:$C$776,СВЦЭМ!$A$33:$A$776,$A101,СВЦЭМ!$B$33:$B$776,X$83)+'СЕТ СН'!$H$9+СВЦЭМ!$D$10+'СЕТ СН'!$H$5-'СЕТ СН'!$H$17</f>
        <v>3482.8467590300002</v>
      </c>
      <c r="Y101" s="36">
        <f>SUMIFS(СВЦЭМ!$C$33:$C$776,СВЦЭМ!$A$33:$A$776,$A101,СВЦЭМ!$B$33:$B$776,Y$83)+'СЕТ СН'!$H$9+СВЦЭМ!$D$10+'СЕТ СН'!$H$5-'СЕТ СН'!$H$17</f>
        <v>3618.5253398499999</v>
      </c>
    </row>
    <row r="102" spans="1:25" ht="15.75" x14ac:dyDescent="0.2">
      <c r="A102" s="35">
        <f t="shared" si="2"/>
        <v>44031</v>
      </c>
      <c r="B102" s="36">
        <f>SUMIFS(СВЦЭМ!$C$33:$C$776,СВЦЭМ!$A$33:$A$776,$A102,СВЦЭМ!$B$33:$B$776,B$83)+'СЕТ СН'!$H$9+СВЦЭМ!$D$10+'СЕТ СН'!$H$5-'СЕТ СН'!$H$17</f>
        <v>3677.3545836500002</v>
      </c>
      <c r="C102" s="36">
        <f>SUMIFS(СВЦЭМ!$C$33:$C$776,СВЦЭМ!$A$33:$A$776,$A102,СВЦЭМ!$B$33:$B$776,C$83)+'СЕТ СН'!$H$9+СВЦЭМ!$D$10+'СЕТ СН'!$H$5-'СЕТ СН'!$H$17</f>
        <v>3720.2576342000002</v>
      </c>
      <c r="D102" s="36">
        <f>SUMIFS(СВЦЭМ!$C$33:$C$776,СВЦЭМ!$A$33:$A$776,$A102,СВЦЭМ!$B$33:$B$776,D$83)+'СЕТ СН'!$H$9+СВЦЭМ!$D$10+'СЕТ СН'!$H$5-'СЕТ СН'!$H$17</f>
        <v>3708.02308748</v>
      </c>
      <c r="E102" s="36">
        <f>SUMIFS(СВЦЭМ!$C$33:$C$776,СВЦЭМ!$A$33:$A$776,$A102,СВЦЭМ!$B$33:$B$776,E$83)+'СЕТ СН'!$H$9+СВЦЭМ!$D$10+'СЕТ СН'!$H$5-'СЕТ СН'!$H$17</f>
        <v>3694.73652825</v>
      </c>
      <c r="F102" s="36">
        <f>SUMIFS(СВЦЭМ!$C$33:$C$776,СВЦЭМ!$A$33:$A$776,$A102,СВЦЭМ!$B$33:$B$776,F$83)+'СЕТ СН'!$H$9+СВЦЭМ!$D$10+'СЕТ СН'!$H$5-'СЕТ СН'!$H$17</f>
        <v>3694.4770347600002</v>
      </c>
      <c r="G102" s="36">
        <f>SUMIFS(СВЦЭМ!$C$33:$C$776,СВЦЭМ!$A$33:$A$776,$A102,СВЦЭМ!$B$33:$B$776,G$83)+'СЕТ СН'!$H$9+СВЦЭМ!$D$10+'СЕТ СН'!$H$5-'СЕТ СН'!$H$17</f>
        <v>3697.4319368199999</v>
      </c>
      <c r="H102" s="36">
        <f>SUMIFS(СВЦЭМ!$C$33:$C$776,СВЦЭМ!$A$33:$A$776,$A102,СВЦЭМ!$B$33:$B$776,H$83)+'СЕТ СН'!$H$9+СВЦЭМ!$D$10+'СЕТ СН'!$H$5-'СЕТ СН'!$H$17</f>
        <v>3719.5067137599999</v>
      </c>
      <c r="I102" s="36">
        <f>SUMIFS(СВЦЭМ!$C$33:$C$776,СВЦЭМ!$A$33:$A$776,$A102,СВЦЭМ!$B$33:$B$776,I$83)+'СЕТ СН'!$H$9+СВЦЭМ!$D$10+'СЕТ СН'!$H$5-'СЕТ СН'!$H$17</f>
        <v>3762.03460047</v>
      </c>
      <c r="J102" s="36">
        <f>SUMIFS(СВЦЭМ!$C$33:$C$776,СВЦЭМ!$A$33:$A$776,$A102,СВЦЭМ!$B$33:$B$776,J$83)+'СЕТ СН'!$H$9+СВЦЭМ!$D$10+'СЕТ СН'!$H$5-'СЕТ СН'!$H$17</f>
        <v>3763.85291203</v>
      </c>
      <c r="K102" s="36">
        <f>SUMIFS(СВЦЭМ!$C$33:$C$776,СВЦЭМ!$A$33:$A$776,$A102,СВЦЭМ!$B$33:$B$776,K$83)+'СЕТ СН'!$H$9+СВЦЭМ!$D$10+'СЕТ СН'!$H$5-'СЕТ СН'!$H$17</f>
        <v>3586.64751763</v>
      </c>
      <c r="L102" s="36">
        <f>SUMIFS(СВЦЭМ!$C$33:$C$776,СВЦЭМ!$A$33:$A$776,$A102,СВЦЭМ!$B$33:$B$776,L$83)+'СЕТ СН'!$H$9+СВЦЭМ!$D$10+'СЕТ СН'!$H$5-'СЕТ СН'!$H$17</f>
        <v>3496.0021609200003</v>
      </c>
      <c r="M102" s="36">
        <f>SUMIFS(СВЦЭМ!$C$33:$C$776,СВЦЭМ!$A$33:$A$776,$A102,СВЦЭМ!$B$33:$B$776,M$83)+'СЕТ СН'!$H$9+СВЦЭМ!$D$10+'СЕТ СН'!$H$5-'СЕТ СН'!$H$17</f>
        <v>3447.7054122700001</v>
      </c>
      <c r="N102" s="36">
        <f>SUMIFS(СВЦЭМ!$C$33:$C$776,СВЦЭМ!$A$33:$A$776,$A102,СВЦЭМ!$B$33:$B$776,N$83)+'СЕТ СН'!$H$9+СВЦЭМ!$D$10+'СЕТ СН'!$H$5-'СЕТ СН'!$H$17</f>
        <v>3456.4769076100001</v>
      </c>
      <c r="O102" s="36">
        <f>SUMIFS(СВЦЭМ!$C$33:$C$776,СВЦЭМ!$A$33:$A$776,$A102,СВЦЭМ!$B$33:$B$776,O$83)+'СЕТ СН'!$H$9+СВЦЭМ!$D$10+'СЕТ СН'!$H$5-'СЕТ СН'!$H$17</f>
        <v>3451.3972318000001</v>
      </c>
      <c r="P102" s="36">
        <f>SUMIFS(СВЦЭМ!$C$33:$C$776,СВЦЭМ!$A$33:$A$776,$A102,СВЦЭМ!$B$33:$B$776,P$83)+'СЕТ СН'!$H$9+СВЦЭМ!$D$10+'СЕТ СН'!$H$5-'СЕТ СН'!$H$17</f>
        <v>3451.1202165899999</v>
      </c>
      <c r="Q102" s="36">
        <f>SUMIFS(СВЦЭМ!$C$33:$C$776,СВЦЭМ!$A$33:$A$776,$A102,СВЦЭМ!$B$33:$B$776,Q$83)+'СЕТ СН'!$H$9+СВЦЭМ!$D$10+'СЕТ СН'!$H$5-'СЕТ СН'!$H$17</f>
        <v>3450.6258619</v>
      </c>
      <c r="R102" s="36">
        <f>SUMIFS(СВЦЭМ!$C$33:$C$776,СВЦЭМ!$A$33:$A$776,$A102,СВЦЭМ!$B$33:$B$776,R$83)+'СЕТ СН'!$H$9+СВЦЭМ!$D$10+'СЕТ СН'!$H$5-'СЕТ СН'!$H$17</f>
        <v>3465.7175529000001</v>
      </c>
      <c r="S102" s="36">
        <f>SUMIFS(СВЦЭМ!$C$33:$C$776,СВЦЭМ!$A$33:$A$776,$A102,СВЦЭМ!$B$33:$B$776,S$83)+'СЕТ СН'!$H$9+СВЦЭМ!$D$10+'СЕТ СН'!$H$5-'СЕТ СН'!$H$17</f>
        <v>3484.9452866900001</v>
      </c>
      <c r="T102" s="36">
        <f>SUMIFS(СВЦЭМ!$C$33:$C$776,СВЦЭМ!$A$33:$A$776,$A102,СВЦЭМ!$B$33:$B$776,T$83)+'СЕТ СН'!$H$9+СВЦЭМ!$D$10+'СЕТ СН'!$H$5-'СЕТ СН'!$H$17</f>
        <v>3478.3660220800002</v>
      </c>
      <c r="U102" s="36">
        <f>SUMIFS(СВЦЭМ!$C$33:$C$776,СВЦЭМ!$A$33:$A$776,$A102,СВЦЭМ!$B$33:$B$776,U$83)+'СЕТ СН'!$H$9+СВЦЭМ!$D$10+'СЕТ СН'!$H$5-'СЕТ СН'!$H$17</f>
        <v>3479.1191017300002</v>
      </c>
      <c r="V102" s="36">
        <f>SUMIFS(СВЦЭМ!$C$33:$C$776,СВЦЭМ!$A$33:$A$776,$A102,СВЦЭМ!$B$33:$B$776,V$83)+'СЕТ СН'!$H$9+СВЦЭМ!$D$10+'СЕТ СН'!$H$5-'СЕТ СН'!$H$17</f>
        <v>3468.0924927800002</v>
      </c>
      <c r="W102" s="36">
        <f>SUMIFS(СВЦЭМ!$C$33:$C$776,СВЦЭМ!$A$33:$A$776,$A102,СВЦЭМ!$B$33:$B$776,W$83)+'СЕТ СН'!$H$9+СВЦЭМ!$D$10+'СЕТ СН'!$H$5-'СЕТ СН'!$H$17</f>
        <v>3412.3867845499999</v>
      </c>
      <c r="X102" s="36">
        <f>SUMIFS(СВЦЭМ!$C$33:$C$776,СВЦЭМ!$A$33:$A$776,$A102,СВЦЭМ!$B$33:$B$776,X$83)+'СЕТ СН'!$H$9+СВЦЭМ!$D$10+'СЕТ СН'!$H$5-'СЕТ СН'!$H$17</f>
        <v>3482.8154077700001</v>
      </c>
      <c r="Y102" s="36">
        <f>SUMIFS(СВЦЭМ!$C$33:$C$776,СВЦЭМ!$A$33:$A$776,$A102,СВЦЭМ!$B$33:$B$776,Y$83)+'СЕТ СН'!$H$9+СВЦЭМ!$D$10+'СЕТ СН'!$H$5-'СЕТ СН'!$H$17</f>
        <v>3676.11294671</v>
      </c>
    </row>
    <row r="103" spans="1:25" ht="15.75" x14ac:dyDescent="0.2">
      <c r="A103" s="35">
        <f t="shared" si="2"/>
        <v>44032</v>
      </c>
      <c r="B103" s="36">
        <f>SUMIFS(СВЦЭМ!$C$33:$C$776,СВЦЭМ!$A$33:$A$776,$A103,СВЦЭМ!$B$33:$B$776,B$83)+'СЕТ СН'!$H$9+СВЦЭМ!$D$10+'СЕТ СН'!$H$5-'СЕТ СН'!$H$17</f>
        <v>3654.5418604800002</v>
      </c>
      <c r="C103" s="36">
        <f>SUMIFS(СВЦЭМ!$C$33:$C$776,СВЦЭМ!$A$33:$A$776,$A103,СВЦЭМ!$B$33:$B$776,C$83)+'СЕТ СН'!$H$9+СВЦЭМ!$D$10+'СЕТ СН'!$H$5-'СЕТ СН'!$H$17</f>
        <v>3619.0534203100001</v>
      </c>
      <c r="D103" s="36">
        <f>SUMIFS(СВЦЭМ!$C$33:$C$776,СВЦЭМ!$A$33:$A$776,$A103,СВЦЭМ!$B$33:$B$776,D$83)+'СЕТ СН'!$H$9+СВЦЭМ!$D$10+'СЕТ СН'!$H$5-'СЕТ СН'!$H$17</f>
        <v>3749.2127394099998</v>
      </c>
      <c r="E103" s="36">
        <f>SUMIFS(СВЦЭМ!$C$33:$C$776,СВЦЭМ!$A$33:$A$776,$A103,СВЦЭМ!$B$33:$B$776,E$83)+'СЕТ СН'!$H$9+СВЦЭМ!$D$10+'СЕТ СН'!$H$5-'СЕТ СН'!$H$17</f>
        <v>3731.4605484100002</v>
      </c>
      <c r="F103" s="36">
        <f>SUMIFS(СВЦЭМ!$C$33:$C$776,СВЦЭМ!$A$33:$A$776,$A103,СВЦЭМ!$B$33:$B$776,F$83)+'СЕТ СН'!$H$9+СВЦЭМ!$D$10+'СЕТ СН'!$H$5-'СЕТ СН'!$H$17</f>
        <v>3729.8880578799999</v>
      </c>
      <c r="G103" s="36">
        <f>SUMIFS(СВЦЭМ!$C$33:$C$776,СВЦЭМ!$A$33:$A$776,$A103,СВЦЭМ!$B$33:$B$776,G$83)+'СЕТ СН'!$H$9+СВЦЭМ!$D$10+'СЕТ СН'!$H$5-'СЕТ СН'!$H$17</f>
        <v>3738.8522713000002</v>
      </c>
      <c r="H103" s="36">
        <f>SUMIFS(СВЦЭМ!$C$33:$C$776,СВЦЭМ!$A$33:$A$776,$A103,СВЦЭМ!$B$33:$B$776,H$83)+'СЕТ СН'!$H$9+СВЦЭМ!$D$10+'СЕТ СН'!$H$5-'СЕТ СН'!$H$17</f>
        <v>3767.5213932799998</v>
      </c>
      <c r="I103" s="36">
        <f>SUMIFS(СВЦЭМ!$C$33:$C$776,СВЦЭМ!$A$33:$A$776,$A103,СВЦЭМ!$B$33:$B$776,I$83)+'СЕТ СН'!$H$9+СВЦЭМ!$D$10+'СЕТ СН'!$H$5-'СЕТ СН'!$H$17</f>
        <v>3662.9245380500001</v>
      </c>
      <c r="J103" s="36">
        <f>SUMIFS(СВЦЭМ!$C$33:$C$776,СВЦЭМ!$A$33:$A$776,$A103,СВЦЭМ!$B$33:$B$776,J$83)+'СЕТ СН'!$H$9+СВЦЭМ!$D$10+'СЕТ СН'!$H$5-'СЕТ СН'!$H$17</f>
        <v>3719.1262180000003</v>
      </c>
      <c r="K103" s="36">
        <f>SUMIFS(СВЦЭМ!$C$33:$C$776,СВЦЭМ!$A$33:$A$776,$A103,СВЦЭМ!$B$33:$B$776,K$83)+'СЕТ СН'!$H$9+СВЦЭМ!$D$10+'СЕТ СН'!$H$5-'СЕТ СН'!$H$17</f>
        <v>3656.3289845099998</v>
      </c>
      <c r="L103" s="36">
        <f>SUMIFS(СВЦЭМ!$C$33:$C$776,СВЦЭМ!$A$33:$A$776,$A103,СВЦЭМ!$B$33:$B$776,L$83)+'СЕТ СН'!$H$9+СВЦЭМ!$D$10+'СЕТ СН'!$H$5-'СЕТ СН'!$H$17</f>
        <v>3510.6071184699999</v>
      </c>
      <c r="M103" s="36">
        <f>SUMIFS(СВЦЭМ!$C$33:$C$776,СВЦЭМ!$A$33:$A$776,$A103,СВЦЭМ!$B$33:$B$776,M$83)+'СЕТ СН'!$H$9+СВЦЭМ!$D$10+'СЕТ СН'!$H$5-'СЕТ СН'!$H$17</f>
        <v>3493.3333842299999</v>
      </c>
      <c r="N103" s="36">
        <f>SUMIFS(СВЦЭМ!$C$33:$C$776,СВЦЭМ!$A$33:$A$776,$A103,СВЦЭМ!$B$33:$B$776,N$83)+'СЕТ СН'!$H$9+СВЦЭМ!$D$10+'СЕТ СН'!$H$5-'СЕТ СН'!$H$17</f>
        <v>3501.3392758300001</v>
      </c>
      <c r="O103" s="36">
        <f>SUMIFS(СВЦЭМ!$C$33:$C$776,СВЦЭМ!$A$33:$A$776,$A103,СВЦЭМ!$B$33:$B$776,O$83)+'СЕТ СН'!$H$9+СВЦЭМ!$D$10+'СЕТ СН'!$H$5-'СЕТ СН'!$H$17</f>
        <v>3494.6937485200001</v>
      </c>
      <c r="P103" s="36">
        <f>SUMIFS(СВЦЭМ!$C$33:$C$776,СВЦЭМ!$A$33:$A$776,$A103,СВЦЭМ!$B$33:$B$776,P$83)+'СЕТ СН'!$H$9+СВЦЭМ!$D$10+'СЕТ СН'!$H$5-'СЕТ СН'!$H$17</f>
        <v>3483.3373362500001</v>
      </c>
      <c r="Q103" s="36">
        <f>SUMIFS(СВЦЭМ!$C$33:$C$776,СВЦЭМ!$A$33:$A$776,$A103,СВЦЭМ!$B$33:$B$776,Q$83)+'СЕТ СН'!$H$9+СВЦЭМ!$D$10+'СЕТ СН'!$H$5-'СЕТ СН'!$H$17</f>
        <v>3483.8284590399999</v>
      </c>
      <c r="R103" s="36">
        <f>SUMIFS(СВЦЭМ!$C$33:$C$776,СВЦЭМ!$A$33:$A$776,$A103,СВЦЭМ!$B$33:$B$776,R$83)+'СЕТ СН'!$H$9+СВЦЭМ!$D$10+'СЕТ СН'!$H$5-'СЕТ СН'!$H$17</f>
        <v>3485.4919891300001</v>
      </c>
      <c r="S103" s="36">
        <f>SUMIFS(СВЦЭМ!$C$33:$C$776,СВЦЭМ!$A$33:$A$776,$A103,СВЦЭМ!$B$33:$B$776,S$83)+'СЕТ СН'!$H$9+СВЦЭМ!$D$10+'СЕТ СН'!$H$5-'СЕТ СН'!$H$17</f>
        <v>3486.64525284</v>
      </c>
      <c r="T103" s="36">
        <f>SUMIFS(СВЦЭМ!$C$33:$C$776,СВЦЭМ!$A$33:$A$776,$A103,СВЦЭМ!$B$33:$B$776,T$83)+'СЕТ СН'!$H$9+СВЦЭМ!$D$10+'СЕТ СН'!$H$5-'СЕТ СН'!$H$17</f>
        <v>3482.1025772800003</v>
      </c>
      <c r="U103" s="36">
        <f>SUMIFS(СВЦЭМ!$C$33:$C$776,СВЦЭМ!$A$33:$A$776,$A103,СВЦЭМ!$B$33:$B$776,U$83)+'СЕТ СН'!$H$9+СВЦЭМ!$D$10+'СЕТ СН'!$H$5-'СЕТ СН'!$H$17</f>
        <v>3479.1360216800003</v>
      </c>
      <c r="V103" s="36">
        <f>SUMIFS(СВЦЭМ!$C$33:$C$776,СВЦЭМ!$A$33:$A$776,$A103,СВЦЭМ!$B$33:$B$776,V$83)+'СЕТ СН'!$H$9+СВЦЭМ!$D$10+'СЕТ СН'!$H$5-'СЕТ СН'!$H$17</f>
        <v>3481.7151388299999</v>
      </c>
      <c r="W103" s="36">
        <f>SUMIFS(СВЦЭМ!$C$33:$C$776,СВЦЭМ!$A$33:$A$776,$A103,СВЦЭМ!$B$33:$B$776,W$83)+'СЕТ СН'!$H$9+СВЦЭМ!$D$10+'СЕТ СН'!$H$5-'СЕТ СН'!$H$17</f>
        <v>3479.4046912200001</v>
      </c>
      <c r="X103" s="36">
        <f>SUMIFS(СВЦЭМ!$C$33:$C$776,СВЦЭМ!$A$33:$A$776,$A103,СВЦЭМ!$B$33:$B$776,X$83)+'СЕТ СН'!$H$9+СВЦЭМ!$D$10+'СЕТ СН'!$H$5-'СЕТ СН'!$H$17</f>
        <v>3514.1488935900002</v>
      </c>
      <c r="Y103" s="36">
        <f>SUMIFS(СВЦЭМ!$C$33:$C$776,СВЦЭМ!$A$33:$A$776,$A103,СВЦЭМ!$B$33:$B$776,Y$83)+'СЕТ СН'!$H$9+СВЦЭМ!$D$10+'СЕТ СН'!$H$5-'СЕТ СН'!$H$17</f>
        <v>3667.7357364300001</v>
      </c>
    </row>
    <row r="104" spans="1:25" ht="15.75" x14ac:dyDescent="0.2">
      <c r="A104" s="35">
        <f t="shared" si="2"/>
        <v>44033</v>
      </c>
      <c r="B104" s="36">
        <f>SUMIFS(СВЦЭМ!$C$33:$C$776,СВЦЭМ!$A$33:$A$776,$A104,СВЦЭМ!$B$33:$B$776,B$83)+'СЕТ СН'!$H$9+СВЦЭМ!$D$10+'СЕТ СН'!$H$5-'СЕТ СН'!$H$17</f>
        <v>3701.54554865</v>
      </c>
      <c r="C104" s="36">
        <f>SUMIFS(СВЦЭМ!$C$33:$C$776,СВЦЭМ!$A$33:$A$776,$A104,СВЦЭМ!$B$33:$B$776,C$83)+'СЕТ СН'!$H$9+СВЦЭМ!$D$10+'СЕТ СН'!$H$5-'СЕТ СН'!$H$17</f>
        <v>3655.3693940000003</v>
      </c>
      <c r="D104" s="36">
        <f>SUMIFS(СВЦЭМ!$C$33:$C$776,СВЦЭМ!$A$33:$A$776,$A104,СВЦЭМ!$B$33:$B$776,D$83)+'СЕТ СН'!$H$9+СВЦЭМ!$D$10+'СЕТ СН'!$H$5-'СЕТ СН'!$H$17</f>
        <v>3632.3897404500003</v>
      </c>
      <c r="E104" s="36">
        <f>SUMIFS(СВЦЭМ!$C$33:$C$776,СВЦЭМ!$A$33:$A$776,$A104,СВЦЭМ!$B$33:$B$776,E$83)+'СЕТ СН'!$H$9+СВЦЭМ!$D$10+'СЕТ СН'!$H$5-'СЕТ СН'!$H$17</f>
        <v>3630.9719404000002</v>
      </c>
      <c r="F104" s="36">
        <f>SUMIFS(СВЦЭМ!$C$33:$C$776,СВЦЭМ!$A$33:$A$776,$A104,СВЦЭМ!$B$33:$B$776,F$83)+'СЕТ СН'!$H$9+СВЦЭМ!$D$10+'СЕТ СН'!$H$5-'СЕТ СН'!$H$17</f>
        <v>3623.4130976400002</v>
      </c>
      <c r="G104" s="36">
        <f>SUMIFS(СВЦЭМ!$C$33:$C$776,СВЦЭМ!$A$33:$A$776,$A104,СВЦЭМ!$B$33:$B$776,G$83)+'СЕТ СН'!$H$9+СВЦЭМ!$D$10+'СЕТ СН'!$H$5-'СЕТ СН'!$H$17</f>
        <v>3615.9052144699999</v>
      </c>
      <c r="H104" s="36">
        <f>SUMIFS(СВЦЭМ!$C$33:$C$776,СВЦЭМ!$A$33:$A$776,$A104,СВЦЭМ!$B$33:$B$776,H$83)+'СЕТ СН'!$H$9+СВЦЭМ!$D$10+'СЕТ СН'!$H$5-'СЕТ СН'!$H$17</f>
        <v>3641.40292826</v>
      </c>
      <c r="I104" s="36">
        <f>SUMIFS(СВЦЭМ!$C$33:$C$776,СВЦЭМ!$A$33:$A$776,$A104,СВЦЭМ!$B$33:$B$776,I$83)+'СЕТ СН'!$H$9+СВЦЭМ!$D$10+'СЕТ СН'!$H$5-'СЕТ СН'!$H$17</f>
        <v>3693.5713188999998</v>
      </c>
      <c r="J104" s="36">
        <f>SUMIFS(СВЦЭМ!$C$33:$C$776,СВЦЭМ!$A$33:$A$776,$A104,СВЦЭМ!$B$33:$B$776,J$83)+'СЕТ СН'!$H$9+СВЦЭМ!$D$10+'СЕТ СН'!$H$5-'СЕТ СН'!$H$17</f>
        <v>3728.2723504700002</v>
      </c>
      <c r="K104" s="36">
        <f>SUMIFS(СВЦЭМ!$C$33:$C$776,СВЦЭМ!$A$33:$A$776,$A104,СВЦЭМ!$B$33:$B$776,K$83)+'СЕТ СН'!$H$9+СВЦЭМ!$D$10+'СЕТ СН'!$H$5-'СЕТ СН'!$H$17</f>
        <v>3624.7503384199999</v>
      </c>
      <c r="L104" s="36">
        <f>SUMIFS(СВЦЭМ!$C$33:$C$776,СВЦЭМ!$A$33:$A$776,$A104,СВЦЭМ!$B$33:$B$776,L$83)+'СЕТ СН'!$H$9+СВЦЭМ!$D$10+'СЕТ СН'!$H$5-'СЕТ СН'!$H$17</f>
        <v>3523.6507790200003</v>
      </c>
      <c r="M104" s="36">
        <f>SUMIFS(СВЦЭМ!$C$33:$C$776,СВЦЭМ!$A$33:$A$776,$A104,СВЦЭМ!$B$33:$B$776,M$83)+'СЕТ СН'!$H$9+СВЦЭМ!$D$10+'СЕТ СН'!$H$5-'СЕТ СН'!$H$17</f>
        <v>3517.59414466</v>
      </c>
      <c r="N104" s="36">
        <f>SUMIFS(СВЦЭМ!$C$33:$C$776,СВЦЭМ!$A$33:$A$776,$A104,СВЦЭМ!$B$33:$B$776,N$83)+'СЕТ СН'!$H$9+СВЦЭМ!$D$10+'СЕТ СН'!$H$5-'СЕТ СН'!$H$17</f>
        <v>3514.0874149800002</v>
      </c>
      <c r="O104" s="36">
        <f>SUMIFS(СВЦЭМ!$C$33:$C$776,СВЦЭМ!$A$33:$A$776,$A104,СВЦЭМ!$B$33:$B$776,O$83)+'СЕТ СН'!$H$9+СВЦЭМ!$D$10+'СЕТ СН'!$H$5-'СЕТ СН'!$H$17</f>
        <v>3522.7043555800001</v>
      </c>
      <c r="P104" s="36">
        <f>SUMIFS(СВЦЭМ!$C$33:$C$776,СВЦЭМ!$A$33:$A$776,$A104,СВЦЭМ!$B$33:$B$776,P$83)+'СЕТ СН'!$H$9+СВЦЭМ!$D$10+'СЕТ СН'!$H$5-'СЕТ СН'!$H$17</f>
        <v>3521.6809548000001</v>
      </c>
      <c r="Q104" s="36">
        <f>SUMIFS(СВЦЭМ!$C$33:$C$776,СВЦЭМ!$A$33:$A$776,$A104,СВЦЭМ!$B$33:$B$776,Q$83)+'СЕТ СН'!$H$9+СВЦЭМ!$D$10+'СЕТ СН'!$H$5-'СЕТ СН'!$H$17</f>
        <v>3524.4904588300001</v>
      </c>
      <c r="R104" s="36">
        <f>SUMIFS(СВЦЭМ!$C$33:$C$776,СВЦЭМ!$A$33:$A$776,$A104,СВЦЭМ!$B$33:$B$776,R$83)+'СЕТ СН'!$H$9+СВЦЭМ!$D$10+'СЕТ СН'!$H$5-'СЕТ СН'!$H$17</f>
        <v>3516.29119021</v>
      </c>
      <c r="S104" s="36">
        <f>SUMIFS(СВЦЭМ!$C$33:$C$776,СВЦЭМ!$A$33:$A$776,$A104,СВЦЭМ!$B$33:$B$776,S$83)+'СЕТ СН'!$H$9+СВЦЭМ!$D$10+'СЕТ СН'!$H$5-'СЕТ СН'!$H$17</f>
        <v>3516.7316286800001</v>
      </c>
      <c r="T104" s="36">
        <f>SUMIFS(СВЦЭМ!$C$33:$C$776,СВЦЭМ!$A$33:$A$776,$A104,СВЦЭМ!$B$33:$B$776,T$83)+'СЕТ СН'!$H$9+СВЦЭМ!$D$10+'СЕТ СН'!$H$5-'СЕТ СН'!$H$17</f>
        <v>3510.5169062300001</v>
      </c>
      <c r="U104" s="36">
        <f>SUMIFS(СВЦЭМ!$C$33:$C$776,СВЦЭМ!$A$33:$A$776,$A104,СВЦЭМ!$B$33:$B$776,U$83)+'СЕТ СН'!$H$9+СВЦЭМ!$D$10+'СЕТ СН'!$H$5-'СЕТ СН'!$H$17</f>
        <v>3510.3711732100001</v>
      </c>
      <c r="V104" s="36">
        <f>SUMIFS(СВЦЭМ!$C$33:$C$776,СВЦЭМ!$A$33:$A$776,$A104,СВЦЭМ!$B$33:$B$776,V$83)+'СЕТ СН'!$H$9+СВЦЭМ!$D$10+'СЕТ СН'!$H$5-'СЕТ СН'!$H$17</f>
        <v>3507.61052367</v>
      </c>
      <c r="W104" s="36">
        <f>SUMIFS(СВЦЭМ!$C$33:$C$776,СВЦЭМ!$A$33:$A$776,$A104,СВЦЭМ!$B$33:$B$776,W$83)+'СЕТ СН'!$H$9+СВЦЭМ!$D$10+'СЕТ СН'!$H$5-'СЕТ СН'!$H$17</f>
        <v>3515.4325960900001</v>
      </c>
      <c r="X104" s="36">
        <f>SUMIFS(СВЦЭМ!$C$33:$C$776,СВЦЭМ!$A$33:$A$776,$A104,СВЦЭМ!$B$33:$B$776,X$83)+'СЕТ СН'!$H$9+СВЦЭМ!$D$10+'СЕТ СН'!$H$5-'СЕТ СН'!$H$17</f>
        <v>3560.4689627799999</v>
      </c>
      <c r="Y104" s="36">
        <f>SUMIFS(СВЦЭМ!$C$33:$C$776,СВЦЭМ!$A$33:$A$776,$A104,СВЦЭМ!$B$33:$B$776,Y$83)+'СЕТ СН'!$H$9+СВЦЭМ!$D$10+'СЕТ СН'!$H$5-'СЕТ СН'!$H$17</f>
        <v>3690.5009992200003</v>
      </c>
    </row>
    <row r="105" spans="1:25" ht="15.75" x14ac:dyDescent="0.2">
      <c r="A105" s="35">
        <f t="shared" si="2"/>
        <v>44034</v>
      </c>
      <c r="B105" s="36">
        <f>SUMIFS(СВЦЭМ!$C$33:$C$776,СВЦЭМ!$A$33:$A$776,$A105,СВЦЭМ!$B$33:$B$776,B$83)+'СЕТ СН'!$H$9+СВЦЭМ!$D$10+'СЕТ СН'!$H$5-'СЕТ СН'!$H$17</f>
        <v>3694.2521811500001</v>
      </c>
      <c r="C105" s="36">
        <f>SUMIFS(СВЦЭМ!$C$33:$C$776,СВЦЭМ!$A$33:$A$776,$A105,СВЦЭМ!$B$33:$B$776,C$83)+'СЕТ СН'!$H$9+СВЦЭМ!$D$10+'СЕТ СН'!$H$5-'СЕТ СН'!$H$17</f>
        <v>3662.3737223600001</v>
      </c>
      <c r="D105" s="36">
        <f>SUMIFS(СВЦЭМ!$C$33:$C$776,СВЦЭМ!$A$33:$A$776,$A105,СВЦЭМ!$B$33:$B$776,D$83)+'СЕТ СН'!$H$9+СВЦЭМ!$D$10+'СЕТ СН'!$H$5-'СЕТ СН'!$H$17</f>
        <v>3653.3373003500001</v>
      </c>
      <c r="E105" s="36">
        <f>SUMIFS(СВЦЭМ!$C$33:$C$776,СВЦЭМ!$A$33:$A$776,$A105,СВЦЭМ!$B$33:$B$776,E$83)+'СЕТ СН'!$H$9+СВЦЭМ!$D$10+'СЕТ СН'!$H$5-'СЕТ СН'!$H$17</f>
        <v>3675.71360486</v>
      </c>
      <c r="F105" s="36">
        <f>SUMIFS(СВЦЭМ!$C$33:$C$776,СВЦЭМ!$A$33:$A$776,$A105,СВЦЭМ!$B$33:$B$776,F$83)+'СЕТ СН'!$H$9+СВЦЭМ!$D$10+'СЕТ СН'!$H$5-'СЕТ СН'!$H$17</f>
        <v>3683.9778002399999</v>
      </c>
      <c r="G105" s="36">
        <f>SUMIFS(СВЦЭМ!$C$33:$C$776,СВЦЭМ!$A$33:$A$776,$A105,СВЦЭМ!$B$33:$B$776,G$83)+'СЕТ СН'!$H$9+СВЦЭМ!$D$10+'СЕТ СН'!$H$5-'СЕТ СН'!$H$17</f>
        <v>3682.2144184500003</v>
      </c>
      <c r="H105" s="36">
        <f>SUMIFS(СВЦЭМ!$C$33:$C$776,СВЦЭМ!$A$33:$A$776,$A105,СВЦЭМ!$B$33:$B$776,H$83)+'СЕТ СН'!$H$9+СВЦЭМ!$D$10+'СЕТ СН'!$H$5-'СЕТ СН'!$H$17</f>
        <v>3664.83132677</v>
      </c>
      <c r="I105" s="36">
        <f>SUMIFS(СВЦЭМ!$C$33:$C$776,СВЦЭМ!$A$33:$A$776,$A105,СВЦЭМ!$B$33:$B$776,I$83)+'СЕТ СН'!$H$9+СВЦЭМ!$D$10+'СЕТ СН'!$H$5-'СЕТ СН'!$H$17</f>
        <v>3728.5500423799999</v>
      </c>
      <c r="J105" s="36">
        <f>SUMIFS(СВЦЭМ!$C$33:$C$776,СВЦЭМ!$A$33:$A$776,$A105,СВЦЭМ!$B$33:$B$776,J$83)+'СЕТ СН'!$H$9+СВЦЭМ!$D$10+'СЕТ СН'!$H$5-'СЕТ СН'!$H$17</f>
        <v>3751.2964892600003</v>
      </c>
      <c r="K105" s="36">
        <f>SUMIFS(СВЦЭМ!$C$33:$C$776,СВЦЭМ!$A$33:$A$776,$A105,СВЦЭМ!$B$33:$B$776,K$83)+'СЕТ СН'!$H$9+СВЦЭМ!$D$10+'СЕТ СН'!$H$5-'СЕТ СН'!$H$17</f>
        <v>3626.63220933</v>
      </c>
      <c r="L105" s="36">
        <f>SUMIFS(СВЦЭМ!$C$33:$C$776,СВЦЭМ!$A$33:$A$776,$A105,СВЦЭМ!$B$33:$B$776,L$83)+'СЕТ СН'!$H$9+СВЦЭМ!$D$10+'СЕТ СН'!$H$5-'СЕТ СН'!$H$17</f>
        <v>3482.0424176199999</v>
      </c>
      <c r="M105" s="36">
        <f>SUMIFS(СВЦЭМ!$C$33:$C$776,СВЦЭМ!$A$33:$A$776,$A105,СВЦЭМ!$B$33:$B$776,M$83)+'СЕТ СН'!$H$9+СВЦЭМ!$D$10+'СЕТ СН'!$H$5-'СЕТ СН'!$H$17</f>
        <v>3457.9661583000002</v>
      </c>
      <c r="N105" s="36">
        <f>SUMIFS(СВЦЭМ!$C$33:$C$776,СВЦЭМ!$A$33:$A$776,$A105,СВЦЭМ!$B$33:$B$776,N$83)+'СЕТ СН'!$H$9+СВЦЭМ!$D$10+'СЕТ СН'!$H$5-'СЕТ СН'!$H$17</f>
        <v>3563.0621176600002</v>
      </c>
      <c r="O105" s="36">
        <f>SUMIFS(СВЦЭМ!$C$33:$C$776,СВЦЭМ!$A$33:$A$776,$A105,СВЦЭМ!$B$33:$B$776,O$83)+'СЕТ СН'!$H$9+СВЦЭМ!$D$10+'СЕТ СН'!$H$5-'СЕТ СН'!$H$17</f>
        <v>3484.4240315000002</v>
      </c>
      <c r="P105" s="36">
        <f>SUMIFS(СВЦЭМ!$C$33:$C$776,СВЦЭМ!$A$33:$A$776,$A105,СВЦЭМ!$B$33:$B$776,P$83)+'СЕТ СН'!$H$9+СВЦЭМ!$D$10+'СЕТ СН'!$H$5-'СЕТ СН'!$H$17</f>
        <v>3498.2765753200001</v>
      </c>
      <c r="Q105" s="36">
        <f>SUMIFS(СВЦЭМ!$C$33:$C$776,СВЦЭМ!$A$33:$A$776,$A105,СВЦЭМ!$B$33:$B$776,Q$83)+'СЕТ СН'!$H$9+СВЦЭМ!$D$10+'СЕТ СН'!$H$5-'СЕТ СН'!$H$17</f>
        <v>3509.3404070699999</v>
      </c>
      <c r="R105" s="36">
        <f>SUMIFS(СВЦЭМ!$C$33:$C$776,СВЦЭМ!$A$33:$A$776,$A105,СВЦЭМ!$B$33:$B$776,R$83)+'СЕТ СН'!$H$9+СВЦЭМ!$D$10+'СЕТ СН'!$H$5-'СЕТ СН'!$H$17</f>
        <v>5620.2840147200004</v>
      </c>
      <c r="S105" s="36">
        <f>SUMIFS(СВЦЭМ!$C$33:$C$776,СВЦЭМ!$A$33:$A$776,$A105,СВЦЭМ!$B$33:$B$776,S$83)+'СЕТ СН'!$H$9+СВЦЭМ!$D$10+'СЕТ СН'!$H$5-'СЕТ СН'!$H$17</f>
        <v>3512.51598947</v>
      </c>
      <c r="T105" s="36">
        <f>SUMIFS(СВЦЭМ!$C$33:$C$776,СВЦЭМ!$A$33:$A$776,$A105,СВЦЭМ!$B$33:$B$776,T$83)+'СЕТ СН'!$H$9+СВЦЭМ!$D$10+'СЕТ СН'!$H$5-'СЕТ СН'!$H$17</f>
        <v>3526.6215523300002</v>
      </c>
      <c r="U105" s="36">
        <f>SUMIFS(СВЦЭМ!$C$33:$C$776,СВЦЭМ!$A$33:$A$776,$A105,СВЦЭМ!$B$33:$B$776,U$83)+'СЕТ СН'!$H$9+СВЦЭМ!$D$10+'СЕТ СН'!$H$5-'СЕТ СН'!$H$17</f>
        <v>3543.8151324999999</v>
      </c>
      <c r="V105" s="36">
        <f>SUMIFS(СВЦЭМ!$C$33:$C$776,СВЦЭМ!$A$33:$A$776,$A105,СВЦЭМ!$B$33:$B$776,V$83)+'СЕТ СН'!$H$9+СВЦЭМ!$D$10+'СЕТ СН'!$H$5-'СЕТ СН'!$H$17</f>
        <v>3552.6844190800002</v>
      </c>
      <c r="W105" s="36">
        <f>SUMIFS(СВЦЭМ!$C$33:$C$776,СВЦЭМ!$A$33:$A$776,$A105,СВЦЭМ!$B$33:$B$776,W$83)+'СЕТ СН'!$H$9+СВЦЭМ!$D$10+'СЕТ СН'!$H$5-'СЕТ СН'!$H$17</f>
        <v>3514.2547468800003</v>
      </c>
      <c r="X105" s="36">
        <f>SUMIFS(СВЦЭМ!$C$33:$C$776,СВЦЭМ!$A$33:$A$776,$A105,СВЦЭМ!$B$33:$B$776,X$83)+'СЕТ СН'!$H$9+СВЦЭМ!$D$10+'СЕТ СН'!$H$5-'СЕТ СН'!$H$17</f>
        <v>3578.51443126</v>
      </c>
      <c r="Y105" s="36">
        <f>SUMIFS(СВЦЭМ!$C$33:$C$776,СВЦЭМ!$A$33:$A$776,$A105,СВЦЭМ!$B$33:$B$776,Y$83)+'СЕТ СН'!$H$9+СВЦЭМ!$D$10+'СЕТ СН'!$H$5-'СЕТ СН'!$H$17</f>
        <v>3664.5307411100002</v>
      </c>
    </row>
    <row r="106" spans="1:25" ht="15.75" x14ac:dyDescent="0.2">
      <c r="A106" s="35">
        <f t="shared" si="2"/>
        <v>44035</v>
      </c>
      <c r="B106" s="36">
        <f>SUMIFS(СВЦЭМ!$C$33:$C$776,СВЦЭМ!$A$33:$A$776,$A106,СВЦЭМ!$B$33:$B$776,B$83)+'СЕТ СН'!$H$9+СВЦЭМ!$D$10+'СЕТ СН'!$H$5-'СЕТ СН'!$H$17</f>
        <v>3637.8582434200002</v>
      </c>
      <c r="C106" s="36">
        <f>SUMIFS(СВЦЭМ!$C$33:$C$776,СВЦЭМ!$A$33:$A$776,$A106,СВЦЭМ!$B$33:$B$776,C$83)+'СЕТ СН'!$H$9+СВЦЭМ!$D$10+'СЕТ СН'!$H$5-'СЕТ СН'!$H$17</f>
        <v>3639.0522849899999</v>
      </c>
      <c r="D106" s="36">
        <f>SUMIFS(СВЦЭМ!$C$33:$C$776,СВЦЭМ!$A$33:$A$776,$A106,СВЦЭМ!$B$33:$B$776,D$83)+'СЕТ СН'!$H$9+СВЦЭМ!$D$10+'СЕТ СН'!$H$5-'СЕТ СН'!$H$17</f>
        <v>3662.5233235200003</v>
      </c>
      <c r="E106" s="36">
        <f>SUMIFS(СВЦЭМ!$C$33:$C$776,СВЦЭМ!$A$33:$A$776,$A106,СВЦЭМ!$B$33:$B$776,E$83)+'СЕТ СН'!$H$9+СВЦЭМ!$D$10+'СЕТ СН'!$H$5-'СЕТ СН'!$H$17</f>
        <v>3696.1944601</v>
      </c>
      <c r="F106" s="36">
        <f>SUMIFS(СВЦЭМ!$C$33:$C$776,СВЦЭМ!$A$33:$A$776,$A106,СВЦЭМ!$B$33:$B$776,F$83)+'СЕТ СН'!$H$9+СВЦЭМ!$D$10+'СЕТ СН'!$H$5-'СЕТ СН'!$H$17</f>
        <v>3684.73018413</v>
      </c>
      <c r="G106" s="36">
        <f>SUMIFS(СВЦЭМ!$C$33:$C$776,СВЦЭМ!$A$33:$A$776,$A106,СВЦЭМ!$B$33:$B$776,G$83)+'СЕТ СН'!$H$9+СВЦЭМ!$D$10+'СЕТ СН'!$H$5-'СЕТ СН'!$H$17</f>
        <v>3676.4568351799999</v>
      </c>
      <c r="H106" s="36">
        <f>SUMIFS(СВЦЭМ!$C$33:$C$776,СВЦЭМ!$A$33:$A$776,$A106,СВЦЭМ!$B$33:$B$776,H$83)+'СЕТ СН'!$H$9+СВЦЭМ!$D$10+'СЕТ СН'!$H$5-'СЕТ СН'!$H$17</f>
        <v>3634.9880012900003</v>
      </c>
      <c r="I106" s="36">
        <f>SUMIFS(СВЦЭМ!$C$33:$C$776,СВЦЭМ!$A$33:$A$776,$A106,СВЦЭМ!$B$33:$B$776,I$83)+'СЕТ СН'!$H$9+СВЦЭМ!$D$10+'СЕТ СН'!$H$5-'СЕТ СН'!$H$17</f>
        <v>3570.4066109099999</v>
      </c>
      <c r="J106" s="36">
        <f>SUMIFS(СВЦЭМ!$C$33:$C$776,СВЦЭМ!$A$33:$A$776,$A106,СВЦЭМ!$B$33:$B$776,J$83)+'СЕТ СН'!$H$9+СВЦЭМ!$D$10+'СЕТ СН'!$H$5-'СЕТ СН'!$H$17</f>
        <v>3594.1333867600001</v>
      </c>
      <c r="K106" s="36">
        <f>SUMIFS(СВЦЭМ!$C$33:$C$776,СВЦЭМ!$A$33:$A$776,$A106,СВЦЭМ!$B$33:$B$776,K$83)+'СЕТ СН'!$H$9+СВЦЭМ!$D$10+'СЕТ СН'!$H$5-'СЕТ СН'!$H$17</f>
        <v>3621.6233182200003</v>
      </c>
      <c r="L106" s="36">
        <f>SUMIFS(СВЦЭМ!$C$33:$C$776,СВЦЭМ!$A$33:$A$776,$A106,СВЦЭМ!$B$33:$B$776,L$83)+'СЕТ СН'!$H$9+СВЦЭМ!$D$10+'СЕТ СН'!$H$5-'СЕТ СН'!$H$17</f>
        <v>3525.7111660300002</v>
      </c>
      <c r="M106" s="36">
        <f>SUMIFS(СВЦЭМ!$C$33:$C$776,СВЦЭМ!$A$33:$A$776,$A106,СВЦЭМ!$B$33:$B$776,M$83)+'СЕТ СН'!$H$9+СВЦЭМ!$D$10+'СЕТ СН'!$H$5-'СЕТ СН'!$H$17</f>
        <v>3507.4330154099998</v>
      </c>
      <c r="N106" s="36">
        <f>SUMIFS(СВЦЭМ!$C$33:$C$776,СВЦЭМ!$A$33:$A$776,$A106,СВЦЭМ!$B$33:$B$776,N$83)+'СЕТ СН'!$H$9+СВЦЭМ!$D$10+'СЕТ СН'!$H$5-'СЕТ СН'!$H$17</f>
        <v>3526.5673091600001</v>
      </c>
      <c r="O106" s="36">
        <f>SUMIFS(СВЦЭМ!$C$33:$C$776,СВЦЭМ!$A$33:$A$776,$A106,СВЦЭМ!$B$33:$B$776,O$83)+'СЕТ СН'!$H$9+СВЦЭМ!$D$10+'СЕТ СН'!$H$5-'СЕТ СН'!$H$17</f>
        <v>3534.3707094199999</v>
      </c>
      <c r="P106" s="36">
        <f>SUMIFS(СВЦЭМ!$C$33:$C$776,СВЦЭМ!$A$33:$A$776,$A106,СВЦЭМ!$B$33:$B$776,P$83)+'СЕТ СН'!$H$9+СВЦЭМ!$D$10+'СЕТ СН'!$H$5-'СЕТ СН'!$H$17</f>
        <v>3550.9871442200001</v>
      </c>
      <c r="Q106" s="36">
        <f>SUMIFS(СВЦЭМ!$C$33:$C$776,СВЦЭМ!$A$33:$A$776,$A106,СВЦЭМ!$B$33:$B$776,Q$83)+'СЕТ СН'!$H$9+СВЦЭМ!$D$10+'СЕТ СН'!$H$5-'СЕТ СН'!$H$17</f>
        <v>3570.1730971300003</v>
      </c>
      <c r="R106" s="36">
        <f>SUMIFS(СВЦЭМ!$C$33:$C$776,СВЦЭМ!$A$33:$A$776,$A106,СВЦЭМ!$B$33:$B$776,R$83)+'СЕТ СН'!$H$9+СВЦЭМ!$D$10+'СЕТ СН'!$H$5-'СЕТ СН'!$H$17</f>
        <v>3568.8284575100001</v>
      </c>
      <c r="S106" s="36">
        <f>SUMIFS(СВЦЭМ!$C$33:$C$776,СВЦЭМ!$A$33:$A$776,$A106,СВЦЭМ!$B$33:$B$776,S$83)+'СЕТ СН'!$H$9+СВЦЭМ!$D$10+'СЕТ СН'!$H$5-'СЕТ СН'!$H$17</f>
        <v>3577.3718147600002</v>
      </c>
      <c r="T106" s="36">
        <f>SUMIFS(СВЦЭМ!$C$33:$C$776,СВЦЭМ!$A$33:$A$776,$A106,СВЦЭМ!$B$33:$B$776,T$83)+'СЕТ СН'!$H$9+СВЦЭМ!$D$10+'СЕТ СН'!$H$5-'СЕТ СН'!$H$17</f>
        <v>3593.8514399999999</v>
      </c>
      <c r="U106" s="36">
        <f>SUMIFS(СВЦЭМ!$C$33:$C$776,СВЦЭМ!$A$33:$A$776,$A106,СВЦЭМ!$B$33:$B$776,U$83)+'СЕТ СН'!$H$9+СВЦЭМ!$D$10+'СЕТ СН'!$H$5-'СЕТ СН'!$H$17</f>
        <v>3585.8695554699998</v>
      </c>
      <c r="V106" s="36">
        <f>SUMIFS(СВЦЭМ!$C$33:$C$776,СВЦЭМ!$A$33:$A$776,$A106,СВЦЭМ!$B$33:$B$776,V$83)+'СЕТ СН'!$H$9+СВЦЭМ!$D$10+'СЕТ СН'!$H$5-'СЕТ СН'!$H$17</f>
        <v>3569.8519859900002</v>
      </c>
      <c r="W106" s="36">
        <f>SUMIFS(СВЦЭМ!$C$33:$C$776,СВЦЭМ!$A$33:$A$776,$A106,СВЦЭМ!$B$33:$B$776,W$83)+'СЕТ СН'!$H$9+СВЦЭМ!$D$10+'СЕТ СН'!$H$5-'СЕТ СН'!$H$17</f>
        <v>3529.7753974100001</v>
      </c>
      <c r="X106" s="36">
        <f>SUMIFS(СВЦЭМ!$C$33:$C$776,СВЦЭМ!$A$33:$A$776,$A106,СВЦЭМ!$B$33:$B$776,X$83)+'СЕТ СН'!$H$9+СВЦЭМ!$D$10+'СЕТ СН'!$H$5-'СЕТ СН'!$H$17</f>
        <v>3532.58033617</v>
      </c>
      <c r="Y106" s="36">
        <f>SUMIFS(СВЦЭМ!$C$33:$C$776,СВЦЭМ!$A$33:$A$776,$A106,СВЦЭМ!$B$33:$B$776,Y$83)+'СЕТ СН'!$H$9+СВЦЭМ!$D$10+'СЕТ СН'!$H$5-'СЕТ СН'!$H$17</f>
        <v>3660.5016665399999</v>
      </c>
    </row>
    <row r="107" spans="1:25" ht="15.75" x14ac:dyDescent="0.2">
      <c r="A107" s="35">
        <f t="shared" si="2"/>
        <v>44036</v>
      </c>
      <c r="B107" s="36">
        <f>SUMIFS(СВЦЭМ!$C$33:$C$776,СВЦЭМ!$A$33:$A$776,$A107,СВЦЭМ!$B$33:$B$776,B$83)+'СЕТ СН'!$H$9+СВЦЭМ!$D$10+'СЕТ СН'!$H$5-'СЕТ СН'!$H$17</f>
        <v>3630.3509451</v>
      </c>
      <c r="C107" s="36">
        <f>SUMIFS(СВЦЭМ!$C$33:$C$776,СВЦЭМ!$A$33:$A$776,$A107,СВЦЭМ!$B$33:$B$776,C$83)+'СЕТ СН'!$H$9+СВЦЭМ!$D$10+'СЕТ СН'!$H$5-'СЕТ СН'!$H$17</f>
        <v>3602.2281397400002</v>
      </c>
      <c r="D107" s="36">
        <f>SUMIFS(СВЦЭМ!$C$33:$C$776,СВЦЭМ!$A$33:$A$776,$A107,СВЦЭМ!$B$33:$B$776,D$83)+'СЕТ СН'!$H$9+СВЦЭМ!$D$10+'СЕТ СН'!$H$5-'СЕТ СН'!$H$17</f>
        <v>3605.3667932100002</v>
      </c>
      <c r="E107" s="36">
        <f>SUMIFS(СВЦЭМ!$C$33:$C$776,СВЦЭМ!$A$33:$A$776,$A107,СВЦЭМ!$B$33:$B$776,E$83)+'СЕТ СН'!$H$9+СВЦЭМ!$D$10+'СЕТ СН'!$H$5-'СЕТ СН'!$H$17</f>
        <v>3637.7989399200001</v>
      </c>
      <c r="F107" s="36">
        <f>SUMIFS(СВЦЭМ!$C$33:$C$776,СВЦЭМ!$A$33:$A$776,$A107,СВЦЭМ!$B$33:$B$776,F$83)+'СЕТ СН'!$H$9+СВЦЭМ!$D$10+'СЕТ СН'!$H$5-'СЕТ СН'!$H$17</f>
        <v>3641.439046</v>
      </c>
      <c r="G107" s="36">
        <f>SUMIFS(СВЦЭМ!$C$33:$C$776,СВЦЭМ!$A$33:$A$776,$A107,СВЦЭМ!$B$33:$B$776,G$83)+'СЕТ СН'!$H$9+СВЦЭМ!$D$10+'СЕТ СН'!$H$5-'СЕТ СН'!$H$17</f>
        <v>3629.4749322900002</v>
      </c>
      <c r="H107" s="36">
        <f>SUMIFS(СВЦЭМ!$C$33:$C$776,СВЦЭМ!$A$33:$A$776,$A107,СВЦЭМ!$B$33:$B$776,H$83)+'СЕТ СН'!$H$9+СВЦЭМ!$D$10+'СЕТ СН'!$H$5-'СЕТ СН'!$H$17</f>
        <v>3581.8860559100003</v>
      </c>
      <c r="I107" s="36">
        <f>SUMIFS(СВЦЭМ!$C$33:$C$776,СВЦЭМ!$A$33:$A$776,$A107,СВЦЭМ!$B$33:$B$776,I$83)+'СЕТ СН'!$H$9+СВЦЭМ!$D$10+'СЕТ СН'!$H$5-'СЕТ СН'!$H$17</f>
        <v>3560.6840949400003</v>
      </c>
      <c r="J107" s="36">
        <f>SUMIFS(СВЦЭМ!$C$33:$C$776,СВЦЭМ!$A$33:$A$776,$A107,СВЦЭМ!$B$33:$B$776,J$83)+'СЕТ СН'!$H$9+СВЦЭМ!$D$10+'СЕТ СН'!$H$5-'СЕТ СН'!$H$17</f>
        <v>3594.67507591</v>
      </c>
      <c r="K107" s="36">
        <f>SUMIFS(СВЦЭМ!$C$33:$C$776,СВЦЭМ!$A$33:$A$776,$A107,СВЦЭМ!$B$33:$B$776,K$83)+'СЕТ СН'!$H$9+СВЦЭМ!$D$10+'СЕТ СН'!$H$5-'СЕТ СН'!$H$17</f>
        <v>3612.3106396800003</v>
      </c>
      <c r="L107" s="36">
        <f>SUMIFS(СВЦЭМ!$C$33:$C$776,СВЦЭМ!$A$33:$A$776,$A107,СВЦЭМ!$B$33:$B$776,L$83)+'СЕТ СН'!$H$9+СВЦЭМ!$D$10+'СЕТ СН'!$H$5-'СЕТ СН'!$H$17</f>
        <v>3537.02762029</v>
      </c>
      <c r="M107" s="36">
        <f>SUMIFS(СВЦЭМ!$C$33:$C$776,СВЦЭМ!$A$33:$A$776,$A107,СВЦЭМ!$B$33:$B$776,M$83)+'СЕТ СН'!$H$9+СВЦЭМ!$D$10+'СЕТ СН'!$H$5-'СЕТ СН'!$H$17</f>
        <v>3529.58426749</v>
      </c>
      <c r="N107" s="36">
        <f>SUMIFS(СВЦЭМ!$C$33:$C$776,СВЦЭМ!$A$33:$A$776,$A107,СВЦЭМ!$B$33:$B$776,N$83)+'СЕТ СН'!$H$9+СВЦЭМ!$D$10+'СЕТ СН'!$H$5-'СЕТ СН'!$H$17</f>
        <v>3544.8071935900002</v>
      </c>
      <c r="O107" s="36">
        <f>SUMIFS(СВЦЭМ!$C$33:$C$776,СВЦЭМ!$A$33:$A$776,$A107,СВЦЭМ!$B$33:$B$776,O$83)+'СЕТ СН'!$H$9+СВЦЭМ!$D$10+'СЕТ СН'!$H$5-'СЕТ СН'!$H$17</f>
        <v>3549.2573558399999</v>
      </c>
      <c r="P107" s="36">
        <f>SUMIFS(СВЦЭМ!$C$33:$C$776,СВЦЭМ!$A$33:$A$776,$A107,СВЦЭМ!$B$33:$B$776,P$83)+'СЕТ СН'!$H$9+СВЦЭМ!$D$10+'СЕТ СН'!$H$5-'СЕТ СН'!$H$17</f>
        <v>3550.2080137200001</v>
      </c>
      <c r="Q107" s="36">
        <f>SUMIFS(СВЦЭМ!$C$33:$C$776,СВЦЭМ!$A$33:$A$776,$A107,СВЦЭМ!$B$33:$B$776,Q$83)+'СЕТ СН'!$H$9+СВЦЭМ!$D$10+'СЕТ СН'!$H$5-'СЕТ СН'!$H$17</f>
        <v>3554.0071425300002</v>
      </c>
      <c r="R107" s="36">
        <f>SUMIFS(СВЦЭМ!$C$33:$C$776,СВЦЭМ!$A$33:$A$776,$A107,СВЦЭМ!$B$33:$B$776,R$83)+'СЕТ СН'!$H$9+СВЦЭМ!$D$10+'СЕТ СН'!$H$5-'СЕТ СН'!$H$17</f>
        <v>3558.8430045700002</v>
      </c>
      <c r="S107" s="36">
        <f>SUMIFS(СВЦЭМ!$C$33:$C$776,СВЦЭМ!$A$33:$A$776,$A107,СВЦЭМ!$B$33:$B$776,S$83)+'СЕТ СН'!$H$9+СВЦЭМ!$D$10+'СЕТ СН'!$H$5-'СЕТ СН'!$H$17</f>
        <v>3563.0150697899999</v>
      </c>
      <c r="T107" s="36">
        <f>SUMIFS(СВЦЭМ!$C$33:$C$776,СВЦЭМ!$A$33:$A$776,$A107,СВЦЭМ!$B$33:$B$776,T$83)+'СЕТ СН'!$H$9+СВЦЭМ!$D$10+'СЕТ СН'!$H$5-'СЕТ СН'!$H$17</f>
        <v>3563.6260334500003</v>
      </c>
      <c r="U107" s="36">
        <f>SUMIFS(СВЦЭМ!$C$33:$C$776,СВЦЭМ!$A$33:$A$776,$A107,СВЦЭМ!$B$33:$B$776,U$83)+'СЕТ СН'!$H$9+СВЦЭМ!$D$10+'СЕТ СН'!$H$5-'СЕТ СН'!$H$17</f>
        <v>3554.5737535600001</v>
      </c>
      <c r="V107" s="36">
        <f>SUMIFS(СВЦЭМ!$C$33:$C$776,СВЦЭМ!$A$33:$A$776,$A107,СВЦЭМ!$B$33:$B$776,V$83)+'СЕТ СН'!$H$9+СВЦЭМ!$D$10+'СЕТ СН'!$H$5-'СЕТ СН'!$H$17</f>
        <v>3535.9421157300003</v>
      </c>
      <c r="W107" s="36">
        <f>SUMIFS(СВЦЭМ!$C$33:$C$776,СВЦЭМ!$A$33:$A$776,$A107,СВЦЭМ!$B$33:$B$776,W$83)+'СЕТ СН'!$H$9+СВЦЭМ!$D$10+'СЕТ СН'!$H$5-'СЕТ СН'!$H$17</f>
        <v>3511.4870207600002</v>
      </c>
      <c r="X107" s="36">
        <f>SUMIFS(СВЦЭМ!$C$33:$C$776,СВЦЭМ!$A$33:$A$776,$A107,СВЦЭМ!$B$33:$B$776,X$83)+'СЕТ СН'!$H$9+СВЦЭМ!$D$10+'СЕТ СН'!$H$5-'СЕТ СН'!$H$17</f>
        <v>3576.28201588</v>
      </c>
      <c r="Y107" s="36">
        <f>SUMIFS(СВЦЭМ!$C$33:$C$776,СВЦЭМ!$A$33:$A$776,$A107,СВЦЭМ!$B$33:$B$776,Y$83)+'СЕТ СН'!$H$9+СВЦЭМ!$D$10+'СЕТ СН'!$H$5-'СЕТ СН'!$H$17</f>
        <v>3675.9665712200003</v>
      </c>
    </row>
    <row r="108" spans="1:25" ht="15.75" x14ac:dyDescent="0.2">
      <c r="A108" s="35">
        <f t="shared" si="2"/>
        <v>44037</v>
      </c>
      <c r="B108" s="36">
        <f>SUMIFS(СВЦЭМ!$C$33:$C$776,СВЦЭМ!$A$33:$A$776,$A108,СВЦЭМ!$B$33:$B$776,B$83)+'СЕТ СН'!$H$9+СВЦЭМ!$D$10+'СЕТ СН'!$H$5-'СЕТ СН'!$H$17</f>
        <v>3662.4607483500004</v>
      </c>
      <c r="C108" s="36">
        <f>SUMIFS(СВЦЭМ!$C$33:$C$776,СВЦЭМ!$A$33:$A$776,$A108,СВЦЭМ!$B$33:$B$776,C$83)+'СЕТ СН'!$H$9+СВЦЭМ!$D$10+'СЕТ СН'!$H$5-'СЕТ СН'!$H$17</f>
        <v>3718.62859407</v>
      </c>
      <c r="D108" s="36">
        <f>SUMIFS(СВЦЭМ!$C$33:$C$776,СВЦЭМ!$A$33:$A$776,$A108,СВЦЭМ!$B$33:$B$776,D$83)+'СЕТ СН'!$H$9+СВЦЭМ!$D$10+'СЕТ СН'!$H$5-'СЕТ СН'!$H$17</f>
        <v>3754.3572569900002</v>
      </c>
      <c r="E108" s="36">
        <f>SUMIFS(СВЦЭМ!$C$33:$C$776,СВЦЭМ!$A$33:$A$776,$A108,СВЦЭМ!$B$33:$B$776,E$83)+'СЕТ СН'!$H$9+СВЦЭМ!$D$10+'СЕТ СН'!$H$5-'СЕТ СН'!$H$17</f>
        <v>3776.3335531600001</v>
      </c>
      <c r="F108" s="36">
        <f>SUMIFS(СВЦЭМ!$C$33:$C$776,СВЦЭМ!$A$33:$A$776,$A108,СВЦЭМ!$B$33:$B$776,F$83)+'СЕТ СН'!$H$9+СВЦЭМ!$D$10+'СЕТ СН'!$H$5-'СЕТ СН'!$H$17</f>
        <v>3776.7764268299998</v>
      </c>
      <c r="G108" s="36">
        <f>SUMIFS(СВЦЭМ!$C$33:$C$776,СВЦЭМ!$A$33:$A$776,$A108,СВЦЭМ!$B$33:$B$776,G$83)+'СЕТ СН'!$H$9+СВЦЭМ!$D$10+'СЕТ СН'!$H$5-'СЕТ СН'!$H$17</f>
        <v>3773.0393117100002</v>
      </c>
      <c r="H108" s="36">
        <f>SUMIFS(СВЦЭМ!$C$33:$C$776,СВЦЭМ!$A$33:$A$776,$A108,СВЦЭМ!$B$33:$B$776,H$83)+'СЕТ СН'!$H$9+СВЦЭМ!$D$10+'СЕТ СН'!$H$5-'СЕТ СН'!$H$17</f>
        <v>3773.8728369600003</v>
      </c>
      <c r="I108" s="36">
        <f>SUMIFS(СВЦЭМ!$C$33:$C$776,СВЦЭМ!$A$33:$A$776,$A108,СВЦЭМ!$B$33:$B$776,I$83)+'СЕТ СН'!$H$9+СВЦЭМ!$D$10+'СЕТ СН'!$H$5-'СЕТ СН'!$H$17</f>
        <v>3796.6893876200002</v>
      </c>
      <c r="J108" s="36">
        <f>SUMIFS(СВЦЭМ!$C$33:$C$776,СВЦЭМ!$A$33:$A$776,$A108,СВЦЭМ!$B$33:$B$776,J$83)+'СЕТ СН'!$H$9+СВЦЭМ!$D$10+'СЕТ СН'!$H$5-'СЕТ СН'!$H$17</f>
        <v>3745.4984456500001</v>
      </c>
      <c r="K108" s="36">
        <f>SUMIFS(СВЦЭМ!$C$33:$C$776,СВЦЭМ!$A$33:$A$776,$A108,СВЦЭМ!$B$33:$B$776,K$83)+'СЕТ СН'!$H$9+СВЦЭМ!$D$10+'СЕТ СН'!$H$5-'СЕТ СН'!$H$17</f>
        <v>3593.2145191999998</v>
      </c>
      <c r="L108" s="36">
        <f>SUMIFS(СВЦЭМ!$C$33:$C$776,СВЦЭМ!$A$33:$A$776,$A108,СВЦЭМ!$B$33:$B$776,L$83)+'СЕТ СН'!$H$9+СВЦЭМ!$D$10+'СЕТ СН'!$H$5-'СЕТ СН'!$H$17</f>
        <v>3487.6706505400002</v>
      </c>
      <c r="M108" s="36">
        <f>SUMIFS(СВЦЭМ!$C$33:$C$776,СВЦЭМ!$A$33:$A$776,$A108,СВЦЭМ!$B$33:$B$776,M$83)+'СЕТ СН'!$H$9+СВЦЭМ!$D$10+'СЕТ СН'!$H$5-'СЕТ СН'!$H$17</f>
        <v>3468.3373236000002</v>
      </c>
      <c r="N108" s="36">
        <f>SUMIFS(СВЦЭМ!$C$33:$C$776,СВЦЭМ!$A$33:$A$776,$A108,СВЦЭМ!$B$33:$B$776,N$83)+'СЕТ СН'!$H$9+СВЦЭМ!$D$10+'СЕТ СН'!$H$5-'СЕТ СН'!$H$17</f>
        <v>3447.7135256400002</v>
      </c>
      <c r="O108" s="36">
        <f>SUMIFS(СВЦЭМ!$C$33:$C$776,СВЦЭМ!$A$33:$A$776,$A108,СВЦЭМ!$B$33:$B$776,O$83)+'СЕТ СН'!$H$9+СВЦЭМ!$D$10+'СЕТ СН'!$H$5-'СЕТ СН'!$H$17</f>
        <v>3439.5996579100001</v>
      </c>
      <c r="P108" s="36">
        <f>SUMIFS(СВЦЭМ!$C$33:$C$776,СВЦЭМ!$A$33:$A$776,$A108,СВЦЭМ!$B$33:$B$776,P$83)+'СЕТ СН'!$H$9+СВЦЭМ!$D$10+'СЕТ СН'!$H$5-'СЕТ СН'!$H$17</f>
        <v>3447.5244399900002</v>
      </c>
      <c r="Q108" s="36">
        <f>SUMIFS(СВЦЭМ!$C$33:$C$776,СВЦЭМ!$A$33:$A$776,$A108,СВЦЭМ!$B$33:$B$776,Q$83)+'СЕТ СН'!$H$9+СВЦЭМ!$D$10+'СЕТ СН'!$H$5-'СЕТ СН'!$H$17</f>
        <v>3453.7321990300002</v>
      </c>
      <c r="R108" s="36">
        <f>SUMIFS(СВЦЭМ!$C$33:$C$776,СВЦЭМ!$A$33:$A$776,$A108,СВЦЭМ!$B$33:$B$776,R$83)+'СЕТ СН'!$H$9+СВЦЭМ!$D$10+'СЕТ СН'!$H$5-'СЕТ СН'!$H$17</f>
        <v>3469.7645949400003</v>
      </c>
      <c r="S108" s="36">
        <f>SUMIFS(СВЦЭМ!$C$33:$C$776,СВЦЭМ!$A$33:$A$776,$A108,СВЦЭМ!$B$33:$B$776,S$83)+'СЕТ СН'!$H$9+СВЦЭМ!$D$10+'СЕТ СН'!$H$5-'СЕТ СН'!$H$17</f>
        <v>3471.0751137300003</v>
      </c>
      <c r="T108" s="36">
        <f>SUMIFS(СВЦЭМ!$C$33:$C$776,СВЦЭМ!$A$33:$A$776,$A108,СВЦЭМ!$B$33:$B$776,T$83)+'СЕТ СН'!$H$9+СВЦЭМ!$D$10+'СЕТ СН'!$H$5-'СЕТ СН'!$H$17</f>
        <v>3481.7856157900001</v>
      </c>
      <c r="U108" s="36">
        <f>SUMIFS(СВЦЭМ!$C$33:$C$776,СВЦЭМ!$A$33:$A$776,$A108,СВЦЭМ!$B$33:$B$776,U$83)+'СЕТ СН'!$H$9+СВЦЭМ!$D$10+'СЕТ СН'!$H$5-'СЕТ СН'!$H$17</f>
        <v>3474.84086127</v>
      </c>
      <c r="V108" s="36">
        <f>SUMIFS(СВЦЭМ!$C$33:$C$776,СВЦЭМ!$A$33:$A$776,$A108,СВЦЭМ!$B$33:$B$776,V$83)+'СЕТ СН'!$H$9+СВЦЭМ!$D$10+'СЕТ СН'!$H$5-'СЕТ СН'!$H$17</f>
        <v>3455.8038796400001</v>
      </c>
      <c r="W108" s="36">
        <f>SUMIFS(СВЦЭМ!$C$33:$C$776,СВЦЭМ!$A$33:$A$776,$A108,СВЦЭМ!$B$33:$B$776,W$83)+'СЕТ СН'!$H$9+СВЦЭМ!$D$10+'СЕТ СН'!$H$5-'СЕТ СН'!$H$17</f>
        <v>3426.67307523</v>
      </c>
      <c r="X108" s="36">
        <f>SUMIFS(СВЦЭМ!$C$33:$C$776,СВЦЭМ!$A$33:$A$776,$A108,СВЦЭМ!$B$33:$B$776,X$83)+'СЕТ СН'!$H$9+СВЦЭМ!$D$10+'СЕТ СН'!$H$5-'СЕТ СН'!$H$17</f>
        <v>3476.1926536300002</v>
      </c>
      <c r="Y108" s="36">
        <f>SUMIFS(СВЦЭМ!$C$33:$C$776,СВЦЭМ!$A$33:$A$776,$A108,СВЦЭМ!$B$33:$B$776,Y$83)+'СЕТ СН'!$H$9+СВЦЭМ!$D$10+'СЕТ СН'!$H$5-'СЕТ СН'!$H$17</f>
        <v>3621.7748931200003</v>
      </c>
    </row>
    <row r="109" spans="1:25" ht="15.75" x14ac:dyDescent="0.2">
      <c r="A109" s="35">
        <f t="shared" si="2"/>
        <v>44038</v>
      </c>
      <c r="B109" s="36">
        <f>SUMIFS(СВЦЭМ!$C$33:$C$776,СВЦЭМ!$A$33:$A$776,$A109,СВЦЭМ!$B$33:$B$776,B$83)+'СЕТ СН'!$H$9+СВЦЭМ!$D$10+'СЕТ СН'!$H$5-'СЕТ СН'!$H$17</f>
        <v>3586.5370443400002</v>
      </c>
      <c r="C109" s="36">
        <f>SUMIFS(СВЦЭМ!$C$33:$C$776,СВЦЭМ!$A$33:$A$776,$A109,СВЦЭМ!$B$33:$B$776,C$83)+'СЕТ СН'!$H$9+СВЦЭМ!$D$10+'СЕТ СН'!$H$5-'СЕТ СН'!$H$17</f>
        <v>3611.9152494499999</v>
      </c>
      <c r="D109" s="36">
        <f>SUMIFS(СВЦЭМ!$C$33:$C$776,СВЦЭМ!$A$33:$A$776,$A109,СВЦЭМ!$B$33:$B$776,D$83)+'СЕТ СН'!$H$9+СВЦЭМ!$D$10+'СЕТ СН'!$H$5-'СЕТ СН'!$H$17</f>
        <v>3612.3018007999999</v>
      </c>
      <c r="E109" s="36">
        <f>SUMIFS(СВЦЭМ!$C$33:$C$776,СВЦЭМ!$A$33:$A$776,$A109,СВЦЭМ!$B$33:$B$776,E$83)+'СЕТ СН'!$H$9+СВЦЭМ!$D$10+'СЕТ СН'!$H$5-'СЕТ СН'!$H$17</f>
        <v>3624.8867268100003</v>
      </c>
      <c r="F109" s="36">
        <f>SUMIFS(СВЦЭМ!$C$33:$C$776,СВЦЭМ!$A$33:$A$776,$A109,СВЦЭМ!$B$33:$B$776,F$83)+'СЕТ СН'!$H$9+СВЦЭМ!$D$10+'СЕТ СН'!$H$5-'СЕТ СН'!$H$17</f>
        <v>3636.7788747200002</v>
      </c>
      <c r="G109" s="36">
        <f>SUMIFS(СВЦЭМ!$C$33:$C$776,СВЦЭМ!$A$33:$A$776,$A109,СВЦЭМ!$B$33:$B$776,G$83)+'СЕТ СН'!$H$9+СВЦЭМ!$D$10+'СЕТ СН'!$H$5-'СЕТ СН'!$H$17</f>
        <v>3643.7242866300003</v>
      </c>
      <c r="H109" s="36">
        <f>SUMIFS(СВЦЭМ!$C$33:$C$776,СВЦЭМ!$A$33:$A$776,$A109,СВЦЭМ!$B$33:$B$776,H$83)+'СЕТ СН'!$H$9+СВЦЭМ!$D$10+'СЕТ СН'!$H$5-'СЕТ СН'!$H$17</f>
        <v>3649.7658292699998</v>
      </c>
      <c r="I109" s="36">
        <f>SUMIFS(СВЦЭМ!$C$33:$C$776,СВЦЭМ!$A$33:$A$776,$A109,СВЦЭМ!$B$33:$B$776,I$83)+'СЕТ СН'!$H$9+СВЦЭМ!$D$10+'СЕТ СН'!$H$5-'СЕТ СН'!$H$17</f>
        <v>3668.1896887800003</v>
      </c>
      <c r="J109" s="36">
        <f>SUMIFS(СВЦЭМ!$C$33:$C$776,СВЦЭМ!$A$33:$A$776,$A109,СВЦЭМ!$B$33:$B$776,J$83)+'СЕТ СН'!$H$9+СВЦЭМ!$D$10+'СЕТ СН'!$H$5-'СЕТ СН'!$H$17</f>
        <v>3608.1682014200001</v>
      </c>
      <c r="K109" s="36">
        <f>SUMIFS(СВЦЭМ!$C$33:$C$776,СВЦЭМ!$A$33:$A$776,$A109,СВЦЭМ!$B$33:$B$776,K$83)+'СЕТ СН'!$H$9+СВЦЭМ!$D$10+'СЕТ СН'!$H$5-'СЕТ СН'!$H$17</f>
        <v>3519.1270548800003</v>
      </c>
      <c r="L109" s="36">
        <f>SUMIFS(СВЦЭМ!$C$33:$C$776,СВЦЭМ!$A$33:$A$776,$A109,СВЦЭМ!$B$33:$B$776,L$83)+'СЕТ СН'!$H$9+СВЦЭМ!$D$10+'СЕТ СН'!$H$5-'СЕТ СН'!$H$17</f>
        <v>3413.8541687100001</v>
      </c>
      <c r="M109" s="36">
        <f>SUMIFS(СВЦЭМ!$C$33:$C$776,СВЦЭМ!$A$33:$A$776,$A109,СВЦЭМ!$B$33:$B$776,M$83)+'СЕТ СН'!$H$9+СВЦЭМ!$D$10+'СЕТ СН'!$H$5-'СЕТ СН'!$H$17</f>
        <v>3380.4356287400001</v>
      </c>
      <c r="N109" s="36">
        <f>SUMIFS(СВЦЭМ!$C$33:$C$776,СВЦЭМ!$A$33:$A$776,$A109,СВЦЭМ!$B$33:$B$776,N$83)+'СЕТ СН'!$H$9+СВЦЭМ!$D$10+'СЕТ СН'!$H$5-'СЕТ СН'!$H$17</f>
        <v>3362.4860370000001</v>
      </c>
      <c r="O109" s="36">
        <f>SUMIFS(СВЦЭМ!$C$33:$C$776,СВЦЭМ!$A$33:$A$776,$A109,СВЦЭМ!$B$33:$B$776,O$83)+'СЕТ СН'!$H$9+СВЦЭМ!$D$10+'СЕТ СН'!$H$5-'СЕТ СН'!$H$17</f>
        <v>3370.80378694</v>
      </c>
      <c r="P109" s="36">
        <f>SUMIFS(СВЦЭМ!$C$33:$C$776,СВЦЭМ!$A$33:$A$776,$A109,СВЦЭМ!$B$33:$B$776,P$83)+'СЕТ СН'!$H$9+СВЦЭМ!$D$10+'СЕТ СН'!$H$5-'СЕТ СН'!$H$17</f>
        <v>3375.5744409700001</v>
      </c>
      <c r="Q109" s="36">
        <f>SUMIFS(СВЦЭМ!$C$33:$C$776,СВЦЭМ!$A$33:$A$776,$A109,СВЦЭМ!$B$33:$B$776,Q$83)+'СЕТ СН'!$H$9+СВЦЭМ!$D$10+'СЕТ СН'!$H$5-'СЕТ СН'!$H$17</f>
        <v>3386.22922621</v>
      </c>
      <c r="R109" s="36">
        <f>SUMIFS(СВЦЭМ!$C$33:$C$776,СВЦЭМ!$A$33:$A$776,$A109,СВЦЭМ!$B$33:$B$776,R$83)+'СЕТ СН'!$H$9+СВЦЭМ!$D$10+'СЕТ СН'!$H$5-'СЕТ СН'!$H$17</f>
        <v>3399.1020029599999</v>
      </c>
      <c r="S109" s="36">
        <f>SUMIFS(СВЦЭМ!$C$33:$C$776,СВЦЭМ!$A$33:$A$776,$A109,СВЦЭМ!$B$33:$B$776,S$83)+'СЕТ СН'!$H$9+СВЦЭМ!$D$10+'СЕТ СН'!$H$5-'СЕТ СН'!$H$17</f>
        <v>3402.3780190000002</v>
      </c>
      <c r="T109" s="36">
        <f>SUMIFS(СВЦЭМ!$C$33:$C$776,СВЦЭМ!$A$33:$A$776,$A109,СВЦЭМ!$B$33:$B$776,T$83)+'СЕТ СН'!$H$9+СВЦЭМ!$D$10+'СЕТ СН'!$H$5-'СЕТ СН'!$H$17</f>
        <v>3409.57373491</v>
      </c>
      <c r="U109" s="36">
        <f>SUMIFS(СВЦЭМ!$C$33:$C$776,СВЦЭМ!$A$33:$A$776,$A109,СВЦЭМ!$B$33:$B$776,U$83)+'СЕТ СН'!$H$9+СВЦЭМ!$D$10+'СЕТ СН'!$H$5-'СЕТ СН'!$H$17</f>
        <v>3392.4528446700001</v>
      </c>
      <c r="V109" s="36">
        <f>SUMIFS(СВЦЭМ!$C$33:$C$776,СВЦЭМ!$A$33:$A$776,$A109,СВЦЭМ!$B$33:$B$776,V$83)+'СЕТ СН'!$H$9+СВЦЭМ!$D$10+'СЕТ СН'!$H$5-'СЕТ СН'!$H$17</f>
        <v>3377.23477056</v>
      </c>
      <c r="W109" s="36">
        <f>SUMIFS(СВЦЭМ!$C$33:$C$776,СВЦЭМ!$A$33:$A$776,$A109,СВЦЭМ!$B$33:$B$776,W$83)+'СЕТ СН'!$H$9+СВЦЭМ!$D$10+'СЕТ СН'!$H$5-'СЕТ СН'!$H$17</f>
        <v>3360.2084686400003</v>
      </c>
      <c r="X109" s="36">
        <f>SUMIFS(СВЦЭМ!$C$33:$C$776,СВЦЭМ!$A$33:$A$776,$A109,СВЦЭМ!$B$33:$B$776,X$83)+'СЕТ СН'!$H$9+СВЦЭМ!$D$10+'СЕТ СН'!$H$5-'СЕТ СН'!$H$17</f>
        <v>3397.4507096300003</v>
      </c>
      <c r="Y109" s="36">
        <f>SUMIFS(СВЦЭМ!$C$33:$C$776,СВЦЭМ!$A$33:$A$776,$A109,СВЦЭМ!$B$33:$B$776,Y$83)+'СЕТ СН'!$H$9+СВЦЭМ!$D$10+'СЕТ СН'!$H$5-'СЕТ СН'!$H$17</f>
        <v>3533.6485482600001</v>
      </c>
    </row>
    <row r="110" spans="1:25" ht="15.75" x14ac:dyDescent="0.2">
      <c r="A110" s="35">
        <f t="shared" si="2"/>
        <v>44039</v>
      </c>
      <c r="B110" s="36">
        <f>SUMIFS(СВЦЭМ!$C$33:$C$776,СВЦЭМ!$A$33:$A$776,$A110,СВЦЭМ!$B$33:$B$776,B$83)+'СЕТ СН'!$H$9+СВЦЭМ!$D$10+'СЕТ СН'!$H$5-'СЕТ СН'!$H$17</f>
        <v>3626.01602787</v>
      </c>
      <c r="C110" s="36">
        <f>SUMIFS(СВЦЭМ!$C$33:$C$776,СВЦЭМ!$A$33:$A$776,$A110,СВЦЭМ!$B$33:$B$776,C$83)+'СЕТ СН'!$H$9+СВЦЭМ!$D$10+'СЕТ СН'!$H$5-'СЕТ СН'!$H$17</f>
        <v>3603.3540149999999</v>
      </c>
      <c r="D110" s="36">
        <f>SUMIFS(СВЦЭМ!$C$33:$C$776,СВЦЭМ!$A$33:$A$776,$A110,СВЦЭМ!$B$33:$B$776,D$83)+'СЕТ СН'!$H$9+СВЦЭМ!$D$10+'СЕТ СН'!$H$5-'СЕТ СН'!$H$17</f>
        <v>3603.5974428300001</v>
      </c>
      <c r="E110" s="36">
        <f>SUMIFS(СВЦЭМ!$C$33:$C$776,СВЦЭМ!$A$33:$A$776,$A110,СВЦЭМ!$B$33:$B$776,E$83)+'СЕТ СН'!$H$9+СВЦЭМ!$D$10+'СЕТ СН'!$H$5-'СЕТ СН'!$H$17</f>
        <v>3611.0203010599998</v>
      </c>
      <c r="F110" s="36">
        <f>SUMIFS(СВЦЭМ!$C$33:$C$776,СВЦЭМ!$A$33:$A$776,$A110,СВЦЭМ!$B$33:$B$776,F$83)+'СЕТ СН'!$H$9+СВЦЭМ!$D$10+'СЕТ СН'!$H$5-'СЕТ СН'!$H$17</f>
        <v>3611.72599679</v>
      </c>
      <c r="G110" s="36">
        <f>SUMIFS(СВЦЭМ!$C$33:$C$776,СВЦЭМ!$A$33:$A$776,$A110,СВЦЭМ!$B$33:$B$776,G$83)+'СЕТ СН'!$H$9+СВЦЭМ!$D$10+'СЕТ СН'!$H$5-'СЕТ СН'!$H$17</f>
        <v>3604.4796838500001</v>
      </c>
      <c r="H110" s="36">
        <f>SUMIFS(СВЦЭМ!$C$33:$C$776,СВЦЭМ!$A$33:$A$776,$A110,СВЦЭМ!$B$33:$B$776,H$83)+'СЕТ СН'!$H$9+СВЦЭМ!$D$10+'СЕТ СН'!$H$5-'СЕТ СН'!$H$17</f>
        <v>3601.9580980000001</v>
      </c>
      <c r="I110" s="36">
        <f>SUMIFS(СВЦЭМ!$C$33:$C$776,СВЦЭМ!$A$33:$A$776,$A110,СВЦЭМ!$B$33:$B$776,I$83)+'СЕТ СН'!$H$9+СВЦЭМ!$D$10+'СЕТ СН'!$H$5-'СЕТ СН'!$H$17</f>
        <v>3632.2327020800003</v>
      </c>
      <c r="J110" s="36">
        <f>SUMIFS(СВЦЭМ!$C$33:$C$776,СВЦЭМ!$A$33:$A$776,$A110,СВЦЭМ!$B$33:$B$776,J$83)+'СЕТ СН'!$H$9+СВЦЭМ!$D$10+'СЕТ СН'!$H$5-'СЕТ СН'!$H$17</f>
        <v>3592.7087213599998</v>
      </c>
      <c r="K110" s="36">
        <f>SUMIFS(СВЦЭМ!$C$33:$C$776,СВЦЭМ!$A$33:$A$776,$A110,СВЦЭМ!$B$33:$B$776,K$83)+'СЕТ СН'!$H$9+СВЦЭМ!$D$10+'СЕТ СН'!$H$5-'СЕТ СН'!$H$17</f>
        <v>3467.3506876199999</v>
      </c>
      <c r="L110" s="36">
        <f>SUMIFS(СВЦЭМ!$C$33:$C$776,СВЦЭМ!$A$33:$A$776,$A110,СВЦЭМ!$B$33:$B$776,L$83)+'СЕТ СН'!$H$9+СВЦЭМ!$D$10+'СЕТ СН'!$H$5-'СЕТ СН'!$H$17</f>
        <v>3377.9724019499999</v>
      </c>
      <c r="M110" s="36">
        <f>SUMIFS(СВЦЭМ!$C$33:$C$776,СВЦЭМ!$A$33:$A$776,$A110,СВЦЭМ!$B$33:$B$776,M$83)+'СЕТ СН'!$H$9+СВЦЭМ!$D$10+'СЕТ СН'!$H$5-'СЕТ СН'!$H$17</f>
        <v>3353.3171860299999</v>
      </c>
      <c r="N110" s="36">
        <f>SUMIFS(СВЦЭМ!$C$33:$C$776,СВЦЭМ!$A$33:$A$776,$A110,СВЦЭМ!$B$33:$B$776,N$83)+'СЕТ СН'!$H$9+СВЦЭМ!$D$10+'СЕТ СН'!$H$5-'СЕТ СН'!$H$17</f>
        <v>3328.9486456200002</v>
      </c>
      <c r="O110" s="36">
        <f>SUMIFS(СВЦЭМ!$C$33:$C$776,СВЦЭМ!$A$33:$A$776,$A110,СВЦЭМ!$B$33:$B$776,O$83)+'СЕТ СН'!$H$9+СВЦЭМ!$D$10+'СЕТ СН'!$H$5-'СЕТ СН'!$H$17</f>
        <v>3334.9145818500001</v>
      </c>
      <c r="P110" s="36">
        <f>SUMIFS(СВЦЭМ!$C$33:$C$776,СВЦЭМ!$A$33:$A$776,$A110,СВЦЭМ!$B$33:$B$776,P$83)+'СЕТ СН'!$H$9+СВЦЭМ!$D$10+'СЕТ СН'!$H$5-'СЕТ СН'!$H$17</f>
        <v>3346.9565060800001</v>
      </c>
      <c r="Q110" s="36">
        <f>SUMIFS(СВЦЭМ!$C$33:$C$776,СВЦЭМ!$A$33:$A$776,$A110,СВЦЭМ!$B$33:$B$776,Q$83)+'СЕТ СН'!$H$9+СВЦЭМ!$D$10+'СЕТ СН'!$H$5-'СЕТ СН'!$H$17</f>
        <v>3362.1453245600001</v>
      </c>
      <c r="R110" s="36">
        <f>SUMIFS(СВЦЭМ!$C$33:$C$776,СВЦЭМ!$A$33:$A$776,$A110,СВЦЭМ!$B$33:$B$776,R$83)+'СЕТ СН'!$H$9+СВЦЭМ!$D$10+'СЕТ СН'!$H$5-'СЕТ СН'!$H$17</f>
        <v>3365.8144885000002</v>
      </c>
      <c r="S110" s="36">
        <f>SUMIFS(СВЦЭМ!$C$33:$C$776,СВЦЭМ!$A$33:$A$776,$A110,СВЦЭМ!$B$33:$B$776,S$83)+'СЕТ СН'!$H$9+СВЦЭМ!$D$10+'СЕТ СН'!$H$5-'СЕТ СН'!$H$17</f>
        <v>3378.4402051500001</v>
      </c>
      <c r="T110" s="36">
        <f>SUMIFS(СВЦЭМ!$C$33:$C$776,СВЦЭМ!$A$33:$A$776,$A110,СВЦЭМ!$B$33:$B$776,T$83)+'СЕТ СН'!$H$9+СВЦЭМ!$D$10+'СЕТ СН'!$H$5-'СЕТ СН'!$H$17</f>
        <v>3392.2882299600001</v>
      </c>
      <c r="U110" s="36">
        <f>SUMIFS(СВЦЭМ!$C$33:$C$776,СВЦЭМ!$A$33:$A$776,$A110,СВЦЭМ!$B$33:$B$776,U$83)+'СЕТ СН'!$H$9+СВЦЭМ!$D$10+'СЕТ СН'!$H$5-'СЕТ СН'!$H$17</f>
        <v>3380.0957187200001</v>
      </c>
      <c r="V110" s="36">
        <f>SUMIFS(СВЦЭМ!$C$33:$C$776,СВЦЭМ!$A$33:$A$776,$A110,СВЦЭМ!$B$33:$B$776,V$83)+'СЕТ СН'!$H$9+СВЦЭМ!$D$10+'СЕТ СН'!$H$5-'СЕТ СН'!$H$17</f>
        <v>3372.3739464099999</v>
      </c>
      <c r="W110" s="36">
        <f>SUMIFS(СВЦЭМ!$C$33:$C$776,СВЦЭМ!$A$33:$A$776,$A110,СВЦЭМ!$B$33:$B$776,W$83)+'СЕТ СН'!$H$9+СВЦЭМ!$D$10+'СЕТ СН'!$H$5-'СЕТ СН'!$H$17</f>
        <v>3363.1789720900001</v>
      </c>
      <c r="X110" s="36">
        <f>SUMIFS(СВЦЭМ!$C$33:$C$776,СВЦЭМ!$A$33:$A$776,$A110,СВЦЭМ!$B$33:$B$776,X$83)+'СЕТ СН'!$H$9+СВЦЭМ!$D$10+'СЕТ СН'!$H$5-'СЕТ СН'!$H$17</f>
        <v>3429.3820948900002</v>
      </c>
      <c r="Y110" s="36">
        <f>SUMIFS(СВЦЭМ!$C$33:$C$776,СВЦЭМ!$A$33:$A$776,$A110,СВЦЭМ!$B$33:$B$776,Y$83)+'СЕТ СН'!$H$9+СВЦЭМ!$D$10+'СЕТ СН'!$H$5-'СЕТ СН'!$H$17</f>
        <v>3546.0819416100003</v>
      </c>
    </row>
    <row r="111" spans="1:25" ht="15.75" x14ac:dyDescent="0.2">
      <c r="A111" s="35">
        <f t="shared" si="2"/>
        <v>44040</v>
      </c>
      <c r="B111" s="36">
        <f>SUMIFS(СВЦЭМ!$C$33:$C$776,СВЦЭМ!$A$33:$A$776,$A111,СВЦЭМ!$B$33:$B$776,B$83)+'СЕТ СН'!$H$9+СВЦЭМ!$D$10+'СЕТ СН'!$H$5-'СЕТ СН'!$H$17</f>
        <v>3546.3121029100002</v>
      </c>
      <c r="C111" s="36">
        <f>SUMIFS(СВЦЭМ!$C$33:$C$776,СВЦЭМ!$A$33:$A$776,$A111,СВЦЭМ!$B$33:$B$776,C$83)+'СЕТ СН'!$H$9+СВЦЭМ!$D$10+'СЕТ СН'!$H$5-'СЕТ СН'!$H$17</f>
        <v>3604.2775719700003</v>
      </c>
      <c r="D111" s="36">
        <f>SUMIFS(СВЦЭМ!$C$33:$C$776,СВЦЭМ!$A$33:$A$776,$A111,СВЦЭМ!$B$33:$B$776,D$83)+'СЕТ СН'!$H$9+СВЦЭМ!$D$10+'СЕТ СН'!$H$5-'СЕТ СН'!$H$17</f>
        <v>3614.3869031499999</v>
      </c>
      <c r="E111" s="36">
        <f>SUMIFS(СВЦЭМ!$C$33:$C$776,СВЦЭМ!$A$33:$A$776,$A111,СВЦЭМ!$B$33:$B$776,E$83)+'СЕТ СН'!$H$9+СВЦЭМ!$D$10+'СЕТ СН'!$H$5-'СЕТ СН'!$H$17</f>
        <v>3627.94252714</v>
      </c>
      <c r="F111" s="36">
        <f>SUMIFS(СВЦЭМ!$C$33:$C$776,СВЦЭМ!$A$33:$A$776,$A111,СВЦЭМ!$B$33:$B$776,F$83)+'СЕТ СН'!$H$9+СВЦЭМ!$D$10+'СЕТ СН'!$H$5-'СЕТ СН'!$H$17</f>
        <v>3617.7966693899998</v>
      </c>
      <c r="G111" s="36">
        <f>SUMIFS(СВЦЭМ!$C$33:$C$776,СВЦЭМ!$A$33:$A$776,$A111,СВЦЭМ!$B$33:$B$776,G$83)+'СЕТ СН'!$H$9+СВЦЭМ!$D$10+'СЕТ СН'!$H$5-'СЕТ СН'!$H$17</f>
        <v>3634.0926305399998</v>
      </c>
      <c r="H111" s="36">
        <f>SUMIFS(СВЦЭМ!$C$33:$C$776,СВЦЭМ!$A$33:$A$776,$A111,СВЦЭМ!$B$33:$B$776,H$83)+'СЕТ СН'!$H$9+СВЦЭМ!$D$10+'СЕТ СН'!$H$5-'СЕТ СН'!$H$17</f>
        <v>3636.4205623600001</v>
      </c>
      <c r="I111" s="36">
        <f>SUMIFS(СВЦЭМ!$C$33:$C$776,СВЦЭМ!$A$33:$A$776,$A111,СВЦЭМ!$B$33:$B$776,I$83)+'СЕТ СН'!$H$9+СВЦЭМ!$D$10+'СЕТ СН'!$H$5-'СЕТ СН'!$H$17</f>
        <v>3650.9217254700002</v>
      </c>
      <c r="J111" s="36">
        <f>SUMIFS(СВЦЭМ!$C$33:$C$776,СВЦЭМ!$A$33:$A$776,$A111,СВЦЭМ!$B$33:$B$776,J$83)+'СЕТ СН'!$H$9+СВЦЭМ!$D$10+'СЕТ СН'!$H$5-'СЕТ СН'!$H$17</f>
        <v>3630.21231377</v>
      </c>
      <c r="K111" s="36">
        <f>SUMIFS(СВЦЭМ!$C$33:$C$776,СВЦЭМ!$A$33:$A$776,$A111,СВЦЭМ!$B$33:$B$776,K$83)+'СЕТ СН'!$H$9+СВЦЭМ!$D$10+'СЕТ СН'!$H$5-'СЕТ СН'!$H$17</f>
        <v>3507.3773517200002</v>
      </c>
      <c r="L111" s="36">
        <f>SUMIFS(СВЦЭМ!$C$33:$C$776,СВЦЭМ!$A$33:$A$776,$A111,СВЦЭМ!$B$33:$B$776,L$83)+'СЕТ СН'!$H$9+СВЦЭМ!$D$10+'СЕТ СН'!$H$5-'СЕТ СН'!$H$17</f>
        <v>3391.9381845299999</v>
      </c>
      <c r="M111" s="36">
        <f>SUMIFS(СВЦЭМ!$C$33:$C$776,СВЦЭМ!$A$33:$A$776,$A111,СВЦЭМ!$B$33:$B$776,M$83)+'СЕТ СН'!$H$9+СВЦЭМ!$D$10+'СЕТ СН'!$H$5-'СЕТ СН'!$H$17</f>
        <v>3370.6653954399999</v>
      </c>
      <c r="N111" s="36">
        <f>SUMIFS(СВЦЭМ!$C$33:$C$776,СВЦЭМ!$A$33:$A$776,$A111,СВЦЭМ!$B$33:$B$776,N$83)+'СЕТ СН'!$H$9+СВЦЭМ!$D$10+'СЕТ СН'!$H$5-'СЕТ СН'!$H$17</f>
        <v>3369.8015665500002</v>
      </c>
      <c r="O111" s="36">
        <f>SUMIFS(СВЦЭМ!$C$33:$C$776,СВЦЭМ!$A$33:$A$776,$A111,СВЦЭМ!$B$33:$B$776,O$83)+'СЕТ СН'!$H$9+СВЦЭМ!$D$10+'СЕТ СН'!$H$5-'СЕТ СН'!$H$17</f>
        <v>3378.6924507700001</v>
      </c>
      <c r="P111" s="36">
        <f>SUMIFS(СВЦЭМ!$C$33:$C$776,СВЦЭМ!$A$33:$A$776,$A111,СВЦЭМ!$B$33:$B$776,P$83)+'СЕТ СН'!$H$9+СВЦЭМ!$D$10+'СЕТ СН'!$H$5-'СЕТ СН'!$H$17</f>
        <v>3380.5286468600002</v>
      </c>
      <c r="Q111" s="36">
        <f>SUMIFS(СВЦЭМ!$C$33:$C$776,СВЦЭМ!$A$33:$A$776,$A111,СВЦЭМ!$B$33:$B$776,Q$83)+'СЕТ СН'!$H$9+СВЦЭМ!$D$10+'СЕТ СН'!$H$5-'СЕТ СН'!$H$17</f>
        <v>3390.4009019</v>
      </c>
      <c r="R111" s="36">
        <f>SUMIFS(СВЦЭМ!$C$33:$C$776,СВЦЭМ!$A$33:$A$776,$A111,СВЦЭМ!$B$33:$B$776,R$83)+'СЕТ СН'!$H$9+СВЦЭМ!$D$10+'СЕТ СН'!$H$5-'СЕТ СН'!$H$17</f>
        <v>3393.2310922199999</v>
      </c>
      <c r="S111" s="36">
        <f>SUMIFS(СВЦЭМ!$C$33:$C$776,СВЦЭМ!$A$33:$A$776,$A111,СВЦЭМ!$B$33:$B$776,S$83)+'СЕТ СН'!$H$9+СВЦЭМ!$D$10+'СЕТ СН'!$H$5-'СЕТ СН'!$H$17</f>
        <v>3398.0653689700002</v>
      </c>
      <c r="T111" s="36">
        <f>SUMIFS(СВЦЭМ!$C$33:$C$776,СВЦЭМ!$A$33:$A$776,$A111,СВЦЭМ!$B$33:$B$776,T$83)+'СЕТ СН'!$H$9+СВЦЭМ!$D$10+'СЕТ СН'!$H$5-'СЕТ СН'!$H$17</f>
        <v>3401.4463809200001</v>
      </c>
      <c r="U111" s="36">
        <f>SUMIFS(СВЦЭМ!$C$33:$C$776,СВЦЭМ!$A$33:$A$776,$A111,СВЦЭМ!$B$33:$B$776,U$83)+'СЕТ СН'!$H$9+СВЦЭМ!$D$10+'СЕТ СН'!$H$5-'СЕТ СН'!$H$17</f>
        <v>3386.2890446400002</v>
      </c>
      <c r="V111" s="36">
        <f>SUMIFS(СВЦЭМ!$C$33:$C$776,СВЦЭМ!$A$33:$A$776,$A111,СВЦЭМ!$B$33:$B$776,V$83)+'СЕТ СН'!$H$9+СВЦЭМ!$D$10+'СЕТ СН'!$H$5-'СЕТ СН'!$H$17</f>
        <v>3397.5349010499999</v>
      </c>
      <c r="W111" s="36">
        <f>SUMIFS(СВЦЭМ!$C$33:$C$776,СВЦЭМ!$A$33:$A$776,$A111,СВЦЭМ!$B$33:$B$776,W$83)+'СЕТ СН'!$H$9+СВЦЭМ!$D$10+'СЕТ СН'!$H$5-'СЕТ СН'!$H$17</f>
        <v>3399.4984135300001</v>
      </c>
      <c r="X111" s="36">
        <f>SUMIFS(СВЦЭМ!$C$33:$C$776,СВЦЭМ!$A$33:$A$776,$A111,СВЦЭМ!$B$33:$B$776,X$83)+'СЕТ СН'!$H$9+СВЦЭМ!$D$10+'СЕТ СН'!$H$5-'СЕТ СН'!$H$17</f>
        <v>3443.1238684800001</v>
      </c>
      <c r="Y111" s="36">
        <f>SUMIFS(СВЦЭМ!$C$33:$C$776,СВЦЭМ!$A$33:$A$776,$A111,СВЦЭМ!$B$33:$B$776,Y$83)+'СЕТ СН'!$H$9+СВЦЭМ!$D$10+'СЕТ СН'!$H$5-'СЕТ СН'!$H$17</f>
        <v>3559.3069643700001</v>
      </c>
    </row>
    <row r="112" spans="1:25" ht="15.75" x14ac:dyDescent="0.2">
      <c r="A112" s="35">
        <f t="shared" si="2"/>
        <v>44041</v>
      </c>
      <c r="B112" s="36">
        <f>SUMIFS(СВЦЭМ!$C$33:$C$776,СВЦЭМ!$A$33:$A$776,$A112,СВЦЭМ!$B$33:$B$776,B$83)+'СЕТ СН'!$H$9+СВЦЭМ!$D$10+'СЕТ СН'!$H$5-'СЕТ СН'!$H$17</f>
        <v>3663.6584091499999</v>
      </c>
      <c r="C112" s="36">
        <f>SUMIFS(СВЦЭМ!$C$33:$C$776,СВЦЭМ!$A$33:$A$776,$A112,СВЦЭМ!$B$33:$B$776,C$83)+'СЕТ СН'!$H$9+СВЦЭМ!$D$10+'СЕТ СН'!$H$5-'СЕТ СН'!$H$17</f>
        <v>3715.1155734599997</v>
      </c>
      <c r="D112" s="36">
        <f>SUMIFS(СВЦЭМ!$C$33:$C$776,СВЦЭМ!$A$33:$A$776,$A112,СВЦЭМ!$B$33:$B$776,D$83)+'СЕТ СН'!$H$9+СВЦЭМ!$D$10+'СЕТ СН'!$H$5-'СЕТ СН'!$H$17</f>
        <v>3746.1406677200002</v>
      </c>
      <c r="E112" s="36">
        <f>SUMIFS(СВЦЭМ!$C$33:$C$776,СВЦЭМ!$A$33:$A$776,$A112,СВЦЭМ!$B$33:$B$776,E$83)+'СЕТ СН'!$H$9+СВЦЭМ!$D$10+'СЕТ СН'!$H$5-'СЕТ СН'!$H$17</f>
        <v>3769.0789948199999</v>
      </c>
      <c r="F112" s="36">
        <f>SUMIFS(СВЦЭМ!$C$33:$C$776,СВЦЭМ!$A$33:$A$776,$A112,СВЦЭМ!$B$33:$B$776,F$83)+'СЕТ СН'!$H$9+СВЦЭМ!$D$10+'СЕТ СН'!$H$5-'СЕТ СН'!$H$17</f>
        <v>3731.9492159400002</v>
      </c>
      <c r="G112" s="36">
        <f>SUMIFS(СВЦЭМ!$C$33:$C$776,СВЦЭМ!$A$33:$A$776,$A112,СВЦЭМ!$B$33:$B$776,G$83)+'СЕТ СН'!$H$9+СВЦЭМ!$D$10+'СЕТ СН'!$H$5-'СЕТ СН'!$H$17</f>
        <v>3738.7045732900001</v>
      </c>
      <c r="H112" s="36">
        <f>SUMIFS(СВЦЭМ!$C$33:$C$776,СВЦЭМ!$A$33:$A$776,$A112,СВЦЭМ!$B$33:$B$776,H$83)+'СЕТ СН'!$H$9+СВЦЭМ!$D$10+'СЕТ СН'!$H$5-'СЕТ СН'!$H$17</f>
        <v>3702.3385395599998</v>
      </c>
      <c r="I112" s="36">
        <f>SUMIFS(СВЦЭМ!$C$33:$C$776,СВЦЭМ!$A$33:$A$776,$A112,СВЦЭМ!$B$33:$B$776,I$83)+'СЕТ СН'!$H$9+СВЦЭМ!$D$10+'СЕТ СН'!$H$5-'СЕТ СН'!$H$17</f>
        <v>3684.5758996600002</v>
      </c>
      <c r="J112" s="36">
        <f>SUMIFS(СВЦЭМ!$C$33:$C$776,СВЦЭМ!$A$33:$A$776,$A112,СВЦЭМ!$B$33:$B$776,J$83)+'СЕТ СН'!$H$9+СВЦЭМ!$D$10+'СЕТ СН'!$H$5-'СЕТ СН'!$H$17</f>
        <v>3619.1470968600001</v>
      </c>
      <c r="K112" s="36">
        <f>SUMIFS(СВЦЭМ!$C$33:$C$776,СВЦЭМ!$A$33:$A$776,$A112,СВЦЭМ!$B$33:$B$776,K$83)+'СЕТ СН'!$H$9+СВЦЭМ!$D$10+'СЕТ СН'!$H$5-'СЕТ СН'!$H$17</f>
        <v>3449.86633863</v>
      </c>
      <c r="L112" s="36">
        <f>SUMIFS(СВЦЭМ!$C$33:$C$776,СВЦЭМ!$A$33:$A$776,$A112,СВЦЭМ!$B$33:$B$776,L$83)+'СЕТ СН'!$H$9+СВЦЭМ!$D$10+'СЕТ СН'!$H$5-'СЕТ СН'!$H$17</f>
        <v>3388.8361497400001</v>
      </c>
      <c r="M112" s="36">
        <f>SUMIFS(СВЦЭМ!$C$33:$C$776,СВЦЭМ!$A$33:$A$776,$A112,СВЦЭМ!$B$33:$B$776,M$83)+'СЕТ СН'!$H$9+СВЦЭМ!$D$10+'СЕТ СН'!$H$5-'СЕТ СН'!$H$17</f>
        <v>3369.62785867</v>
      </c>
      <c r="N112" s="36">
        <f>SUMIFS(СВЦЭМ!$C$33:$C$776,СВЦЭМ!$A$33:$A$776,$A112,СВЦЭМ!$B$33:$B$776,N$83)+'СЕТ СН'!$H$9+СВЦЭМ!$D$10+'СЕТ СН'!$H$5-'СЕТ СН'!$H$17</f>
        <v>3344.3223200399998</v>
      </c>
      <c r="O112" s="36">
        <f>SUMIFS(СВЦЭМ!$C$33:$C$776,СВЦЭМ!$A$33:$A$776,$A112,СВЦЭМ!$B$33:$B$776,O$83)+'СЕТ СН'!$H$9+СВЦЭМ!$D$10+'СЕТ СН'!$H$5-'СЕТ СН'!$H$17</f>
        <v>3335.4827338499999</v>
      </c>
      <c r="P112" s="36">
        <f>SUMIFS(СВЦЭМ!$C$33:$C$776,СВЦЭМ!$A$33:$A$776,$A112,СВЦЭМ!$B$33:$B$776,P$83)+'СЕТ СН'!$H$9+СВЦЭМ!$D$10+'СЕТ СН'!$H$5-'СЕТ СН'!$H$17</f>
        <v>3336.0397719500002</v>
      </c>
      <c r="Q112" s="36">
        <f>SUMIFS(СВЦЭМ!$C$33:$C$776,СВЦЭМ!$A$33:$A$776,$A112,СВЦЭМ!$B$33:$B$776,Q$83)+'СЕТ СН'!$H$9+СВЦЭМ!$D$10+'СЕТ СН'!$H$5-'СЕТ СН'!$H$17</f>
        <v>3347.1126226199999</v>
      </c>
      <c r="R112" s="36">
        <f>SUMIFS(СВЦЭМ!$C$33:$C$776,СВЦЭМ!$A$33:$A$776,$A112,СВЦЭМ!$B$33:$B$776,R$83)+'СЕТ СН'!$H$9+СВЦЭМ!$D$10+'СЕТ СН'!$H$5-'СЕТ СН'!$H$17</f>
        <v>3358.2316916200002</v>
      </c>
      <c r="S112" s="36">
        <f>SUMIFS(СВЦЭМ!$C$33:$C$776,СВЦЭМ!$A$33:$A$776,$A112,СВЦЭМ!$B$33:$B$776,S$83)+'СЕТ СН'!$H$9+СВЦЭМ!$D$10+'СЕТ СН'!$H$5-'СЕТ СН'!$H$17</f>
        <v>3365.2209974000002</v>
      </c>
      <c r="T112" s="36">
        <f>SUMIFS(СВЦЭМ!$C$33:$C$776,СВЦЭМ!$A$33:$A$776,$A112,СВЦЭМ!$B$33:$B$776,T$83)+'СЕТ СН'!$H$9+СВЦЭМ!$D$10+'СЕТ СН'!$H$5-'СЕТ СН'!$H$17</f>
        <v>3387.18470389</v>
      </c>
      <c r="U112" s="36">
        <f>SUMIFS(СВЦЭМ!$C$33:$C$776,СВЦЭМ!$A$33:$A$776,$A112,СВЦЭМ!$B$33:$B$776,U$83)+'СЕТ СН'!$H$9+СВЦЭМ!$D$10+'СЕТ СН'!$H$5-'СЕТ СН'!$H$17</f>
        <v>3381.0652491400001</v>
      </c>
      <c r="V112" s="36">
        <f>SUMIFS(СВЦЭМ!$C$33:$C$776,СВЦЭМ!$A$33:$A$776,$A112,СВЦЭМ!$B$33:$B$776,V$83)+'СЕТ СН'!$H$9+СВЦЭМ!$D$10+'СЕТ СН'!$H$5-'СЕТ СН'!$H$17</f>
        <v>3372.55895908</v>
      </c>
      <c r="W112" s="36">
        <f>SUMIFS(СВЦЭМ!$C$33:$C$776,СВЦЭМ!$A$33:$A$776,$A112,СВЦЭМ!$B$33:$B$776,W$83)+'СЕТ СН'!$H$9+СВЦЭМ!$D$10+'СЕТ СН'!$H$5-'СЕТ СН'!$H$17</f>
        <v>3345.4024204400002</v>
      </c>
      <c r="X112" s="36">
        <f>SUMIFS(СВЦЭМ!$C$33:$C$776,СВЦЭМ!$A$33:$A$776,$A112,СВЦЭМ!$B$33:$B$776,X$83)+'СЕТ СН'!$H$9+СВЦЭМ!$D$10+'СЕТ СН'!$H$5-'СЕТ СН'!$H$17</f>
        <v>3402.6651025599999</v>
      </c>
      <c r="Y112" s="36">
        <f>SUMIFS(СВЦЭМ!$C$33:$C$776,СВЦЭМ!$A$33:$A$776,$A112,СВЦЭМ!$B$33:$B$776,Y$83)+'СЕТ СН'!$H$9+СВЦЭМ!$D$10+'СЕТ СН'!$H$5-'СЕТ СН'!$H$17</f>
        <v>3514.0947564200001</v>
      </c>
    </row>
    <row r="113" spans="1:27" ht="15.75" x14ac:dyDescent="0.2">
      <c r="A113" s="35">
        <f t="shared" si="2"/>
        <v>44042</v>
      </c>
      <c r="B113" s="36">
        <f>SUMIFS(СВЦЭМ!$C$33:$C$776,СВЦЭМ!$A$33:$A$776,$A113,СВЦЭМ!$B$33:$B$776,B$83)+'СЕТ СН'!$H$9+СВЦЭМ!$D$10+'СЕТ СН'!$H$5-'СЕТ СН'!$H$17</f>
        <v>3553.60568569</v>
      </c>
      <c r="C113" s="36">
        <f>SUMIFS(СВЦЭМ!$C$33:$C$776,СВЦЭМ!$A$33:$A$776,$A113,СВЦЭМ!$B$33:$B$776,C$83)+'СЕТ СН'!$H$9+СВЦЭМ!$D$10+'СЕТ СН'!$H$5-'СЕТ СН'!$H$17</f>
        <v>3597.3458972500002</v>
      </c>
      <c r="D113" s="36">
        <f>SUMIFS(СВЦЭМ!$C$33:$C$776,СВЦЭМ!$A$33:$A$776,$A113,СВЦЭМ!$B$33:$B$776,D$83)+'СЕТ СН'!$H$9+СВЦЭМ!$D$10+'СЕТ СН'!$H$5-'СЕТ СН'!$H$17</f>
        <v>3615.0647915</v>
      </c>
      <c r="E113" s="36">
        <f>SUMIFS(СВЦЭМ!$C$33:$C$776,СВЦЭМ!$A$33:$A$776,$A113,СВЦЭМ!$B$33:$B$776,E$83)+'СЕТ СН'!$H$9+СВЦЭМ!$D$10+'СЕТ СН'!$H$5-'СЕТ СН'!$H$17</f>
        <v>3621.3220024000002</v>
      </c>
      <c r="F113" s="36">
        <f>SUMIFS(СВЦЭМ!$C$33:$C$776,СВЦЭМ!$A$33:$A$776,$A113,СВЦЭМ!$B$33:$B$776,F$83)+'СЕТ СН'!$H$9+СВЦЭМ!$D$10+'СЕТ СН'!$H$5-'СЕТ СН'!$H$17</f>
        <v>3617.1467684700001</v>
      </c>
      <c r="G113" s="36">
        <f>SUMIFS(СВЦЭМ!$C$33:$C$776,СВЦЭМ!$A$33:$A$776,$A113,СВЦЭМ!$B$33:$B$776,G$83)+'СЕТ СН'!$H$9+СВЦЭМ!$D$10+'СЕТ СН'!$H$5-'СЕТ СН'!$H$17</f>
        <v>3623.6768798000003</v>
      </c>
      <c r="H113" s="36">
        <f>SUMIFS(СВЦЭМ!$C$33:$C$776,СВЦЭМ!$A$33:$A$776,$A113,СВЦЭМ!$B$33:$B$776,H$83)+'СЕТ СН'!$H$9+СВЦЭМ!$D$10+'СЕТ СН'!$H$5-'СЕТ СН'!$H$17</f>
        <v>3606.4555268700001</v>
      </c>
      <c r="I113" s="36">
        <f>SUMIFS(СВЦЭМ!$C$33:$C$776,СВЦЭМ!$A$33:$A$776,$A113,СВЦЭМ!$B$33:$B$776,I$83)+'СЕТ СН'!$H$9+СВЦЭМ!$D$10+'СЕТ СН'!$H$5-'СЕТ СН'!$H$17</f>
        <v>3578.5887291600002</v>
      </c>
      <c r="J113" s="36">
        <f>SUMIFS(СВЦЭМ!$C$33:$C$776,СВЦЭМ!$A$33:$A$776,$A113,СВЦЭМ!$B$33:$B$776,J$83)+'СЕТ СН'!$H$9+СВЦЭМ!$D$10+'СЕТ СН'!$H$5-'СЕТ СН'!$H$17</f>
        <v>3483.06255328</v>
      </c>
      <c r="K113" s="36">
        <f>SUMIFS(СВЦЭМ!$C$33:$C$776,СВЦЭМ!$A$33:$A$776,$A113,СВЦЭМ!$B$33:$B$776,K$83)+'СЕТ СН'!$H$9+СВЦЭМ!$D$10+'СЕТ СН'!$H$5-'СЕТ СН'!$H$17</f>
        <v>3425.3375889500003</v>
      </c>
      <c r="L113" s="36">
        <f>SUMIFS(СВЦЭМ!$C$33:$C$776,СВЦЭМ!$A$33:$A$776,$A113,СВЦЭМ!$B$33:$B$776,L$83)+'СЕТ СН'!$H$9+СВЦЭМ!$D$10+'СЕТ СН'!$H$5-'СЕТ СН'!$H$17</f>
        <v>3447.8897119100002</v>
      </c>
      <c r="M113" s="36">
        <f>SUMIFS(СВЦЭМ!$C$33:$C$776,СВЦЭМ!$A$33:$A$776,$A113,СВЦЭМ!$B$33:$B$776,M$83)+'СЕТ СН'!$H$9+СВЦЭМ!$D$10+'СЕТ СН'!$H$5-'СЕТ СН'!$H$17</f>
        <v>3437.7461512600003</v>
      </c>
      <c r="N113" s="36">
        <f>SUMIFS(СВЦЭМ!$C$33:$C$776,СВЦЭМ!$A$33:$A$776,$A113,СВЦЭМ!$B$33:$B$776,N$83)+'СЕТ СН'!$H$9+СВЦЭМ!$D$10+'СЕТ СН'!$H$5-'СЕТ СН'!$H$17</f>
        <v>3425.8012681</v>
      </c>
      <c r="O113" s="36">
        <f>SUMIFS(СВЦЭМ!$C$33:$C$776,СВЦЭМ!$A$33:$A$776,$A113,СВЦЭМ!$B$33:$B$776,O$83)+'СЕТ СН'!$H$9+СВЦЭМ!$D$10+'СЕТ СН'!$H$5-'СЕТ СН'!$H$17</f>
        <v>3427.2482954799998</v>
      </c>
      <c r="P113" s="36">
        <f>SUMIFS(СВЦЭМ!$C$33:$C$776,СВЦЭМ!$A$33:$A$776,$A113,СВЦЭМ!$B$33:$B$776,P$83)+'СЕТ СН'!$H$9+СВЦЭМ!$D$10+'СЕТ СН'!$H$5-'СЕТ СН'!$H$17</f>
        <v>3427.1532028000001</v>
      </c>
      <c r="Q113" s="36">
        <f>SUMIFS(СВЦЭМ!$C$33:$C$776,СВЦЭМ!$A$33:$A$776,$A113,СВЦЭМ!$B$33:$B$776,Q$83)+'СЕТ СН'!$H$9+СВЦЭМ!$D$10+'СЕТ СН'!$H$5-'СЕТ СН'!$H$17</f>
        <v>3431.0490860200002</v>
      </c>
      <c r="R113" s="36">
        <f>SUMIFS(СВЦЭМ!$C$33:$C$776,СВЦЭМ!$A$33:$A$776,$A113,СВЦЭМ!$B$33:$B$776,R$83)+'СЕТ СН'!$H$9+СВЦЭМ!$D$10+'СЕТ СН'!$H$5-'СЕТ СН'!$H$17</f>
        <v>3432.7125159300003</v>
      </c>
      <c r="S113" s="36">
        <f>SUMIFS(СВЦЭМ!$C$33:$C$776,СВЦЭМ!$A$33:$A$776,$A113,СВЦЭМ!$B$33:$B$776,S$83)+'СЕТ СН'!$H$9+СВЦЭМ!$D$10+'СЕТ СН'!$H$5-'СЕТ СН'!$H$17</f>
        <v>3439.9922556299998</v>
      </c>
      <c r="T113" s="36">
        <f>SUMIFS(СВЦЭМ!$C$33:$C$776,СВЦЭМ!$A$33:$A$776,$A113,СВЦЭМ!$B$33:$B$776,T$83)+'СЕТ СН'!$H$9+СВЦЭМ!$D$10+'СЕТ СН'!$H$5-'СЕТ СН'!$H$17</f>
        <v>3442.3942519500001</v>
      </c>
      <c r="U113" s="36">
        <f>SUMIFS(СВЦЭМ!$C$33:$C$776,СВЦЭМ!$A$33:$A$776,$A113,СВЦЭМ!$B$33:$B$776,U$83)+'СЕТ СН'!$H$9+СВЦЭМ!$D$10+'СЕТ СН'!$H$5-'СЕТ СН'!$H$17</f>
        <v>3438.7703477499999</v>
      </c>
      <c r="V113" s="36">
        <f>SUMIFS(СВЦЭМ!$C$33:$C$776,СВЦЭМ!$A$33:$A$776,$A113,СВЦЭМ!$B$33:$B$776,V$83)+'СЕТ СН'!$H$9+СВЦЭМ!$D$10+'СЕТ СН'!$H$5-'СЕТ СН'!$H$17</f>
        <v>3425.5871026200002</v>
      </c>
      <c r="W113" s="36">
        <f>SUMIFS(СВЦЭМ!$C$33:$C$776,СВЦЭМ!$A$33:$A$776,$A113,СВЦЭМ!$B$33:$B$776,W$83)+'СЕТ СН'!$H$9+СВЦЭМ!$D$10+'СЕТ СН'!$H$5-'СЕТ СН'!$H$17</f>
        <v>3453.3568537199999</v>
      </c>
      <c r="X113" s="36">
        <f>SUMIFS(СВЦЭМ!$C$33:$C$776,СВЦЭМ!$A$33:$A$776,$A113,СВЦЭМ!$B$33:$B$776,X$83)+'СЕТ СН'!$H$9+СВЦЭМ!$D$10+'СЕТ СН'!$H$5-'СЕТ СН'!$H$17</f>
        <v>3548.53559993</v>
      </c>
      <c r="Y113" s="36">
        <f>SUMIFS(СВЦЭМ!$C$33:$C$776,СВЦЭМ!$A$33:$A$776,$A113,СВЦЭМ!$B$33:$B$776,Y$83)+'СЕТ СН'!$H$9+СВЦЭМ!$D$10+'СЕТ СН'!$H$5-'СЕТ СН'!$H$17</f>
        <v>3509.2009949799999</v>
      </c>
      <c r="AA113" s="37"/>
    </row>
    <row r="114" spans="1:27" ht="15.75" x14ac:dyDescent="0.2">
      <c r="A114" s="35">
        <f t="shared" si="2"/>
        <v>44043</v>
      </c>
      <c r="B114" s="36">
        <f>SUMIFS(СВЦЭМ!$C$33:$C$776,СВЦЭМ!$A$33:$A$776,$A114,СВЦЭМ!$B$33:$B$776,B$83)+'СЕТ СН'!$H$9+СВЦЭМ!$D$10+'СЕТ СН'!$H$5-'СЕТ СН'!$H$17</f>
        <v>3558.5856265800003</v>
      </c>
      <c r="C114" s="36">
        <f>SUMIFS(СВЦЭМ!$C$33:$C$776,СВЦЭМ!$A$33:$A$776,$A114,СВЦЭМ!$B$33:$B$776,C$83)+'СЕТ СН'!$H$9+СВЦЭМ!$D$10+'СЕТ СН'!$H$5-'СЕТ СН'!$H$17</f>
        <v>3667.2602748600002</v>
      </c>
      <c r="D114" s="36">
        <f>SUMIFS(СВЦЭМ!$C$33:$C$776,СВЦЭМ!$A$33:$A$776,$A114,СВЦЭМ!$B$33:$B$776,D$83)+'СЕТ СН'!$H$9+СВЦЭМ!$D$10+'СЕТ СН'!$H$5-'СЕТ СН'!$H$17</f>
        <v>3676.3132916600002</v>
      </c>
      <c r="E114" s="36">
        <f>SUMIFS(СВЦЭМ!$C$33:$C$776,СВЦЭМ!$A$33:$A$776,$A114,СВЦЭМ!$B$33:$B$776,E$83)+'СЕТ СН'!$H$9+СВЦЭМ!$D$10+'СЕТ СН'!$H$5-'СЕТ СН'!$H$17</f>
        <v>3680.0502155900003</v>
      </c>
      <c r="F114" s="36">
        <f>SUMIFS(СВЦЭМ!$C$33:$C$776,СВЦЭМ!$A$33:$A$776,$A114,СВЦЭМ!$B$33:$B$776,F$83)+'СЕТ СН'!$H$9+СВЦЭМ!$D$10+'СЕТ СН'!$H$5-'СЕТ СН'!$H$17</f>
        <v>3675.5627730800002</v>
      </c>
      <c r="G114" s="36">
        <f>SUMIFS(СВЦЭМ!$C$33:$C$776,СВЦЭМ!$A$33:$A$776,$A114,СВЦЭМ!$B$33:$B$776,G$83)+'СЕТ СН'!$H$9+СВЦЭМ!$D$10+'СЕТ СН'!$H$5-'СЕТ СН'!$H$17</f>
        <v>3707.5675560600002</v>
      </c>
      <c r="H114" s="36">
        <f>SUMIFS(СВЦЭМ!$C$33:$C$776,СВЦЭМ!$A$33:$A$776,$A114,СВЦЭМ!$B$33:$B$776,H$83)+'СЕТ СН'!$H$9+СВЦЭМ!$D$10+'СЕТ СН'!$H$5-'СЕТ СН'!$H$17</f>
        <v>3656.8279716500001</v>
      </c>
      <c r="I114" s="36">
        <f>SUMIFS(СВЦЭМ!$C$33:$C$776,СВЦЭМ!$A$33:$A$776,$A114,СВЦЭМ!$B$33:$B$776,I$83)+'СЕТ СН'!$H$9+СВЦЭМ!$D$10+'СЕТ СН'!$H$5-'СЕТ СН'!$H$17</f>
        <v>3647.9621388200003</v>
      </c>
      <c r="J114" s="36">
        <f>SUMIFS(СВЦЭМ!$C$33:$C$776,СВЦЭМ!$A$33:$A$776,$A114,СВЦЭМ!$B$33:$B$776,J$83)+'СЕТ СН'!$H$9+СВЦЭМ!$D$10+'СЕТ СН'!$H$5-'СЕТ СН'!$H$17</f>
        <v>3609.86234835</v>
      </c>
      <c r="K114" s="36">
        <f>SUMIFS(СВЦЭМ!$C$33:$C$776,СВЦЭМ!$A$33:$A$776,$A114,СВЦЭМ!$B$33:$B$776,K$83)+'СЕТ СН'!$H$9+СВЦЭМ!$D$10+'СЕТ СН'!$H$5-'СЕТ СН'!$H$17</f>
        <v>3520.2137219200004</v>
      </c>
      <c r="L114" s="36">
        <f>SUMIFS(СВЦЭМ!$C$33:$C$776,СВЦЭМ!$A$33:$A$776,$A114,СВЦЭМ!$B$33:$B$776,L$83)+'СЕТ СН'!$H$9+СВЦЭМ!$D$10+'СЕТ СН'!$H$5-'СЕТ СН'!$H$17</f>
        <v>3391.0476762100002</v>
      </c>
      <c r="M114" s="36">
        <f>SUMIFS(СВЦЭМ!$C$33:$C$776,СВЦЭМ!$A$33:$A$776,$A114,СВЦЭМ!$B$33:$B$776,M$83)+'СЕТ СН'!$H$9+СВЦЭМ!$D$10+'СЕТ СН'!$H$5-'СЕТ СН'!$H$17</f>
        <v>3372.1213671700002</v>
      </c>
      <c r="N114" s="36">
        <f>SUMIFS(СВЦЭМ!$C$33:$C$776,СВЦЭМ!$A$33:$A$776,$A114,СВЦЭМ!$B$33:$B$776,N$83)+'СЕТ СН'!$H$9+СВЦЭМ!$D$10+'СЕТ СН'!$H$5-'СЕТ СН'!$H$17</f>
        <v>3376.8321795700003</v>
      </c>
      <c r="O114" s="36">
        <f>SUMIFS(СВЦЭМ!$C$33:$C$776,СВЦЭМ!$A$33:$A$776,$A114,СВЦЭМ!$B$33:$B$776,O$83)+'СЕТ СН'!$H$9+СВЦЭМ!$D$10+'СЕТ СН'!$H$5-'СЕТ СН'!$H$17</f>
        <v>3383.69251119</v>
      </c>
      <c r="P114" s="36">
        <f>SUMIFS(СВЦЭМ!$C$33:$C$776,СВЦЭМ!$A$33:$A$776,$A114,СВЦЭМ!$B$33:$B$776,P$83)+'СЕТ СН'!$H$9+СВЦЭМ!$D$10+'СЕТ СН'!$H$5-'СЕТ СН'!$H$17</f>
        <v>3383.8076051600001</v>
      </c>
      <c r="Q114" s="36">
        <f>SUMIFS(СВЦЭМ!$C$33:$C$776,СВЦЭМ!$A$33:$A$776,$A114,СВЦЭМ!$B$33:$B$776,Q$83)+'СЕТ СН'!$H$9+СВЦЭМ!$D$10+'СЕТ СН'!$H$5-'СЕТ СН'!$H$17</f>
        <v>3382.59777407</v>
      </c>
      <c r="R114" s="36">
        <f>SUMIFS(СВЦЭМ!$C$33:$C$776,СВЦЭМ!$A$33:$A$776,$A114,СВЦЭМ!$B$33:$B$776,R$83)+'СЕТ СН'!$H$9+СВЦЭМ!$D$10+'СЕТ СН'!$H$5-'СЕТ СН'!$H$17</f>
        <v>3375.8220587999999</v>
      </c>
      <c r="S114" s="36">
        <f>SUMIFS(СВЦЭМ!$C$33:$C$776,СВЦЭМ!$A$33:$A$776,$A114,СВЦЭМ!$B$33:$B$776,S$83)+'СЕТ СН'!$H$9+СВЦЭМ!$D$10+'СЕТ СН'!$H$5-'СЕТ СН'!$H$17</f>
        <v>3389.37150135</v>
      </c>
      <c r="T114" s="36">
        <f>SUMIFS(СВЦЭМ!$C$33:$C$776,СВЦЭМ!$A$33:$A$776,$A114,СВЦЭМ!$B$33:$B$776,T$83)+'СЕТ СН'!$H$9+СВЦЭМ!$D$10+'СЕТ СН'!$H$5-'СЕТ СН'!$H$17</f>
        <v>3394.00772848</v>
      </c>
      <c r="U114" s="36">
        <f>SUMIFS(СВЦЭМ!$C$33:$C$776,СВЦЭМ!$A$33:$A$776,$A114,СВЦЭМ!$B$33:$B$776,U$83)+'СЕТ СН'!$H$9+СВЦЭМ!$D$10+'СЕТ СН'!$H$5-'СЕТ СН'!$H$17</f>
        <v>3406.1533248300002</v>
      </c>
      <c r="V114" s="36">
        <f>SUMIFS(СВЦЭМ!$C$33:$C$776,СВЦЭМ!$A$33:$A$776,$A114,СВЦЭМ!$B$33:$B$776,V$83)+'СЕТ СН'!$H$9+СВЦЭМ!$D$10+'СЕТ СН'!$H$5-'СЕТ СН'!$H$17</f>
        <v>3400.4774851100001</v>
      </c>
      <c r="W114" s="36">
        <f>SUMIFS(СВЦЭМ!$C$33:$C$776,СВЦЭМ!$A$33:$A$776,$A114,СВЦЭМ!$B$33:$B$776,W$83)+'СЕТ СН'!$H$9+СВЦЭМ!$D$10+'СЕТ СН'!$H$5-'СЕТ СН'!$H$17</f>
        <v>3382.1011525499998</v>
      </c>
      <c r="X114" s="36">
        <f>SUMIFS(СВЦЭМ!$C$33:$C$776,СВЦЭМ!$A$33:$A$776,$A114,СВЦЭМ!$B$33:$B$776,X$83)+'СЕТ СН'!$H$9+СВЦЭМ!$D$10+'СЕТ СН'!$H$5-'СЕТ СН'!$H$17</f>
        <v>3384.3829121100002</v>
      </c>
      <c r="Y114" s="36">
        <f>SUMIFS(СВЦЭМ!$C$33:$C$776,СВЦЭМ!$A$33:$A$776,$A114,СВЦЭМ!$B$33:$B$776,Y$83)+'СЕТ СН'!$H$9+СВЦЭМ!$D$10+'СЕТ СН'!$H$5-'СЕТ СН'!$H$17</f>
        <v>3443.8063440999999</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2"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33"/>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34"/>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01.07.2020</v>
      </c>
      <c r="B120" s="36">
        <f>SUMIFS(СВЦЭМ!$C$33:$C$776,СВЦЭМ!$A$33:$A$776,$A120,СВЦЭМ!$B$33:$B$776,B$119)+'СЕТ СН'!$I$9+СВЦЭМ!$D$10+'СЕТ СН'!$I$5-'СЕТ СН'!$I$17</f>
        <v>4127.3177684800003</v>
      </c>
      <c r="C120" s="36">
        <f>SUMIFS(СВЦЭМ!$C$33:$C$776,СВЦЭМ!$A$33:$A$776,$A120,СВЦЭМ!$B$33:$B$776,C$119)+'СЕТ СН'!$I$9+СВЦЭМ!$D$10+'СЕТ СН'!$I$5-'СЕТ СН'!$I$17</f>
        <v>4134.6369343799997</v>
      </c>
      <c r="D120" s="36">
        <f>SUMIFS(СВЦЭМ!$C$33:$C$776,СВЦЭМ!$A$33:$A$776,$A120,СВЦЭМ!$B$33:$B$776,D$119)+'СЕТ СН'!$I$9+СВЦЭМ!$D$10+'СЕТ СН'!$I$5-'СЕТ СН'!$I$17</f>
        <v>4109.6743082900002</v>
      </c>
      <c r="E120" s="36">
        <f>SUMIFS(СВЦЭМ!$C$33:$C$776,СВЦЭМ!$A$33:$A$776,$A120,СВЦЭМ!$B$33:$B$776,E$119)+'СЕТ СН'!$I$9+СВЦЭМ!$D$10+'СЕТ СН'!$I$5-'СЕТ СН'!$I$17</f>
        <v>4091.4122643200003</v>
      </c>
      <c r="F120" s="36">
        <f>SUMIFS(СВЦЭМ!$C$33:$C$776,СВЦЭМ!$A$33:$A$776,$A120,СВЦЭМ!$B$33:$B$776,F$119)+'СЕТ СН'!$I$9+СВЦЭМ!$D$10+'СЕТ СН'!$I$5-'СЕТ СН'!$I$17</f>
        <v>4079.1171831800002</v>
      </c>
      <c r="G120" s="36">
        <f>SUMIFS(СВЦЭМ!$C$33:$C$776,СВЦЭМ!$A$33:$A$776,$A120,СВЦЭМ!$B$33:$B$776,G$119)+'СЕТ СН'!$I$9+СВЦЭМ!$D$10+'СЕТ СН'!$I$5-'СЕТ СН'!$I$17</f>
        <v>4083.3819793000002</v>
      </c>
      <c r="H120" s="36">
        <f>SUMIFS(СВЦЭМ!$C$33:$C$776,СВЦЭМ!$A$33:$A$776,$A120,СВЦЭМ!$B$33:$B$776,H$119)+'СЕТ СН'!$I$9+СВЦЭМ!$D$10+'СЕТ СН'!$I$5-'СЕТ СН'!$I$17</f>
        <v>4107.6952239000002</v>
      </c>
      <c r="I120" s="36">
        <f>SUMIFS(СВЦЭМ!$C$33:$C$776,СВЦЭМ!$A$33:$A$776,$A120,СВЦЭМ!$B$33:$B$776,I$119)+'СЕТ СН'!$I$9+СВЦЭМ!$D$10+'СЕТ СН'!$I$5-'СЕТ СН'!$I$17</f>
        <v>4091.05646514</v>
      </c>
      <c r="J120" s="36">
        <f>SUMIFS(СВЦЭМ!$C$33:$C$776,СВЦЭМ!$A$33:$A$776,$A120,СВЦЭМ!$B$33:$B$776,J$119)+'СЕТ СН'!$I$9+СВЦЭМ!$D$10+'СЕТ СН'!$I$5-'СЕТ СН'!$I$17</f>
        <v>4063.6447767100003</v>
      </c>
      <c r="K120" s="36">
        <f>SUMIFS(СВЦЭМ!$C$33:$C$776,СВЦЭМ!$A$33:$A$776,$A120,СВЦЭМ!$B$33:$B$776,K$119)+'СЕТ СН'!$I$9+СВЦЭМ!$D$10+'СЕТ СН'!$I$5-'СЕТ СН'!$I$17</f>
        <v>3953.5207043700002</v>
      </c>
      <c r="L120" s="36">
        <f>SUMIFS(СВЦЭМ!$C$33:$C$776,СВЦЭМ!$A$33:$A$776,$A120,СВЦЭМ!$B$33:$B$776,L$119)+'СЕТ СН'!$I$9+СВЦЭМ!$D$10+'СЕТ СН'!$I$5-'СЕТ СН'!$I$17</f>
        <v>3847.2513078900001</v>
      </c>
      <c r="M120" s="36">
        <f>SUMIFS(СВЦЭМ!$C$33:$C$776,СВЦЭМ!$A$33:$A$776,$A120,СВЦЭМ!$B$33:$B$776,M$119)+'СЕТ СН'!$I$9+СВЦЭМ!$D$10+'СЕТ СН'!$I$5-'СЕТ СН'!$I$17</f>
        <v>3838.3062012200003</v>
      </c>
      <c r="N120" s="36">
        <f>SUMIFS(СВЦЭМ!$C$33:$C$776,СВЦЭМ!$A$33:$A$776,$A120,СВЦЭМ!$B$33:$B$776,N$119)+'СЕТ СН'!$I$9+СВЦЭМ!$D$10+'СЕТ СН'!$I$5-'СЕТ СН'!$I$17</f>
        <v>3891.9859037000001</v>
      </c>
      <c r="O120" s="36">
        <f>SUMIFS(СВЦЭМ!$C$33:$C$776,СВЦЭМ!$A$33:$A$776,$A120,СВЦЭМ!$B$33:$B$776,O$119)+'СЕТ СН'!$I$9+СВЦЭМ!$D$10+'СЕТ СН'!$I$5-'СЕТ СН'!$I$17</f>
        <v>3871.8095179700003</v>
      </c>
      <c r="P120" s="36">
        <f>SUMIFS(СВЦЭМ!$C$33:$C$776,СВЦЭМ!$A$33:$A$776,$A120,СВЦЭМ!$B$33:$B$776,P$119)+'СЕТ СН'!$I$9+СВЦЭМ!$D$10+'СЕТ СН'!$I$5-'СЕТ СН'!$I$17</f>
        <v>3795.8581181700001</v>
      </c>
      <c r="Q120" s="36">
        <f>SUMIFS(СВЦЭМ!$C$33:$C$776,СВЦЭМ!$A$33:$A$776,$A120,СВЦЭМ!$B$33:$B$776,Q$119)+'СЕТ СН'!$I$9+СВЦЭМ!$D$10+'СЕТ СН'!$I$5-'СЕТ СН'!$I$17</f>
        <v>3799.0627273300001</v>
      </c>
      <c r="R120" s="36">
        <f>SUMIFS(СВЦЭМ!$C$33:$C$776,СВЦЭМ!$A$33:$A$776,$A120,СВЦЭМ!$B$33:$B$776,R$119)+'СЕТ СН'!$I$9+СВЦЭМ!$D$10+'СЕТ СН'!$I$5-'СЕТ СН'!$I$17</f>
        <v>3812.9142034800002</v>
      </c>
      <c r="S120" s="36">
        <f>SUMIFS(СВЦЭМ!$C$33:$C$776,СВЦЭМ!$A$33:$A$776,$A120,СВЦЭМ!$B$33:$B$776,S$119)+'СЕТ СН'!$I$9+СВЦЭМ!$D$10+'СЕТ СН'!$I$5-'СЕТ СН'!$I$17</f>
        <v>3817.7951920700002</v>
      </c>
      <c r="T120" s="36">
        <f>SUMIFS(СВЦЭМ!$C$33:$C$776,СВЦЭМ!$A$33:$A$776,$A120,СВЦЭМ!$B$33:$B$776,T$119)+'СЕТ СН'!$I$9+СВЦЭМ!$D$10+'СЕТ СН'!$I$5-'СЕТ СН'!$I$17</f>
        <v>3810.2130136800001</v>
      </c>
      <c r="U120" s="36">
        <f>SUMIFS(СВЦЭМ!$C$33:$C$776,СВЦЭМ!$A$33:$A$776,$A120,СВЦЭМ!$B$33:$B$776,U$119)+'СЕТ СН'!$I$9+СВЦЭМ!$D$10+'СЕТ СН'!$I$5-'СЕТ СН'!$I$17</f>
        <v>3803.8220064300003</v>
      </c>
      <c r="V120" s="36">
        <f>SUMIFS(СВЦЭМ!$C$33:$C$776,СВЦЭМ!$A$33:$A$776,$A120,СВЦЭМ!$B$33:$B$776,V$119)+'СЕТ СН'!$I$9+СВЦЭМ!$D$10+'СЕТ СН'!$I$5-'СЕТ СН'!$I$17</f>
        <v>3800.57426459</v>
      </c>
      <c r="W120" s="36">
        <f>SUMIFS(СВЦЭМ!$C$33:$C$776,СВЦЭМ!$A$33:$A$776,$A120,СВЦЭМ!$B$33:$B$776,W$119)+'СЕТ СН'!$I$9+СВЦЭМ!$D$10+'СЕТ СН'!$I$5-'СЕТ СН'!$I$17</f>
        <v>3777.49616053</v>
      </c>
      <c r="X120" s="36">
        <f>SUMIFS(СВЦЭМ!$C$33:$C$776,СВЦЭМ!$A$33:$A$776,$A120,СВЦЭМ!$B$33:$B$776,X$119)+'СЕТ СН'!$I$9+СВЦЭМ!$D$10+'СЕТ СН'!$I$5-'СЕТ СН'!$I$17</f>
        <v>3824.73857701</v>
      </c>
      <c r="Y120" s="36">
        <f>SUMIFS(СВЦЭМ!$C$33:$C$776,СВЦЭМ!$A$33:$A$776,$A120,СВЦЭМ!$B$33:$B$776,Y$119)+'СЕТ СН'!$I$9+СВЦЭМ!$D$10+'СЕТ СН'!$I$5-'СЕТ СН'!$I$17</f>
        <v>3984.8258843600001</v>
      </c>
    </row>
    <row r="121" spans="1:27" ht="15.75" x14ac:dyDescent="0.2">
      <c r="A121" s="35">
        <f>A120+1</f>
        <v>44014</v>
      </c>
      <c r="B121" s="36">
        <f>SUMIFS(СВЦЭМ!$C$33:$C$776,СВЦЭМ!$A$33:$A$776,$A121,СВЦЭМ!$B$33:$B$776,B$119)+'СЕТ СН'!$I$9+СВЦЭМ!$D$10+'СЕТ СН'!$I$5-'СЕТ СН'!$I$17</f>
        <v>4075.0997656100003</v>
      </c>
      <c r="C121" s="36">
        <f>SUMIFS(СВЦЭМ!$C$33:$C$776,СВЦЭМ!$A$33:$A$776,$A121,СВЦЭМ!$B$33:$B$776,C$119)+'СЕТ СН'!$I$9+СВЦЭМ!$D$10+'СЕТ СН'!$I$5-'СЕТ СН'!$I$17</f>
        <v>4051.4851973900004</v>
      </c>
      <c r="D121" s="36">
        <f>SUMIFS(СВЦЭМ!$C$33:$C$776,СВЦЭМ!$A$33:$A$776,$A121,СВЦЭМ!$B$33:$B$776,D$119)+'СЕТ СН'!$I$9+СВЦЭМ!$D$10+'СЕТ СН'!$I$5-'СЕТ СН'!$I$17</f>
        <v>4022.6747188300001</v>
      </c>
      <c r="E121" s="36">
        <f>SUMIFS(СВЦЭМ!$C$33:$C$776,СВЦЭМ!$A$33:$A$776,$A121,СВЦЭМ!$B$33:$B$776,E$119)+'СЕТ СН'!$I$9+СВЦЭМ!$D$10+'СЕТ СН'!$I$5-'СЕТ СН'!$I$17</f>
        <v>4015.8752385000003</v>
      </c>
      <c r="F121" s="36">
        <f>SUMIFS(СВЦЭМ!$C$33:$C$776,СВЦЭМ!$A$33:$A$776,$A121,СВЦЭМ!$B$33:$B$776,F$119)+'СЕТ СН'!$I$9+СВЦЭМ!$D$10+'СЕТ СН'!$I$5-'СЕТ СН'!$I$17</f>
        <v>4001.9290515700004</v>
      </c>
      <c r="G121" s="36">
        <f>SUMIFS(СВЦЭМ!$C$33:$C$776,СВЦЭМ!$A$33:$A$776,$A121,СВЦЭМ!$B$33:$B$776,G$119)+'СЕТ СН'!$I$9+СВЦЭМ!$D$10+'СЕТ СН'!$I$5-'СЕТ СН'!$I$17</f>
        <v>4019.6426904899999</v>
      </c>
      <c r="H121" s="36">
        <f>SUMIFS(СВЦЭМ!$C$33:$C$776,СВЦЭМ!$A$33:$A$776,$A121,СВЦЭМ!$B$33:$B$776,H$119)+'СЕТ СН'!$I$9+СВЦЭМ!$D$10+'СЕТ СН'!$I$5-'СЕТ СН'!$I$17</f>
        <v>4055.6397161200002</v>
      </c>
      <c r="I121" s="36">
        <f>SUMIFS(СВЦЭМ!$C$33:$C$776,СВЦЭМ!$A$33:$A$776,$A121,СВЦЭМ!$B$33:$B$776,I$119)+'СЕТ СН'!$I$9+СВЦЭМ!$D$10+'СЕТ СН'!$I$5-'СЕТ СН'!$I$17</f>
        <v>4066.1682960400003</v>
      </c>
      <c r="J121" s="36">
        <f>SUMIFS(СВЦЭМ!$C$33:$C$776,СВЦЭМ!$A$33:$A$776,$A121,СВЦЭМ!$B$33:$B$776,J$119)+'СЕТ СН'!$I$9+СВЦЭМ!$D$10+'СЕТ СН'!$I$5-'СЕТ СН'!$I$17</f>
        <v>4053.6239089700002</v>
      </c>
      <c r="K121" s="36">
        <f>SUMIFS(СВЦЭМ!$C$33:$C$776,СВЦЭМ!$A$33:$A$776,$A121,СВЦЭМ!$B$33:$B$776,K$119)+'СЕТ СН'!$I$9+СВЦЭМ!$D$10+'СЕТ СН'!$I$5-'СЕТ СН'!$I$17</f>
        <v>3949.3510866900001</v>
      </c>
      <c r="L121" s="36">
        <f>SUMIFS(СВЦЭМ!$C$33:$C$776,СВЦЭМ!$A$33:$A$776,$A121,СВЦЭМ!$B$33:$B$776,L$119)+'СЕТ СН'!$I$9+СВЦЭМ!$D$10+'СЕТ СН'!$I$5-'СЕТ СН'!$I$17</f>
        <v>3851.3561647400002</v>
      </c>
      <c r="M121" s="36">
        <f>SUMIFS(СВЦЭМ!$C$33:$C$776,СВЦЭМ!$A$33:$A$776,$A121,СВЦЭМ!$B$33:$B$776,M$119)+'СЕТ СН'!$I$9+СВЦЭМ!$D$10+'СЕТ СН'!$I$5-'СЕТ СН'!$I$17</f>
        <v>3835.6998030100003</v>
      </c>
      <c r="N121" s="36">
        <f>SUMIFS(СВЦЭМ!$C$33:$C$776,СВЦЭМ!$A$33:$A$776,$A121,СВЦЭМ!$B$33:$B$776,N$119)+'СЕТ СН'!$I$9+СВЦЭМ!$D$10+'СЕТ СН'!$I$5-'СЕТ СН'!$I$17</f>
        <v>3866.9486893399999</v>
      </c>
      <c r="O121" s="36">
        <f>SUMIFS(СВЦЭМ!$C$33:$C$776,СВЦЭМ!$A$33:$A$776,$A121,СВЦЭМ!$B$33:$B$776,O$119)+'СЕТ СН'!$I$9+СВЦЭМ!$D$10+'СЕТ СН'!$I$5-'СЕТ СН'!$I$17</f>
        <v>3864.2332175800002</v>
      </c>
      <c r="P121" s="36">
        <f>SUMIFS(СВЦЭМ!$C$33:$C$776,СВЦЭМ!$A$33:$A$776,$A121,СВЦЭМ!$B$33:$B$776,P$119)+'СЕТ СН'!$I$9+СВЦЭМ!$D$10+'СЕТ СН'!$I$5-'СЕТ СН'!$I$17</f>
        <v>3843.0970264600001</v>
      </c>
      <c r="Q121" s="36">
        <f>SUMIFS(СВЦЭМ!$C$33:$C$776,СВЦЭМ!$A$33:$A$776,$A121,СВЦЭМ!$B$33:$B$776,Q$119)+'СЕТ СН'!$I$9+СВЦЭМ!$D$10+'СЕТ СН'!$I$5-'СЕТ СН'!$I$17</f>
        <v>3857.0396040400001</v>
      </c>
      <c r="R121" s="36">
        <f>SUMIFS(СВЦЭМ!$C$33:$C$776,СВЦЭМ!$A$33:$A$776,$A121,СВЦЭМ!$B$33:$B$776,R$119)+'СЕТ СН'!$I$9+СВЦЭМ!$D$10+'СЕТ СН'!$I$5-'СЕТ СН'!$I$17</f>
        <v>3877.8244500300002</v>
      </c>
      <c r="S121" s="36">
        <f>SUMIFS(СВЦЭМ!$C$33:$C$776,СВЦЭМ!$A$33:$A$776,$A121,СВЦЭМ!$B$33:$B$776,S$119)+'СЕТ СН'!$I$9+СВЦЭМ!$D$10+'СЕТ СН'!$I$5-'СЕТ СН'!$I$17</f>
        <v>3880.80171208</v>
      </c>
      <c r="T121" s="36">
        <f>SUMIFS(СВЦЭМ!$C$33:$C$776,СВЦЭМ!$A$33:$A$776,$A121,СВЦЭМ!$B$33:$B$776,T$119)+'СЕТ СН'!$I$9+СВЦЭМ!$D$10+'СЕТ СН'!$I$5-'СЕТ СН'!$I$17</f>
        <v>3872.1735104200002</v>
      </c>
      <c r="U121" s="36">
        <f>SUMIFS(СВЦЭМ!$C$33:$C$776,СВЦЭМ!$A$33:$A$776,$A121,СВЦЭМ!$B$33:$B$776,U$119)+'СЕТ СН'!$I$9+СВЦЭМ!$D$10+'СЕТ СН'!$I$5-'СЕТ СН'!$I$17</f>
        <v>3957.3584627099999</v>
      </c>
      <c r="V121" s="36">
        <f>SUMIFS(СВЦЭМ!$C$33:$C$776,СВЦЭМ!$A$33:$A$776,$A121,СВЦЭМ!$B$33:$B$776,V$119)+'СЕТ СН'!$I$9+СВЦЭМ!$D$10+'СЕТ СН'!$I$5-'СЕТ СН'!$I$17</f>
        <v>3846.7270456900001</v>
      </c>
      <c r="W121" s="36">
        <f>SUMIFS(СВЦЭМ!$C$33:$C$776,СВЦЭМ!$A$33:$A$776,$A121,СВЦЭМ!$B$33:$B$776,W$119)+'СЕТ СН'!$I$9+СВЦЭМ!$D$10+'СЕТ СН'!$I$5-'СЕТ СН'!$I$17</f>
        <v>3808.5624538400002</v>
      </c>
      <c r="X121" s="36">
        <f>SUMIFS(СВЦЭМ!$C$33:$C$776,СВЦЭМ!$A$33:$A$776,$A121,СВЦЭМ!$B$33:$B$776,X$119)+'СЕТ СН'!$I$9+СВЦЭМ!$D$10+'СЕТ СН'!$I$5-'СЕТ СН'!$I$17</f>
        <v>3861.3393036900002</v>
      </c>
      <c r="Y121" s="36">
        <f>SUMIFS(СВЦЭМ!$C$33:$C$776,СВЦЭМ!$A$33:$A$776,$A121,СВЦЭМ!$B$33:$B$776,Y$119)+'СЕТ СН'!$I$9+СВЦЭМ!$D$10+'СЕТ СН'!$I$5-'СЕТ СН'!$I$17</f>
        <v>4001.06861398</v>
      </c>
    </row>
    <row r="122" spans="1:27" ht="15.75" x14ac:dyDescent="0.2">
      <c r="A122" s="35">
        <f t="shared" ref="A122:A150" si="3">A121+1</f>
        <v>44015</v>
      </c>
      <c r="B122" s="36">
        <f>SUMIFS(СВЦЭМ!$C$33:$C$776,СВЦЭМ!$A$33:$A$776,$A122,СВЦЭМ!$B$33:$B$776,B$119)+'СЕТ СН'!$I$9+СВЦЭМ!$D$10+'СЕТ СН'!$I$5-'СЕТ СН'!$I$17</f>
        <v>4114.5927529399996</v>
      </c>
      <c r="C122" s="36">
        <f>SUMIFS(СВЦЭМ!$C$33:$C$776,СВЦЭМ!$A$33:$A$776,$A122,СВЦЭМ!$B$33:$B$776,C$119)+'СЕТ СН'!$I$9+СВЦЭМ!$D$10+'СЕТ СН'!$I$5-'СЕТ СН'!$I$17</f>
        <v>4092.7604929500003</v>
      </c>
      <c r="D122" s="36">
        <f>SUMIFS(СВЦЭМ!$C$33:$C$776,СВЦЭМ!$A$33:$A$776,$A122,СВЦЭМ!$B$33:$B$776,D$119)+'СЕТ СН'!$I$9+СВЦЭМ!$D$10+'СЕТ СН'!$I$5-'СЕТ СН'!$I$17</f>
        <v>4063.8387236799999</v>
      </c>
      <c r="E122" s="36">
        <f>SUMIFS(СВЦЭМ!$C$33:$C$776,СВЦЭМ!$A$33:$A$776,$A122,СВЦЭМ!$B$33:$B$776,E$119)+'СЕТ СН'!$I$9+СВЦЭМ!$D$10+'СЕТ СН'!$I$5-'СЕТ СН'!$I$17</f>
        <v>4046.2243316600002</v>
      </c>
      <c r="F122" s="36">
        <f>SUMIFS(СВЦЭМ!$C$33:$C$776,СВЦЭМ!$A$33:$A$776,$A122,СВЦЭМ!$B$33:$B$776,F$119)+'СЕТ СН'!$I$9+СВЦЭМ!$D$10+'СЕТ СН'!$I$5-'СЕТ СН'!$I$17</f>
        <v>4034.2770819400002</v>
      </c>
      <c r="G122" s="36">
        <f>SUMIFS(СВЦЭМ!$C$33:$C$776,СВЦЭМ!$A$33:$A$776,$A122,СВЦЭМ!$B$33:$B$776,G$119)+'СЕТ СН'!$I$9+СВЦЭМ!$D$10+'СЕТ СН'!$I$5-'СЕТ СН'!$I$17</f>
        <v>4049.22564427</v>
      </c>
      <c r="H122" s="36">
        <f>SUMIFS(СВЦЭМ!$C$33:$C$776,СВЦЭМ!$A$33:$A$776,$A122,СВЦЭМ!$B$33:$B$776,H$119)+'СЕТ СН'!$I$9+СВЦЭМ!$D$10+'СЕТ СН'!$I$5-'СЕТ СН'!$I$17</f>
        <v>4087.5185639900001</v>
      </c>
      <c r="I122" s="36">
        <f>SUMIFS(СВЦЭМ!$C$33:$C$776,СВЦЭМ!$A$33:$A$776,$A122,СВЦЭМ!$B$33:$B$776,I$119)+'СЕТ СН'!$I$9+СВЦЭМ!$D$10+'СЕТ СН'!$I$5-'СЕТ СН'!$I$17</f>
        <v>4107.4420586400001</v>
      </c>
      <c r="J122" s="36">
        <f>SUMIFS(СВЦЭМ!$C$33:$C$776,СВЦЭМ!$A$33:$A$776,$A122,СВЦЭМ!$B$33:$B$776,J$119)+'СЕТ СН'!$I$9+СВЦЭМ!$D$10+'СЕТ СН'!$I$5-'СЕТ СН'!$I$17</f>
        <v>4031.9881581899999</v>
      </c>
      <c r="K122" s="36">
        <f>SUMIFS(СВЦЭМ!$C$33:$C$776,СВЦЭМ!$A$33:$A$776,$A122,СВЦЭМ!$B$33:$B$776,K$119)+'СЕТ СН'!$I$9+СВЦЭМ!$D$10+'СЕТ СН'!$I$5-'СЕТ СН'!$I$17</f>
        <v>3892.8198581300003</v>
      </c>
      <c r="L122" s="36">
        <f>SUMIFS(СВЦЭМ!$C$33:$C$776,СВЦЭМ!$A$33:$A$776,$A122,СВЦЭМ!$B$33:$B$776,L$119)+'СЕТ СН'!$I$9+СВЦЭМ!$D$10+'СЕТ СН'!$I$5-'СЕТ СН'!$I$17</f>
        <v>3793.7923315100002</v>
      </c>
      <c r="M122" s="36">
        <f>SUMIFS(СВЦЭМ!$C$33:$C$776,СВЦЭМ!$A$33:$A$776,$A122,СВЦЭМ!$B$33:$B$776,M$119)+'СЕТ СН'!$I$9+СВЦЭМ!$D$10+'СЕТ СН'!$I$5-'СЕТ СН'!$I$17</f>
        <v>3779.8982376900003</v>
      </c>
      <c r="N122" s="36">
        <f>SUMIFS(СВЦЭМ!$C$33:$C$776,СВЦЭМ!$A$33:$A$776,$A122,СВЦЭМ!$B$33:$B$776,N$119)+'СЕТ СН'!$I$9+СВЦЭМ!$D$10+'СЕТ СН'!$I$5-'СЕТ СН'!$I$17</f>
        <v>3816.3391956400001</v>
      </c>
      <c r="O122" s="36">
        <f>SUMIFS(СВЦЭМ!$C$33:$C$776,СВЦЭМ!$A$33:$A$776,$A122,СВЦЭМ!$B$33:$B$776,O$119)+'СЕТ СН'!$I$9+СВЦЭМ!$D$10+'СЕТ СН'!$I$5-'СЕТ СН'!$I$17</f>
        <v>3776.0396038200001</v>
      </c>
      <c r="P122" s="36">
        <f>SUMIFS(СВЦЭМ!$C$33:$C$776,СВЦЭМ!$A$33:$A$776,$A122,СВЦЭМ!$B$33:$B$776,P$119)+'СЕТ СН'!$I$9+СВЦЭМ!$D$10+'СЕТ СН'!$I$5-'СЕТ СН'!$I$17</f>
        <v>3801.8845100200001</v>
      </c>
      <c r="Q122" s="36">
        <f>SUMIFS(СВЦЭМ!$C$33:$C$776,СВЦЭМ!$A$33:$A$776,$A122,СВЦЭМ!$B$33:$B$776,Q$119)+'СЕТ СН'!$I$9+СВЦЭМ!$D$10+'СЕТ СН'!$I$5-'СЕТ СН'!$I$17</f>
        <v>3807.7426095200003</v>
      </c>
      <c r="R122" s="36">
        <f>SUMIFS(СВЦЭМ!$C$33:$C$776,СВЦЭМ!$A$33:$A$776,$A122,СВЦЭМ!$B$33:$B$776,R$119)+'СЕТ СН'!$I$9+СВЦЭМ!$D$10+'СЕТ СН'!$I$5-'СЕТ СН'!$I$17</f>
        <v>3802.4876109000002</v>
      </c>
      <c r="S122" s="36">
        <f>SUMIFS(СВЦЭМ!$C$33:$C$776,СВЦЭМ!$A$33:$A$776,$A122,СВЦЭМ!$B$33:$B$776,S$119)+'СЕТ СН'!$I$9+СВЦЭМ!$D$10+'СЕТ СН'!$I$5-'СЕТ СН'!$I$17</f>
        <v>3810.8638803399999</v>
      </c>
      <c r="T122" s="36">
        <f>SUMIFS(СВЦЭМ!$C$33:$C$776,СВЦЭМ!$A$33:$A$776,$A122,СВЦЭМ!$B$33:$B$776,T$119)+'СЕТ СН'!$I$9+СВЦЭМ!$D$10+'СЕТ СН'!$I$5-'СЕТ СН'!$I$17</f>
        <v>3804.3825999700002</v>
      </c>
      <c r="U122" s="36">
        <f>SUMIFS(СВЦЭМ!$C$33:$C$776,СВЦЭМ!$A$33:$A$776,$A122,СВЦЭМ!$B$33:$B$776,U$119)+'СЕТ СН'!$I$9+СВЦЭМ!$D$10+'СЕТ СН'!$I$5-'СЕТ СН'!$I$17</f>
        <v>3796.8535088400004</v>
      </c>
      <c r="V122" s="36">
        <f>SUMIFS(СВЦЭМ!$C$33:$C$776,СВЦЭМ!$A$33:$A$776,$A122,СВЦЭМ!$B$33:$B$776,V$119)+'СЕТ СН'!$I$9+СВЦЭМ!$D$10+'СЕТ СН'!$I$5-'СЕТ СН'!$I$17</f>
        <v>3766.0916940900001</v>
      </c>
      <c r="W122" s="36">
        <f>SUMIFS(СВЦЭМ!$C$33:$C$776,СВЦЭМ!$A$33:$A$776,$A122,СВЦЭМ!$B$33:$B$776,W$119)+'СЕТ СН'!$I$9+СВЦЭМ!$D$10+'СЕТ СН'!$I$5-'СЕТ СН'!$I$17</f>
        <v>3736.1361930100002</v>
      </c>
      <c r="X122" s="36">
        <f>SUMIFS(СВЦЭМ!$C$33:$C$776,СВЦЭМ!$A$33:$A$776,$A122,СВЦЭМ!$B$33:$B$776,X$119)+'СЕТ СН'!$I$9+СВЦЭМ!$D$10+'СЕТ СН'!$I$5-'СЕТ СН'!$I$17</f>
        <v>3799.2611018600001</v>
      </c>
      <c r="Y122" s="36">
        <f>SUMIFS(СВЦЭМ!$C$33:$C$776,СВЦЭМ!$A$33:$A$776,$A122,СВЦЭМ!$B$33:$B$776,Y$119)+'СЕТ СН'!$I$9+СВЦЭМ!$D$10+'СЕТ СН'!$I$5-'СЕТ СН'!$I$17</f>
        <v>3912.74162772</v>
      </c>
    </row>
    <row r="123" spans="1:27" ht="15.75" x14ac:dyDescent="0.2">
      <c r="A123" s="35">
        <f t="shared" si="3"/>
        <v>44016</v>
      </c>
      <c r="B123" s="36">
        <f>SUMIFS(СВЦЭМ!$C$33:$C$776,СВЦЭМ!$A$33:$A$776,$A123,СВЦЭМ!$B$33:$B$776,B$119)+'СЕТ СН'!$I$9+СВЦЭМ!$D$10+'СЕТ СН'!$I$5-'СЕТ СН'!$I$17</f>
        <v>4108.40124569</v>
      </c>
      <c r="C123" s="36">
        <f>SUMIFS(СВЦЭМ!$C$33:$C$776,СВЦЭМ!$A$33:$A$776,$A123,СВЦЭМ!$B$33:$B$776,C$119)+'СЕТ СН'!$I$9+СВЦЭМ!$D$10+'СЕТ СН'!$I$5-'СЕТ СН'!$I$17</f>
        <v>4116.6888919000003</v>
      </c>
      <c r="D123" s="36">
        <f>SUMIFS(СВЦЭМ!$C$33:$C$776,СВЦЭМ!$A$33:$A$776,$A123,СВЦЭМ!$B$33:$B$776,D$119)+'СЕТ СН'!$I$9+СВЦЭМ!$D$10+'СЕТ СН'!$I$5-'СЕТ СН'!$I$17</f>
        <v>4132.1049592600002</v>
      </c>
      <c r="E123" s="36">
        <f>SUMIFS(СВЦЭМ!$C$33:$C$776,СВЦЭМ!$A$33:$A$776,$A123,СВЦЭМ!$B$33:$B$776,E$119)+'СЕТ СН'!$I$9+СВЦЭМ!$D$10+'СЕТ СН'!$I$5-'СЕТ СН'!$I$17</f>
        <v>4135.4433666799996</v>
      </c>
      <c r="F123" s="36">
        <f>SUMIFS(СВЦЭМ!$C$33:$C$776,СВЦЭМ!$A$33:$A$776,$A123,СВЦЭМ!$B$33:$B$776,F$119)+'СЕТ СН'!$I$9+СВЦЭМ!$D$10+'СЕТ СН'!$I$5-'СЕТ СН'!$I$17</f>
        <v>4146.4874872800001</v>
      </c>
      <c r="G123" s="36">
        <f>SUMIFS(СВЦЭМ!$C$33:$C$776,СВЦЭМ!$A$33:$A$776,$A123,СВЦЭМ!$B$33:$B$776,G$119)+'СЕТ СН'!$I$9+СВЦЭМ!$D$10+'СЕТ СН'!$I$5-'СЕТ СН'!$I$17</f>
        <v>4128.3522628999999</v>
      </c>
      <c r="H123" s="36">
        <f>SUMIFS(СВЦЭМ!$C$33:$C$776,СВЦЭМ!$A$33:$A$776,$A123,СВЦЭМ!$B$33:$B$776,H$119)+'СЕТ СН'!$I$9+СВЦЭМ!$D$10+'СЕТ СН'!$I$5-'СЕТ СН'!$I$17</f>
        <v>4101.8368988000002</v>
      </c>
      <c r="I123" s="36">
        <f>SUMIFS(СВЦЭМ!$C$33:$C$776,СВЦЭМ!$A$33:$A$776,$A123,СВЦЭМ!$B$33:$B$776,I$119)+'СЕТ СН'!$I$9+СВЦЭМ!$D$10+'СЕТ СН'!$I$5-'СЕТ СН'!$I$17</f>
        <v>4119.7326473600006</v>
      </c>
      <c r="J123" s="36">
        <f>SUMIFS(СВЦЭМ!$C$33:$C$776,СВЦЭМ!$A$33:$A$776,$A123,СВЦЭМ!$B$33:$B$776,J$119)+'СЕТ СН'!$I$9+СВЦЭМ!$D$10+'СЕТ СН'!$I$5-'СЕТ СН'!$I$17</f>
        <v>4007.6264597100003</v>
      </c>
      <c r="K123" s="36">
        <f>SUMIFS(СВЦЭМ!$C$33:$C$776,СВЦЭМ!$A$33:$A$776,$A123,СВЦЭМ!$B$33:$B$776,K$119)+'СЕТ СН'!$I$9+СВЦЭМ!$D$10+'СЕТ СН'!$I$5-'СЕТ СН'!$I$17</f>
        <v>3874.2401085700003</v>
      </c>
      <c r="L123" s="36">
        <f>SUMIFS(СВЦЭМ!$C$33:$C$776,СВЦЭМ!$A$33:$A$776,$A123,СВЦЭМ!$B$33:$B$776,L$119)+'СЕТ СН'!$I$9+СВЦЭМ!$D$10+'СЕТ СН'!$I$5-'СЕТ СН'!$I$17</f>
        <v>3796.8579034200002</v>
      </c>
      <c r="M123" s="36">
        <f>SUMIFS(СВЦЭМ!$C$33:$C$776,СВЦЭМ!$A$33:$A$776,$A123,СВЦЭМ!$B$33:$B$776,M$119)+'СЕТ СН'!$I$9+СВЦЭМ!$D$10+'СЕТ СН'!$I$5-'СЕТ СН'!$I$17</f>
        <v>3779.76218608</v>
      </c>
      <c r="N123" s="36">
        <f>SUMIFS(СВЦЭМ!$C$33:$C$776,СВЦЭМ!$A$33:$A$776,$A123,СВЦЭМ!$B$33:$B$776,N$119)+'СЕТ СН'!$I$9+СВЦЭМ!$D$10+'СЕТ СН'!$I$5-'СЕТ СН'!$I$17</f>
        <v>3787.7636937900002</v>
      </c>
      <c r="O123" s="36">
        <f>SUMIFS(СВЦЭМ!$C$33:$C$776,СВЦЭМ!$A$33:$A$776,$A123,СВЦЭМ!$B$33:$B$776,O$119)+'СЕТ СН'!$I$9+СВЦЭМ!$D$10+'СЕТ СН'!$I$5-'СЕТ СН'!$I$17</f>
        <v>3776.94588853</v>
      </c>
      <c r="P123" s="36">
        <f>SUMIFS(СВЦЭМ!$C$33:$C$776,СВЦЭМ!$A$33:$A$776,$A123,СВЦЭМ!$B$33:$B$776,P$119)+'СЕТ СН'!$I$9+СВЦЭМ!$D$10+'СЕТ СН'!$I$5-'СЕТ СН'!$I$17</f>
        <v>3774.5884789900001</v>
      </c>
      <c r="Q123" s="36">
        <f>SUMIFS(СВЦЭМ!$C$33:$C$776,СВЦЭМ!$A$33:$A$776,$A123,СВЦЭМ!$B$33:$B$776,Q$119)+'СЕТ СН'!$I$9+СВЦЭМ!$D$10+'СЕТ СН'!$I$5-'СЕТ СН'!$I$17</f>
        <v>3778.44803933</v>
      </c>
      <c r="R123" s="36">
        <f>SUMIFS(СВЦЭМ!$C$33:$C$776,СВЦЭМ!$A$33:$A$776,$A123,СВЦЭМ!$B$33:$B$776,R$119)+'СЕТ СН'!$I$9+СВЦЭМ!$D$10+'СЕТ СН'!$I$5-'СЕТ СН'!$I$17</f>
        <v>3745.68210434</v>
      </c>
      <c r="S123" s="36">
        <f>SUMIFS(СВЦЭМ!$C$33:$C$776,СВЦЭМ!$A$33:$A$776,$A123,СВЦЭМ!$B$33:$B$776,S$119)+'СЕТ СН'!$I$9+СВЦЭМ!$D$10+'СЕТ СН'!$I$5-'СЕТ СН'!$I$17</f>
        <v>3751.7405278800002</v>
      </c>
      <c r="T123" s="36">
        <f>SUMIFS(СВЦЭМ!$C$33:$C$776,СВЦЭМ!$A$33:$A$776,$A123,СВЦЭМ!$B$33:$B$776,T$119)+'СЕТ СН'!$I$9+СВЦЭМ!$D$10+'СЕТ СН'!$I$5-'СЕТ СН'!$I$17</f>
        <v>3776.71429369</v>
      </c>
      <c r="U123" s="36">
        <f>SUMIFS(СВЦЭМ!$C$33:$C$776,СВЦЭМ!$A$33:$A$776,$A123,СВЦЭМ!$B$33:$B$776,U$119)+'СЕТ СН'!$I$9+СВЦЭМ!$D$10+'СЕТ СН'!$I$5-'СЕТ СН'!$I$17</f>
        <v>3785.4174862899999</v>
      </c>
      <c r="V123" s="36">
        <f>SUMIFS(СВЦЭМ!$C$33:$C$776,СВЦЭМ!$A$33:$A$776,$A123,СВЦЭМ!$B$33:$B$776,V$119)+'СЕТ СН'!$I$9+СВЦЭМ!$D$10+'СЕТ СН'!$I$5-'СЕТ СН'!$I$17</f>
        <v>3773.7593205900002</v>
      </c>
      <c r="W123" s="36">
        <f>SUMIFS(СВЦЭМ!$C$33:$C$776,СВЦЭМ!$A$33:$A$776,$A123,СВЦЭМ!$B$33:$B$776,W$119)+'СЕТ СН'!$I$9+СВЦЭМ!$D$10+'СЕТ СН'!$I$5-'СЕТ СН'!$I$17</f>
        <v>3776.0463892100001</v>
      </c>
      <c r="X123" s="36">
        <f>SUMIFS(СВЦЭМ!$C$33:$C$776,СВЦЭМ!$A$33:$A$776,$A123,СВЦЭМ!$B$33:$B$776,X$119)+'СЕТ СН'!$I$9+СВЦЭМ!$D$10+'СЕТ СН'!$I$5-'СЕТ СН'!$I$17</f>
        <v>3811.5851846400001</v>
      </c>
      <c r="Y123" s="36">
        <f>SUMIFS(СВЦЭМ!$C$33:$C$776,СВЦЭМ!$A$33:$A$776,$A123,СВЦЭМ!$B$33:$B$776,Y$119)+'СЕТ СН'!$I$9+СВЦЭМ!$D$10+'СЕТ СН'!$I$5-'СЕТ СН'!$I$17</f>
        <v>3917.6566941600004</v>
      </c>
    </row>
    <row r="124" spans="1:27" ht="15.75" x14ac:dyDescent="0.2">
      <c r="A124" s="35">
        <f t="shared" si="3"/>
        <v>44017</v>
      </c>
      <c r="B124" s="36">
        <f>SUMIFS(СВЦЭМ!$C$33:$C$776,СВЦЭМ!$A$33:$A$776,$A124,СВЦЭМ!$B$33:$B$776,B$119)+'СЕТ СН'!$I$9+СВЦЭМ!$D$10+'СЕТ СН'!$I$5-'СЕТ СН'!$I$17</f>
        <v>4002.28770605</v>
      </c>
      <c r="C124" s="36">
        <f>SUMIFS(СВЦЭМ!$C$33:$C$776,СВЦЭМ!$A$33:$A$776,$A124,СВЦЭМ!$B$33:$B$776,C$119)+'СЕТ СН'!$I$9+СВЦЭМ!$D$10+'СЕТ СН'!$I$5-'СЕТ СН'!$I$17</f>
        <v>4038.25071063</v>
      </c>
      <c r="D124" s="36">
        <f>SUMIFS(СВЦЭМ!$C$33:$C$776,СВЦЭМ!$A$33:$A$776,$A124,СВЦЭМ!$B$33:$B$776,D$119)+'СЕТ СН'!$I$9+СВЦЭМ!$D$10+'СЕТ СН'!$I$5-'СЕТ СН'!$I$17</f>
        <v>4089.3975033000002</v>
      </c>
      <c r="E124" s="36">
        <f>SUMIFS(СВЦЭМ!$C$33:$C$776,СВЦЭМ!$A$33:$A$776,$A124,СВЦЭМ!$B$33:$B$776,E$119)+'СЕТ СН'!$I$9+СВЦЭМ!$D$10+'СЕТ СН'!$I$5-'СЕТ СН'!$I$17</f>
        <v>4063.5200757000002</v>
      </c>
      <c r="F124" s="36">
        <f>SUMIFS(СВЦЭМ!$C$33:$C$776,СВЦЭМ!$A$33:$A$776,$A124,СВЦЭМ!$B$33:$B$776,F$119)+'СЕТ СН'!$I$9+СВЦЭМ!$D$10+'СЕТ СН'!$I$5-'СЕТ СН'!$I$17</f>
        <v>4032.37136495</v>
      </c>
      <c r="G124" s="36">
        <f>SUMIFS(СВЦЭМ!$C$33:$C$776,СВЦЭМ!$A$33:$A$776,$A124,СВЦЭМ!$B$33:$B$776,G$119)+'СЕТ СН'!$I$9+СВЦЭМ!$D$10+'СЕТ СН'!$I$5-'СЕТ СН'!$I$17</f>
        <v>4017.40016255</v>
      </c>
      <c r="H124" s="36">
        <f>SUMIFS(СВЦЭМ!$C$33:$C$776,СВЦЭМ!$A$33:$A$776,$A124,СВЦЭМ!$B$33:$B$776,H$119)+'СЕТ СН'!$I$9+СВЦЭМ!$D$10+'СЕТ СН'!$I$5-'СЕТ СН'!$I$17</f>
        <v>3999.9109145500001</v>
      </c>
      <c r="I124" s="36">
        <f>SUMIFS(СВЦЭМ!$C$33:$C$776,СВЦЭМ!$A$33:$A$776,$A124,СВЦЭМ!$B$33:$B$776,I$119)+'СЕТ СН'!$I$9+СВЦЭМ!$D$10+'СЕТ СН'!$I$5-'СЕТ СН'!$I$17</f>
        <v>4018.7338374800001</v>
      </c>
      <c r="J124" s="36">
        <f>SUMIFS(СВЦЭМ!$C$33:$C$776,СВЦЭМ!$A$33:$A$776,$A124,СВЦЭМ!$B$33:$B$776,J$119)+'СЕТ СН'!$I$9+СВЦЭМ!$D$10+'СЕТ СН'!$I$5-'СЕТ СН'!$I$17</f>
        <v>3936.7642732500003</v>
      </c>
      <c r="K124" s="36">
        <f>SUMIFS(СВЦЭМ!$C$33:$C$776,СВЦЭМ!$A$33:$A$776,$A124,СВЦЭМ!$B$33:$B$776,K$119)+'СЕТ СН'!$I$9+СВЦЭМ!$D$10+'СЕТ СН'!$I$5-'СЕТ СН'!$I$17</f>
        <v>3825.0870250900002</v>
      </c>
      <c r="L124" s="36">
        <f>SUMIFS(СВЦЭМ!$C$33:$C$776,СВЦЭМ!$A$33:$A$776,$A124,СВЦЭМ!$B$33:$B$776,L$119)+'СЕТ СН'!$I$9+СВЦЭМ!$D$10+'СЕТ СН'!$I$5-'СЕТ СН'!$I$17</f>
        <v>3758.1552656399999</v>
      </c>
      <c r="M124" s="36">
        <f>SUMIFS(СВЦЭМ!$C$33:$C$776,СВЦЭМ!$A$33:$A$776,$A124,СВЦЭМ!$B$33:$B$776,M$119)+'СЕТ СН'!$I$9+СВЦЭМ!$D$10+'СЕТ СН'!$I$5-'СЕТ СН'!$I$17</f>
        <v>3710.7942283700004</v>
      </c>
      <c r="N124" s="36">
        <f>SUMIFS(СВЦЭМ!$C$33:$C$776,СВЦЭМ!$A$33:$A$776,$A124,СВЦЭМ!$B$33:$B$776,N$119)+'СЕТ СН'!$I$9+СВЦЭМ!$D$10+'СЕТ СН'!$I$5-'СЕТ СН'!$I$17</f>
        <v>3729.7888706600002</v>
      </c>
      <c r="O124" s="36">
        <f>SUMIFS(СВЦЭМ!$C$33:$C$776,СВЦЭМ!$A$33:$A$776,$A124,СВЦЭМ!$B$33:$B$776,O$119)+'СЕТ СН'!$I$9+СВЦЭМ!$D$10+'СЕТ СН'!$I$5-'СЕТ СН'!$I$17</f>
        <v>3739.9081482700003</v>
      </c>
      <c r="P124" s="36">
        <f>SUMIFS(СВЦЭМ!$C$33:$C$776,СВЦЭМ!$A$33:$A$776,$A124,СВЦЭМ!$B$33:$B$776,P$119)+'СЕТ СН'!$I$9+СВЦЭМ!$D$10+'СЕТ СН'!$I$5-'СЕТ СН'!$I$17</f>
        <v>3726.3833948800002</v>
      </c>
      <c r="Q124" s="36">
        <f>SUMIFS(СВЦЭМ!$C$33:$C$776,СВЦЭМ!$A$33:$A$776,$A124,СВЦЭМ!$B$33:$B$776,Q$119)+'СЕТ СН'!$I$9+СВЦЭМ!$D$10+'СЕТ СН'!$I$5-'СЕТ СН'!$I$17</f>
        <v>3732.5784739200003</v>
      </c>
      <c r="R124" s="36">
        <f>SUMIFS(СВЦЭМ!$C$33:$C$776,СВЦЭМ!$A$33:$A$776,$A124,СВЦЭМ!$B$33:$B$776,R$119)+'СЕТ СН'!$I$9+СВЦЭМ!$D$10+'СЕТ СН'!$I$5-'СЕТ СН'!$I$17</f>
        <v>3755.0431519399999</v>
      </c>
      <c r="S124" s="36">
        <f>SUMIFS(СВЦЭМ!$C$33:$C$776,СВЦЭМ!$A$33:$A$776,$A124,СВЦЭМ!$B$33:$B$776,S$119)+'СЕТ СН'!$I$9+СВЦЭМ!$D$10+'СЕТ СН'!$I$5-'СЕТ СН'!$I$17</f>
        <v>3765.4062757000002</v>
      </c>
      <c r="T124" s="36">
        <f>SUMIFS(СВЦЭМ!$C$33:$C$776,СВЦЭМ!$A$33:$A$776,$A124,СВЦЭМ!$B$33:$B$776,T$119)+'СЕТ СН'!$I$9+СВЦЭМ!$D$10+'СЕТ СН'!$I$5-'СЕТ СН'!$I$17</f>
        <v>3759.9186747399999</v>
      </c>
      <c r="U124" s="36">
        <f>SUMIFS(СВЦЭМ!$C$33:$C$776,СВЦЭМ!$A$33:$A$776,$A124,СВЦЭМ!$B$33:$B$776,U$119)+'СЕТ СН'!$I$9+СВЦЭМ!$D$10+'СЕТ СН'!$I$5-'СЕТ СН'!$I$17</f>
        <v>3749.8078209700002</v>
      </c>
      <c r="V124" s="36">
        <f>SUMIFS(СВЦЭМ!$C$33:$C$776,СВЦЭМ!$A$33:$A$776,$A124,СВЦЭМ!$B$33:$B$776,V$119)+'СЕТ СН'!$I$9+СВЦЭМ!$D$10+'СЕТ СН'!$I$5-'СЕТ СН'!$I$17</f>
        <v>3731.7297998600002</v>
      </c>
      <c r="W124" s="36">
        <f>SUMIFS(СВЦЭМ!$C$33:$C$776,СВЦЭМ!$A$33:$A$776,$A124,СВЦЭМ!$B$33:$B$776,W$119)+'СЕТ СН'!$I$9+СВЦЭМ!$D$10+'СЕТ СН'!$I$5-'СЕТ СН'!$I$17</f>
        <v>3722.9006243600002</v>
      </c>
      <c r="X124" s="36">
        <f>SUMIFS(СВЦЭМ!$C$33:$C$776,СВЦЭМ!$A$33:$A$776,$A124,СВЦЭМ!$B$33:$B$776,X$119)+'СЕТ СН'!$I$9+СВЦЭМ!$D$10+'СЕТ СН'!$I$5-'СЕТ СН'!$I$17</f>
        <v>3768.5092524600004</v>
      </c>
      <c r="Y124" s="36">
        <f>SUMIFS(СВЦЭМ!$C$33:$C$776,СВЦЭМ!$A$33:$A$776,$A124,СВЦЭМ!$B$33:$B$776,Y$119)+'СЕТ СН'!$I$9+СВЦЭМ!$D$10+'СЕТ СН'!$I$5-'СЕТ СН'!$I$17</f>
        <v>3913.9412205200001</v>
      </c>
    </row>
    <row r="125" spans="1:27" ht="15.75" x14ac:dyDescent="0.2">
      <c r="A125" s="35">
        <f t="shared" si="3"/>
        <v>44018</v>
      </c>
      <c r="B125" s="36">
        <f>SUMIFS(СВЦЭМ!$C$33:$C$776,СВЦЭМ!$A$33:$A$776,$A125,СВЦЭМ!$B$33:$B$776,B$119)+'СЕТ СН'!$I$9+СВЦЭМ!$D$10+'СЕТ СН'!$I$5-'СЕТ СН'!$I$17</f>
        <v>3967.2765938800003</v>
      </c>
      <c r="C125" s="36">
        <f>SUMIFS(СВЦЭМ!$C$33:$C$776,СВЦЭМ!$A$33:$A$776,$A125,СВЦЭМ!$B$33:$B$776,C$119)+'СЕТ СН'!$I$9+СВЦЭМ!$D$10+'СЕТ СН'!$I$5-'СЕТ СН'!$I$17</f>
        <v>4067.2397597200002</v>
      </c>
      <c r="D125" s="36">
        <f>SUMIFS(СВЦЭМ!$C$33:$C$776,СВЦЭМ!$A$33:$A$776,$A125,СВЦЭМ!$B$33:$B$776,D$119)+'СЕТ СН'!$I$9+СВЦЭМ!$D$10+'СЕТ СН'!$I$5-'СЕТ СН'!$I$17</f>
        <v>4098.5583026700006</v>
      </c>
      <c r="E125" s="36">
        <f>SUMIFS(СВЦЭМ!$C$33:$C$776,СВЦЭМ!$A$33:$A$776,$A125,СВЦЭМ!$B$33:$B$776,E$119)+'СЕТ СН'!$I$9+СВЦЭМ!$D$10+'СЕТ СН'!$I$5-'СЕТ СН'!$I$17</f>
        <v>4155.0124562700003</v>
      </c>
      <c r="F125" s="36">
        <f>SUMIFS(СВЦЭМ!$C$33:$C$776,СВЦЭМ!$A$33:$A$776,$A125,СВЦЭМ!$B$33:$B$776,F$119)+'СЕТ СН'!$I$9+СВЦЭМ!$D$10+'СЕТ СН'!$I$5-'СЕТ СН'!$I$17</f>
        <v>4147.4873757599998</v>
      </c>
      <c r="G125" s="36">
        <f>SUMIFS(СВЦЭМ!$C$33:$C$776,СВЦЭМ!$A$33:$A$776,$A125,СВЦЭМ!$B$33:$B$776,G$119)+'СЕТ СН'!$I$9+СВЦЭМ!$D$10+'СЕТ СН'!$I$5-'СЕТ СН'!$I$17</f>
        <v>4139.6669496699997</v>
      </c>
      <c r="H125" s="36">
        <f>SUMIFS(СВЦЭМ!$C$33:$C$776,СВЦЭМ!$A$33:$A$776,$A125,СВЦЭМ!$B$33:$B$776,H$119)+'СЕТ СН'!$I$9+СВЦЭМ!$D$10+'СЕТ СН'!$I$5-'СЕТ СН'!$I$17</f>
        <v>4046.5019791600002</v>
      </c>
      <c r="I125" s="36">
        <f>SUMIFS(СВЦЭМ!$C$33:$C$776,СВЦЭМ!$A$33:$A$776,$A125,СВЦЭМ!$B$33:$B$776,I$119)+'СЕТ СН'!$I$9+СВЦЭМ!$D$10+'СЕТ СН'!$I$5-'СЕТ СН'!$I$17</f>
        <v>4071.1160158800003</v>
      </c>
      <c r="J125" s="36">
        <f>SUMIFS(СВЦЭМ!$C$33:$C$776,СВЦЭМ!$A$33:$A$776,$A125,СВЦЭМ!$B$33:$B$776,J$119)+'СЕТ СН'!$I$9+СВЦЭМ!$D$10+'СЕТ СН'!$I$5-'СЕТ СН'!$I$17</f>
        <v>4036.3636770600001</v>
      </c>
      <c r="K125" s="36">
        <f>SUMIFS(СВЦЭМ!$C$33:$C$776,СВЦЭМ!$A$33:$A$776,$A125,СВЦЭМ!$B$33:$B$776,K$119)+'СЕТ СН'!$I$9+СВЦЭМ!$D$10+'СЕТ СН'!$I$5-'СЕТ СН'!$I$17</f>
        <v>3902.07354652</v>
      </c>
      <c r="L125" s="36">
        <f>SUMIFS(СВЦЭМ!$C$33:$C$776,СВЦЭМ!$A$33:$A$776,$A125,СВЦЭМ!$B$33:$B$776,L$119)+'СЕТ СН'!$I$9+СВЦЭМ!$D$10+'СЕТ СН'!$I$5-'СЕТ СН'!$I$17</f>
        <v>3815.3552656000002</v>
      </c>
      <c r="M125" s="36">
        <f>SUMIFS(СВЦЭМ!$C$33:$C$776,СВЦЭМ!$A$33:$A$776,$A125,СВЦЭМ!$B$33:$B$776,M$119)+'СЕТ СН'!$I$9+СВЦЭМ!$D$10+'СЕТ СН'!$I$5-'СЕТ СН'!$I$17</f>
        <v>3782.43912503</v>
      </c>
      <c r="N125" s="36">
        <f>SUMIFS(СВЦЭМ!$C$33:$C$776,СВЦЭМ!$A$33:$A$776,$A125,СВЦЭМ!$B$33:$B$776,N$119)+'СЕТ СН'!$I$9+СВЦЭМ!$D$10+'СЕТ СН'!$I$5-'СЕТ СН'!$I$17</f>
        <v>3843.7748832100001</v>
      </c>
      <c r="O125" s="36">
        <f>SUMIFS(СВЦЭМ!$C$33:$C$776,СВЦЭМ!$A$33:$A$776,$A125,СВЦЭМ!$B$33:$B$776,O$119)+'СЕТ СН'!$I$9+СВЦЭМ!$D$10+'СЕТ СН'!$I$5-'СЕТ СН'!$I$17</f>
        <v>3845.6243264200002</v>
      </c>
      <c r="P125" s="36">
        <f>SUMIFS(СВЦЭМ!$C$33:$C$776,СВЦЭМ!$A$33:$A$776,$A125,СВЦЭМ!$B$33:$B$776,P$119)+'СЕТ СН'!$I$9+СВЦЭМ!$D$10+'СЕТ СН'!$I$5-'СЕТ СН'!$I$17</f>
        <v>3821.78431572</v>
      </c>
      <c r="Q125" s="36">
        <f>SUMIFS(СВЦЭМ!$C$33:$C$776,СВЦЭМ!$A$33:$A$776,$A125,СВЦЭМ!$B$33:$B$776,Q$119)+'СЕТ СН'!$I$9+СВЦЭМ!$D$10+'СЕТ СН'!$I$5-'СЕТ СН'!$I$17</f>
        <v>3824.51851343</v>
      </c>
      <c r="R125" s="36">
        <f>SUMIFS(СВЦЭМ!$C$33:$C$776,СВЦЭМ!$A$33:$A$776,$A125,СВЦЭМ!$B$33:$B$776,R$119)+'СЕТ СН'!$I$9+СВЦЭМ!$D$10+'СЕТ СН'!$I$5-'СЕТ СН'!$I$17</f>
        <v>3857.1700339500003</v>
      </c>
      <c r="S125" s="36">
        <f>SUMIFS(СВЦЭМ!$C$33:$C$776,СВЦЭМ!$A$33:$A$776,$A125,СВЦЭМ!$B$33:$B$776,S$119)+'СЕТ СН'!$I$9+СВЦЭМ!$D$10+'СЕТ СН'!$I$5-'СЕТ СН'!$I$17</f>
        <v>3861.1186316000003</v>
      </c>
      <c r="T125" s="36">
        <f>SUMIFS(СВЦЭМ!$C$33:$C$776,СВЦЭМ!$A$33:$A$776,$A125,СВЦЭМ!$B$33:$B$776,T$119)+'СЕТ СН'!$I$9+СВЦЭМ!$D$10+'СЕТ СН'!$I$5-'СЕТ СН'!$I$17</f>
        <v>4726.0965219</v>
      </c>
      <c r="U125" s="36">
        <f>SUMIFS(СВЦЭМ!$C$33:$C$776,СВЦЭМ!$A$33:$A$776,$A125,СВЦЭМ!$B$33:$B$776,U$119)+'СЕТ СН'!$I$9+СВЦЭМ!$D$10+'СЕТ СН'!$I$5-'СЕТ СН'!$I$17</f>
        <v>3868.8951110200001</v>
      </c>
      <c r="V125" s="36">
        <f>SUMIFS(СВЦЭМ!$C$33:$C$776,СВЦЭМ!$A$33:$A$776,$A125,СВЦЭМ!$B$33:$B$776,V$119)+'СЕТ СН'!$I$9+СВЦЭМ!$D$10+'СЕТ СН'!$I$5-'СЕТ СН'!$I$17</f>
        <v>3841.2862869000001</v>
      </c>
      <c r="W125" s="36">
        <f>SUMIFS(СВЦЭМ!$C$33:$C$776,СВЦЭМ!$A$33:$A$776,$A125,СВЦЭМ!$B$33:$B$776,W$119)+'СЕТ СН'!$I$9+СВЦЭМ!$D$10+'СЕТ СН'!$I$5-'СЕТ СН'!$I$17</f>
        <v>3800.8668955900002</v>
      </c>
      <c r="X125" s="36">
        <f>SUMIFS(СВЦЭМ!$C$33:$C$776,СВЦЭМ!$A$33:$A$776,$A125,СВЦЭМ!$B$33:$B$776,X$119)+'СЕТ СН'!$I$9+СВЦЭМ!$D$10+'СЕТ СН'!$I$5-'СЕТ СН'!$I$17</f>
        <v>3828.0983522500001</v>
      </c>
      <c r="Y125" s="36">
        <f>SUMIFS(СВЦЭМ!$C$33:$C$776,СВЦЭМ!$A$33:$A$776,$A125,СВЦЭМ!$B$33:$B$776,Y$119)+'СЕТ СН'!$I$9+СВЦЭМ!$D$10+'СЕТ СН'!$I$5-'СЕТ СН'!$I$17</f>
        <v>3969.3644859000001</v>
      </c>
    </row>
    <row r="126" spans="1:27" ht="15.75" x14ac:dyDescent="0.2">
      <c r="A126" s="35">
        <f t="shared" si="3"/>
        <v>44019</v>
      </c>
      <c r="B126" s="36">
        <f>SUMIFS(СВЦЭМ!$C$33:$C$776,СВЦЭМ!$A$33:$A$776,$A126,СВЦЭМ!$B$33:$B$776,B$119)+'СЕТ СН'!$I$9+СВЦЭМ!$D$10+'СЕТ СН'!$I$5-'СЕТ СН'!$I$17</f>
        <v>4003.1936548500003</v>
      </c>
      <c r="C126" s="36">
        <f>SUMIFS(СВЦЭМ!$C$33:$C$776,СВЦЭМ!$A$33:$A$776,$A126,СВЦЭМ!$B$33:$B$776,C$119)+'СЕТ СН'!$I$9+СВЦЭМ!$D$10+'СЕТ СН'!$I$5-'СЕТ СН'!$I$17</f>
        <v>4012.4854425800004</v>
      </c>
      <c r="D126" s="36">
        <f>SUMIFS(СВЦЭМ!$C$33:$C$776,СВЦЭМ!$A$33:$A$776,$A126,СВЦЭМ!$B$33:$B$776,D$119)+'СЕТ СН'!$I$9+СВЦЭМ!$D$10+'СЕТ СН'!$I$5-'СЕТ СН'!$I$17</f>
        <v>4015.6542696300003</v>
      </c>
      <c r="E126" s="36">
        <f>SUMIFS(СВЦЭМ!$C$33:$C$776,СВЦЭМ!$A$33:$A$776,$A126,СВЦЭМ!$B$33:$B$776,E$119)+'СЕТ СН'!$I$9+СВЦЭМ!$D$10+'СЕТ СН'!$I$5-'СЕТ СН'!$I$17</f>
        <v>4023.3737414000002</v>
      </c>
      <c r="F126" s="36">
        <f>SUMIFS(СВЦЭМ!$C$33:$C$776,СВЦЭМ!$A$33:$A$776,$A126,СВЦЭМ!$B$33:$B$776,F$119)+'СЕТ СН'!$I$9+СВЦЭМ!$D$10+'СЕТ СН'!$I$5-'СЕТ СН'!$I$17</f>
        <v>4032.32024761</v>
      </c>
      <c r="G126" s="36">
        <f>SUMIFS(СВЦЭМ!$C$33:$C$776,СВЦЭМ!$A$33:$A$776,$A126,СВЦЭМ!$B$33:$B$776,G$119)+'СЕТ СН'!$I$9+СВЦЭМ!$D$10+'СЕТ СН'!$I$5-'СЕТ СН'!$I$17</f>
        <v>4034.5966327400001</v>
      </c>
      <c r="H126" s="36">
        <f>SUMIFS(СВЦЭМ!$C$33:$C$776,СВЦЭМ!$A$33:$A$776,$A126,СВЦЭМ!$B$33:$B$776,H$119)+'СЕТ СН'!$I$9+СВЦЭМ!$D$10+'СЕТ СН'!$I$5-'СЕТ СН'!$I$17</f>
        <v>4029.1738570900002</v>
      </c>
      <c r="I126" s="36">
        <f>SUMIFS(СВЦЭМ!$C$33:$C$776,СВЦЭМ!$A$33:$A$776,$A126,СВЦЭМ!$B$33:$B$776,I$119)+'СЕТ СН'!$I$9+СВЦЭМ!$D$10+'СЕТ СН'!$I$5-'СЕТ СН'!$I$17</f>
        <v>4003.7675746200002</v>
      </c>
      <c r="J126" s="36">
        <f>SUMIFS(СВЦЭМ!$C$33:$C$776,СВЦЭМ!$A$33:$A$776,$A126,СВЦЭМ!$B$33:$B$776,J$119)+'СЕТ СН'!$I$9+СВЦЭМ!$D$10+'СЕТ СН'!$I$5-'СЕТ СН'!$I$17</f>
        <v>4035.8793511100002</v>
      </c>
      <c r="K126" s="36">
        <f>SUMIFS(СВЦЭМ!$C$33:$C$776,СВЦЭМ!$A$33:$A$776,$A126,СВЦЭМ!$B$33:$B$776,K$119)+'СЕТ СН'!$I$9+СВЦЭМ!$D$10+'СЕТ СН'!$I$5-'СЕТ СН'!$I$17</f>
        <v>3954.8559958400001</v>
      </c>
      <c r="L126" s="36">
        <f>SUMIFS(СВЦЭМ!$C$33:$C$776,СВЦЭМ!$A$33:$A$776,$A126,СВЦЭМ!$B$33:$B$776,L$119)+'СЕТ СН'!$I$9+СВЦЭМ!$D$10+'СЕТ СН'!$I$5-'СЕТ СН'!$I$17</f>
        <v>3914.2995874100002</v>
      </c>
      <c r="M126" s="36">
        <f>SUMIFS(СВЦЭМ!$C$33:$C$776,СВЦЭМ!$A$33:$A$776,$A126,СВЦЭМ!$B$33:$B$776,M$119)+'СЕТ СН'!$I$9+СВЦЭМ!$D$10+'СЕТ СН'!$I$5-'СЕТ СН'!$I$17</f>
        <v>3891.1737509900004</v>
      </c>
      <c r="N126" s="36">
        <f>SUMIFS(СВЦЭМ!$C$33:$C$776,СВЦЭМ!$A$33:$A$776,$A126,СВЦЭМ!$B$33:$B$776,N$119)+'СЕТ СН'!$I$9+СВЦЭМ!$D$10+'СЕТ СН'!$I$5-'СЕТ СН'!$I$17</f>
        <v>3893.04415909</v>
      </c>
      <c r="O126" s="36">
        <f>SUMIFS(СВЦЭМ!$C$33:$C$776,СВЦЭМ!$A$33:$A$776,$A126,СВЦЭМ!$B$33:$B$776,O$119)+'СЕТ СН'!$I$9+СВЦЭМ!$D$10+'СЕТ СН'!$I$5-'СЕТ СН'!$I$17</f>
        <v>3895.7879031400003</v>
      </c>
      <c r="P126" s="36">
        <f>SUMIFS(СВЦЭМ!$C$33:$C$776,СВЦЭМ!$A$33:$A$776,$A126,СВЦЭМ!$B$33:$B$776,P$119)+'СЕТ СН'!$I$9+СВЦЭМ!$D$10+'СЕТ СН'!$I$5-'СЕТ СН'!$I$17</f>
        <v>3890.8510560300001</v>
      </c>
      <c r="Q126" s="36">
        <f>SUMIFS(СВЦЭМ!$C$33:$C$776,СВЦЭМ!$A$33:$A$776,$A126,СВЦЭМ!$B$33:$B$776,Q$119)+'СЕТ СН'!$I$9+СВЦЭМ!$D$10+'СЕТ СН'!$I$5-'СЕТ СН'!$I$17</f>
        <v>3897.5028566000001</v>
      </c>
      <c r="R126" s="36">
        <f>SUMIFS(СВЦЭМ!$C$33:$C$776,СВЦЭМ!$A$33:$A$776,$A126,СВЦЭМ!$B$33:$B$776,R$119)+'СЕТ СН'!$I$9+СВЦЭМ!$D$10+'СЕТ СН'!$I$5-'СЕТ СН'!$I$17</f>
        <v>3903.0216508800004</v>
      </c>
      <c r="S126" s="36">
        <f>SUMIFS(СВЦЭМ!$C$33:$C$776,СВЦЭМ!$A$33:$A$776,$A126,СВЦЭМ!$B$33:$B$776,S$119)+'СЕТ СН'!$I$9+СВЦЭМ!$D$10+'СЕТ СН'!$I$5-'СЕТ СН'!$I$17</f>
        <v>3910.4658216600001</v>
      </c>
      <c r="T126" s="36">
        <f>SUMIFS(СВЦЭМ!$C$33:$C$776,СВЦЭМ!$A$33:$A$776,$A126,СВЦЭМ!$B$33:$B$776,T$119)+'СЕТ СН'!$I$9+СВЦЭМ!$D$10+'СЕТ СН'!$I$5-'СЕТ СН'!$I$17</f>
        <v>3912.0020444400002</v>
      </c>
      <c r="U126" s="36">
        <f>SUMIFS(СВЦЭМ!$C$33:$C$776,СВЦЭМ!$A$33:$A$776,$A126,СВЦЭМ!$B$33:$B$776,U$119)+'СЕТ СН'!$I$9+СВЦЭМ!$D$10+'СЕТ СН'!$I$5-'СЕТ СН'!$I$17</f>
        <v>3906.4532409399999</v>
      </c>
      <c r="V126" s="36">
        <f>SUMIFS(СВЦЭМ!$C$33:$C$776,СВЦЭМ!$A$33:$A$776,$A126,СВЦЭМ!$B$33:$B$776,V$119)+'СЕТ СН'!$I$9+СВЦЭМ!$D$10+'СЕТ СН'!$I$5-'СЕТ СН'!$I$17</f>
        <v>3907.19412491</v>
      </c>
      <c r="W126" s="36">
        <f>SUMIFS(СВЦЭМ!$C$33:$C$776,СВЦЭМ!$A$33:$A$776,$A126,СВЦЭМ!$B$33:$B$776,W$119)+'СЕТ СН'!$I$9+СВЦЭМ!$D$10+'СЕТ СН'!$I$5-'СЕТ СН'!$I$17</f>
        <v>3893.9930074399999</v>
      </c>
      <c r="X126" s="36">
        <f>SUMIFS(СВЦЭМ!$C$33:$C$776,СВЦЭМ!$A$33:$A$776,$A126,СВЦЭМ!$B$33:$B$776,X$119)+'СЕТ СН'!$I$9+СВЦЭМ!$D$10+'СЕТ СН'!$I$5-'СЕТ СН'!$I$17</f>
        <v>3926.1359656200002</v>
      </c>
      <c r="Y126" s="36">
        <f>SUMIFS(СВЦЭМ!$C$33:$C$776,СВЦЭМ!$A$33:$A$776,$A126,СВЦЭМ!$B$33:$B$776,Y$119)+'СЕТ СН'!$I$9+СВЦЭМ!$D$10+'СЕТ СН'!$I$5-'СЕТ СН'!$I$17</f>
        <v>4014.1310180500004</v>
      </c>
    </row>
    <row r="127" spans="1:27" ht="15.75" x14ac:dyDescent="0.2">
      <c r="A127" s="35">
        <f t="shared" si="3"/>
        <v>44020</v>
      </c>
      <c r="B127" s="36">
        <f>SUMIFS(СВЦЭМ!$C$33:$C$776,СВЦЭМ!$A$33:$A$776,$A127,СВЦЭМ!$B$33:$B$776,B$119)+'СЕТ СН'!$I$9+СВЦЭМ!$D$10+'СЕТ СН'!$I$5-'СЕТ СН'!$I$17</f>
        <v>3972.8010679400004</v>
      </c>
      <c r="C127" s="36">
        <f>SUMIFS(СВЦЭМ!$C$33:$C$776,СВЦЭМ!$A$33:$A$776,$A127,СВЦЭМ!$B$33:$B$776,C$119)+'СЕТ СН'!$I$9+СВЦЭМ!$D$10+'СЕТ СН'!$I$5-'СЕТ СН'!$I$17</f>
        <v>3990.16843371</v>
      </c>
      <c r="D127" s="36">
        <f>SUMIFS(СВЦЭМ!$C$33:$C$776,СВЦЭМ!$A$33:$A$776,$A127,СВЦЭМ!$B$33:$B$776,D$119)+'СЕТ СН'!$I$9+СВЦЭМ!$D$10+'СЕТ СН'!$I$5-'СЕТ СН'!$I$17</f>
        <v>4008.7731351800003</v>
      </c>
      <c r="E127" s="36">
        <f>SUMIFS(СВЦЭМ!$C$33:$C$776,СВЦЭМ!$A$33:$A$776,$A127,СВЦЭМ!$B$33:$B$776,E$119)+'СЕТ СН'!$I$9+СВЦЭМ!$D$10+'СЕТ СН'!$I$5-'СЕТ СН'!$I$17</f>
        <v>4033.0412524200001</v>
      </c>
      <c r="F127" s="36">
        <f>SUMIFS(СВЦЭМ!$C$33:$C$776,СВЦЭМ!$A$33:$A$776,$A127,СВЦЭМ!$B$33:$B$776,F$119)+'СЕТ СН'!$I$9+СВЦЭМ!$D$10+'СЕТ СН'!$I$5-'СЕТ СН'!$I$17</f>
        <v>4043.8123074300001</v>
      </c>
      <c r="G127" s="36">
        <f>SUMIFS(СВЦЭМ!$C$33:$C$776,СВЦЭМ!$A$33:$A$776,$A127,СВЦЭМ!$B$33:$B$776,G$119)+'СЕТ СН'!$I$9+СВЦЭМ!$D$10+'СЕТ СН'!$I$5-'СЕТ СН'!$I$17</f>
        <v>4050.9745444600003</v>
      </c>
      <c r="H127" s="36">
        <f>SUMIFS(СВЦЭМ!$C$33:$C$776,СВЦЭМ!$A$33:$A$776,$A127,СВЦЭМ!$B$33:$B$776,H$119)+'СЕТ СН'!$I$9+СВЦЭМ!$D$10+'СЕТ СН'!$I$5-'СЕТ СН'!$I$17</f>
        <v>4005.4405869000002</v>
      </c>
      <c r="I127" s="36">
        <f>SUMIFS(СВЦЭМ!$C$33:$C$776,СВЦЭМ!$A$33:$A$776,$A127,СВЦЭМ!$B$33:$B$776,I$119)+'СЕТ СН'!$I$9+СВЦЭМ!$D$10+'СЕТ СН'!$I$5-'СЕТ СН'!$I$17</f>
        <v>3940.5949208800002</v>
      </c>
      <c r="J127" s="36">
        <f>SUMIFS(СВЦЭМ!$C$33:$C$776,СВЦЭМ!$A$33:$A$776,$A127,СВЦЭМ!$B$33:$B$776,J$119)+'СЕТ СН'!$I$9+СВЦЭМ!$D$10+'СЕТ СН'!$I$5-'СЕТ СН'!$I$17</f>
        <v>3893.3295656700002</v>
      </c>
      <c r="K127" s="36">
        <f>SUMIFS(СВЦЭМ!$C$33:$C$776,СВЦЭМ!$A$33:$A$776,$A127,СВЦЭМ!$B$33:$B$776,K$119)+'СЕТ СН'!$I$9+СВЦЭМ!$D$10+'СЕТ СН'!$I$5-'СЕТ СН'!$I$17</f>
        <v>3909.8449311200002</v>
      </c>
      <c r="L127" s="36">
        <f>SUMIFS(СВЦЭМ!$C$33:$C$776,СВЦЭМ!$A$33:$A$776,$A127,СВЦЭМ!$B$33:$B$776,L$119)+'СЕТ СН'!$I$9+СВЦЭМ!$D$10+'СЕТ СН'!$I$5-'СЕТ СН'!$I$17</f>
        <v>3900.4481482300002</v>
      </c>
      <c r="M127" s="36">
        <f>SUMIFS(СВЦЭМ!$C$33:$C$776,СВЦЭМ!$A$33:$A$776,$A127,СВЦЭМ!$B$33:$B$776,M$119)+'СЕТ СН'!$I$9+СВЦЭМ!$D$10+'СЕТ СН'!$I$5-'СЕТ СН'!$I$17</f>
        <v>3886.8855254500004</v>
      </c>
      <c r="N127" s="36">
        <f>SUMIFS(СВЦЭМ!$C$33:$C$776,СВЦЭМ!$A$33:$A$776,$A127,СВЦЭМ!$B$33:$B$776,N$119)+'СЕТ СН'!$I$9+СВЦЭМ!$D$10+'СЕТ СН'!$I$5-'СЕТ СН'!$I$17</f>
        <v>3976.6168629100002</v>
      </c>
      <c r="O127" s="36">
        <f>SUMIFS(СВЦЭМ!$C$33:$C$776,СВЦЭМ!$A$33:$A$776,$A127,СВЦЭМ!$B$33:$B$776,O$119)+'СЕТ СН'!$I$9+СВЦЭМ!$D$10+'СЕТ СН'!$I$5-'СЕТ СН'!$I$17</f>
        <v>3898.9060632600003</v>
      </c>
      <c r="P127" s="36">
        <f>SUMIFS(СВЦЭМ!$C$33:$C$776,СВЦЭМ!$A$33:$A$776,$A127,СВЦЭМ!$B$33:$B$776,P$119)+'СЕТ СН'!$I$9+СВЦЭМ!$D$10+'СЕТ СН'!$I$5-'СЕТ СН'!$I$17</f>
        <v>3889.7894402800002</v>
      </c>
      <c r="Q127" s="36">
        <f>SUMIFS(СВЦЭМ!$C$33:$C$776,СВЦЭМ!$A$33:$A$776,$A127,СВЦЭМ!$B$33:$B$776,Q$119)+'СЕТ СН'!$I$9+СВЦЭМ!$D$10+'СЕТ СН'!$I$5-'СЕТ СН'!$I$17</f>
        <v>3893.94543798</v>
      </c>
      <c r="R127" s="36">
        <f>SUMIFS(СВЦЭМ!$C$33:$C$776,СВЦЭМ!$A$33:$A$776,$A127,СВЦЭМ!$B$33:$B$776,R$119)+'СЕТ СН'!$I$9+СВЦЭМ!$D$10+'СЕТ СН'!$I$5-'СЕТ СН'!$I$17</f>
        <v>3899.57257497</v>
      </c>
      <c r="S127" s="36">
        <f>SUMIFS(СВЦЭМ!$C$33:$C$776,СВЦЭМ!$A$33:$A$776,$A127,СВЦЭМ!$B$33:$B$776,S$119)+'СЕТ СН'!$I$9+СВЦЭМ!$D$10+'СЕТ СН'!$I$5-'СЕТ СН'!$I$17</f>
        <v>3904.5047109300003</v>
      </c>
      <c r="T127" s="36">
        <f>SUMIFS(СВЦЭМ!$C$33:$C$776,СВЦЭМ!$A$33:$A$776,$A127,СВЦЭМ!$B$33:$B$776,T$119)+'СЕТ СН'!$I$9+СВЦЭМ!$D$10+'СЕТ СН'!$I$5-'СЕТ СН'!$I$17</f>
        <v>3905.42103705</v>
      </c>
      <c r="U127" s="36">
        <f>SUMIFS(СВЦЭМ!$C$33:$C$776,СВЦЭМ!$A$33:$A$776,$A127,СВЦЭМ!$B$33:$B$776,U$119)+'СЕТ СН'!$I$9+СВЦЭМ!$D$10+'СЕТ СН'!$I$5-'СЕТ СН'!$I$17</f>
        <v>3946.61305425</v>
      </c>
      <c r="V127" s="36">
        <f>SUMIFS(СВЦЭМ!$C$33:$C$776,СВЦЭМ!$A$33:$A$776,$A127,СВЦЭМ!$B$33:$B$776,V$119)+'СЕТ СН'!$I$9+СВЦЭМ!$D$10+'СЕТ СН'!$I$5-'СЕТ СН'!$I$17</f>
        <v>3892.2738784200001</v>
      </c>
      <c r="W127" s="36">
        <f>SUMIFS(СВЦЭМ!$C$33:$C$776,СВЦЭМ!$A$33:$A$776,$A127,СВЦЭМ!$B$33:$B$776,W$119)+'СЕТ СН'!$I$9+СВЦЭМ!$D$10+'СЕТ СН'!$I$5-'СЕТ СН'!$I$17</f>
        <v>3898.7268265600001</v>
      </c>
      <c r="X127" s="36">
        <f>SUMIFS(СВЦЭМ!$C$33:$C$776,СВЦЭМ!$A$33:$A$776,$A127,СВЦЭМ!$B$33:$B$776,X$119)+'СЕТ СН'!$I$9+СВЦЭМ!$D$10+'СЕТ СН'!$I$5-'СЕТ СН'!$I$17</f>
        <v>3880.30072999</v>
      </c>
      <c r="Y127" s="36">
        <f>SUMIFS(СВЦЭМ!$C$33:$C$776,СВЦЭМ!$A$33:$A$776,$A127,СВЦЭМ!$B$33:$B$776,Y$119)+'СЕТ СН'!$I$9+СВЦЭМ!$D$10+'СЕТ СН'!$I$5-'СЕТ СН'!$I$17</f>
        <v>3940.18522527</v>
      </c>
    </row>
    <row r="128" spans="1:27" ht="15.75" x14ac:dyDescent="0.2">
      <c r="A128" s="35">
        <f t="shared" si="3"/>
        <v>44021</v>
      </c>
      <c r="B128" s="36">
        <f>SUMIFS(СВЦЭМ!$C$33:$C$776,СВЦЭМ!$A$33:$A$776,$A128,СВЦЭМ!$B$33:$B$776,B$119)+'СЕТ СН'!$I$9+СВЦЭМ!$D$10+'СЕТ СН'!$I$5-'СЕТ СН'!$I$17</f>
        <v>4016.3680355800002</v>
      </c>
      <c r="C128" s="36">
        <f>SUMIFS(СВЦЭМ!$C$33:$C$776,СВЦЭМ!$A$33:$A$776,$A128,СВЦЭМ!$B$33:$B$776,C$119)+'СЕТ СН'!$I$9+СВЦЭМ!$D$10+'СЕТ СН'!$I$5-'СЕТ СН'!$I$17</f>
        <v>4035.3912389699999</v>
      </c>
      <c r="D128" s="36">
        <f>SUMIFS(СВЦЭМ!$C$33:$C$776,СВЦЭМ!$A$33:$A$776,$A128,СВЦЭМ!$B$33:$B$776,D$119)+'СЕТ СН'!$I$9+СВЦЭМ!$D$10+'СЕТ СН'!$I$5-'СЕТ СН'!$I$17</f>
        <v>4029.8090037400002</v>
      </c>
      <c r="E128" s="36">
        <f>SUMIFS(СВЦЭМ!$C$33:$C$776,СВЦЭМ!$A$33:$A$776,$A128,СВЦЭМ!$B$33:$B$776,E$119)+'СЕТ СН'!$I$9+СВЦЭМ!$D$10+'СЕТ СН'!$I$5-'СЕТ СН'!$I$17</f>
        <v>4040.3665872000001</v>
      </c>
      <c r="F128" s="36">
        <f>SUMIFS(СВЦЭМ!$C$33:$C$776,СВЦЭМ!$A$33:$A$776,$A128,СВЦЭМ!$B$33:$B$776,F$119)+'СЕТ СН'!$I$9+СВЦЭМ!$D$10+'СЕТ СН'!$I$5-'СЕТ СН'!$I$17</f>
        <v>4035.4351728900001</v>
      </c>
      <c r="G128" s="36">
        <f>SUMIFS(СВЦЭМ!$C$33:$C$776,СВЦЭМ!$A$33:$A$776,$A128,СВЦЭМ!$B$33:$B$776,G$119)+'СЕТ СН'!$I$9+СВЦЭМ!$D$10+'СЕТ СН'!$I$5-'СЕТ СН'!$I$17</f>
        <v>4039.0486983800001</v>
      </c>
      <c r="H128" s="36">
        <f>SUMIFS(СВЦЭМ!$C$33:$C$776,СВЦЭМ!$A$33:$A$776,$A128,СВЦЭМ!$B$33:$B$776,H$119)+'СЕТ СН'!$I$9+СВЦЭМ!$D$10+'СЕТ СН'!$I$5-'СЕТ СН'!$I$17</f>
        <v>4052.1699285300001</v>
      </c>
      <c r="I128" s="36">
        <f>SUMIFS(СВЦЭМ!$C$33:$C$776,СВЦЭМ!$A$33:$A$776,$A128,СВЦЭМ!$B$33:$B$776,I$119)+'СЕТ СН'!$I$9+СВЦЭМ!$D$10+'СЕТ СН'!$I$5-'СЕТ СН'!$I$17</f>
        <v>3973.9478587900003</v>
      </c>
      <c r="J128" s="36">
        <f>SUMIFS(СВЦЭМ!$C$33:$C$776,СВЦЭМ!$A$33:$A$776,$A128,СВЦЭМ!$B$33:$B$776,J$119)+'СЕТ СН'!$I$9+СВЦЭМ!$D$10+'СЕТ СН'!$I$5-'СЕТ СН'!$I$17</f>
        <v>3942.5307559100002</v>
      </c>
      <c r="K128" s="36">
        <f>SUMIFS(СВЦЭМ!$C$33:$C$776,СВЦЭМ!$A$33:$A$776,$A128,СВЦЭМ!$B$33:$B$776,K$119)+'СЕТ СН'!$I$9+СВЦЭМ!$D$10+'СЕТ СН'!$I$5-'СЕТ СН'!$I$17</f>
        <v>3928.0987101700002</v>
      </c>
      <c r="L128" s="36">
        <f>SUMIFS(СВЦЭМ!$C$33:$C$776,СВЦЭМ!$A$33:$A$776,$A128,СВЦЭМ!$B$33:$B$776,L$119)+'СЕТ СН'!$I$9+СВЦЭМ!$D$10+'СЕТ СН'!$I$5-'СЕТ СН'!$I$17</f>
        <v>3904.7256409300003</v>
      </c>
      <c r="M128" s="36">
        <f>SUMIFS(СВЦЭМ!$C$33:$C$776,СВЦЭМ!$A$33:$A$776,$A128,СВЦЭМ!$B$33:$B$776,M$119)+'СЕТ СН'!$I$9+СВЦЭМ!$D$10+'СЕТ СН'!$I$5-'СЕТ СН'!$I$17</f>
        <v>3915.2327560900003</v>
      </c>
      <c r="N128" s="36">
        <f>SUMIFS(СВЦЭМ!$C$33:$C$776,СВЦЭМ!$A$33:$A$776,$A128,СВЦЭМ!$B$33:$B$776,N$119)+'СЕТ СН'!$I$9+СВЦЭМ!$D$10+'СЕТ СН'!$I$5-'СЕТ СН'!$I$17</f>
        <v>3912.5642376700002</v>
      </c>
      <c r="O128" s="36">
        <f>SUMIFS(СВЦЭМ!$C$33:$C$776,СВЦЭМ!$A$33:$A$776,$A128,СВЦЭМ!$B$33:$B$776,O$119)+'СЕТ СН'!$I$9+СВЦЭМ!$D$10+'СЕТ СН'!$I$5-'СЕТ СН'!$I$17</f>
        <v>3916.5862774000002</v>
      </c>
      <c r="P128" s="36">
        <f>SUMIFS(СВЦЭМ!$C$33:$C$776,СВЦЭМ!$A$33:$A$776,$A128,СВЦЭМ!$B$33:$B$776,P$119)+'СЕТ СН'!$I$9+СВЦЭМ!$D$10+'СЕТ СН'!$I$5-'СЕТ СН'!$I$17</f>
        <v>3905.9079817100001</v>
      </c>
      <c r="Q128" s="36">
        <f>SUMIFS(СВЦЭМ!$C$33:$C$776,СВЦЭМ!$A$33:$A$776,$A128,СВЦЭМ!$B$33:$B$776,Q$119)+'СЕТ СН'!$I$9+СВЦЭМ!$D$10+'СЕТ СН'!$I$5-'СЕТ СН'!$I$17</f>
        <v>3911.8701477700001</v>
      </c>
      <c r="R128" s="36">
        <f>SUMIFS(СВЦЭМ!$C$33:$C$776,СВЦЭМ!$A$33:$A$776,$A128,СВЦЭМ!$B$33:$B$776,R$119)+'СЕТ СН'!$I$9+СВЦЭМ!$D$10+'СЕТ СН'!$I$5-'СЕТ СН'!$I$17</f>
        <v>3926.4420298900004</v>
      </c>
      <c r="S128" s="36">
        <f>SUMIFS(СВЦЭМ!$C$33:$C$776,СВЦЭМ!$A$33:$A$776,$A128,СВЦЭМ!$B$33:$B$776,S$119)+'СЕТ СН'!$I$9+СВЦЭМ!$D$10+'СЕТ СН'!$I$5-'СЕТ СН'!$I$17</f>
        <v>3929.2427838100002</v>
      </c>
      <c r="T128" s="36">
        <f>SUMIFS(СВЦЭМ!$C$33:$C$776,СВЦЭМ!$A$33:$A$776,$A128,СВЦЭМ!$B$33:$B$776,T$119)+'СЕТ СН'!$I$9+СВЦЭМ!$D$10+'СЕТ СН'!$I$5-'СЕТ СН'!$I$17</f>
        <v>3933.36139852</v>
      </c>
      <c r="U128" s="36">
        <f>SUMIFS(СВЦЭМ!$C$33:$C$776,СВЦЭМ!$A$33:$A$776,$A128,СВЦЭМ!$B$33:$B$776,U$119)+'СЕТ СН'!$I$9+СВЦЭМ!$D$10+'СЕТ СН'!$I$5-'СЕТ СН'!$I$17</f>
        <v>3931.1247903100002</v>
      </c>
      <c r="V128" s="36">
        <f>SUMIFS(СВЦЭМ!$C$33:$C$776,СВЦЭМ!$A$33:$A$776,$A128,СВЦЭМ!$B$33:$B$776,V$119)+'СЕТ СН'!$I$9+СВЦЭМ!$D$10+'СЕТ СН'!$I$5-'СЕТ СН'!$I$17</f>
        <v>3922.4261826400002</v>
      </c>
      <c r="W128" s="36">
        <f>SUMIFS(СВЦЭМ!$C$33:$C$776,СВЦЭМ!$A$33:$A$776,$A128,СВЦЭМ!$B$33:$B$776,W$119)+'СЕТ СН'!$I$9+СВЦЭМ!$D$10+'СЕТ СН'!$I$5-'СЕТ СН'!$I$17</f>
        <v>3918.1247358700002</v>
      </c>
      <c r="X128" s="36">
        <f>SUMIFS(СВЦЭМ!$C$33:$C$776,СВЦЭМ!$A$33:$A$776,$A128,СВЦЭМ!$B$33:$B$776,X$119)+'СЕТ СН'!$I$9+СВЦЭМ!$D$10+'СЕТ СН'!$I$5-'СЕТ СН'!$I$17</f>
        <v>3918.3902903900002</v>
      </c>
      <c r="Y128" s="36">
        <f>SUMIFS(СВЦЭМ!$C$33:$C$776,СВЦЭМ!$A$33:$A$776,$A128,СВЦЭМ!$B$33:$B$776,Y$119)+'СЕТ СН'!$I$9+СВЦЭМ!$D$10+'СЕТ СН'!$I$5-'СЕТ СН'!$I$17</f>
        <v>3938.20463539</v>
      </c>
    </row>
    <row r="129" spans="1:25" ht="15.75" x14ac:dyDescent="0.2">
      <c r="A129" s="35">
        <f t="shared" si="3"/>
        <v>44022</v>
      </c>
      <c r="B129" s="36">
        <f>SUMIFS(СВЦЭМ!$C$33:$C$776,СВЦЭМ!$A$33:$A$776,$A129,СВЦЭМ!$B$33:$B$776,B$119)+'СЕТ СН'!$I$9+СВЦЭМ!$D$10+'СЕТ СН'!$I$5-'СЕТ СН'!$I$17</f>
        <v>4036.4856280200001</v>
      </c>
      <c r="C129" s="36">
        <f>SUMIFS(СВЦЭМ!$C$33:$C$776,СВЦЭМ!$A$33:$A$776,$A129,СВЦЭМ!$B$33:$B$776,C$119)+'СЕТ СН'!$I$9+СВЦЭМ!$D$10+'СЕТ СН'!$I$5-'СЕТ СН'!$I$17</f>
        <v>4017.3825001100004</v>
      </c>
      <c r="D129" s="36">
        <f>SUMIFS(СВЦЭМ!$C$33:$C$776,СВЦЭМ!$A$33:$A$776,$A129,СВЦЭМ!$B$33:$B$776,D$119)+'СЕТ СН'!$I$9+СВЦЭМ!$D$10+'СЕТ СН'!$I$5-'СЕТ СН'!$I$17</f>
        <v>4009.7516476300002</v>
      </c>
      <c r="E129" s="36">
        <f>SUMIFS(СВЦЭМ!$C$33:$C$776,СВЦЭМ!$A$33:$A$776,$A129,СВЦЭМ!$B$33:$B$776,E$119)+'СЕТ СН'!$I$9+СВЦЭМ!$D$10+'СЕТ СН'!$I$5-'СЕТ СН'!$I$17</f>
        <v>4026.53801961</v>
      </c>
      <c r="F129" s="36">
        <f>SUMIFS(СВЦЭМ!$C$33:$C$776,СВЦЭМ!$A$33:$A$776,$A129,СВЦЭМ!$B$33:$B$776,F$119)+'СЕТ СН'!$I$9+СВЦЭМ!$D$10+'СЕТ СН'!$I$5-'СЕТ СН'!$I$17</f>
        <v>4050.0586352700002</v>
      </c>
      <c r="G129" s="36">
        <f>SUMIFS(СВЦЭМ!$C$33:$C$776,СВЦЭМ!$A$33:$A$776,$A129,СВЦЭМ!$B$33:$B$776,G$119)+'СЕТ СН'!$I$9+СВЦЭМ!$D$10+'СЕТ СН'!$I$5-'СЕТ СН'!$I$17</f>
        <v>4096.4279844000002</v>
      </c>
      <c r="H129" s="36">
        <f>SUMIFS(СВЦЭМ!$C$33:$C$776,СВЦЭМ!$A$33:$A$776,$A129,СВЦЭМ!$B$33:$B$776,H$119)+'СЕТ СН'!$I$9+СВЦЭМ!$D$10+'СЕТ СН'!$I$5-'СЕТ СН'!$I$17</f>
        <v>4124.9285077300001</v>
      </c>
      <c r="I129" s="36">
        <f>SUMIFS(СВЦЭМ!$C$33:$C$776,СВЦЭМ!$A$33:$A$776,$A129,СВЦЭМ!$B$33:$B$776,I$119)+'СЕТ СН'!$I$9+СВЦЭМ!$D$10+'СЕТ СН'!$I$5-'СЕТ СН'!$I$17</f>
        <v>4049.7171398800001</v>
      </c>
      <c r="J129" s="36">
        <f>SUMIFS(СВЦЭМ!$C$33:$C$776,СВЦЭМ!$A$33:$A$776,$A129,СВЦЭМ!$B$33:$B$776,J$119)+'СЕТ СН'!$I$9+СВЦЭМ!$D$10+'СЕТ СН'!$I$5-'СЕТ СН'!$I$17</f>
        <v>3987.9157841800002</v>
      </c>
      <c r="K129" s="36">
        <f>SUMIFS(СВЦЭМ!$C$33:$C$776,СВЦЭМ!$A$33:$A$776,$A129,СВЦЭМ!$B$33:$B$776,K$119)+'СЕТ СН'!$I$9+СВЦЭМ!$D$10+'СЕТ СН'!$I$5-'СЕТ СН'!$I$17</f>
        <v>3914.4829978500002</v>
      </c>
      <c r="L129" s="36">
        <f>SUMIFS(СВЦЭМ!$C$33:$C$776,СВЦЭМ!$A$33:$A$776,$A129,СВЦЭМ!$B$33:$B$776,L$119)+'СЕТ СН'!$I$9+СВЦЭМ!$D$10+'СЕТ СН'!$I$5-'СЕТ СН'!$I$17</f>
        <v>3907.96307729</v>
      </c>
      <c r="M129" s="36">
        <f>SUMIFS(СВЦЭМ!$C$33:$C$776,СВЦЭМ!$A$33:$A$776,$A129,СВЦЭМ!$B$33:$B$776,M$119)+'СЕТ СН'!$I$9+СВЦЭМ!$D$10+'СЕТ СН'!$I$5-'СЕТ СН'!$I$17</f>
        <v>3917.30529514</v>
      </c>
      <c r="N129" s="36">
        <f>SUMIFS(СВЦЭМ!$C$33:$C$776,СВЦЭМ!$A$33:$A$776,$A129,СВЦЭМ!$B$33:$B$776,N$119)+'СЕТ СН'!$I$9+СВЦЭМ!$D$10+'СЕТ СН'!$I$5-'СЕТ СН'!$I$17</f>
        <v>3910.8546784300001</v>
      </c>
      <c r="O129" s="36">
        <f>SUMIFS(СВЦЭМ!$C$33:$C$776,СВЦЭМ!$A$33:$A$776,$A129,СВЦЭМ!$B$33:$B$776,O$119)+'СЕТ СН'!$I$9+СВЦЭМ!$D$10+'СЕТ СН'!$I$5-'СЕТ СН'!$I$17</f>
        <v>3912.1309212400001</v>
      </c>
      <c r="P129" s="36">
        <f>SUMIFS(СВЦЭМ!$C$33:$C$776,СВЦЭМ!$A$33:$A$776,$A129,СВЦЭМ!$B$33:$B$776,P$119)+'СЕТ СН'!$I$9+СВЦЭМ!$D$10+'СЕТ СН'!$I$5-'СЕТ СН'!$I$17</f>
        <v>3898.7232098600002</v>
      </c>
      <c r="Q129" s="36">
        <f>SUMIFS(СВЦЭМ!$C$33:$C$776,СВЦЭМ!$A$33:$A$776,$A129,СВЦЭМ!$B$33:$B$776,Q$119)+'СЕТ СН'!$I$9+СВЦЭМ!$D$10+'СЕТ СН'!$I$5-'СЕТ СН'!$I$17</f>
        <v>3906.5323393799999</v>
      </c>
      <c r="R129" s="36">
        <f>SUMIFS(СВЦЭМ!$C$33:$C$776,СВЦЭМ!$A$33:$A$776,$A129,СВЦЭМ!$B$33:$B$776,R$119)+'СЕТ СН'!$I$9+СВЦЭМ!$D$10+'СЕТ СН'!$I$5-'СЕТ СН'!$I$17</f>
        <v>3925.6315190200003</v>
      </c>
      <c r="S129" s="36">
        <f>SUMIFS(СВЦЭМ!$C$33:$C$776,СВЦЭМ!$A$33:$A$776,$A129,СВЦЭМ!$B$33:$B$776,S$119)+'СЕТ СН'!$I$9+СВЦЭМ!$D$10+'СЕТ СН'!$I$5-'СЕТ СН'!$I$17</f>
        <v>3929.58225008</v>
      </c>
      <c r="T129" s="36">
        <f>SUMIFS(СВЦЭМ!$C$33:$C$776,СВЦЭМ!$A$33:$A$776,$A129,СВЦЭМ!$B$33:$B$776,T$119)+'СЕТ СН'!$I$9+СВЦЭМ!$D$10+'СЕТ СН'!$I$5-'СЕТ СН'!$I$17</f>
        <v>3922.6784067500002</v>
      </c>
      <c r="U129" s="36">
        <f>SUMIFS(СВЦЭМ!$C$33:$C$776,СВЦЭМ!$A$33:$A$776,$A129,СВЦЭМ!$B$33:$B$776,U$119)+'СЕТ СН'!$I$9+СВЦЭМ!$D$10+'СЕТ СН'!$I$5-'СЕТ СН'!$I$17</f>
        <v>3909.1809540700001</v>
      </c>
      <c r="V129" s="36">
        <f>SUMIFS(СВЦЭМ!$C$33:$C$776,СВЦЭМ!$A$33:$A$776,$A129,СВЦЭМ!$B$33:$B$776,V$119)+'СЕТ СН'!$I$9+СВЦЭМ!$D$10+'СЕТ СН'!$I$5-'СЕТ СН'!$I$17</f>
        <v>3885.6381885999999</v>
      </c>
      <c r="W129" s="36">
        <f>SUMIFS(СВЦЭМ!$C$33:$C$776,СВЦЭМ!$A$33:$A$776,$A129,СВЦЭМ!$B$33:$B$776,W$119)+'СЕТ СН'!$I$9+СВЦЭМ!$D$10+'СЕТ СН'!$I$5-'СЕТ СН'!$I$17</f>
        <v>3899.82908529</v>
      </c>
      <c r="X129" s="36">
        <f>SUMIFS(СВЦЭМ!$C$33:$C$776,СВЦЭМ!$A$33:$A$776,$A129,СВЦЭМ!$B$33:$B$776,X$119)+'СЕТ СН'!$I$9+СВЦЭМ!$D$10+'СЕТ СН'!$I$5-'СЕТ СН'!$I$17</f>
        <v>3888.3741322300002</v>
      </c>
      <c r="Y129" s="36">
        <f>SUMIFS(СВЦЭМ!$C$33:$C$776,СВЦЭМ!$A$33:$A$776,$A129,СВЦЭМ!$B$33:$B$776,Y$119)+'СЕТ СН'!$I$9+СВЦЭМ!$D$10+'СЕТ СН'!$I$5-'СЕТ СН'!$I$17</f>
        <v>3920.8568174800002</v>
      </c>
    </row>
    <row r="130" spans="1:25" ht="15.75" x14ac:dyDescent="0.2">
      <c r="A130" s="35">
        <f t="shared" si="3"/>
        <v>44023</v>
      </c>
      <c r="B130" s="36">
        <f>SUMIFS(СВЦЭМ!$C$33:$C$776,СВЦЭМ!$A$33:$A$776,$A130,СВЦЭМ!$B$33:$B$776,B$119)+'СЕТ СН'!$I$9+СВЦЭМ!$D$10+'СЕТ СН'!$I$5-'СЕТ СН'!$I$17</f>
        <v>4040.1595834099999</v>
      </c>
      <c r="C130" s="36">
        <f>SUMIFS(СВЦЭМ!$C$33:$C$776,СВЦЭМ!$A$33:$A$776,$A130,СВЦЭМ!$B$33:$B$776,C$119)+'СЕТ СН'!$I$9+СВЦЭМ!$D$10+'СЕТ СН'!$I$5-'СЕТ СН'!$I$17</f>
        <v>4014.27517433</v>
      </c>
      <c r="D130" s="36">
        <f>SUMIFS(СВЦЭМ!$C$33:$C$776,СВЦЭМ!$A$33:$A$776,$A130,СВЦЭМ!$B$33:$B$776,D$119)+'СЕТ СН'!$I$9+СВЦЭМ!$D$10+'СЕТ СН'!$I$5-'СЕТ СН'!$I$17</f>
        <v>4039.2219280100003</v>
      </c>
      <c r="E130" s="36">
        <f>SUMIFS(СВЦЭМ!$C$33:$C$776,СВЦЭМ!$A$33:$A$776,$A130,СВЦЭМ!$B$33:$B$776,E$119)+'СЕТ СН'!$I$9+СВЦЭМ!$D$10+'СЕТ СН'!$I$5-'СЕТ СН'!$I$17</f>
        <v>4054.3177702100002</v>
      </c>
      <c r="F130" s="36">
        <f>SUMIFS(СВЦЭМ!$C$33:$C$776,СВЦЭМ!$A$33:$A$776,$A130,СВЦЭМ!$B$33:$B$776,F$119)+'СЕТ СН'!$I$9+СВЦЭМ!$D$10+'СЕТ СН'!$I$5-'СЕТ СН'!$I$17</f>
        <v>4047.4896185100001</v>
      </c>
      <c r="G130" s="36">
        <f>SUMIFS(СВЦЭМ!$C$33:$C$776,СВЦЭМ!$A$33:$A$776,$A130,СВЦЭМ!$B$33:$B$776,G$119)+'СЕТ СН'!$I$9+СВЦЭМ!$D$10+'СЕТ СН'!$I$5-'СЕТ СН'!$I$17</f>
        <v>4049.81336379</v>
      </c>
      <c r="H130" s="36">
        <f>SUMIFS(СВЦЭМ!$C$33:$C$776,СВЦЭМ!$A$33:$A$776,$A130,СВЦЭМ!$B$33:$B$776,H$119)+'СЕТ СН'!$I$9+СВЦЭМ!$D$10+'СЕТ СН'!$I$5-'СЕТ СН'!$I$17</f>
        <v>4040.1647299200004</v>
      </c>
      <c r="I130" s="36">
        <f>SUMIFS(СВЦЭМ!$C$33:$C$776,СВЦЭМ!$A$33:$A$776,$A130,СВЦЭМ!$B$33:$B$776,I$119)+'СЕТ СН'!$I$9+СВЦЭМ!$D$10+'СЕТ СН'!$I$5-'СЕТ СН'!$I$17</f>
        <v>4044.5744623999999</v>
      </c>
      <c r="J130" s="36">
        <f>SUMIFS(СВЦЭМ!$C$33:$C$776,СВЦЭМ!$A$33:$A$776,$A130,СВЦЭМ!$B$33:$B$776,J$119)+'СЕТ СН'!$I$9+СВЦЭМ!$D$10+'СЕТ СН'!$I$5-'СЕТ СН'!$I$17</f>
        <v>4004.9263988000002</v>
      </c>
      <c r="K130" s="36">
        <f>SUMIFS(СВЦЭМ!$C$33:$C$776,СВЦЭМ!$A$33:$A$776,$A130,СВЦЭМ!$B$33:$B$776,K$119)+'СЕТ СН'!$I$9+СВЦЭМ!$D$10+'СЕТ СН'!$I$5-'СЕТ СН'!$I$17</f>
        <v>3872.8215427700002</v>
      </c>
      <c r="L130" s="36">
        <f>SUMIFS(СВЦЭМ!$C$33:$C$776,СВЦЭМ!$A$33:$A$776,$A130,СВЦЭМ!$B$33:$B$776,L$119)+'СЕТ СН'!$I$9+СВЦЭМ!$D$10+'СЕТ СН'!$I$5-'СЕТ СН'!$I$17</f>
        <v>3846.5567122100001</v>
      </c>
      <c r="M130" s="36">
        <f>SUMIFS(СВЦЭМ!$C$33:$C$776,СВЦЭМ!$A$33:$A$776,$A130,СВЦЭМ!$B$33:$B$776,M$119)+'СЕТ СН'!$I$9+СВЦЭМ!$D$10+'СЕТ СН'!$I$5-'СЕТ СН'!$I$17</f>
        <v>3837.6415691299999</v>
      </c>
      <c r="N130" s="36">
        <f>SUMIFS(СВЦЭМ!$C$33:$C$776,СВЦЭМ!$A$33:$A$776,$A130,СВЦЭМ!$B$33:$B$776,N$119)+'СЕТ СН'!$I$9+СВЦЭМ!$D$10+'СЕТ СН'!$I$5-'СЕТ СН'!$I$17</f>
        <v>3842.59944834</v>
      </c>
      <c r="O130" s="36">
        <f>SUMIFS(СВЦЭМ!$C$33:$C$776,СВЦЭМ!$A$33:$A$776,$A130,СВЦЭМ!$B$33:$B$776,O$119)+'СЕТ СН'!$I$9+СВЦЭМ!$D$10+'СЕТ СН'!$I$5-'СЕТ СН'!$I$17</f>
        <v>3874.40913073</v>
      </c>
      <c r="P130" s="36">
        <f>SUMIFS(СВЦЭМ!$C$33:$C$776,СВЦЭМ!$A$33:$A$776,$A130,СВЦЭМ!$B$33:$B$776,P$119)+'СЕТ СН'!$I$9+СВЦЭМ!$D$10+'СЕТ СН'!$I$5-'СЕТ СН'!$I$17</f>
        <v>3878.0480126700004</v>
      </c>
      <c r="Q130" s="36">
        <f>SUMIFS(СВЦЭМ!$C$33:$C$776,СВЦЭМ!$A$33:$A$776,$A130,СВЦЭМ!$B$33:$B$776,Q$119)+'СЕТ СН'!$I$9+СВЦЭМ!$D$10+'СЕТ СН'!$I$5-'СЕТ СН'!$I$17</f>
        <v>3890.7445892700002</v>
      </c>
      <c r="R130" s="36">
        <f>SUMIFS(СВЦЭМ!$C$33:$C$776,СВЦЭМ!$A$33:$A$776,$A130,СВЦЭМ!$B$33:$B$776,R$119)+'СЕТ СН'!$I$9+СВЦЭМ!$D$10+'СЕТ СН'!$I$5-'СЕТ СН'!$I$17</f>
        <v>3910.9126680600002</v>
      </c>
      <c r="S130" s="36">
        <f>SUMIFS(СВЦЭМ!$C$33:$C$776,СВЦЭМ!$A$33:$A$776,$A130,СВЦЭМ!$B$33:$B$776,S$119)+'СЕТ СН'!$I$9+СВЦЭМ!$D$10+'СЕТ СН'!$I$5-'СЕТ СН'!$I$17</f>
        <v>3911.8981668400002</v>
      </c>
      <c r="T130" s="36">
        <f>SUMIFS(СВЦЭМ!$C$33:$C$776,СВЦЭМ!$A$33:$A$776,$A130,СВЦЭМ!$B$33:$B$776,T$119)+'СЕТ СН'!$I$9+СВЦЭМ!$D$10+'СЕТ СН'!$I$5-'СЕТ СН'!$I$17</f>
        <v>3905.7246974</v>
      </c>
      <c r="U130" s="36">
        <f>SUMIFS(СВЦЭМ!$C$33:$C$776,СВЦЭМ!$A$33:$A$776,$A130,СВЦЭМ!$B$33:$B$776,U$119)+'СЕТ СН'!$I$9+СВЦЭМ!$D$10+'СЕТ СН'!$I$5-'СЕТ СН'!$I$17</f>
        <v>3893.1203641299999</v>
      </c>
      <c r="V130" s="36">
        <f>SUMIFS(СВЦЭМ!$C$33:$C$776,СВЦЭМ!$A$33:$A$776,$A130,СВЦЭМ!$B$33:$B$776,V$119)+'СЕТ СН'!$I$9+СВЦЭМ!$D$10+'СЕТ СН'!$I$5-'СЕТ СН'!$I$17</f>
        <v>3874.6452681800001</v>
      </c>
      <c r="W130" s="36">
        <f>SUMIFS(СВЦЭМ!$C$33:$C$776,СВЦЭМ!$A$33:$A$776,$A130,СВЦЭМ!$B$33:$B$776,W$119)+'СЕТ СН'!$I$9+СВЦЭМ!$D$10+'СЕТ СН'!$I$5-'СЕТ СН'!$I$17</f>
        <v>3861.8297456400001</v>
      </c>
      <c r="X130" s="36">
        <f>SUMIFS(СВЦЭМ!$C$33:$C$776,СВЦЭМ!$A$33:$A$776,$A130,СВЦЭМ!$B$33:$B$776,X$119)+'СЕТ СН'!$I$9+СВЦЭМ!$D$10+'СЕТ СН'!$I$5-'СЕТ СН'!$I$17</f>
        <v>3880.4107103200004</v>
      </c>
      <c r="Y130" s="36">
        <f>SUMIFS(СВЦЭМ!$C$33:$C$776,СВЦЭМ!$A$33:$A$776,$A130,СВЦЭМ!$B$33:$B$776,Y$119)+'СЕТ СН'!$I$9+СВЦЭМ!$D$10+'СЕТ СН'!$I$5-'СЕТ СН'!$I$17</f>
        <v>3890.56892526</v>
      </c>
    </row>
    <row r="131" spans="1:25" ht="15.75" x14ac:dyDescent="0.2">
      <c r="A131" s="35">
        <f t="shared" si="3"/>
        <v>44024</v>
      </c>
      <c r="B131" s="36">
        <f>SUMIFS(СВЦЭМ!$C$33:$C$776,СВЦЭМ!$A$33:$A$776,$A131,СВЦЭМ!$B$33:$B$776,B$119)+'СЕТ СН'!$I$9+СВЦЭМ!$D$10+'СЕТ СН'!$I$5-'СЕТ СН'!$I$17</f>
        <v>4012.5625417800002</v>
      </c>
      <c r="C131" s="36">
        <f>SUMIFS(СВЦЭМ!$C$33:$C$776,СВЦЭМ!$A$33:$A$776,$A131,СВЦЭМ!$B$33:$B$776,C$119)+'СЕТ СН'!$I$9+СВЦЭМ!$D$10+'СЕТ СН'!$I$5-'СЕТ СН'!$I$17</f>
        <v>4070.5132923600004</v>
      </c>
      <c r="D131" s="36">
        <f>SUMIFS(СВЦЭМ!$C$33:$C$776,СВЦЭМ!$A$33:$A$776,$A131,СВЦЭМ!$B$33:$B$776,D$119)+'СЕТ СН'!$I$9+СВЦЭМ!$D$10+'СЕТ СН'!$I$5-'СЕТ СН'!$I$17</f>
        <v>4104.4634636700002</v>
      </c>
      <c r="E131" s="36">
        <f>SUMIFS(СВЦЭМ!$C$33:$C$776,СВЦЭМ!$A$33:$A$776,$A131,СВЦЭМ!$B$33:$B$776,E$119)+'СЕТ СН'!$I$9+СВЦЭМ!$D$10+'СЕТ СН'!$I$5-'СЕТ СН'!$I$17</f>
        <v>4126.2239828700003</v>
      </c>
      <c r="F131" s="36">
        <f>SUMIFS(СВЦЭМ!$C$33:$C$776,СВЦЭМ!$A$33:$A$776,$A131,СВЦЭМ!$B$33:$B$776,F$119)+'СЕТ СН'!$I$9+СВЦЭМ!$D$10+'СЕТ СН'!$I$5-'СЕТ СН'!$I$17</f>
        <v>4126.8741798499996</v>
      </c>
      <c r="G131" s="36">
        <f>SUMIFS(СВЦЭМ!$C$33:$C$776,СВЦЭМ!$A$33:$A$776,$A131,СВЦЭМ!$B$33:$B$776,G$119)+'СЕТ СН'!$I$9+СВЦЭМ!$D$10+'СЕТ СН'!$I$5-'СЕТ СН'!$I$17</f>
        <v>4132.0713074200003</v>
      </c>
      <c r="H131" s="36">
        <f>SUMIFS(СВЦЭМ!$C$33:$C$776,СВЦЭМ!$A$33:$A$776,$A131,СВЦЭМ!$B$33:$B$776,H$119)+'СЕТ СН'!$I$9+СВЦЭМ!$D$10+'СЕТ СН'!$I$5-'СЕТ СН'!$I$17</f>
        <v>4109.7633308300001</v>
      </c>
      <c r="I131" s="36">
        <f>SUMIFS(СВЦЭМ!$C$33:$C$776,СВЦЭМ!$A$33:$A$776,$A131,СВЦЭМ!$B$33:$B$776,I$119)+'СЕТ СН'!$I$9+СВЦЭМ!$D$10+'СЕТ СН'!$I$5-'СЕТ СН'!$I$17</f>
        <v>4076.0514066700002</v>
      </c>
      <c r="J131" s="36">
        <f>SUMIFS(СВЦЭМ!$C$33:$C$776,СВЦЭМ!$A$33:$A$776,$A131,СВЦЭМ!$B$33:$B$776,J$119)+'СЕТ СН'!$I$9+СВЦЭМ!$D$10+'СЕТ СН'!$I$5-'СЕТ СН'!$I$17</f>
        <v>3994.0938841699999</v>
      </c>
      <c r="K131" s="36">
        <f>SUMIFS(СВЦЭМ!$C$33:$C$776,СВЦЭМ!$A$33:$A$776,$A131,СВЦЭМ!$B$33:$B$776,K$119)+'СЕТ СН'!$I$9+СВЦЭМ!$D$10+'СЕТ СН'!$I$5-'СЕТ СН'!$I$17</f>
        <v>3842.4353020900003</v>
      </c>
      <c r="L131" s="36">
        <f>SUMIFS(СВЦЭМ!$C$33:$C$776,СВЦЭМ!$A$33:$A$776,$A131,СВЦЭМ!$B$33:$B$776,L$119)+'СЕТ СН'!$I$9+СВЦЭМ!$D$10+'СЕТ СН'!$I$5-'СЕТ СН'!$I$17</f>
        <v>3806.13373022</v>
      </c>
      <c r="M131" s="36">
        <f>SUMIFS(СВЦЭМ!$C$33:$C$776,СВЦЭМ!$A$33:$A$776,$A131,СВЦЭМ!$B$33:$B$776,M$119)+'СЕТ СН'!$I$9+СВЦЭМ!$D$10+'СЕТ СН'!$I$5-'СЕТ СН'!$I$17</f>
        <v>3803.7373098600001</v>
      </c>
      <c r="N131" s="36">
        <f>SUMIFS(СВЦЭМ!$C$33:$C$776,СВЦЭМ!$A$33:$A$776,$A131,СВЦЭМ!$B$33:$B$776,N$119)+'СЕТ СН'!$I$9+СВЦЭМ!$D$10+'СЕТ СН'!$I$5-'СЕТ СН'!$I$17</f>
        <v>3815.17712824</v>
      </c>
      <c r="O131" s="36">
        <f>SUMIFS(СВЦЭМ!$C$33:$C$776,СВЦЭМ!$A$33:$A$776,$A131,СВЦЭМ!$B$33:$B$776,O$119)+'СЕТ СН'!$I$9+СВЦЭМ!$D$10+'СЕТ СН'!$I$5-'СЕТ СН'!$I$17</f>
        <v>3811.68174537</v>
      </c>
      <c r="P131" s="36">
        <f>SUMIFS(СВЦЭМ!$C$33:$C$776,СВЦЭМ!$A$33:$A$776,$A131,СВЦЭМ!$B$33:$B$776,P$119)+'СЕТ СН'!$I$9+СВЦЭМ!$D$10+'СЕТ СН'!$I$5-'СЕТ СН'!$I$17</f>
        <v>3818.10063657</v>
      </c>
      <c r="Q131" s="36">
        <f>SUMIFS(СВЦЭМ!$C$33:$C$776,СВЦЭМ!$A$33:$A$776,$A131,СВЦЭМ!$B$33:$B$776,Q$119)+'СЕТ СН'!$I$9+СВЦЭМ!$D$10+'СЕТ СН'!$I$5-'СЕТ СН'!$I$17</f>
        <v>3835.69384661</v>
      </c>
      <c r="R131" s="36">
        <f>SUMIFS(СВЦЭМ!$C$33:$C$776,СВЦЭМ!$A$33:$A$776,$A131,СВЦЭМ!$B$33:$B$776,R$119)+'СЕТ СН'!$I$9+СВЦЭМ!$D$10+'СЕТ СН'!$I$5-'СЕТ СН'!$I$17</f>
        <v>3836.5664343799999</v>
      </c>
      <c r="S131" s="36">
        <f>SUMIFS(СВЦЭМ!$C$33:$C$776,СВЦЭМ!$A$33:$A$776,$A131,СВЦЭМ!$B$33:$B$776,S$119)+'СЕТ СН'!$I$9+СВЦЭМ!$D$10+'СЕТ СН'!$I$5-'СЕТ СН'!$I$17</f>
        <v>3841.30556828</v>
      </c>
      <c r="T131" s="36">
        <f>SUMIFS(СВЦЭМ!$C$33:$C$776,СВЦЭМ!$A$33:$A$776,$A131,СВЦЭМ!$B$33:$B$776,T$119)+'СЕТ СН'!$I$9+СВЦЭМ!$D$10+'СЕТ СН'!$I$5-'СЕТ СН'!$I$17</f>
        <v>3838.4185207099999</v>
      </c>
      <c r="U131" s="36">
        <f>SUMIFS(СВЦЭМ!$C$33:$C$776,СВЦЭМ!$A$33:$A$776,$A131,СВЦЭМ!$B$33:$B$776,U$119)+'СЕТ СН'!$I$9+СВЦЭМ!$D$10+'СЕТ СН'!$I$5-'СЕТ СН'!$I$17</f>
        <v>3816.5053106800001</v>
      </c>
      <c r="V131" s="36">
        <f>SUMIFS(СВЦЭМ!$C$33:$C$776,СВЦЭМ!$A$33:$A$776,$A131,СВЦЭМ!$B$33:$B$776,V$119)+'СЕТ СН'!$I$9+СВЦЭМ!$D$10+'СЕТ СН'!$I$5-'СЕТ СН'!$I$17</f>
        <v>3817.4340840200002</v>
      </c>
      <c r="W131" s="36">
        <f>SUMIFS(СВЦЭМ!$C$33:$C$776,СВЦЭМ!$A$33:$A$776,$A131,СВЦЭМ!$B$33:$B$776,W$119)+'СЕТ СН'!$I$9+СВЦЭМ!$D$10+'СЕТ СН'!$I$5-'СЕТ СН'!$I$17</f>
        <v>3809.7169585500001</v>
      </c>
      <c r="X131" s="36">
        <f>SUMIFS(СВЦЭМ!$C$33:$C$776,СВЦЭМ!$A$33:$A$776,$A131,СВЦЭМ!$B$33:$B$776,X$119)+'СЕТ СН'!$I$9+СВЦЭМ!$D$10+'СЕТ СН'!$I$5-'СЕТ СН'!$I$17</f>
        <v>3817.7229664400002</v>
      </c>
      <c r="Y131" s="36">
        <f>SUMIFS(СВЦЭМ!$C$33:$C$776,СВЦЭМ!$A$33:$A$776,$A131,СВЦЭМ!$B$33:$B$776,Y$119)+'СЕТ СН'!$I$9+СВЦЭМ!$D$10+'СЕТ СН'!$I$5-'СЕТ СН'!$I$17</f>
        <v>3919.2216355500004</v>
      </c>
    </row>
    <row r="132" spans="1:25" ht="15.75" x14ac:dyDescent="0.2">
      <c r="A132" s="35">
        <f t="shared" si="3"/>
        <v>44025</v>
      </c>
      <c r="B132" s="36">
        <f>SUMIFS(СВЦЭМ!$C$33:$C$776,СВЦЭМ!$A$33:$A$776,$A132,СВЦЭМ!$B$33:$B$776,B$119)+'СЕТ СН'!$I$9+СВЦЭМ!$D$10+'СЕТ СН'!$I$5-'СЕТ СН'!$I$17</f>
        <v>4010.4128992000001</v>
      </c>
      <c r="C132" s="36">
        <f>SUMIFS(СВЦЭМ!$C$33:$C$776,СВЦЭМ!$A$33:$A$776,$A132,СВЦЭМ!$B$33:$B$776,C$119)+'СЕТ СН'!$I$9+СВЦЭМ!$D$10+'СЕТ СН'!$I$5-'СЕТ СН'!$I$17</f>
        <v>3979.3714424700001</v>
      </c>
      <c r="D132" s="36">
        <f>SUMIFS(СВЦЭМ!$C$33:$C$776,СВЦЭМ!$A$33:$A$776,$A132,СВЦЭМ!$B$33:$B$776,D$119)+'СЕТ СН'!$I$9+СВЦЭМ!$D$10+'СЕТ СН'!$I$5-'СЕТ СН'!$I$17</f>
        <v>4003.7035309600001</v>
      </c>
      <c r="E132" s="36">
        <f>SUMIFS(СВЦЭМ!$C$33:$C$776,СВЦЭМ!$A$33:$A$776,$A132,СВЦЭМ!$B$33:$B$776,E$119)+'СЕТ СН'!$I$9+СВЦЭМ!$D$10+'СЕТ СН'!$I$5-'СЕТ СН'!$I$17</f>
        <v>4019.5705021900003</v>
      </c>
      <c r="F132" s="36">
        <f>SUMIFS(СВЦЭМ!$C$33:$C$776,СВЦЭМ!$A$33:$A$776,$A132,СВЦЭМ!$B$33:$B$776,F$119)+'СЕТ СН'!$I$9+СВЦЭМ!$D$10+'СЕТ СН'!$I$5-'СЕТ СН'!$I$17</f>
        <v>4010.7286164300003</v>
      </c>
      <c r="G132" s="36">
        <f>SUMIFS(СВЦЭМ!$C$33:$C$776,СВЦЭМ!$A$33:$A$776,$A132,СВЦЭМ!$B$33:$B$776,G$119)+'СЕТ СН'!$I$9+СВЦЭМ!$D$10+'СЕТ СН'!$I$5-'СЕТ СН'!$I$17</f>
        <v>4010.4701117900004</v>
      </c>
      <c r="H132" s="36">
        <f>SUMIFS(СВЦЭМ!$C$33:$C$776,СВЦЭМ!$A$33:$A$776,$A132,СВЦЭМ!$B$33:$B$776,H$119)+'СЕТ СН'!$I$9+СВЦЭМ!$D$10+'СЕТ СН'!$I$5-'СЕТ СН'!$I$17</f>
        <v>3996.0153436200003</v>
      </c>
      <c r="I132" s="36">
        <f>SUMIFS(СВЦЭМ!$C$33:$C$776,СВЦЭМ!$A$33:$A$776,$A132,СВЦЭМ!$B$33:$B$776,I$119)+'СЕТ СН'!$I$9+СВЦЭМ!$D$10+'СЕТ СН'!$I$5-'СЕТ СН'!$I$17</f>
        <v>4030.70849507</v>
      </c>
      <c r="J132" s="36">
        <f>SUMIFS(СВЦЭМ!$C$33:$C$776,СВЦЭМ!$A$33:$A$776,$A132,СВЦЭМ!$B$33:$B$776,J$119)+'СЕТ СН'!$I$9+СВЦЭМ!$D$10+'СЕТ СН'!$I$5-'СЕТ СН'!$I$17</f>
        <v>4046.3140456800002</v>
      </c>
      <c r="K132" s="36">
        <f>SUMIFS(СВЦЭМ!$C$33:$C$776,СВЦЭМ!$A$33:$A$776,$A132,СВЦЭМ!$B$33:$B$776,K$119)+'СЕТ СН'!$I$9+СВЦЭМ!$D$10+'СЕТ СН'!$I$5-'СЕТ СН'!$I$17</f>
        <v>3944.4991849400003</v>
      </c>
      <c r="L132" s="36">
        <f>SUMIFS(СВЦЭМ!$C$33:$C$776,СВЦЭМ!$A$33:$A$776,$A132,СВЦЭМ!$B$33:$B$776,L$119)+'СЕТ СН'!$I$9+СВЦЭМ!$D$10+'СЕТ СН'!$I$5-'СЕТ СН'!$I$17</f>
        <v>3913.1576089200003</v>
      </c>
      <c r="M132" s="36">
        <f>SUMIFS(СВЦЭМ!$C$33:$C$776,СВЦЭМ!$A$33:$A$776,$A132,СВЦЭМ!$B$33:$B$776,M$119)+'СЕТ СН'!$I$9+СВЦЭМ!$D$10+'СЕТ СН'!$I$5-'СЕТ СН'!$I$17</f>
        <v>3924.98641675</v>
      </c>
      <c r="N132" s="36">
        <f>SUMIFS(СВЦЭМ!$C$33:$C$776,СВЦЭМ!$A$33:$A$776,$A132,СВЦЭМ!$B$33:$B$776,N$119)+'СЕТ СН'!$I$9+СВЦЭМ!$D$10+'СЕТ СН'!$I$5-'СЕТ СН'!$I$17</f>
        <v>3920.8849874699999</v>
      </c>
      <c r="O132" s="36">
        <f>SUMIFS(СВЦЭМ!$C$33:$C$776,СВЦЭМ!$A$33:$A$776,$A132,СВЦЭМ!$B$33:$B$776,O$119)+'СЕТ СН'!$I$9+СВЦЭМ!$D$10+'СЕТ СН'!$I$5-'СЕТ СН'!$I$17</f>
        <v>3917.8647643600002</v>
      </c>
      <c r="P132" s="36">
        <f>SUMIFS(СВЦЭМ!$C$33:$C$776,СВЦЭМ!$A$33:$A$776,$A132,СВЦЭМ!$B$33:$B$776,P$119)+'СЕТ СН'!$I$9+СВЦЭМ!$D$10+'СЕТ СН'!$I$5-'СЕТ СН'!$I$17</f>
        <v>3911.0339924600003</v>
      </c>
      <c r="Q132" s="36">
        <f>SUMIFS(СВЦЭМ!$C$33:$C$776,СВЦЭМ!$A$33:$A$776,$A132,СВЦЭМ!$B$33:$B$776,Q$119)+'СЕТ СН'!$I$9+СВЦЭМ!$D$10+'СЕТ СН'!$I$5-'СЕТ СН'!$I$17</f>
        <v>3896.3004409300001</v>
      </c>
      <c r="R132" s="36">
        <f>SUMIFS(СВЦЭМ!$C$33:$C$776,СВЦЭМ!$A$33:$A$776,$A132,СВЦЭМ!$B$33:$B$776,R$119)+'СЕТ СН'!$I$9+СВЦЭМ!$D$10+'СЕТ СН'!$I$5-'СЕТ СН'!$I$17</f>
        <v>3925.8127806000002</v>
      </c>
      <c r="S132" s="36">
        <f>SUMIFS(СВЦЭМ!$C$33:$C$776,СВЦЭМ!$A$33:$A$776,$A132,СВЦЭМ!$B$33:$B$776,S$119)+'СЕТ СН'!$I$9+СВЦЭМ!$D$10+'СЕТ СН'!$I$5-'СЕТ СН'!$I$17</f>
        <v>3953.1726116700002</v>
      </c>
      <c r="T132" s="36">
        <f>SUMIFS(СВЦЭМ!$C$33:$C$776,СВЦЭМ!$A$33:$A$776,$A132,СВЦЭМ!$B$33:$B$776,T$119)+'СЕТ СН'!$I$9+СВЦЭМ!$D$10+'СЕТ СН'!$I$5-'СЕТ СН'!$I$17</f>
        <v>3922.4864671800001</v>
      </c>
      <c r="U132" s="36">
        <f>SUMIFS(СВЦЭМ!$C$33:$C$776,СВЦЭМ!$A$33:$A$776,$A132,СВЦЭМ!$B$33:$B$776,U$119)+'СЕТ СН'!$I$9+СВЦЭМ!$D$10+'СЕТ СН'!$I$5-'СЕТ СН'!$I$17</f>
        <v>3904.3121575300001</v>
      </c>
      <c r="V132" s="36">
        <f>SUMIFS(СВЦЭМ!$C$33:$C$776,СВЦЭМ!$A$33:$A$776,$A132,СВЦЭМ!$B$33:$B$776,V$119)+'СЕТ СН'!$I$9+СВЦЭМ!$D$10+'СЕТ СН'!$I$5-'СЕТ СН'!$I$17</f>
        <v>3897.5138584300003</v>
      </c>
      <c r="W132" s="36">
        <f>SUMIFS(СВЦЭМ!$C$33:$C$776,СВЦЭМ!$A$33:$A$776,$A132,СВЦЭМ!$B$33:$B$776,W$119)+'СЕТ СН'!$I$9+СВЦЭМ!$D$10+'СЕТ СН'!$I$5-'СЕТ СН'!$I$17</f>
        <v>3872.6709107800002</v>
      </c>
      <c r="X132" s="36">
        <f>SUMIFS(СВЦЭМ!$C$33:$C$776,СВЦЭМ!$A$33:$A$776,$A132,СВЦЭМ!$B$33:$B$776,X$119)+'СЕТ СН'!$I$9+СВЦЭМ!$D$10+'СЕТ СН'!$I$5-'СЕТ СН'!$I$17</f>
        <v>3852.37123088</v>
      </c>
      <c r="Y132" s="36">
        <f>SUMIFS(СВЦЭМ!$C$33:$C$776,СВЦЭМ!$A$33:$A$776,$A132,СВЦЭМ!$B$33:$B$776,Y$119)+'СЕТ СН'!$I$9+СВЦЭМ!$D$10+'СЕТ СН'!$I$5-'СЕТ СН'!$I$17</f>
        <v>3925.4970098700001</v>
      </c>
    </row>
    <row r="133" spans="1:25" ht="15.75" x14ac:dyDescent="0.2">
      <c r="A133" s="35">
        <f t="shared" si="3"/>
        <v>44026</v>
      </c>
      <c r="B133" s="36">
        <f>SUMIFS(СВЦЭМ!$C$33:$C$776,СВЦЭМ!$A$33:$A$776,$A133,СВЦЭМ!$B$33:$B$776,B$119)+'СЕТ СН'!$I$9+СВЦЭМ!$D$10+'СЕТ СН'!$I$5-'СЕТ СН'!$I$17</f>
        <v>4011.2265948100003</v>
      </c>
      <c r="C133" s="36">
        <f>SUMIFS(СВЦЭМ!$C$33:$C$776,СВЦЭМ!$A$33:$A$776,$A133,СВЦЭМ!$B$33:$B$776,C$119)+'СЕТ СН'!$I$9+СВЦЭМ!$D$10+'СЕТ СН'!$I$5-'СЕТ СН'!$I$17</f>
        <v>3977.5662065200004</v>
      </c>
      <c r="D133" s="36">
        <f>SUMIFS(СВЦЭМ!$C$33:$C$776,СВЦЭМ!$A$33:$A$776,$A133,СВЦЭМ!$B$33:$B$776,D$119)+'СЕТ СН'!$I$9+СВЦЭМ!$D$10+'СЕТ СН'!$I$5-'СЕТ СН'!$I$17</f>
        <v>3993.8977253000003</v>
      </c>
      <c r="E133" s="36">
        <f>SUMIFS(СВЦЭМ!$C$33:$C$776,СВЦЭМ!$A$33:$A$776,$A133,СВЦЭМ!$B$33:$B$776,E$119)+'СЕТ СН'!$I$9+СВЦЭМ!$D$10+'СЕТ СН'!$I$5-'СЕТ СН'!$I$17</f>
        <v>4014.5126549400002</v>
      </c>
      <c r="F133" s="36">
        <f>SUMIFS(СВЦЭМ!$C$33:$C$776,СВЦЭМ!$A$33:$A$776,$A133,СВЦЭМ!$B$33:$B$776,F$119)+'СЕТ СН'!$I$9+СВЦЭМ!$D$10+'СЕТ СН'!$I$5-'СЕТ СН'!$I$17</f>
        <v>4015.75388393</v>
      </c>
      <c r="G133" s="36">
        <f>SUMIFS(СВЦЭМ!$C$33:$C$776,СВЦЭМ!$A$33:$A$776,$A133,СВЦЭМ!$B$33:$B$776,G$119)+'СЕТ СН'!$I$9+СВЦЭМ!$D$10+'СЕТ СН'!$I$5-'СЕТ СН'!$I$17</f>
        <v>4019.9203532600004</v>
      </c>
      <c r="H133" s="36">
        <f>SUMIFS(СВЦЭМ!$C$33:$C$776,СВЦЭМ!$A$33:$A$776,$A133,СВЦЭМ!$B$33:$B$776,H$119)+'СЕТ СН'!$I$9+СВЦЭМ!$D$10+'СЕТ СН'!$I$5-'СЕТ СН'!$I$17</f>
        <v>4004.1615624700003</v>
      </c>
      <c r="I133" s="36">
        <f>SUMIFS(СВЦЭМ!$C$33:$C$776,СВЦЭМ!$A$33:$A$776,$A133,СВЦЭМ!$B$33:$B$776,I$119)+'СЕТ СН'!$I$9+СВЦЭМ!$D$10+'СЕТ СН'!$I$5-'СЕТ СН'!$I$17</f>
        <v>4066.5860009799999</v>
      </c>
      <c r="J133" s="36">
        <f>SUMIFS(СВЦЭМ!$C$33:$C$776,СВЦЭМ!$A$33:$A$776,$A133,СВЦЭМ!$B$33:$B$776,J$119)+'СЕТ СН'!$I$9+СВЦЭМ!$D$10+'СЕТ СН'!$I$5-'СЕТ СН'!$I$17</f>
        <v>4010.8068929800002</v>
      </c>
      <c r="K133" s="36">
        <f>SUMIFS(СВЦЭМ!$C$33:$C$776,СВЦЭМ!$A$33:$A$776,$A133,СВЦЭМ!$B$33:$B$776,K$119)+'СЕТ СН'!$I$9+СВЦЭМ!$D$10+'СЕТ СН'!$I$5-'СЕТ СН'!$I$17</f>
        <v>3933.3664406100002</v>
      </c>
      <c r="L133" s="36">
        <f>SUMIFS(СВЦЭМ!$C$33:$C$776,СВЦЭМ!$A$33:$A$776,$A133,СВЦЭМ!$B$33:$B$776,L$119)+'СЕТ СН'!$I$9+СВЦЭМ!$D$10+'СЕТ СН'!$I$5-'СЕТ СН'!$I$17</f>
        <v>3931.8945287200004</v>
      </c>
      <c r="M133" s="36">
        <f>SUMIFS(СВЦЭМ!$C$33:$C$776,СВЦЭМ!$A$33:$A$776,$A133,СВЦЭМ!$B$33:$B$776,M$119)+'СЕТ СН'!$I$9+СВЦЭМ!$D$10+'СЕТ СН'!$I$5-'СЕТ СН'!$I$17</f>
        <v>3934.5012530600002</v>
      </c>
      <c r="N133" s="36">
        <f>SUMIFS(СВЦЭМ!$C$33:$C$776,СВЦЭМ!$A$33:$A$776,$A133,СВЦЭМ!$B$33:$B$776,N$119)+'СЕТ СН'!$I$9+СВЦЭМ!$D$10+'СЕТ СН'!$I$5-'СЕТ СН'!$I$17</f>
        <v>4030.7127834200001</v>
      </c>
      <c r="O133" s="36">
        <f>SUMIFS(СВЦЭМ!$C$33:$C$776,СВЦЭМ!$A$33:$A$776,$A133,СВЦЭМ!$B$33:$B$776,O$119)+'СЕТ СН'!$I$9+СВЦЭМ!$D$10+'СЕТ СН'!$I$5-'СЕТ СН'!$I$17</f>
        <v>3952.1955895000001</v>
      </c>
      <c r="P133" s="36">
        <f>SUMIFS(СВЦЭМ!$C$33:$C$776,СВЦЭМ!$A$33:$A$776,$A133,СВЦЭМ!$B$33:$B$776,P$119)+'СЕТ СН'!$I$9+СВЦЭМ!$D$10+'СЕТ СН'!$I$5-'СЕТ СН'!$I$17</f>
        <v>3953.5858925400003</v>
      </c>
      <c r="Q133" s="36">
        <f>SUMIFS(СВЦЭМ!$C$33:$C$776,СВЦЭМ!$A$33:$A$776,$A133,СВЦЭМ!$B$33:$B$776,Q$119)+'СЕТ СН'!$I$9+СВЦЭМ!$D$10+'СЕТ СН'!$I$5-'СЕТ СН'!$I$17</f>
        <v>3953.9568600500002</v>
      </c>
      <c r="R133" s="36">
        <f>SUMIFS(СВЦЭМ!$C$33:$C$776,СВЦЭМ!$A$33:$A$776,$A133,СВЦЭМ!$B$33:$B$776,R$119)+'СЕТ СН'!$I$9+СВЦЭМ!$D$10+'СЕТ СН'!$I$5-'СЕТ СН'!$I$17</f>
        <v>3945.67586837</v>
      </c>
      <c r="S133" s="36">
        <f>SUMIFS(СВЦЭМ!$C$33:$C$776,СВЦЭМ!$A$33:$A$776,$A133,СВЦЭМ!$B$33:$B$776,S$119)+'СЕТ СН'!$I$9+СВЦЭМ!$D$10+'СЕТ СН'!$I$5-'СЕТ СН'!$I$17</f>
        <v>3945.29134845</v>
      </c>
      <c r="T133" s="36">
        <f>SUMIFS(СВЦЭМ!$C$33:$C$776,СВЦЭМ!$A$33:$A$776,$A133,СВЦЭМ!$B$33:$B$776,T$119)+'СЕТ СН'!$I$9+СВЦЭМ!$D$10+'СЕТ СН'!$I$5-'СЕТ СН'!$I$17</f>
        <v>3971.9242035000002</v>
      </c>
      <c r="U133" s="36">
        <f>SUMIFS(СВЦЭМ!$C$33:$C$776,СВЦЭМ!$A$33:$A$776,$A133,СВЦЭМ!$B$33:$B$776,U$119)+'СЕТ СН'!$I$9+СВЦЭМ!$D$10+'СЕТ СН'!$I$5-'СЕТ СН'!$I$17</f>
        <v>3954.7359657300003</v>
      </c>
      <c r="V133" s="36">
        <f>SUMIFS(СВЦЭМ!$C$33:$C$776,СВЦЭМ!$A$33:$A$776,$A133,СВЦЭМ!$B$33:$B$776,V$119)+'СЕТ СН'!$I$9+СВЦЭМ!$D$10+'СЕТ СН'!$I$5-'СЕТ СН'!$I$17</f>
        <v>3935.4321048000002</v>
      </c>
      <c r="W133" s="36">
        <f>SUMIFS(СВЦЭМ!$C$33:$C$776,СВЦЭМ!$A$33:$A$776,$A133,СВЦЭМ!$B$33:$B$776,W$119)+'СЕТ СН'!$I$9+СВЦЭМ!$D$10+'СЕТ СН'!$I$5-'СЕТ СН'!$I$17</f>
        <v>3932.4391466000002</v>
      </c>
      <c r="X133" s="36">
        <f>SUMIFS(СВЦЭМ!$C$33:$C$776,СВЦЭМ!$A$33:$A$776,$A133,СВЦЭМ!$B$33:$B$776,X$119)+'СЕТ СН'!$I$9+СВЦЭМ!$D$10+'СЕТ СН'!$I$5-'СЕТ СН'!$I$17</f>
        <v>3916.5302574300003</v>
      </c>
      <c r="Y133" s="36">
        <f>SUMIFS(СВЦЭМ!$C$33:$C$776,СВЦЭМ!$A$33:$A$776,$A133,СВЦЭМ!$B$33:$B$776,Y$119)+'СЕТ СН'!$I$9+СВЦЭМ!$D$10+'СЕТ СН'!$I$5-'СЕТ СН'!$I$17</f>
        <v>3915.7714816400003</v>
      </c>
    </row>
    <row r="134" spans="1:25" ht="15.75" x14ac:dyDescent="0.2">
      <c r="A134" s="35">
        <f t="shared" si="3"/>
        <v>44027</v>
      </c>
      <c r="B134" s="36">
        <f>SUMIFS(СВЦЭМ!$C$33:$C$776,СВЦЭМ!$A$33:$A$776,$A134,СВЦЭМ!$B$33:$B$776,B$119)+'СЕТ СН'!$I$9+СВЦЭМ!$D$10+'СЕТ СН'!$I$5-'СЕТ СН'!$I$17</f>
        <v>4115.3331268599995</v>
      </c>
      <c r="C134" s="36">
        <f>SUMIFS(СВЦЭМ!$C$33:$C$776,СВЦЭМ!$A$33:$A$776,$A134,СВЦЭМ!$B$33:$B$776,C$119)+'СЕТ СН'!$I$9+СВЦЭМ!$D$10+'СЕТ СН'!$I$5-'СЕТ СН'!$I$17</f>
        <v>4143.3249144500005</v>
      </c>
      <c r="D134" s="36">
        <f>SUMIFS(СВЦЭМ!$C$33:$C$776,СВЦЭМ!$A$33:$A$776,$A134,СВЦЭМ!$B$33:$B$776,D$119)+'СЕТ СН'!$I$9+СВЦЭМ!$D$10+'СЕТ СН'!$I$5-'СЕТ СН'!$I$17</f>
        <v>4128.2102438300008</v>
      </c>
      <c r="E134" s="36">
        <f>SUMIFS(СВЦЭМ!$C$33:$C$776,СВЦЭМ!$A$33:$A$776,$A134,СВЦЭМ!$B$33:$B$776,E$119)+'СЕТ СН'!$I$9+СВЦЭМ!$D$10+'СЕТ СН'!$I$5-'СЕТ СН'!$I$17</f>
        <v>4141.1979928800001</v>
      </c>
      <c r="F134" s="36">
        <f>SUMIFS(СВЦЭМ!$C$33:$C$776,СВЦЭМ!$A$33:$A$776,$A134,СВЦЭМ!$B$33:$B$776,F$119)+'СЕТ СН'!$I$9+СВЦЭМ!$D$10+'СЕТ СН'!$I$5-'СЕТ СН'!$I$17</f>
        <v>4135.1524822299998</v>
      </c>
      <c r="G134" s="36">
        <f>SUMIFS(СВЦЭМ!$C$33:$C$776,СВЦЭМ!$A$33:$A$776,$A134,СВЦЭМ!$B$33:$B$776,G$119)+'СЕТ СН'!$I$9+СВЦЭМ!$D$10+'СЕТ СН'!$I$5-'СЕТ СН'!$I$17</f>
        <v>4136.8933049000007</v>
      </c>
      <c r="H134" s="36">
        <f>SUMIFS(СВЦЭМ!$C$33:$C$776,СВЦЭМ!$A$33:$A$776,$A134,СВЦЭМ!$B$33:$B$776,H$119)+'СЕТ СН'!$I$9+СВЦЭМ!$D$10+'СЕТ СН'!$I$5-'СЕТ СН'!$I$17</f>
        <v>4149.45173772</v>
      </c>
      <c r="I134" s="36">
        <f>SUMIFS(СВЦЭМ!$C$33:$C$776,СВЦЭМ!$A$33:$A$776,$A134,СВЦЭМ!$B$33:$B$776,I$119)+'СЕТ СН'!$I$9+СВЦЭМ!$D$10+'СЕТ СН'!$I$5-'СЕТ СН'!$I$17</f>
        <v>4180.6330468599999</v>
      </c>
      <c r="J134" s="36">
        <f>SUMIFS(СВЦЭМ!$C$33:$C$776,СВЦЭМ!$A$33:$A$776,$A134,СВЦЭМ!$B$33:$B$776,J$119)+'СЕТ СН'!$I$9+СВЦЭМ!$D$10+'СЕТ СН'!$I$5-'СЕТ СН'!$I$17</f>
        <v>4067.25384811</v>
      </c>
      <c r="K134" s="36">
        <f>SUMIFS(СВЦЭМ!$C$33:$C$776,СВЦЭМ!$A$33:$A$776,$A134,СВЦЭМ!$B$33:$B$776,K$119)+'СЕТ СН'!$I$9+СВЦЭМ!$D$10+'СЕТ СН'!$I$5-'СЕТ СН'!$I$17</f>
        <v>3913.8870891200004</v>
      </c>
      <c r="L134" s="36">
        <f>SUMIFS(СВЦЭМ!$C$33:$C$776,СВЦЭМ!$A$33:$A$776,$A134,СВЦЭМ!$B$33:$B$776,L$119)+'СЕТ СН'!$I$9+СВЦЭМ!$D$10+'СЕТ СН'!$I$5-'СЕТ СН'!$I$17</f>
        <v>3882.4239215800003</v>
      </c>
      <c r="M134" s="36">
        <f>SUMIFS(СВЦЭМ!$C$33:$C$776,СВЦЭМ!$A$33:$A$776,$A134,СВЦЭМ!$B$33:$B$776,M$119)+'СЕТ СН'!$I$9+СВЦЭМ!$D$10+'СЕТ СН'!$I$5-'СЕТ СН'!$I$17</f>
        <v>3884.2418033700001</v>
      </c>
      <c r="N134" s="36">
        <f>SUMIFS(СВЦЭМ!$C$33:$C$776,СВЦЭМ!$A$33:$A$776,$A134,СВЦЭМ!$B$33:$B$776,N$119)+'СЕТ СН'!$I$9+СВЦЭМ!$D$10+'СЕТ СН'!$I$5-'СЕТ СН'!$I$17</f>
        <v>3881.3872314600003</v>
      </c>
      <c r="O134" s="36">
        <f>SUMIFS(СВЦЭМ!$C$33:$C$776,СВЦЭМ!$A$33:$A$776,$A134,СВЦЭМ!$B$33:$B$776,O$119)+'СЕТ СН'!$I$9+СВЦЭМ!$D$10+'СЕТ СН'!$I$5-'СЕТ СН'!$I$17</f>
        <v>3884.7459006899999</v>
      </c>
      <c r="P134" s="36">
        <f>SUMIFS(СВЦЭМ!$C$33:$C$776,СВЦЭМ!$A$33:$A$776,$A134,СВЦЭМ!$B$33:$B$776,P$119)+'СЕТ СН'!$I$9+СВЦЭМ!$D$10+'СЕТ СН'!$I$5-'СЕТ СН'!$I$17</f>
        <v>3881.1160298300001</v>
      </c>
      <c r="Q134" s="36">
        <f>SUMIFS(СВЦЭМ!$C$33:$C$776,СВЦЭМ!$A$33:$A$776,$A134,СВЦЭМ!$B$33:$B$776,Q$119)+'СЕТ СН'!$I$9+СВЦЭМ!$D$10+'СЕТ СН'!$I$5-'СЕТ СН'!$I$17</f>
        <v>3876.8237034700001</v>
      </c>
      <c r="R134" s="36">
        <f>SUMIFS(СВЦЭМ!$C$33:$C$776,СВЦЭМ!$A$33:$A$776,$A134,СВЦЭМ!$B$33:$B$776,R$119)+'СЕТ СН'!$I$9+СВЦЭМ!$D$10+'СЕТ СН'!$I$5-'СЕТ СН'!$I$17</f>
        <v>3879.8916175200002</v>
      </c>
      <c r="S134" s="36">
        <f>SUMIFS(СВЦЭМ!$C$33:$C$776,СВЦЭМ!$A$33:$A$776,$A134,СВЦЭМ!$B$33:$B$776,S$119)+'СЕТ СН'!$I$9+СВЦЭМ!$D$10+'СЕТ СН'!$I$5-'СЕТ СН'!$I$17</f>
        <v>3882.7901723200002</v>
      </c>
      <c r="T134" s="36">
        <f>SUMIFS(СВЦЭМ!$C$33:$C$776,СВЦЭМ!$A$33:$A$776,$A134,СВЦЭМ!$B$33:$B$776,T$119)+'СЕТ СН'!$I$9+СВЦЭМ!$D$10+'СЕТ СН'!$I$5-'СЕТ СН'!$I$17</f>
        <v>3881.2723587700002</v>
      </c>
      <c r="U134" s="36">
        <f>SUMIFS(СВЦЭМ!$C$33:$C$776,СВЦЭМ!$A$33:$A$776,$A134,СВЦЭМ!$B$33:$B$776,U$119)+'СЕТ СН'!$I$9+СВЦЭМ!$D$10+'СЕТ СН'!$I$5-'СЕТ СН'!$I$17</f>
        <v>3868.40160105</v>
      </c>
      <c r="V134" s="36">
        <f>SUMIFS(СВЦЭМ!$C$33:$C$776,СВЦЭМ!$A$33:$A$776,$A134,СВЦЭМ!$B$33:$B$776,V$119)+'СЕТ СН'!$I$9+СВЦЭМ!$D$10+'СЕТ СН'!$I$5-'СЕТ СН'!$I$17</f>
        <v>3851.0588603400001</v>
      </c>
      <c r="W134" s="36">
        <f>SUMIFS(СВЦЭМ!$C$33:$C$776,СВЦЭМ!$A$33:$A$776,$A134,СВЦЭМ!$B$33:$B$776,W$119)+'СЕТ СН'!$I$9+СВЦЭМ!$D$10+'СЕТ СН'!$I$5-'СЕТ СН'!$I$17</f>
        <v>3861.7494410700001</v>
      </c>
      <c r="X134" s="36">
        <f>SUMIFS(СВЦЭМ!$C$33:$C$776,СВЦЭМ!$A$33:$A$776,$A134,СВЦЭМ!$B$33:$B$776,X$119)+'СЕТ СН'!$I$9+СВЦЭМ!$D$10+'СЕТ СН'!$I$5-'СЕТ СН'!$I$17</f>
        <v>3879.5557602500003</v>
      </c>
      <c r="Y134" s="36">
        <f>SUMIFS(СВЦЭМ!$C$33:$C$776,СВЦЭМ!$A$33:$A$776,$A134,СВЦЭМ!$B$33:$B$776,Y$119)+'СЕТ СН'!$I$9+СВЦЭМ!$D$10+'СЕТ СН'!$I$5-'СЕТ СН'!$I$17</f>
        <v>3922.4635805100002</v>
      </c>
    </row>
    <row r="135" spans="1:25" ht="15.75" x14ac:dyDescent="0.2">
      <c r="A135" s="35">
        <f t="shared" si="3"/>
        <v>44028</v>
      </c>
      <c r="B135" s="36">
        <f>SUMIFS(СВЦЭМ!$C$33:$C$776,СВЦЭМ!$A$33:$A$776,$A135,СВЦЭМ!$B$33:$B$776,B$119)+'СЕТ СН'!$I$9+СВЦЭМ!$D$10+'СЕТ СН'!$I$5-'СЕТ СН'!$I$17</f>
        <v>4079.8516183400002</v>
      </c>
      <c r="C135" s="36">
        <f>SUMIFS(СВЦЭМ!$C$33:$C$776,СВЦЭМ!$A$33:$A$776,$A135,СВЦЭМ!$B$33:$B$776,C$119)+'СЕТ СН'!$I$9+СВЦЭМ!$D$10+'СЕТ СН'!$I$5-'СЕТ СН'!$I$17</f>
        <v>4138.9704690300005</v>
      </c>
      <c r="D135" s="36">
        <f>SUMIFS(СВЦЭМ!$C$33:$C$776,СВЦЭМ!$A$33:$A$776,$A135,СВЦЭМ!$B$33:$B$776,D$119)+'СЕТ СН'!$I$9+СВЦЭМ!$D$10+'СЕТ СН'!$I$5-'СЕТ СН'!$I$17</f>
        <v>4130.5313221500001</v>
      </c>
      <c r="E135" s="36">
        <f>SUMIFS(СВЦЭМ!$C$33:$C$776,СВЦЭМ!$A$33:$A$776,$A135,СВЦЭМ!$B$33:$B$776,E$119)+'СЕТ СН'!$I$9+СВЦЭМ!$D$10+'СЕТ СН'!$I$5-'СЕТ СН'!$I$17</f>
        <v>4144.4750965500007</v>
      </c>
      <c r="F135" s="36">
        <f>SUMIFS(СВЦЭМ!$C$33:$C$776,СВЦЭМ!$A$33:$A$776,$A135,СВЦЭМ!$B$33:$B$776,F$119)+'СЕТ СН'!$I$9+СВЦЭМ!$D$10+'СЕТ СН'!$I$5-'СЕТ СН'!$I$17</f>
        <v>4139.63180371</v>
      </c>
      <c r="G135" s="36">
        <f>SUMIFS(СВЦЭМ!$C$33:$C$776,СВЦЭМ!$A$33:$A$776,$A135,СВЦЭМ!$B$33:$B$776,G$119)+'СЕТ СН'!$I$9+СВЦЭМ!$D$10+'СЕТ СН'!$I$5-'СЕТ СН'!$I$17</f>
        <v>4137.7575143600006</v>
      </c>
      <c r="H135" s="36">
        <f>SUMIFS(СВЦЭМ!$C$33:$C$776,СВЦЭМ!$A$33:$A$776,$A135,СВЦЭМ!$B$33:$B$776,H$119)+'СЕТ СН'!$I$9+СВЦЭМ!$D$10+'СЕТ СН'!$I$5-'СЕТ СН'!$I$17</f>
        <v>4156.1472554299999</v>
      </c>
      <c r="I135" s="36">
        <f>SUMIFS(СВЦЭМ!$C$33:$C$776,СВЦЭМ!$A$33:$A$776,$A135,СВЦЭМ!$B$33:$B$776,I$119)+'СЕТ СН'!$I$9+СВЦЭМ!$D$10+'СЕТ СН'!$I$5-'СЕТ СН'!$I$17</f>
        <v>4139.4101017800003</v>
      </c>
      <c r="J135" s="36">
        <f>SUMIFS(СВЦЭМ!$C$33:$C$776,СВЦЭМ!$A$33:$A$776,$A135,СВЦЭМ!$B$33:$B$776,J$119)+'СЕТ СН'!$I$9+СВЦЭМ!$D$10+'СЕТ СН'!$I$5-'СЕТ СН'!$I$17</f>
        <v>4096.05399287</v>
      </c>
      <c r="K135" s="36">
        <f>SUMIFS(СВЦЭМ!$C$33:$C$776,СВЦЭМ!$A$33:$A$776,$A135,СВЦЭМ!$B$33:$B$776,K$119)+'СЕТ СН'!$I$9+СВЦЭМ!$D$10+'СЕТ СН'!$I$5-'СЕТ СН'!$I$17</f>
        <v>3911.2933998900003</v>
      </c>
      <c r="L135" s="36">
        <f>SUMIFS(СВЦЭМ!$C$33:$C$776,СВЦЭМ!$A$33:$A$776,$A135,СВЦЭМ!$B$33:$B$776,L$119)+'СЕТ СН'!$I$9+СВЦЭМ!$D$10+'СЕТ СН'!$I$5-'СЕТ СН'!$I$17</f>
        <v>3850.6539477800002</v>
      </c>
      <c r="M135" s="36">
        <f>SUMIFS(СВЦЭМ!$C$33:$C$776,СВЦЭМ!$A$33:$A$776,$A135,СВЦЭМ!$B$33:$B$776,M$119)+'СЕТ СН'!$I$9+СВЦЭМ!$D$10+'СЕТ СН'!$I$5-'СЕТ СН'!$I$17</f>
        <v>3834.3319619200001</v>
      </c>
      <c r="N135" s="36">
        <f>SUMIFS(СВЦЭМ!$C$33:$C$776,СВЦЭМ!$A$33:$A$776,$A135,СВЦЭМ!$B$33:$B$776,N$119)+'СЕТ СН'!$I$9+СВЦЭМ!$D$10+'СЕТ СН'!$I$5-'СЕТ СН'!$I$17</f>
        <v>3881.3983052399999</v>
      </c>
      <c r="O135" s="36">
        <f>SUMIFS(СВЦЭМ!$C$33:$C$776,СВЦЭМ!$A$33:$A$776,$A135,СВЦЭМ!$B$33:$B$776,O$119)+'СЕТ СН'!$I$9+СВЦЭМ!$D$10+'СЕТ СН'!$I$5-'СЕТ СН'!$I$17</f>
        <v>3851.5620496400002</v>
      </c>
      <c r="P135" s="36">
        <f>SUMIFS(СВЦЭМ!$C$33:$C$776,СВЦЭМ!$A$33:$A$776,$A135,СВЦЭМ!$B$33:$B$776,P$119)+'СЕТ СН'!$I$9+СВЦЭМ!$D$10+'СЕТ СН'!$I$5-'СЕТ СН'!$I$17</f>
        <v>3852.94801942</v>
      </c>
      <c r="Q135" s="36">
        <f>SUMIFS(СВЦЭМ!$C$33:$C$776,СВЦЭМ!$A$33:$A$776,$A135,СВЦЭМ!$B$33:$B$776,Q$119)+'СЕТ СН'!$I$9+СВЦЭМ!$D$10+'СЕТ СН'!$I$5-'СЕТ СН'!$I$17</f>
        <v>3864.6952372300002</v>
      </c>
      <c r="R135" s="36">
        <f>SUMIFS(СВЦЭМ!$C$33:$C$776,СВЦЭМ!$A$33:$A$776,$A135,СВЦЭМ!$B$33:$B$776,R$119)+'СЕТ СН'!$I$9+СВЦЭМ!$D$10+'СЕТ СН'!$I$5-'СЕТ СН'!$I$17</f>
        <v>3860.9580374699999</v>
      </c>
      <c r="S135" s="36">
        <f>SUMIFS(СВЦЭМ!$C$33:$C$776,СВЦЭМ!$A$33:$A$776,$A135,СВЦЭМ!$B$33:$B$776,S$119)+'СЕТ СН'!$I$9+СВЦЭМ!$D$10+'СЕТ СН'!$I$5-'СЕТ СН'!$I$17</f>
        <v>3858.31137201</v>
      </c>
      <c r="T135" s="36">
        <f>SUMIFS(СВЦЭМ!$C$33:$C$776,СВЦЭМ!$A$33:$A$776,$A135,СВЦЭМ!$B$33:$B$776,T$119)+'СЕТ СН'!$I$9+СВЦЭМ!$D$10+'СЕТ СН'!$I$5-'СЕТ СН'!$I$17</f>
        <v>3887.0801494800003</v>
      </c>
      <c r="U135" s="36">
        <f>SUMIFS(СВЦЭМ!$C$33:$C$776,СВЦЭМ!$A$33:$A$776,$A135,СВЦЭМ!$B$33:$B$776,U$119)+'СЕТ СН'!$I$9+СВЦЭМ!$D$10+'СЕТ СН'!$I$5-'СЕТ СН'!$I$17</f>
        <v>3870.2160824600001</v>
      </c>
      <c r="V135" s="36">
        <f>SUMIFS(СВЦЭМ!$C$33:$C$776,СВЦЭМ!$A$33:$A$776,$A135,СВЦЭМ!$B$33:$B$776,V$119)+'СЕТ СН'!$I$9+СВЦЭМ!$D$10+'СЕТ СН'!$I$5-'СЕТ СН'!$I$17</f>
        <v>3853.0524721000002</v>
      </c>
      <c r="W135" s="36">
        <f>SUMIFS(СВЦЭМ!$C$33:$C$776,СВЦЭМ!$A$33:$A$776,$A135,СВЦЭМ!$B$33:$B$776,W$119)+'СЕТ СН'!$I$9+СВЦЭМ!$D$10+'СЕТ СН'!$I$5-'СЕТ СН'!$I$17</f>
        <v>3855.22552387</v>
      </c>
      <c r="X135" s="36">
        <f>SUMIFS(СВЦЭМ!$C$33:$C$776,СВЦЭМ!$A$33:$A$776,$A135,СВЦЭМ!$B$33:$B$776,X$119)+'СЕТ СН'!$I$9+СВЦЭМ!$D$10+'СЕТ СН'!$I$5-'СЕТ СН'!$I$17</f>
        <v>3899.9960432100002</v>
      </c>
      <c r="Y135" s="36">
        <f>SUMIFS(СВЦЭМ!$C$33:$C$776,СВЦЭМ!$A$33:$A$776,$A135,СВЦЭМ!$B$33:$B$776,Y$119)+'СЕТ СН'!$I$9+СВЦЭМ!$D$10+'СЕТ СН'!$I$5-'СЕТ СН'!$I$17</f>
        <v>3932.7364041800001</v>
      </c>
    </row>
    <row r="136" spans="1:25" ht="15.75" x14ac:dyDescent="0.2">
      <c r="A136" s="35">
        <f t="shared" si="3"/>
        <v>44029</v>
      </c>
      <c r="B136" s="36">
        <f>SUMIFS(СВЦЭМ!$C$33:$C$776,СВЦЭМ!$A$33:$A$776,$A136,СВЦЭМ!$B$33:$B$776,B$119)+'СЕТ СН'!$I$9+СВЦЭМ!$D$10+'СЕТ СН'!$I$5-'СЕТ СН'!$I$17</f>
        <v>4097.1603920500002</v>
      </c>
      <c r="C136" s="36">
        <f>SUMIFS(СВЦЭМ!$C$33:$C$776,СВЦЭМ!$A$33:$A$776,$A136,СВЦЭМ!$B$33:$B$776,C$119)+'СЕТ СН'!$I$9+СВЦЭМ!$D$10+'СЕТ СН'!$I$5-'СЕТ СН'!$I$17</f>
        <v>4215.3474672100001</v>
      </c>
      <c r="D136" s="36">
        <f>SUMIFS(СВЦЭМ!$C$33:$C$776,СВЦЭМ!$A$33:$A$776,$A136,СВЦЭМ!$B$33:$B$776,D$119)+'СЕТ СН'!$I$9+СВЦЭМ!$D$10+'СЕТ СН'!$I$5-'СЕТ СН'!$I$17</f>
        <v>4184.4738986400007</v>
      </c>
      <c r="E136" s="36">
        <f>SUMIFS(СВЦЭМ!$C$33:$C$776,СВЦЭМ!$A$33:$A$776,$A136,СВЦЭМ!$B$33:$B$776,E$119)+'СЕТ СН'!$I$9+СВЦЭМ!$D$10+'СЕТ СН'!$I$5-'СЕТ СН'!$I$17</f>
        <v>4162.4744705000003</v>
      </c>
      <c r="F136" s="36">
        <f>SUMIFS(СВЦЭМ!$C$33:$C$776,СВЦЭМ!$A$33:$A$776,$A136,СВЦЭМ!$B$33:$B$776,F$119)+'СЕТ СН'!$I$9+СВЦЭМ!$D$10+'СЕТ СН'!$I$5-'СЕТ СН'!$I$17</f>
        <v>4165.7398261500002</v>
      </c>
      <c r="G136" s="36">
        <f>SUMIFS(СВЦЭМ!$C$33:$C$776,СВЦЭМ!$A$33:$A$776,$A136,СВЦЭМ!$B$33:$B$776,G$119)+'СЕТ СН'!$I$9+СВЦЭМ!$D$10+'СЕТ СН'!$I$5-'СЕТ СН'!$I$17</f>
        <v>4143.8875377700006</v>
      </c>
      <c r="H136" s="36">
        <f>SUMIFS(СВЦЭМ!$C$33:$C$776,СВЦЭМ!$A$33:$A$776,$A136,СВЦЭМ!$B$33:$B$776,H$119)+'СЕТ СН'!$I$9+СВЦЭМ!$D$10+'СЕТ СН'!$I$5-'СЕТ СН'!$I$17</f>
        <v>4123.9133393400007</v>
      </c>
      <c r="I136" s="36">
        <f>SUMIFS(СВЦЭМ!$C$33:$C$776,СВЦЭМ!$A$33:$A$776,$A136,СВЦЭМ!$B$33:$B$776,I$119)+'СЕТ СН'!$I$9+СВЦЭМ!$D$10+'СЕТ СН'!$I$5-'СЕТ СН'!$I$17</f>
        <v>4078.2710219800001</v>
      </c>
      <c r="J136" s="36">
        <f>SUMIFS(СВЦЭМ!$C$33:$C$776,СВЦЭМ!$A$33:$A$776,$A136,СВЦЭМ!$B$33:$B$776,J$119)+'СЕТ СН'!$I$9+СВЦЭМ!$D$10+'СЕТ СН'!$I$5-'СЕТ СН'!$I$17</f>
        <v>4011.6378922700001</v>
      </c>
      <c r="K136" s="36">
        <f>SUMIFS(СВЦЭМ!$C$33:$C$776,СВЦЭМ!$A$33:$A$776,$A136,СВЦЭМ!$B$33:$B$776,K$119)+'СЕТ СН'!$I$9+СВЦЭМ!$D$10+'СЕТ СН'!$I$5-'СЕТ СН'!$I$17</f>
        <v>3904.9572635700001</v>
      </c>
      <c r="L136" s="36">
        <f>SUMIFS(СВЦЭМ!$C$33:$C$776,СВЦЭМ!$A$33:$A$776,$A136,СВЦЭМ!$B$33:$B$776,L$119)+'СЕТ СН'!$I$9+СВЦЭМ!$D$10+'СЕТ СН'!$I$5-'СЕТ СН'!$I$17</f>
        <v>3814.9277275100003</v>
      </c>
      <c r="M136" s="36">
        <f>SUMIFS(СВЦЭМ!$C$33:$C$776,СВЦЭМ!$A$33:$A$776,$A136,СВЦЭМ!$B$33:$B$776,M$119)+'СЕТ СН'!$I$9+СВЦЭМ!$D$10+'СЕТ СН'!$I$5-'СЕТ СН'!$I$17</f>
        <v>3783.09708305</v>
      </c>
      <c r="N136" s="36">
        <f>SUMIFS(СВЦЭМ!$C$33:$C$776,СВЦЭМ!$A$33:$A$776,$A136,СВЦЭМ!$B$33:$B$776,N$119)+'СЕТ СН'!$I$9+СВЦЭМ!$D$10+'СЕТ СН'!$I$5-'СЕТ СН'!$I$17</f>
        <v>3799.5997724700001</v>
      </c>
      <c r="O136" s="36">
        <f>SUMIFS(СВЦЭМ!$C$33:$C$776,СВЦЭМ!$A$33:$A$776,$A136,СВЦЭМ!$B$33:$B$776,O$119)+'СЕТ СН'!$I$9+СВЦЭМ!$D$10+'СЕТ СН'!$I$5-'СЕТ СН'!$I$17</f>
        <v>3794.5363174500003</v>
      </c>
      <c r="P136" s="36">
        <f>SUMIFS(СВЦЭМ!$C$33:$C$776,СВЦЭМ!$A$33:$A$776,$A136,СВЦЭМ!$B$33:$B$776,P$119)+'СЕТ СН'!$I$9+СВЦЭМ!$D$10+'СЕТ СН'!$I$5-'СЕТ СН'!$I$17</f>
        <v>3799.4751942700004</v>
      </c>
      <c r="Q136" s="36">
        <f>SUMIFS(СВЦЭМ!$C$33:$C$776,СВЦЭМ!$A$33:$A$776,$A136,СВЦЭМ!$B$33:$B$776,Q$119)+'СЕТ СН'!$I$9+СВЦЭМ!$D$10+'СЕТ СН'!$I$5-'СЕТ СН'!$I$17</f>
        <v>3804.7158033800001</v>
      </c>
      <c r="R136" s="36">
        <f>SUMIFS(СВЦЭМ!$C$33:$C$776,СВЦЭМ!$A$33:$A$776,$A136,СВЦЭМ!$B$33:$B$776,R$119)+'СЕТ СН'!$I$9+СВЦЭМ!$D$10+'СЕТ СН'!$I$5-'СЕТ СН'!$I$17</f>
        <v>3829.6000006900003</v>
      </c>
      <c r="S136" s="36">
        <f>SUMIFS(СВЦЭМ!$C$33:$C$776,СВЦЭМ!$A$33:$A$776,$A136,СВЦЭМ!$B$33:$B$776,S$119)+'СЕТ СН'!$I$9+СВЦЭМ!$D$10+'СЕТ СН'!$I$5-'СЕТ СН'!$I$17</f>
        <v>3841.1037941100003</v>
      </c>
      <c r="T136" s="36">
        <f>SUMIFS(СВЦЭМ!$C$33:$C$776,СВЦЭМ!$A$33:$A$776,$A136,СВЦЭМ!$B$33:$B$776,T$119)+'СЕТ СН'!$I$9+СВЦЭМ!$D$10+'СЕТ СН'!$I$5-'СЕТ СН'!$I$17</f>
        <v>3840.6984872600001</v>
      </c>
      <c r="U136" s="36">
        <f>SUMIFS(СВЦЭМ!$C$33:$C$776,СВЦЭМ!$A$33:$A$776,$A136,СВЦЭМ!$B$33:$B$776,U$119)+'СЕТ СН'!$I$9+СВЦЭМ!$D$10+'СЕТ СН'!$I$5-'СЕТ СН'!$I$17</f>
        <v>3842.2419739000002</v>
      </c>
      <c r="V136" s="36">
        <f>SUMIFS(СВЦЭМ!$C$33:$C$776,СВЦЭМ!$A$33:$A$776,$A136,СВЦЭМ!$B$33:$B$776,V$119)+'СЕТ СН'!$I$9+СВЦЭМ!$D$10+'СЕТ СН'!$I$5-'СЕТ СН'!$I$17</f>
        <v>3824.4023376</v>
      </c>
      <c r="W136" s="36">
        <f>SUMIFS(СВЦЭМ!$C$33:$C$776,СВЦЭМ!$A$33:$A$776,$A136,СВЦЭМ!$B$33:$B$776,W$119)+'СЕТ СН'!$I$9+СВЦЭМ!$D$10+'СЕТ СН'!$I$5-'СЕТ СН'!$I$17</f>
        <v>3805.9275246100001</v>
      </c>
      <c r="X136" s="36">
        <f>SUMIFS(СВЦЭМ!$C$33:$C$776,СВЦЭМ!$A$33:$A$776,$A136,СВЦЭМ!$B$33:$B$776,X$119)+'СЕТ СН'!$I$9+СВЦЭМ!$D$10+'СЕТ СН'!$I$5-'СЕТ СН'!$I$17</f>
        <v>3874.3395177800003</v>
      </c>
      <c r="Y136" s="36">
        <f>SUMIFS(СВЦЭМ!$C$33:$C$776,СВЦЭМ!$A$33:$A$776,$A136,СВЦЭМ!$B$33:$B$776,Y$119)+'СЕТ СН'!$I$9+СВЦЭМ!$D$10+'СЕТ СН'!$I$5-'СЕТ СН'!$I$17</f>
        <v>3947.1421610100001</v>
      </c>
    </row>
    <row r="137" spans="1:25" ht="15.75" x14ac:dyDescent="0.2">
      <c r="A137" s="35">
        <f t="shared" si="3"/>
        <v>44030</v>
      </c>
      <c r="B137" s="36">
        <f>SUMIFS(СВЦЭМ!$C$33:$C$776,СВЦЭМ!$A$33:$A$776,$A137,СВЦЭМ!$B$33:$B$776,B$119)+'СЕТ СН'!$I$9+СВЦЭМ!$D$10+'СЕТ СН'!$I$5-'СЕТ СН'!$I$17</f>
        <v>4118.8132845700002</v>
      </c>
      <c r="C137" s="36">
        <f>SUMIFS(СВЦЭМ!$C$33:$C$776,СВЦЭМ!$A$33:$A$776,$A137,СВЦЭМ!$B$33:$B$776,C$119)+'СЕТ СН'!$I$9+СВЦЭМ!$D$10+'СЕТ СН'!$I$5-'СЕТ СН'!$I$17</f>
        <v>4223.4876392799997</v>
      </c>
      <c r="D137" s="36">
        <f>SUMIFS(СВЦЭМ!$C$33:$C$776,СВЦЭМ!$A$33:$A$776,$A137,СВЦЭМ!$B$33:$B$776,D$119)+'СЕТ СН'!$I$9+СВЦЭМ!$D$10+'СЕТ СН'!$I$5-'СЕТ СН'!$I$17</f>
        <v>4228.8586794000003</v>
      </c>
      <c r="E137" s="36">
        <f>SUMIFS(СВЦЭМ!$C$33:$C$776,СВЦЭМ!$A$33:$A$776,$A137,СВЦЭМ!$B$33:$B$776,E$119)+'СЕТ СН'!$I$9+СВЦЭМ!$D$10+'СЕТ СН'!$I$5-'СЕТ СН'!$I$17</f>
        <v>4223.3631958100004</v>
      </c>
      <c r="F137" s="36">
        <f>SUMIFS(СВЦЭМ!$C$33:$C$776,СВЦЭМ!$A$33:$A$776,$A137,СВЦЭМ!$B$33:$B$776,F$119)+'СЕТ СН'!$I$9+СВЦЭМ!$D$10+'СЕТ СН'!$I$5-'СЕТ СН'!$I$17</f>
        <v>4213.8926380000003</v>
      </c>
      <c r="G137" s="36">
        <f>SUMIFS(СВЦЭМ!$C$33:$C$776,СВЦЭМ!$A$33:$A$776,$A137,СВЦЭМ!$B$33:$B$776,G$119)+'СЕТ СН'!$I$9+СВЦЭМ!$D$10+'СЕТ СН'!$I$5-'СЕТ СН'!$I$17</f>
        <v>4222.0709278699997</v>
      </c>
      <c r="H137" s="36">
        <f>SUMIFS(СВЦЭМ!$C$33:$C$776,СВЦЭМ!$A$33:$A$776,$A137,СВЦЭМ!$B$33:$B$776,H$119)+'СЕТ СН'!$I$9+СВЦЭМ!$D$10+'СЕТ СН'!$I$5-'СЕТ СН'!$I$17</f>
        <v>4222.6233024100002</v>
      </c>
      <c r="I137" s="36">
        <f>SUMIFS(СВЦЭМ!$C$33:$C$776,СВЦЭМ!$A$33:$A$776,$A137,СВЦЭМ!$B$33:$B$776,I$119)+'СЕТ СН'!$I$9+СВЦЭМ!$D$10+'СЕТ СН'!$I$5-'СЕТ СН'!$I$17</f>
        <v>4217.26388984</v>
      </c>
      <c r="J137" s="36">
        <f>SUMIFS(СВЦЭМ!$C$33:$C$776,СВЦЭМ!$A$33:$A$776,$A137,СВЦЭМ!$B$33:$B$776,J$119)+'СЕТ СН'!$I$9+СВЦЭМ!$D$10+'СЕТ СН'!$I$5-'СЕТ СН'!$I$17</f>
        <v>4144.9115991500003</v>
      </c>
      <c r="K137" s="36">
        <f>SUMIFS(СВЦЭМ!$C$33:$C$776,СВЦЭМ!$A$33:$A$776,$A137,СВЦЭМ!$B$33:$B$776,K$119)+'СЕТ СН'!$I$9+СВЦЭМ!$D$10+'СЕТ СН'!$I$5-'СЕТ СН'!$I$17</f>
        <v>3952.1260235</v>
      </c>
      <c r="L137" s="36">
        <f>SUMIFS(СВЦЭМ!$C$33:$C$776,СВЦЭМ!$A$33:$A$776,$A137,СВЦЭМ!$B$33:$B$776,L$119)+'СЕТ СН'!$I$9+СВЦЭМ!$D$10+'СЕТ СН'!$I$5-'СЕТ СН'!$I$17</f>
        <v>3804.1303298700004</v>
      </c>
      <c r="M137" s="36">
        <f>SUMIFS(СВЦЭМ!$C$33:$C$776,СВЦЭМ!$A$33:$A$776,$A137,СВЦЭМ!$B$33:$B$776,M$119)+'СЕТ СН'!$I$9+СВЦЭМ!$D$10+'СЕТ СН'!$I$5-'СЕТ СН'!$I$17</f>
        <v>3784.7562891900002</v>
      </c>
      <c r="N137" s="36">
        <f>SUMIFS(СВЦЭМ!$C$33:$C$776,СВЦЭМ!$A$33:$A$776,$A137,СВЦЭМ!$B$33:$B$776,N$119)+'СЕТ СН'!$I$9+СВЦЭМ!$D$10+'СЕТ СН'!$I$5-'СЕТ СН'!$I$17</f>
        <v>3800.6598652900002</v>
      </c>
      <c r="O137" s="36">
        <f>SUMIFS(СВЦЭМ!$C$33:$C$776,СВЦЭМ!$A$33:$A$776,$A137,СВЦЭМ!$B$33:$B$776,O$119)+'СЕТ СН'!$I$9+СВЦЭМ!$D$10+'СЕТ СН'!$I$5-'СЕТ СН'!$I$17</f>
        <v>3799.3273871600004</v>
      </c>
      <c r="P137" s="36">
        <f>SUMIFS(СВЦЭМ!$C$33:$C$776,СВЦЭМ!$A$33:$A$776,$A137,СВЦЭМ!$B$33:$B$776,P$119)+'СЕТ СН'!$I$9+СВЦЭМ!$D$10+'СЕТ СН'!$I$5-'СЕТ СН'!$I$17</f>
        <v>3803.6099438900001</v>
      </c>
      <c r="Q137" s="36">
        <f>SUMIFS(СВЦЭМ!$C$33:$C$776,СВЦЭМ!$A$33:$A$776,$A137,СВЦЭМ!$B$33:$B$776,Q$119)+'СЕТ СН'!$I$9+СВЦЭМ!$D$10+'СЕТ СН'!$I$5-'СЕТ СН'!$I$17</f>
        <v>3805.7691144500004</v>
      </c>
      <c r="R137" s="36">
        <f>SUMIFS(СВЦЭМ!$C$33:$C$776,СВЦЭМ!$A$33:$A$776,$A137,СВЦЭМ!$B$33:$B$776,R$119)+'СЕТ СН'!$I$9+СВЦЭМ!$D$10+'СЕТ СН'!$I$5-'СЕТ СН'!$I$17</f>
        <v>3810.5903986500002</v>
      </c>
      <c r="S137" s="36">
        <f>SUMIFS(СВЦЭМ!$C$33:$C$776,СВЦЭМ!$A$33:$A$776,$A137,СВЦЭМ!$B$33:$B$776,S$119)+'СЕТ СН'!$I$9+СВЦЭМ!$D$10+'СЕТ СН'!$I$5-'СЕТ СН'!$I$17</f>
        <v>3814.0444719300003</v>
      </c>
      <c r="T137" s="36">
        <f>SUMIFS(СВЦЭМ!$C$33:$C$776,СВЦЭМ!$A$33:$A$776,$A137,СВЦЭМ!$B$33:$B$776,T$119)+'СЕТ СН'!$I$9+СВЦЭМ!$D$10+'СЕТ СН'!$I$5-'СЕТ СН'!$I$17</f>
        <v>3837.1014364700004</v>
      </c>
      <c r="U137" s="36">
        <f>SUMIFS(СВЦЭМ!$C$33:$C$776,СВЦЭМ!$A$33:$A$776,$A137,СВЦЭМ!$B$33:$B$776,U$119)+'СЕТ СН'!$I$9+СВЦЭМ!$D$10+'СЕТ СН'!$I$5-'СЕТ СН'!$I$17</f>
        <v>3833.1781104000002</v>
      </c>
      <c r="V137" s="36">
        <f>SUMIFS(СВЦЭМ!$C$33:$C$776,СВЦЭМ!$A$33:$A$776,$A137,СВЦЭМ!$B$33:$B$776,V$119)+'СЕТ СН'!$I$9+СВЦЭМ!$D$10+'СЕТ СН'!$I$5-'СЕТ СН'!$I$17</f>
        <v>3827.2673435900001</v>
      </c>
      <c r="W137" s="36">
        <f>SUMIFS(СВЦЭМ!$C$33:$C$776,СВЦЭМ!$A$33:$A$776,$A137,СВЦЭМ!$B$33:$B$776,W$119)+'СЕТ СН'!$I$9+СВЦЭМ!$D$10+'СЕТ СН'!$I$5-'СЕТ СН'!$I$17</f>
        <v>3802.3004517600002</v>
      </c>
      <c r="X137" s="36">
        <f>SUMIFS(СВЦЭМ!$C$33:$C$776,СВЦЭМ!$A$33:$A$776,$A137,СВЦЭМ!$B$33:$B$776,X$119)+'СЕТ СН'!$I$9+СВЦЭМ!$D$10+'СЕТ СН'!$I$5-'СЕТ СН'!$I$17</f>
        <v>3870.0167590300002</v>
      </c>
      <c r="Y137" s="36">
        <f>SUMIFS(СВЦЭМ!$C$33:$C$776,СВЦЭМ!$A$33:$A$776,$A137,СВЦЭМ!$B$33:$B$776,Y$119)+'СЕТ СН'!$I$9+СВЦЭМ!$D$10+'СЕТ СН'!$I$5-'СЕТ СН'!$I$17</f>
        <v>4005.69533985</v>
      </c>
    </row>
    <row r="138" spans="1:25" ht="15.75" x14ac:dyDescent="0.2">
      <c r="A138" s="35">
        <f t="shared" si="3"/>
        <v>44031</v>
      </c>
      <c r="B138" s="36">
        <f>SUMIFS(СВЦЭМ!$C$33:$C$776,СВЦЭМ!$A$33:$A$776,$A138,СВЦЭМ!$B$33:$B$776,B$119)+'СЕТ СН'!$I$9+СВЦЭМ!$D$10+'СЕТ СН'!$I$5-'СЕТ СН'!$I$17</f>
        <v>4064.5245836500003</v>
      </c>
      <c r="C138" s="36">
        <f>SUMIFS(СВЦЭМ!$C$33:$C$776,СВЦЭМ!$A$33:$A$776,$A138,СВЦЭМ!$B$33:$B$776,C$119)+'СЕТ СН'!$I$9+СВЦЭМ!$D$10+'СЕТ СН'!$I$5-'СЕТ СН'!$I$17</f>
        <v>4107.4276342000003</v>
      </c>
      <c r="D138" s="36">
        <f>SUMIFS(СВЦЭМ!$C$33:$C$776,СВЦЭМ!$A$33:$A$776,$A138,СВЦЭМ!$B$33:$B$776,D$119)+'СЕТ СН'!$I$9+СВЦЭМ!$D$10+'СЕТ СН'!$I$5-'СЕТ СН'!$I$17</f>
        <v>4095.19308748</v>
      </c>
      <c r="E138" s="36">
        <f>SUMIFS(СВЦЭМ!$C$33:$C$776,СВЦЭМ!$A$33:$A$776,$A138,СВЦЭМ!$B$33:$B$776,E$119)+'СЕТ СН'!$I$9+СВЦЭМ!$D$10+'СЕТ СН'!$I$5-'СЕТ СН'!$I$17</f>
        <v>4081.9065282500001</v>
      </c>
      <c r="F138" s="36">
        <f>SUMIFS(СВЦЭМ!$C$33:$C$776,СВЦЭМ!$A$33:$A$776,$A138,СВЦЭМ!$B$33:$B$776,F$119)+'СЕТ СН'!$I$9+СВЦЭМ!$D$10+'СЕТ СН'!$I$5-'СЕТ СН'!$I$17</f>
        <v>4081.6470347600002</v>
      </c>
      <c r="G138" s="36">
        <f>SUMIFS(СВЦЭМ!$C$33:$C$776,СВЦЭМ!$A$33:$A$776,$A138,СВЦЭМ!$B$33:$B$776,G$119)+'СЕТ СН'!$I$9+СВЦЭМ!$D$10+'СЕТ СН'!$I$5-'СЕТ СН'!$I$17</f>
        <v>4084.60193682</v>
      </c>
      <c r="H138" s="36">
        <f>SUMIFS(СВЦЭМ!$C$33:$C$776,СВЦЭМ!$A$33:$A$776,$A138,СВЦЭМ!$B$33:$B$776,H$119)+'СЕТ СН'!$I$9+СВЦЭМ!$D$10+'СЕТ СН'!$I$5-'СЕТ СН'!$I$17</f>
        <v>4106.67671376</v>
      </c>
      <c r="I138" s="36">
        <f>SUMIFS(СВЦЭМ!$C$33:$C$776,СВЦЭМ!$A$33:$A$776,$A138,СВЦЭМ!$B$33:$B$776,I$119)+'СЕТ СН'!$I$9+СВЦЭМ!$D$10+'СЕТ СН'!$I$5-'СЕТ СН'!$I$17</f>
        <v>4149.2046004700005</v>
      </c>
      <c r="J138" s="36">
        <f>SUMIFS(СВЦЭМ!$C$33:$C$776,СВЦЭМ!$A$33:$A$776,$A138,СВЦЭМ!$B$33:$B$776,J$119)+'СЕТ СН'!$I$9+СВЦЭМ!$D$10+'СЕТ СН'!$I$5-'СЕТ СН'!$I$17</f>
        <v>4151.02291203</v>
      </c>
      <c r="K138" s="36">
        <f>SUMIFS(СВЦЭМ!$C$33:$C$776,СВЦЭМ!$A$33:$A$776,$A138,СВЦЭМ!$B$33:$B$776,K$119)+'СЕТ СН'!$I$9+СВЦЭМ!$D$10+'СЕТ СН'!$I$5-'СЕТ СН'!$I$17</f>
        <v>3973.8175176300001</v>
      </c>
      <c r="L138" s="36">
        <f>SUMIFS(СВЦЭМ!$C$33:$C$776,СВЦЭМ!$A$33:$A$776,$A138,СВЦЭМ!$B$33:$B$776,L$119)+'СЕТ СН'!$I$9+СВЦЭМ!$D$10+'СЕТ СН'!$I$5-'СЕТ СН'!$I$17</f>
        <v>3883.1721609200004</v>
      </c>
      <c r="M138" s="36">
        <f>SUMIFS(СВЦЭМ!$C$33:$C$776,СВЦЭМ!$A$33:$A$776,$A138,СВЦЭМ!$B$33:$B$776,M$119)+'СЕТ СН'!$I$9+СВЦЭМ!$D$10+'СЕТ СН'!$I$5-'СЕТ СН'!$I$17</f>
        <v>3834.8754122700002</v>
      </c>
      <c r="N138" s="36">
        <f>SUMIFS(СВЦЭМ!$C$33:$C$776,СВЦЭМ!$A$33:$A$776,$A138,СВЦЭМ!$B$33:$B$776,N$119)+'СЕТ СН'!$I$9+СВЦЭМ!$D$10+'СЕТ СН'!$I$5-'СЕТ СН'!$I$17</f>
        <v>3843.6469076100002</v>
      </c>
      <c r="O138" s="36">
        <f>SUMIFS(СВЦЭМ!$C$33:$C$776,СВЦЭМ!$A$33:$A$776,$A138,СВЦЭМ!$B$33:$B$776,O$119)+'СЕТ СН'!$I$9+СВЦЭМ!$D$10+'СЕТ СН'!$I$5-'СЕТ СН'!$I$17</f>
        <v>3838.5672318000002</v>
      </c>
      <c r="P138" s="36">
        <f>SUMIFS(СВЦЭМ!$C$33:$C$776,СВЦЭМ!$A$33:$A$776,$A138,СВЦЭМ!$B$33:$B$776,P$119)+'СЕТ СН'!$I$9+СВЦЭМ!$D$10+'СЕТ СН'!$I$5-'СЕТ СН'!$I$17</f>
        <v>3838.29021659</v>
      </c>
      <c r="Q138" s="36">
        <f>SUMIFS(СВЦЭМ!$C$33:$C$776,СВЦЭМ!$A$33:$A$776,$A138,СВЦЭМ!$B$33:$B$776,Q$119)+'СЕТ СН'!$I$9+СВЦЭМ!$D$10+'СЕТ СН'!$I$5-'СЕТ СН'!$I$17</f>
        <v>3837.7958619000001</v>
      </c>
      <c r="R138" s="36">
        <f>SUMIFS(СВЦЭМ!$C$33:$C$776,СВЦЭМ!$A$33:$A$776,$A138,СВЦЭМ!$B$33:$B$776,R$119)+'СЕТ СН'!$I$9+СВЦЭМ!$D$10+'СЕТ СН'!$I$5-'СЕТ СН'!$I$17</f>
        <v>3852.8875529000002</v>
      </c>
      <c r="S138" s="36">
        <f>SUMIFS(СВЦЭМ!$C$33:$C$776,СВЦЭМ!$A$33:$A$776,$A138,СВЦЭМ!$B$33:$B$776,S$119)+'СЕТ СН'!$I$9+СВЦЭМ!$D$10+'СЕТ СН'!$I$5-'СЕТ СН'!$I$17</f>
        <v>3872.1152866900002</v>
      </c>
      <c r="T138" s="36">
        <f>SUMIFS(СВЦЭМ!$C$33:$C$776,СВЦЭМ!$A$33:$A$776,$A138,СВЦЭМ!$B$33:$B$776,T$119)+'СЕТ СН'!$I$9+СВЦЭМ!$D$10+'СЕТ СН'!$I$5-'СЕТ СН'!$I$17</f>
        <v>3865.5360220800003</v>
      </c>
      <c r="U138" s="36">
        <f>SUMIFS(СВЦЭМ!$C$33:$C$776,СВЦЭМ!$A$33:$A$776,$A138,СВЦЭМ!$B$33:$B$776,U$119)+'СЕТ СН'!$I$9+СВЦЭМ!$D$10+'СЕТ СН'!$I$5-'СЕТ СН'!$I$17</f>
        <v>3866.2891017300003</v>
      </c>
      <c r="V138" s="36">
        <f>SUMIFS(СВЦЭМ!$C$33:$C$776,СВЦЭМ!$A$33:$A$776,$A138,СВЦЭМ!$B$33:$B$776,V$119)+'СЕТ СН'!$I$9+СВЦЭМ!$D$10+'СЕТ СН'!$I$5-'СЕТ СН'!$I$17</f>
        <v>3855.2624927800002</v>
      </c>
      <c r="W138" s="36">
        <f>SUMIFS(СВЦЭМ!$C$33:$C$776,СВЦЭМ!$A$33:$A$776,$A138,СВЦЭМ!$B$33:$B$776,W$119)+'СЕТ СН'!$I$9+СВЦЭМ!$D$10+'СЕТ СН'!$I$5-'СЕТ СН'!$I$17</f>
        <v>3799.55678455</v>
      </c>
      <c r="X138" s="36">
        <f>SUMIFS(СВЦЭМ!$C$33:$C$776,СВЦЭМ!$A$33:$A$776,$A138,СВЦЭМ!$B$33:$B$776,X$119)+'СЕТ СН'!$I$9+СВЦЭМ!$D$10+'СЕТ СН'!$I$5-'СЕТ СН'!$I$17</f>
        <v>3869.9854077700002</v>
      </c>
      <c r="Y138" s="36">
        <f>SUMIFS(СВЦЭМ!$C$33:$C$776,СВЦЭМ!$A$33:$A$776,$A138,СВЦЭМ!$B$33:$B$776,Y$119)+'СЕТ СН'!$I$9+СВЦЭМ!$D$10+'СЕТ СН'!$I$5-'СЕТ СН'!$I$17</f>
        <v>4063.28294671</v>
      </c>
    </row>
    <row r="139" spans="1:25" ht="15.75" x14ac:dyDescent="0.2">
      <c r="A139" s="35">
        <f t="shared" si="3"/>
        <v>44032</v>
      </c>
      <c r="B139" s="36">
        <f>SUMIFS(СВЦЭМ!$C$33:$C$776,СВЦЭМ!$A$33:$A$776,$A139,СВЦЭМ!$B$33:$B$776,B$119)+'СЕТ СН'!$I$9+СВЦЭМ!$D$10+'СЕТ СН'!$I$5-'СЕТ СН'!$I$17</f>
        <v>4041.7118604800003</v>
      </c>
      <c r="C139" s="36">
        <f>SUMIFS(СВЦЭМ!$C$33:$C$776,СВЦЭМ!$A$33:$A$776,$A139,СВЦЭМ!$B$33:$B$776,C$119)+'СЕТ СН'!$I$9+СВЦЭМ!$D$10+'СЕТ СН'!$I$5-'СЕТ СН'!$I$17</f>
        <v>4006.2234203100002</v>
      </c>
      <c r="D139" s="36">
        <f>SUMIFS(СВЦЭМ!$C$33:$C$776,СВЦЭМ!$A$33:$A$776,$A139,СВЦЭМ!$B$33:$B$776,D$119)+'СЕТ СН'!$I$9+СВЦЭМ!$D$10+'СЕТ СН'!$I$5-'СЕТ СН'!$I$17</f>
        <v>4136.3827394099999</v>
      </c>
      <c r="E139" s="36">
        <f>SUMIFS(СВЦЭМ!$C$33:$C$776,СВЦЭМ!$A$33:$A$776,$A139,СВЦЭМ!$B$33:$B$776,E$119)+'СЕТ СН'!$I$9+СВЦЭМ!$D$10+'СЕТ СН'!$I$5-'СЕТ СН'!$I$17</f>
        <v>4118.6305484100003</v>
      </c>
      <c r="F139" s="36">
        <f>SUMIFS(СВЦЭМ!$C$33:$C$776,СВЦЭМ!$A$33:$A$776,$A139,СВЦЭМ!$B$33:$B$776,F$119)+'СЕТ СН'!$I$9+СВЦЭМ!$D$10+'СЕТ СН'!$I$5-'СЕТ СН'!$I$17</f>
        <v>4117.05805788</v>
      </c>
      <c r="G139" s="36">
        <f>SUMIFS(СВЦЭМ!$C$33:$C$776,СВЦЭМ!$A$33:$A$776,$A139,СВЦЭМ!$B$33:$B$776,G$119)+'СЕТ СН'!$I$9+СВЦЭМ!$D$10+'СЕТ СН'!$I$5-'СЕТ СН'!$I$17</f>
        <v>4126.0222713000003</v>
      </c>
      <c r="H139" s="36">
        <f>SUMIFS(СВЦЭМ!$C$33:$C$776,СВЦЭМ!$A$33:$A$776,$A139,СВЦЭМ!$B$33:$B$776,H$119)+'СЕТ СН'!$I$9+СВЦЭМ!$D$10+'СЕТ СН'!$I$5-'СЕТ СН'!$I$17</f>
        <v>4154.6913932799998</v>
      </c>
      <c r="I139" s="36">
        <f>SUMIFS(СВЦЭМ!$C$33:$C$776,СВЦЭМ!$A$33:$A$776,$A139,СВЦЭМ!$B$33:$B$776,I$119)+'СЕТ СН'!$I$9+СВЦЭМ!$D$10+'СЕТ СН'!$I$5-'СЕТ СН'!$I$17</f>
        <v>4050.0945380500002</v>
      </c>
      <c r="J139" s="36">
        <f>SUMIFS(СВЦЭМ!$C$33:$C$776,СВЦЭМ!$A$33:$A$776,$A139,СВЦЭМ!$B$33:$B$776,J$119)+'СЕТ СН'!$I$9+СВЦЭМ!$D$10+'СЕТ СН'!$I$5-'СЕТ СН'!$I$17</f>
        <v>4106.2962180000004</v>
      </c>
      <c r="K139" s="36">
        <f>SUMIFS(СВЦЭМ!$C$33:$C$776,СВЦЭМ!$A$33:$A$776,$A139,СВЦЭМ!$B$33:$B$776,K$119)+'СЕТ СН'!$I$9+СВЦЭМ!$D$10+'СЕТ СН'!$I$5-'СЕТ СН'!$I$17</f>
        <v>4043.4989845099999</v>
      </c>
      <c r="L139" s="36">
        <f>SUMIFS(СВЦЭМ!$C$33:$C$776,СВЦЭМ!$A$33:$A$776,$A139,СВЦЭМ!$B$33:$B$776,L$119)+'СЕТ СН'!$I$9+СВЦЭМ!$D$10+'СЕТ СН'!$I$5-'СЕТ СН'!$I$17</f>
        <v>3897.77711847</v>
      </c>
      <c r="M139" s="36">
        <f>SUMIFS(СВЦЭМ!$C$33:$C$776,СВЦЭМ!$A$33:$A$776,$A139,СВЦЭМ!$B$33:$B$776,M$119)+'СЕТ СН'!$I$9+СВЦЭМ!$D$10+'СЕТ СН'!$I$5-'СЕТ СН'!$I$17</f>
        <v>3880.5033842299999</v>
      </c>
      <c r="N139" s="36">
        <f>SUMIFS(СВЦЭМ!$C$33:$C$776,СВЦЭМ!$A$33:$A$776,$A139,СВЦЭМ!$B$33:$B$776,N$119)+'СЕТ СН'!$I$9+СВЦЭМ!$D$10+'СЕТ СН'!$I$5-'СЕТ СН'!$I$17</f>
        <v>3888.5092758300002</v>
      </c>
      <c r="O139" s="36">
        <f>SUMIFS(СВЦЭМ!$C$33:$C$776,СВЦЭМ!$A$33:$A$776,$A139,СВЦЭМ!$B$33:$B$776,O$119)+'СЕТ СН'!$I$9+СВЦЭМ!$D$10+'СЕТ СН'!$I$5-'СЕТ СН'!$I$17</f>
        <v>3881.8637485200002</v>
      </c>
      <c r="P139" s="36">
        <f>SUMIFS(СВЦЭМ!$C$33:$C$776,СВЦЭМ!$A$33:$A$776,$A139,СВЦЭМ!$B$33:$B$776,P$119)+'СЕТ СН'!$I$9+СВЦЭМ!$D$10+'СЕТ СН'!$I$5-'СЕТ СН'!$I$17</f>
        <v>3870.5073362500002</v>
      </c>
      <c r="Q139" s="36">
        <f>SUMIFS(СВЦЭМ!$C$33:$C$776,СВЦЭМ!$A$33:$A$776,$A139,СВЦЭМ!$B$33:$B$776,Q$119)+'СЕТ СН'!$I$9+СВЦЭМ!$D$10+'СЕТ СН'!$I$5-'СЕТ СН'!$I$17</f>
        <v>3870.9984590399999</v>
      </c>
      <c r="R139" s="36">
        <f>SUMIFS(СВЦЭМ!$C$33:$C$776,СВЦЭМ!$A$33:$A$776,$A139,СВЦЭМ!$B$33:$B$776,R$119)+'СЕТ СН'!$I$9+СВЦЭМ!$D$10+'СЕТ СН'!$I$5-'СЕТ СН'!$I$17</f>
        <v>3872.6619891300002</v>
      </c>
      <c r="S139" s="36">
        <f>SUMIFS(СВЦЭМ!$C$33:$C$776,СВЦЭМ!$A$33:$A$776,$A139,СВЦЭМ!$B$33:$B$776,S$119)+'СЕТ СН'!$I$9+СВЦЭМ!$D$10+'СЕТ СН'!$I$5-'СЕТ СН'!$I$17</f>
        <v>3873.8152528400001</v>
      </c>
      <c r="T139" s="36">
        <f>SUMIFS(СВЦЭМ!$C$33:$C$776,СВЦЭМ!$A$33:$A$776,$A139,СВЦЭМ!$B$33:$B$776,T$119)+'СЕТ СН'!$I$9+СВЦЭМ!$D$10+'СЕТ СН'!$I$5-'СЕТ СН'!$I$17</f>
        <v>3869.2725772800004</v>
      </c>
      <c r="U139" s="36">
        <f>SUMIFS(СВЦЭМ!$C$33:$C$776,СВЦЭМ!$A$33:$A$776,$A139,СВЦЭМ!$B$33:$B$776,U$119)+'СЕТ СН'!$I$9+СВЦЭМ!$D$10+'СЕТ СН'!$I$5-'СЕТ СН'!$I$17</f>
        <v>3866.3060216800004</v>
      </c>
      <c r="V139" s="36">
        <f>SUMIFS(СВЦЭМ!$C$33:$C$776,СВЦЭМ!$A$33:$A$776,$A139,СВЦЭМ!$B$33:$B$776,V$119)+'СЕТ СН'!$I$9+СВЦЭМ!$D$10+'СЕТ СН'!$I$5-'СЕТ СН'!$I$17</f>
        <v>3868.88513883</v>
      </c>
      <c r="W139" s="36">
        <f>SUMIFS(СВЦЭМ!$C$33:$C$776,СВЦЭМ!$A$33:$A$776,$A139,СВЦЭМ!$B$33:$B$776,W$119)+'СЕТ СН'!$I$9+СВЦЭМ!$D$10+'СЕТ СН'!$I$5-'СЕТ СН'!$I$17</f>
        <v>3866.5746912200002</v>
      </c>
      <c r="X139" s="36">
        <f>SUMIFS(СВЦЭМ!$C$33:$C$776,СВЦЭМ!$A$33:$A$776,$A139,СВЦЭМ!$B$33:$B$776,X$119)+'СЕТ СН'!$I$9+СВЦЭМ!$D$10+'СЕТ СН'!$I$5-'СЕТ СН'!$I$17</f>
        <v>3901.3188935900002</v>
      </c>
      <c r="Y139" s="36">
        <f>SUMIFS(СВЦЭМ!$C$33:$C$776,СВЦЭМ!$A$33:$A$776,$A139,СВЦЭМ!$B$33:$B$776,Y$119)+'СЕТ СН'!$I$9+СВЦЭМ!$D$10+'СЕТ СН'!$I$5-'СЕТ СН'!$I$17</f>
        <v>4054.9057364300002</v>
      </c>
    </row>
    <row r="140" spans="1:25" ht="15.75" x14ac:dyDescent="0.2">
      <c r="A140" s="35">
        <f t="shared" si="3"/>
        <v>44033</v>
      </c>
      <c r="B140" s="36">
        <f>SUMIFS(СВЦЭМ!$C$33:$C$776,СВЦЭМ!$A$33:$A$776,$A140,СВЦЭМ!$B$33:$B$776,B$119)+'СЕТ СН'!$I$9+СВЦЭМ!$D$10+'СЕТ СН'!$I$5-'СЕТ СН'!$I$17</f>
        <v>4088.7155486500001</v>
      </c>
      <c r="C140" s="36">
        <f>SUMIFS(СВЦЭМ!$C$33:$C$776,СВЦЭМ!$A$33:$A$776,$A140,СВЦЭМ!$B$33:$B$776,C$119)+'СЕТ СН'!$I$9+СВЦЭМ!$D$10+'СЕТ СН'!$I$5-'СЕТ СН'!$I$17</f>
        <v>4042.5393940000004</v>
      </c>
      <c r="D140" s="36">
        <f>SUMIFS(СВЦЭМ!$C$33:$C$776,СВЦЭМ!$A$33:$A$776,$A140,СВЦЭМ!$B$33:$B$776,D$119)+'СЕТ СН'!$I$9+СВЦЭМ!$D$10+'СЕТ СН'!$I$5-'СЕТ СН'!$I$17</f>
        <v>4019.5597404500004</v>
      </c>
      <c r="E140" s="36">
        <f>SUMIFS(СВЦЭМ!$C$33:$C$776,СВЦЭМ!$A$33:$A$776,$A140,СВЦЭМ!$B$33:$B$776,E$119)+'СЕТ СН'!$I$9+СВЦЭМ!$D$10+'СЕТ СН'!$I$5-'СЕТ СН'!$I$17</f>
        <v>4018.1419404000003</v>
      </c>
      <c r="F140" s="36">
        <f>SUMIFS(СВЦЭМ!$C$33:$C$776,СВЦЭМ!$A$33:$A$776,$A140,СВЦЭМ!$B$33:$B$776,F$119)+'СЕТ СН'!$I$9+СВЦЭМ!$D$10+'СЕТ СН'!$I$5-'СЕТ СН'!$I$17</f>
        <v>4010.5830976400002</v>
      </c>
      <c r="G140" s="36">
        <f>SUMIFS(СВЦЭМ!$C$33:$C$776,СВЦЭМ!$A$33:$A$776,$A140,СВЦЭМ!$B$33:$B$776,G$119)+'СЕТ СН'!$I$9+СВЦЭМ!$D$10+'СЕТ СН'!$I$5-'СЕТ СН'!$I$17</f>
        <v>4003.07521447</v>
      </c>
      <c r="H140" s="36">
        <f>SUMIFS(СВЦЭМ!$C$33:$C$776,СВЦЭМ!$A$33:$A$776,$A140,СВЦЭМ!$B$33:$B$776,H$119)+'СЕТ СН'!$I$9+СВЦЭМ!$D$10+'СЕТ СН'!$I$5-'СЕТ СН'!$I$17</f>
        <v>4028.57292826</v>
      </c>
      <c r="I140" s="36">
        <f>SUMIFS(СВЦЭМ!$C$33:$C$776,СВЦЭМ!$A$33:$A$776,$A140,СВЦЭМ!$B$33:$B$776,I$119)+'СЕТ СН'!$I$9+СВЦЭМ!$D$10+'СЕТ СН'!$I$5-'СЕТ СН'!$I$17</f>
        <v>4080.7413188999999</v>
      </c>
      <c r="J140" s="36">
        <f>SUMIFS(СВЦЭМ!$C$33:$C$776,СВЦЭМ!$A$33:$A$776,$A140,СВЦЭМ!$B$33:$B$776,J$119)+'СЕТ СН'!$I$9+СВЦЭМ!$D$10+'СЕТ СН'!$I$5-'СЕТ СН'!$I$17</f>
        <v>4115.4423504700007</v>
      </c>
      <c r="K140" s="36">
        <f>SUMIFS(СВЦЭМ!$C$33:$C$776,СВЦЭМ!$A$33:$A$776,$A140,СВЦЭМ!$B$33:$B$776,K$119)+'СЕТ СН'!$I$9+СВЦЭМ!$D$10+'СЕТ СН'!$I$5-'СЕТ СН'!$I$17</f>
        <v>4011.92033842</v>
      </c>
      <c r="L140" s="36">
        <f>SUMIFS(СВЦЭМ!$C$33:$C$776,СВЦЭМ!$A$33:$A$776,$A140,СВЦЭМ!$B$33:$B$776,L$119)+'СЕТ СН'!$I$9+СВЦЭМ!$D$10+'СЕТ СН'!$I$5-'СЕТ СН'!$I$17</f>
        <v>3910.8207790200004</v>
      </c>
      <c r="M140" s="36">
        <f>SUMIFS(СВЦЭМ!$C$33:$C$776,СВЦЭМ!$A$33:$A$776,$A140,СВЦЭМ!$B$33:$B$776,M$119)+'СЕТ СН'!$I$9+СВЦЭМ!$D$10+'СЕТ СН'!$I$5-'СЕТ СН'!$I$17</f>
        <v>3904.7641446600001</v>
      </c>
      <c r="N140" s="36">
        <f>SUMIFS(СВЦЭМ!$C$33:$C$776,СВЦЭМ!$A$33:$A$776,$A140,СВЦЭМ!$B$33:$B$776,N$119)+'СЕТ СН'!$I$9+СВЦЭМ!$D$10+'СЕТ СН'!$I$5-'СЕТ СН'!$I$17</f>
        <v>3901.2574149800002</v>
      </c>
      <c r="O140" s="36">
        <f>SUMIFS(СВЦЭМ!$C$33:$C$776,СВЦЭМ!$A$33:$A$776,$A140,СВЦЭМ!$B$33:$B$776,O$119)+'СЕТ СН'!$I$9+СВЦЭМ!$D$10+'СЕТ СН'!$I$5-'СЕТ СН'!$I$17</f>
        <v>3909.8743555800002</v>
      </c>
      <c r="P140" s="36">
        <f>SUMIFS(СВЦЭМ!$C$33:$C$776,СВЦЭМ!$A$33:$A$776,$A140,СВЦЭМ!$B$33:$B$776,P$119)+'СЕТ СН'!$I$9+СВЦЭМ!$D$10+'СЕТ СН'!$I$5-'СЕТ СН'!$I$17</f>
        <v>3908.8509548000002</v>
      </c>
      <c r="Q140" s="36">
        <f>SUMIFS(СВЦЭМ!$C$33:$C$776,СВЦЭМ!$A$33:$A$776,$A140,СВЦЭМ!$B$33:$B$776,Q$119)+'СЕТ СН'!$I$9+СВЦЭМ!$D$10+'СЕТ СН'!$I$5-'СЕТ СН'!$I$17</f>
        <v>3911.6604588300002</v>
      </c>
      <c r="R140" s="36">
        <f>SUMIFS(СВЦЭМ!$C$33:$C$776,СВЦЭМ!$A$33:$A$776,$A140,СВЦЭМ!$B$33:$B$776,R$119)+'СЕТ СН'!$I$9+СВЦЭМ!$D$10+'СЕТ СН'!$I$5-'СЕТ СН'!$I$17</f>
        <v>3903.46119021</v>
      </c>
      <c r="S140" s="36">
        <f>SUMIFS(СВЦЭМ!$C$33:$C$776,СВЦЭМ!$A$33:$A$776,$A140,СВЦЭМ!$B$33:$B$776,S$119)+'СЕТ СН'!$I$9+СВЦЭМ!$D$10+'СЕТ СН'!$I$5-'СЕТ СН'!$I$17</f>
        <v>3903.9016286800002</v>
      </c>
      <c r="T140" s="36">
        <f>SUMIFS(СВЦЭМ!$C$33:$C$776,СВЦЭМ!$A$33:$A$776,$A140,СВЦЭМ!$B$33:$B$776,T$119)+'СЕТ СН'!$I$9+СВЦЭМ!$D$10+'СЕТ СН'!$I$5-'СЕТ СН'!$I$17</f>
        <v>3897.6869062300002</v>
      </c>
      <c r="U140" s="36">
        <f>SUMIFS(СВЦЭМ!$C$33:$C$776,СВЦЭМ!$A$33:$A$776,$A140,СВЦЭМ!$B$33:$B$776,U$119)+'СЕТ СН'!$I$9+СВЦЭМ!$D$10+'СЕТ СН'!$I$5-'СЕТ СН'!$I$17</f>
        <v>3897.5411732100001</v>
      </c>
      <c r="V140" s="36">
        <f>SUMIFS(СВЦЭМ!$C$33:$C$776,СВЦЭМ!$A$33:$A$776,$A140,СВЦЭМ!$B$33:$B$776,V$119)+'СЕТ СН'!$I$9+СВЦЭМ!$D$10+'СЕТ СН'!$I$5-'СЕТ СН'!$I$17</f>
        <v>3894.7805236700001</v>
      </c>
      <c r="W140" s="36">
        <f>SUMIFS(СВЦЭМ!$C$33:$C$776,СВЦЭМ!$A$33:$A$776,$A140,СВЦЭМ!$B$33:$B$776,W$119)+'СЕТ СН'!$I$9+СВЦЭМ!$D$10+'СЕТ СН'!$I$5-'СЕТ СН'!$I$17</f>
        <v>3902.6025960900001</v>
      </c>
      <c r="X140" s="36">
        <f>SUMIFS(СВЦЭМ!$C$33:$C$776,СВЦЭМ!$A$33:$A$776,$A140,СВЦЭМ!$B$33:$B$776,X$119)+'СЕТ СН'!$I$9+СВЦЭМ!$D$10+'СЕТ СН'!$I$5-'СЕТ СН'!$I$17</f>
        <v>3947.6389627799999</v>
      </c>
      <c r="Y140" s="36">
        <f>SUMIFS(СВЦЭМ!$C$33:$C$776,СВЦЭМ!$A$33:$A$776,$A140,СВЦЭМ!$B$33:$B$776,Y$119)+'СЕТ СН'!$I$9+СВЦЭМ!$D$10+'СЕТ СН'!$I$5-'СЕТ СН'!$I$17</f>
        <v>4077.6709992200003</v>
      </c>
    </row>
    <row r="141" spans="1:25" ht="15.75" x14ac:dyDescent="0.2">
      <c r="A141" s="35">
        <f t="shared" si="3"/>
        <v>44034</v>
      </c>
      <c r="B141" s="36">
        <f>SUMIFS(СВЦЭМ!$C$33:$C$776,СВЦЭМ!$A$33:$A$776,$A141,СВЦЭМ!$B$33:$B$776,B$119)+'СЕТ СН'!$I$9+СВЦЭМ!$D$10+'СЕТ СН'!$I$5-'СЕТ СН'!$I$17</f>
        <v>4081.4221811500001</v>
      </c>
      <c r="C141" s="36">
        <f>SUMIFS(СВЦЭМ!$C$33:$C$776,СВЦЭМ!$A$33:$A$776,$A141,СВЦЭМ!$B$33:$B$776,C$119)+'СЕТ СН'!$I$9+СВЦЭМ!$D$10+'СЕТ СН'!$I$5-'СЕТ СН'!$I$17</f>
        <v>4049.5437223600002</v>
      </c>
      <c r="D141" s="36">
        <f>SUMIFS(СВЦЭМ!$C$33:$C$776,СВЦЭМ!$A$33:$A$776,$A141,СВЦЭМ!$B$33:$B$776,D$119)+'СЕТ СН'!$I$9+СВЦЭМ!$D$10+'СЕТ СН'!$I$5-'СЕТ СН'!$I$17</f>
        <v>4040.5073003500002</v>
      </c>
      <c r="E141" s="36">
        <f>SUMIFS(СВЦЭМ!$C$33:$C$776,СВЦЭМ!$A$33:$A$776,$A141,СВЦЭМ!$B$33:$B$776,E$119)+'СЕТ СН'!$I$9+СВЦЭМ!$D$10+'СЕТ СН'!$I$5-'СЕТ СН'!$I$17</f>
        <v>4062.8836048600001</v>
      </c>
      <c r="F141" s="36">
        <f>SUMIFS(СВЦЭМ!$C$33:$C$776,СВЦЭМ!$A$33:$A$776,$A141,СВЦЭМ!$B$33:$B$776,F$119)+'СЕТ СН'!$I$9+СВЦЭМ!$D$10+'СЕТ СН'!$I$5-'СЕТ СН'!$I$17</f>
        <v>4071.1478002399999</v>
      </c>
      <c r="G141" s="36">
        <f>SUMIFS(СВЦЭМ!$C$33:$C$776,СВЦЭМ!$A$33:$A$776,$A141,СВЦЭМ!$B$33:$B$776,G$119)+'СЕТ СН'!$I$9+СВЦЭМ!$D$10+'СЕТ СН'!$I$5-'СЕТ СН'!$I$17</f>
        <v>4069.3844184500003</v>
      </c>
      <c r="H141" s="36">
        <f>SUMIFS(СВЦЭМ!$C$33:$C$776,СВЦЭМ!$A$33:$A$776,$A141,СВЦЭМ!$B$33:$B$776,H$119)+'СЕТ СН'!$I$9+СВЦЭМ!$D$10+'СЕТ СН'!$I$5-'СЕТ СН'!$I$17</f>
        <v>4052.0013267700001</v>
      </c>
      <c r="I141" s="36">
        <f>SUMIFS(СВЦЭМ!$C$33:$C$776,СВЦЭМ!$A$33:$A$776,$A141,СВЦЭМ!$B$33:$B$776,I$119)+'СЕТ СН'!$I$9+СВЦЭМ!$D$10+'СЕТ СН'!$I$5-'СЕТ СН'!$I$17</f>
        <v>4115.7200423800005</v>
      </c>
      <c r="J141" s="36">
        <f>SUMIFS(СВЦЭМ!$C$33:$C$776,СВЦЭМ!$A$33:$A$776,$A141,СВЦЭМ!$B$33:$B$776,J$119)+'СЕТ СН'!$I$9+СВЦЭМ!$D$10+'СЕТ СН'!$I$5-'СЕТ СН'!$I$17</f>
        <v>4138.4664892600003</v>
      </c>
      <c r="K141" s="36">
        <f>SUMIFS(СВЦЭМ!$C$33:$C$776,СВЦЭМ!$A$33:$A$776,$A141,СВЦЭМ!$B$33:$B$776,K$119)+'СЕТ СН'!$I$9+СВЦЭМ!$D$10+'СЕТ СН'!$I$5-'СЕТ СН'!$I$17</f>
        <v>4013.8022093300001</v>
      </c>
      <c r="L141" s="36">
        <f>SUMIFS(СВЦЭМ!$C$33:$C$776,СВЦЭМ!$A$33:$A$776,$A141,СВЦЭМ!$B$33:$B$776,L$119)+'СЕТ СН'!$I$9+СВЦЭМ!$D$10+'СЕТ СН'!$I$5-'СЕТ СН'!$I$17</f>
        <v>3869.21241762</v>
      </c>
      <c r="M141" s="36">
        <f>SUMIFS(СВЦЭМ!$C$33:$C$776,СВЦЭМ!$A$33:$A$776,$A141,СВЦЭМ!$B$33:$B$776,M$119)+'СЕТ СН'!$I$9+СВЦЭМ!$D$10+'СЕТ СН'!$I$5-'СЕТ СН'!$I$17</f>
        <v>3845.1361583000003</v>
      </c>
      <c r="N141" s="36">
        <f>SUMIFS(СВЦЭМ!$C$33:$C$776,СВЦЭМ!$A$33:$A$776,$A141,СВЦЭМ!$B$33:$B$776,N$119)+'СЕТ СН'!$I$9+СВЦЭМ!$D$10+'СЕТ СН'!$I$5-'СЕТ СН'!$I$17</f>
        <v>3950.2321176600003</v>
      </c>
      <c r="O141" s="36">
        <f>SUMIFS(СВЦЭМ!$C$33:$C$776,СВЦЭМ!$A$33:$A$776,$A141,СВЦЭМ!$B$33:$B$776,O$119)+'СЕТ СН'!$I$9+СВЦЭМ!$D$10+'СЕТ СН'!$I$5-'СЕТ СН'!$I$17</f>
        <v>3871.5940315000003</v>
      </c>
      <c r="P141" s="36">
        <f>SUMIFS(СВЦЭМ!$C$33:$C$776,СВЦЭМ!$A$33:$A$776,$A141,СВЦЭМ!$B$33:$B$776,P$119)+'СЕТ СН'!$I$9+СВЦЭМ!$D$10+'СЕТ СН'!$I$5-'СЕТ СН'!$I$17</f>
        <v>3885.4465753200002</v>
      </c>
      <c r="Q141" s="36">
        <f>SUMIFS(СВЦЭМ!$C$33:$C$776,СВЦЭМ!$A$33:$A$776,$A141,СВЦЭМ!$B$33:$B$776,Q$119)+'СЕТ СН'!$I$9+СВЦЭМ!$D$10+'СЕТ СН'!$I$5-'СЕТ СН'!$I$17</f>
        <v>3896.5104070699999</v>
      </c>
      <c r="R141" s="36">
        <f>SUMIFS(СВЦЭМ!$C$33:$C$776,СВЦЭМ!$A$33:$A$776,$A141,СВЦЭМ!$B$33:$B$776,R$119)+'СЕТ СН'!$I$9+СВЦЭМ!$D$10+'СЕТ СН'!$I$5-'СЕТ СН'!$I$17</f>
        <v>6007.4540147200005</v>
      </c>
      <c r="S141" s="36">
        <f>SUMIFS(СВЦЭМ!$C$33:$C$776,СВЦЭМ!$A$33:$A$776,$A141,СВЦЭМ!$B$33:$B$776,S$119)+'СЕТ СН'!$I$9+СВЦЭМ!$D$10+'СЕТ СН'!$I$5-'СЕТ СН'!$I$17</f>
        <v>3899.6859894700001</v>
      </c>
      <c r="T141" s="36">
        <f>SUMIFS(СВЦЭМ!$C$33:$C$776,СВЦЭМ!$A$33:$A$776,$A141,СВЦЭМ!$B$33:$B$776,T$119)+'СЕТ СН'!$I$9+СВЦЭМ!$D$10+'СЕТ СН'!$I$5-'СЕТ СН'!$I$17</f>
        <v>3913.7915523300003</v>
      </c>
      <c r="U141" s="36">
        <f>SUMIFS(СВЦЭМ!$C$33:$C$776,СВЦЭМ!$A$33:$A$776,$A141,СВЦЭМ!$B$33:$B$776,U$119)+'СЕТ СН'!$I$9+СВЦЭМ!$D$10+'СЕТ СН'!$I$5-'СЕТ СН'!$I$17</f>
        <v>3930.9851325</v>
      </c>
      <c r="V141" s="36">
        <f>SUMIFS(СВЦЭМ!$C$33:$C$776,СВЦЭМ!$A$33:$A$776,$A141,СВЦЭМ!$B$33:$B$776,V$119)+'СЕТ СН'!$I$9+СВЦЭМ!$D$10+'СЕТ СН'!$I$5-'СЕТ СН'!$I$17</f>
        <v>3939.8544190800003</v>
      </c>
      <c r="W141" s="36">
        <f>SUMIFS(СВЦЭМ!$C$33:$C$776,СВЦЭМ!$A$33:$A$776,$A141,СВЦЭМ!$B$33:$B$776,W$119)+'СЕТ СН'!$I$9+СВЦЭМ!$D$10+'СЕТ СН'!$I$5-'СЕТ СН'!$I$17</f>
        <v>3901.4247468800004</v>
      </c>
      <c r="X141" s="36">
        <f>SUMIFS(СВЦЭМ!$C$33:$C$776,СВЦЭМ!$A$33:$A$776,$A141,СВЦЭМ!$B$33:$B$776,X$119)+'СЕТ СН'!$I$9+СВЦЭМ!$D$10+'СЕТ СН'!$I$5-'СЕТ СН'!$I$17</f>
        <v>3965.6844312600001</v>
      </c>
      <c r="Y141" s="36">
        <f>SUMIFS(СВЦЭМ!$C$33:$C$776,СВЦЭМ!$A$33:$A$776,$A141,СВЦЭМ!$B$33:$B$776,Y$119)+'СЕТ СН'!$I$9+СВЦЭМ!$D$10+'СЕТ СН'!$I$5-'СЕТ СН'!$I$17</f>
        <v>4051.7007411100003</v>
      </c>
    </row>
    <row r="142" spans="1:25" ht="15.75" x14ac:dyDescent="0.2">
      <c r="A142" s="35">
        <f t="shared" si="3"/>
        <v>44035</v>
      </c>
      <c r="B142" s="36">
        <f>SUMIFS(СВЦЭМ!$C$33:$C$776,СВЦЭМ!$A$33:$A$776,$A142,СВЦЭМ!$B$33:$B$776,B$119)+'СЕТ СН'!$I$9+СВЦЭМ!$D$10+'СЕТ СН'!$I$5-'СЕТ СН'!$I$17</f>
        <v>4025.0282434200003</v>
      </c>
      <c r="C142" s="36">
        <f>SUMIFS(СВЦЭМ!$C$33:$C$776,СВЦЭМ!$A$33:$A$776,$A142,СВЦЭМ!$B$33:$B$776,C$119)+'СЕТ СН'!$I$9+СВЦЭМ!$D$10+'СЕТ СН'!$I$5-'СЕТ СН'!$I$17</f>
        <v>4026.2222849899999</v>
      </c>
      <c r="D142" s="36">
        <f>SUMIFS(СВЦЭМ!$C$33:$C$776,СВЦЭМ!$A$33:$A$776,$A142,СВЦЭМ!$B$33:$B$776,D$119)+'СЕТ СН'!$I$9+СВЦЭМ!$D$10+'СЕТ СН'!$I$5-'СЕТ СН'!$I$17</f>
        <v>4049.6933235200004</v>
      </c>
      <c r="E142" s="36">
        <f>SUMIFS(СВЦЭМ!$C$33:$C$776,СВЦЭМ!$A$33:$A$776,$A142,СВЦЭМ!$B$33:$B$776,E$119)+'СЕТ СН'!$I$9+СВЦЭМ!$D$10+'СЕТ СН'!$I$5-'СЕТ СН'!$I$17</f>
        <v>4083.3644601000001</v>
      </c>
      <c r="F142" s="36">
        <f>SUMIFS(СВЦЭМ!$C$33:$C$776,СВЦЭМ!$A$33:$A$776,$A142,СВЦЭМ!$B$33:$B$776,F$119)+'СЕТ СН'!$I$9+СВЦЭМ!$D$10+'СЕТ СН'!$I$5-'СЕТ СН'!$I$17</f>
        <v>4071.9001841300001</v>
      </c>
      <c r="G142" s="36">
        <f>SUMIFS(СВЦЭМ!$C$33:$C$776,СВЦЭМ!$A$33:$A$776,$A142,СВЦЭМ!$B$33:$B$776,G$119)+'СЕТ СН'!$I$9+СВЦЭМ!$D$10+'СЕТ СН'!$I$5-'СЕТ СН'!$I$17</f>
        <v>4063.6268351799999</v>
      </c>
      <c r="H142" s="36">
        <f>SUMIFS(СВЦЭМ!$C$33:$C$776,СВЦЭМ!$A$33:$A$776,$A142,СВЦЭМ!$B$33:$B$776,H$119)+'СЕТ СН'!$I$9+СВЦЭМ!$D$10+'СЕТ СН'!$I$5-'СЕТ СН'!$I$17</f>
        <v>4022.1580012900004</v>
      </c>
      <c r="I142" s="36">
        <f>SUMIFS(СВЦЭМ!$C$33:$C$776,СВЦЭМ!$A$33:$A$776,$A142,СВЦЭМ!$B$33:$B$776,I$119)+'СЕТ СН'!$I$9+СВЦЭМ!$D$10+'СЕТ СН'!$I$5-'СЕТ СН'!$I$17</f>
        <v>3957.57661091</v>
      </c>
      <c r="J142" s="36">
        <f>SUMIFS(СВЦЭМ!$C$33:$C$776,СВЦЭМ!$A$33:$A$776,$A142,СВЦЭМ!$B$33:$B$776,J$119)+'СЕТ СН'!$I$9+СВЦЭМ!$D$10+'СЕТ СН'!$I$5-'СЕТ СН'!$I$17</f>
        <v>3981.3033867600002</v>
      </c>
      <c r="K142" s="36">
        <f>SUMIFS(СВЦЭМ!$C$33:$C$776,СВЦЭМ!$A$33:$A$776,$A142,СВЦЭМ!$B$33:$B$776,K$119)+'СЕТ СН'!$I$9+СВЦЭМ!$D$10+'СЕТ СН'!$I$5-'СЕТ СН'!$I$17</f>
        <v>4008.7933182200004</v>
      </c>
      <c r="L142" s="36">
        <f>SUMIFS(СВЦЭМ!$C$33:$C$776,СВЦЭМ!$A$33:$A$776,$A142,СВЦЭМ!$B$33:$B$776,L$119)+'СЕТ СН'!$I$9+СВЦЭМ!$D$10+'СЕТ СН'!$I$5-'СЕТ СН'!$I$17</f>
        <v>3912.8811660300003</v>
      </c>
      <c r="M142" s="36">
        <f>SUMIFS(СВЦЭМ!$C$33:$C$776,СВЦЭМ!$A$33:$A$776,$A142,СВЦЭМ!$B$33:$B$776,M$119)+'СЕТ СН'!$I$9+СВЦЭМ!$D$10+'СЕТ СН'!$I$5-'СЕТ СН'!$I$17</f>
        <v>3894.6030154099999</v>
      </c>
      <c r="N142" s="36">
        <f>SUMIFS(СВЦЭМ!$C$33:$C$776,СВЦЭМ!$A$33:$A$776,$A142,СВЦЭМ!$B$33:$B$776,N$119)+'СЕТ СН'!$I$9+СВЦЭМ!$D$10+'СЕТ СН'!$I$5-'СЕТ СН'!$I$17</f>
        <v>3913.7373091600002</v>
      </c>
      <c r="O142" s="36">
        <f>SUMIFS(СВЦЭМ!$C$33:$C$776,СВЦЭМ!$A$33:$A$776,$A142,СВЦЭМ!$B$33:$B$776,O$119)+'СЕТ СН'!$I$9+СВЦЭМ!$D$10+'СЕТ СН'!$I$5-'СЕТ СН'!$I$17</f>
        <v>3921.54070942</v>
      </c>
      <c r="P142" s="36">
        <f>SUMIFS(СВЦЭМ!$C$33:$C$776,СВЦЭМ!$A$33:$A$776,$A142,СВЦЭМ!$B$33:$B$776,P$119)+'СЕТ СН'!$I$9+СВЦЭМ!$D$10+'СЕТ СН'!$I$5-'СЕТ СН'!$I$17</f>
        <v>3938.1571442200002</v>
      </c>
      <c r="Q142" s="36">
        <f>SUMIFS(СВЦЭМ!$C$33:$C$776,СВЦЭМ!$A$33:$A$776,$A142,СВЦЭМ!$B$33:$B$776,Q$119)+'СЕТ СН'!$I$9+СВЦЭМ!$D$10+'СЕТ СН'!$I$5-'СЕТ СН'!$I$17</f>
        <v>3957.3430971300004</v>
      </c>
      <c r="R142" s="36">
        <f>SUMIFS(СВЦЭМ!$C$33:$C$776,СВЦЭМ!$A$33:$A$776,$A142,СВЦЭМ!$B$33:$B$776,R$119)+'СЕТ СН'!$I$9+СВЦЭМ!$D$10+'СЕТ СН'!$I$5-'СЕТ СН'!$I$17</f>
        <v>3955.9984575100002</v>
      </c>
      <c r="S142" s="36">
        <f>SUMIFS(СВЦЭМ!$C$33:$C$776,СВЦЭМ!$A$33:$A$776,$A142,СВЦЭМ!$B$33:$B$776,S$119)+'СЕТ СН'!$I$9+СВЦЭМ!$D$10+'СЕТ СН'!$I$5-'СЕТ СН'!$I$17</f>
        <v>3964.5418147600003</v>
      </c>
      <c r="T142" s="36">
        <f>SUMIFS(СВЦЭМ!$C$33:$C$776,СВЦЭМ!$A$33:$A$776,$A142,СВЦЭМ!$B$33:$B$776,T$119)+'СЕТ СН'!$I$9+СВЦЭМ!$D$10+'СЕТ СН'!$I$5-'СЕТ СН'!$I$17</f>
        <v>3981.02144</v>
      </c>
      <c r="U142" s="36">
        <f>SUMIFS(СВЦЭМ!$C$33:$C$776,СВЦЭМ!$A$33:$A$776,$A142,СВЦЭМ!$B$33:$B$776,U$119)+'СЕТ СН'!$I$9+СВЦЭМ!$D$10+'СЕТ СН'!$I$5-'СЕТ СН'!$I$17</f>
        <v>3973.0395554699999</v>
      </c>
      <c r="V142" s="36">
        <f>SUMIFS(СВЦЭМ!$C$33:$C$776,СВЦЭМ!$A$33:$A$776,$A142,СВЦЭМ!$B$33:$B$776,V$119)+'СЕТ СН'!$I$9+СВЦЭМ!$D$10+'СЕТ СН'!$I$5-'СЕТ СН'!$I$17</f>
        <v>3957.0219859900003</v>
      </c>
      <c r="W142" s="36">
        <f>SUMIFS(СВЦЭМ!$C$33:$C$776,СВЦЭМ!$A$33:$A$776,$A142,СВЦЭМ!$B$33:$B$776,W$119)+'СЕТ СН'!$I$9+СВЦЭМ!$D$10+'СЕТ СН'!$I$5-'СЕТ СН'!$I$17</f>
        <v>3916.9453974100002</v>
      </c>
      <c r="X142" s="36">
        <f>SUMIFS(СВЦЭМ!$C$33:$C$776,СВЦЭМ!$A$33:$A$776,$A142,СВЦЭМ!$B$33:$B$776,X$119)+'СЕТ СН'!$I$9+СВЦЭМ!$D$10+'СЕТ СН'!$I$5-'СЕТ СН'!$I$17</f>
        <v>3919.7503361700001</v>
      </c>
      <c r="Y142" s="36">
        <f>SUMIFS(СВЦЭМ!$C$33:$C$776,СВЦЭМ!$A$33:$A$776,$A142,СВЦЭМ!$B$33:$B$776,Y$119)+'СЕТ СН'!$I$9+СВЦЭМ!$D$10+'СЕТ СН'!$I$5-'СЕТ СН'!$I$17</f>
        <v>4047.6716665399999</v>
      </c>
    </row>
    <row r="143" spans="1:25" ht="15.75" x14ac:dyDescent="0.2">
      <c r="A143" s="35">
        <f t="shared" si="3"/>
        <v>44036</v>
      </c>
      <c r="B143" s="36">
        <f>SUMIFS(СВЦЭМ!$C$33:$C$776,СВЦЭМ!$A$33:$A$776,$A143,СВЦЭМ!$B$33:$B$776,B$119)+'СЕТ СН'!$I$9+СВЦЭМ!$D$10+'СЕТ СН'!$I$5-'СЕТ СН'!$I$17</f>
        <v>4017.5209451000001</v>
      </c>
      <c r="C143" s="36">
        <f>SUMIFS(СВЦЭМ!$C$33:$C$776,СВЦЭМ!$A$33:$A$776,$A143,СВЦЭМ!$B$33:$B$776,C$119)+'СЕТ СН'!$I$9+СВЦЭМ!$D$10+'СЕТ СН'!$I$5-'СЕТ СН'!$I$17</f>
        <v>3989.3981397400003</v>
      </c>
      <c r="D143" s="36">
        <f>SUMIFS(СВЦЭМ!$C$33:$C$776,СВЦЭМ!$A$33:$A$776,$A143,СВЦЭМ!$B$33:$B$776,D$119)+'СЕТ СН'!$I$9+СВЦЭМ!$D$10+'СЕТ СН'!$I$5-'СЕТ СН'!$I$17</f>
        <v>3992.5367932100003</v>
      </c>
      <c r="E143" s="36">
        <f>SUMIFS(СВЦЭМ!$C$33:$C$776,СВЦЭМ!$A$33:$A$776,$A143,СВЦЭМ!$B$33:$B$776,E$119)+'СЕТ СН'!$I$9+СВЦЭМ!$D$10+'СЕТ СН'!$I$5-'СЕТ СН'!$I$17</f>
        <v>4024.9689399200001</v>
      </c>
      <c r="F143" s="36">
        <f>SUMIFS(СВЦЭМ!$C$33:$C$776,СВЦЭМ!$A$33:$A$776,$A143,СВЦЭМ!$B$33:$B$776,F$119)+'СЕТ СН'!$I$9+СВЦЭМ!$D$10+'СЕТ СН'!$I$5-'СЕТ СН'!$I$17</f>
        <v>4028.609046</v>
      </c>
      <c r="G143" s="36">
        <f>SUMIFS(СВЦЭМ!$C$33:$C$776,СВЦЭМ!$A$33:$A$776,$A143,СВЦЭМ!$B$33:$B$776,G$119)+'СЕТ СН'!$I$9+СВЦЭМ!$D$10+'СЕТ СН'!$I$5-'СЕТ СН'!$I$17</f>
        <v>4016.6449322900003</v>
      </c>
      <c r="H143" s="36">
        <f>SUMIFS(СВЦЭМ!$C$33:$C$776,СВЦЭМ!$A$33:$A$776,$A143,СВЦЭМ!$B$33:$B$776,H$119)+'СЕТ СН'!$I$9+СВЦЭМ!$D$10+'СЕТ СН'!$I$5-'СЕТ СН'!$I$17</f>
        <v>3969.0560559100004</v>
      </c>
      <c r="I143" s="36">
        <f>SUMIFS(СВЦЭМ!$C$33:$C$776,СВЦЭМ!$A$33:$A$776,$A143,СВЦЭМ!$B$33:$B$776,I$119)+'СЕТ СН'!$I$9+СВЦЭМ!$D$10+'СЕТ СН'!$I$5-'СЕТ СН'!$I$17</f>
        <v>3947.8540949400003</v>
      </c>
      <c r="J143" s="36">
        <f>SUMIFS(СВЦЭМ!$C$33:$C$776,СВЦЭМ!$A$33:$A$776,$A143,СВЦЭМ!$B$33:$B$776,J$119)+'СЕТ СН'!$I$9+СВЦЭМ!$D$10+'СЕТ СН'!$I$5-'СЕТ СН'!$I$17</f>
        <v>3981.8450759100001</v>
      </c>
      <c r="K143" s="36">
        <f>SUMIFS(СВЦЭМ!$C$33:$C$776,СВЦЭМ!$A$33:$A$776,$A143,СВЦЭМ!$B$33:$B$776,K$119)+'СЕТ СН'!$I$9+СВЦЭМ!$D$10+'СЕТ СН'!$I$5-'СЕТ СН'!$I$17</f>
        <v>3999.4806396800004</v>
      </c>
      <c r="L143" s="36">
        <f>SUMIFS(СВЦЭМ!$C$33:$C$776,СВЦЭМ!$A$33:$A$776,$A143,СВЦЭМ!$B$33:$B$776,L$119)+'СЕТ СН'!$I$9+СВЦЭМ!$D$10+'СЕТ СН'!$I$5-'СЕТ СН'!$I$17</f>
        <v>3924.19762029</v>
      </c>
      <c r="M143" s="36">
        <f>SUMIFS(СВЦЭМ!$C$33:$C$776,СВЦЭМ!$A$33:$A$776,$A143,СВЦЭМ!$B$33:$B$776,M$119)+'СЕТ СН'!$I$9+СВЦЭМ!$D$10+'СЕТ СН'!$I$5-'СЕТ СН'!$I$17</f>
        <v>3916.7542674900001</v>
      </c>
      <c r="N143" s="36">
        <f>SUMIFS(СВЦЭМ!$C$33:$C$776,СВЦЭМ!$A$33:$A$776,$A143,СВЦЭМ!$B$33:$B$776,N$119)+'СЕТ СН'!$I$9+СВЦЭМ!$D$10+'СЕТ СН'!$I$5-'СЕТ СН'!$I$17</f>
        <v>3931.9771935900003</v>
      </c>
      <c r="O143" s="36">
        <f>SUMIFS(СВЦЭМ!$C$33:$C$776,СВЦЭМ!$A$33:$A$776,$A143,СВЦЭМ!$B$33:$B$776,O$119)+'СЕТ СН'!$I$9+СВЦЭМ!$D$10+'СЕТ СН'!$I$5-'СЕТ СН'!$I$17</f>
        <v>3936.42735584</v>
      </c>
      <c r="P143" s="36">
        <f>SUMIFS(СВЦЭМ!$C$33:$C$776,СВЦЭМ!$A$33:$A$776,$A143,СВЦЭМ!$B$33:$B$776,P$119)+'СЕТ СН'!$I$9+СВЦЭМ!$D$10+'СЕТ СН'!$I$5-'СЕТ СН'!$I$17</f>
        <v>3937.3780137200001</v>
      </c>
      <c r="Q143" s="36">
        <f>SUMIFS(СВЦЭМ!$C$33:$C$776,СВЦЭМ!$A$33:$A$776,$A143,СВЦЭМ!$B$33:$B$776,Q$119)+'СЕТ СН'!$I$9+СВЦЭМ!$D$10+'СЕТ СН'!$I$5-'СЕТ СН'!$I$17</f>
        <v>3941.1771425300003</v>
      </c>
      <c r="R143" s="36">
        <f>SUMIFS(СВЦЭМ!$C$33:$C$776,СВЦЭМ!$A$33:$A$776,$A143,СВЦЭМ!$B$33:$B$776,R$119)+'СЕТ СН'!$I$9+СВЦЭМ!$D$10+'СЕТ СН'!$I$5-'СЕТ СН'!$I$17</f>
        <v>3946.0130045700002</v>
      </c>
      <c r="S143" s="36">
        <f>SUMIFS(СВЦЭМ!$C$33:$C$776,СВЦЭМ!$A$33:$A$776,$A143,СВЦЭМ!$B$33:$B$776,S$119)+'СЕТ СН'!$I$9+СВЦЭМ!$D$10+'СЕТ СН'!$I$5-'СЕТ СН'!$I$17</f>
        <v>3950.1850697899999</v>
      </c>
      <c r="T143" s="36">
        <f>SUMIFS(СВЦЭМ!$C$33:$C$776,СВЦЭМ!$A$33:$A$776,$A143,СВЦЭМ!$B$33:$B$776,T$119)+'СЕТ СН'!$I$9+СВЦЭМ!$D$10+'СЕТ СН'!$I$5-'СЕТ СН'!$I$17</f>
        <v>3950.7960334500003</v>
      </c>
      <c r="U143" s="36">
        <f>SUMIFS(СВЦЭМ!$C$33:$C$776,СВЦЭМ!$A$33:$A$776,$A143,СВЦЭМ!$B$33:$B$776,U$119)+'СЕТ СН'!$I$9+СВЦЭМ!$D$10+'СЕТ СН'!$I$5-'СЕТ СН'!$I$17</f>
        <v>3941.7437535600002</v>
      </c>
      <c r="V143" s="36">
        <f>SUMIFS(СВЦЭМ!$C$33:$C$776,СВЦЭМ!$A$33:$A$776,$A143,СВЦЭМ!$B$33:$B$776,V$119)+'СЕТ СН'!$I$9+СВЦЭМ!$D$10+'СЕТ СН'!$I$5-'СЕТ СН'!$I$17</f>
        <v>3923.1121157300004</v>
      </c>
      <c r="W143" s="36">
        <f>SUMIFS(СВЦЭМ!$C$33:$C$776,СВЦЭМ!$A$33:$A$776,$A143,СВЦЭМ!$B$33:$B$776,W$119)+'СЕТ СН'!$I$9+СВЦЭМ!$D$10+'СЕТ СН'!$I$5-'СЕТ СН'!$I$17</f>
        <v>3898.6570207600003</v>
      </c>
      <c r="X143" s="36">
        <f>SUMIFS(СВЦЭМ!$C$33:$C$776,СВЦЭМ!$A$33:$A$776,$A143,СВЦЭМ!$B$33:$B$776,X$119)+'СЕТ СН'!$I$9+СВЦЭМ!$D$10+'СЕТ СН'!$I$5-'СЕТ СН'!$I$17</f>
        <v>3963.4520158800001</v>
      </c>
      <c r="Y143" s="36">
        <f>SUMIFS(СВЦЭМ!$C$33:$C$776,СВЦЭМ!$A$33:$A$776,$A143,СВЦЭМ!$B$33:$B$776,Y$119)+'СЕТ СН'!$I$9+СВЦЭМ!$D$10+'СЕТ СН'!$I$5-'СЕТ СН'!$I$17</f>
        <v>4063.1365712200004</v>
      </c>
    </row>
    <row r="144" spans="1:25" ht="15.75" x14ac:dyDescent="0.2">
      <c r="A144" s="35">
        <f t="shared" si="3"/>
        <v>44037</v>
      </c>
      <c r="B144" s="36">
        <f>SUMIFS(СВЦЭМ!$C$33:$C$776,СВЦЭМ!$A$33:$A$776,$A144,СВЦЭМ!$B$33:$B$776,B$119)+'СЕТ СН'!$I$9+СВЦЭМ!$D$10+'СЕТ СН'!$I$5-'СЕТ СН'!$I$17</f>
        <v>4049.6307483500004</v>
      </c>
      <c r="C144" s="36">
        <f>SUMIFS(СВЦЭМ!$C$33:$C$776,СВЦЭМ!$A$33:$A$776,$A144,СВЦЭМ!$B$33:$B$776,C$119)+'СЕТ СН'!$I$9+СВЦЭМ!$D$10+'СЕТ СН'!$I$5-'СЕТ СН'!$I$17</f>
        <v>4105.79859407</v>
      </c>
      <c r="D144" s="36">
        <f>SUMIFS(СВЦЭМ!$C$33:$C$776,СВЦЭМ!$A$33:$A$776,$A144,СВЦЭМ!$B$33:$B$776,D$119)+'СЕТ СН'!$I$9+СВЦЭМ!$D$10+'СЕТ СН'!$I$5-'СЕТ СН'!$I$17</f>
        <v>4141.5272569900008</v>
      </c>
      <c r="E144" s="36">
        <f>SUMIFS(СВЦЭМ!$C$33:$C$776,СВЦЭМ!$A$33:$A$776,$A144,СВЦЭМ!$B$33:$B$776,E$119)+'СЕТ СН'!$I$9+СВЦЭМ!$D$10+'СЕТ СН'!$I$5-'СЕТ СН'!$I$17</f>
        <v>4163.5035531600006</v>
      </c>
      <c r="F144" s="36">
        <f>SUMIFS(СВЦЭМ!$C$33:$C$776,СВЦЭМ!$A$33:$A$776,$A144,СВЦЭМ!$B$33:$B$776,F$119)+'СЕТ СН'!$I$9+СВЦЭМ!$D$10+'СЕТ СН'!$I$5-'СЕТ СН'!$I$17</f>
        <v>4163.9464268299998</v>
      </c>
      <c r="G144" s="36">
        <f>SUMIFS(СВЦЭМ!$C$33:$C$776,СВЦЭМ!$A$33:$A$776,$A144,СВЦЭМ!$B$33:$B$776,G$119)+'СЕТ СН'!$I$9+СВЦЭМ!$D$10+'СЕТ СН'!$I$5-'СЕТ СН'!$I$17</f>
        <v>4160.2093117100003</v>
      </c>
      <c r="H144" s="36">
        <f>SUMIFS(СВЦЭМ!$C$33:$C$776,СВЦЭМ!$A$33:$A$776,$A144,СВЦЭМ!$B$33:$B$776,H$119)+'СЕТ СН'!$I$9+СВЦЭМ!$D$10+'СЕТ СН'!$I$5-'СЕТ СН'!$I$17</f>
        <v>4161.0428369600004</v>
      </c>
      <c r="I144" s="36">
        <f>SUMIFS(СВЦЭМ!$C$33:$C$776,СВЦЭМ!$A$33:$A$776,$A144,СВЦЭМ!$B$33:$B$776,I$119)+'СЕТ СН'!$I$9+СВЦЭМ!$D$10+'СЕТ СН'!$I$5-'СЕТ СН'!$I$17</f>
        <v>4183.8593876200002</v>
      </c>
      <c r="J144" s="36">
        <f>SUMIFS(СВЦЭМ!$C$33:$C$776,СВЦЭМ!$A$33:$A$776,$A144,СВЦЭМ!$B$33:$B$776,J$119)+'СЕТ СН'!$I$9+СВЦЭМ!$D$10+'СЕТ СН'!$I$5-'СЕТ СН'!$I$17</f>
        <v>4132.6684456500006</v>
      </c>
      <c r="K144" s="36">
        <f>SUMIFS(СВЦЭМ!$C$33:$C$776,СВЦЭМ!$A$33:$A$776,$A144,СВЦЭМ!$B$33:$B$776,K$119)+'СЕТ СН'!$I$9+СВЦЭМ!$D$10+'СЕТ СН'!$I$5-'СЕТ СН'!$I$17</f>
        <v>3980.3845191999999</v>
      </c>
      <c r="L144" s="36">
        <f>SUMIFS(СВЦЭМ!$C$33:$C$776,СВЦЭМ!$A$33:$A$776,$A144,СВЦЭМ!$B$33:$B$776,L$119)+'СЕТ СН'!$I$9+СВЦЭМ!$D$10+'СЕТ СН'!$I$5-'СЕТ СН'!$I$17</f>
        <v>3874.8406505400003</v>
      </c>
      <c r="M144" s="36">
        <f>SUMIFS(СВЦЭМ!$C$33:$C$776,СВЦЭМ!$A$33:$A$776,$A144,СВЦЭМ!$B$33:$B$776,M$119)+'СЕТ СН'!$I$9+СВЦЭМ!$D$10+'СЕТ СН'!$I$5-'СЕТ СН'!$I$17</f>
        <v>3855.5073236000003</v>
      </c>
      <c r="N144" s="36">
        <f>SUMIFS(СВЦЭМ!$C$33:$C$776,СВЦЭМ!$A$33:$A$776,$A144,СВЦЭМ!$B$33:$B$776,N$119)+'СЕТ СН'!$I$9+СВЦЭМ!$D$10+'СЕТ СН'!$I$5-'СЕТ СН'!$I$17</f>
        <v>3834.8835256400002</v>
      </c>
      <c r="O144" s="36">
        <f>SUMIFS(СВЦЭМ!$C$33:$C$776,СВЦЭМ!$A$33:$A$776,$A144,СВЦЭМ!$B$33:$B$776,O$119)+'СЕТ СН'!$I$9+СВЦЭМ!$D$10+'СЕТ СН'!$I$5-'СЕТ СН'!$I$17</f>
        <v>3826.7696579100002</v>
      </c>
      <c r="P144" s="36">
        <f>SUMIFS(СВЦЭМ!$C$33:$C$776,СВЦЭМ!$A$33:$A$776,$A144,СВЦЭМ!$B$33:$B$776,P$119)+'СЕТ СН'!$I$9+СВЦЭМ!$D$10+'СЕТ СН'!$I$5-'СЕТ СН'!$I$17</f>
        <v>3834.6944399900003</v>
      </c>
      <c r="Q144" s="36">
        <f>SUMIFS(СВЦЭМ!$C$33:$C$776,СВЦЭМ!$A$33:$A$776,$A144,СВЦЭМ!$B$33:$B$776,Q$119)+'СЕТ СН'!$I$9+СВЦЭМ!$D$10+'СЕТ СН'!$I$5-'СЕТ СН'!$I$17</f>
        <v>3840.9021990300002</v>
      </c>
      <c r="R144" s="36">
        <f>SUMIFS(СВЦЭМ!$C$33:$C$776,СВЦЭМ!$A$33:$A$776,$A144,СВЦЭМ!$B$33:$B$776,R$119)+'СЕТ СН'!$I$9+СВЦЭМ!$D$10+'СЕТ СН'!$I$5-'СЕТ СН'!$I$17</f>
        <v>3856.9345949400004</v>
      </c>
      <c r="S144" s="36">
        <f>SUMIFS(СВЦЭМ!$C$33:$C$776,СВЦЭМ!$A$33:$A$776,$A144,СВЦЭМ!$B$33:$B$776,S$119)+'СЕТ СН'!$I$9+СВЦЭМ!$D$10+'СЕТ СН'!$I$5-'СЕТ СН'!$I$17</f>
        <v>3858.2451137300004</v>
      </c>
      <c r="T144" s="36">
        <f>SUMIFS(СВЦЭМ!$C$33:$C$776,СВЦЭМ!$A$33:$A$776,$A144,СВЦЭМ!$B$33:$B$776,T$119)+'СЕТ СН'!$I$9+СВЦЭМ!$D$10+'СЕТ СН'!$I$5-'СЕТ СН'!$I$17</f>
        <v>3868.9556157900001</v>
      </c>
      <c r="U144" s="36">
        <f>SUMIFS(СВЦЭМ!$C$33:$C$776,СВЦЭМ!$A$33:$A$776,$A144,СВЦЭМ!$B$33:$B$776,U$119)+'СЕТ СН'!$I$9+СВЦЭМ!$D$10+'СЕТ СН'!$I$5-'СЕТ СН'!$I$17</f>
        <v>3862.0108612700001</v>
      </c>
      <c r="V144" s="36">
        <f>SUMIFS(СВЦЭМ!$C$33:$C$776,СВЦЭМ!$A$33:$A$776,$A144,СВЦЭМ!$B$33:$B$776,V$119)+'СЕТ СН'!$I$9+СВЦЭМ!$D$10+'СЕТ СН'!$I$5-'СЕТ СН'!$I$17</f>
        <v>3842.9738796400002</v>
      </c>
      <c r="W144" s="36">
        <f>SUMIFS(СВЦЭМ!$C$33:$C$776,СВЦЭМ!$A$33:$A$776,$A144,СВЦЭМ!$B$33:$B$776,W$119)+'СЕТ СН'!$I$9+СВЦЭМ!$D$10+'СЕТ СН'!$I$5-'СЕТ СН'!$I$17</f>
        <v>3813.8430752300001</v>
      </c>
      <c r="X144" s="36">
        <f>SUMIFS(СВЦЭМ!$C$33:$C$776,СВЦЭМ!$A$33:$A$776,$A144,СВЦЭМ!$B$33:$B$776,X$119)+'СЕТ СН'!$I$9+СВЦЭМ!$D$10+'СЕТ СН'!$I$5-'СЕТ СН'!$I$17</f>
        <v>3863.3626536300003</v>
      </c>
      <c r="Y144" s="36">
        <f>SUMIFS(СВЦЭМ!$C$33:$C$776,СВЦЭМ!$A$33:$A$776,$A144,СВЦЭМ!$B$33:$B$776,Y$119)+'СЕТ СН'!$I$9+СВЦЭМ!$D$10+'СЕТ СН'!$I$5-'СЕТ СН'!$I$17</f>
        <v>4008.9448931200004</v>
      </c>
    </row>
    <row r="145" spans="1:26" ht="15.75" x14ac:dyDescent="0.2">
      <c r="A145" s="35">
        <f t="shared" si="3"/>
        <v>44038</v>
      </c>
      <c r="B145" s="36">
        <f>SUMIFS(СВЦЭМ!$C$33:$C$776,СВЦЭМ!$A$33:$A$776,$A145,СВЦЭМ!$B$33:$B$776,B$119)+'СЕТ СН'!$I$9+СВЦЭМ!$D$10+'СЕТ СН'!$I$5-'СЕТ СН'!$I$17</f>
        <v>3973.7070443400003</v>
      </c>
      <c r="C145" s="36">
        <f>SUMIFS(СВЦЭМ!$C$33:$C$776,СВЦЭМ!$A$33:$A$776,$A145,СВЦЭМ!$B$33:$B$776,C$119)+'СЕТ СН'!$I$9+СВЦЭМ!$D$10+'СЕТ СН'!$I$5-'СЕТ СН'!$I$17</f>
        <v>3999.08524945</v>
      </c>
      <c r="D145" s="36">
        <f>SUMIFS(СВЦЭМ!$C$33:$C$776,СВЦЭМ!$A$33:$A$776,$A145,СВЦЭМ!$B$33:$B$776,D$119)+'СЕТ СН'!$I$9+СВЦЭМ!$D$10+'СЕТ СН'!$I$5-'СЕТ СН'!$I$17</f>
        <v>3999.4718008</v>
      </c>
      <c r="E145" s="36">
        <f>SUMIFS(СВЦЭМ!$C$33:$C$776,СВЦЭМ!$A$33:$A$776,$A145,СВЦЭМ!$B$33:$B$776,E$119)+'СЕТ СН'!$I$9+СВЦЭМ!$D$10+'СЕТ СН'!$I$5-'СЕТ СН'!$I$17</f>
        <v>4012.0567268100003</v>
      </c>
      <c r="F145" s="36">
        <f>SUMIFS(СВЦЭМ!$C$33:$C$776,СВЦЭМ!$A$33:$A$776,$A145,СВЦЭМ!$B$33:$B$776,F$119)+'СЕТ СН'!$I$9+СВЦЭМ!$D$10+'СЕТ СН'!$I$5-'СЕТ СН'!$I$17</f>
        <v>4023.9488747200003</v>
      </c>
      <c r="G145" s="36">
        <f>SUMIFS(СВЦЭМ!$C$33:$C$776,СВЦЭМ!$A$33:$A$776,$A145,СВЦЭМ!$B$33:$B$776,G$119)+'СЕТ СН'!$I$9+СВЦЭМ!$D$10+'СЕТ СН'!$I$5-'СЕТ СН'!$I$17</f>
        <v>4030.8942866300004</v>
      </c>
      <c r="H145" s="36">
        <f>SUMIFS(СВЦЭМ!$C$33:$C$776,СВЦЭМ!$A$33:$A$776,$A145,СВЦЭМ!$B$33:$B$776,H$119)+'СЕТ СН'!$I$9+СВЦЭМ!$D$10+'СЕТ СН'!$I$5-'СЕТ СН'!$I$17</f>
        <v>4036.9358292699999</v>
      </c>
      <c r="I145" s="36">
        <f>SUMIFS(СВЦЭМ!$C$33:$C$776,СВЦЭМ!$A$33:$A$776,$A145,СВЦЭМ!$B$33:$B$776,I$119)+'СЕТ СН'!$I$9+СВЦЭМ!$D$10+'СЕТ СН'!$I$5-'СЕТ СН'!$I$17</f>
        <v>4055.3596887800004</v>
      </c>
      <c r="J145" s="36">
        <f>SUMIFS(СВЦЭМ!$C$33:$C$776,СВЦЭМ!$A$33:$A$776,$A145,СВЦЭМ!$B$33:$B$776,J$119)+'СЕТ СН'!$I$9+СВЦЭМ!$D$10+'СЕТ СН'!$I$5-'СЕТ СН'!$I$17</f>
        <v>3995.3382014200001</v>
      </c>
      <c r="K145" s="36">
        <f>SUMIFS(СВЦЭМ!$C$33:$C$776,СВЦЭМ!$A$33:$A$776,$A145,СВЦЭМ!$B$33:$B$776,K$119)+'СЕТ СН'!$I$9+СВЦЭМ!$D$10+'СЕТ СН'!$I$5-'СЕТ СН'!$I$17</f>
        <v>3906.2970548800004</v>
      </c>
      <c r="L145" s="36">
        <f>SUMIFS(СВЦЭМ!$C$33:$C$776,СВЦЭМ!$A$33:$A$776,$A145,СВЦЭМ!$B$33:$B$776,L$119)+'СЕТ СН'!$I$9+СВЦЭМ!$D$10+'СЕТ СН'!$I$5-'СЕТ СН'!$I$17</f>
        <v>3801.0241687100001</v>
      </c>
      <c r="M145" s="36">
        <f>SUMIFS(СВЦЭМ!$C$33:$C$776,СВЦЭМ!$A$33:$A$776,$A145,СВЦЭМ!$B$33:$B$776,M$119)+'СЕТ СН'!$I$9+СВЦЭМ!$D$10+'СЕТ СН'!$I$5-'СЕТ СН'!$I$17</f>
        <v>3767.6056287400002</v>
      </c>
      <c r="N145" s="36">
        <f>SUMIFS(СВЦЭМ!$C$33:$C$776,СВЦЭМ!$A$33:$A$776,$A145,СВЦЭМ!$B$33:$B$776,N$119)+'СЕТ СН'!$I$9+СВЦЭМ!$D$10+'СЕТ СН'!$I$5-'СЕТ СН'!$I$17</f>
        <v>3749.6560370000002</v>
      </c>
      <c r="O145" s="36">
        <f>SUMIFS(СВЦЭМ!$C$33:$C$776,СВЦЭМ!$A$33:$A$776,$A145,СВЦЭМ!$B$33:$B$776,O$119)+'СЕТ СН'!$I$9+СВЦЭМ!$D$10+'СЕТ СН'!$I$5-'СЕТ СН'!$I$17</f>
        <v>3757.9737869400001</v>
      </c>
      <c r="P145" s="36">
        <f>SUMIFS(СВЦЭМ!$C$33:$C$776,СВЦЭМ!$A$33:$A$776,$A145,СВЦЭМ!$B$33:$B$776,P$119)+'СЕТ СН'!$I$9+СВЦЭМ!$D$10+'СЕТ СН'!$I$5-'СЕТ СН'!$I$17</f>
        <v>3762.7444409700001</v>
      </c>
      <c r="Q145" s="36">
        <f>SUMIFS(СВЦЭМ!$C$33:$C$776,СВЦЭМ!$A$33:$A$776,$A145,СВЦЭМ!$B$33:$B$776,Q$119)+'СЕТ СН'!$I$9+СВЦЭМ!$D$10+'СЕТ СН'!$I$5-'СЕТ СН'!$I$17</f>
        <v>3773.3992262100001</v>
      </c>
      <c r="R145" s="36">
        <f>SUMIFS(СВЦЭМ!$C$33:$C$776,СВЦЭМ!$A$33:$A$776,$A145,СВЦЭМ!$B$33:$B$776,R$119)+'СЕТ СН'!$I$9+СВЦЭМ!$D$10+'СЕТ СН'!$I$5-'СЕТ СН'!$I$17</f>
        <v>3786.27200296</v>
      </c>
      <c r="S145" s="36">
        <f>SUMIFS(СВЦЭМ!$C$33:$C$776,СВЦЭМ!$A$33:$A$776,$A145,СВЦЭМ!$B$33:$B$776,S$119)+'СЕТ СН'!$I$9+СВЦЭМ!$D$10+'СЕТ СН'!$I$5-'СЕТ СН'!$I$17</f>
        <v>3789.5480190000003</v>
      </c>
      <c r="T145" s="36">
        <f>SUMIFS(СВЦЭМ!$C$33:$C$776,СВЦЭМ!$A$33:$A$776,$A145,СВЦЭМ!$B$33:$B$776,T$119)+'СЕТ СН'!$I$9+СВЦЭМ!$D$10+'СЕТ СН'!$I$5-'СЕТ СН'!$I$17</f>
        <v>3796.7437349100001</v>
      </c>
      <c r="U145" s="36">
        <f>SUMIFS(СВЦЭМ!$C$33:$C$776,СВЦЭМ!$A$33:$A$776,$A145,СВЦЭМ!$B$33:$B$776,U$119)+'СЕТ СН'!$I$9+СВЦЭМ!$D$10+'СЕТ СН'!$I$5-'СЕТ СН'!$I$17</f>
        <v>3779.6228446700002</v>
      </c>
      <c r="V145" s="36">
        <f>SUMIFS(СВЦЭМ!$C$33:$C$776,СВЦЭМ!$A$33:$A$776,$A145,СВЦЭМ!$B$33:$B$776,V$119)+'СЕТ СН'!$I$9+СВЦЭМ!$D$10+'СЕТ СН'!$I$5-'СЕТ СН'!$I$17</f>
        <v>3764.4047705600001</v>
      </c>
      <c r="W145" s="36">
        <f>SUMIFS(СВЦЭМ!$C$33:$C$776,СВЦЭМ!$A$33:$A$776,$A145,СВЦЭМ!$B$33:$B$776,W$119)+'СЕТ СН'!$I$9+СВЦЭМ!$D$10+'СЕТ СН'!$I$5-'СЕТ СН'!$I$17</f>
        <v>3747.3784686400004</v>
      </c>
      <c r="X145" s="36">
        <f>SUMIFS(СВЦЭМ!$C$33:$C$776,СВЦЭМ!$A$33:$A$776,$A145,СВЦЭМ!$B$33:$B$776,X$119)+'СЕТ СН'!$I$9+СВЦЭМ!$D$10+'СЕТ СН'!$I$5-'СЕТ СН'!$I$17</f>
        <v>3784.6207096300004</v>
      </c>
      <c r="Y145" s="36">
        <f>SUMIFS(СВЦЭМ!$C$33:$C$776,СВЦЭМ!$A$33:$A$776,$A145,СВЦЭМ!$B$33:$B$776,Y$119)+'СЕТ СН'!$I$9+СВЦЭМ!$D$10+'СЕТ СН'!$I$5-'СЕТ СН'!$I$17</f>
        <v>3920.8185482600002</v>
      </c>
    </row>
    <row r="146" spans="1:26" ht="15.75" x14ac:dyDescent="0.2">
      <c r="A146" s="35">
        <f t="shared" si="3"/>
        <v>44039</v>
      </c>
      <c r="B146" s="36">
        <f>SUMIFS(СВЦЭМ!$C$33:$C$776,СВЦЭМ!$A$33:$A$776,$A146,СВЦЭМ!$B$33:$B$776,B$119)+'СЕТ СН'!$I$9+СВЦЭМ!$D$10+'СЕТ СН'!$I$5-'СЕТ СН'!$I$17</f>
        <v>4013.1860278700001</v>
      </c>
      <c r="C146" s="36">
        <f>SUMIFS(СВЦЭМ!$C$33:$C$776,СВЦЭМ!$A$33:$A$776,$A146,СВЦЭМ!$B$33:$B$776,C$119)+'СЕТ СН'!$I$9+СВЦЭМ!$D$10+'СЕТ СН'!$I$5-'СЕТ СН'!$I$17</f>
        <v>3990.524015</v>
      </c>
      <c r="D146" s="36">
        <f>SUMIFS(СВЦЭМ!$C$33:$C$776,СВЦЭМ!$A$33:$A$776,$A146,СВЦЭМ!$B$33:$B$776,D$119)+'СЕТ СН'!$I$9+СВЦЭМ!$D$10+'СЕТ СН'!$I$5-'СЕТ СН'!$I$17</f>
        <v>3990.7674428300002</v>
      </c>
      <c r="E146" s="36">
        <f>SUMIFS(СВЦЭМ!$C$33:$C$776,СВЦЭМ!$A$33:$A$776,$A146,СВЦЭМ!$B$33:$B$776,E$119)+'СЕТ СН'!$I$9+СВЦЭМ!$D$10+'СЕТ СН'!$I$5-'СЕТ СН'!$I$17</f>
        <v>3998.1903010599999</v>
      </c>
      <c r="F146" s="36">
        <f>SUMIFS(СВЦЭМ!$C$33:$C$776,СВЦЭМ!$A$33:$A$776,$A146,СВЦЭМ!$B$33:$B$776,F$119)+'СЕТ СН'!$I$9+СВЦЭМ!$D$10+'СЕТ СН'!$I$5-'СЕТ СН'!$I$17</f>
        <v>3998.89599679</v>
      </c>
      <c r="G146" s="36">
        <f>SUMIFS(СВЦЭМ!$C$33:$C$776,СВЦЭМ!$A$33:$A$776,$A146,СВЦЭМ!$B$33:$B$776,G$119)+'СЕТ СН'!$I$9+СВЦЭМ!$D$10+'СЕТ СН'!$I$5-'СЕТ СН'!$I$17</f>
        <v>3991.6496838500002</v>
      </c>
      <c r="H146" s="36">
        <f>SUMIFS(СВЦЭМ!$C$33:$C$776,СВЦЭМ!$A$33:$A$776,$A146,СВЦЭМ!$B$33:$B$776,H$119)+'СЕТ СН'!$I$9+СВЦЭМ!$D$10+'СЕТ СН'!$I$5-'СЕТ СН'!$I$17</f>
        <v>3989.1280980000001</v>
      </c>
      <c r="I146" s="36">
        <f>SUMIFS(СВЦЭМ!$C$33:$C$776,СВЦЭМ!$A$33:$A$776,$A146,СВЦЭМ!$B$33:$B$776,I$119)+'СЕТ СН'!$I$9+СВЦЭМ!$D$10+'СЕТ СН'!$I$5-'СЕТ СН'!$I$17</f>
        <v>4019.4027020800004</v>
      </c>
      <c r="J146" s="36">
        <f>SUMIFS(СВЦЭМ!$C$33:$C$776,СВЦЭМ!$A$33:$A$776,$A146,СВЦЭМ!$B$33:$B$776,J$119)+'СЕТ СН'!$I$9+СВЦЭМ!$D$10+'СЕТ СН'!$I$5-'СЕТ СН'!$I$17</f>
        <v>3979.8787213599999</v>
      </c>
      <c r="K146" s="36">
        <f>SUMIFS(СВЦЭМ!$C$33:$C$776,СВЦЭМ!$A$33:$A$776,$A146,СВЦЭМ!$B$33:$B$776,K$119)+'СЕТ СН'!$I$9+СВЦЭМ!$D$10+'СЕТ СН'!$I$5-'СЕТ СН'!$I$17</f>
        <v>3854.52068762</v>
      </c>
      <c r="L146" s="36">
        <f>SUMIFS(СВЦЭМ!$C$33:$C$776,СВЦЭМ!$A$33:$A$776,$A146,СВЦЭМ!$B$33:$B$776,L$119)+'СЕТ СН'!$I$9+СВЦЭМ!$D$10+'СЕТ СН'!$I$5-'СЕТ СН'!$I$17</f>
        <v>3765.14240195</v>
      </c>
      <c r="M146" s="36">
        <f>SUMIFS(СВЦЭМ!$C$33:$C$776,СВЦЭМ!$A$33:$A$776,$A146,СВЦЭМ!$B$33:$B$776,M$119)+'СЕТ СН'!$I$9+СВЦЭМ!$D$10+'СЕТ СН'!$I$5-'СЕТ СН'!$I$17</f>
        <v>3740.48718603</v>
      </c>
      <c r="N146" s="36">
        <f>SUMIFS(СВЦЭМ!$C$33:$C$776,СВЦЭМ!$A$33:$A$776,$A146,СВЦЭМ!$B$33:$B$776,N$119)+'СЕТ СН'!$I$9+СВЦЭМ!$D$10+'СЕТ СН'!$I$5-'СЕТ СН'!$I$17</f>
        <v>3716.1186456200003</v>
      </c>
      <c r="O146" s="36">
        <f>SUMIFS(СВЦЭМ!$C$33:$C$776,СВЦЭМ!$A$33:$A$776,$A146,СВЦЭМ!$B$33:$B$776,O$119)+'СЕТ СН'!$I$9+СВЦЭМ!$D$10+'СЕТ СН'!$I$5-'СЕТ СН'!$I$17</f>
        <v>3722.0845818500002</v>
      </c>
      <c r="P146" s="36">
        <f>SUMIFS(СВЦЭМ!$C$33:$C$776,СВЦЭМ!$A$33:$A$776,$A146,СВЦЭМ!$B$33:$B$776,P$119)+'СЕТ СН'!$I$9+СВЦЭМ!$D$10+'СЕТ СН'!$I$5-'СЕТ СН'!$I$17</f>
        <v>3734.1265060800001</v>
      </c>
      <c r="Q146" s="36">
        <f>SUMIFS(СВЦЭМ!$C$33:$C$776,СВЦЭМ!$A$33:$A$776,$A146,СВЦЭМ!$B$33:$B$776,Q$119)+'СЕТ СН'!$I$9+СВЦЭМ!$D$10+'СЕТ СН'!$I$5-'СЕТ СН'!$I$17</f>
        <v>3749.3153245600001</v>
      </c>
      <c r="R146" s="36">
        <f>SUMIFS(СВЦЭМ!$C$33:$C$776,СВЦЭМ!$A$33:$A$776,$A146,СВЦЭМ!$B$33:$B$776,R$119)+'СЕТ СН'!$I$9+СВЦЭМ!$D$10+'СЕТ СН'!$I$5-'СЕТ СН'!$I$17</f>
        <v>3752.9844885000002</v>
      </c>
      <c r="S146" s="36">
        <f>SUMIFS(СВЦЭМ!$C$33:$C$776,СВЦЭМ!$A$33:$A$776,$A146,СВЦЭМ!$B$33:$B$776,S$119)+'СЕТ СН'!$I$9+СВЦЭМ!$D$10+'СЕТ СН'!$I$5-'СЕТ СН'!$I$17</f>
        <v>3765.6102051500002</v>
      </c>
      <c r="T146" s="36">
        <f>SUMIFS(СВЦЭМ!$C$33:$C$776,СВЦЭМ!$A$33:$A$776,$A146,СВЦЭМ!$B$33:$B$776,T$119)+'СЕТ СН'!$I$9+СВЦЭМ!$D$10+'СЕТ СН'!$I$5-'СЕТ СН'!$I$17</f>
        <v>3779.4582299600002</v>
      </c>
      <c r="U146" s="36">
        <f>SUMIFS(СВЦЭМ!$C$33:$C$776,СВЦЭМ!$A$33:$A$776,$A146,СВЦЭМ!$B$33:$B$776,U$119)+'СЕТ СН'!$I$9+СВЦЭМ!$D$10+'СЕТ СН'!$I$5-'СЕТ СН'!$I$17</f>
        <v>3767.2657187200002</v>
      </c>
      <c r="V146" s="36">
        <f>SUMIFS(СВЦЭМ!$C$33:$C$776,СВЦЭМ!$A$33:$A$776,$A146,СВЦЭМ!$B$33:$B$776,V$119)+'СЕТ СН'!$I$9+СВЦЭМ!$D$10+'СЕТ СН'!$I$5-'СЕТ СН'!$I$17</f>
        <v>3759.54394641</v>
      </c>
      <c r="W146" s="36">
        <f>SUMIFS(СВЦЭМ!$C$33:$C$776,СВЦЭМ!$A$33:$A$776,$A146,СВЦЭМ!$B$33:$B$776,W$119)+'СЕТ СН'!$I$9+СВЦЭМ!$D$10+'СЕТ СН'!$I$5-'СЕТ СН'!$I$17</f>
        <v>3750.3489720900002</v>
      </c>
      <c r="X146" s="36">
        <f>SUMIFS(СВЦЭМ!$C$33:$C$776,СВЦЭМ!$A$33:$A$776,$A146,СВЦЭМ!$B$33:$B$776,X$119)+'СЕТ СН'!$I$9+СВЦЭМ!$D$10+'СЕТ СН'!$I$5-'СЕТ СН'!$I$17</f>
        <v>3816.5520948900003</v>
      </c>
      <c r="Y146" s="36">
        <f>SUMIFS(СВЦЭМ!$C$33:$C$776,СВЦЭМ!$A$33:$A$776,$A146,СВЦЭМ!$B$33:$B$776,Y$119)+'СЕТ СН'!$I$9+СВЦЭМ!$D$10+'СЕТ СН'!$I$5-'СЕТ СН'!$I$17</f>
        <v>3933.2519416100004</v>
      </c>
    </row>
    <row r="147" spans="1:26" ht="15.75" x14ac:dyDescent="0.2">
      <c r="A147" s="35">
        <f t="shared" si="3"/>
        <v>44040</v>
      </c>
      <c r="B147" s="36">
        <f>SUMIFS(СВЦЭМ!$C$33:$C$776,СВЦЭМ!$A$33:$A$776,$A147,СВЦЭМ!$B$33:$B$776,B$119)+'СЕТ СН'!$I$9+СВЦЭМ!$D$10+'СЕТ СН'!$I$5-'СЕТ СН'!$I$17</f>
        <v>3933.4821029100003</v>
      </c>
      <c r="C147" s="36">
        <f>SUMIFS(СВЦЭМ!$C$33:$C$776,СВЦЭМ!$A$33:$A$776,$A147,СВЦЭМ!$B$33:$B$776,C$119)+'СЕТ СН'!$I$9+СВЦЭМ!$D$10+'СЕТ СН'!$I$5-'СЕТ СН'!$I$17</f>
        <v>3991.4475719700004</v>
      </c>
      <c r="D147" s="36">
        <f>SUMIFS(СВЦЭМ!$C$33:$C$776,СВЦЭМ!$A$33:$A$776,$A147,СВЦЭМ!$B$33:$B$776,D$119)+'СЕТ СН'!$I$9+СВЦЭМ!$D$10+'СЕТ СН'!$I$5-'СЕТ СН'!$I$17</f>
        <v>4001.5569031499999</v>
      </c>
      <c r="E147" s="36">
        <f>SUMIFS(СВЦЭМ!$C$33:$C$776,СВЦЭМ!$A$33:$A$776,$A147,СВЦЭМ!$B$33:$B$776,E$119)+'СЕТ СН'!$I$9+СВЦЭМ!$D$10+'СЕТ СН'!$I$5-'СЕТ СН'!$I$17</f>
        <v>4015.1125271400001</v>
      </c>
      <c r="F147" s="36">
        <f>SUMIFS(СВЦЭМ!$C$33:$C$776,СВЦЭМ!$A$33:$A$776,$A147,СВЦЭМ!$B$33:$B$776,F$119)+'СЕТ СН'!$I$9+СВЦЭМ!$D$10+'СЕТ СН'!$I$5-'СЕТ СН'!$I$17</f>
        <v>4004.9666693899999</v>
      </c>
      <c r="G147" s="36">
        <f>SUMIFS(СВЦЭМ!$C$33:$C$776,СВЦЭМ!$A$33:$A$776,$A147,СВЦЭМ!$B$33:$B$776,G$119)+'СЕТ СН'!$I$9+СВЦЭМ!$D$10+'СЕТ СН'!$I$5-'СЕТ СН'!$I$17</f>
        <v>4021.2626305399999</v>
      </c>
      <c r="H147" s="36">
        <f>SUMIFS(СВЦЭМ!$C$33:$C$776,СВЦЭМ!$A$33:$A$776,$A147,СВЦЭМ!$B$33:$B$776,H$119)+'СЕТ СН'!$I$9+СВЦЭМ!$D$10+'СЕТ СН'!$I$5-'СЕТ СН'!$I$17</f>
        <v>4023.5905623600001</v>
      </c>
      <c r="I147" s="36">
        <f>SUMIFS(СВЦЭМ!$C$33:$C$776,СВЦЭМ!$A$33:$A$776,$A147,СВЦЭМ!$B$33:$B$776,I$119)+'СЕТ СН'!$I$9+СВЦЭМ!$D$10+'СЕТ СН'!$I$5-'СЕТ СН'!$I$17</f>
        <v>4038.0917254700003</v>
      </c>
      <c r="J147" s="36">
        <f>SUMIFS(СВЦЭМ!$C$33:$C$776,СВЦЭМ!$A$33:$A$776,$A147,СВЦЭМ!$B$33:$B$776,J$119)+'СЕТ СН'!$I$9+СВЦЭМ!$D$10+'СЕТ СН'!$I$5-'СЕТ СН'!$I$17</f>
        <v>4017.3823137700001</v>
      </c>
      <c r="K147" s="36">
        <f>SUMIFS(СВЦЭМ!$C$33:$C$776,СВЦЭМ!$A$33:$A$776,$A147,СВЦЭМ!$B$33:$B$776,K$119)+'СЕТ СН'!$I$9+СВЦЭМ!$D$10+'СЕТ СН'!$I$5-'СЕТ СН'!$I$17</f>
        <v>3894.5473517200003</v>
      </c>
      <c r="L147" s="36">
        <f>SUMIFS(СВЦЭМ!$C$33:$C$776,СВЦЭМ!$A$33:$A$776,$A147,СВЦЭМ!$B$33:$B$776,L$119)+'СЕТ СН'!$I$9+СВЦЭМ!$D$10+'СЕТ СН'!$I$5-'СЕТ СН'!$I$17</f>
        <v>3779.10818453</v>
      </c>
      <c r="M147" s="36">
        <f>SUMIFS(СВЦЭМ!$C$33:$C$776,СВЦЭМ!$A$33:$A$776,$A147,СВЦЭМ!$B$33:$B$776,M$119)+'СЕТ СН'!$I$9+СВЦЭМ!$D$10+'СЕТ СН'!$I$5-'СЕТ СН'!$I$17</f>
        <v>3757.83539544</v>
      </c>
      <c r="N147" s="36">
        <f>SUMIFS(СВЦЭМ!$C$33:$C$776,СВЦЭМ!$A$33:$A$776,$A147,СВЦЭМ!$B$33:$B$776,N$119)+'СЕТ СН'!$I$9+СВЦЭМ!$D$10+'СЕТ СН'!$I$5-'СЕТ СН'!$I$17</f>
        <v>3756.9715665500003</v>
      </c>
      <c r="O147" s="36">
        <f>SUMIFS(СВЦЭМ!$C$33:$C$776,СВЦЭМ!$A$33:$A$776,$A147,СВЦЭМ!$B$33:$B$776,O$119)+'СЕТ СН'!$I$9+СВЦЭМ!$D$10+'СЕТ СН'!$I$5-'СЕТ СН'!$I$17</f>
        <v>3765.8624507700001</v>
      </c>
      <c r="P147" s="36">
        <f>SUMIFS(СВЦЭМ!$C$33:$C$776,СВЦЭМ!$A$33:$A$776,$A147,СВЦЭМ!$B$33:$B$776,P$119)+'СЕТ СН'!$I$9+СВЦЭМ!$D$10+'СЕТ СН'!$I$5-'СЕТ СН'!$I$17</f>
        <v>3767.6986468600003</v>
      </c>
      <c r="Q147" s="36">
        <f>SUMIFS(СВЦЭМ!$C$33:$C$776,СВЦЭМ!$A$33:$A$776,$A147,СВЦЭМ!$B$33:$B$776,Q$119)+'СЕТ СН'!$I$9+СВЦЭМ!$D$10+'СЕТ СН'!$I$5-'СЕТ СН'!$I$17</f>
        <v>3777.5709019000001</v>
      </c>
      <c r="R147" s="36">
        <f>SUMIFS(СВЦЭМ!$C$33:$C$776,СВЦЭМ!$A$33:$A$776,$A147,СВЦЭМ!$B$33:$B$776,R$119)+'СЕТ СН'!$I$9+СВЦЭМ!$D$10+'СЕТ СН'!$I$5-'СЕТ СН'!$I$17</f>
        <v>3780.40109222</v>
      </c>
      <c r="S147" s="36">
        <f>SUMIFS(СВЦЭМ!$C$33:$C$776,СВЦЭМ!$A$33:$A$776,$A147,СВЦЭМ!$B$33:$B$776,S$119)+'СЕТ СН'!$I$9+СВЦЭМ!$D$10+'СЕТ СН'!$I$5-'СЕТ СН'!$I$17</f>
        <v>3785.2353689700003</v>
      </c>
      <c r="T147" s="36">
        <f>SUMIFS(СВЦЭМ!$C$33:$C$776,СВЦЭМ!$A$33:$A$776,$A147,СВЦЭМ!$B$33:$B$776,T$119)+'СЕТ СН'!$I$9+СВЦЭМ!$D$10+'СЕТ СН'!$I$5-'СЕТ СН'!$I$17</f>
        <v>3788.6163809200002</v>
      </c>
      <c r="U147" s="36">
        <f>SUMIFS(СВЦЭМ!$C$33:$C$776,СВЦЭМ!$A$33:$A$776,$A147,СВЦЭМ!$B$33:$B$776,U$119)+'СЕТ СН'!$I$9+СВЦЭМ!$D$10+'СЕТ СН'!$I$5-'СЕТ СН'!$I$17</f>
        <v>3773.4590446400002</v>
      </c>
      <c r="V147" s="36">
        <f>SUMIFS(СВЦЭМ!$C$33:$C$776,СВЦЭМ!$A$33:$A$776,$A147,СВЦЭМ!$B$33:$B$776,V$119)+'СЕТ СН'!$I$9+СВЦЭМ!$D$10+'СЕТ СН'!$I$5-'СЕТ СН'!$I$17</f>
        <v>3784.70490105</v>
      </c>
      <c r="W147" s="36">
        <f>SUMIFS(СВЦЭМ!$C$33:$C$776,СВЦЭМ!$A$33:$A$776,$A147,СВЦЭМ!$B$33:$B$776,W$119)+'СЕТ СН'!$I$9+СВЦЭМ!$D$10+'СЕТ СН'!$I$5-'СЕТ СН'!$I$17</f>
        <v>3786.6684135300002</v>
      </c>
      <c r="X147" s="36">
        <f>SUMIFS(СВЦЭМ!$C$33:$C$776,СВЦЭМ!$A$33:$A$776,$A147,СВЦЭМ!$B$33:$B$776,X$119)+'СЕТ СН'!$I$9+СВЦЭМ!$D$10+'СЕТ СН'!$I$5-'СЕТ СН'!$I$17</f>
        <v>3830.2938684800001</v>
      </c>
      <c r="Y147" s="36">
        <f>SUMIFS(СВЦЭМ!$C$33:$C$776,СВЦЭМ!$A$33:$A$776,$A147,СВЦЭМ!$B$33:$B$776,Y$119)+'СЕТ СН'!$I$9+СВЦЭМ!$D$10+'СЕТ СН'!$I$5-'СЕТ СН'!$I$17</f>
        <v>3946.4769643700001</v>
      </c>
    </row>
    <row r="148" spans="1:26" ht="15.75" x14ac:dyDescent="0.2">
      <c r="A148" s="35">
        <f t="shared" si="3"/>
        <v>44041</v>
      </c>
      <c r="B148" s="36">
        <f>SUMIFS(СВЦЭМ!$C$33:$C$776,СВЦЭМ!$A$33:$A$776,$A148,СВЦЭМ!$B$33:$B$776,B$119)+'СЕТ СН'!$I$9+СВЦЭМ!$D$10+'СЕТ СН'!$I$5-'СЕТ СН'!$I$17</f>
        <v>4050.82840915</v>
      </c>
      <c r="C148" s="36">
        <f>SUMIFS(СВЦЭМ!$C$33:$C$776,СВЦЭМ!$A$33:$A$776,$A148,СВЦЭМ!$B$33:$B$776,C$119)+'СЕТ СН'!$I$9+СВЦЭМ!$D$10+'СЕТ СН'!$I$5-'СЕТ СН'!$I$17</f>
        <v>4102.2855734599998</v>
      </c>
      <c r="D148" s="36">
        <f>SUMIFS(СВЦЭМ!$C$33:$C$776,СВЦЭМ!$A$33:$A$776,$A148,СВЦЭМ!$B$33:$B$776,D$119)+'СЕТ СН'!$I$9+СВЦЭМ!$D$10+'СЕТ СН'!$I$5-'СЕТ СН'!$I$17</f>
        <v>4133.3106677200003</v>
      </c>
      <c r="E148" s="36">
        <f>SUMIFS(СВЦЭМ!$C$33:$C$776,СВЦЭМ!$A$33:$A$776,$A148,СВЦЭМ!$B$33:$B$776,E$119)+'СЕТ СН'!$I$9+СВЦЭМ!$D$10+'СЕТ СН'!$I$5-'СЕТ СН'!$I$17</f>
        <v>4156.24899482</v>
      </c>
      <c r="F148" s="36">
        <f>SUMIFS(СВЦЭМ!$C$33:$C$776,СВЦЭМ!$A$33:$A$776,$A148,СВЦЭМ!$B$33:$B$776,F$119)+'СЕТ СН'!$I$9+СВЦЭМ!$D$10+'СЕТ СН'!$I$5-'СЕТ СН'!$I$17</f>
        <v>4119.1192159399998</v>
      </c>
      <c r="G148" s="36">
        <f>SUMIFS(СВЦЭМ!$C$33:$C$776,СВЦЭМ!$A$33:$A$776,$A148,СВЦЭМ!$B$33:$B$776,G$119)+'СЕТ СН'!$I$9+СВЦЭМ!$D$10+'СЕТ СН'!$I$5-'СЕТ СН'!$I$17</f>
        <v>4125.8745732900006</v>
      </c>
      <c r="H148" s="36">
        <f>SUMIFS(СВЦЭМ!$C$33:$C$776,СВЦЭМ!$A$33:$A$776,$A148,СВЦЭМ!$B$33:$B$776,H$119)+'СЕТ СН'!$I$9+СВЦЭМ!$D$10+'СЕТ СН'!$I$5-'СЕТ СН'!$I$17</f>
        <v>4089.5085395599999</v>
      </c>
      <c r="I148" s="36">
        <f>SUMIFS(СВЦЭМ!$C$33:$C$776,СВЦЭМ!$A$33:$A$776,$A148,СВЦЭМ!$B$33:$B$776,I$119)+'СЕТ СН'!$I$9+СВЦЭМ!$D$10+'СЕТ СН'!$I$5-'СЕТ СН'!$I$17</f>
        <v>4071.7458996600003</v>
      </c>
      <c r="J148" s="36">
        <f>SUMIFS(СВЦЭМ!$C$33:$C$776,СВЦЭМ!$A$33:$A$776,$A148,СВЦЭМ!$B$33:$B$776,J$119)+'СЕТ СН'!$I$9+СВЦЭМ!$D$10+'СЕТ СН'!$I$5-'СЕТ СН'!$I$17</f>
        <v>4006.3170968600002</v>
      </c>
      <c r="K148" s="36">
        <f>SUMIFS(СВЦЭМ!$C$33:$C$776,СВЦЭМ!$A$33:$A$776,$A148,СВЦЭМ!$B$33:$B$776,K$119)+'СЕТ СН'!$I$9+СВЦЭМ!$D$10+'СЕТ СН'!$I$5-'СЕТ СН'!$I$17</f>
        <v>3837.03633863</v>
      </c>
      <c r="L148" s="36">
        <f>SUMIFS(СВЦЭМ!$C$33:$C$776,СВЦЭМ!$A$33:$A$776,$A148,СВЦЭМ!$B$33:$B$776,L$119)+'СЕТ СН'!$I$9+СВЦЭМ!$D$10+'СЕТ СН'!$I$5-'СЕТ СН'!$I$17</f>
        <v>3776.0061497400002</v>
      </c>
      <c r="M148" s="36">
        <f>SUMIFS(СВЦЭМ!$C$33:$C$776,СВЦЭМ!$A$33:$A$776,$A148,СВЦЭМ!$B$33:$B$776,M$119)+'СЕТ СН'!$I$9+СВЦЭМ!$D$10+'СЕТ СН'!$I$5-'СЕТ СН'!$I$17</f>
        <v>3756.7978586700001</v>
      </c>
      <c r="N148" s="36">
        <f>SUMIFS(СВЦЭМ!$C$33:$C$776,СВЦЭМ!$A$33:$A$776,$A148,СВЦЭМ!$B$33:$B$776,N$119)+'СЕТ СН'!$I$9+СВЦЭМ!$D$10+'СЕТ СН'!$I$5-'СЕТ СН'!$I$17</f>
        <v>3731.4923200399999</v>
      </c>
      <c r="O148" s="36">
        <f>SUMIFS(СВЦЭМ!$C$33:$C$776,СВЦЭМ!$A$33:$A$776,$A148,СВЦЭМ!$B$33:$B$776,O$119)+'СЕТ СН'!$I$9+СВЦЭМ!$D$10+'СЕТ СН'!$I$5-'СЕТ СН'!$I$17</f>
        <v>3722.65273385</v>
      </c>
      <c r="P148" s="36">
        <f>SUMIFS(СВЦЭМ!$C$33:$C$776,СВЦЭМ!$A$33:$A$776,$A148,СВЦЭМ!$B$33:$B$776,P$119)+'СЕТ СН'!$I$9+СВЦЭМ!$D$10+'СЕТ СН'!$I$5-'СЕТ СН'!$I$17</f>
        <v>3723.2097719500002</v>
      </c>
      <c r="Q148" s="36">
        <f>SUMIFS(СВЦЭМ!$C$33:$C$776,СВЦЭМ!$A$33:$A$776,$A148,СВЦЭМ!$B$33:$B$776,Q$119)+'СЕТ СН'!$I$9+СВЦЭМ!$D$10+'СЕТ СН'!$I$5-'СЕТ СН'!$I$17</f>
        <v>3734.28262262</v>
      </c>
      <c r="R148" s="36">
        <f>SUMIFS(СВЦЭМ!$C$33:$C$776,СВЦЭМ!$A$33:$A$776,$A148,СВЦЭМ!$B$33:$B$776,R$119)+'СЕТ СН'!$I$9+СВЦЭМ!$D$10+'СЕТ СН'!$I$5-'СЕТ СН'!$I$17</f>
        <v>3745.4016916200003</v>
      </c>
      <c r="S148" s="36">
        <f>SUMIFS(СВЦЭМ!$C$33:$C$776,СВЦЭМ!$A$33:$A$776,$A148,СВЦЭМ!$B$33:$B$776,S$119)+'СЕТ СН'!$I$9+СВЦЭМ!$D$10+'СЕТ СН'!$I$5-'СЕТ СН'!$I$17</f>
        <v>3752.3909974000003</v>
      </c>
      <c r="T148" s="36">
        <f>SUMIFS(СВЦЭМ!$C$33:$C$776,СВЦЭМ!$A$33:$A$776,$A148,СВЦЭМ!$B$33:$B$776,T$119)+'СЕТ СН'!$I$9+СВЦЭМ!$D$10+'СЕТ СН'!$I$5-'СЕТ СН'!$I$17</f>
        <v>3774.3547038900001</v>
      </c>
      <c r="U148" s="36">
        <f>SUMIFS(СВЦЭМ!$C$33:$C$776,СВЦЭМ!$A$33:$A$776,$A148,СВЦЭМ!$B$33:$B$776,U$119)+'СЕТ СН'!$I$9+СВЦЭМ!$D$10+'СЕТ СН'!$I$5-'СЕТ СН'!$I$17</f>
        <v>3768.2352491400002</v>
      </c>
      <c r="V148" s="36">
        <f>SUMIFS(СВЦЭМ!$C$33:$C$776,СВЦЭМ!$A$33:$A$776,$A148,СВЦЭМ!$B$33:$B$776,V$119)+'СЕТ СН'!$I$9+СВЦЭМ!$D$10+'СЕТ СН'!$I$5-'СЕТ СН'!$I$17</f>
        <v>3759.7289590800001</v>
      </c>
      <c r="W148" s="36">
        <f>SUMIFS(СВЦЭМ!$C$33:$C$776,СВЦЭМ!$A$33:$A$776,$A148,СВЦЭМ!$B$33:$B$776,W$119)+'СЕТ СН'!$I$9+СВЦЭМ!$D$10+'СЕТ СН'!$I$5-'СЕТ СН'!$I$17</f>
        <v>3732.5724204400003</v>
      </c>
      <c r="X148" s="36">
        <f>SUMIFS(СВЦЭМ!$C$33:$C$776,СВЦЭМ!$A$33:$A$776,$A148,СВЦЭМ!$B$33:$B$776,X$119)+'СЕТ СН'!$I$9+СВЦЭМ!$D$10+'СЕТ СН'!$I$5-'СЕТ СН'!$I$17</f>
        <v>3789.83510256</v>
      </c>
      <c r="Y148" s="36">
        <f>SUMIFS(СВЦЭМ!$C$33:$C$776,СВЦЭМ!$A$33:$A$776,$A148,СВЦЭМ!$B$33:$B$776,Y$119)+'СЕТ СН'!$I$9+СВЦЭМ!$D$10+'СЕТ СН'!$I$5-'СЕТ СН'!$I$17</f>
        <v>3901.2647564200001</v>
      </c>
    </row>
    <row r="149" spans="1:26" ht="15.75" x14ac:dyDescent="0.2">
      <c r="A149" s="35">
        <f t="shared" si="3"/>
        <v>44042</v>
      </c>
      <c r="B149" s="36">
        <f>SUMIFS(СВЦЭМ!$C$33:$C$776,СВЦЭМ!$A$33:$A$776,$A149,СВЦЭМ!$B$33:$B$776,B$119)+'СЕТ СН'!$I$9+СВЦЭМ!$D$10+'СЕТ СН'!$I$5-'СЕТ СН'!$I$17</f>
        <v>3940.77568569</v>
      </c>
      <c r="C149" s="36">
        <f>SUMIFS(СВЦЭМ!$C$33:$C$776,СВЦЭМ!$A$33:$A$776,$A149,СВЦЭМ!$B$33:$B$776,C$119)+'СЕТ СН'!$I$9+СВЦЭМ!$D$10+'СЕТ СН'!$I$5-'СЕТ СН'!$I$17</f>
        <v>3984.5158972500003</v>
      </c>
      <c r="D149" s="36">
        <f>SUMIFS(СВЦЭМ!$C$33:$C$776,СВЦЭМ!$A$33:$A$776,$A149,СВЦЭМ!$B$33:$B$776,D$119)+'СЕТ СН'!$I$9+СВЦЭМ!$D$10+'СЕТ СН'!$I$5-'СЕТ СН'!$I$17</f>
        <v>4002.2347915</v>
      </c>
      <c r="E149" s="36">
        <f>SUMIFS(СВЦЭМ!$C$33:$C$776,СВЦЭМ!$A$33:$A$776,$A149,СВЦЭМ!$B$33:$B$776,E$119)+'СЕТ СН'!$I$9+СВЦЭМ!$D$10+'СЕТ СН'!$I$5-'СЕТ СН'!$I$17</f>
        <v>4008.4920024000003</v>
      </c>
      <c r="F149" s="36">
        <f>SUMIFS(СВЦЭМ!$C$33:$C$776,СВЦЭМ!$A$33:$A$776,$A149,СВЦЭМ!$B$33:$B$776,F$119)+'СЕТ СН'!$I$9+СВЦЭМ!$D$10+'СЕТ СН'!$I$5-'СЕТ СН'!$I$17</f>
        <v>4004.3167684700002</v>
      </c>
      <c r="G149" s="36">
        <f>SUMIFS(СВЦЭМ!$C$33:$C$776,СВЦЭМ!$A$33:$A$776,$A149,СВЦЭМ!$B$33:$B$776,G$119)+'СЕТ СН'!$I$9+СВЦЭМ!$D$10+'СЕТ СН'!$I$5-'СЕТ СН'!$I$17</f>
        <v>4010.8468798000004</v>
      </c>
      <c r="H149" s="36">
        <f>SUMIFS(СВЦЭМ!$C$33:$C$776,СВЦЭМ!$A$33:$A$776,$A149,СВЦЭМ!$B$33:$B$776,H$119)+'СЕТ СН'!$I$9+СВЦЭМ!$D$10+'СЕТ СН'!$I$5-'СЕТ СН'!$I$17</f>
        <v>3993.6255268700002</v>
      </c>
      <c r="I149" s="36">
        <f>SUMIFS(СВЦЭМ!$C$33:$C$776,СВЦЭМ!$A$33:$A$776,$A149,СВЦЭМ!$B$33:$B$776,I$119)+'СЕТ СН'!$I$9+СВЦЭМ!$D$10+'СЕТ СН'!$I$5-'СЕТ СН'!$I$17</f>
        <v>3965.7587291600003</v>
      </c>
      <c r="J149" s="36">
        <f>SUMIFS(СВЦЭМ!$C$33:$C$776,СВЦЭМ!$A$33:$A$776,$A149,СВЦЭМ!$B$33:$B$776,J$119)+'СЕТ СН'!$I$9+СВЦЭМ!$D$10+'СЕТ СН'!$I$5-'СЕТ СН'!$I$17</f>
        <v>3870.23255328</v>
      </c>
      <c r="K149" s="36">
        <f>SUMIFS(СВЦЭМ!$C$33:$C$776,СВЦЭМ!$A$33:$A$776,$A149,СВЦЭМ!$B$33:$B$776,K$119)+'СЕТ СН'!$I$9+СВЦЭМ!$D$10+'СЕТ СН'!$I$5-'СЕТ СН'!$I$17</f>
        <v>3812.5075889500004</v>
      </c>
      <c r="L149" s="36">
        <f>SUMIFS(СВЦЭМ!$C$33:$C$776,СВЦЭМ!$A$33:$A$776,$A149,СВЦЭМ!$B$33:$B$776,L$119)+'СЕТ СН'!$I$9+СВЦЭМ!$D$10+'СЕТ СН'!$I$5-'СЕТ СН'!$I$17</f>
        <v>3835.0597119100003</v>
      </c>
      <c r="M149" s="36">
        <f>SUMIFS(СВЦЭМ!$C$33:$C$776,СВЦЭМ!$A$33:$A$776,$A149,СВЦЭМ!$B$33:$B$776,M$119)+'СЕТ СН'!$I$9+СВЦЭМ!$D$10+'СЕТ СН'!$I$5-'СЕТ СН'!$I$17</f>
        <v>3824.9161512600003</v>
      </c>
      <c r="N149" s="36">
        <f>SUMIFS(СВЦЭМ!$C$33:$C$776,СВЦЭМ!$A$33:$A$776,$A149,СВЦЭМ!$B$33:$B$776,N$119)+'СЕТ СН'!$I$9+СВЦЭМ!$D$10+'СЕТ СН'!$I$5-'СЕТ СН'!$I$17</f>
        <v>3812.9712681000001</v>
      </c>
      <c r="O149" s="36">
        <f>SUMIFS(СВЦЭМ!$C$33:$C$776,СВЦЭМ!$A$33:$A$776,$A149,СВЦЭМ!$B$33:$B$776,O$119)+'СЕТ СН'!$I$9+СВЦЭМ!$D$10+'СЕТ СН'!$I$5-'СЕТ СН'!$I$17</f>
        <v>3814.4182954799999</v>
      </c>
      <c r="P149" s="36">
        <f>SUMIFS(СВЦЭМ!$C$33:$C$776,СВЦЭМ!$A$33:$A$776,$A149,СВЦЭМ!$B$33:$B$776,P$119)+'СЕТ СН'!$I$9+СВЦЭМ!$D$10+'СЕТ СН'!$I$5-'СЕТ СН'!$I$17</f>
        <v>3814.3232028000002</v>
      </c>
      <c r="Q149" s="36">
        <f>SUMIFS(СВЦЭМ!$C$33:$C$776,СВЦЭМ!$A$33:$A$776,$A149,СВЦЭМ!$B$33:$B$776,Q$119)+'СЕТ СН'!$I$9+СВЦЭМ!$D$10+'СЕТ СН'!$I$5-'СЕТ СН'!$I$17</f>
        <v>3818.2190860200003</v>
      </c>
      <c r="R149" s="36">
        <f>SUMIFS(СВЦЭМ!$C$33:$C$776,СВЦЭМ!$A$33:$A$776,$A149,СВЦЭМ!$B$33:$B$776,R$119)+'СЕТ СН'!$I$9+СВЦЭМ!$D$10+'СЕТ СН'!$I$5-'СЕТ СН'!$I$17</f>
        <v>3819.8825159300004</v>
      </c>
      <c r="S149" s="36">
        <f>SUMIFS(СВЦЭМ!$C$33:$C$776,СВЦЭМ!$A$33:$A$776,$A149,СВЦЭМ!$B$33:$B$776,S$119)+'СЕТ СН'!$I$9+СВЦЭМ!$D$10+'СЕТ СН'!$I$5-'СЕТ СН'!$I$17</f>
        <v>3827.1622556299999</v>
      </c>
      <c r="T149" s="36">
        <f>SUMIFS(СВЦЭМ!$C$33:$C$776,СВЦЭМ!$A$33:$A$776,$A149,СВЦЭМ!$B$33:$B$776,T$119)+'СЕТ СН'!$I$9+СВЦЭМ!$D$10+'СЕТ СН'!$I$5-'СЕТ СН'!$I$17</f>
        <v>3829.5642519500002</v>
      </c>
      <c r="U149" s="36">
        <f>SUMIFS(СВЦЭМ!$C$33:$C$776,СВЦЭМ!$A$33:$A$776,$A149,СВЦЭМ!$B$33:$B$776,U$119)+'СЕТ СН'!$I$9+СВЦЭМ!$D$10+'СЕТ СН'!$I$5-'СЕТ СН'!$I$17</f>
        <v>3825.94034775</v>
      </c>
      <c r="V149" s="36">
        <f>SUMIFS(СВЦЭМ!$C$33:$C$776,СВЦЭМ!$A$33:$A$776,$A149,СВЦЭМ!$B$33:$B$776,V$119)+'СЕТ СН'!$I$9+СВЦЭМ!$D$10+'СЕТ СН'!$I$5-'СЕТ СН'!$I$17</f>
        <v>3812.7571026200003</v>
      </c>
      <c r="W149" s="36">
        <f>SUMIFS(СВЦЭМ!$C$33:$C$776,СВЦЭМ!$A$33:$A$776,$A149,СВЦЭМ!$B$33:$B$776,W$119)+'СЕТ СН'!$I$9+СВЦЭМ!$D$10+'СЕТ СН'!$I$5-'СЕТ СН'!$I$17</f>
        <v>3840.52685372</v>
      </c>
      <c r="X149" s="36">
        <f>SUMIFS(СВЦЭМ!$C$33:$C$776,СВЦЭМ!$A$33:$A$776,$A149,СВЦЭМ!$B$33:$B$776,X$119)+'СЕТ СН'!$I$9+СВЦЭМ!$D$10+'СЕТ СН'!$I$5-'СЕТ СН'!$I$17</f>
        <v>3935.7055999300001</v>
      </c>
      <c r="Y149" s="36">
        <f>SUMIFS(СВЦЭМ!$C$33:$C$776,СВЦЭМ!$A$33:$A$776,$A149,СВЦЭМ!$B$33:$B$776,Y$119)+'СЕТ СН'!$I$9+СВЦЭМ!$D$10+'СЕТ СН'!$I$5-'СЕТ СН'!$I$17</f>
        <v>3896.37099498</v>
      </c>
    </row>
    <row r="150" spans="1:26" ht="15.75" x14ac:dyDescent="0.2">
      <c r="A150" s="35">
        <f t="shared" si="3"/>
        <v>44043</v>
      </c>
      <c r="B150" s="36">
        <f>SUMIFS(СВЦЭМ!$C$33:$C$776,СВЦЭМ!$A$33:$A$776,$A150,СВЦЭМ!$B$33:$B$776,B$119)+'СЕТ СН'!$I$9+СВЦЭМ!$D$10+'СЕТ СН'!$I$5-'СЕТ СН'!$I$17</f>
        <v>3945.7556265800004</v>
      </c>
      <c r="C150" s="36">
        <f>SUMIFS(СВЦЭМ!$C$33:$C$776,СВЦЭМ!$A$33:$A$776,$A150,СВЦЭМ!$B$33:$B$776,C$119)+'СЕТ СН'!$I$9+СВЦЭМ!$D$10+'СЕТ СН'!$I$5-'СЕТ СН'!$I$17</f>
        <v>4054.4302748600003</v>
      </c>
      <c r="D150" s="36">
        <f>SUMIFS(СВЦЭМ!$C$33:$C$776,СВЦЭМ!$A$33:$A$776,$A150,СВЦЭМ!$B$33:$B$776,D$119)+'СЕТ СН'!$I$9+СВЦЭМ!$D$10+'СЕТ СН'!$I$5-'СЕТ СН'!$I$17</f>
        <v>4063.4832916600003</v>
      </c>
      <c r="E150" s="36">
        <f>SUMIFS(СВЦЭМ!$C$33:$C$776,СВЦЭМ!$A$33:$A$776,$A150,СВЦЭМ!$B$33:$B$776,E$119)+'СЕТ СН'!$I$9+СВЦЭМ!$D$10+'СЕТ СН'!$I$5-'СЕТ СН'!$I$17</f>
        <v>4067.2202155900004</v>
      </c>
      <c r="F150" s="36">
        <f>SUMIFS(СВЦЭМ!$C$33:$C$776,СВЦЭМ!$A$33:$A$776,$A150,СВЦЭМ!$B$33:$B$776,F$119)+'СЕТ СН'!$I$9+СВЦЭМ!$D$10+'СЕТ СН'!$I$5-'СЕТ СН'!$I$17</f>
        <v>4062.7327730800002</v>
      </c>
      <c r="G150" s="36">
        <f>SUMIFS(СВЦЭМ!$C$33:$C$776,СВЦЭМ!$A$33:$A$776,$A150,СВЦЭМ!$B$33:$B$776,G$119)+'СЕТ СН'!$I$9+СВЦЭМ!$D$10+'СЕТ СН'!$I$5-'СЕТ СН'!$I$17</f>
        <v>4094.7375560600003</v>
      </c>
      <c r="H150" s="36">
        <f>SUMIFS(СВЦЭМ!$C$33:$C$776,СВЦЭМ!$A$33:$A$776,$A150,СВЦЭМ!$B$33:$B$776,H$119)+'СЕТ СН'!$I$9+СВЦЭМ!$D$10+'СЕТ СН'!$I$5-'СЕТ СН'!$I$17</f>
        <v>4043.9979716500002</v>
      </c>
      <c r="I150" s="36">
        <f>SUMIFS(СВЦЭМ!$C$33:$C$776,СВЦЭМ!$A$33:$A$776,$A150,СВЦЭМ!$B$33:$B$776,I$119)+'СЕТ СН'!$I$9+СВЦЭМ!$D$10+'СЕТ СН'!$I$5-'СЕТ СН'!$I$17</f>
        <v>4035.1321388200004</v>
      </c>
      <c r="J150" s="36">
        <f>SUMIFS(СВЦЭМ!$C$33:$C$776,СВЦЭМ!$A$33:$A$776,$A150,СВЦЭМ!$B$33:$B$776,J$119)+'СЕТ СН'!$I$9+СВЦЭМ!$D$10+'СЕТ СН'!$I$5-'СЕТ СН'!$I$17</f>
        <v>3997.0323483500001</v>
      </c>
      <c r="K150" s="36">
        <f>SUMIFS(СВЦЭМ!$C$33:$C$776,СВЦЭМ!$A$33:$A$776,$A150,СВЦЭМ!$B$33:$B$776,K$119)+'СЕТ СН'!$I$9+СВЦЭМ!$D$10+'СЕТ СН'!$I$5-'СЕТ СН'!$I$17</f>
        <v>3907.3837219200004</v>
      </c>
      <c r="L150" s="36">
        <f>SUMIFS(СВЦЭМ!$C$33:$C$776,СВЦЭМ!$A$33:$A$776,$A150,СВЦЭМ!$B$33:$B$776,L$119)+'СЕТ СН'!$I$9+СВЦЭМ!$D$10+'СЕТ СН'!$I$5-'СЕТ СН'!$I$17</f>
        <v>3778.2176762100003</v>
      </c>
      <c r="M150" s="36">
        <f>SUMIFS(СВЦЭМ!$C$33:$C$776,СВЦЭМ!$A$33:$A$776,$A150,СВЦЭМ!$B$33:$B$776,M$119)+'СЕТ СН'!$I$9+СВЦЭМ!$D$10+'СЕТ СН'!$I$5-'СЕТ СН'!$I$17</f>
        <v>3759.2913671700003</v>
      </c>
      <c r="N150" s="36">
        <f>SUMIFS(СВЦЭМ!$C$33:$C$776,СВЦЭМ!$A$33:$A$776,$A150,СВЦЭМ!$B$33:$B$776,N$119)+'СЕТ СН'!$I$9+СВЦЭМ!$D$10+'СЕТ СН'!$I$5-'СЕТ СН'!$I$17</f>
        <v>3764.0021795700004</v>
      </c>
      <c r="O150" s="36">
        <f>SUMIFS(СВЦЭМ!$C$33:$C$776,СВЦЭМ!$A$33:$A$776,$A150,СВЦЭМ!$B$33:$B$776,O$119)+'СЕТ СН'!$I$9+СВЦЭМ!$D$10+'СЕТ СН'!$I$5-'СЕТ СН'!$I$17</f>
        <v>3770.8625111900001</v>
      </c>
      <c r="P150" s="36">
        <f>SUMIFS(СВЦЭМ!$C$33:$C$776,СВЦЭМ!$A$33:$A$776,$A150,СВЦЭМ!$B$33:$B$776,P$119)+'СЕТ СН'!$I$9+СВЦЭМ!$D$10+'СЕТ СН'!$I$5-'СЕТ СН'!$I$17</f>
        <v>3770.9776051600002</v>
      </c>
      <c r="Q150" s="36">
        <f>SUMIFS(СВЦЭМ!$C$33:$C$776,СВЦЭМ!$A$33:$A$776,$A150,СВЦЭМ!$B$33:$B$776,Q$119)+'СЕТ СН'!$I$9+СВЦЭМ!$D$10+'СЕТ СН'!$I$5-'СЕТ СН'!$I$17</f>
        <v>3769.7677740700001</v>
      </c>
      <c r="R150" s="36">
        <f>SUMIFS(СВЦЭМ!$C$33:$C$776,СВЦЭМ!$A$33:$A$776,$A150,СВЦЭМ!$B$33:$B$776,R$119)+'СЕТ СН'!$I$9+СВЦЭМ!$D$10+'СЕТ СН'!$I$5-'СЕТ СН'!$I$17</f>
        <v>3762.9920588</v>
      </c>
      <c r="S150" s="36">
        <f>SUMIFS(СВЦЭМ!$C$33:$C$776,СВЦЭМ!$A$33:$A$776,$A150,СВЦЭМ!$B$33:$B$776,S$119)+'СЕТ СН'!$I$9+СВЦЭМ!$D$10+'СЕТ СН'!$I$5-'СЕТ СН'!$I$17</f>
        <v>3776.5415013500001</v>
      </c>
      <c r="T150" s="36">
        <f>SUMIFS(СВЦЭМ!$C$33:$C$776,СВЦЭМ!$A$33:$A$776,$A150,СВЦЭМ!$B$33:$B$776,T$119)+'СЕТ СН'!$I$9+СВЦЭМ!$D$10+'СЕТ СН'!$I$5-'СЕТ СН'!$I$17</f>
        <v>3781.17772848</v>
      </c>
      <c r="U150" s="36">
        <f>SUMIFS(СВЦЭМ!$C$33:$C$776,СВЦЭМ!$A$33:$A$776,$A150,СВЦЭМ!$B$33:$B$776,U$119)+'СЕТ СН'!$I$9+СВЦЭМ!$D$10+'СЕТ СН'!$I$5-'СЕТ СН'!$I$17</f>
        <v>3793.3233248300003</v>
      </c>
      <c r="V150" s="36">
        <f>SUMIFS(СВЦЭМ!$C$33:$C$776,СВЦЭМ!$A$33:$A$776,$A150,СВЦЭМ!$B$33:$B$776,V$119)+'СЕТ СН'!$I$9+СВЦЭМ!$D$10+'СЕТ СН'!$I$5-'СЕТ СН'!$I$17</f>
        <v>3787.6474851100002</v>
      </c>
      <c r="W150" s="36">
        <f>SUMIFS(СВЦЭМ!$C$33:$C$776,СВЦЭМ!$A$33:$A$776,$A150,СВЦЭМ!$B$33:$B$776,W$119)+'СЕТ СН'!$I$9+СВЦЭМ!$D$10+'СЕТ СН'!$I$5-'СЕТ СН'!$I$17</f>
        <v>3769.2711525499999</v>
      </c>
      <c r="X150" s="36">
        <f>SUMIFS(СВЦЭМ!$C$33:$C$776,СВЦЭМ!$A$33:$A$776,$A150,СВЦЭМ!$B$33:$B$776,X$119)+'СЕТ СН'!$I$9+СВЦЭМ!$D$10+'СЕТ СН'!$I$5-'СЕТ СН'!$I$17</f>
        <v>3771.5529121100003</v>
      </c>
      <c r="Y150" s="36">
        <f>SUMIFS(СВЦЭМ!$C$33:$C$776,СВЦЭМ!$A$33:$A$776,$A150,СВЦЭМ!$B$33:$B$776,Y$119)+'СЕТ СН'!$I$9+СВЦЭМ!$D$10+'СЕТ СН'!$I$5-'СЕТ СН'!$I$17</f>
        <v>3830.9763441</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21" t="s">
        <v>74</v>
      </c>
      <c r="B153" s="121"/>
      <c r="C153" s="121"/>
      <c r="D153" s="121"/>
      <c r="E153" s="121"/>
      <c r="F153" s="121"/>
      <c r="G153" s="121"/>
      <c r="H153" s="121"/>
      <c r="I153" s="121"/>
      <c r="J153" s="121"/>
      <c r="K153" s="121"/>
      <c r="L153" s="121"/>
      <c r="M153" s="121"/>
      <c r="N153" s="122" t="s">
        <v>29</v>
      </c>
      <c r="O153" s="122"/>
      <c r="P153" s="122"/>
      <c r="Q153" s="122"/>
      <c r="R153" s="122"/>
      <c r="S153" s="122"/>
      <c r="T153" s="122"/>
      <c r="U153" s="122"/>
      <c r="V153" s="39"/>
      <c r="W153" s="39"/>
      <c r="X153" s="39"/>
      <c r="Y153" s="39"/>
      <c r="Z153" s="39"/>
    </row>
    <row r="154" spans="1:26" ht="15.75" x14ac:dyDescent="0.2">
      <c r="A154" s="121"/>
      <c r="B154" s="121"/>
      <c r="C154" s="121"/>
      <c r="D154" s="121"/>
      <c r="E154" s="121"/>
      <c r="F154" s="121"/>
      <c r="G154" s="121"/>
      <c r="H154" s="121"/>
      <c r="I154" s="121"/>
      <c r="J154" s="121"/>
      <c r="K154" s="121"/>
      <c r="L154" s="121"/>
      <c r="M154" s="121"/>
      <c r="N154" s="123" t="s">
        <v>0</v>
      </c>
      <c r="O154" s="123"/>
      <c r="P154" s="123" t="s">
        <v>1</v>
      </c>
      <c r="Q154" s="123"/>
      <c r="R154" s="123" t="s">
        <v>2</v>
      </c>
      <c r="S154" s="123"/>
      <c r="T154" s="123" t="s">
        <v>3</v>
      </c>
      <c r="U154" s="123"/>
      <c r="V154" s="39"/>
      <c r="W154" s="39"/>
      <c r="X154" s="39"/>
      <c r="Y154" s="39"/>
      <c r="Z154" s="39"/>
    </row>
    <row r="155" spans="1:26" ht="15.75" customHeight="1" x14ac:dyDescent="0.2">
      <c r="A155" s="121"/>
      <c r="B155" s="121"/>
      <c r="C155" s="121"/>
      <c r="D155" s="121"/>
      <c r="E155" s="121"/>
      <c r="F155" s="121"/>
      <c r="G155" s="121"/>
      <c r="H155" s="121"/>
      <c r="I155" s="121"/>
      <c r="J155" s="121"/>
      <c r="K155" s="121"/>
      <c r="L155" s="121"/>
      <c r="M155" s="121"/>
      <c r="N155" s="124">
        <f>СВЦЭМ!$D$12+'СЕТ СН'!$F$10-'СЕТ СН'!$F$18</f>
        <v>580556.11611611617</v>
      </c>
      <c r="O155" s="125"/>
      <c r="P155" s="124">
        <f>СВЦЭМ!$D$12+'СЕТ СН'!$F$10-'СЕТ СН'!$G$18</f>
        <v>580556.11611611617</v>
      </c>
      <c r="Q155" s="125"/>
      <c r="R155" s="124">
        <f>СВЦЭМ!$D$12+'СЕТ СН'!$F$10-'СЕТ СН'!$H$18</f>
        <v>580556.11611611617</v>
      </c>
      <c r="S155" s="125"/>
      <c r="T155" s="124">
        <f>СВЦЭМ!$D$12+'СЕТ СН'!$F$10-'СЕТ СН'!$I$18</f>
        <v>580556.11611611617</v>
      </c>
      <c r="U155" s="125"/>
      <c r="V155" s="40"/>
      <c r="W155" s="40"/>
      <c r="X155" s="40"/>
      <c r="Y155" s="30"/>
    </row>
    <row r="156" spans="1:26" x14ac:dyDescent="0.25">
      <c r="A156" s="135"/>
      <c r="B156" s="135"/>
      <c r="C156" s="135"/>
      <c r="D156" s="135"/>
      <c r="E156" s="135"/>
      <c r="F156" s="136"/>
      <c r="G156" s="136"/>
      <c r="H156" s="136"/>
      <c r="I156" s="136"/>
      <c r="J156" s="136"/>
      <c r="K156" s="136"/>
      <c r="L156" s="136"/>
      <c r="M156" s="136"/>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3" customHeight="1" x14ac:dyDescent="0.2">
      <c r="A1" s="13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июле 2020 г.</v>
      </c>
      <c r="B1" s="137"/>
      <c r="C1" s="137"/>
      <c r="D1" s="137"/>
      <c r="E1" s="137"/>
      <c r="F1" s="137"/>
      <c r="G1" s="137"/>
      <c r="H1" s="137"/>
      <c r="I1" s="137"/>
      <c r="J1" s="137"/>
      <c r="K1" s="137"/>
      <c r="L1" s="137"/>
      <c r="M1" s="137"/>
      <c r="N1" s="137"/>
      <c r="O1" s="137"/>
      <c r="P1" s="137"/>
      <c r="Q1" s="137"/>
      <c r="R1" s="137"/>
      <c r="S1" s="137"/>
      <c r="T1" s="137"/>
      <c r="U1" s="137"/>
      <c r="V1" s="137"/>
      <c r="W1" s="137"/>
      <c r="X1" s="137"/>
      <c r="Y1" s="137"/>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8" t="s">
        <v>39</v>
      </c>
      <c r="B3" s="138"/>
      <c r="C3" s="138"/>
      <c r="D3" s="138"/>
      <c r="E3" s="138"/>
      <c r="F3" s="138"/>
      <c r="G3" s="138"/>
      <c r="H3" s="138"/>
      <c r="I3" s="138"/>
      <c r="J3" s="138"/>
      <c r="K3" s="138"/>
      <c r="L3" s="138"/>
      <c r="M3" s="138"/>
      <c r="N3" s="138"/>
      <c r="O3" s="138"/>
      <c r="P3" s="138"/>
      <c r="Q3" s="138"/>
      <c r="R3" s="138"/>
      <c r="S3" s="138"/>
      <c r="T3" s="138"/>
      <c r="U3" s="138"/>
      <c r="V3" s="138"/>
      <c r="W3" s="138"/>
      <c r="X3" s="138"/>
      <c r="Y3" s="138"/>
    </row>
    <row r="4" spans="1:27" ht="33" customHeight="1" x14ac:dyDescent="0.2">
      <c r="A4" s="151" t="s">
        <v>9</v>
      </c>
      <c r="B4" s="151"/>
      <c r="C4" s="151"/>
      <c r="D4" s="151"/>
      <c r="E4" s="151"/>
      <c r="F4" s="151"/>
      <c r="G4" s="151"/>
      <c r="H4" s="151"/>
      <c r="I4" s="151"/>
      <c r="J4" s="151"/>
      <c r="K4" s="151"/>
      <c r="L4" s="151"/>
      <c r="M4" s="151"/>
      <c r="N4" s="151"/>
      <c r="O4" s="151"/>
      <c r="P4" s="151"/>
      <c r="Q4" s="151"/>
      <c r="R4" s="151"/>
      <c r="S4" s="151"/>
      <c r="T4" s="151"/>
      <c r="U4" s="151"/>
      <c r="V4" s="151"/>
      <c r="W4" s="151"/>
      <c r="X4" s="151"/>
      <c r="Y4" s="151"/>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2"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x14ac:dyDescent="0.2">
      <c r="A10" s="133"/>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34"/>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01.07.2020</v>
      </c>
      <c r="B12" s="36">
        <f>SUMIFS(СВЦЭМ!$C$33:$C$776,СВЦЭМ!$A$33:$A$776,$A12,СВЦЭМ!$B$33:$B$776,B$11)+'СЕТ СН'!$F$9+СВЦЭМ!$D$10+'СЕТ СН'!$F$6-'СЕТ СН'!$F$19</f>
        <v>1113.5377684800001</v>
      </c>
      <c r="C12" s="36">
        <f>SUMIFS(СВЦЭМ!$C$33:$C$776,СВЦЭМ!$A$33:$A$776,$A12,СВЦЭМ!$B$33:$B$776,C$11)+'СЕТ СН'!$F$9+СВЦЭМ!$D$10+'СЕТ СН'!$F$6-'СЕТ СН'!$F$19</f>
        <v>1120.85693438</v>
      </c>
      <c r="D12" s="36">
        <f>SUMIFS(СВЦЭМ!$C$33:$C$776,СВЦЭМ!$A$33:$A$776,$A12,СВЦЭМ!$B$33:$B$776,D$11)+'СЕТ СН'!$F$9+СВЦЭМ!$D$10+'СЕТ СН'!$F$6-'СЕТ СН'!$F$19</f>
        <v>1095.89430829</v>
      </c>
      <c r="E12" s="36">
        <f>SUMIFS(СВЦЭМ!$C$33:$C$776,СВЦЭМ!$A$33:$A$776,$A12,СВЦЭМ!$B$33:$B$776,E$11)+'СЕТ СН'!$F$9+СВЦЭМ!$D$10+'СЕТ СН'!$F$6-'СЕТ СН'!$F$19</f>
        <v>1077.6322643200001</v>
      </c>
      <c r="F12" s="36">
        <f>SUMIFS(СВЦЭМ!$C$33:$C$776,СВЦЭМ!$A$33:$A$776,$A12,СВЦЭМ!$B$33:$B$776,F$11)+'СЕТ СН'!$F$9+СВЦЭМ!$D$10+'СЕТ СН'!$F$6-'СЕТ СН'!$F$19</f>
        <v>1065.33718318</v>
      </c>
      <c r="G12" s="36">
        <f>SUMIFS(СВЦЭМ!$C$33:$C$776,СВЦЭМ!$A$33:$A$776,$A12,СВЦЭМ!$B$33:$B$776,G$11)+'СЕТ СН'!$F$9+СВЦЭМ!$D$10+'СЕТ СН'!$F$6-'СЕТ СН'!$F$19</f>
        <v>1069.6019793</v>
      </c>
      <c r="H12" s="36">
        <f>SUMIFS(СВЦЭМ!$C$33:$C$776,СВЦЭМ!$A$33:$A$776,$A12,СВЦЭМ!$B$33:$B$776,H$11)+'СЕТ СН'!$F$9+СВЦЭМ!$D$10+'СЕТ СН'!$F$6-'СЕТ СН'!$F$19</f>
        <v>1093.9152239</v>
      </c>
      <c r="I12" s="36">
        <f>SUMIFS(СВЦЭМ!$C$33:$C$776,СВЦЭМ!$A$33:$A$776,$A12,СВЦЭМ!$B$33:$B$776,I$11)+'СЕТ СН'!$F$9+СВЦЭМ!$D$10+'СЕТ СН'!$F$6-'СЕТ СН'!$F$19</f>
        <v>1077.27646514</v>
      </c>
      <c r="J12" s="36">
        <f>SUMIFS(СВЦЭМ!$C$33:$C$776,СВЦЭМ!$A$33:$A$776,$A12,СВЦЭМ!$B$33:$B$776,J$11)+'СЕТ СН'!$F$9+СВЦЭМ!$D$10+'СЕТ СН'!$F$6-'СЕТ СН'!$F$19</f>
        <v>1049.8647767100001</v>
      </c>
      <c r="K12" s="36">
        <f>SUMIFS(СВЦЭМ!$C$33:$C$776,СВЦЭМ!$A$33:$A$776,$A12,СВЦЭМ!$B$33:$B$776,K$11)+'СЕТ СН'!$F$9+СВЦЭМ!$D$10+'СЕТ СН'!$F$6-'СЕТ СН'!$F$19</f>
        <v>939.74070437000012</v>
      </c>
      <c r="L12" s="36">
        <f>SUMIFS(СВЦЭМ!$C$33:$C$776,СВЦЭМ!$A$33:$A$776,$A12,СВЦЭМ!$B$33:$B$776,L$11)+'СЕТ СН'!$F$9+СВЦЭМ!$D$10+'СЕТ СН'!$F$6-'СЕТ СН'!$F$19</f>
        <v>833.47130789000005</v>
      </c>
      <c r="M12" s="36">
        <f>SUMIFS(СВЦЭМ!$C$33:$C$776,СВЦЭМ!$A$33:$A$776,$A12,СВЦЭМ!$B$33:$B$776,M$11)+'СЕТ СН'!$F$9+СВЦЭМ!$D$10+'СЕТ СН'!$F$6-'СЕТ СН'!$F$19</f>
        <v>824.52620122000008</v>
      </c>
      <c r="N12" s="36">
        <f>SUMIFS(СВЦЭМ!$C$33:$C$776,СВЦЭМ!$A$33:$A$776,$A12,СВЦЭМ!$B$33:$B$776,N$11)+'СЕТ СН'!$F$9+СВЦЭМ!$D$10+'СЕТ СН'!$F$6-'СЕТ СН'!$F$19</f>
        <v>878.20590370000002</v>
      </c>
      <c r="O12" s="36">
        <f>SUMIFS(СВЦЭМ!$C$33:$C$776,СВЦЭМ!$A$33:$A$776,$A12,СВЦЭМ!$B$33:$B$776,O$11)+'СЕТ СН'!$F$9+СВЦЭМ!$D$10+'СЕТ СН'!$F$6-'СЕТ СН'!$F$19</f>
        <v>858.02951797000003</v>
      </c>
      <c r="P12" s="36">
        <f>SUMIFS(СВЦЭМ!$C$33:$C$776,СВЦЭМ!$A$33:$A$776,$A12,СВЦЭМ!$B$33:$B$776,P$11)+'СЕТ СН'!$F$9+СВЦЭМ!$D$10+'СЕТ СН'!$F$6-'СЕТ СН'!$F$19</f>
        <v>782.07811817000004</v>
      </c>
      <c r="Q12" s="36">
        <f>SUMIFS(СВЦЭМ!$C$33:$C$776,СВЦЭМ!$A$33:$A$776,$A12,СВЦЭМ!$B$33:$B$776,Q$11)+'СЕТ СН'!$F$9+СВЦЭМ!$D$10+'СЕТ СН'!$F$6-'СЕТ СН'!$F$19</f>
        <v>785.28272733000006</v>
      </c>
      <c r="R12" s="36">
        <f>SUMIFS(СВЦЭМ!$C$33:$C$776,СВЦЭМ!$A$33:$A$776,$A12,СВЦЭМ!$B$33:$B$776,R$11)+'СЕТ СН'!$F$9+СВЦЭМ!$D$10+'СЕТ СН'!$F$6-'СЕТ СН'!$F$19</f>
        <v>799.13420348000011</v>
      </c>
      <c r="S12" s="36">
        <f>SUMIFS(СВЦЭМ!$C$33:$C$776,СВЦЭМ!$A$33:$A$776,$A12,СВЦЭМ!$B$33:$B$776,S$11)+'СЕТ СН'!$F$9+СВЦЭМ!$D$10+'СЕТ СН'!$F$6-'СЕТ СН'!$F$19</f>
        <v>804.01519207000001</v>
      </c>
      <c r="T12" s="36">
        <f>SUMIFS(СВЦЭМ!$C$33:$C$776,СВЦЭМ!$A$33:$A$776,$A12,СВЦЭМ!$B$33:$B$776,T$11)+'СЕТ СН'!$F$9+СВЦЭМ!$D$10+'СЕТ СН'!$F$6-'СЕТ СН'!$F$19</f>
        <v>796.43301368000004</v>
      </c>
      <c r="U12" s="36">
        <f>SUMIFS(СВЦЭМ!$C$33:$C$776,СВЦЭМ!$A$33:$A$776,$A12,СВЦЭМ!$B$33:$B$776,U$11)+'СЕТ СН'!$F$9+СВЦЭМ!$D$10+'СЕТ СН'!$F$6-'СЕТ СН'!$F$19</f>
        <v>790.04200643000001</v>
      </c>
      <c r="V12" s="36">
        <f>SUMIFS(СВЦЭМ!$C$33:$C$776,СВЦЭМ!$A$33:$A$776,$A12,СВЦЭМ!$B$33:$B$776,V$11)+'СЕТ СН'!$F$9+СВЦЭМ!$D$10+'СЕТ СН'!$F$6-'СЕТ СН'!$F$19</f>
        <v>786.79426459000001</v>
      </c>
      <c r="W12" s="36">
        <f>SUMIFS(СВЦЭМ!$C$33:$C$776,СВЦЭМ!$A$33:$A$776,$A12,СВЦЭМ!$B$33:$B$776,W$11)+'СЕТ СН'!$F$9+СВЦЭМ!$D$10+'СЕТ СН'!$F$6-'СЕТ СН'!$F$19</f>
        <v>763.71616053000002</v>
      </c>
      <c r="X12" s="36">
        <f>SUMIFS(СВЦЭМ!$C$33:$C$776,СВЦЭМ!$A$33:$A$776,$A12,СВЦЭМ!$B$33:$B$776,X$11)+'СЕТ СН'!$F$9+СВЦЭМ!$D$10+'СЕТ СН'!$F$6-'СЕТ СН'!$F$19</f>
        <v>810.95857701000011</v>
      </c>
      <c r="Y12" s="36">
        <f>SUMIFS(СВЦЭМ!$C$33:$C$776,СВЦЭМ!$A$33:$A$776,$A12,СВЦЭМ!$B$33:$B$776,Y$11)+'СЕТ СН'!$F$9+СВЦЭМ!$D$10+'СЕТ СН'!$F$6-'СЕТ СН'!$F$19</f>
        <v>971.04588436000006</v>
      </c>
      <c r="AA12" s="37"/>
    </row>
    <row r="13" spans="1:27" ht="15.75" x14ac:dyDescent="0.2">
      <c r="A13" s="35">
        <f>A12+1</f>
        <v>44014</v>
      </c>
      <c r="B13" s="36">
        <f>SUMIFS(СВЦЭМ!$C$33:$C$776,СВЦЭМ!$A$33:$A$776,$A13,СВЦЭМ!$B$33:$B$776,B$11)+'СЕТ СН'!$F$9+СВЦЭМ!$D$10+'СЕТ СН'!$F$6-'СЕТ СН'!$F$19</f>
        <v>1061.3197656100001</v>
      </c>
      <c r="C13" s="36">
        <f>SUMIFS(СВЦЭМ!$C$33:$C$776,СВЦЭМ!$A$33:$A$776,$A13,СВЦЭМ!$B$33:$B$776,C$11)+'СЕТ СН'!$F$9+СВЦЭМ!$D$10+'СЕТ СН'!$F$6-'СЕТ СН'!$F$19</f>
        <v>1037.70519739</v>
      </c>
      <c r="D13" s="36">
        <f>SUMIFS(СВЦЭМ!$C$33:$C$776,СВЦЭМ!$A$33:$A$776,$A13,СВЦЭМ!$B$33:$B$776,D$11)+'СЕТ СН'!$F$9+СВЦЭМ!$D$10+'СЕТ СН'!$F$6-'СЕТ СН'!$F$19</f>
        <v>1008.8947188300001</v>
      </c>
      <c r="E13" s="36">
        <f>SUMIFS(СВЦЭМ!$C$33:$C$776,СВЦЭМ!$A$33:$A$776,$A13,СВЦЭМ!$B$33:$B$776,E$11)+'СЕТ СН'!$F$9+СВЦЭМ!$D$10+'СЕТ СН'!$F$6-'СЕТ СН'!$F$19</f>
        <v>1002.0952385000001</v>
      </c>
      <c r="F13" s="36">
        <f>SUMIFS(СВЦЭМ!$C$33:$C$776,СВЦЭМ!$A$33:$A$776,$A13,СВЦЭМ!$B$33:$B$776,F$11)+'СЕТ СН'!$F$9+СВЦЭМ!$D$10+'СЕТ СН'!$F$6-'СЕТ СН'!$F$19</f>
        <v>988.1490515700001</v>
      </c>
      <c r="G13" s="36">
        <f>SUMIFS(СВЦЭМ!$C$33:$C$776,СВЦЭМ!$A$33:$A$776,$A13,СВЦЭМ!$B$33:$B$776,G$11)+'СЕТ СН'!$F$9+СВЦЭМ!$D$10+'СЕТ СН'!$F$6-'СЕТ СН'!$F$19</f>
        <v>1005.8626904900001</v>
      </c>
      <c r="H13" s="36">
        <f>SUMIFS(СВЦЭМ!$C$33:$C$776,СВЦЭМ!$A$33:$A$776,$A13,СВЦЭМ!$B$33:$B$776,H$11)+'СЕТ СН'!$F$9+СВЦЭМ!$D$10+'СЕТ СН'!$F$6-'СЕТ СН'!$F$19</f>
        <v>1041.85971612</v>
      </c>
      <c r="I13" s="36">
        <f>SUMIFS(СВЦЭМ!$C$33:$C$776,СВЦЭМ!$A$33:$A$776,$A13,СВЦЭМ!$B$33:$B$776,I$11)+'СЕТ СН'!$F$9+СВЦЭМ!$D$10+'СЕТ СН'!$F$6-'СЕТ СН'!$F$19</f>
        <v>1052.3882960400001</v>
      </c>
      <c r="J13" s="36">
        <f>SUMIFS(СВЦЭМ!$C$33:$C$776,СВЦЭМ!$A$33:$A$776,$A13,СВЦЭМ!$B$33:$B$776,J$11)+'СЕТ СН'!$F$9+СВЦЭМ!$D$10+'СЕТ СН'!$F$6-'СЕТ СН'!$F$19</f>
        <v>1039.84390897</v>
      </c>
      <c r="K13" s="36">
        <f>SUMIFS(СВЦЭМ!$C$33:$C$776,СВЦЭМ!$A$33:$A$776,$A13,СВЦЭМ!$B$33:$B$776,K$11)+'СЕТ СН'!$F$9+СВЦЭМ!$D$10+'СЕТ СН'!$F$6-'СЕТ СН'!$F$19</f>
        <v>935.57108669000002</v>
      </c>
      <c r="L13" s="36">
        <f>SUMIFS(СВЦЭМ!$C$33:$C$776,СВЦЭМ!$A$33:$A$776,$A13,СВЦЭМ!$B$33:$B$776,L$11)+'СЕТ СН'!$F$9+СВЦЭМ!$D$10+'СЕТ СН'!$F$6-'СЕТ СН'!$F$19</f>
        <v>837.57616474000008</v>
      </c>
      <c r="M13" s="36">
        <f>SUMIFS(СВЦЭМ!$C$33:$C$776,СВЦЭМ!$A$33:$A$776,$A13,СВЦЭМ!$B$33:$B$776,M$11)+'СЕТ СН'!$F$9+СВЦЭМ!$D$10+'СЕТ СН'!$F$6-'СЕТ СН'!$F$19</f>
        <v>821.91980301000001</v>
      </c>
      <c r="N13" s="36">
        <f>SUMIFS(СВЦЭМ!$C$33:$C$776,СВЦЭМ!$A$33:$A$776,$A13,СВЦЭМ!$B$33:$B$776,N$11)+'СЕТ СН'!$F$9+СВЦЭМ!$D$10+'СЕТ СН'!$F$6-'СЕТ СН'!$F$19</f>
        <v>853.16868934000001</v>
      </c>
      <c r="O13" s="36">
        <f>SUMIFS(СВЦЭМ!$C$33:$C$776,СВЦЭМ!$A$33:$A$776,$A13,СВЦЭМ!$B$33:$B$776,O$11)+'СЕТ СН'!$F$9+СВЦЭМ!$D$10+'СЕТ СН'!$F$6-'СЕТ СН'!$F$19</f>
        <v>850.45321758000011</v>
      </c>
      <c r="P13" s="36">
        <f>SUMIFS(СВЦЭМ!$C$33:$C$776,СВЦЭМ!$A$33:$A$776,$A13,СВЦЭМ!$B$33:$B$776,P$11)+'СЕТ СН'!$F$9+СВЦЭМ!$D$10+'СЕТ СН'!$F$6-'СЕТ СН'!$F$19</f>
        <v>829.31702646000008</v>
      </c>
      <c r="Q13" s="36">
        <f>SUMIFS(СВЦЭМ!$C$33:$C$776,СВЦЭМ!$A$33:$A$776,$A13,СВЦЭМ!$B$33:$B$776,Q$11)+'СЕТ СН'!$F$9+СВЦЭМ!$D$10+'СЕТ СН'!$F$6-'СЕТ СН'!$F$19</f>
        <v>843.25960404000011</v>
      </c>
      <c r="R13" s="36">
        <f>SUMIFS(СВЦЭМ!$C$33:$C$776,СВЦЭМ!$A$33:$A$776,$A13,СВЦЭМ!$B$33:$B$776,R$11)+'СЕТ СН'!$F$9+СВЦЭМ!$D$10+'СЕТ СН'!$F$6-'СЕТ СН'!$F$19</f>
        <v>864.04445003000001</v>
      </c>
      <c r="S13" s="36">
        <f>SUMIFS(СВЦЭМ!$C$33:$C$776,СВЦЭМ!$A$33:$A$776,$A13,СВЦЭМ!$B$33:$B$776,S$11)+'СЕТ СН'!$F$9+СВЦЭМ!$D$10+'СЕТ СН'!$F$6-'СЕТ СН'!$F$19</f>
        <v>867.02171208000004</v>
      </c>
      <c r="T13" s="36">
        <f>SUMIFS(СВЦЭМ!$C$33:$C$776,СВЦЭМ!$A$33:$A$776,$A13,СВЦЭМ!$B$33:$B$776,T$11)+'СЕТ СН'!$F$9+СВЦЭМ!$D$10+'СЕТ СН'!$F$6-'СЕТ СН'!$F$19</f>
        <v>858.3935104200001</v>
      </c>
      <c r="U13" s="36">
        <f>SUMIFS(СВЦЭМ!$C$33:$C$776,СВЦЭМ!$A$33:$A$776,$A13,СВЦЭМ!$B$33:$B$776,U$11)+'СЕТ СН'!$F$9+СВЦЭМ!$D$10+'СЕТ СН'!$F$6-'СЕТ СН'!$F$19</f>
        <v>943.57846271000005</v>
      </c>
      <c r="V13" s="36">
        <f>SUMIFS(СВЦЭМ!$C$33:$C$776,СВЦЭМ!$A$33:$A$776,$A13,СВЦЭМ!$B$33:$B$776,V$11)+'СЕТ СН'!$F$9+СВЦЭМ!$D$10+'СЕТ СН'!$F$6-'СЕТ СН'!$F$19</f>
        <v>832.9470456900001</v>
      </c>
      <c r="W13" s="36">
        <f>SUMIFS(СВЦЭМ!$C$33:$C$776,СВЦЭМ!$A$33:$A$776,$A13,СВЦЭМ!$B$33:$B$776,W$11)+'СЕТ СН'!$F$9+СВЦЭМ!$D$10+'СЕТ СН'!$F$6-'СЕТ СН'!$F$19</f>
        <v>794.78245384000002</v>
      </c>
      <c r="X13" s="36">
        <f>SUMIFS(СВЦЭМ!$C$33:$C$776,СВЦЭМ!$A$33:$A$776,$A13,СВЦЭМ!$B$33:$B$776,X$11)+'СЕТ СН'!$F$9+СВЦЭМ!$D$10+'СЕТ СН'!$F$6-'СЕТ СН'!$F$19</f>
        <v>847.55930369000009</v>
      </c>
      <c r="Y13" s="36">
        <f>SUMIFS(СВЦЭМ!$C$33:$C$776,СВЦЭМ!$A$33:$A$776,$A13,СВЦЭМ!$B$33:$B$776,Y$11)+'СЕТ СН'!$F$9+СВЦЭМ!$D$10+'СЕТ СН'!$F$6-'СЕТ СН'!$F$19</f>
        <v>987.28861398000004</v>
      </c>
    </row>
    <row r="14" spans="1:27" ht="15.75" x14ac:dyDescent="0.2">
      <c r="A14" s="35">
        <f t="shared" ref="A14:A42" si="0">A13+1</f>
        <v>44015</v>
      </c>
      <c r="B14" s="36">
        <f>SUMIFS(СВЦЭМ!$C$33:$C$776,СВЦЭМ!$A$33:$A$776,$A14,СВЦЭМ!$B$33:$B$776,B$11)+'СЕТ СН'!$F$9+СВЦЭМ!$D$10+'СЕТ СН'!$F$6-'СЕТ СН'!$F$19</f>
        <v>1100.8127529399999</v>
      </c>
      <c r="C14" s="36">
        <f>SUMIFS(СВЦЭМ!$C$33:$C$776,СВЦЭМ!$A$33:$A$776,$A14,СВЦЭМ!$B$33:$B$776,C$11)+'СЕТ СН'!$F$9+СВЦЭМ!$D$10+'СЕТ СН'!$F$6-'СЕТ СН'!$F$19</f>
        <v>1078.9804929500001</v>
      </c>
      <c r="D14" s="36">
        <f>SUMIFS(СВЦЭМ!$C$33:$C$776,СВЦЭМ!$A$33:$A$776,$A14,СВЦЭМ!$B$33:$B$776,D$11)+'СЕТ СН'!$F$9+СВЦЭМ!$D$10+'СЕТ СН'!$F$6-'СЕТ СН'!$F$19</f>
        <v>1050.05872368</v>
      </c>
      <c r="E14" s="36">
        <f>SUMIFS(СВЦЭМ!$C$33:$C$776,СВЦЭМ!$A$33:$A$776,$A14,СВЦЭМ!$B$33:$B$776,E$11)+'СЕТ СН'!$F$9+СВЦЭМ!$D$10+'СЕТ СН'!$F$6-'СЕТ СН'!$F$19</f>
        <v>1032.44433166</v>
      </c>
      <c r="F14" s="36">
        <f>SUMIFS(СВЦЭМ!$C$33:$C$776,СВЦЭМ!$A$33:$A$776,$A14,СВЦЭМ!$B$33:$B$776,F$11)+'СЕТ СН'!$F$9+СВЦЭМ!$D$10+'СЕТ СН'!$F$6-'СЕТ СН'!$F$19</f>
        <v>1020.49708194</v>
      </c>
      <c r="G14" s="36">
        <f>SUMIFS(СВЦЭМ!$C$33:$C$776,СВЦЭМ!$A$33:$A$776,$A14,СВЦЭМ!$B$33:$B$776,G$11)+'СЕТ СН'!$F$9+СВЦЭМ!$D$10+'СЕТ СН'!$F$6-'СЕТ СН'!$F$19</f>
        <v>1035.44564427</v>
      </c>
      <c r="H14" s="36">
        <f>SUMIFS(СВЦЭМ!$C$33:$C$776,СВЦЭМ!$A$33:$A$776,$A14,СВЦЭМ!$B$33:$B$776,H$11)+'СЕТ СН'!$F$9+СВЦЭМ!$D$10+'СЕТ СН'!$F$6-'СЕТ СН'!$F$19</f>
        <v>1073.7385639900001</v>
      </c>
      <c r="I14" s="36">
        <f>SUMIFS(СВЦЭМ!$C$33:$C$776,СВЦЭМ!$A$33:$A$776,$A14,СВЦЭМ!$B$33:$B$776,I$11)+'СЕТ СН'!$F$9+СВЦЭМ!$D$10+'СЕТ СН'!$F$6-'СЕТ СН'!$F$19</f>
        <v>1093.6620586399999</v>
      </c>
      <c r="J14" s="36">
        <f>SUMIFS(СВЦЭМ!$C$33:$C$776,СВЦЭМ!$A$33:$A$776,$A14,СВЦЭМ!$B$33:$B$776,J$11)+'СЕТ СН'!$F$9+СВЦЭМ!$D$10+'СЕТ СН'!$F$6-'СЕТ СН'!$F$19</f>
        <v>1018.2081581900001</v>
      </c>
      <c r="K14" s="36">
        <f>SUMIFS(СВЦЭМ!$C$33:$C$776,СВЦЭМ!$A$33:$A$776,$A14,СВЦЭМ!$B$33:$B$776,K$11)+'СЕТ СН'!$F$9+СВЦЭМ!$D$10+'СЕТ СН'!$F$6-'СЕТ СН'!$F$19</f>
        <v>879.03985813000008</v>
      </c>
      <c r="L14" s="36">
        <f>SUMIFS(СВЦЭМ!$C$33:$C$776,СВЦЭМ!$A$33:$A$776,$A14,СВЦЭМ!$B$33:$B$776,L$11)+'СЕТ СН'!$F$9+СВЦЭМ!$D$10+'СЕТ СН'!$F$6-'СЕТ СН'!$F$19</f>
        <v>780.01233151000008</v>
      </c>
      <c r="M14" s="36">
        <f>SUMIFS(СВЦЭМ!$C$33:$C$776,СВЦЭМ!$A$33:$A$776,$A14,СВЦЭМ!$B$33:$B$776,M$11)+'СЕТ СН'!$F$9+СВЦЭМ!$D$10+'СЕТ СН'!$F$6-'СЕТ СН'!$F$19</f>
        <v>766.11823769000011</v>
      </c>
      <c r="N14" s="36">
        <f>SUMIFS(СВЦЭМ!$C$33:$C$776,СВЦЭМ!$A$33:$A$776,$A14,СВЦЭМ!$B$33:$B$776,N$11)+'СЕТ СН'!$F$9+СВЦЭМ!$D$10+'СЕТ СН'!$F$6-'СЕТ СН'!$F$19</f>
        <v>802.5591956400001</v>
      </c>
      <c r="O14" s="36">
        <f>SUMIFS(СВЦЭМ!$C$33:$C$776,СВЦЭМ!$A$33:$A$776,$A14,СВЦЭМ!$B$33:$B$776,O$11)+'СЕТ СН'!$F$9+СВЦЭМ!$D$10+'СЕТ СН'!$F$6-'СЕТ СН'!$F$19</f>
        <v>762.25960382000005</v>
      </c>
      <c r="P14" s="36">
        <f>SUMIFS(СВЦЭМ!$C$33:$C$776,СВЦЭМ!$A$33:$A$776,$A14,СВЦЭМ!$B$33:$B$776,P$11)+'СЕТ СН'!$F$9+СВЦЭМ!$D$10+'СЕТ СН'!$F$6-'СЕТ СН'!$F$19</f>
        <v>788.10451002000002</v>
      </c>
      <c r="Q14" s="36">
        <f>SUMIFS(СВЦЭМ!$C$33:$C$776,СВЦЭМ!$A$33:$A$776,$A14,СВЦЭМ!$B$33:$B$776,Q$11)+'СЕТ СН'!$F$9+СВЦЭМ!$D$10+'СЕТ СН'!$F$6-'СЕТ СН'!$F$19</f>
        <v>793.96260952000011</v>
      </c>
      <c r="R14" s="36">
        <f>SUMIFS(СВЦЭМ!$C$33:$C$776,СВЦЭМ!$A$33:$A$776,$A14,СВЦЭМ!$B$33:$B$776,R$11)+'СЕТ СН'!$F$9+СВЦЭМ!$D$10+'СЕТ СН'!$F$6-'СЕТ СН'!$F$19</f>
        <v>788.70761090000008</v>
      </c>
      <c r="S14" s="36">
        <f>SUMIFS(СВЦЭМ!$C$33:$C$776,СВЦЭМ!$A$33:$A$776,$A14,СВЦЭМ!$B$33:$B$776,S$11)+'СЕТ СН'!$F$9+СВЦЭМ!$D$10+'СЕТ СН'!$F$6-'СЕТ СН'!$F$19</f>
        <v>797.08388034000006</v>
      </c>
      <c r="T14" s="36">
        <f>SUMIFS(СВЦЭМ!$C$33:$C$776,СВЦЭМ!$A$33:$A$776,$A14,СВЦЭМ!$B$33:$B$776,T$11)+'СЕТ СН'!$F$9+СВЦЭМ!$D$10+'СЕТ СН'!$F$6-'СЕТ СН'!$F$19</f>
        <v>790.60259997000003</v>
      </c>
      <c r="U14" s="36">
        <f>SUMIFS(СВЦЭМ!$C$33:$C$776,СВЦЭМ!$A$33:$A$776,$A14,СВЦЭМ!$B$33:$B$776,U$11)+'СЕТ СН'!$F$9+СВЦЭМ!$D$10+'СЕТ СН'!$F$6-'СЕТ СН'!$F$19</f>
        <v>783.07350884000004</v>
      </c>
      <c r="V14" s="36">
        <f>SUMIFS(СВЦЭМ!$C$33:$C$776,СВЦЭМ!$A$33:$A$776,$A14,СВЦЭМ!$B$33:$B$776,V$11)+'СЕТ СН'!$F$9+СВЦЭМ!$D$10+'СЕТ СН'!$F$6-'СЕТ СН'!$F$19</f>
        <v>752.31169409000006</v>
      </c>
      <c r="W14" s="36">
        <f>SUMIFS(СВЦЭМ!$C$33:$C$776,СВЦЭМ!$A$33:$A$776,$A14,СВЦЭМ!$B$33:$B$776,W$11)+'СЕТ СН'!$F$9+СВЦЭМ!$D$10+'СЕТ СН'!$F$6-'СЕТ СН'!$F$19</f>
        <v>722.35619301000008</v>
      </c>
      <c r="X14" s="36">
        <f>SUMIFS(СВЦЭМ!$C$33:$C$776,СВЦЭМ!$A$33:$A$776,$A14,СВЦЭМ!$B$33:$B$776,X$11)+'СЕТ СН'!$F$9+СВЦЭМ!$D$10+'СЕТ СН'!$F$6-'СЕТ СН'!$F$19</f>
        <v>785.48110186000008</v>
      </c>
      <c r="Y14" s="36">
        <f>SUMIFS(СВЦЭМ!$C$33:$C$776,СВЦЭМ!$A$33:$A$776,$A14,СВЦЭМ!$B$33:$B$776,Y$11)+'СЕТ СН'!$F$9+СВЦЭМ!$D$10+'СЕТ СН'!$F$6-'СЕТ СН'!$F$19</f>
        <v>898.96162772000002</v>
      </c>
    </row>
    <row r="15" spans="1:27" ht="15.75" x14ac:dyDescent="0.2">
      <c r="A15" s="35">
        <f t="shared" si="0"/>
        <v>44016</v>
      </c>
      <c r="B15" s="36">
        <f>SUMIFS(СВЦЭМ!$C$33:$C$776,СВЦЭМ!$A$33:$A$776,$A15,СВЦЭМ!$B$33:$B$776,B$11)+'СЕТ СН'!$F$9+СВЦЭМ!$D$10+'СЕТ СН'!$F$6-'СЕТ СН'!$F$19</f>
        <v>1094.6212456899998</v>
      </c>
      <c r="C15" s="36">
        <f>SUMIFS(СВЦЭМ!$C$33:$C$776,СВЦЭМ!$A$33:$A$776,$A15,СВЦЭМ!$B$33:$B$776,C$11)+'СЕТ СН'!$F$9+СВЦЭМ!$D$10+'СЕТ СН'!$F$6-'СЕТ СН'!$F$19</f>
        <v>1102.9088919000001</v>
      </c>
      <c r="D15" s="36">
        <f>SUMIFS(СВЦЭМ!$C$33:$C$776,СВЦЭМ!$A$33:$A$776,$A15,СВЦЭМ!$B$33:$B$776,D$11)+'СЕТ СН'!$F$9+СВЦЭМ!$D$10+'СЕТ СН'!$F$6-'СЕТ СН'!$F$19</f>
        <v>1118.32495926</v>
      </c>
      <c r="E15" s="36">
        <f>SUMIFS(СВЦЭМ!$C$33:$C$776,СВЦЭМ!$A$33:$A$776,$A15,СВЦЭМ!$B$33:$B$776,E$11)+'СЕТ СН'!$F$9+СВЦЭМ!$D$10+'СЕТ СН'!$F$6-'СЕТ СН'!$F$19</f>
        <v>1121.6633666799999</v>
      </c>
      <c r="F15" s="36">
        <f>SUMIFS(СВЦЭМ!$C$33:$C$776,СВЦЭМ!$A$33:$A$776,$A15,СВЦЭМ!$B$33:$B$776,F$11)+'СЕТ СН'!$F$9+СВЦЭМ!$D$10+'СЕТ СН'!$F$6-'СЕТ СН'!$F$19</f>
        <v>1132.7074872799999</v>
      </c>
      <c r="G15" s="36">
        <f>SUMIFS(СВЦЭМ!$C$33:$C$776,СВЦЭМ!$A$33:$A$776,$A15,СВЦЭМ!$B$33:$B$776,G$11)+'СЕТ СН'!$F$9+СВЦЭМ!$D$10+'СЕТ СН'!$F$6-'СЕТ СН'!$F$19</f>
        <v>1114.5722628999999</v>
      </c>
      <c r="H15" s="36">
        <f>SUMIFS(СВЦЭМ!$C$33:$C$776,СВЦЭМ!$A$33:$A$776,$A15,СВЦЭМ!$B$33:$B$776,H$11)+'СЕТ СН'!$F$9+СВЦЭМ!$D$10+'СЕТ СН'!$F$6-'СЕТ СН'!$F$19</f>
        <v>1088.0568988</v>
      </c>
      <c r="I15" s="36">
        <f>SUMIFS(СВЦЭМ!$C$33:$C$776,СВЦЭМ!$A$33:$A$776,$A15,СВЦЭМ!$B$33:$B$776,I$11)+'СЕТ СН'!$F$9+СВЦЭМ!$D$10+'СЕТ СН'!$F$6-'СЕТ СН'!$F$19</f>
        <v>1105.9526473599999</v>
      </c>
      <c r="J15" s="36">
        <f>SUMIFS(СВЦЭМ!$C$33:$C$776,СВЦЭМ!$A$33:$A$776,$A15,СВЦЭМ!$B$33:$B$776,J$11)+'СЕТ СН'!$F$9+СВЦЭМ!$D$10+'СЕТ СН'!$F$6-'СЕТ СН'!$F$19</f>
        <v>993.84645971000009</v>
      </c>
      <c r="K15" s="36">
        <f>SUMIFS(СВЦЭМ!$C$33:$C$776,СВЦЭМ!$A$33:$A$776,$A15,СВЦЭМ!$B$33:$B$776,K$11)+'СЕТ СН'!$F$9+СВЦЭМ!$D$10+'СЕТ СН'!$F$6-'СЕТ СН'!$F$19</f>
        <v>860.4601085700001</v>
      </c>
      <c r="L15" s="36">
        <f>SUMIFS(СВЦЭМ!$C$33:$C$776,СВЦЭМ!$A$33:$A$776,$A15,СВЦЭМ!$B$33:$B$776,L$11)+'СЕТ СН'!$F$9+СВЦЭМ!$D$10+'СЕТ СН'!$F$6-'СЕТ СН'!$F$19</f>
        <v>783.0779034200001</v>
      </c>
      <c r="M15" s="36">
        <f>SUMIFS(СВЦЭМ!$C$33:$C$776,СВЦЭМ!$A$33:$A$776,$A15,СВЦЭМ!$B$33:$B$776,M$11)+'СЕТ СН'!$F$9+СВЦЭМ!$D$10+'СЕТ СН'!$F$6-'СЕТ СН'!$F$19</f>
        <v>765.98218608000002</v>
      </c>
      <c r="N15" s="36">
        <f>SUMIFS(СВЦЭМ!$C$33:$C$776,СВЦЭМ!$A$33:$A$776,$A15,СВЦЭМ!$B$33:$B$776,N$11)+'СЕТ СН'!$F$9+СВЦЭМ!$D$10+'СЕТ СН'!$F$6-'СЕТ СН'!$F$19</f>
        <v>773.98369379000007</v>
      </c>
      <c r="O15" s="36">
        <f>SUMIFS(СВЦЭМ!$C$33:$C$776,СВЦЭМ!$A$33:$A$776,$A15,СВЦЭМ!$B$33:$B$776,O$11)+'СЕТ СН'!$F$9+СВЦЭМ!$D$10+'СЕТ СН'!$F$6-'СЕТ СН'!$F$19</f>
        <v>763.16588853000007</v>
      </c>
      <c r="P15" s="36">
        <f>SUMIFS(СВЦЭМ!$C$33:$C$776,СВЦЭМ!$A$33:$A$776,$A15,СВЦЭМ!$B$33:$B$776,P$11)+'СЕТ СН'!$F$9+СВЦЭМ!$D$10+'СЕТ СН'!$F$6-'СЕТ СН'!$F$19</f>
        <v>760.80847899000003</v>
      </c>
      <c r="Q15" s="36">
        <f>SUMIFS(СВЦЭМ!$C$33:$C$776,СВЦЭМ!$A$33:$A$776,$A15,СВЦЭМ!$B$33:$B$776,Q$11)+'СЕТ СН'!$F$9+СВЦЭМ!$D$10+'СЕТ СН'!$F$6-'СЕТ СН'!$F$19</f>
        <v>764.66803933000006</v>
      </c>
      <c r="R15" s="36">
        <f>SUMIFS(СВЦЭМ!$C$33:$C$776,СВЦЭМ!$A$33:$A$776,$A15,СВЦЭМ!$B$33:$B$776,R$11)+'СЕТ СН'!$F$9+СВЦЭМ!$D$10+'СЕТ СН'!$F$6-'СЕТ СН'!$F$19</f>
        <v>731.90210434000005</v>
      </c>
      <c r="S15" s="36">
        <f>SUMIFS(СВЦЭМ!$C$33:$C$776,СВЦЭМ!$A$33:$A$776,$A15,СВЦЭМ!$B$33:$B$776,S$11)+'СЕТ СН'!$F$9+СВЦЭМ!$D$10+'СЕТ СН'!$F$6-'СЕТ СН'!$F$19</f>
        <v>737.96052788000009</v>
      </c>
      <c r="T15" s="36">
        <f>SUMIFS(СВЦЭМ!$C$33:$C$776,СВЦЭМ!$A$33:$A$776,$A15,СВЦЭМ!$B$33:$B$776,T$11)+'СЕТ СН'!$F$9+СВЦЭМ!$D$10+'СЕТ СН'!$F$6-'СЕТ СН'!$F$19</f>
        <v>762.93429369000012</v>
      </c>
      <c r="U15" s="36">
        <f>SUMIFS(СВЦЭМ!$C$33:$C$776,СВЦЭМ!$A$33:$A$776,$A15,СВЦЭМ!$B$33:$B$776,U$11)+'СЕТ СН'!$F$9+СВЦЭМ!$D$10+'СЕТ СН'!$F$6-'СЕТ СН'!$F$19</f>
        <v>771.63748629000008</v>
      </c>
      <c r="V15" s="36">
        <f>SUMIFS(СВЦЭМ!$C$33:$C$776,СВЦЭМ!$A$33:$A$776,$A15,СВЦЭМ!$B$33:$B$776,V$11)+'СЕТ СН'!$F$9+СВЦЭМ!$D$10+'СЕТ СН'!$F$6-'СЕТ СН'!$F$19</f>
        <v>759.97932059000004</v>
      </c>
      <c r="W15" s="36">
        <f>SUMIFS(СВЦЭМ!$C$33:$C$776,СВЦЭМ!$A$33:$A$776,$A15,СВЦЭМ!$B$33:$B$776,W$11)+'СЕТ СН'!$F$9+СВЦЭМ!$D$10+'СЕТ СН'!$F$6-'СЕТ СН'!$F$19</f>
        <v>762.26638921000006</v>
      </c>
      <c r="X15" s="36">
        <f>SUMIFS(СВЦЭМ!$C$33:$C$776,СВЦЭМ!$A$33:$A$776,$A15,СВЦЭМ!$B$33:$B$776,X$11)+'СЕТ СН'!$F$9+СВЦЭМ!$D$10+'СЕТ СН'!$F$6-'СЕТ СН'!$F$19</f>
        <v>797.80518464000011</v>
      </c>
      <c r="Y15" s="36">
        <f>SUMIFS(СВЦЭМ!$C$33:$C$776,СВЦЭМ!$A$33:$A$776,$A15,СВЦЭМ!$B$33:$B$776,Y$11)+'СЕТ СН'!$F$9+СВЦЭМ!$D$10+'СЕТ СН'!$F$6-'СЕТ СН'!$F$19</f>
        <v>903.87669416000006</v>
      </c>
    </row>
    <row r="16" spans="1:27" ht="15.75" x14ac:dyDescent="0.2">
      <c r="A16" s="35">
        <f t="shared" si="0"/>
        <v>44017</v>
      </c>
      <c r="B16" s="36">
        <f>SUMIFS(СВЦЭМ!$C$33:$C$776,СВЦЭМ!$A$33:$A$776,$A16,СВЦЭМ!$B$33:$B$776,B$11)+'СЕТ СН'!$F$9+СВЦЭМ!$D$10+'СЕТ СН'!$F$6-'СЕТ СН'!$F$19</f>
        <v>988.50770605000002</v>
      </c>
      <c r="C16" s="36">
        <f>SUMIFS(СВЦЭМ!$C$33:$C$776,СВЦЭМ!$A$33:$A$776,$A16,СВЦЭМ!$B$33:$B$776,C$11)+'СЕТ СН'!$F$9+СВЦЭМ!$D$10+'СЕТ СН'!$F$6-'СЕТ СН'!$F$19</f>
        <v>1024.47071063</v>
      </c>
      <c r="D16" s="36">
        <f>SUMIFS(СВЦЭМ!$C$33:$C$776,СВЦЭМ!$A$33:$A$776,$A16,СВЦЭМ!$B$33:$B$776,D$11)+'СЕТ СН'!$F$9+СВЦЭМ!$D$10+'СЕТ СН'!$F$6-'СЕТ СН'!$F$19</f>
        <v>1075.6175033</v>
      </c>
      <c r="E16" s="36">
        <f>SUMIFS(СВЦЭМ!$C$33:$C$776,СВЦЭМ!$A$33:$A$776,$A16,СВЦЭМ!$B$33:$B$776,E$11)+'СЕТ СН'!$F$9+СВЦЭМ!$D$10+'СЕТ СН'!$F$6-'СЕТ СН'!$F$19</f>
        <v>1049.7400757</v>
      </c>
      <c r="F16" s="36">
        <f>SUMIFS(СВЦЭМ!$C$33:$C$776,СВЦЭМ!$A$33:$A$776,$A16,СВЦЭМ!$B$33:$B$776,F$11)+'СЕТ СН'!$F$9+СВЦЭМ!$D$10+'СЕТ СН'!$F$6-'СЕТ СН'!$F$19</f>
        <v>1018.5913649500001</v>
      </c>
      <c r="G16" s="36">
        <f>SUMIFS(СВЦЭМ!$C$33:$C$776,СВЦЭМ!$A$33:$A$776,$A16,СВЦЭМ!$B$33:$B$776,G$11)+'СЕТ СН'!$F$9+СВЦЭМ!$D$10+'СЕТ СН'!$F$6-'СЕТ СН'!$F$19</f>
        <v>1003.62016255</v>
      </c>
      <c r="H16" s="36">
        <f>SUMIFS(СВЦЭМ!$C$33:$C$776,СВЦЭМ!$A$33:$A$776,$A16,СВЦЭМ!$B$33:$B$776,H$11)+'СЕТ СН'!$F$9+СВЦЭМ!$D$10+'СЕТ СН'!$F$6-'СЕТ СН'!$F$19</f>
        <v>986.13091455000006</v>
      </c>
      <c r="I16" s="36">
        <f>SUMIFS(СВЦЭМ!$C$33:$C$776,СВЦЭМ!$A$33:$A$776,$A16,СВЦЭМ!$B$33:$B$776,I$11)+'СЕТ СН'!$F$9+СВЦЭМ!$D$10+'СЕТ СН'!$F$6-'СЕТ СН'!$F$19</f>
        <v>1004.9538374800001</v>
      </c>
      <c r="J16" s="36">
        <f>SUMIFS(СВЦЭМ!$C$33:$C$776,СВЦЭМ!$A$33:$A$776,$A16,СВЦЭМ!$B$33:$B$776,J$11)+'СЕТ СН'!$F$9+СВЦЭМ!$D$10+'СЕТ СН'!$F$6-'СЕТ СН'!$F$19</f>
        <v>922.98427325000011</v>
      </c>
      <c r="K16" s="36">
        <f>SUMIFS(СВЦЭМ!$C$33:$C$776,СВЦЭМ!$A$33:$A$776,$A16,СВЦЭМ!$B$33:$B$776,K$11)+'СЕТ СН'!$F$9+СВЦЭМ!$D$10+'СЕТ СН'!$F$6-'СЕТ СН'!$F$19</f>
        <v>811.30702509000002</v>
      </c>
      <c r="L16" s="36">
        <f>SUMIFS(СВЦЭМ!$C$33:$C$776,СВЦЭМ!$A$33:$A$776,$A16,СВЦЭМ!$B$33:$B$776,L$11)+'СЕТ СН'!$F$9+СВЦЭМ!$D$10+'СЕТ СН'!$F$6-'СЕТ СН'!$F$19</f>
        <v>744.37526564000007</v>
      </c>
      <c r="M16" s="36">
        <f>SUMIFS(СВЦЭМ!$C$33:$C$776,СВЦЭМ!$A$33:$A$776,$A16,СВЦЭМ!$B$33:$B$776,M$11)+'СЕТ СН'!$F$9+СВЦЭМ!$D$10+'СЕТ СН'!$F$6-'СЕТ СН'!$F$19</f>
        <v>697.01422837000007</v>
      </c>
      <c r="N16" s="36">
        <f>SUMIFS(СВЦЭМ!$C$33:$C$776,СВЦЭМ!$A$33:$A$776,$A16,СВЦЭМ!$B$33:$B$776,N$11)+'СЕТ СН'!$F$9+СВЦЭМ!$D$10+'СЕТ СН'!$F$6-'СЕТ СН'!$F$19</f>
        <v>716.00887066000007</v>
      </c>
      <c r="O16" s="36">
        <f>SUMIFS(СВЦЭМ!$C$33:$C$776,СВЦЭМ!$A$33:$A$776,$A16,СВЦЭМ!$B$33:$B$776,O$11)+'СЕТ СН'!$F$9+СВЦЭМ!$D$10+'СЕТ СН'!$F$6-'СЕТ СН'!$F$19</f>
        <v>726.12814827000011</v>
      </c>
      <c r="P16" s="36">
        <f>SUMIFS(СВЦЭМ!$C$33:$C$776,СВЦЭМ!$A$33:$A$776,$A16,СВЦЭМ!$B$33:$B$776,P$11)+'СЕТ СН'!$F$9+СВЦЭМ!$D$10+'СЕТ СН'!$F$6-'СЕТ СН'!$F$19</f>
        <v>712.60339488000011</v>
      </c>
      <c r="Q16" s="36">
        <f>SUMIFS(СВЦЭМ!$C$33:$C$776,СВЦЭМ!$A$33:$A$776,$A16,СВЦЭМ!$B$33:$B$776,Q$11)+'СЕТ СН'!$F$9+СВЦЭМ!$D$10+'СЕТ СН'!$F$6-'СЕТ СН'!$F$19</f>
        <v>718.79847392000011</v>
      </c>
      <c r="R16" s="36">
        <f>SUMIFS(СВЦЭМ!$C$33:$C$776,СВЦЭМ!$A$33:$A$776,$A16,СВЦЭМ!$B$33:$B$776,R$11)+'СЕТ СН'!$F$9+СВЦЭМ!$D$10+'СЕТ СН'!$F$6-'СЕТ СН'!$F$19</f>
        <v>741.26315194000006</v>
      </c>
      <c r="S16" s="36">
        <f>SUMIFS(СВЦЭМ!$C$33:$C$776,СВЦЭМ!$A$33:$A$776,$A16,СВЦЭМ!$B$33:$B$776,S$11)+'СЕТ СН'!$F$9+СВЦЭМ!$D$10+'СЕТ СН'!$F$6-'СЕТ СН'!$F$19</f>
        <v>751.62627570000006</v>
      </c>
      <c r="T16" s="36">
        <f>SUMIFS(СВЦЭМ!$C$33:$C$776,СВЦЭМ!$A$33:$A$776,$A16,СВЦЭМ!$B$33:$B$776,T$11)+'СЕТ СН'!$F$9+СВЦЭМ!$D$10+'СЕТ СН'!$F$6-'СЕТ СН'!$F$19</f>
        <v>746.13867474000006</v>
      </c>
      <c r="U16" s="36">
        <f>SUMIFS(СВЦЭМ!$C$33:$C$776,СВЦЭМ!$A$33:$A$776,$A16,СВЦЭМ!$B$33:$B$776,U$11)+'СЕТ СН'!$F$9+СВЦЭМ!$D$10+'СЕТ СН'!$F$6-'СЕТ СН'!$F$19</f>
        <v>736.02782097000011</v>
      </c>
      <c r="V16" s="36">
        <f>SUMIFS(СВЦЭМ!$C$33:$C$776,СВЦЭМ!$A$33:$A$776,$A16,СВЦЭМ!$B$33:$B$776,V$11)+'СЕТ СН'!$F$9+СВЦЭМ!$D$10+'СЕТ СН'!$F$6-'СЕТ СН'!$F$19</f>
        <v>717.9497998600001</v>
      </c>
      <c r="W16" s="36">
        <f>SUMIFS(СВЦЭМ!$C$33:$C$776,СВЦЭМ!$A$33:$A$776,$A16,СВЦЭМ!$B$33:$B$776,W$11)+'СЕТ СН'!$F$9+СВЦЭМ!$D$10+'СЕТ СН'!$F$6-'СЕТ СН'!$F$19</f>
        <v>709.12062436000008</v>
      </c>
      <c r="X16" s="36">
        <f>SUMIFS(СВЦЭМ!$C$33:$C$776,СВЦЭМ!$A$33:$A$776,$A16,СВЦЭМ!$B$33:$B$776,X$11)+'СЕТ СН'!$F$9+СВЦЭМ!$D$10+'СЕТ СН'!$F$6-'СЕТ СН'!$F$19</f>
        <v>754.72925246000011</v>
      </c>
      <c r="Y16" s="36">
        <f>SUMIFS(СВЦЭМ!$C$33:$C$776,СВЦЭМ!$A$33:$A$776,$A16,СВЦЭМ!$B$33:$B$776,Y$11)+'СЕТ СН'!$F$9+СВЦЭМ!$D$10+'СЕТ СН'!$F$6-'СЕТ СН'!$F$19</f>
        <v>900.16122052000003</v>
      </c>
    </row>
    <row r="17" spans="1:25" ht="15.75" x14ac:dyDescent="0.2">
      <c r="A17" s="35">
        <f t="shared" si="0"/>
        <v>44018</v>
      </c>
      <c r="B17" s="36">
        <f>SUMIFS(СВЦЭМ!$C$33:$C$776,СВЦЭМ!$A$33:$A$776,$A17,СВЦЭМ!$B$33:$B$776,B$11)+'СЕТ СН'!$F$9+СВЦЭМ!$D$10+'СЕТ СН'!$F$6-'СЕТ СН'!$F$19</f>
        <v>953.49659388000009</v>
      </c>
      <c r="C17" s="36">
        <f>SUMIFS(СВЦЭМ!$C$33:$C$776,СВЦЭМ!$A$33:$A$776,$A17,СВЦЭМ!$B$33:$B$776,C$11)+'СЕТ СН'!$F$9+СВЦЭМ!$D$10+'СЕТ СН'!$F$6-'СЕТ СН'!$F$19</f>
        <v>1053.45975972</v>
      </c>
      <c r="D17" s="36">
        <f>SUMIFS(СВЦЭМ!$C$33:$C$776,СВЦЭМ!$A$33:$A$776,$A17,СВЦЭМ!$B$33:$B$776,D$11)+'СЕТ СН'!$F$9+СВЦЭМ!$D$10+'СЕТ СН'!$F$6-'СЕТ СН'!$F$19</f>
        <v>1084.7783026699999</v>
      </c>
      <c r="E17" s="36">
        <f>SUMIFS(СВЦЭМ!$C$33:$C$776,СВЦЭМ!$A$33:$A$776,$A17,СВЦЭМ!$B$33:$B$776,E$11)+'СЕТ СН'!$F$9+СВЦЭМ!$D$10+'СЕТ СН'!$F$6-'СЕТ СН'!$F$19</f>
        <v>1141.2324562700001</v>
      </c>
      <c r="F17" s="36">
        <f>SUMIFS(СВЦЭМ!$C$33:$C$776,СВЦЭМ!$A$33:$A$776,$A17,СВЦЭМ!$B$33:$B$776,F$11)+'СЕТ СН'!$F$9+СВЦЭМ!$D$10+'СЕТ СН'!$F$6-'СЕТ СН'!$F$19</f>
        <v>1133.7073757600001</v>
      </c>
      <c r="G17" s="36">
        <f>SUMIFS(СВЦЭМ!$C$33:$C$776,СВЦЭМ!$A$33:$A$776,$A17,СВЦЭМ!$B$33:$B$776,G$11)+'СЕТ СН'!$F$9+СВЦЭМ!$D$10+'СЕТ СН'!$F$6-'СЕТ СН'!$F$19</f>
        <v>1125.8869496699999</v>
      </c>
      <c r="H17" s="36">
        <f>SUMIFS(СВЦЭМ!$C$33:$C$776,СВЦЭМ!$A$33:$A$776,$A17,СВЦЭМ!$B$33:$B$776,H$11)+'СЕТ СН'!$F$9+СВЦЭМ!$D$10+'СЕТ СН'!$F$6-'СЕТ СН'!$F$19</f>
        <v>1032.72197916</v>
      </c>
      <c r="I17" s="36">
        <f>SUMIFS(СВЦЭМ!$C$33:$C$776,СВЦЭМ!$A$33:$A$776,$A17,СВЦЭМ!$B$33:$B$776,I$11)+'СЕТ СН'!$F$9+СВЦЭМ!$D$10+'СЕТ СН'!$F$6-'СЕТ СН'!$F$19</f>
        <v>1057.3360158800001</v>
      </c>
      <c r="J17" s="36">
        <f>SUMIFS(СВЦЭМ!$C$33:$C$776,СВЦЭМ!$A$33:$A$776,$A17,СВЦЭМ!$B$33:$B$776,J$11)+'СЕТ СН'!$F$9+СВЦЭМ!$D$10+'СЕТ СН'!$F$6-'СЕТ СН'!$F$19</f>
        <v>1022.58367706</v>
      </c>
      <c r="K17" s="36">
        <f>SUMIFS(СВЦЭМ!$C$33:$C$776,СВЦЭМ!$A$33:$A$776,$A17,СВЦЭМ!$B$33:$B$776,K$11)+'СЕТ СН'!$F$9+СВЦЭМ!$D$10+'СЕТ СН'!$F$6-'СЕТ СН'!$F$19</f>
        <v>888.29354652000006</v>
      </c>
      <c r="L17" s="36">
        <f>SUMIFS(СВЦЭМ!$C$33:$C$776,СВЦЭМ!$A$33:$A$776,$A17,СВЦЭМ!$B$33:$B$776,L$11)+'СЕТ СН'!$F$9+СВЦЭМ!$D$10+'СЕТ СН'!$F$6-'СЕТ СН'!$F$19</f>
        <v>801.57526560000008</v>
      </c>
      <c r="M17" s="36">
        <f>SUMIFS(СВЦЭМ!$C$33:$C$776,СВЦЭМ!$A$33:$A$776,$A17,СВЦЭМ!$B$33:$B$776,M$11)+'СЕТ СН'!$F$9+СВЦЭМ!$D$10+'СЕТ СН'!$F$6-'СЕТ СН'!$F$19</f>
        <v>768.65912503000004</v>
      </c>
      <c r="N17" s="36">
        <f>SUMIFS(СВЦЭМ!$C$33:$C$776,СВЦЭМ!$A$33:$A$776,$A17,СВЦЭМ!$B$33:$B$776,N$11)+'СЕТ СН'!$F$9+СВЦЭМ!$D$10+'СЕТ СН'!$F$6-'СЕТ СН'!$F$19</f>
        <v>829.99488321000001</v>
      </c>
      <c r="O17" s="36">
        <f>SUMIFS(СВЦЭМ!$C$33:$C$776,СВЦЭМ!$A$33:$A$776,$A17,СВЦЭМ!$B$33:$B$776,O$11)+'СЕТ СН'!$F$9+СВЦЭМ!$D$10+'СЕТ СН'!$F$6-'СЕТ СН'!$F$19</f>
        <v>831.84432642000002</v>
      </c>
      <c r="P17" s="36">
        <f>SUMIFS(СВЦЭМ!$C$33:$C$776,СВЦЭМ!$A$33:$A$776,$A17,СВЦЭМ!$B$33:$B$776,P$11)+'СЕТ СН'!$F$9+СВЦЭМ!$D$10+'СЕТ СН'!$F$6-'СЕТ СН'!$F$19</f>
        <v>808.00431572000002</v>
      </c>
      <c r="Q17" s="36">
        <f>SUMIFS(СВЦЭМ!$C$33:$C$776,СВЦЭМ!$A$33:$A$776,$A17,СВЦЭМ!$B$33:$B$776,Q$11)+'СЕТ СН'!$F$9+СВЦЭМ!$D$10+'СЕТ СН'!$F$6-'СЕТ СН'!$F$19</f>
        <v>810.73851343000001</v>
      </c>
      <c r="R17" s="36">
        <f>SUMIFS(СВЦЭМ!$C$33:$C$776,СВЦЭМ!$A$33:$A$776,$A17,СВЦЭМ!$B$33:$B$776,R$11)+'СЕТ СН'!$F$9+СВЦЭМ!$D$10+'СЕТ СН'!$F$6-'СЕТ СН'!$F$19</f>
        <v>843.39003395000009</v>
      </c>
      <c r="S17" s="36">
        <f>SUMIFS(СВЦЭМ!$C$33:$C$776,СВЦЭМ!$A$33:$A$776,$A17,СВЦЭМ!$B$33:$B$776,S$11)+'СЕТ СН'!$F$9+СВЦЭМ!$D$10+'СЕТ СН'!$F$6-'СЕТ СН'!$F$19</f>
        <v>847.3386316000001</v>
      </c>
      <c r="T17" s="36">
        <f>SUMIFS(СВЦЭМ!$C$33:$C$776,СВЦЭМ!$A$33:$A$776,$A17,СВЦЭМ!$B$33:$B$776,T$11)+'СЕТ СН'!$F$9+СВЦЭМ!$D$10+'СЕТ СН'!$F$6-'СЕТ СН'!$F$19</f>
        <v>1712.3165219</v>
      </c>
      <c r="U17" s="36">
        <f>SUMIFS(СВЦЭМ!$C$33:$C$776,СВЦЭМ!$A$33:$A$776,$A17,СВЦЭМ!$B$33:$B$776,U$11)+'СЕТ СН'!$F$9+СВЦЭМ!$D$10+'СЕТ СН'!$F$6-'СЕТ СН'!$F$19</f>
        <v>855.11511102000009</v>
      </c>
      <c r="V17" s="36">
        <f>SUMIFS(СВЦЭМ!$C$33:$C$776,СВЦЭМ!$A$33:$A$776,$A17,СВЦЭМ!$B$33:$B$776,V$11)+'СЕТ СН'!$F$9+СВЦЭМ!$D$10+'СЕТ СН'!$F$6-'СЕТ СН'!$F$19</f>
        <v>827.50628690000008</v>
      </c>
      <c r="W17" s="36">
        <f>SUMIFS(СВЦЭМ!$C$33:$C$776,СВЦЭМ!$A$33:$A$776,$A17,СВЦЭМ!$B$33:$B$776,W$11)+'СЕТ СН'!$F$9+СВЦЭМ!$D$10+'СЕТ СН'!$F$6-'СЕТ СН'!$F$19</f>
        <v>787.08689559000004</v>
      </c>
      <c r="X17" s="36">
        <f>SUMIFS(СВЦЭМ!$C$33:$C$776,СВЦЭМ!$A$33:$A$776,$A17,СВЦЭМ!$B$33:$B$776,X$11)+'СЕТ СН'!$F$9+СВЦЭМ!$D$10+'СЕТ СН'!$F$6-'СЕТ СН'!$F$19</f>
        <v>814.31835225000009</v>
      </c>
      <c r="Y17" s="36">
        <f>SUMIFS(СВЦЭМ!$C$33:$C$776,СВЦЭМ!$A$33:$A$776,$A17,СВЦЭМ!$B$33:$B$776,Y$11)+'СЕТ СН'!$F$9+СВЦЭМ!$D$10+'СЕТ СН'!$F$6-'СЕТ СН'!$F$19</f>
        <v>955.58448590000012</v>
      </c>
    </row>
    <row r="18" spans="1:25" ht="15.75" x14ac:dyDescent="0.2">
      <c r="A18" s="35">
        <f t="shared" si="0"/>
        <v>44019</v>
      </c>
      <c r="B18" s="36">
        <f>SUMIFS(СВЦЭМ!$C$33:$C$776,СВЦЭМ!$A$33:$A$776,$A18,СВЦЭМ!$B$33:$B$776,B$11)+'СЕТ СН'!$F$9+СВЦЭМ!$D$10+'СЕТ СН'!$F$6-'СЕТ СН'!$F$19</f>
        <v>989.41365485000006</v>
      </c>
      <c r="C18" s="36">
        <f>SUMIFS(СВЦЭМ!$C$33:$C$776,СВЦЭМ!$A$33:$A$776,$A18,СВЦЭМ!$B$33:$B$776,C$11)+'СЕТ СН'!$F$9+СВЦЭМ!$D$10+'СЕТ СН'!$F$6-'СЕТ СН'!$F$19</f>
        <v>998.70544258000007</v>
      </c>
      <c r="D18" s="36">
        <f>SUMIFS(СВЦЭМ!$C$33:$C$776,СВЦЭМ!$A$33:$A$776,$A18,СВЦЭМ!$B$33:$B$776,D$11)+'СЕТ СН'!$F$9+СВЦЭМ!$D$10+'СЕТ СН'!$F$6-'СЕТ СН'!$F$19</f>
        <v>1001.8742696300001</v>
      </c>
      <c r="E18" s="36">
        <f>SUMIFS(СВЦЭМ!$C$33:$C$776,СВЦЭМ!$A$33:$A$776,$A18,СВЦЭМ!$B$33:$B$776,E$11)+'СЕТ СН'!$F$9+СВЦЭМ!$D$10+'СЕТ СН'!$F$6-'СЕТ СН'!$F$19</f>
        <v>1009.5937414000001</v>
      </c>
      <c r="F18" s="36">
        <f>SUMIFS(СВЦЭМ!$C$33:$C$776,СВЦЭМ!$A$33:$A$776,$A18,СВЦЭМ!$B$33:$B$776,F$11)+'СЕТ СН'!$F$9+СВЦЭМ!$D$10+'СЕТ СН'!$F$6-'СЕТ СН'!$F$19</f>
        <v>1018.5402476100001</v>
      </c>
      <c r="G18" s="36">
        <f>SUMIFS(СВЦЭМ!$C$33:$C$776,СВЦЭМ!$A$33:$A$776,$A18,СВЦЭМ!$B$33:$B$776,G$11)+'СЕТ СН'!$F$9+СВЦЭМ!$D$10+'СЕТ СН'!$F$6-'СЕТ СН'!$F$19</f>
        <v>1020.81663274</v>
      </c>
      <c r="H18" s="36">
        <f>SUMIFS(СВЦЭМ!$C$33:$C$776,СВЦЭМ!$A$33:$A$776,$A18,СВЦЭМ!$B$33:$B$776,H$11)+'СЕТ СН'!$F$9+СВЦЭМ!$D$10+'СЕТ СН'!$F$6-'СЕТ СН'!$F$19</f>
        <v>1015.3938570900001</v>
      </c>
      <c r="I18" s="36">
        <f>SUMIFS(СВЦЭМ!$C$33:$C$776,СВЦЭМ!$A$33:$A$776,$A18,СВЦЭМ!$B$33:$B$776,I$11)+'СЕТ СН'!$F$9+СВЦЭМ!$D$10+'СЕТ СН'!$F$6-'СЕТ СН'!$F$19</f>
        <v>989.98757462000003</v>
      </c>
      <c r="J18" s="36">
        <f>SUMIFS(СВЦЭМ!$C$33:$C$776,СВЦЭМ!$A$33:$A$776,$A18,СВЦЭМ!$B$33:$B$776,J$11)+'СЕТ СН'!$F$9+СВЦЭМ!$D$10+'СЕТ СН'!$F$6-'СЕТ СН'!$F$19</f>
        <v>1022.09935111</v>
      </c>
      <c r="K18" s="36">
        <f>SUMIFS(СВЦЭМ!$C$33:$C$776,СВЦЭМ!$A$33:$A$776,$A18,СВЦЭМ!$B$33:$B$776,K$11)+'СЕТ СН'!$F$9+СВЦЭМ!$D$10+'СЕТ СН'!$F$6-'СЕТ СН'!$F$19</f>
        <v>941.07599584000002</v>
      </c>
      <c r="L18" s="36">
        <f>SUMIFS(СВЦЭМ!$C$33:$C$776,СВЦЭМ!$A$33:$A$776,$A18,СВЦЭМ!$B$33:$B$776,L$11)+'СЕТ СН'!$F$9+СВЦЭМ!$D$10+'СЕТ СН'!$F$6-'СЕТ СН'!$F$19</f>
        <v>900.5195874100001</v>
      </c>
      <c r="M18" s="36">
        <f>SUMIFS(СВЦЭМ!$C$33:$C$776,СВЦЭМ!$A$33:$A$776,$A18,СВЦЭМ!$B$33:$B$776,M$11)+'СЕТ СН'!$F$9+СВЦЭМ!$D$10+'СЕТ СН'!$F$6-'СЕТ СН'!$F$19</f>
        <v>877.39375099000006</v>
      </c>
      <c r="N18" s="36">
        <f>SUMIFS(СВЦЭМ!$C$33:$C$776,СВЦЭМ!$A$33:$A$776,$A18,СВЦЭМ!$B$33:$B$776,N$11)+'СЕТ СН'!$F$9+СВЦЭМ!$D$10+'СЕТ СН'!$F$6-'СЕТ СН'!$F$19</f>
        <v>879.26415909000002</v>
      </c>
      <c r="O18" s="36">
        <f>SUMIFS(СВЦЭМ!$C$33:$C$776,СВЦЭМ!$A$33:$A$776,$A18,СВЦЭМ!$B$33:$B$776,O$11)+'СЕТ СН'!$F$9+СВЦЭМ!$D$10+'СЕТ СН'!$F$6-'СЕТ СН'!$F$19</f>
        <v>882.00790314000005</v>
      </c>
      <c r="P18" s="36">
        <f>SUMIFS(СВЦЭМ!$C$33:$C$776,СВЦЭМ!$A$33:$A$776,$A18,СВЦЭМ!$B$33:$B$776,P$11)+'СЕТ СН'!$F$9+СВЦЭМ!$D$10+'СЕТ СН'!$F$6-'СЕТ СН'!$F$19</f>
        <v>877.07105603000002</v>
      </c>
      <c r="Q18" s="36">
        <f>SUMIFS(СВЦЭМ!$C$33:$C$776,СВЦЭМ!$A$33:$A$776,$A18,СВЦЭМ!$B$33:$B$776,Q$11)+'СЕТ СН'!$F$9+СВЦЭМ!$D$10+'СЕТ СН'!$F$6-'СЕТ СН'!$F$19</f>
        <v>883.72285660000011</v>
      </c>
      <c r="R18" s="36">
        <f>SUMIFS(СВЦЭМ!$C$33:$C$776,СВЦЭМ!$A$33:$A$776,$A18,СВЦЭМ!$B$33:$B$776,R$11)+'СЕТ СН'!$F$9+СВЦЭМ!$D$10+'СЕТ СН'!$F$6-'СЕТ СН'!$F$19</f>
        <v>889.24165088000007</v>
      </c>
      <c r="S18" s="36">
        <f>SUMIFS(СВЦЭМ!$C$33:$C$776,СВЦЭМ!$A$33:$A$776,$A18,СВЦЭМ!$B$33:$B$776,S$11)+'СЕТ СН'!$F$9+СВЦЭМ!$D$10+'СЕТ СН'!$F$6-'СЕТ СН'!$F$19</f>
        <v>896.6858216600001</v>
      </c>
      <c r="T18" s="36">
        <f>SUMIFS(СВЦЭМ!$C$33:$C$776,СВЦЭМ!$A$33:$A$776,$A18,СВЦЭМ!$B$33:$B$776,T$11)+'СЕТ СН'!$F$9+СВЦЭМ!$D$10+'СЕТ СН'!$F$6-'СЕТ СН'!$F$19</f>
        <v>898.2220444400001</v>
      </c>
      <c r="U18" s="36">
        <f>SUMIFS(СВЦЭМ!$C$33:$C$776,СВЦЭМ!$A$33:$A$776,$A18,СВЦЭМ!$B$33:$B$776,U$11)+'СЕТ СН'!$F$9+СВЦЭМ!$D$10+'СЕТ СН'!$F$6-'СЕТ СН'!$F$19</f>
        <v>892.67324094000003</v>
      </c>
      <c r="V18" s="36">
        <f>SUMIFS(СВЦЭМ!$C$33:$C$776,СВЦЭМ!$A$33:$A$776,$A18,СВЦЭМ!$B$33:$B$776,V$11)+'СЕТ СН'!$F$9+СВЦЭМ!$D$10+'СЕТ СН'!$F$6-'СЕТ СН'!$F$19</f>
        <v>893.41412491000006</v>
      </c>
      <c r="W18" s="36">
        <f>SUMIFS(СВЦЭМ!$C$33:$C$776,СВЦЭМ!$A$33:$A$776,$A18,СВЦЭМ!$B$33:$B$776,W$11)+'СЕТ СН'!$F$9+СВЦЭМ!$D$10+'СЕТ СН'!$F$6-'СЕТ СН'!$F$19</f>
        <v>880.21300744000007</v>
      </c>
      <c r="X18" s="36">
        <f>SUMIFS(СВЦЭМ!$C$33:$C$776,СВЦЭМ!$A$33:$A$776,$A18,СВЦЭМ!$B$33:$B$776,X$11)+'СЕТ СН'!$F$9+СВЦЭМ!$D$10+'СЕТ СН'!$F$6-'СЕТ СН'!$F$19</f>
        <v>912.35596562000001</v>
      </c>
      <c r="Y18" s="36">
        <f>SUMIFS(СВЦЭМ!$C$33:$C$776,СВЦЭМ!$A$33:$A$776,$A18,СВЦЭМ!$B$33:$B$776,Y$11)+'СЕТ СН'!$F$9+СВЦЭМ!$D$10+'СЕТ СН'!$F$6-'СЕТ СН'!$F$19</f>
        <v>1000.3510180500001</v>
      </c>
    </row>
    <row r="19" spans="1:25" ht="15.75" x14ac:dyDescent="0.2">
      <c r="A19" s="35">
        <f t="shared" si="0"/>
        <v>44020</v>
      </c>
      <c r="B19" s="36">
        <f>SUMIFS(СВЦЭМ!$C$33:$C$776,СВЦЭМ!$A$33:$A$776,$A19,СВЦЭМ!$B$33:$B$776,B$11)+'СЕТ СН'!$F$9+СВЦЭМ!$D$10+'СЕТ СН'!$F$6-'СЕТ СН'!$F$19</f>
        <v>959.02106794000008</v>
      </c>
      <c r="C19" s="36">
        <f>SUMIFS(СВЦЭМ!$C$33:$C$776,СВЦЭМ!$A$33:$A$776,$A19,СВЦЭМ!$B$33:$B$776,C$11)+'СЕТ СН'!$F$9+СВЦЭМ!$D$10+'СЕТ СН'!$F$6-'СЕТ СН'!$F$19</f>
        <v>976.38843371000007</v>
      </c>
      <c r="D19" s="36">
        <f>SUMIFS(СВЦЭМ!$C$33:$C$776,СВЦЭМ!$A$33:$A$776,$A19,СВЦЭМ!$B$33:$B$776,D$11)+'СЕТ СН'!$F$9+СВЦЭМ!$D$10+'СЕТ СН'!$F$6-'СЕТ СН'!$F$19</f>
        <v>994.99313518000008</v>
      </c>
      <c r="E19" s="36">
        <f>SUMIFS(СВЦЭМ!$C$33:$C$776,СВЦЭМ!$A$33:$A$776,$A19,СВЦЭМ!$B$33:$B$776,E$11)+'СЕТ СН'!$F$9+СВЦЭМ!$D$10+'СЕТ СН'!$F$6-'СЕТ СН'!$F$19</f>
        <v>1019.26125242</v>
      </c>
      <c r="F19" s="36">
        <f>SUMIFS(СВЦЭМ!$C$33:$C$776,СВЦЭМ!$A$33:$A$776,$A19,СВЦЭМ!$B$33:$B$776,F$11)+'СЕТ СН'!$F$9+СВЦЭМ!$D$10+'СЕТ СН'!$F$6-'СЕТ СН'!$F$19</f>
        <v>1030.0323074299999</v>
      </c>
      <c r="G19" s="36">
        <f>SUMIFS(СВЦЭМ!$C$33:$C$776,СВЦЭМ!$A$33:$A$776,$A19,СВЦЭМ!$B$33:$B$776,G$11)+'СЕТ СН'!$F$9+СВЦЭМ!$D$10+'СЕТ СН'!$F$6-'СЕТ СН'!$F$19</f>
        <v>1037.1945444600001</v>
      </c>
      <c r="H19" s="36">
        <f>SUMIFS(СВЦЭМ!$C$33:$C$776,СВЦЭМ!$A$33:$A$776,$A19,СВЦЭМ!$B$33:$B$776,H$11)+'СЕТ СН'!$F$9+СВЦЭМ!$D$10+'СЕТ СН'!$F$6-'СЕТ СН'!$F$19</f>
        <v>991.66058690000011</v>
      </c>
      <c r="I19" s="36">
        <f>SUMIFS(СВЦЭМ!$C$33:$C$776,СВЦЭМ!$A$33:$A$776,$A19,СВЦЭМ!$B$33:$B$776,I$11)+'СЕТ СН'!$F$9+СВЦЭМ!$D$10+'СЕТ СН'!$F$6-'СЕТ СН'!$F$19</f>
        <v>926.81492088000005</v>
      </c>
      <c r="J19" s="36">
        <f>SUMIFS(СВЦЭМ!$C$33:$C$776,СВЦЭМ!$A$33:$A$776,$A19,СВЦЭМ!$B$33:$B$776,J$11)+'СЕТ СН'!$F$9+СВЦЭМ!$D$10+'СЕТ СН'!$F$6-'СЕТ СН'!$F$19</f>
        <v>879.54956567000011</v>
      </c>
      <c r="K19" s="36">
        <f>SUMIFS(СВЦЭМ!$C$33:$C$776,СВЦЭМ!$A$33:$A$776,$A19,СВЦЭМ!$B$33:$B$776,K$11)+'СЕТ СН'!$F$9+СВЦЭМ!$D$10+'СЕТ СН'!$F$6-'СЕТ СН'!$F$19</f>
        <v>896.0649311200001</v>
      </c>
      <c r="L19" s="36">
        <f>SUMIFS(СВЦЭМ!$C$33:$C$776,СВЦЭМ!$A$33:$A$776,$A19,СВЦЭМ!$B$33:$B$776,L$11)+'СЕТ СН'!$F$9+СВЦЭМ!$D$10+'СЕТ СН'!$F$6-'СЕТ СН'!$F$19</f>
        <v>886.66814823000004</v>
      </c>
      <c r="M19" s="36">
        <f>SUMIFS(СВЦЭМ!$C$33:$C$776,СВЦЭМ!$A$33:$A$776,$A19,СВЦЭМ!$B$33:$B$776,M$11)+'СЕТ СН'!$F$9+СВЦЭМ!$D$10+'СЕТ СН'!$F$6-'СЕТ СН'!$F$19</f>
        <v>873.10552545000007</v>
      </c>
      <c r="N19" s="36">
        <f>SUMIFS(СВЦЭМ!$C$33:$C$776,СВЦЭМ!$A$33:$A$776,$A19,СВЦЭМ!$B$33:$B$776,N$11)+'СЕТ СН'!$F$9+СВЦЭМ!$D$10+'СЕТ СН'!$F$6-'СЕТ СН'!$F$19</f>
        <v>962.83686291000004</v>
      </c>
      <c r="O19" s="36">
        <f>SUMIFS(СВЦЭМ!$C$33:$C$776,СВЦЭМ!$A$33:$A$776,$A19,СВЦЭМ!$B$33:$B$776,O$11)+'СЕТ СН'!$F$9+СВЦЭМ!$D$10+'СЕТ СН'!$F$6-'СЕТ СН'!$F$19</f>
        <v>885.12606326000002</v>
      </c>
      <c r="P19" s="36">
        <f>SUMIFS(СВЦЭМ!$C$33:$C$776,СВЦЭМ!$A$33:$A$776,$A19,СВЦЭМ!$B$33:$B$776,P$11)+'СЕТ СН'!$F$9+СВЦЭМ!$D$10+'СЕТ СН'!$F$6-'СЕТ СН'!$F$19</f>
        <v>876.00944028000004</v>
      </c>
      <c r="Q19" s="36">
        <f>SUMIFS(СВЦЭМ!$C$33:$C$776,СВЦЭМ!$A$33:$A$776,$A19,СВЦЭМ!$B$33:$B$776,Q$11)+'СЕТ СН'!$F$9+СВЦЭМ!$D$10+'СЕТ СН'!$F$6-'СЕТ СН'!$F$19</f>
        <v>880.16543798000009</v>
      </c>
      <c r="R19" s="36">
        <f>SUMIFS(СВЦЭМ!$C$33:$C$776,СВЦЭМ!$A$33:$A$776,$A19,СВЦЭМ!$B$33:$B$776,R$11)+'СЕТ СН'!$F$9+СВЦЭМ!$D$10+'СЕТ СН'!$F$6-'СЕТ СН'!$F$19</f>
        <v>885.79257497000003</v>
      </c>
      <c r="S19" s="36">
        <f>SUMIFS(СВЦЭМ!$C$33:$C$776,СВЦЭМ!$A$33:$A$776,$A19,СВЦЭМ!$B$33:$B$776,S$11)+'СЕТ СН'!$F$9+СВЦЭМ!$D$10+'СЕТ СН'!$F$6-'СЕТ СН'!$F$19</f>
        <v>890.72471093000001</v>
      </c>
      <c r="T19" s="36">
        <f>SUMIFS(СВЦЭМ!$C$33:$C$776,СВЦЭМ!$A$33:$A$776,$A19,СВЦЭМ!$B$33:$B$776,T$11)+'СЕТ СН'!$F$9+СВЦЭМ!$D$10+'СЕТ СН'!$F$6-'СЕТ СН'!$F$19</f>
        <v>891.64103705000002</v>
      </c>
      <c r="U19" s="36">
        <f>SUMIFS(СВЦЭМ!$C$33:$C$776,СВЦЭМ!$A$33:$A$776,$A19,СВЦЭМ!$B$33:$B$776,U$11)+'СЕТ СН'!$F$9+СВЦЭМ!$D$10+'СЕТ СН'!$F$6-'СЕТ СН'!$F$19</f>
        <v>932.83305425000003</v>
      </c>
      <c r="V19" s="36">
        <f>SUMIFS(СВЦЭМ!$C$33:$C$776,СВЦЭМ!$A$33:$A$776,$A19,СВЦЭМ!$B$33:$B$776,V$11)+'СЕТ СН'!$F$9+СВЦЭМ!$D$10+'СЕТ СН'!$F$6-'СЕТ СН'!$F$19</f>
        <v>878.4938784200001</v>
      </c>
      <c r="W19" s="36">
        <f>SUMIFS(СВЦЭМ!$C$33:$C$776,СВЦЭМ!$A$33:$A$776,$A19,СВЦЭМ!$B$33:$B$776,W$11)+'СЕТ СН'!$F$9+СВЦЭМ!$D$10+'СЕТ СН'!$F$6-'СЕТ СН'!$F$19</f>
        <v>884.94682656000009</v>
      </c>
      <c r="X19" s="36">
        <f>SUMIFS(СВЦЭМ!$C$33:$C$776,СВЦЭМ!$A$33:$A$776,$A19,СВЦЭМ!$B$33:$B$776,X$11)+'СЕТ СН'!$F$9+СВЦЭМ!$D$10+'СЕТ СН'!$F$6-'СЕТ СН'!$F$19</f>
        <v>866.52072999000006</v>
      </c>
      <c r="Y19" s="36">
        <f>SUMIFS(СВЦЭМ!$C$33:$C$776,СВЦЭМ!$A$33:$A$776,$A19,СВЦЭМ!$B$33:$B$776,Y$11)+'СЕТ СН'!$F$9+СВЦЭМ!$D$10+'СЕТ СН'!$F$6-'СЕТ СН'!$F$19</f>
        <v>926.40522527000007</v>
      </c>
    </row>
    <row r="20" spans="1:25" ht="15.75" x14ac:dyDescent="0.2">
      <c r="A20" s="35">
        <f t="shared" si="0"/>
        <v>44021</v>
      </c>
      <c r="B20" s="36">
        <f>SUMIFS(СВЦЭМ!$C$33:$C$776,СВЦЭМ!$A$33:$A$776,$A20,СВЦЭМ!$B$33:$B$776,B$11)+'СЕТ СН'!$F$9+СВЦЭМ!$D$10+'СЕТ СН'!$F$6-'СЕТ СН'!$F$19</f>
        <v>1002.5880355800001</v>
      </c>
      <c r="C20" s="36">
        <f>SUMIFS(СВЦЭМ!$C$33:$C$776,СВЦЭМ!$A$33:$A$776,$A20,СВЦЭМ!$B$33:$B$776,C$11)+'СЕТ СН'!$F$9+СВЦЭМ!$D$10+'СЕТ СН'!$F$6-'СЕТ СН'!$F$19</f>
        <v>1021.61123897</v>
      </c>
      <c r="D20" s="36">
        <f>SUMIFS(СВЦЭМ!$C$33:$C$776,СВЦЭМ!$A$33:$A$776,$A20,СВЦЭМ!$B$33:$B$776,D$11)+'СЕТ СН'!$F$9+СВЦЭМ!$D$10+'СЕТ СН'!$F$6-'СЕТ СН'!$F$19</f>
        <v>1016.02900374</v>
      </c>
      <c r="E20" s="36">
        <f>SUMIFS(СВЦЭМ!$C$33:$C$776,СВЦЭМ!$A$33:$A$776,$A20,СВЦЭМ!$B$33:$B$776,E$11)+'СЕТ СН'!$F$9+СВЦЭМ!$D$10+'СЕТ СН'!$F$6-'СЕТ СН'!$F$19</f>
        <v>1026.5865871999999</v>
      </c>
      <c r="F20" s="36">
        <f>SUMIFS(СВЦЭМ!$C$33:$C$776,СВЦЭМ!$A$33:$A$776,$A20,СВЦЭМ!$B$33:$B$776,F$11)+'СЕТ СН'!$F$9+СВЦЭМ!$D$10+'СЕТ СН'!$F$6-'СЕТ СН'!$F$19</f>
        <v>1021.65517289</v>
      </c>
      <c r="G20" s="36">
        <f>SUMIFS(СВЦЭМ!$C$33:$C$776,СВЦЭМ!$A$33:$A$776,$A20,СВЦЭМ!$B$33:$B$776,G$11)+'СЕТ СН'!$F$9+СВЦЭМ!$D$10+'СЕТ СН'!$F$6-'СЕТ СН'!$F$19</f>
        <v>1025.2686983799999</v>
      </c>
      <c r="H20" s="36">
        <f>SUMIFS(СВЦЭМ!$C$33:$C$776,СВЦЭМ!$A$33:$A$776,$A20,СВЦЭМ!$B$33:$B$776,H$11)+'СЕТ СН'!$F$9+СВЦЭМ!$D$10+'СЕТ СН'!$F$6-'СЕТ СН'!$F$19</f>
        <v>1038.3899285299999</v>
      </c>
      <c r="I20" s="36">
        <f>SUMIFS(СВЦЭМ!$C$33:$C$776,СВЦЭМ!$A$33:$A$776,$A20,СВЦЭМ!$B$33:$B$776,I$11)+'СЕТ СН'!$F$9+СВЦЭМ!$D$10+'СЕТ СН'!$F$6-'СЕТ СН'!$F$19</f>
        <v>960.16785879000008</v>
      </c>
      <c r="J20" s="36">
        <f>SUMIFS(СВЦЭМ!$C$33:$C$776,СВЦЭМ!$A$33:$A$776,$A20,СВЦЭМ!$B$33:$B$776,J$11)+'СЕТ СН'!$F$9+СВЦЭМ!$D$10+'СЕТ СН'!$F$6-'СЕТ СН'!$F$19</f>
        <v>928.75075591000007</v>
      </c>
      <c r="K20" s="36">
        <f>SUMIFS(СВЦЭМ!$C$33:$C$776,СВЦЭМ!$A$33:$A$776,$A20,СВЦЭМ!$B$33:$B$776,K$11)+'СЕТ СН'!$F$9+СВЦЭМ!$D$10+'СЕТ СН'!$F$6-'СЕТ СН'!$F$19</f>
        <v>914.31871017000003</v>
      </c>
      <c r="L20" s="36">
        <f>SUMIFS(СВЦЭМ!$C$33:$C$776,СВЦЭМ!$A$33:$A$776,$A20,СВЦЭМ!$B$33:$B$776,L$11)+'СЕТ СН'!$F$9+СВЦЭМ!$D$10+'СЕТ СН'!$F$6-'СЕТ СН'!$F$19</f>
        <v>890.94564093000008</v>
      </c>
      <c r="M20" s="36">
        <f>SUMIFS(СВЦЭМ!$C$33:$C$776,СВЦЭМ!$A$33:$A$776,$A20,СВЦЭМ!$B$33:$B$776,M$11)+'СЕТ СН'!$F$9+СВЦЭМ!$D$10+'СЕТ СН'!$F$6-'СЕТ СН'!$F$19</f>
        <v>901.45275609000009</v>
      </c>
      <c r="N20" s="36">
        <f>SUMIFS(СВЦЭМ!$C$33:$C$776,СВЦЭМ!$A$33:$A$776,$A20,СВЦЭМ!$B$33:$B$776,N$11)+'СЕТ СН'!$F$9+СВЦЭМ!$D$10+'СЕТ СН'!$F$6-'СЕТ СН'!$F$19</f>
        <v>898.78423767000004</v>
      </c>
      <c r="O20" s="36">
        <f>SUMIFS(СВЦЭМ!$C$33:$C$776,СВЦЭМ!$A$33:$A$776,$A20,СВЦЭМ!$B$33:$B$776,O$11)+'СЕТ СН'!$F$9+СВЦЭМ!$D$10+'СЕТ СН'!$F$6-'СЕТ СН'!$F$19</f>
        <v>902.80627740000011</v>
      </c>
      <c r="P20" s="36">
        <f>SUMIFS(СВЦЭМ!$C$33:$C$776,СВЦЭМ!$A$33:$A$776,$A20,СВЦЭМ!$B$33:$B$776,P$11)+'СЕТ СН'!$F$9+СВЦЭМ!$D$10+'СЕТ СН'!$F$6-'СЕТ СН'!$F$19</f>
        <v>892.12798171000009</v>
      </c>
      <c r="Q20" s="36">
        <f>SUMIFS(СВЦЭМ!$C$33:$C$776,СВЦЭМ!$A$33:$A$776,$A20,СВЦЭМ!$B$33:$B$776,Q$11)+'СЕТ СН'!$F$9+СВЦЭМ!$D$10+'СЕТ СН'!$F$6-'СЕТ СН'!$F$19</f>
        <v>898.09014777000004</v>
      </c>
      <c r="R20" s="36">
        <f>SUMIFS(СВЦЭМ!$C$33:$C$776,СВЦЭМ!$A$33:$A$776,$A20,СВЦЭМ!$B$33:$B$776,R$11)+'СЕТ СН'!$F$9+СВЦЭМ!$D$10+'СЕТ СН'!$F$6-'СЕТ СН'!$F$19</f>
        <v>912.6620298900001</v>
      </c>
      <c r="S20" s="36">
        <f>SUMIFS(СВЦЭМ!$C$33:$C$776,СВЦЭМ!$A$33:$A$776,$A20,СВЦЭМ!$B$33:$B$776,S$11)+'СЕТ СН'!$F$9+СВЦЭМ!$D$10+'СЕТ СН'!$F$6-'СЕТ СН'!$F$19</f>
        <v>915.46278381000002</v>
      </c>
      <c r="T20" s="36">
        <f>SUMIFS(СВЦЭМ!$C$33:$C$776,СВЦЭМ!$A$33:$A$776,$A20,СВЦЭМ!$B$33:$B$776,T$11)+'СЕТ СН'!$F$9+СВЦЭМ!$D$10+'СЕТ СН'!$F$6-'СЕТ СН'!$F$19</f>
        <v>919.58139852000011</v>
      </c>
      <c r="U20" s="36">
        <f>SUMIFS(СВЦЭМ!$C$33:$C$776,СВЦЭМ!$A$33:$A$776,$A20,СВЦЭМ!$B$33:$B$776,U$11)+'СЕТ СН'!$F$9+СВЦЭМ!$D$10+'СЕТ СН'!$F$6-'СЕТ СН'!$F$19</f>
        <v>917.34479031000001</v>
      </c>
      <c r="V20" s="36">
        <f>SUMIFS(СВЦЭМ!$C$33:$C$776,СВЦЭМ!$A$33:$A$776,$A20,СВЦЭМ!$B$33:$B$776,V$11)+'СЕТ СН'!$F$9+СВЦЭМ!$D$10+'СЕТ СН'!$F$6-'СЕТ СН'!$F$19</f>
        <v>908.64618264000001</v>
      </c>
      <c r="W20" s="36">
        <f>SUMIFS(СВЦЭМ!$C$33:$C$776,СВЦЭМ!$A$33:$A$776,$A20,СВЦЭМ!$B$33:$B$776,W$11)+'СЕТ СН'!$F$9+СВЦЭМ!$D$10+'СЕТ СН'!$F$6-'СЕТ СН'!$F$19</f>
        <v>904.34473587000002</v>
      </c>
      <c r="X20" s="36">
        <f>SUMIFS(СВЦЭМ!$C$33:$C$776,СВЦЭМ!$A$33:$A$776,$A20,СВЦЭМ!$B$33:$B$776,X$11)+'СЕТ СН'!$F$9+СВЦЭМ!$D$10+'СЕТ СН'!$F$6-'СЕТ СН'!$F$19</f>
        <v>904.61029039000005</v>
      </c>
      <c r="Y20" s="36">
        <f>SUMIFS(СВЦЭМ!$C$33:$C$776,СВЦЭМ!$A$33:$A$776,$A20,СВЦЭМ!$B$33:$B$776,Y$11)+'СЕТ СН'!$F$9+СВЦЭМ!$D$10+'СЕТ СН'!$F$6-'СЕТ СН'!$F$19</f>
        <v>924.42463539000005</v>
      </c>
    </row>
    <row r="21" spans="1:25" ht="15.75" x14ac:dyDescent="0.2">
      <c r="A21" s="35">
        <f t="shared" si="0"/>
        <v>44022</v>
      </c>
      <c r="B21" s="36">
        <f>SUMIFS(СВЦЭМ!$C$33:$C$776,СВЦЭМ!$A$33:$A$776,$A21,СВЦЭМ!$B$33:$B$776,B$11)+'СЕТ СН'!$F$9+СВЦЭМ!$D$10+'СЕТ СН'!$F$6-'СЕТ СН'!$F$19</f>
        <v>1022.7056280200001</v>
      </c>
      <c r="C21" s="36">
        <f>SUMIFS(СВЦЭМ!$C$33:$C$776,СВЦЭМ!$A$33:$A$776,$A21,СВЦЭМ!$B$33:$B$776,C$11)+'СЕТ СН'!$F$9+СВЦЭМ!$D$10+'СЕТ СН'!$F$6-'СЕТ СН'!$F$19</f>
        <v>1003.6025001100001</v>
      </c>
      <c r="D21" s="36">
        <f>SUMIFS(СВЦЭМ!$C$33:$C$776,СВЦЭМ!$A$33:$A$776,$A21,СВЦЭМ!$B$33:$B$776,D$11)+'СЕТ СН'!$F$9+СВЦЭМ!$D$10+'СЕТ СН'!$F$6-'СЕТ СН'!$F$19</f>
        <v>995.97164763000001</v>
      </c>
      <c r="E21" s="36">
        <f>SUMIFS(СВЦЭМ!$C$33:$C$776,СВЦЭМ!$A$33:$A$776,$A21,СВЦЭМ!$B$33:$B$776,E$11)+'СЕТ СН'!$F$9+СВЦЭМ!$D$10+'СЕТ СН'!$F$6-'СЕТ СН'!$F$19</f>
        <v>1012.75801961</v>
      </c>
      <c r="F21" s="36">
        <f>SUMIFS(СВЦЭМ!$C$33:$C$776,СВЦЭМ!$A$33:$A$776,$A21,СВЦЭМ!$B$33:$B$776,F$11)+'СЕТ СН'!$F$9+СВЦЭМ!$D$10+'СЕТ СН'!$F$6-'СЕТ СН'!$F$19</f>
        <v>1036.27863527</v>
      </c>
      <c r="G21" s="36">
        <f>SUMIFS(СВЦЭМ!$C$33:$C$776,СВЦЭМ!$A$33:$A$776,$A21,СВЦЭМ!$B$33:$B$776,G$11)+'СЕТ СН'!$F$9+СВЦЭМ!$D$10+'СЕТ СН'!$F$6-'СЕТ СН'!$F$19</f>
        <v>1082.6479844</v>
      </c>
      <c r="H21" s="36">
        <f>SUMIFS(СВЦЭМ!$C$33:$C$776,СВЦЭМ!$A$33:$A$776,$A21,СВЦЭМ!$B$33:$B$776,H$11)+'СЕТ СН'!$F$9+СВЦЭМ!$D$10+'СЕТ СН'!$F$6-'СЕТ СН'!$F$19</f>
        <v>1111.1485077299999</v>
      </c>
      <c r="I21" s="36">
        <f>SUMIFS(СВЦЭМ!$C$33:$C$776,СВЦЭМ!$A$33:$A$776,$A21,СВЦЭМ!$B$33:$B$776,I$11)+'СЕТ СН'!$F$9+СВЦЭМ!$D$10+'СЕТ СН'!$F$6-'СЕТ СН'!$F$19</f>
        <v>1035.9371398799999</v>
      </c>
      <c r="J21" s="36">
        <f>SUMIFS(СВЦЭМ!$C$33:$C$776,СВЦЭМ!$A$33:$A$776,$A21,СВЦЭМ!$B$33:$B$776,J$11)+'СЕТ СН'!$F$9+СВЦЭМ!$D$10+'СЕТ СН'!$F$6-'СЕТ СН'!$F$19</f>
        <v>974.13578418000009</v>
      </c>
      <c r="K21" s="36">
        <f>SUMIFS(СВЦЭМ!$C$33:$C$776,СВЦЭМ!$A$33:$A$776,$A21,СВЦЭМ!$B$33:$B$776,K$11)+'СЕТ СН'!$F$9+СВЦЭМ!$D$10+'СЕТ СН'!$F$6-'СЕТ СН'!$F$19</f>
        <v>900.70299785000009</v>
      </c>
      <c r="L21" s="36">
        <f>SUMIFS(СВЦЭМ!$C$33:$C$776,СВЦЭМ!$A$33:$A$776,$A21,СВЦЭМ!$B$33:$B$776,L$11)+'СЕТ СН'!$F$9+СВЦЭМ!$D$10+'СЕТ СН'!$F$6-'СЕТ СН'!$F$19</f>
        <v>894.18307729000003</v>
      </c>
      <c r="M21" s="36">
        <f>SUMIFS(СВЦЭМ!$C$33:$C$776,СВЦЭМ!$A$33:$A$776,$A21,СВЦЭМ!$B$33:$B$776,M$11)+'СЕТ СН'!$F$9+СВЦЭМ!$D$10+'СЕТ СН'!$F$6-'СЕТ СН'!$F$19</f>
        <v>903.52529514000003</v>
      </c>
      <c r="N21" s="36">
        <f>SUMIFS(СВЦЭМ!$C$33:$C$776,СВЦЭМ!$A$33:$A$776,$A21,СВЦЭМ!$B$33:$B$776,N$11)+'СЕТ СН'!$F$9+СВЦЭМ!$D$10+'СЕТ СН'!$F$6-'СЕТ СН'!$F$19</f>
        <v>897.07467843000006</v>
      </c>
      <c r="O21" s="36">
        <f>SUMIFS(СВЦЭМ!$C$33:$C$776,СВЦЭМ!$A$33:$A$776,$A21,СВЦЭМ!$B$33:$B$776,O$11)+'СЕТ СН'!$F$9+СВЦЭМ!$D$10+'СЕТ СН'!$F$6-'СЕТ СН'!$F$19</f>
        <v>898.35092124000005</v>
      </c>
      <c r="P21" s="36">
        <f>SUMIFS(СВЦЭМ!$C$33:$C$776,СВЦЭМ!$A$33:$A$776,$A21,СВЦЭМ!$B$33:$B$776,P$11)+'СЕТ СН'!$F$9+СВЦЭМ!$D$10+'СЕТ СН'!$F$6-'СЕТ СН'!$F$19</f>
        <v>884.94320986000002</v>
      </c>
      <c r="Q21" s="36">
        <f>SUMIFS(СВЦЭМ!$C$33:$C$776,СВЦЭМ!$A$33:$A$776,$A21,СВЦЭМ!$B$33:$B$776,Q$11)+'СЕТ СН'!$F$9+СВЦЭМ!$D$10+'СЕТ СН'!$F$6-'СЕТ СН'!$F$19</f>
        <v>892.75233938000008</v>
      </c>
      <c r="R21" s="36">
        <f>SUMIFS(СВЦЭМ!$C$33:$C$776,СВЦЭМ!$A$33:$A$776,$A21,СВЦЭМ!$B$33:$B$776,R$11)+'СЕТ СН'!$F$9+СВЦЭМ!$D$10+'СЕТ СН'!$F$6-'СЕТ СН'!$F$19</f>
        <v>911.85151902000007</v>
      </c>
      <c r="S21" s="36">
        <f>SUMIFS(СВЦЭМ!$C$33:$C$776,СВЦЭМ!$A$33:$A$776,$A21,СВЦЭМ!$B$33:$B$776,S$11)+'СЕТ СН'!$F$9+СВЦЭМ!$D$10+'СЕТ СН'!$F$6-'СЕТ СН'!$F$19</f>
        <v>915.80225008000002</v>
      </c>
      <c r="T21" s="36">
        <f>SUMIFS(СВЦЭМ!$C$33:$C$776,СВЦЭМ!$A$33:$A$776,$A21,СВЦЭМ!$B$33:$B$776,T$11)+'СЕТ СН'!$F$9+СВЦЭМ!$D$10+'СЕТ СН'!$F$6-'СЕТ СН'!$F$19</f>
        <v>908.89840675000005</v>
      </c>
      <c r="U21" s="36">
        <f>SUMIFS(СВЦЭМ!$C$33:$C$776,СВЦЭМ!$A$33:$A$776,$A21,СВЦЭМ!$B$33:$B$776,U$11)+'СЕТ СН'!$F$9+СВЦЭМ!$D$10+'СЕТ СН'!$F$6-'СЕТ СН'!$F$19</f>
        <v>895.40095407000001</v>
      </c>
      <c r="V21" s="36">
        <f>SUMIFS(СВЦЭМ!$C$33:$C$776,СВЦЭМ!$A$33:$A$776,$A21,СВЦЭМ!$B$33:$B$776,V$11)+'СЕТ СН'!$F$9+СВЦЭМ!$D$10+'СЕТ СН'!$F$6-'СЕТ СН'!$F$19</f>
        <v>871.85818860000006</v>
      </c>
      <c r="W21" s="36">
        <f>SUMIFS(СВЦЭМ!$C$33:$C$776,СВЦЭМ!$A$33:$A$776,$A21,СВЦЭМ!$B$33:$B$776,W$11)+'СЕТ СН'!$F$9+СВЦЭМ!$D$10+'СЕТ СН'!$F$6-'СЕТ СН'!$F$19</f>
        <v>886.04908529000011</v>
      </c>
      <c r="X21" s="36">
        <f>SUMIFS(СВЦЭМ!$C$33:$C$776,СВЦЭМ!$A$33:$A$776,$A21,СВЦЭМ!$B$33:$B$776,X$11)+'СЕТ СН'!$F$9+СВЦЭМ!$D$10+'СЕТ СН'!$F$6-'СЕТ СН'!$F$19</f>
        <v>874.59413223000001</v>
      </c>
      <c r="Y21" s="36">
        <f>SUMIFS(СВЦЭМ!$C$33:$C$776,СВЦЭМ!$A$33:$A$776,$A21,СВЦЭМ!$B$33:$B$776,Y$11)+'СЕТ СН'!$F$9+СВЦЭМ!$D$10+'СЕТ СН'!$F$6-'СЕТ СН'!$F$19</f>
        <v>907.07681748000005</v>
      </c>
    </row>
    <row r="22" spans="1:25" ht="15.75" x14ac:dyDescent="0.2">
      <c r="A22" s="35">
        <f t="shared" si="0"/>
        <v>44023</v>
      </c>
      <c r="B22" s="36">
        <f>SUMIFS(СВЦЭМ!$C$33:$C$776,СВЦЭМ!$A$33:$A$776,$A22,СВЦЭМ!$B$33:$B$776,B$11)+'СЕТ СН'!$F$9+СВЦЭМ!$D$10+'СЕТ СН'!$F$6-'СЕТ СН'!$F$19</f>
        <v>1026.3795834099999</v>
      </c>
      <c r="C22" s="36">
        <f>SUMIFS(СВЦЭМ!$C$33:$C$776,СВЦЭМ!$A$33:$A$776,$A22,СВЦЭМ!$B$33:$B$776,C$11)+'СЕТ СН'!$F$9+СВЦЭМ!$D$10+'СЕТ СН'!$F$6-'СЕТ СН'!$F$19</f>
        <v>1000.4951743300001</v>
      </c>
      <c r="D22" s="36">
        <f>SUMIFS(СВЦЭМ!$C$33:$C$776,СВЦЭМ!$A$33:$A$776,$A22,СВЦЭМ!$B$33:$B$776,D$11)+'СЕТ СН'!$F$9+СВЦЭМ!$D$10+'СЕТ СН'!$F$6-'СЕТ СН'!$F$19</f>
        <v>1025.4419280100001</v>
      </c>
      <c r="E22" s="36">
        <f>SUMIFS(СВЦЭМ!$C$33:$C$776,СВЦЭМ!$A$33:$A$776,$A22,СВЦЭМ!$B$33:$B$776,E$11)+'СЕТ СН'!$F$9+СВЦЭМ!$D$10+'СЕТ СН'!$F$6-'СЕТ СН'!$F$19</f>
        <v>1040.53777021</v>
      </c>
      <c r="F22" s="36">
        <f>SUMIFS(СВЦЭМ!$C$33:$C$776,СВЦЭМ!$A$33:$A$776,$A22,СВЦЭМ!$B$33:$B$776,F$11)+'СЕТ СН'!$F$9+СВЦЭМ!$D$10+'СЕТ СН'!$F$6-'СЕТ СН'!$F$19</f>
        <v>1033.7096185099999</v>
      </c>
      <c r="G22" s="36">
        <f>SUMIFS(СВЦЭМ!$C$33:$C$776,СВЦЭМ!$A$33:$A$776,$A22,СВЦЭМ!$B$33:$B$776,G$11)+'СЕТ СН'!$F$9+СВЦЭМ!$D$10+'СЕТ СН'!$F$6-'СЕТ СН'!$F$19</f>
        <v>1036.0333637900001</v>
      </c>
      <c r="H22" s="36">
        <f>SUMIFS(СВЦЭМ!$C$33:$C$776,СВЦЭМ!$A$33:$A$776,$A22,СВЦЭМ!$B$33:$B$776,H$11)+'СЕТ СН'!$F$9+СВЦЭМ!$D$10+'СЕТ СН'!$F$6-'СЕТ СН'!$F$19</f>
        <v>1026.3847299199999</v>
      </c>
      <c r="I22" s="36">
        <f>SUMIFS(СВЦЭМ!$C$33:$C$776,СВЦЭМ!$A$33:$A$776,$A22,СВЦЭМ!$B$33:$B$776,I$11)+'СЕТ СН'!$F$9+СВЦЭМ!$D$10+'СЕТ СН'!$F$6-'СЕТ СН'!$F$19</f>
        <v>1030.7944623999999</v>
      </c>
      <c r="J22" s="36">
        <f>SUMIFS(СВЦЭМ!$C$33:$C$776,СВЦЭМ!$A$33:$A$776,$A22,СВЦЭМ!$B$33:$B$776,J$11)+'СЕТ СН'!$F$9+СВЦЭМ!$D$10+'СЕТ СН'!$F$6-'СЕТ СН'!$F$19</f>
        <v>991.14639880000004</v>
      </c>
      <c r="K22" s="36">
        <f>SUMIFS(СВЦЭМ!$C$33:$C$776,СВЦЭМ!$A$33:$A$776,$A22,СВЦЭМ!$B$33:$B$776,K$11)+'СЕТ СН'!$F$9+СВЦЭМ!$D$10+'СЕТ СН'!$F$6-'СЕТ СН'!$F$19</f>
        <v>859.04154277000009</v>
      </c>
      <c r="L22" s="36">
        <f>SUMIFS(СВЦЭМ!$C$33:$C$776,СВЦЭМ!$A$33:$A$776,$A22,СВЦЭМ!$B$33:$B$776,L$11)+'СЕТ СН'!$F$9+СВЦЭМ!$D$10+'СЕТ СН'!$F$6-'СЕТ СН'!$F$19</f>
        <v>832.77671221000003</v>
      </c>
      <c r="M22" s="36">
        <f>SUMIFS(СВЦЭМ!$C$33:$C$776,СВЦЭМ!$A$33:$A$776,$A22,СВЦЭМ!$B$33:$B$776,M$11)+'СЕТ СН'!$F$9+СВЦЭМ!$D$10+'СЕТ СН'!$F$6-'СЕТ СН'!$F$19</f>
        <v>823.86156913000002</v>
      </c>
      <c r="N22" s="36">
        <f>SUMIFS(СВЦЭМ!$C$33:$C$776,СВЦЭМ!$A$33:$A$776,$A22,СВЦЭМ!$B$33:$B$776,N$11)+'СЕТ СН'!$F$9+СВЦЭМ!$D$10+'СЕТ СН'!$F$6-'СЕТ СН'!$F$19</f>
        <v>828.81944834000001</v>
      </c>
      <c r="O22" s="36">
        <f>SUMIFS(СВЦЭМ!$C$33:$C$776,СВЦЭМ!$A$33:$A$776,$A22,СВЦЭМ!$B$33:$B$776,O$11)+'СЕТ СН'!$F$9+СВЦЭМ!$D$10+'СЕТ СН'!$F$6-'СЕТ СН'!$F$19</f>
        <v>860.62913073000004</v>
      </c>
      <c r="P22" s="36">
        <f>SUMIFS(СВЦЭМ!$C$33:$C$776,СВЦЭМ!$A$33:$A$776,$A22,СВЦЭМ!$B$33:$B$776,P$11)+'СЕТ СН'!$F$9+СВЦЭМ!$D$10+'СЕТ СН'!$F$6-'СЕТ СН'!$F$19</f>
        <v>864.26801267000008</v>
      </c>
      <c r="Q22" s="36">
        <f>SUMIFS(СВЦЭМ!$C$33:$C$776,СВЦЭМ!$A$33:$A$776,$A22,СВЦЭМ!$B$33:$B$776,Q$11)+'СЕТ СН'!$F$9+СВЦЭМ!$D$10+'СЕТ СН'!$F$6-'СЕТ СН'!$F$19</f>
        <v>876.96458927000003</v>
      </c>
      <c r="R22" s="36">
        <f>SUMIFS(СВЦЭМ!$C$33:$C$776,СВЦЭМ!$A$33:$A$776,$A22,СВЦЭМ!$B$33:$B$776,R$11)+'СЕТ СН'!$F$9+СВЦЭМ!$D$10+'СЕТ СН'!$F$6-'СЕТ СН'!$F$19</f>
        <v>897.13266806000001</v>
      </c>
      <c r="S22" s="36">
        <f>SUMIFS(СВЦЭМ!$C$33:$C$776,СВЦЭМ!$A$33:$A$776,$A22,СВЦЭМ!$B$33:$B$776,S$11)+'СЕТ СН'!$F$9+СВЦЭМ!$D$10+'СЕТ СН'!$F$6-'СЕТ СН'!$F$19</f>
        <v>898.11816684000007</v>
      </c>
      <c r="T22" s="36">
        <f>SUMIFS(СВЦЭМ!$C$33:$C$776,СВЦЭМ!$A$33:$A$776,$A22,СВЦЭМ!$B$33:$B$776,T$11)+'СЕТ СН'!$F$9+СВЦЭМ!$D$10+'СЕТ СН'!$F$6-'СЕТ СН'!$F$19</f>
        <v>891.94469740000011</v>
      </c>
      <c r="U22" s="36">
        <f>SUMIFS(СВЦЭМ!$C$33:$C$776,СВЦЭМ!$A$33:$A$776,$A22,СВЦЭМ!$B$33:$B$776,U$11)+'СЕТ СН'!$F$9+СВЦЭМ!$D$10+'СЕТ СН'!$F$6-'СЕТ СН'!$F$19</f>
        <v>879.34036413000001</v>
      </c>
      <c r="V22" s="36">
        <f>SUMIFS(СВЦЭМ!$C$33:$C$776,СВЦЭМ!$A$33:$A$776,$A22,СВЦЭМ!$B$33:$B$776,V$11)+'СЕТ СН'!$F$9+СВЦЭМ!$D$10+'СЕТ СН'!$F$6-'СЕТ СН'!$F$19</f>
        <v>860.86526818000004</v>
      </c>
      <c r="W22" s="36">
        <f>SUMIFS(СВЦЭМ!$C$33:$C$776,СВЦЭМ!$A$33:$A$776,$A22,СВЦЭМ!$B$33:$B$776,W$11)+'СЕТ СН'!$F$9+СВЦЭМ!$D$10+'СЕТ СН'!$F$6-'СЕТ СН'!$F$19</f>
        <v>848.04974564000008</v>
      </c>
      <c r="X22" s="36">
        <f>SUMIFS(СВЦЭМ!$C$33:$C$776,СВЦЭМ!$A$33:$A$776,$A22,СВЦЭМ!$B$33:$B$776,X$11)+'СЕТ СН'!$F$9+СВЦЭМ!$D$10+'СЕТ СН'!$F$6-'СЕТ СН'!$F$19</f>
        <v>866.63071032000005</v>
      </c>
      <c r="Y22" s="36">
        <f>SUMIFS(СВЦЭМ!$C$33:$C$776,СВЦЭМ!$A$33:$A$776,$A22,СВЦЭМ!$B$33:$B$776,Y$11)+'СЕТ СН'!$F$9+СВЦЭМ!$D$10+'СЕТ СН'!$F$6-'СЕТ СН'!$F$19</f>
        <v>876.78892526000004</v>
      </c>
    </row>
    <row r="23" spans="1:25" ht="15.75" x14ac:dyDescent="0.2">
      <c r="A23" s="35">
        <f t="shared" si="0"/>
        <v>44024</v>
      </c>
      <c r="B23" s="36">
        <f>SUMIFS(СВЦЭМ!$C$33:$C$776,СВЦЭМ!$A$33:$A$776,$A23,СВЦЭМ!$B$33:$B$776,B$11)+'СЕТ СН'!$F$9+СВЦЭМ!$D$10+'СЕТ СН'!$F$6-'СЕТ СН'!$F$19</f>
        <v>998.78254178000009</v>
      </c>
      <c r="C23" s="36">
        <f>SUMIFS(СВЦЭМ!$C$33:$C$776,СВЦЭМ!$A$33:$A$776,$A23,СВЦЭМ!$B$33:$B$776,C$11)+'СЕТ СН'!$F$9+СВЦЭМ!$D$10+'СЕТ СН'!$F$6-'СЕТ СН'!$F$19</f>
        <v>1056.73329236</v>
      </c>
      <c r="D23" s="36">
        <f>SUMIFS(СВЦЭМ!$C$33:$C$776,СВЦЭМ!$A$33:$A$776,$A23,СВЦЭМ!$B$33:$B$776,D$11)+'СЕТ СН'!$F$9+СВЦЭМ!$D$10+'СЕТ СН'!$F$6-'СЕТ СН'!$F$19</f>
        <v>1090.68346367</v>
      </c>
      <c r="E23" s="36">
        <f>SUMIFS(СВЦЭМ!$C$33:$C$776,СВЦЭМ!$A$33:$A$776,$A23,СВЦЭМ!$B$33:$B$776,E$11)+'СЕТ СН'!$F$9+СВЦЭМ!$D$10+'СЕТ СН'!$F$6-'СЕТ СН'!$F$19</f>
        <v>1112.4439828699999</v>
      </c>
      <c r="F23" s="36">
        <f>SUMIFS(СВЦЭМ!$C$33:$C$776,СВЦЭМ!$A$33:$A$776,$A23,СВЦЭМ!$B$33:$B$776,F$11)+'СЕТ СН'!$F$9+СВЦЭМ!$D$10+'СЕТ СН'!$F$6-'СЕТ СН'!$F$19</f>
        <v>1113.0941798499998</v>
      </c>
      <c r="G23" s="36">
        <f>SUMIFS(СВЦЭМ!$C$33:$C$776,СВЦЭМ!$A$33:$A$776,$A23,СВЦЭМ!$B$33:$B$776,G$11)+'СЕТ СН'!$F$9+СВЦЭМ!$D$10+'СЕТ СН'!$F$6-'СЕТ СН'!$F$19</f>
        <v>1118.2913074200001</v>
      </c>
      <c r="H23" s="36">
        <f>SUMIFS(СВЦЭМ!$C$33:$C$776,СВЦЭМ!$A$33:$A$776,$A23,СВЦЭМ!$B$33:$B$776,H$11)+'СЕТ СН'!$F$9+СВЦЭМ!$D$10+'СЕТ СН'!$F$6-'СЕТ СН'!$F$19</f>
        <v>1095.9833308299999</v>
      </c>
      <c r="I23" s="36">
        <f>SUMIFS(СВЦЭМ!$C$33:$C$776,СВЦЭМ!$A$33:$A$776,$A23,СВЦЭМ!$B$33:$B$776,I$11)+'СЕТ СН'!$F$9+СВЦЭМ!$D$10+'СЕТ СН'!$F$6-'СЕТ СН'!$F$19</f>
        <v>1062.27140667</v>
      </c>
      <c r="J23" s="36">
        <f>SUMIFS(СВЦЭМ!$C$33:$C$776,СВЦЭМ!$A$33:$A$776,$A23,СВЦЭМ!$B$33:$B$776,J$11)+'СЕТ СН'!$F$9+СВЦЭМ!$D$10+'СЕТ СН'!$F$6-'СЕТ СН'!$F$19</f>
        <v>980.31388417000005</v>
      </c>
      <c r="K23" s="36">
        <f>SUMIFS(СВЦЭМ!$C$33:$C$776,СВЦЭМ!$A$33:$A$776,$A23,СВЦЭМ!$B$33:$B$776,K$11)+'СЕТ СН'!$F$9+СВЦЭМ!$D$10+'СЕТ СН'!$F$6-'СЕТ СН'!$F$19</f>
        <v>828.65530209000008</v>
      </c>
      <c r="L23" s="36">
        <f>SUMIFS(СВЦЭМ!$C$33:$C$776,СВЦЭМ!$A$33:$A$776,$A23,СВЦЭМ!$B$33:$B$776,L$11)+'СЕТ СН'!$F$9+СВЦЭМ!$D$10+'СЕТ СН'!$F$6-'СЕТ СН'!$F$19</f>
        <v>792.3537302200001</v>
      </c>
      <c r="M23" s="36">
        <f>SUMIFS(СВЦЭМ!$C$33:$C$776,СВЦЭМ!$A$33:$A$776,$A23,СВЦЭМ!$B$33:$B$776,M$11)+'СЕТ СН'!$F$9+СВЦЭМ!$D$10+'СЕТ СН'!$F$6-'СЕТ СН'!$F$19</f>
        <v>789.95730986000001</v>
      </c>
      <c r="N23" s="36">
        <f>SUMIFS(СВЦЭМ!$C$33:$C$776,СВЦЭМ!$A$33:$A$776,$A23,СВЦЭМ!$B$33:$B$776,N$11)+'СЕТ СН'!$F$9+СВЦЭМ!$D$10+'СЕТ СН'!$F$6-'СЕТ СН'!$F$19</f>
        <v>801.39712824000003</v>
      </c>
      <c r="O23" s="36">
        <f>SUMIFS(СВЦЭМ!$C$33:$C$776,СВЦЭМ!$A$33:$A$776,$A23,СВЦЭМ!$B$33:$B$776,O$11)+'СЕТ СН'!$F$9+СВЦЭМ!$D$10+'СЕТ СН'!$F$6-'СЕТ СН'!$F$19</f>
        <v>797.90174537000007</v>
      </c>
      <c r="P23" s="36">
        <f>SUMIFS(СВЦЭМ!$C$33:$C$776,СВЦЭМ!$A$33:$A$776,$A23,СВЦЭМ!$B$33:$B$776,P$11)+'СЕТ СН'!$F$9+СВЦЭМ!$D$10+'СЕТ СН'!$F$6-'СЕТ СН'!$F$19</f>
        <v>804.32063657000003</v>
      </c>
      <c r="Q23" s="36">
        <f>SUMIFS(СВЦЭМ!$C$33:$C$776,СВЦЭМ!$A$33:$A$776,$A23,СВЦЭМ!$B$33:$B$776,Q$11)+'СЕТ СН'!$F$9+СВЦЭМ!$D$10+'СЕТ СН'!$F$6-'СЕТ СН'!$F$19</f>
        <v>821.91384661000006</v>
      </c>
      <c r="R23" s="36">
        <f>SUMIFS(СВЦЭМ!$C$33:$C$776,СВЦЭМ!$A$33:$A$776,$A23,СВЦЭМ!$B$33:$B$776,R$11)+'СЕТ СН'!$F$9+СВЦЭМ!$D$10+'СЕТ СН'!$F$6-'СЕТ СН'!$F$19</f>
        <v>822.78643438000006</v>
      </c>
      <c r="S23" s="36">
        <f>SUMIFS(СВЦЭМ!$C$33:$C$776,СВЦЭМ!$A$33:$A$776,$A23,СВЦЭМ!$B$33:$B$776,S$11)+'СЕТ СН'!$F$9+СВЦЭМ!$D$10+'СЕТ СН'!$F$6-'СЕТ СН'!$F$19</f>
        <v>827.52556828000002</v>
      </c>
      <c r="T23" s="36">
        <f>SUMIFS(СВЦЭМ!$C$33:$C$776,СВЦЭМ!$A$33:$A$776,$A23,СВЦЭМ!$B$33:$B$776,T$11)+'СЕТ СН'!$F$9+СВЦЭМ!$D$10+'СЕТ СН'!$F$6-'СЕТ СН'!$F$19</f>
        <v>824.63852071000008</v>
      </c>
      <c r="U23" s="36">
        <f>SUMIFS(СВЦЭМ!$C$33:$C$776,СВЦЭМ!$A$33:$A$776,$A23,СВЦЭМ!$B$33:$B$776,U$11)+'СЕТ СН'!$F$9+СВЦЭМ!$D$10+'СЕТ СН'!$F$6-'СЕТ СН'!$F$19</f>
        <v>802.72531068000001</v>
      </c>
      <c r="V23" s="36">
        <f>SUMIFS(СВЦЭМ!$C$33:$C$776,СВЦЭМ!$A$33:$A$776,$A23,СВЦЭМ!$B$33:$B$776,V$11)+'СЕТ СН'!$F$9+СВЦЭМ!$D$10+'СЕТ СН'!$F$6-'СЕТ СН'!$F$19</f>
        <v>803.65408402000003</v>
      </c>
      <c r="W23" s="36">
        <f>SUMIFS(СВЦЭМ!$C$33:$C$776,СВЦЭМ!$A$33:$A$776,$A23,СВЦЭМ!$B$33:$B$776,W$11)+'СЕТ СН'!$F$9+СВЦЭМ!$D$10+'СЕТ СН'!$F$6-'СЕТ СН'!$F$19</f>
        <v>795.9369585500001</v>
      </c>
      <c r="X23" s="36">
        <f>SUMIFS(СВЦЭМ!$C$33:$C$776,СВЦЭМ!$A$33:$A$776,$A23,СВЦЭМ!$B$33:$B$776,X$11)+'СЕТ СН'!$F$9+СВЦЭМ!$D$10+'СЕТ СН'!$F$6-'СЕТ СН'!$F$19</f>
        <v>803.94296644000008</v>
      </c>
      <c r="Y23" s="36">
        <f>SUMIFS(СВЦЭМ!$C$33:$C$776,СВЦЭМ!$A$33:$A$776,$A23,СВЦЭМ!$B$33:$B$776,Y$11)+'СЕТ СН'!$F$9+СВЦЭМ!$D$10+'СЕТ СН'!$F$6-'СЕТ СН'!$F$19</f>
        <v>905.44163555000011</v>
      </c>
    </row>
    <row r="24" spans="1:25" ht="15.75" x14ac:dyDescent="0.2">
      <c r="A24" s="35">
        <f t="shared" si="0"/>
        <v>44025</v>
      </c>
      <c r="B24" s="36">
        <f>SUMIFS(СВЦЭМ!$C$33:$C$776,СВЦЭМ!$A$33:$A$776,$A24,СВЦЭМ!$B$33:$B$776,B$11)+'СЕТ СН'!$F$9+СВЦЭМ!$D$10+'СЕТ СН'!$F$6-'СЕТ СН'!$F$19</f>
        <v>996.63289920000011</v>
      </c>
      <c r="C24" s="36">
        <f>SUMIFS(СВЦЭМ!$C$33:$C$776,СВЦЭМ!$A$33:$A$776,$A24,СВЦЭМ!$B$33:$B$776,C$11)+'СЕТ СН'!$F$9+СВЦЭМ!$D$10+'СЕТ СН'!$F$6-'СЕТ СН'!$F$19</f>
        <v>965.59144247000006</v>
      </c>
      <c r="D24" s="36">
        <f>SUMIFS(СВЦЭМ!$C$33:$C$776,СВЦЭМ!$A$33:$A$776,$A24,СВЦЭМ!$B$33:$B$776,D$11)+'СЕТ СН'!$F$9+СВЦЭМ!$D$10+'СЕТ СН'!$F$6-'СЕТ СН'!$F$19</f>
        <v>989.92353096000011</v>
      </c>
      <c r="E24" s="36">
        <f>SUMIFS(СВЦЭМ!$C$33:$C$776,СВЦЭМ!$A$33:$A$776,$A24,СВЦЭМ!$B$33:$B$776,E$11)+'СЕТ СН'!$F$9+СВЦЭМ!$D$10+'СЕТ СН'!$F$6-'СЕТ СН'!$F$19</f>
        <v>1005.7905021900001</v>
      </c>
      <c r="F24" s="36">
        <f>SUMIFS(СВЦЭМ!$C$33:$C$776,СВЦЭМ!$A$33:$A$776,$A24,СВЦЭМ!$B$33:$B$776,F$11)+'СЕТ СН'!$F$9+СВЦЭМ!$D$10+'СЕТ СН'!$F$6-'СЕТ СН'!$F$19</f>
        <v>996.94861643000002</v>
      </c>
      <c r="G24" s="36">
        <f>SUMIFS(СВЦЭМ!$C$33:$C$776,СВЦЭМ!$A$33:$A$776,$A24,СВЦЭМ!$B$33:$B$776,G$11)+'СЕТ СН'!$F$9+СВЦЭМ!$D$10+'СЕТ СН'!$F$6-'СЕТ СН'!$F$19</f>
        <v>996.69011179000006</v>
      </c>
      <c r="H24" s="36">
        <f>SUMIFS(СВЦЭМ!$C$33:$C$776,СВЦЭМ!$A$33:$A$776,$A24,СВЦЭМ!$B$33:$B$776,H$11)+'СЕТ СН'!$F$9+СВЦЭМ!$D$10+'СЕТ СН'!$F$6-'СЕТ СН'!$F$19</f>
        <v>982.23534362000009</v>
      </c>
      <c r="I24" s="36">
        <f>SUMIFS(СВЦЭМ!$C$33:$C$776,СВЦЭМ!$A$33:$A$776,$A24,СВЦЭМ!$B$33:$B$776,I$11)+'СЕТ СН'!$F$9+СВЦЭМ!$D$10+'СЕТ СН'!$F$6-'СЕТ СН'!$F$19</f>
        <v>1016.9284950700001</v>
      </c>
      <c r="J24" s="36">
        <f>SUMIFS(СВЦЭМ!$C$33:$C$776,СВЦЭМ!$A$33:$A$776,$A24,СВЦЭМ!$B$33:$B$776,J$11)+'СЕТ СН'!$F$9+СВЦЭМ!$D$10+'СЕТ СН'!$F$6-'СЕТ СН'!$F$19</f>
        <v>1032.53404568</v>
      </c>
      <c r="K24" s="36">
        <f>SUMIFS(СВЦЭМ!$C$33:$C$776,СВЦЭМ!$A$33:$A$776,$A24,СВЦЭМ!$B$33:$B$776,K$11)+'СЕТ СН'!$F$9+СВЦЭМ!$D$10+'СЕТ СН'!$F$6-'СЕТ СН'!$F$19</f>
        <v>930.7191849400001</v>
      </c>
      <c r="L24" s="36">
        <f>SUMIFS(СВЦЭМ!$C$33:$C$776,СВЦЭМ!$A$33:$A$776,$A24,СВЦЭМ!$B$33:$B$776,L$11)+'СЕТ СН'!$F$9+СВЦЭМ!$D$10+'СЕТ СН'!$F$6-'СЕТ СН'!$F$19</f>
        <v>899.37760892000006</v>
      </c>
      <c r="M24" s="36">
        <f>SUMIFS(СВЦЭМ!$C$33:$C$776,СВЦЭМ!$A$33:$A$776,$A24,СВЦЭМ!$B$33:$B$776,M$11)+'СЕТ СН'!$F$9+СВЦЭМ!$D$10+'СЕТ СН'!$F$6-'СЕТ СН'!$F$19</f>
        <v>911.20641675000002</v>
      </c>
      <c r="N24" s="36">
        <f>SUMIFS(СВЦЭМ!$C$33:$C$776,СВЦЭМ!$A$33:$A$776,$A24,СВЦЭМ!$B$33:$B$776,N$11)+'СЕТ СН'!$F$9+СВЦЭМ!$D$10+'СЕТ СН'!$F$6-'СЕТ СН'!$F$19</f>
        <v>907.10498747000008</v>
      </c>
      <c r="O24" s="36">
        <f>SUMIFS(СВЦЭМ!$C$33:$C$776,СВЦЭМ!$A$33:$A$776,$A24,СВЦЭМ!$B$33:$B$776,O$11)+'СЕТ СН'!$F$9+СВЦЭМ!$D$10+'СЕТ СН'!$F$6-'СЕТ СН'!$F$19</f>
        <v>904.08476436000001</v>
      </c>
      <c r="P24" s="36">
        <f>SUMIFS(СВЦЭМ!$C$33:$C$776,СВЦЭМ!$A$33:$A$776,$A24,СВЦЭМ!$B$33:$B$776,P$11)+'СЕТ СН'!$F$9+СВЦЭМ!$D$10+'СЕТ СН'!$F$6-'СЕТ СН'!$F$19</f>
        <v>897.25399246000006</v>
      </c>
      <c r="Q24" s="36">
        <f>SUMIFS(СВЦЭМ!$C$33:$C$776,СВЦЭМ!$A$33:$A$776,$A24,СВЦЭМ!$B$33:$B$776,Q$11)+'СЕТ СН'!$F$9+СВЦЭМ!$D$10+'СЕТ СН'!$F$6-'СЕТ СН'!$F$19</f>
        <v>882.52044093000006</v>
      </c>
      <c r="R24" s="36">
        <f>SUMIFS(СВЦЭМ!$C$33:$C$776,СВЦЭМ!$A$33:$A$776,$A24,СВЦЭМ!$B$33:$B$776,R$11)+'СЕТ СН'!$F$9+СВЦЭМ!$D$10+'СЕТ СН'!$F$6-'СЕТ СН'!$F$19</f>
        <v>912.03278060000002</v>
      </c>
      <c r="S24" s="36">
        <f>SUMIFS(СВЦЭМ!$C$33:$C$776,СВЦЭМ!$A$33:$A$776,$A24,СВЦЭМ!$B$33:$B$776,S$11)+'СЕТ СН'!$F$9+СВЦЭМ!$D$10+'СЕТ СН'!$F$6-'СЕТ СН'!$F$19</f>
        <v>939.39261167000006</v>
      </c>
      <c r="T24" s="36">
        <f>SUMIFS(СВЦЭМ!$C$33:$C$776,СВЦЭМ!$A$33:$A$776,$A24,СВЦЭМ!$B$33:$B$776,T$11)+'СЕТ СН'!$F$9+СВЦЭМ!$D$10+'СЕТ СН'!$F$6-'СЕТ СН'!$F$19</f>
        <v>908.70646718000012</v>
      </c>
      <c r="U24" s="36">
        <f>SUMIFS(СВЦЭМ!$C$33:$C$776,СВЦЭМ!$A$33:$A$776,$A24,СВЦЭМ!$B$33:$B$776,U$11)+'СЕТ СН'!$F$9+СВЦЭМ!$D$10+'СЕТ СН'!$F$6-'СЕТ СН'!$F$19</f>
        <v>890.53215753000006</v>
      </c>
      <c r="V24" s="36">
        <f>SUMIFS(СВЦЭМ!$C$33:$C$776,СВЦЭМ!$A$33:$A$776,$A24,СВЦЭМ!$B$33:$B$776,V$11)+'СЕТ СН'!$F$9+СВЦЭМ!$D$10+'СЕТ СН'!$F$6-'СЕТ СН'!$F$19</f>
        <v>883.73385843000005</v>
      </c>
      <c r="W24" s="36">
        <f>SUMIFS(СВЦЭМ!$C$33:$C$776,СВЦЭМ!$A$33:$A$776,$A24,СВЦЭМ!$B$33:$B$776,W$11)+'СЕТ СН'!$F$9+СВЦЭМ!$D$10+'СЕТ СН'!$F$6-'СЕТ СН'!$F$19</f>
        <v>858.89091078000001</v>
      </c>
      <c r="X24" s="36">
        <f>SUMIFS(СВЦЭМ!$C$33:$C$776,СВЦЭМ!$A$33:$A$776,$A24,СВЦЭМ!$B$33:$B$776,X$11)+'СЕТ СН'!$F$9+СВЦЭМ!$D$10+'СЕТ СН'!$F$6-'СЕТ СН'!$F$19</f>
        <v>838.59123088000001</v>
      </c>
      <c r="Y24" s="36">
        <f>SUMIFS(СВЦЭМ!$C$33:$C$776,СВЦЭМ!$A$33:$A$776,$A24,СВЦЭМ!$B$33:$B$776,Y$11)+'СЕТ СН'!$F$9+СВЦЭМ!$D$10+'СЕТ СН'!$F$6-'СЕТ СН'!$F$19</f>
        <v>911.71700987000008</v>
      </c>
    </row>
    <row r="25" spans="1:25" ht="15.75" x14ac:dyDescent="0.2">
      <c r="A25" s="35">
        <f t="shared" si="0"/>
        <v>44026</v>
      </c>
      <c r="B25" s="36">
        <f>SUMIFS(СВЦЭМ!$C$33:$C$776,СВЦЭМ!$A$33:$A$776,$A25,СВЦЭМ!$B$33:$B$776,B$11)+'СЕТ СН'!$F$9+СВЦЭМ!$D$10+'СЕТ СН'!$F$6-'СЕТ СН'!$F$19</f>
        <v>997.44659481000008</v>
      </c>
      <c r="C25" s="36">
        <f>SUMIFS(СВЦЭМ!$C$33:$C$776,СВЦЭМ!$A$33:$A$776,$A25,СВЦЭМ!$B$33:$B$776,C$11)+'СЕТ СН'!$F$9+СВЦЭМ!$D$10+'СЕТ СН'!$F$6-'СЕТ СН'!$F$19</f>
        <v>963.78620652000006</v>
      </c>
      <c r="D25" s="36">
        <f>SUMIFS(СВЦЭМ!$C$33:$C$776,СВЦЭМ!$A$33:$A$776,$A25,СВЦЭМ!$B$33:$B$776,D$11)+'СЕТ СН'!$F$9+СВЦЭМ!$D$10+'СЕТ СН'!$F$6-'СЕТ СН'!$F$19</f>
        <v>980.11772530000007</v>
      </c>
      <c r="E25" s="36">
        <f>SUMIFS(СВЦЭМ!$C$33:$C$776,СВЦЭМ!$A$33:$A$776,$A25,СВЦЭМ!$B$33:$B$776,E$11)+'СЕТ СН'!$F$9+СВЦЭМ!$D$10+'СЕТ СН'!$F$6-'СЕТ СН'!$F$19</f>
        <v>1000.7326549400001</v>
      </c>
      <c r="F25" s="36">
        <f>SUMIFS(СВЦЭМ!$C$33:$C$776,СВЦЭМ!$A$33:$A$776,$A25,СВЦЭМ!$B$33:$B$776,F$11)+'СЕТ СН'!$F$9+СВЦЭМ!$D$10+'СЕТ СН'!$F$6-'СЕТ СН'!$F$19</f>
        <v>1001.9738839300001</v>
      </c>
      <c r="G25" s="36">
        <f>SUMIFS(СВЦЭМ!$C$33:$C$776,СВЦЭМ!$A$33:$A$776,$A25,СВЦЭМ!$B$33:$B$776,G$11)+'СЕТ СН'!$F$9+СВЦЭМ!$D$10+'СЕТ СН'!$F$6-'СЕТ СН'!$F$19</f>
        <v>1006.1403532600001</v>
      </c>
      <c r="H25" s="36">
        <f>SUMIFS(СВЦЭМ!$C$33:$C$776,СВЦЭМ!$A$33:$A$776,$A25,СВЦЭМ!$B$33:$B$776,H$11)+'СЕТ СН'!$F$9+СВЦЭМ!$D$10+'СЕТ СН'!$F$6-'СЕТ СН'!$F$19</f>
        <v>990.38156247000006</v>
      </c>
      <c r="I25" s="36">
        <f>SUMIFS(СВЦЭМ!$C$33:$C$776,СВЦЭМ!$A$33:$A$776,$A25,СВЦЭМ!$B$33:$B$776,I$11)+'СЕТ СН'!$F$9+СВЦЭМ!$D$10+'СЕТ СН'!$F$6-'СЕТ СН'!$F$19</f>
        <v>1052.8060009799999</v>
      </c>
      <c r="J25" s="36">
        <f>SUMIFS(СВЦЭМ!$C$33:$C$776,СВЦЭМ!$A$33:$A$776,$A25,СВЦЭМ!$B$33:$B$776,J$11)+'СЕТ СН'!$F$9+СВЦЭМ!$D$10+'СЕТ СН'!$F$6-'СЕТ СН'!$F$19</f>
        <v>997.02689298000007</v>
      </c>
      <c r="K25" s="36">
        <f>SUMIFS(СВЦЭМ!$C$33:$C$776,СВЦЭМ!$A$33:$A$776,$A25,СВЦЭМ!$B$33:$B$776,K$11)+'СЕТ СН'!$F$9+СВЦЭМ!$D$10+'СЕТ СН'!$F$6-'СЕТ СН'!$F$19</f>
        <v>919.58644061000007</v>
      </c>
      <c r="L25" s="36">
        <f>SUMIFS(СВЦЭМ!$C$33:$C$776,СВЦЭМ!$A$33:$A$776,$A25,СВЦЭМ!$B$33:$B$776,L$11)+'СЕТ СН'!$F$9+СВЦЭМ!$D$10+'СЕТ СН'!$F$6-'СЕТ СН'!$F$19</f>
        <v>918.11452872000007</v>
      </c>
      <c r="M25" s="36">
        <f>SUMIFS(СВЦЭМ!$C$33:$C$776,СВЦЭМ!$A$33:$A$776,$A25,СВЦЭМ!$B$33:$B$776,M$11)+'СЕТ СН'!$F$9+СВЦЭМ!$D$10+'СЕТ СН'!$F$6-'СЕТ СН'!$F$19</f>
        <v>920.72125306000009</v>
      </c>
      <c r="N25" s="36">
        <f>SUMIFS(СВЦЭМ!$C$33:$C$776,СВЦЭМ!$A$33:$A$776,$A25,СВЦЭМ!$B$33:$B$776,N$11)+'СЕТ СН'!$F$9+СВЦЭМ!$D$10+'СЕТ СН'!$F$6-'СЕТ СН'!$F$19</f>
        <v>1016.9327834200001</v>
      </c>
      <c r="O25" s="36">
        <f>SUMIFS(СВЦЭМ!$C$33:$C$776,СВЦЭМ!$A$33:$A$776,$A25,СВЦЭМ!$B$33:$B$776,O$11)+'СЕТ СН'!$F$9+СВЦЭМ!$D$10+'СЕТ СН'!$F$6-'СЕТ СН'!$F$19</f>
        <v>938.41558950000001</v>
      </c>
      <c r="P25" s="36">
        <f>SUMIFS(СВЦЭМ!$C$33:$C$776,СВЦЭМ!$A$33:$A$776,$A25,СВЦЭМ!$B$33:$B$776,P$11)+'СЕТ СН'!$F$9+СВЦЭМ!$D$10+'СЕТ СН'!$F$6-'СЕТ СН'!$F$19</f>
        <v>939.80589254000006</v>
      </c>
      <c r="Q25" s="36">
        <f>SUMIFS(СВЦЭМ!$C$33:$C$776,СВЦЭМ!$A$33:$A$776,$A25,СВЦЭМ!$B$33:$B$776,Q$11)+'СЕТ СН'!$F$9+СВЦЭМ!$D$10+'СЕТ СН'!$F$6-'СЕТ СН'!$F$19</f>
        <v>940.17686005000007</v>
      </c>
      <c r="R25" s="36">
        <f>SUMIFS(СВЦЭМ!$C$33:$C$776,СВЦЭМ!$A$33:$A$776,$A25,СВЦЭМ!$B$33:$B$776,R$11)+'СЕТ СН'!$F$9+СВЦЭМ!$D$10+'СЕТ СН'!$F$6-'СЕТ СН'!$F$19</f>
        <v>931.89586837000002</v>
      </c>
      <c r="S25" s="36">
        <f>SUMIFS(СВЦЭМ!$C$33:$C$776,СВЦЭМ!$A$33:$A$776,$A25,СВЦЭМ!$B$33:$B$776,S$11)+'СЕТ СН'!$F$9+СВЦЭМ!$D$10+'СЕТ СН'!$F$6-'СЕТ СН'!$F$19</f>
        <v>931.51134845000001</v>
      </c>
      <c r="T25" s="36">
        <f>SUMIFS(СВЦЭМ!$C$33:$C$776,СВЦЭМ!$A$33:$A$776,$A25,СВЦЭМ!$B$33:$B$776,T$11)+'СЕТ СН'!$F$9+СВЦЭМ!$D$10+'СЕТ СН'!$F$6-'СЕТ СН'!$F$19</f>
        <v>958.14420350000012</v>
      </c>
      <c r="U25" s="36">
        <f>SUMIFS(СВЦЭМ!$C$33:$C$776,СВЦЭМ!$A$33:$A$776,$A25,СВЦЭМ!$B$33:$B$776,U$11)+'СЕТ СН'!$F$9+СВЦЭМ!$D$10+'СЕТ СН'!$F$6-'СЕТ СН'!$F$19</f>
        <v>940.95596573000012</v>
      </c>
      <c r="V25" s="36">
        <f>SUMIFS(СВЦЭМ!$C$33:$C$776,СВЦЭМ!$A$33:$A$776,$A25,СВЦЭМ!$B$33:$B$776,V$11)+'СЕТ СН'!$F$9+СВЦЭМ!$D$10+'СЕТ СН'!$F$6-'СЕТ СН'!$F$19</f>
        <v>921.65210480000007</v>
      </c>
      <c r="W25" s="36">
        <f>SUMIFS(СВЦЭМ!$C$33:$C$776,СВЦЭМ!$A$33:$A$776,$A25,СВЦЭМ!$B$33:$B$776,W$11)+'СЕТ СН'!$F$9+СВЦЭМ!$D$10+'СЕТ СН'!$F$6-'СЕТ СН'!$F$19</f>
        <v>918.6591466000001</v>
      </c>
      <c r="X25" s="36">
        <f>SUMIFS(СВЦЭМ!$C$33:$C$776,СВЦЭМ!$A$33:$A$776,$A25,СВЦЭМ!$B$33:$B$776,X$11)+'СЕТ СН'!$F$9+СВЦЭМ!$D$10+'СЕТ СН'!$F$6-'СЕТ СН'!$F$19</f>
        <v>902.75025743000003</v>
      </c>
      <c r="Y25" s="36">
        <f>SUMIFS(СВЦЭМ!$C$33:$C$776,СВЦЭМ!$A$33:$A$776,$A25,СВЦЭМ!$B$33:$B$776,Y$11)+'СЕТ СН'!$F$9+СВЦЭМ!$D$10+'СЕТ СН'!$F$6-'СЕТ СН'!$F$19</f>
        <v>901.99148164000007</v>
      </c>
    </row>
    <row r="26" spans="1:25" ht="15.75" x14ac:dyDescent="0.2">
      <c r="A26" s="35">
        <f t="shared" si="0"/>
        <v>44027</v>
      </c>
      <c r="B26" s="36">
        <f>SUMIFS(СВЦЭМ!$C$33:$C$776,СВЦЭМ!$A$33:$A$776,$A26,СВЦЭМ!$B$33:$B$776,B$11)+'СЕТ СН'!$F$9+СВЦЭМ!$D$10+'СЕТ СН'!$F$6-'СЕТ СН'!$F$19</f>
        <v>1101.5531268599998</v>
      </c>
      <c r="C26" s="36">
        <f>SUMIFS(СВЦЭМ!$C$33:$C$776,СВЦЭМ!$A$33:$A$776,$A26,СВЦЭМ!$B$33:$B$776,C$11)+'СЕТ СН'!$F$9+СВЦЭМ!$D$10+'СЕТ СН'!$F$6-'СЕТ СН'!$F$19</f>
        <v>1129.5449144499999</v>
      </c>
      <c r="D26" s="36">
        <f>SUMIFS(СВЦЭМ!$C$33:$C$776,СВЦЭМ!$A$33:$A$776,$A26,СВЦЭМ!$B$33:$B$776,D$11)+'СЕТ СН'!$F$9+СВЦЭМ!$D$10+'СЕТ СН'!$F$6-'СЕТ СН'!$F$19</f>
        <v>1114.4302438300001</v>
      </c>
      <c r="E26" s="36">
        <f>SUMIFS(СВЦЭМ!$C$33:$C$776,СВЦЭМ!$A$33:$A$776,$A26,СВЦЭМ!$B$33:$B$776,E$11)+'СЕТ СН'!$F$9+СВЦЭМ!$D$10+'СЕТ СН'!$F$6-'СЕТ СН'!$F$19</f>
        <v>1127.4179928799999</v>
      </c>
      <c r="F26" s="36">
        <f>SUMIFS(СВЦЭМ!$C$33:$C$776,СВЦЭМ!$A$33:$A$776,$A26,СВЦЭМ!$B$33:$B$776,F$11)+'СЕТ СН'!$F$9+СВЦЭМ!$D$10+'СЕТ СН'!$F$6-'СЕТ СН'!$F$19</f>
        <v>1121.3724822300001</v>
      </c>
      <c r="G26" s="36">
        <f>SUMIFS(СВЦЭМ!$C$33:$C$776,СВЦЭМ!$A$33:$A$776,$A26,СВЦЭМ!$B$33:$B$776,G$11)+'СЕТ СН'!$F$9+СВЦЭМ!$D$10+'СЕТ СН'!$F$6-'СЕТ СН'!$F$19</f>
        <v>1123.1133049</v>
      </c>
      <c r="H26" s="36">
        <f>SUMIFS(СВЦЭМ!$C$33:$C$776,СВЦЭМ!$A$33:$A$776,$A26,СВЦЭМ!$B$33:$B$776,H$11)+'СЕТ СН'!$F$9+СВЦЭМ!$D$10+'СЕТ СН'!$F$6-'СЕТ СН'!$F$19</f>
        <v>1135.6717377199998</v>
      </c>
      <c r="I26" s="36">
        <f>SUMIFS(СВЦЭМ!$C$33:$C$776,СВЦЭМ!$A$33:$A$776,$A26,СВЦЭМ!$B$33:$B$776,I$11)+'СЕТ СН'!$F$9+СВЦЭМ!$D$10+'СЕТ СН'!$F$6-'СЕТ СН'!$F$19</f>
        <v>1166.8530468599999</v>
      </c>
      <c r="J26" s="36">
        <f>SUMIFS(СВЦЭМ!$C$33:$C$776,СВЦЭМ!$A$33:$A$776,$A26,СВЦЭМ!$B$33:$B$776,J$11)+'СЕТ СН'!$F$9+СВЦЭМ!$D$10+'СЕТ СН'!$F$6-'СЕТ СН'!$F$19</f>
        <v>1053.4738481100001</v>
      </c>
      <c r="K26" s="36">
        <f>SUMIFS(СВЦЭМ!$C$33:$C$776,СВЦЭМ!$A$33:$A$776,$A26,СВЦЭМ!$B$33:$B$776,K$11)+'СЕТ СН'!$F$9+СВЦЭМ!$D$10+'СЕТ СН'!$F$6-'СЕТ СН'!$F$19</f>
        <v>900.10708912000007</v>
      </c>
      <c r="L26" s="36">
        <f>SUMIFS(СВЦЭМ!$C$33:$C$776,СВЦЭМ!$A$33:$A$776,$A26,СВЦЭМ!$B$33:$B$776,L$11)+'СЕТ СН'!$F$9+СВЦЭМ!$D$10+'СЕТ СН'!$F$6-'СЕТ СН'!$F$19</f>
        <v>868.6439215800001</v>
      </c>
      <c r="M26" s="36">
        <f>SUMIFS(СВЦЭМ!$C$33:$C$776,СВЦЭМ!$A$33:$A$776,$A26,СВЦЭМ!$B$33:$B$776,M$11)+'СЕТ СН'!$F$9+СВЦЭМ!$D$10+'СЕТ СН'!$F$6-'СЕТ СН'!$F$19</f>
        <v>870.4618033700001</v>
      </c>
      <c r="N26" s="36">
        <f>SUMIFS(СВЦЭМ!$C$33:$C$776,СВЦЭМ!$A$33:$A$776,$A26,СВЦЭМ!$B$33:$B$776,N$11)+'СЕТ СН'!$F$9+СВЦЭМ!$D$10+'СЕТ СН'!$F$6-'СЕТ СН'!$F$19</f>
        <v>867.60723146000009</v>
      </c>
      <c r="O26" s="36">
        <f>SUMIFS(СВЦЭМ!$C$33:$C$776,СВЦЭМ!$A$33:$A$776,$A26,СВЦЭМ!$B$33:$B$776,O$11)+'СЕТ СН'!$F$9+СВЦЭМ!$D$10+'СЕТ СН'!$F$6-'СЕТ СН'!$F$19</f>
        <v>870.96590069000001</v>
      </c>
      <c r="P26" s="36">
        <f>SUMIFS(СВЦЭМ!$C$33:$C$776,СВЦЭМ!$A$33:$A$776,$A26,СВЦЭМ!$B$33:$B$776,P$11)+'СЕТ СН'!$F$9+СВЦЭМ!$D$10+'СЕТ СН'!$F$6-'СЕТ СН'!$F$19</f>
        <v>867.33602983000003</v>
      </c>
      <c r="Q26" s="36">
        <f>SUMIFS(СВЦЭМ!$C$33:$C$776,СВЦЭМ!$A$33:$A$776,$A26,СВЦЭМ!$B$33:$B$776,Q$11)+'СЕТ СН'!$F$9+СВЦЭМ!$D$10+'СЕТ СН'!$F$6-'СЕТ СН'!$F$19</f>
        <v>863.04370347000008</v>
      </c>
      <c r="R26" s="36">
        <f>SUMIFS(СВЦЭМ!$C$33:$C$776,СВЦЭМ!$A$33:$A$776,$A26,СВЦЭМ!$B$33:$B$776,R$11)+'СЕТ СН'!$F$9+СВЦЭМ!$D$10+'СЕТ СН'!$F$6-'СЕТ СН'!$F$19</f>
        <v>866.1116175200001</v>
      </c>
      <c r="S26" s="36">
        <f>SUMIFS(СВЦЭМ!$C$33:$C$776,СВЦЭМ!$A$33:$A$776,$A26,СВЦЭМ!$B$33:$B$776,S$11)+'СЕТ СН'!$F$9+СВЦЭМ!$D$10+'СЕТ СН'!$F$6-'СЕТ СН'!$F$19</f>
        <v>869.01017232000004</v>
      </c>
      <c r="T26" s="36">
        <f>SUMIFS(СВЦЭМ!$C$33:$C$776,СВЦЭМ!$A$33:$A$776,$A26,СВЦЭМ!$B$33:$B$776,T$11)+'СЕТ СН'!$F$9+СВЦЭМ!$D$10+'СЕТ СН'!$F$6-'СЕТ СН'!$F$19</f>
        <v>867.49235877000001</v>
      </c>
      <c r="U26" s="36">
        <f>SUMIFS(СВЦЭМ!$C$33:$C$776,СВЦЭМ!$A$33:$A$776,$A26,СВЦЭМ!$B$33:$B$776,U$11)+'СЕТ СН'!$F$9+СВЦЭМ!$D$10+'СЕТ СН'!$F$6-'СЕТ СН'!$F$19</f>
        <v>854.62160105000009</v>
      </c>
      <c r="V26" s="36">
        <f>SUMIFS(СВЦЭМ!$C$33:$C$776,СВЦЭМ!$A$33:$A$776,$A26,СВЦЭМ!$B$33:$B$776,V$11)+'СЕТ СН'!$F$9+СВЦЭМ!$D$10+'СЕТ СН'!$F$6-'СЕТ СН'!$F$19</f>
        <v>837.27886034000005</v>
      </c>
      <c r="W26" s="36">
        <f>SUMIFS(СВЦЭМ!$C$33:$C$776,СВЦЭМ!$A$33:$A$776,$A26,СВЦЭМ!$B$33:$B$776,W$11)+'СЕТ СН'!$F$9+СВЦЭМ!$D$10+'СЕТ СН'!$F$6-'СЕТ СН'!$F$19</f>
        <v>847.96944107000002</v>
      </c>
      <c r="X26" s="36">
        <f>SUMIFS(СВЦЭМ!$C$33:$C$776,СВЦЭМ!$A$33:$A$776,$A26,СВЦЭМ!$B$33:$B$776,X$11)+'СЕТ СН'!$F$9+СВЦЭМ!$D$10+'СЕТ СН'!$F$6-'СЕТ СН'!$F$19</f>
        <v>865.77576025000008</v>
      </c>
      <c r="Y26" s="36">
        <f>SUMIFS(СВЦЭМ!$C$33:$C$776,СВЦЭМ!$A$33:$A$776,$A26,СВЦЭМ!$B$33:$B$776,Y$11)+'СЕТ СН'!$F$9+СВЦЭМ!$D$10+'СЕТ СН'!$F$6-'СЕТ СН'!$F$19</f>
        <v>908.68358051000007</v>
      </c>
    </row>
    <row r="27" spans="1:25" ht="15.75" x14ac:dyDescent="0.2">
      <c r="A27" s="35">
        <f t="shared" si="0"/>
        <v>44028</v>
      </c>
      <c r="B27" s="36">
        <f>SUMIFS(СВЦЭМ!$C$33:$C$776,СВЦЭМ!$A$33:$A$776,$A27,СВЦЭМ!$B$33:$B$776,B$11)+'СЕТ СН'!$F$9+СВЦЭМ!$D$10+'СЕТ СН'!$F$6-'СЕТ СН'!$F$19</f>
        <v>1066.07161834</v>
      </c>
      <c r="C27" s="36">
        <f>SUMIFS(СВЦЭМ!$C$33:$C$776,СВЦЭМ!$A$33:$A$776,$A27,СВЦЭМ!$B$33:$B$776,C$11)+'СЕТ СН'!$F$9+СВЦЭМ!$D$10+'СЕТ СН'!$F$6-'СЕТ СН'!$F$19</f>
        <v>1125.1904690299998</v>
      </c>
      <c r="D27" s="36">
        <f>SUMIFS(СВЦЭМ!$C$33:$C$776,СВЦЭМ!$A$33:$A$776,$A27,СВЦЭМ!$B$33:$B$776,D$11)+'СЕТ СН'!$F$9+СВЦЭМ!$D$10+'СЕТ СН'!$F$6-'СЕТ СН'!$F$19</f>
        <v>1116.7513221499999</v>
      </c>
      <c r="E27" s="36">
        <f>SUMIFS(СВЦЭМ!$C$33:$C$776,СВЦЭМ!$A$33:$A$776,$A27,СВЦЭМ!$B$33:$B$776,E$11)+'СЕТ СН'!$F$9+СВЦЭМ!$D$10+'СЕТ СН'!$F$6-'СЕТ СН'!$F$19</f>
        <v>1130.69509655</v>
      </c>
      <c r="F27" s="36">
        <f>SUMIFS(СВЦЭМ!$C$33:$C$776,СВЦЭМ!$A$33:$A$776,$A27,СВЦЭМ!$B$33:$B$776,F$11)+'СЕТ СН'!$F$9+СВЦЭМ!$D$10+'СЕТ СН'!$F$6-'СЕТ СН'!$F$19</f>
        <v>1125.8518037099998</v>
      </c>
      <c r="G27" s="36">
        <f>SUMIFS(СВЦЭМ!$C$33:$C$776,СВЦЭМ!$A$33:$A$776,$A27,СВЦЭМ!$B$33:$B$776,G$11)+'СЕТ СН'!$F$9+СВЦЭМ!$D$10+'СЕТ СН'!$F$6-'СЕТ СН'!$F$19</f>
        <v>1123.97751436</v>
      </c>
      <c r="H27" s="36">
        <f>SUMIFS(СВЦЭМ!$C$33:$C$776,СВЦЭМ!$A$33:$A$776,$A27,СВЦЭМ!$B$33:$B$776,H$11)+'СЕТ СН'!$F$9+СВЦЭМ!$D$10+'СЕТ СН'!$F$6-'СЕТ СН'!$F$19</f>
        <v>1142.3672554299999</v>
      </c>
      <c r="I27" s="36">
        <f>SUMIFS(СВЦЭМ!$C$33:$C$776,СВЦЭМ!$A$33:$A$776,$A27,СВЦЭМ!$B$33:$B$776,I$11)+'СЕТ СН'!$F$9+СВЦЭМ!$D$10+'СЕТ СН'!$F$6-'СЕТ СН'!$F$19</f>
        <v>1125.6301017799999</v>
      </c>
      <c r="J27" s="36">
        <f>SUMIFS(СВЦЭМ!$C$33:$C$776,СВЦЭМ!$A$33:$A$776,$A27,СВЦЭМ!$B$33:$B$776,J$11)+'СЕТ СН'!$F$9+СВЦЭМ!$D$10+'СЕТ СН'!$F$6-'СЕТ СН'!$F$19</f>
        <v>1082.27399287</v>
      </c>
      <c r="K27" s="36">
        <f>SUMIFS(СВЦЭМ!$C$33:$C$776,СВЦЭМ!$A$33:$A$776,$A27,СВЦЭМ!$B$33:$B$776,K$11)+'СЕТ СН'!$F$9+СВЦЭМ!$D$10+'СЕТ СН'!$F$6-'СЕТ СН'!$F$19</f>
        <v>897.51339989000007</v>
      </c>
      <c r="L27" s="36">
        <f>SUMIFS(СВЦЭМ!$C$33:$C$776,СВЦЭМ!$A$33:$A$776,$A27,СВЦЭМ!$B$33:$B$776,L$11)+'СЕТ СН'!$F$9+СВЦЭМ!$D$10+'СЕТ СН'!$F$6-'СЕТ СН'!$F$19</f>
        <v>836.87394778000009</v>
      </c>
      <c r="M27" s="36">
        <f>SUMIFS(СВЦЭМ!$C$33:$C$776,СВЦЭМ!$A$33:$A$776,$A27,СВЦЭМ!$B$33:$B$776,M$11)+'СЕТ СН'!$F$9+СВЦЭМ!$D$10+'СЕТ СН'!$F$6-'СЕТ СН'!$F$19</f>
        <v>820.55196192000005</v>
      </c>
      <c r="N27" s="36">
        <f>SUMIFS(СВЦЭМ!$C$33:$C$776,СВЦЭМ!$A$33:$A$776,$A27,СВЦЭМ!$B$33:$B$776,N$11)+'СЕТ СН'!$F$9+СВЦЭМ!$D$10+'СЕТ СН'!$F$6-'СЕТ СН'!$F$19</f>
        <v>867.61830524000004</v>
      </c>
      <c r="O27" s="36">
        <f>SUMIFS(СВЦЭМ!$C$33:$C$776,СВЦЭМ!$A$33:$A$776,$A27,СВЦЭМ!$B$33:$B$776,O$11)+'СЕТ СН'!$F$9+СВЦЭМ!$D$10+'СЕТ СН'!$F$6-'СЕТ СН'!$F$19</f>
        <v>837.78204964000008</v>
      </c>
      <c r="P27" s="36">
        <f>SUMIFS(СВЦЭМ!$C$33:$C$776,СВЦЭМ!$A$33:$A$776,$A27,СВЦЭМ!$B$33:$B$776,P$11)+'СЕТ СН'!$F$9+СВЦЭМ!$D$10+'СЕТ СН'!$F$6-'СЕТ СН'!$F$19</f>
        <v>839.16801942000006</v>
      </c>
      <c r="Q27" s="36">
        <f>SUMIFS(СВЦЭМ!$C$33:$C$776,СВЦЭМ!$A$33:$A$776,$A27,СВЦЭМ!$B$33:$B$776,Q$11)+'СЕТ СН'!$F$9+СВЦЭМ!$D$10+'СЕТ СН'!$F$6-'СЕТ СН'!$F$19</f>
        <v>850.91523723000012</v>
      </c>
      <c r="R27" s="36">
        <f>SUMIFS(СВЦЭМ!$C$33:$C$776,СВЦЭМ!$A$33:$A$776,$A27,СВЦЭМ!$B$33:$B$776,R$11)+'СЕТ СН'!$F$9+СВЦЭМ!$D$10+'СЕТ СН'!$F$6-'СЕТ СН'!$F$19</f>
        <v>847.17803747000005</v>
      </c>
      <c r="S27" s="36">
        <f>SUMIFS(СВЦЭМ!$C$33:$C$776,СВЦЭМ!$A$33:$A$776,$A27,СВЦЭМ!$B$33:$B$776,S$11)+'СЕТ СН'!$F$9+СВЦЭМ!$D$10+'СЕТ СН'!$F$6-'СЕТ СН'!$F$19</f>
        <v>844.53137201000004</v>
      </c>
      <c r="T27" s="36">
        <f>SUMIFS(СВЦЭМ!$C$33:$C$776,СВЦЭМ!$A$33:$A$776,$A27,СВЦЭМ!$B$33:$B$776,T$11)+'СЕТ СН'!$F$9+СВЦЭМ!$D$10+'СЕТ СН'!$F$6-'СЕТ СН'!$F$19</f>
        <v>873.30014948000007</v>
      </c>
      <c r="U27" s="36">
        <f>SUMIFS(СВЦЭМ!$C$33:$C$776,СВЦЭМ!$A$33:$A$776,$A27,СВЦЭМ!$B$33:$B$776,U$11)+'СЕТ СН'!$F$9+СВЦЭМ!$D$10+'СЕТ СН'!$F$6-'СЕТ СН'!$F$19</f>
        <v>856.43608246000008</v>
      </c>
      <c r="V27" s="36">
        <f>SUMIFS(СВЦЭМ!$C$33:$C$776,СВЦЭМ!$A$33:$A$776,$A27,СВЦЭМ!$B$33:$B$776,V$11)+'СЕТ СН'!$F$9+СВЦЭМ!$D$10+'СЕТ СН'!$F$6-'СЕТ СН'!$F$19</f>
        <v>839.27247210000007</v>
      </c>
      <c r="W27" s="36">
        <f>SUMIFS(СВЦЭМ!$C$33:$C$776,СВЦЭМ!$A$33:$A$776,$A27,СВЦЭМ!$B$33:$B$776,W$11)+'СЕТ СН'!$F$9+СВЦЭМ!$D$10+'СЕТ СН'!$F$6-'СЕТ СН'!$F$19</f>
        <v>841.4455238700001</v>
      </c>
      <c r="X27" s="36">
        <f>SUMIFS(СВЦЭМ!$C$33:$C$776,СВЦЭМ!$A$33:$A$776,$A27,СВЦЭМ!$B$33:$B$776,X$11)+'СЕТ СН'!$F$9+СВЦЭМ!$D$10+'СЕТ СН'!$F$6-'СЕТ СН'!$F$19</f>
        <v>886.21604321000007</v>
      </c>
      <c r="Y27" s="36">
        <f>SUMIFS(СВЦЭМ!$C$33:$C$776,СВЦЭМ!$A$33:$A$776,$A27,СВЦЭМ!$B$33:$B$776,Y$11)+'СЕТ СН'!$F$9+СВЦЭМ!$D$10+'СЕТ СН'!$F$6-'СЕТ СН'!$F$19</f>
        <v>918.95640418000005</v>
      </c>
    </row>
    <row r="28" spans="1:25" ht="15.75" x14ac:dyDescent="0.2">
      <c r="A28" s="35">
        <f t="shared" si="0"/>
        <v>44029</v>
      </c>
      <c r="B28" s="36">
        <f>SUMIFS(СВЦЭМ!$C$33:$C$776,СВЦЭМ!$A$33:$A$776,$A28,СВЦЭМ!$B$33:$B$776,B$11)+'СЕТ СН'!$F$9+СВЦЭМ!$D$10+'СЕТ СН'!$F$6-'СЕТ СН'!$F$19</f>
        <v>1083.38039205</v>
      </c>
      <c r="C28" s="36">
        <f>SUMIFS(СВЦЭМ!$C$33:$C$776,СВЦЭМ!$A$33:$A$776,$A28,СВЦЭМ!$B$33:$B$776,C$11)+'СЕТ СН'!$F$9+СВЦЭМ!$D$10+'СЕТ СН'!$F$6-'СЕТ СН'!$F$19</f>
        <v>1201.5674672099999</v>
      </c>
      <c r="D28" s="36">
        <f>SUMIFS(СВЦЭМ!$C$33:$C$776,СВЦЭМ!$A$33:$A$776,$A28,СВЦЭМ!$B$33:$B$776,D$11)+'СЕТ СН'!$F$9+СВЦЭМ!$D$10+'СЕТ СН'!$F$6-'СЕТ СН'!$F$19</f>
        <v>1170.69389864</v>
      </c>
      <c r="E28" s="36">
        <f>SUMIFS(СВЦЭМ!$C$33:$C$776,СВЦЭМ!$A$33:$A$776,$A28,СВЦЭМ!$B$33:$B$776,E$11)+'СЕТ СН'!$F$9+СВЦЭМ!$D$10+'СЕТ СН'!$F$6-'СЕТ СН'!$F$19</f>
        <v>1148.6944704999999</v>
      </c>
      <c r="F28" s="36">
        <f>SUMIFS(СВЦЭМ!$C$33:$C$776,СВЦЭМ!$A$33:$A$776,$A28,СВЦЭМ!$B$33:$B$776,F$11)+'СЕТ СН'!$F$9+СВЦЭМ!$D$10+'СЕТ СН'!$F$6-'СЕТ СН'!$F$19</f>
        <v>1151.95982615</v>
      </c>
      <c r="G28" s="36">
        <f>SUMIFS(СВЦЭМ!$C$33:$C$776,СВЦЭМ!$A$33:$A$776,$A28,СВЦЭМ!$B$33:$B$776,G$11)+'СЕТ СН'!$F$9+СВЦЭМ!$D$10+'СЕТ СН'!$F$6-'СЕТ СН'!$F$19</f>
        <v>1130.1075377699999</v>
      </c>
      <c r="H28" s="36">
        <f>SUMIFS(СВЦЭМ!$C$33:$C$776,СВЦЭМ!$A$33:$A$776,$A28,СВЦЭМ!$B$33:$B$776,H$11)+'СЕТ СН'!$F$9+СВЦЭМ!$D$10+'СЕТ СН'!$F$6-'СЕТ СН'!$F$19</f>
        <v>1110.13333934</v>
      </c>
      <c r="I28" s="36">
        <f>SUMIFS(СВЦЭМ!$C$33:$C$776,СВЦЭМ!$A$33:$A$776,$A28,СВЦЭМ!$B$33:$B$776,I$11)+'СЕТ СН'!$F$9+СВЦЭМ!$D$10+'СЕТ СН'!$F$6-'СЕТ СН'!$F$19</f>
        <v>1064.4910219799999</v>
      </c>
      <c r="J28" s="36">
        <f>SUMIFS(СВЦЭМ!$C$33:$C$776,СВЦЭМ!$A$33:$A$776,$A28,СВЦЭМ!$B$33:$B$776,J$11)+'СЕТ СН'!$F$9+СВЦЭМ!$D$10+'СЕТ СН'!$F$6-'СЕТ СН'!$F$19</f>
        <v>997.85789227000009</v>
      </c>
      <c r="K28" s="36">
        <f>SUMIFS(СВЦЭМ!$C$33:$C$776,СВЦЭМ!$A$33:$A$776,$A28,СВЦЭМ!$B$33:$B$776,K$11)+'СЕТ СН'!$F$9+СВЦЭМ!$D$10+'СЕТ СН'!$F$6-'СЕТ СН'!$F$19</f>
        <v>891.17726357000004</v>
      </c>
      <c r="L28" s="36">
        <f>SUMIFS(СВЦЭМ!$C$33:$C$776,СВЦЭМ!$A$33:$A$776,$A28,СВЦЭМ!$B$33:$B$776,L$11)+'СЕТ СН'!$F$9+СВЦЭМ!$D$10+'СЕТ СН'!$F$6-'СЕТ СН'!$F$19</f>
        <v>801.1477275100001</v>
      </c>
      <c r="M28" s="36">
        <f>SUMIFS(СВЦЭМ!$C$33:$C$776,СВЦЭМ!$A$33:$A$776,$A28,СВЦЭМ!$B$33:$B$776,M$11)+'СЕТ СН'!$F$9+СВЦЭМ!$D$10+'СЕТ СН'!$F$6-'СЕТ СН'!$F$19</f>
        <v>769.31708305000006</v>
      </c>
      <c r="N28" s="36">
        <f>SUMIFS(СВЦЭМ!$C$33:$C$776,СВЦЭМ!$A$33:$A$776,$A28,СВЦЭМ!$B$33:$B$776,N$11)+'СЕТ СН'!$F$9+СВЦЭМ!$D$10+'СЕТ СН'!$F$6-'СЕТ СН'!$F$19</f>
        <v>785.81977247000009</v>
      </c>
      <c r="O28" s="36">
        <f>SUMIFS(СВЦЭМ!$C$33:$C$776,СВЦЭМ!$A$33:$A$776,$A28,СВЦЭМ!$B$33:$B$776,O$11)+'СЕТ СН'!$F$9+СВЦЭМ!$D$10+'СЕТ СН'!$F$6-'СЕТ СН'!$F$19</f>
        <v>780.7563174500001</v>
      </c>
      <c r="P28" s="36">
        <f>SUMIFS(СВЦЭМ!$C$33:$C$776,СВЦЭМ!$A$33:$A$776,$A28,СВЦЭМ!$B$33:$B$776,P$11)+'СЕТ СН'!$F$9+СВЦЭМ!$D$10+'СЕТ СН'!$F$6-'СЕТ СН'!$F$19</f>
        <v>785.69519427000012</v>
      </c>
      <c r="Q28" s="36">
        <f>SUMIFS(СВЦЭМ!$C$33:$C$776,СВЦЭМ!$A$33:$A$776,$A28,СВЦЭМ!$B$33:$B$776,Q$11)+'СЕТ СН'!$F$9+СВЦЭМ!$D$10+'СЕТ СН'!$F$6-'СЕТ СН'!$F$19</f>
        <v>790.93580338000004</v>
      </c>
      <c r="R28" s="36">
        <f>SUMIFS(СВЦЭМ!$C$33:$C$776,СВЦЭМ!$A$33:$A$776,$A28,СВЦЭМ!$B$33:$B$776,R$11)+'СЕТ СН'!$F$9+СВЦЭМ!$D$10+'СЕТ СН'!$F$6-'СЕТ СН'!$F$19</f>
        <v>815.82000069000003</v>
      </c>
      <c r="S28" s="36">
        <f>SUMIFS(СВЦЭМ!$C$33:$C$776,СВЦЭМ!$A$33:$A$776,$A28,СВЦЭМ!$B$33:$B$776,S$11)+'СЕТ СН'!$F$9+СВЦЭМ!$D$10+'СЕТ СН'!$F$6-'СЕТ СН'!$F$19</f>
        <v>827.32379411000011</v>
      </c>
      <c r="T28" s="36">
        <f>SUMIFS(СВЦЭМ!$C$33:$C$776,СВЦЭМ!$A$33:$A$776,$A28,СВЦЭМ!$B$33:$B$776,T$11)+'СЕТ СН'!$F$9+СВЦЭМ!$D$10+'СЕТ СН'!$F$6-'СЕТ СН'!$F$19</f>
        <v>826.91848726000001</v>
      </c>
      <c r="U28" s="36">
        <f>SUMIFS(СВЦЭМ!$C$33:$C$776,СВЦЭМ!$A$33:$A$776,$A28,СВЦЭМ!$B$33:$B$776,U$11)+'СЕТ СН'!$F$9+СВЦЭМ!$D$10+'СЕТ СН'!$F$6-'СЕТ СН'!$F$19</f>
        <v>828.46197390000009</v>
      </c>
      <c r="V28" s="36">
        <f>SUMIFS(СВЦЭМ!$C$33:$C$776,СВЦЭМ!$A$33:$A$776,$A28,СВЦЭМ!$B$33:$B$776,V$11)+'СЕТ СН'!$F$9+СВЦЭМ!$D$10+'СЕТ СН'!$F$6-'СЕТ СН'!$F$19</f>
        <v>810.62233760000004</v>
      </c>
      <c r="W28" s="36">
        <f>SUMIFS(СВЦЭМ!$C$33:$C$776,СВЦЭМ!$A$33:$A$776,$A28,СВЦЭМ!$B$33:$B$776,W$11)+'СЕТ СН'!$F$9+СВЦЭМ!$D$10+'СЕТ СН'!$F$6-'СЕТ СН'!$F$19</f>
        <v>792.14752461</v>
      </c>
      <c r="X28" s="36">
        <f>SUMIFS(СВЦЭМ!$C$33:$C$776,СВЦЭМ!$A$33:$A$776,$A28,СВЦЭМ!$B$33:$B$776,X$11)+'СЕТ СН'!$F$9+СВЦЭМ!$D$10+'СЕТ СН'!$F$6-'СЕТ СН'!$F$19</f>
        <v>860.55951778000008</v>
      </c>
      <c r="Y28" s="36">
        <f>SUMIFS(СВЦЭМ!$C$33:$C$776,СВЦЭМ!$A$33:$A$776,$A28,СВЦЭМ!$B$33:$B$776,Y$11)+'СЕТ СН'!$F$9+СВЦЭМ!$D$10+'СЕТ СН'!$F$6-'СЕТ СН'!$F$19</f>
        <v>933.36216101000002</v>
      </c>
    </row>
    <row r="29" spans="1:25" ht="15.75" x14ac:dyDescent="0.2">
      <c r="A29" s="35">
        <f t="shared" si="0"/>
        <v>44030</v>
      </c>
      <c r="B29" s="36">
        <f>SUMIFS(СВЦЭМ!$C$33:$C$776,СВЦЭМ!$A$33:$A$776,$A29,СВЦЭМ!$B$33:$B$776,B$11)+'СЕТ СН'!$F$9+СВЦЭМ!$D$10+'СЕТ СН'!$F$6-'СЕТ СН'!$F$19</f>
        <v>1105.03328457</v>
      </c>
      <c r="C29" s="36">
        <f>SUMIFS(СВЦЭМ!$C$33:$C$776,СВЦЭМ!$A$33:$A$776,$A29,СВЦЭМ!$B$33:$B$776,C$11)+'СЕТ СН'!$F$9+СВЦЭМ!$D$10+'СЕТ СН'!$F$6-'СЕТ СН'!$F$19</f>
        <v>1209.70763928</v>
      </c>
      <c r="D29" s="36">
        <f>SUMIFS(СВЦЭМ!$C$33:$C$776,СВЦЭМ!$A$33:$A$776,$A29,СВЦЭМ!$B$33:$B$776,D$11)+'СЕТ СН'!$F$9+СВЦЭМ!$D$10+'СЕТ СН'!$F$6-'СЕТ СН'!$F$19</f>
        <v>1215.0786794000001</v>
      </c>
      <c r="E29" s="36">
        <f>SUMIFS(СВЦЭМ!$C$33:$C$776,СВЦЭМ!$A$33:$A$776,$A29,СВЦЭМ!$B$33:$B$776,E$11)+'СЕТ СН'!$F$9+СВЦЭМ!$D$10+'СЕТ СН'!$F$6-'СЕТ СН'!$F$19</f>
        <v>1209.58319581</v>
      </c>
      <c r="F29" s="36">
        <f>SUMIFS(СВЦЭМ!$C$33:$C$776,СВЦЭМ!$A$33:$A$776,$A29,СВЦЭМ!$B$33:$B$776,F$11)+'СЕТ СН'!$F$9+СВЦЭМ!$D$10+'СЕТ СН'!$F$6-'СЕТ СН'!$F$19</f>
        <v>1200.1126380000001</v>
      </c>
      <c r="G29" s="36">
        <f>SUMIFS(СВЦЭМ!$C$33:$C$776,СВЦЭМ!$A$33:$A$776,$A29,СВЦЭМ!$B$33:$B$776,G$11)+'СЕТ СН'!$F$9+СВЦЭМ!$D$10+'СЕТ СН'!$F$6-'СЕТ СН'!$F$19</f>
        <v>1208.2909278699999</v>
      </c>
      <c r="H29" s="36">
        <f>SUMIFS(СВЦЭМ!$C$33:$C$776,СВЦЭМ!$A$33:$A$776,$A29,СВЦЭМ!$B$33:$B$776,H$11)+'СЕТ СН'!$F$9+СВЦЭМ!$D$10+'СЕТ СН'!$F$6-'СЕТ СН'!$F$19</f>
        <v>1208.84330241</v>
      </c>
      <c r="I29" s="36">
        <f>SUMIFS(СВЦЭМ!$C$33:$C$776,СВЦЭМ!$A$33:$A$776,$A29,СВЦЭМ!$B$33:$B$776,I$11)+'СЕТ СН'!$F$9+СВЦЭМ!$D$10+'СЕТ СН'!$F$6-'СЕТ СН'!$F$19</f>
        <v>1203.4838898399998</v>
      </c>
      <c r="J29" s="36">
        <f>SUMIFS(СВЦЭМ!$C$33:$C$776,СВЦЭМ!$A$33:$A$776,$A29,СВЦЭМ!$B$33:$B$776,J$11)+'СЕТ СН'!$F$9+СВЦЭМ!$D$10+'СЕТ СН'!$F$6-'СЕТ СН'!$F$19</f>
        <v>1131.1315991500001</v>
      </c>
      <c r="K29" s="36">
        <f>SUMIFS(СВЦЭМ!$C$33:$C$776,СВЦЭМ!$A$33:$A$776,$A29,СВЦЭМ!$B$33:$B$776,K$11)+'СЕТ СН'!$F$9+СВЦЭМ!$D$10+'СЕТ СН'!$F$6-'СЕТ СН'!$F$19</f>
        <v>938.34602350000011</v>
      </c>
      <c r="L29" s="36">
        <f>SUMIFS(СВЦЭМ!$C$33:$C$776,СВЦЭМ!$A$33:$A$776,$A29,СВЦЭМ!$B$33:$B$776,L$11)+'СЕТ СН'!$F$9+СВЦЭМ!$D$10+'СЕТ СН'!$F$6-'СЕТ СН'!$F$19</f>
        <v>790.35032987000011</v>
      </c>
      <c r="M29" s="36">
        <f>SUMIFS(СВЦЭМ!$C$33:$C$776,СВЦЭМ!$A$33:$A$776,$A29,СВЦЭМ!$B$33:$B$776,M$11)+'СЕТ СН'!$F$9+СВЦЭМ!$D$10+'СЕТ СН'!$F$6-'СЕТ СН'!$F$19</f>
        <v>770.9762891900001</v>
      </c>
      <c r="N29" s="36">
        <f>SUMIFS(СВЦЭМ!$C$33:$C$776,СВЦЭМ!$A$33:$A$776,$A29,СВЦЭМ!$B$33:$B$776,N$11)+'СЕТ СН'!$F$9+СВЦЭМ!$D$10+'СЕТ СН'!$F$6-'СЕТ СН'!$F$19</f>
        <v>786.87986529000011</v>
      </c>
      <c r="O29" s="36">
        <f>SUMIFS(СВЦЭМ!$C$33:$C$776,СВЦЭМ!$A$33:$A$776,$A29,СВЦЭМ!$B$33:$B$776,O$11)+'СЕТ СН'!$F$9+СВЦЭМ!$D$10+'СЕТ СН'!$F$6-'СЕТ СН'!$F$19</f>
        <v>785.54738716000008</v>
      </c>
      <c r="P29" s="36">
        <f>SUMIFS(СВЦЭМ!$C$33:$C$776,СВЦЭМ!$A$33:$A$776,$A29,СВЦЭМ!$B$33:$B$776,P$11)+'СЕТ СН'!$F$9+СВЦЭМ!$D$10+'СЕТ СН'!$F$6-'СЕТ СН'!$F$19</f>
        <v>789.8299438900001</v>
      </c>
      <c r="Q29" s="36">
        <f>SUMIFS(СВЦЭМ!$C$33:$C$776,СВЦЭМ!$A$33:$A$776,$A29,СВЦЭМ!$B$33:$B$776,Q$11)+'СЕТ СН'!$F$9+СВЦЭМ!$D$10+'СЕТ СН'!$F$6-'СЕТ СН'!$F$19</f>
        <v>791.9891144500001</v>
      </c>
      <c r="R29" s="36">
        <f>SUMIFS(СВЦЭМ!$C$33:$C$776,СВЦЭМ!$A$33:$A$776,$A29,СВЦЭМ!$B$33:$B$776,R$11)+'СЕТ СН'!$F$9+СВЦЭМ!$D$10+'СЕТ СН'!$F$6-'СЕТ СН'!$F$19</f>
        <v>796.81039865000002</v>
      </c>
      <c r="S29" s="36">
        <f>SUMIFS(СВЦЭМ!$C$33:$C$776,СВЦЭМ!$A$33:$A$776,$A29,СВЦЭМ!$B$33:$B$776,S$11)+'СЕТ СН'!$F$9+СВЦЭМ!$D$10+'СЕТ СН'!$F$6-'СЕТ СН'!$F$19</f>
        <v>800.26447193000001</v>
      </c>
      <c r="T29" s="36">
        <f>SUMIFS(СВЦЭМ!$C$33:$C$776,СВЦЭМ!$A$33:$A$776,$A29,СВЦЭМ!$B$33:$B$776,T$11)+'СЕТ СН'!$F$9+СВЦЭМ!$D$10+'СЕТ СН'!$F$6-'СЕТ СН'!$F$19</f>
        <v>823.32143647000009</v>
      </c>
      <c r="U29" s="36">
        <f>SUMIFS(СВЦЭМ!$C$33:$C$776,СВЦЭМ!$A$33:$A$776,$A29,СВЦЭМ!$B$33:$B$776,U$11)+'СЕТ СН'!$F$9+СВЦЭМ!$D$10+'СЕТ СН'!$F$6-'СЕТ СН'!$F$19</f>
        <v>819.39811040000006</v>
      </c>
      <c r="V29" s="36">
        <f>SUMIFS(СВЦЭМ!$C$33:$C$776,СВЦЭМ!$A$33:$A$776,$A29,СВЦЭМ!$B$33:$B$776,V$11)+'СЕТ СН'!$F$9+СВЦЭМ!$D$10+'СЕТ СН'!$F$6-'СЕТ СН'!$F$19</f>
        <v>813.48734359000002</v>
      </c>
      <c r="W29" s="36">
        <f>SUMIFS(СВЦЭМ!$C$33:$C$776,СВЦЭМ!$A$33:$A$776,$A29,СВЦЭМ!$B$33:$B$776,W$11)+'СЕТ СН'!$F$9+СВЦЭМ!$D$10+'СЕТ СН'!$F$6-'СЕТ СН'!$F$19</f>
        <v>788.52045176000001</v>
      </c>
      <c r="X29" s="36">
        <f>SUMIFS(СВЦЭМ!$C$33:$C$776,СВЦЭМ!$A$33:$A$776,$A29,СВЦЭМ!$B$33:$B$776,X$11)+'СЕТ СН'!$F$9+СВЦЭМ!$D$10+'СЕТ СН'!$F$6-'СЕТ СН'!$F$19</f>
        <v>856.23675903000003</v>
      </c>
      <c r="Y29" s="36">
        <f>SUMIFS(СВЦЭМ!$C$33:$C$776,СВЦЭМ!$A$33:$A$776,$A29,СВЦЭМ!$B$33:$B$776,Y$11)+'СЕТ СН'!$F$9+СВЦЭМ!$D$10+'СЕТ СН'!$F$6-'СЕТ СН'!$F$19</f>
        <v>991.91533985000001</v>
      </c>
    </row>
    <row r="30" spans="1:25" ht="15.75" x14ac:dyDescent="0.2">
      <c r="A30" s="35">
        <f t="shared" si="0"/>
        <v>44031</v>
      </c>
      <c r="B30" s="36">
        <f>SUMIFS(СВЦЭМ!$C$33:$C$776,СВЦЭМ!$A$33:$A$776,$A30,СВЦЭМ!$B$33:$B$776,B$11)+'СЕТ СН'!$F$9+СВЦЭМ!$D$10+'СЕТ СН'!$F$6-'СЕТ СН'!$F$19</f>
        <v>1050.7445836500001</v>
      </c>
      <c r="C30" s="36">
        <f>SUMIFS(СВЦЭМ!$C$33:$C$776,СВЦЭМ!$A$33:$A$776,$A30,СВЦЭМ!$B$33:$B$776,C$11)+'СЕТ СН'!$F$9+СВЦЭМ!$D$10+'СЕТ СН'!$F$6-'СЕТ СН'!$F$19</f>
        <v>1093.6476342000001</v>
      </c>
      <c r="D30" s="36">
        <f>SUMIFS(СВЦЭМ!$C$33:$C$776,СВЦЭМ!$A$33:$A$776,$A30,СВЦЭМ!$B$33:$B$776,D$11)+'СЕТ СН'!$F$9+СВЦЭМ!$D$10+'СЕТ СН'!$F$6-'СЕТ СН'!$F$19</f>
        <v>1081.4130874800001</v>
      </c>
      <c r="E30" s="36">
        <f>SUMIFS(СВЦЭМ!$C$33:$C$776,СВЦЭМ!$A$33:$A$776,$A30,СВЦЭМ!$B$33:$B$776,E$11)+'СЕТ СН'!$F$9+СВЦЭМ!$D$10+'СЕТ СН'!$F$6-'СЕТ СН'!$F$19</f>
        <v>1068.1265282500001</v>
      </c>
      <c r="F30" s="36">
        <f>SUMIFS(СВЦЭМ!$C$33:$C$776,СВЦЭМ!$A$33:$A$776,$A30,СВЦЭМ!$B$33:$B$776,F$11)+'СЕТ СН'!$F$9+СВЦЭМ!$D$10+'СЕТ СН'!$F$6-'СЕТ СН'!$F$19</f>
        <v>1067.86703476</v>
      </c>
      <c r="G30" s="36">
        <f>SUMIFS(СВЦЭМ!$C$33:$C$776,СВЦЭМ!$A$33:$A$776,$A30,СВЦЭМ!$B$33:$B$776,G$11)+'СЕТ СН'!$F$9+СВЦЭМ!$D$10+'СЕТ СН'!$F$6-'СЕТ СН'!$F$19</f>
        <v>1070.82193682</v>
      </c>
      <c r="H30" s="36">
        <f>SUMIFS(СВЦЭМ!$C$33:$C$776,СВЦЭМ!$A$33:$A$776,$A30,СВЦЭМ!$B$33:$B$776,H$11)+'СЕТ СН'!$F$9+СВЦЭМ!$D$10+'СЕТ СН'!$F$6-'СЕТ СН'!$F$19</f>
        <v>1092.8967137599998</v>
      </c>
      <c r="I30" s="36">
        <f>SUMIFS(СВЦЭМ!$C$33:$C$776,СВЦЭМ!$A$33:$A$776,$A30,СВЦЭМ!$B$33:$B$776,I$11)+'СЕТ СН'!$F$9+СВЦЭМ!$D$10+'СЕТ СН'!$F$6-'СЕТ СН'!$F$19</f>
        <v>1135.4246004699999</v>
      </c>
      <c r="J30" s="36">
        <f>SUMIFS(СВЦЭМ!$C$33:$C$776,СВЦЭМ!$A$33:$A$776,$A30,СВЦЭМ!$B$33:$B$776,J$11)+'СЕТ СН'!$F$9+СВЦЭМ!$D$10+'СЕТ СН'!$F$6-'СЕТ СН'!$F$19</f>
        <v>1137.2429120299998</v>
      </c>
      <c r="K30" s="36">
        <f>SUMIFS(СВЦЭМ!$C$33:$C$776,СВЦЭМ!$A$33:$A$776,$A30,СВЦЭМ!$B$33:$B$776,K$11)+'СЕТ СН'!$F$9+СВЦЭМ!$D$10+'СЕТ СН'!$F$6-'СЕТ СН'!$F$19</f>
        <v>960.03751763000002</v>
      </c>
      <c r="L30" s="36">
        <f>SUMIFS(СВЦЭМ!$C$33:$C$776,СВЦЭМ!$A$33:$A$776,$A30,СВЦЭМ!$B$33:$B$776,L$11)+'СЕТ СН'!$F$9+СВЦЭМ!$D$10+'СЕТ СН'!$F$6-'СЕТ СН'!$F$19</f>
        <v>869.39216092000004</v>
      </c>
      <c r="M30" s="36">
        <f>SUMIFS(СВЦЭМ!$C$33:$C$776,СВЦЭМ!$A$33:$A$776,$A30,СВЦЭМ!$B$33:$B$776,M$11)+'СЕТ СН'!$F$9+СВЦЭМ!$D$10+'СЕТ СН'!$F$6-'СЕТ СН'!$F$19</f>
        <v>821.09541227000011</v>
      </c>
      <c r="N30" s="36">
        <f>SUMIFS(СВЦЭМ!$C$33:$C$776,СВЦЭМ!$A$33:$A$776,$A30,СВЦЭМ!$B$33:$B$776,N$11)+'СЕТ СН'!$F$9+СВЦЭМ!$D$10+'СЕТ СН'!$F$6-'СЕТ СН'!$F$19</f>
        <v>829.86690761000011</v>
      </c>
      <c r="O30" s="36">
        <f>SUMIFS(СВЦЭМ!$C$33:$C$776,СВЦЭМ!$A$33:$A$776,$A30,СВЦЭМ!$B$33:$B$776,O$11)+'СЕТ СН'!$F$9+СВЦЭМ!$D$10+'СЕТ СН'!$F$6-'СЕТ СН'!$F$19</f>
        <v>824.78723180000009</v>
      </c>
      <c r="P30" s="36">
        <f>SUMIFS(СВЦЭМ!$C$33:$C$776,СВЦЭМ!$A$33:$A$776,$A30,СВЦЭМ!$B$33:$B$776,P$11)+'СЕТ СН'!$F$9+СВЦЭМ!$D$10+'СЕТ СН'!$F$6-'СЕТ СН'!$F$19</f>
        <v>824.51021659000003</v>
      </c>
      <c r="Q30" s="36">
        <f>SUMIFS(СВЦЭМ!$C$33:$C$776,СВЦЭМ!$A$33:$A$776,$A30,СВЦЭМ!$B$33:$B$776,Q$11)+'СЕТ СН'!$F$9+СВЦЭМ!$D$10+'СЕТ СН'!$F$6-'СЕТ СН'!$F$19</f>
        <v>824.01586190000012</v>
      </c>
      <c r="R30" s="36">
        <f>SUMIFS(СВЦЭМ!$C$33:$C$776,СВЦЭМ!$A$33:$A$776,$A30,СВЦЭМ!$B$33:$B$776,R$11)+'СЕТ СН'!$F$9+СВЦЭМ!$D$10+'СЕТ СН'!$F$6-'СЕТ СН'!$F$19</f>
        <v>839.10755290000009</v>
      </c>
      <c r="S30" s="36">
        <f>SUMIFS(СВЦЭМ!$C$33:$C$776,СВЦЭМ!$A$33:$A$776,$A30,СВЦЭМ!$B$33:$B$776,S$11)+'СЕТ СН'!$F$9+СВЦЭМ!$D$10+'СЕТ СН'!$F$6-'СЕТ СН'!$F$19</f>
        <v>858.33528669000009</v>
      </c>
      <c r="T30" s="36">
        <f>SUMIFS(СВЦЭМ!$C$33:$C$776,СВЦЭМ!$A$33:$A$776,$A30,СВЦЭМ!$B$33:$B$776,T$11)+'СЕТ СН'!$F$9+СВЦЭМ!$D$10+'СЕТ СН'!$F$6-'СЕТ СН'!$F$19</f>
        <v>851.75602208000009</v>
      </c>
      <c r="U30" s="36">
        <f>SUMIFS(СВЦЭМ!$C$33:$C$776,СВЦЭМ!$A$33:$A$776,$A30,СВЦЭМ!$B$33:$B$776,U$11)+'СЕТ СН'!$F$9+СВЦЭМ!$D$10+'СЕТ СН'!$F$6-'СЕТ СН'!$F$19</f>
        <v>852.50910173000011</v>
      </c>
      <c r="V30" s="36">
        <f>SUMIFS(СВЦЭМ!$C$33:$C$776,СВЦЭМ!$A$33:$A$776,$A30,СВЦЭМ!$B$33:$B$776,V$11)+'СЕТ СН'!$F$9+СВЦЭМ!$D$10+'СЕТ СН'!$F$6-'СЕТ СН'!$F$19</f>
        <v>841.48249278000003</v>
      </c>
      <c r="W30" s="36">
        <f>SUMIFS(СВЦЭМ!$C$33:$C$776,СВЦЭМ!$A$33:$A$776,$A30,СВЦЭМ!$B$33:$B$776,W$11)+'СЕТ СН'!$F$9+СВЦЭМ!$D$10+'СЕТ СН'!$F$6-'СЕТ СН'!$F$19</f>
        <v>785.77678455000012</v>
      </c>
      <c r="X30" s="36">
        <f>SUMIFS(СВЦЭМ!$C$33:$C$776,СВЦЭМ!$A$33:$A$776,$A30,СВЦЭМ!$B$33:$B$776,X$11)+'СЕТ СН'!$F$9+СВЦЭМ!$D$10+'СЕТ СН'!$F$6-'СЕТ СН'!$F$19</f>
        <v>856.20540777000008</v>
      </c>
      <c r="Y30" s="36">
        <f>SUMIFS(СВЦЭМ!$C$33:$C$776,СВЦЭМ!$A$33:$A$776,$A30,СВЦЭМ!$B$33:$B$776,Y$11)+'СЕТ СН'!$F$9+СВЦЭМ!$D$10+'СЕТ СН'!$F$6-'СЕТ СН'!$F$19</f>
        <v>1049.5029467100001</v>
      </c>
    </row>
    <row r="31" spans="1:25" ht="15.75" x14ac:dyDescent="0.2">
      <c r="A31" s="35">
        <f t="shared" si="0"/>
        <v>44032</v>
      </c>
      <c r="B31" s="36">
        <f>SUMIFS(СВЦЭМ!$C$33:$C$776,СВЦЭМ!$A$33:$A$776,$A31,СВЦЭМ!$B$33:$B$776,B$11)+'СЕТ СН'!$F$9+СВЦЭМ!$D$10+'СЕТ СН'!$F$6-'СЕТ СН'!$F$19</f>
        <v>1027.9318604800001</v>
      </c>
      <c r="C31" s="36">
        <f>SUMIFS(СВЦЭМ!$C$33:$C$776,СВЦЭМ!$A$33:$A$776,$A31,СВЦЭМ!$B$33:$B$776,C$11)+'СЕТ СН'!$F$9+СВЦЭМ!$D$10+'СЕТ СН'!$F$6-'СЕТ СН'!$F$19</f>
        <v>992.44342031000008</v>
      </c>
      <c r="D31" s="36">
        <f>SUMIFS(СВЦЭМ!$C$33:$C$776,СВЦЭМ!$A$33:$A$776,$A31,СВЦЭМ!$B$33:$B$776,D$11)+'СЕТ СН'!$F$9+СВЦЭМ!$D$10+'СЕТ СН'!$F$6-'СЕТ СН'!$F$19</f>
        <v>1122.6027394099999</v>
      </c>
      <c r="E31" s="36">
        <f>SUMIFS(СВЦЭМ!$C$33:$C$776,СВЦЭМ!$A$33:$A$776,$A31,СВЦЭМ!$B$33:$B$776,E$11)+'СЕТ СН'!$F$9+СВЦЭМ!$D$10+'СЕТ СН'!$F$6-'СЕТ СН'!$F$19</f>
        <v>1104.8505484100001</v>
      </c>
      <c r="F31" s="36">
        <f>SUMIFS(СВЦЭМ!$C$33:$C$776,СВЦЭМ!$A$33:$A$776,$A31,СВЦЭМ!$B$33:$B$776,F$11)+'СЕТ СН'!$F$9+СВЦЭМ!$D$10+'СЕТ СН'!$F$6-'СЕТ СН'!$F$19</f>
        <v>1103.2780578799998</v>
      </c>
      <c r="G31" s="36">
        <f>SUMIFS(СВЦЭМ!$C$33:$C$776,СВЦЭМ!$A$33:$A$776,$A31,СВЦЭМ!$B$33:$B$776,G$11)+'СЕТ СН'!$F$9+СВЦЭМ!$D$10+'СЕТ СН'!$F$6-'СЕТ СН'!$F$19</f>
        <v>1112.2422713000001</v>
      </c>
      <c r="H31" s="36">
        <f>SUMIFS(СВЦЭМ!$C$33:$C$776,СВЦЭМ!$A$33:$A$776,$A31,СВЦЭМ!$B$33:$B$776,H$11)+'СЕТ СН'!$F$9+СВЦЭМ!$D$10+'СЕТ СН'!$F$6-'СЕТ СН'!$F$19</f>
        <v>1140.9113932799999</v>
      </c>
      <c r="I31" s="36">
        <f>SUMIFS(СВЦЭМ!$C$33:$C$776,СВЦЭМ!$A$33:$A$776,$A31,СВЦЭМ!$B$33:$B$776,I$11)+'СЕТ СН'!$F$9+СВЦЭМ!$D$10+'СЕТ СН'!$F$6-'СЕТ СН'!$F$19</f>
        <v>1036.31453805</v>
      </c>
      <c r="J31" s="36">
        <f>SUMIFS(СВЦЭМ!$C$33:$C$776,СВЦЭМ!$A$33:$A$776,$A31,СВЦЭМ!$B$33:$B$776,J$11)+'СЕТ СН'!$F$9+СВЦЭМ!$D$10+'СЕТ СН'!$F$6-'СЕТ СН'!$F$19</f>
        <v>1092.516218</v>
      </c>
      <c r="K31" s="36">
        <f>SUMIFS(СВЦЭМ!$C$33:$C$776,СВЦЭМ!$A$33:$A$776,$A31,СВЦЭМ!$B$33:$B$776,K$11)+'СЕТ СН'!$F$9+СВЦЭМ!$D$10+'СЕТ СН'!$F$6-'СЕТ СН'!$F$19</f>
        <v>1029.7189845099999</v>
      </c>
      <c r="L31" s="36">
        <f>SUMIFS(СВЦЭМ!$C$33:$C$776,СВЦЭМ!$A$33:$A$776,$A31,СВЦЭМ!$B$33:$B$776,L$11)+'СЕТ СН'!$F$9+СВЦЭМ!$D$10+'СЕТ СН'!$F$6-'СЕТ СН'!$F$19</f>
        <v>883.99711847000003</v>
      </c>
      <c r="M31" s="36">
        <f>SUMIFS(СВЦЭМ!$C$33:$C$776,СВЦЭМ!$A$33:$A$776,$A31,СВЦЭМ!$B$33:$B$776,M$11)+'СЕТ СН'!$F$9+СВЦЭМ!$D$10+'СЕТ СН'!$F$6-'СЕТ СН'!$F$19</f>
        <v>866.72338423000008</v>
      </c>
      <c r="N31" s="36">
        <f>SUMIFS(СВЦЭМ!$C$33:$C$776,СВЦЭМ!$A$33:$A$776,$A31,СВЦЭМ!$B$33:$B$776,N$11)+'СЕТ СН'!$F$9+СВЦЭМ!$D$10+'СЕТ СН'!$F$6-'СЕТ СН'!$F$19</f>
        <v>874.72927583000001</v>
      </c>
      <c r="O31" s="36">
        <f>SUMIFS(СВЦЭМ!$C$33:$C$776,СВЦЭМ!$A$33:$A$776,$A31,СВЦЭМ!$B$33:$B$776,O$11)+'СЕТ СН'!$F$9+СВЦЭМ!$D$10+'СЕТ СН'!$F$6-'СЕТ СН'!$F$19</f>
        <v>868.08374852000009</v>
      </c>
      <c r="P31" s="36">
        <f>SUMIFS(СВЦЭМ!$C$33:$C$776,СВЦЭМ!$A$33:$A$776,$A31,СВЦЭМ!$B$33:$B$776,P$11)+'СЕТ СН'!$F$9+СВЦЭМ!$D$10+'СЕТ СН'!$F$6-'СЕТ СН'!$F$19</f>
        <v>856.72733625000001</v>
      </c>
      <c r="Q31" s="36">
        <f>SUMIFS(СВЦЭМ!$C$33:$C$776,СВЦЭМ!$A$33:$A$776,$A31,СВЦЭМ!$B$33:$B$776,Q$11)+'СЕТ СН'!$F$9+СВЦЭМ!$D$10+'СЕТ СН'!$F$6-'СЕТ СН'!$F$19</f>
        <v>857.21845904000008</v>
      </c>
      <c r="R31" s="36">
        <f>SUMIFS(СВЦЭМ!$C$33:$C$776,СВЦЭМ!$A$33:$A$776,$A31,СВЦЭМ!$B$33:$B$776,R$11)+'СЕТ СН'!$F$9+СВЦЭМ!$D$10+'СЕТ СН'!$F$6-'СЕТ СН'!$F$19</f>
        <v>858.88198913000008</v>
      </c>
      <c r="S31" s="36">
        <f>SUMIFS(СВЦЭМ!$C$33:$C$776,СВЦЭМ!$A$33:$A$776,$A31,СВЦЭМ!$B$33:$B$776,S$11)+'СЕТ СН'!$F$9+СВЦЭМ!$D$10+'СЕТ СН'!$F$6-'СЕТ СН'!$F$19</f>
        <v>860.03525284000011</v>
      </c>
      <c r="T31" s="36">
        <f>SUMIFS(СВЦЭМ!$C$33:$C$776,СВЦЭМ!$A$33:$A$776,$A31,СВЦЭМ!$B$33:$B$776,T$11)+'СЕТ СН'!$F$9+СВЦЭМ!$D$10+'СЕТ СН'!$F$6-'СЕТ СН'!$F$19</f>
        <v>855.49257728000009</v>
      </c>
      <c r="U31" s="36">
        <f>SUMIFS(СВЦЭМ!$C$33:$C$776,СВЦЭМ!$A$33:$A$776,$A31,СВЦЭМ!$B$33:$B$776,U$11)+'СЕТ СН'!$F$9+СВЦЭМ!$D$10+'СЕТ СН'!$F$6-'СЕТ СН'!$F$19</f>
        <v>852.5260216800001</v>
      </c>
      <c r="V31" s="36">
        <f>SUMIFS(СВЦЭМ!$C$33:$C$776,СВЦЭМ!$A$33:$A$776,$A31,СВЦЭМ!$B$33:$B$776,V$11)+'СЕТ СН'!$F$9+СВЦЭМ!$D$10+'СЕТ СН'!$F$6-'СЕТ СН'!$F$19</f>
        <v>855.1051388300001</v>
      </c>
      <c r="W31" s="36">
        <f>SUMIFS(СВЦЭМ!$C$33:$C$776,СВЦЭМ!$A$33:$A$776,$A31,СВЦЭМ!$B$33:$B$776,W$11)+'СЕТ СН'!$F$9+СВЦЭМ!$D$10+'СЕТ СН'!$F$6-'СЕТ СН'!$F$19</f>
        <v>852.79469122000012</v>
      </c>
      <c r="X31" s="36">
        <f>SUMIFS(СВЦЭМ!$C$33:$C$776,СВЦЭМ!$A$33:$A$776,$A31,СВЦЭМ!$B$33:$B$776,X$11)+'СЕТ СН'!$F$9+СВЦЭМ!$D$10+'СЕТ СН'!$F$6-'СЕТ СН'!$F$19</f>
        <v>887.53889359000004</v>
      </c>
      <c r="Y31" s="36">
        <f>SUMIFS(СВЦЭМ!$C$33:$C$776,СВЦЭМ!$A$33:$A$776,$A31,СВЦЭМ!$B$33:$B$776,Y$11)+'СЕТ СН'!$F$9+СВЦЭМ!$D$10+'СЕТ СН'!$F$6-'СЕТ СН'!$F$19</f>
        <v>1041.12573643</v>
      </c>
    </row>
    <row r="32" spans="1:25" ht="15.75" x14ac:dyDescent="0.2">
      <c r="A32" s="35">
        <f t="shared" si="0"/>
        <v>44033</v>
      </c>
      <c r="B32" s="36">
        <f>SUMIFS(СВЦЭМ!$C$33:$C$776,СВЦЭМ!$A$33:$A$776,$A32,СВЦЭМ!$B$33:$B$776,B$11)+'СЕТ СН'!$F$9+СВЦЭМ!$D$10+'СЕТ СН'!$F$6-'СЕТ СН'!$F$19</f>
        <v>1074.9355486500001</v>
      </c>
      <c r="C32" s="36">
        <f>SUMIFS(СВЦЭМ!$C$33:$C$776,СВЦЭМ!$A$33:$A$776,$A32,СВЦЭМ!$B$33:$B$776,C$11)+'СЕТ СН'!$F$9+СВЦЭМ!$D$10+'СЕТ СН'!$F$6-'СЕТ СН'!$F$19</f>
        <v>1028.7593939999999</v>
      </c>
      <c r="D32" s="36">
        <f>SUMIFS(СВЦЭМ!$C$33:$C$776,СВЦЭМ!$A$33:$A$776,$A32,СВЦЭМ!$B$33:$B$776,D$11)+'СЕТ СН'!$F$9+СВЦЭМ!$D$10+'СЕТ СН'!$F$6-'СЕТ СН'!$F$19</f>
        <v>1005.7797404500001</v>
      </c>
      <c r="E32" s="36">
        <f>SUMIFS(СВЦЭМ!$C$33:$C$776,СВЦЭМ!$A$33:$A$776,$A32,СВЦЭМ!$B$33:$B$776,E$11)+'СЕТ СН'!$F$9+СВЦЭМ!$D$10+'СЕТ СН'!$F$6-'СЕТ СН'!$F$19</f>
        <v>1004.3619404000001</v>
      </c>
      <c r="F32" s="36">
        <f>SUMIFS(СВЦЭМ!$C$33:$C$776,СВЦЭМ!$A$33:$A$776,$A32,СВЦЭМ!$B$33:$B$776,F$11)+'СЕТ СН'!$F$9+СВЦЭМ!$D$10+'СЕТ СН'!$F$6-'СЕТ СН'!$F$19</f>
        <v>996.80309764000003</v>
      </c>
      <c r="G32" s="36">
        <f>SUMIFS(СВЦЭМ!$C$33:$C$776,СВЦЭМ!$A$33:$A$776,$A32,СВЦЭМ!$B$33:$B$776,G$11)+'СЕТ СН'!$F$9+СВЦЭМ!$D$10+'СЕТ СН'!$F$6-'СЕТ СН'!$F$19</f>
        <v>989.29521447000002</v>
      </c>
      <c r="H32" s="36">
        <f>SUMIFS(СВЦЭМ!$C$33:$C$776,СВЦЭМ!$A$33:$A$776,$A32,СВЦЭМ!$B$33:$B$776,H$11)+'СЕТ СН'!$F$9+СВЦЭМ!$D$10+'СЕТ СН'!$F$6-'СЕТ СН'!$F$19</f>
        <v>1014.7929282600001</v>
      </c>
      <c r="I32" s="36">
        <f>SUMIFS(СВЦЭМ!$C$33:$C$776,СВЦЭМ!$A$33:$A$776,$A32,СВЦЭМ!$B$33:$B$776,I$11)+'СЕТ СН'!$F$9+СВЦЭМ!$D$10+'СЕТ СН'!$F$6-'СЕТ СН'!$F$19</f>
        <v>1066.9613188999999</v>
      </c>
      <c r="J32" s="36">
        <f>SUMIFS(СВЦЭМ!$C$33:$C$776,СВЦЭМ!$A$33:$A$776,$A32,СВЦЭМ!$B$33:$B$776,J$11)+'СЕТ СН'!$F$9+СВЦЭМ!$D$10+'СЕТ СН'!$F$6-'СЕТ СН'!$F$19</f>
        <v>1101.6623504700001</v>
      </c>
      <c r="K32" s="36">
        <f>SUMIFS(СВЦЭМ!$C$33:$C$776,СВЦЭМ!$A$33:$A$776,$A32,СВЦЭМ!$B$33:$B$776,K$11)+'СЕТ СН'!$F$9+СВЦЭМ!$D$10+'СЕТ СН'!$F$6-'СЕТ СН'!$F$19</f>
        <v>998.14033842000003</v>
      </c>
      <c r="L32" s="36">
        <f>SUMIFS(СВЦЭМ!$C$33:$C$776,СВЦЭМ!$A$33:$A$776,$A32,СВЦЭМ!$B$33:$B$776,L$11)+'СЕТ СН'!$F$9+СВЦЭМ!$D$10+'СЕТ СН'!$F$6-'СЕТ СН'!$F$19</f>
        <v>897.04077902000006</v>
      </c>
      <c r="M32" s="36">
        <f>SUMIFS(СВЦЭМ!$C$33:$C$776,СВЦЭМ!$A$33:$A$776,$A32,СВЦЭМ!$B$33:$B$776,M$11)+'СЕТ СН'!$F$9+СВЦЭМ!$D$10+'СЕТ СН'!$F$6-'СЕТ СН'!$F$19</f>
        <v>890.98414466000008</v>
      </c>
      <c r="N32" s="36">
        <f>SUMIFS(СВЦЭМ!$C$33:$C$776,СВЦЭМ!$A$33:$A$776,$A32,СВЦЭМ!$B$33:$B$776,N$11)+'СЕТ СН'!$F$9+СВЦЭМ!$D$10+'СЕТ СН'!$F$6-'СЕТ СН'!$F$19</f>
        <v>887.47741498000005</v>
      </c>
      <c r="O32" s="36">
        <f>SUMIFS(СВЦЭМ!$C$33:$C$776,СВЦЭМ!$A$33:$A$776,$A32,СВЦЭМ!$B$33:$B$776,O$11)+'СЕТ СН'!$F$9+СВЦЭМ!$D$10+'СЕТ СН'!$F$6-'СЕТ СН'!$F$19</f>
        <v>896.09435558000007</v>
      </c>
      <c r="P32" s="36">
        <f>SUMIFS(СВЦЭМ!$C$33:$C$776,СВЦЭМ!$A$33:$A$776,$A32,СВЦЭМ!$B$33:$B$776,P$11)+'СЕТ СН'!$F$9+СВЦЭМ!$D$10+'СЕТ СН'!$F$6-'СЕТ СН'!$F$19</f>
        <v>895.0709548000001</v>
      </c>
      <c r="Q32" s="36">
        <f>SUMIFS(СВЦЭМ!$C$33:$C$776,СВЦЭМ!$A$33:$A$776,$A32,СВЦЭМ!$B$33:$B$776,Q$11)+'СЕТ СН'!$F$9+СВЦЭМ!$D$10+'СЕТ СН'!$F$6-'СЕТ СН'!$F$19</f>
        <v>897.88045883000007</v>
      </c>
      <c r="R32" s="36">
        <f>SUMIFS(СВЦЭМ!$C$33:$C$776,СВЦЭМ!$A$33:$A$776,$A32,СВЦЭМ!$B$33:$B$776,R$11)+'СЕТ СН'!$F$9+СВЦЭМ!$D$10+'СЕТ СН'!$F$6-'СЕТ СН'!$F$19</f>
        <v>889.68119021000007</v>
      </c>
      <c r="S32" s="36">
        <f>SUMIFS(СВЦЭМ!$C$33:$C$776,СВЦЭМ!$A$33:$A$776,$A32,СВЦЭМ!$B$33:$B$776,S$11)+'СЕТ СН'!$F$9+СВЦЭМ!$D$10+'СЕТ СН'!$F$6-'СЕТ СН'!$F$19</f>
        <v>890.12162868000007</v>
      </c>
      <c r="T32" s="36">
        <f>SUMIFS(СВЦЭМ!$C$33:$C$776,СВЦЭМ!$A$33:$A$776,$A32,СВЦЭМ!$B$33:$B$776,T$11)+'СЕТ СН'!$F$9+СВЦЭМ!$D$10+'СЕТ СН'!$F$6-'СЕТ СН'!$F$19</f>
        <v>883.90690623000012</v>
      </c>
      <c r="U32" s="36">
        <f>SUMIFS(СВЦЭМ!$C$33:$C$776,СВЦЭМ!$A$33:$A$776,$A32,СВЦЭМ!$B$33:$B$776,U$11)+'СЕТ СН'!$F$9+СВЦЭМ!$D$10+'СЕТ СН'!$F$6-'СЕТ СН'!$F$19</f>
        <v>883.76117321000004</v>
      </c>
      <c r="V32" s="36">
        <f>SUMIFS(СВЦЭМ!$C$33:$C$776,СВЦЭМ!$A$33:$A$776,$A32,СВЦЭМ!$B$33:$B$776,V$11)+'СЕТ СН'!$F$9+СВЦЭМ!$D$10+'СЕТ СН'!$F$6-'СЕТ СН'!$F$19</f>
        <v>881.00052367000001</v>
      </c>
      <c r="W32" s="36">
        <f>SUMIFS(СВЦЭМ!$C$33:$C$776,СВЦЭМ!$A$33:$A$776,$A32,СВЦЭМ!$B$33:$B$776,W$11)+'СЕТ СН'!$F$9+СВЦЭМ!$D$10+'СЕТ СН'!$F$6-'СЕТ СН'!$F$19</f>
        <v>888.82259609000005</v>
      </c>
      <c r="X32" s="36">
        <f>SUMIFS(СВЦЭМ!$C$33:$C$776,СВЦЭМ!$A$33:$A$776,$A32,СВЦЭМ!$B$33:$B$776,X$11)+'СЕТ СН'!$F$9+СВЦЭМ!$D$10+'СЕТ СН'!$F$6-'СЕТ СН'!$F$19</f>
        <v>933.85896278000007</v>
      </c>
      <c r="Y32" s="36">
        <f>SUMIFS(СВЦЭМ!$C$33:$C$776,СВЦЭМ!$A$33:$A$776,$A32,СВЦЭМ!$B$33:$B$776,Y$11)+'СЕТ СН'!$F$9+СВЦЭМ!$D$10+'СЕТ СН'!$F$6-'СЕТ СН'!$F$19</f>
        <v>1063.8909992199999</v>
      </c>
    </row>
    <row r="33" spans="1:25" ht="15.75" x14ac:dyDescent="0.2">
      <c r="A33" s="35">
        <f t="shared" si="0"/>
        <v>44034</v>
      </c>
      <c r="B33" s="36">
        <f>SUMIFS(СВЦЭМ!$C$33:$C$776,СВЦЭМ!$A$33:$A$776,$A33,СВЦЭМ!$B$33:$B$776,B$11)+'СЕТ СН'!$F$9+СВЦЭМ!$D$10+'СЕТ СН'!$F$6-'СЕТ СН'!$F$19</f>
        <v>1067.6421811499999</v>
      </c>
      <c r="C33" s="36">
        <f>SUMIFS(СВЦЭМ!$C$33:$C$776,СВЦЭМ!$A$33:$A$776,$A33,СВЦЭМ!$B$33:$B$776,C$11)+'СЕТ СН'!$F$9+СВЦЭМ!$D$10+'СЕТ СН'!$F$6-'СЕТ СН'!$F$19</f>
        <v>1035.76372236</v>
      </c>
      <c r="D33" s="36">
        <f>SUMIFS(СВЦЭМ!$C$33:$C$776,СВЦЭМ!$A$33:$A$776,$A33,СВЦЭМ!$B$33:$B$776,D$11)+'СЕТ СН'!$F$9+СВЦЭМ!$D$10+'СЕТ СН'!$F$6-'СЕТ СН'!$F$19</f>
        <v>1026.72730035</v>
      </c>
      <c r="E33" s="36">
        <f>SUMIFS(СВЦЭМ!$C$33:$C$776,СВЦЭМ!$A$33:$A$776,$A33,СВЦЭМ!$B$33:$B$776,E$11)+'СЕТ СН'!$F$9+СВЦЭМ!$D$10+'СЕТ СН'!$F$6-'СЕТ СН'!$F$19</f>
        <v>1049.1036048599999</v>
      </c>
      <c r="F33" s="36">
        <f>SUMIFS(СВЦЭМ!$C$33:$C$776,СВЦЭМ!$A$33:$A$776,$A33,СВЦЭМ!$B$33:$B$776,F$11)+'СЕТ СН'!$F$9+СВЦЭМ!$D$10+'СЕТ СН'!$F$6-'СЕТ СН'!$F$19</f>
        <v>1057.36780024</v>
      </c>
      <c r="G33" s="36">
        <f>SUMIFS(СВЦЭМ!$C$33:$C$776,СВЦЭМ!$A$33:$A$776,$A33,СВЦЭМ!$B$33:$B$776,G$11)+'СЕТ СН'!$F$9+СВЦЭМ!$D$10+'СЕТ СН'!$F$6-'СЕТ СН'!$F$19</f>
        <v>1055.6044184499999</v>
      </c>
      <c r="H33" s="36">
        <f>SUMIFS(СВЦЭМ!$C$33:$C$776,СВЦЭМ!$A$33:$A$776,$A33,СВЦЭМ!$B$33:$B$776,H$11)+'СЕТ СН'!$F$9+СВЦЭМ!$D$10+'СЕТ СН'!$F$6-'СЕТ СН'!$F$19</f>
        <v>1038.2213267699999</v>
      </c>
      <c r="I33" s="36">
        <f>SUMIFS(СВЦЭМ!$C$33:$C$776,СВЦЭМ!$A$33:$A$776,$A33,СВЦЭМ!$B$33:$B$776,I$11)+'СЕТ СН'!$F$9+СВЦЭМ!$D$10+'СЕТ СН'!$F$6-'СЕТ СН'!$F$19</f>
        <v>1101.9400423799998</v>
      </c>
      <c r="J33" s="36">
        <f>SUMIFS(СВЦЭМ!$C$33:$C$776,СВЦЭМ!$A$33:$A$776,$A33,СВЦЭМ!$B$33:$B$776,J$11)+'СЕТ СН'!$F$9+СВЦЭМ!$D$10+'СЕТ СН'!$F$6-'СЕТ СН'!$F$19</f>
        <v>1124.6864892599999</v>
      </c>
      <c r="K33" s="36">
        <f>SUMIFS(СВЦЭМ!$C$33:$C$776,СВЦЭМ!$A$33:$A$776,$A33,СВЦЭМ!$B$33:$B$776,K$11)+'СЕТ СН'!$F$9+СВЦЭМ!$D$10+'СЕТ СН'!$F$6-'СЕТ СН'!$F$19</f>
        <v>1000.02220933</v>
      </c>
      <c r="L33" s="36">
        <f>SUMIFS(СВЦЭМ!$C$33:$C$776,СВЦЭМ!$A$33:$A$776,$A33,СВЦЭМ!$B$33:$B$776,L$11)+'СЕТ СН'!$F$9+СВЦЭМ!$D$10+'СЕТ СН'!$F$6-'СЕТ СН'!$F$19</f>
        <v>855.43241762000002</v>
      </c>
      <c r="M33" s="36">
        <f>SUMIFS(СВЦЭМ!$C$33:$C$776,СВЦЭМ!$A$33:$A$776,$A33,СВЦЭМ!$B$33:$B$776,M$11)+'СЕТ СН'!$F$9+СВЦЭМ!$D$10+'СЕТ СН'!$F$6-'СЕТ СН'!$F$19</f>
        <v>831.35615830000006</v>
      </c>
      <c r="N33" s="36">
        <f>SUMIFS(СВЦЭМ!$C$33:$C$776,СВЦЭМ!$A$33:$A$776,$A33,СВЦЭМ!$B$33:$B$776,N$11)+'СЕТ СН'!$F$9+СВЦЭМ!$D$10+'СЕТ СН'!$F$6-'СЕТ СН'!$F$19</f>
        <v>936.45211766000011</v>
      </c>
      <c r="O33" s="36">
        <f>SUMIFS(СВЦЭМ!$C$33:$C$776,СВЦЭМ!$A$33:$A$776,$A33,СВЦЭМ!$B$33:$B$776,O$11)+'СЕТ СН'!$F$9+СВЦЭМ!$D$10+'СЕТ СН'!$F$6-'СЕТ СН'!$F$19</f>
        <v>857.81403150000006</v>
      </c>
      <c r="P33" s="36">
        <f>SUMIFS(СВЦЭМ!$C$33:$C$776,СВЦЭМ!$A$33:$A$776,$A33,СВЦЭМ!$B$33:$B$776,P$11)+'СЕТ СН'!$F$9+СВЦЭМ!$D$10+'СЕТ СН'!$F$6-'СЕТ СН'!$F$19</f>
        <v>871.66657532000011</v>
      </c>
      <c r="Q33" s="36">
        <f>SUMIFS(СВЦЭМ!$C$33:$C$776,СВЦЭМ!$A$33:$A$776,$A33,СВЦЭМ!$B$33:$B$776,Q$11)+'СЕТ СН'!$F$9+СВЦЭМ!$D$10+'СЕТ СН'!$F$6-'СЕТ СН'!$F$19</f>
        <v>882.73040707000007</v>
      </c>
      <c r="R33" s="36">
        <f>SUMIFS(СВЦЭМ!$C$33:$C$776,СВЦЭМ!$A$33:$A$776,$A33,СВЦЭМ!$B$33:$B$776,R$11)+'СЕТ СН'!$F$9+СВЦЭМ!$D$10+'СЕТ СН'!$F$6-'СЕТ СН'!$F$19</f>
        <v>2993.6740147199998</v>
      </c>
      <c r="S33" s="36">
        <f>SUMIFS(СВЦЭМ!$C$33:$C$776,СВЦЭМ!$A$33:$A$776,$A33,СВЦЭМ!$B$33:$B$776,S$11)+'СЕТ СН'!$F$9+СВЦЭМ!$D$10+'СЕТ СН'!$F$6-'СЕТ СН'!$F$19</f>
        <v>885.90598947000001</v>
      </c>
      <c r="T33" s="36">
        <f>SUMIFS(СВЦЭМ!$C$33:$C$776,СВЦЭМ!$A$33:$A$776,$A33,СВЦЭМ!$B$33:$B$776,T$11)+'СЕТ СН'!$F$9+СВЦЭМ!$D$10+'СЕТ СН'!$F$6-'СЕТ СН'!$F$19</f>
        <v>900.01155233000009</v>
      </c>
      <c r="U33" s="36">
        <f>SUMIFS(СВЦЭМ!$C$33:$C$776,СВЦЭМ!$A$33:$A$776,$A33,СВЦЭМ!$B$33:$B$776,U$11)+'СЕТ СН'!$F$9+СВЦЭМ!$D$10+'СЕТ СН'!$F$6-'СЕТ СН'!$F$19</f>
        <v>917.2051325000001</v>
      </c>
      <c r="V33" s="36">
        <f>SUMIFS(СВЦЭМ!$C$33:$C$776,СВЦЭМ!$A$33:$A$776,$A33,СВЦЭМ!$B$33:$B$776,V$11)+'СЕТ СН'!$F$9+СВЦЭМ!$D$10+'СЕТ СН'!$F$6-'СЕТ СН'!$F$19</f>
        <v>926.0744190800001</v>
      </c>
      <c r="W33" s="36">
        <f>SUMIFS(СВЦЭМ!$C$33:$C$776,СВЦЭМ!$A$33:$A$776,$A33,СВЦЭМ!$B$33:$B$776,W$11)+'СЕТ СН'!$F$9+СВЦЭМ!$D$10+'СЕТ СН'!$F$6-'СЕТ СН'!$F$19</f>
        <v>887.64474688000007</v>
      </c>
      <c r="X33" s="36">
        <f>SUMIFS(СВЦЭМ!$C$33:$C$776,СВЦЭМ!$A$33:$A$776,$A33,СВЦЭМ!$B$33:$B$776,X$11)+'СЕТ СН'!$F$9+СВЦЭМ!$D$10+'СЕТ СН'!$F$6-'СЕТ СН'!$F$19</f>
        <v>951.90443126000002</v>
      </c>
      <c r="Y33" s="36">
        <f>SUMIFS(СВЦЭМ!$C$33:$C$776,СВЦЭМ!$A$33:$A$776,$A33,СВЦЭМ!$B$33:$B$776,Y$11)+'СЕТ СН'!$F$9+СВЦЭМ!$D$10+'СЕТ СН'!$F$6-'СЕТ СН'!$F$19</f>
        <v>1037.9207411100001</v>
      </c>
    </row>
    <row r="34" spans="1:25" ht="15.75" x14ac:dyDescent="0.2">
      <c r="A34" s="35">
        <f t="shared" si="0"/>
        <v>44035</v>
      </c>
      <c r="B34" s="36">
        <f>SUMIFS(СВЦЭМ!$C$33:$C$776,СВЦЭМ!$A$33:$A$776,$A34,СВЦЭМ!$B$33:$B$776,B$11)+'СЕТ СН'!$F$9+СВЦЭМ!$D$10+'СЕТ СН'!$F$6-'СЕТ СН'!$F$19</f>
        <v>1011.2482434200001</v>
      </c>
      <c r="C34" s="36">
        <f>SUMIFS(СВЦЭМ!$C$33:$C$776,СВЦЭМ!$A$33:$A$776,$A34,СВЦЭМ!$B$33:$B$776,C$11)+'СЕТ СН'!$F$9+СВЦЭМ!$D$10+'СЕТ СН'!$F$6-'СЕТ СН'!$F$19</f>
        <v>1012.4422849900001</v>
      </c>
      <c r="D34" s="36">
        <f>SUMIFS(СВЦЭМ!$C$33:$C$776,СВЦЭМ!$A$33:$A$776,$A34,СВЦЭМ!$B$33:$B$776,D$11)+'СЕТ СН'!$F$9+СВЦЭМ!$D$10+'СЕТ СН'!$F$6-'СЕТ СН'!$F$19</f>
        <v>1035.9133235199999</v>
      </c>
      <c r="E34" s="36">
        <f>SUMIFS(СВЦЭМ!$C$33:$C$776,СВЦЭМ!$A$33:$A$776,$A34,СВЦЭМ!$B$33:$B$776,E$11)+'СЕТ СН'!$F$9+СВЦЭМ!$D$10+'СЕТ СН'!$F$6-'СЕТ СН'!$F$19</f>
        <v>1069.5844601000001</v>
      </c>
      <c r="F34" s="36">
        <f>SUMIFS(СВЦЭМ!$C$33:$C$776,СВЦЭМ!$A$33:$A$776,$A34,СВЦЭМ!$B$33:$B$776,F$11)+'СЕТ СН'!$F$9+СВЦЭМ!$D$10+'СЕТ СН'!$F$6-'СЕТ СН'!$F$19</f>
        <v>1058.1201841300001</v>
      </c>
      <c r="G34" s="36">
        <f>SUMIFS(СВЦЭМ!$C$33:$C$776,СВЦЭМ!$A$33:$A$776,$A34,СВЦЭМ!$B$33:$B$776,G$11)+'СЕТ СН'!$F$9+СВЦЭМ!$D$10+'СЕТ СН'!$F$6-'СЕТ СН'!$F$19</f>
        <v>1049.84683518</v>
      </c>
      <c r="H34" s="36">
        <f>SUMIFS(СВЦЭМ!$C$33:$C$776,СВЦЭМ!$A$33:$A$776,$A34,СВЦЭМ!$B$33:$B$776,H$11)+'СЕТ СН'!$F$9+СВЦЭМ!$D$10+'СЕТ СН'!$F$6-'СЕТ СН'!$F$19</f>
        <v>1008.37800129</v>
      </c>
      <c r="I34" s="36">
        <f>SUMIFS(СВЦЭМ!$C$33:$C$776,СВЦЭМ!$A$33:$A$776,$A34,СВЦЭМ!$B$33:$B$776,I$11)+'СЕТ СН'!$F$9+СВЦЭМ!$D$10+'СЕТ СН'!$F$6-'СЕТ СН'!$F$19</f>
        <v>943.79661091000003</v>
      </c>
      <c r="J34" s="36">
        <f>SUMIFS(СВЦЭМ!$C$33:$C$776,СВЦЭМ!$A$33:$A$776,$A34,СВЦЭМ!$B$33:$B$776,J$11)+'СЕТ СН'!$F$9+СВЦЭМ!$D$10+'СЕТ СН'!$F$6-'СЕТ СН'!$F$19</f>
        <v>967.52338676000011</v>
      </c>
      <c r="K34" s="36">
        <f>SUMIFS(СВЦЭМ!$C$33:$C$776,СВЦЭМ!$A$33:$A$776,$A34,СВЦЭМ!$B$33:$B$776,K$11)+'СЕТ СН'!$F$9+СВЦЭМ!$D$10+'СЕТ СН'!$F$6-'СЕТ СН'!$F$19</f>
        <v>995.01331822000009</v>
      </c>
      <c r="L34" s="36">
        <f>SUMIFS(СВЦЭМ!$C$33:$C$776,СВЦЭМ!$A$33:$A$776,$A34,СВЦЭМ!$B$33:$B$776,L$11)+'СЕТ СН'!$F$9+СВЦЭМ!$D$10+'СЕТ СН'!$F$6-'СЕТ СН'!$F$19</f>
        <v>899.10116603000006</v>
      </c>
      <c r="M34" s="36">
        <f>SUMIFS(СВЦЭМ!$C$33:$C$776,СВЦЭМ!$A$33:$A$776,$A34,СВЦЭМ!$B$33:$B$776,M$11)+'СЕТ СН'!$F$9+СВЦЭМ!$D$10+'СЕТ СН'!$F$6-'СЕТ СН'!$F$19</f>
        <v>880.82301541000004</v>
      </c>
      <c r="N34" s="36">
        <f>SUMIFS(СВЦЭМ!$C$33:$C$776,СВЦЭМ!$A$33:$A$776,$A34,СВЦЭМ!$B$33:$B$776,N$11)+'СЕТ СН'!$F$9+СВЦЭМ!$D$10+'СЕТ СН'!$F$6-'СЕТ СН'!$F$19</f>
        <v>899.95730916000002</v>
      </c>
      <c r="O34" s="36">
        <f>SUMIFS(СВЦЭМ!$C$33:$C$776,СВЦЭМ!$A$33:$A$776,$A34,СВЦЭМ!$B$33:$B$776,O$11)+'СЕТ СН'!$F$9+СВЦЭМ!$D$10+'СЕТ СН'!$F$6-'СЕТ СН'!$F$19</f>
        <v>907.76070942000001</v>
      </c>
      <c r="P34" s="36">
        <f>SUMIFS(СВЦЭМ!$C$33:$C$776,СВЦЭМ!$A$33:$A$776,$A34,СВЦЭМ!$B$33:$B$776,P$11)+'СЕТ СН'!$F$9+СВЦЭМ!$D$10+'СЕТ СН'!$F$6-'СЕТ СН'!$F$19</f>
        <v>924.3771442200001</v>
      </c>
      <c r="Q34" s="36">
        <f>SUMIFS(СВЦЭМ!$C$33:$C$776,СВЦЭМ!$A$33:$A$776,$A34,СВЦЭМ!$B$33:$B$776,Q$11)+'СЕТ СН'!$F$9+СВЦЭМ!$D$10+'СЕТ СН'!$F$6-'СЕТ СН'!$F$19</f>
        <v>943.56309713000007</v>
      </c>
      <c r="R34" s="36">
        <f>SUMIFS(СВЦЭМ!$C$33:$C$776,СВЦЭМ!$A$33:$A$776,$A34,СВЦЭМ!$B$33:$B$776,R$11)+'СЕТ СН'!$F$9+СВЦЭМ!$D$10+'СЕТ СН'!$F$6-'СЕТ СН'!$F$19</f>
        <v>942.21845751000001</v>
      </c>
      <c r="S34" s="36">
        <f>SUMIFS(СВЦЭМ!$C$33:$C$776,СВЦЭМ!$A$33:$A$776,$A34,СВЦЭМ!$B$33:$B$776,S$11)+'СЕТ СН'!$F$9+СВЦЭМ!$D$10+'СЕТ СН'!$F$6-'СЕТ СН'!$F$19</f>
        <v>950.76181476000011</v>
      </c>
      <c r="T34" s="36">
        <f>SUMIFS(СВЦЭМ!$C$33:$C$776,СВЦЭМ!$A$33:$A$776,$A34,СВЦЭМ!$B$33:$B$776,T$11)+'СЕТ СН'!$F$9+СВЦЭМ!$D$10+'СЕТ СН'!$F$6-'СЕТ СН'!$F$19</f>
        <v>967.24144000000001</v>
      </c>
      <c r="U34" s="36">
        <f>SUMIFS(СВЦЭМ!$C$33:$C$776,СВЦЭМ!$A$33:$A$776,$A34,СВЦЭМ!$B$33:$B$776,U$11)+'СЕТ СН'!$F$9+СВЦЭМ!$D$10+'СЕТ СН'!$F$6-'СЕТ СН'!$F$19</f>
        <v>959.25955547000001</v>
      </c>
      <c r="V34" s="36">
        <f>SUMIFS(СВЦЭМ!$C$33:$C$776,СВЦЭМ!$A$33:$A$776,$A34,СВЦЭМ!$B$33:$B$776,V$11)+'СЕТ СН'!$F$9+СВЦЭМ!$D$10+'СЕТ СН'!$F$6-'СЕТ СН'!$F$19</f>
        <v>943.2419859900001</v>
      </c>
      <c r="W34" s="36">
        <f>SUMIFS(СВЦЭМ!$C$33:$C$776,СВЦЭМ!$A$33:$A$776,$A34,СВЦЭМ!$B$33:$B$776,W$11)+'СЕТ СН'!$F$9+СВЦЭМ!$D$10+'СЕТ СН'!$F$6-'СЕТ СН'!$F$19</f>
        <v>903.16539741000008</v>
      </c>
      <c r="X34" s="36">
        <f>SUMIFS(СВЦЭМ!$C$33:$C$776,СВЦЭМ!$A$33:$A$776,$A34,СВЦЭМ!$B$33:$B$776,X$11)+'СЕТ СН'!$F$9+СВЦЭМ!$D$10+'СЕТ СН'!$F$6-'СЕТ СН'!$F$19</f>
        <v>905.97033617000011</v>
      </c>
      <c r="Y34" s="36">
        <f>SUMIFS(СВЦЭМ!$C$33:$C$776,СВЦЭМ!$A$33:$A$776,$A34,СВЦЭМ!$B$33:$B$776,Y$11)+'СЕТ СН'!$F$9+СВЦЭМ!$D$10+'СЕТ СН'!$F$6-'СЕТ СН'!$F$19</f>
        <v>1033.89166654</v>
      </c>
    </row>
    <row r="35" spans="1:25" ht="15.75" x14ac:dyDescent="0.2">
      <c r="A35" s="35">
        <f t="shared" si="0"/>
        <v>44036</v>
      </c>
      <c r="B35" s="36">
        <f>SUMIFS(СВЦЭМ!$C$33:$C$776,СВЦЭМ!$A$33:$A$776,$A35,СВЦЭМ!$B$33:$B$776,B$11)+'СЕТ СН'!$F$9+СВЦЭМ!$D$10+'СЕТ СН'!$F$6-'СЕТ СН'!$F$19</f>
        <v>1003.7409451000001</v>
      </c>
      <c r="C35" s="36">
        <f>SUMIFS(СВЦЭМ!$C$33:$C$776,СВЦЭМ!$A$33:$A$776,$A35,СВЦЭМ!$B$33:$B$776,C$11)+'СЕТ СН'!$F$9+СВЦЭМ!$D$10+'СЕТ СН'!$F$6-'СЕТ СН'!$F$19</f>
        <v>975.61813974000006</v>
      </c>
      <c r="D35" s="36">
        <f>SUMIFS(СВЦЭМ!$C$33:$C$776,СВЦЭМ!$A$33:$A$776,$A35,СВЦЭМ!$B$33:$B$776,D$11)+'СЕТ СН'!$F$9+СВЦЭМ!$D$10+'СЕТ СН'!$F$6-'СЕТ СН'!$F$19</f>
        <v>978.75679321000007</v>
      </c>
      <c r="E35" s="36">
        <f>SUMIFS(СВЦЭМ!$C$33:$C$776,СВЦЭМ!$A$33:$A$776,$A35,СВЦЭМ!$B$33:$B$776,E$11)+'СЕТ СН'!$F$9+СВЦЭМ!$D$10+'СЕТ СН'!$F$6-'СЕТ СН'!$F$19</f>
        <v>1011.1889399200001</v>
      </c>
      <c r="F35" s="36">
        <f>SUMIFS(СВЦЭМ!$C$33:$C$776,СВЦЭМ!$A$33:$A$776,$A35,СВЦЭМ!$B$33:$B$776,F$11)+'СЕТ СН'!$F$9+СВЦЭМ!$D$10+'СЕТ СН'!$F$6-'СЕТ СН'!$F$19</f>
        <v>1014.8290460000001</v>
      </c>
      <c r="G35" s="36">
        <f>SUMIFS(СВЦЭМ!$C$33:$C$776,СВЦЭМ!$A$33:$A$776,$A35,СВЦЭМ!$B$33:$B$776,G$11)+'СЕТ СН'!$F$9+СВЦЭМ!$D$10+'СЕТ СН'!$F$6-'СЕТ СН'!$F$19</f>
        <v>1002.8649322900001</v>
      </c>
      <c r="H35" s="36">
        <f>SUMIFS(СВЦЭМ!$C$33:$C$776,СВЦЭМ!$A$33:$A$776,$A35,СВЦЭМ!$B$33:$B$776,H$11)+'СЕТ СН'!$F$9+СВЦЭМ!$D$10+'СЕТ СН'!$F$6-'СЕТ СН'!$F$19</f>
        <v>955.27605591000008</v>
      </c>
      <c r="I35" s="36">
        <f>SUMIFS(СВЦЭМ!$C$33:$C$776,СВЦЭМ!$A$33:$A$776,$A35,СВЦЭМ!$B$33:$B$776,I$11)+'СЕТ СН'!$F$9+СВЦЭМ!$D$10+'СЕТ СН'!$F$6-'СЕТ СН'!$F$19</f>
        <v>934.07409494000001</v>
      </c>
      <c r="J35" s="36">
        <f>SUMIFS(СВЦЭМ!$C$33:$C$776,СВЦЭМ!$A$33:$A$776,$A35,СВЦЭМ!$B$33:$B$776,J$11)+'СЕТ СН'!$F$9+СВЦЭМ!$D$10+'СЕТ СН'!$F$6-'СЕТ СН'!$F$19</f>
        <v>968.06507591000002</v>
      </c>
      <c r="K35" s="36">
        <f>SUMIFS(СВЦЭМ!$C$33:$C$776,СВЦЭМ!$A$33:$A$776,$A35,СВЦЭМ!$B$33:$B$776,K$11)+'СЕТ СН'!$F$9+СВЦЭМ!$D$10+'СЕТ СН'!$F$6-'СЕТ СН'!$F$19</f>
        <v>985.70063968000011</v>
      </c>
      <c r="L35" s="36">
        <f>SUMIFS(СВЦЭМ!$C$33:$C$776,СВЦЭМ!$A$33:$A$776,$A35,СВЦЭМ!$B$33:$B$776,L$11)+'СЕТ СН'!$F$9+СВЦЭМ!$D$10+'СЕТ СН'!$F$6-'СЕТ СН'!$F$19</f>
        <v>910.41762029000006</v>
      </c>
      <c r="M35" s="36">
        <f>SUMIFS(СВЦЭМ!$C$33:$C$776,СВЦЭМ!$A$33:$A$776,$A35,СВЦЭМ!$B$33:$B$776,M$11)+'СЕТ СН'!$F$9+СВЦЭМ!$D$10+'СЕТ СН'!$F$6-'СЕТ СН'!$F$19</f>
        <v>902.9742674900001</v>
      </c>
      <c r="N35" s="36">
        <f>SUMIFS(СВЦЭМ!$C$33:$C$776,СВЦЭМ!$A$33:$A$776,$A35,СВЦЭМ!$B$33:$B$776,N$11)+'СЕТ СН'!$F$9+СВЦЭМ!$D$10+'СЕТ СН'!$F$6-'СЕТ СН'!$F$19</f>
        <v>918.1971935900001</v>
      </c>
      <c r="O35" s="36">
        <f>SUMIFS(СВЦЭМ!$C$33:$C$776,СВЦЭМ!$A$33:$A$776,$A35,СВЦЭМ!$B$33:$B$776,O$11)+'СЕТ СН'!$F$9+СВЦЭМ!$D$10+'СЕТ СН'!$F$6-'СЕТ СН'!$F$19</f>
        <v>922.64735584000005</v>
      </c>
      <c r="P35" s="36">
        <f>SUMIFS(СВЦЭМ!$C$33:$C$776,СВЦЭМ!$A$33:$A$776,$A35,СВЦЭМ!$B$33:$B$776,P$11)+'СЕТ СН'!$F$9+СВЦЭМ!$D$10+'СЕТ СН'!$F$6-'СЕТ СН'!$F$19</f>
        <v>923.59801372000004</v>
      </c>
      <c r="Q35" s="36">
        <f>SUMIFS(СВЦЭМ!$C$33:$C$776,СВЦЭМ!$A$33:$A$776,$A35,СВЦЭМ!$B$33:$B$776,Q$11)+'СЕТ СН'!$F$9+СВЦЭМ!$D$10+'СЕТ СН'!$F$6-'СЕТ СН'!$F$19</f>
        <v>927.39714253000011</v>
      </c>
      <c r="R35" s="36">
        <f>SUMIFS(СВЦЭМ!$C$33:$C$776,СВЦЭМ!$A$33:$A$776,$A35,СВЦЭМ!$B$33:$B$776,R$11)+'СЕТ СН'!$F$9+СВЦЭМ!$D$10+'СЕТ СН'!$F$6-'СЕТ СН'!$F$19</f>
        <v>932.23300457000005</v>
      </c>
      <c r="S35" s="36">
        <f>SUMIFS(СВЦЭМ!$C$33:$C$776,СВЦЭМ!$A$33:$A$776,$A35,СВЦЭМ!$B$33:$B$776,S$11)+'СЕТ СН'!$F$9+СВЦЭМ!$D$10+'СЕТ СН'!$F$6-'СЕТ СН'!$F$19</f>
        <v>936.40506979000008</v>
      </c>
      <c r="T35" s="36">
        <f>SUMIFS(СВЦЭМ!$C$33:$C$776,СВЦЭМ!$A$33:$A$776,$A35,СВЦЭМ!$B$33:$B$776,T$11)+'СЕТ СН'!$F$9+СВЦЭМ!$D$10+'СЕТ СН'!$F$6-'СЕТ СН'!$F$19</f>
        <v>937.01603345000001</v>
      </c>
      <c r="U35" s="36">
        <f>SUMIFS(СВЦЭМ!$C$33:$C$776,СВЦЭМ!$A$33:$A$776,$A35,СВЦЭМ!$B$33:$B$776,U$11)+'СЕТ СН'!$F$9+СВЦЭМ!$D$10+'СЕТ СН'!$F$6-'СЕТ СН'!$F$19</f>
        <v>927.9637535600001</v>
      </c>
      <c r="V35" s="36">
        <f>SUMIFS(СВЦЭМ!$C$33:$C$776,СВЦЭМ!$A$33:$A$776,$A35,СВЦЭМ!$B$33:$B$776,V$11)+'СЕТ СН'!$F$9+СВЦЭМ!$D$10+'СЕТ СН'!$F$6-'СЕТ СН'!$F$19</f>
        <v>909.33211573000006</v>
      </c>
      <c r="W35" s="36">
        <f>SUMIFS(СВЦЭМ!$C$33:$C$776,СВЦЭМ!$A$33:$A$776,$A35,СВЦЭМ!$B$33:$B$776,W$11)+'СЕТ СН'!$F$9+СВЦЭМ!$D$10+'СЕТ СН'!$F$6-'СЕТ СН'!$F$19</f>
        <v>884.87702076000005</v>
      </c>
      <c r="X35" s="36">
        <f>SUMIFS(СВЦЭМ!$C$33:$C$776,СВЦЭМ!$A$33:$A$776,$A35,СВЦЭМ!$B$33:$B$776,X$11)+'СЕТ СН'!$F$9+СВЦЭМ!$D$10+'СЕТ СН'!$F$6-'СЕТ СН'!$F$19</f>
        <v>949.67201588000012</v>
      </c>
      <c r="Y35" s="36">
        <f>SUMIFS(СВЦЭМ!$C$33:$C$776,СВЦЭМ!$A$33:$A$776,$A35,СВЦЭМ!$B$33:$B$776,Y$11)+'СЕТ СН'!$F$9+СВЦЭМ!$D$10+'СЕТ СН'!$F$6-'СЕТ СН'!$F$19</f>
        <v>1049.35657122</v>
      </c>
    </row>
    <row r="36" spans="1:25" ht="15.75" x14ac:dyDescent="0.2">
      <c r="A36" s="35">
        <f t="shared" si="0"/>
        <v>44037</v>
      </c>
      <c r="B36" s="36">
        <f>SUMIFS(СВЦЭМ!$C$33:$C$776,СВЦЭМ!$A$33:$A$776,$A36,СВЦЭМ!$B$33:$B$776,B$11)+'СЕТ СН'!$F$9+СВЦЭМ!$D$10+'СЕТ СН'!$F$6-'СЕТ СН'!$F$19</f>
        <v>1035.85074835</v>
      </c>
      <c r="C36" s="36">
        <f>SUMIFS(СВЦЭМ!$C$33:$C$776,СВЦЭМ!$A$33:$A$776,$A36,СВЦЭМ!$B$33:$B$776,C$11)+'СЕТ СН'!$F$9+СВЦЭМ!$D$10+'СЕТ СН'!$F$6-'СЕТ СН'!$F$19</f>
        <v>1092.0185940699998</v>
      </c>
      <c r="D36" s="36">
        <f>SUMIFS(СВЦЭМ!$C$33:$C$776,СВЦЭМ!$A$33:$A$776,$A36,СВЦЭМ!$B$33:$B$776,D$11)+'СЕТ СН'!$F$9+СВЦЭМ!$D$10+'СЕТ СН'!$F$6-'СЕТ СН'!$F$19</f>
        <v>1127.7472569900001</v>
      </c>
      <c r="E36" s="36">
        <f>SUMIFS(СВЦЭМ!$C$33:$C$776,СВЦЭМ!$A$33:$A$776,$A36,СВЦЭМ!$B$33:$B$776,E$11)+'СЕТ СН'!$F$9+СВЦЭМ!$D$10+'СЕТ СН'!$F$6-'СЕТ СН'!$F$19</f>
        <v>1149.7235531599999</v>
      </c>
      <c r="F36" s="36">
        <f>SUMIFS(СВЦЭМ!$C$33:$C$776,СВЦЭМ!$A$33:$A$776,$A36,СВЦЭМ!$B$33:$B$776,F$11)+'СЕТ СН'!$F$9+СВЦЭМ!$D$10+'СЕТ СН'!$F$6-'СЕТ СН'!$F$19</f>
        <v>1150.1664268299999</v>
      </c>
      <c r="G36" s="36">
        <f>SUMIFS(СВЦЭМ!$C$33:$C$776,СВЦЭМ!$A$33:$A$776,$A36,СВЦЭМ!$B$33:$B$776,G$11)+'СЕТ СН'!$F$9+СВЦЭМ!$D$10+'СЕТ СН'!$F$6-'СЕТ СН'!$F$19</f>
        <v>1146.4293117099999</v>
      </c>
      <c r="H36" s="36">
        <f>SUMIFS(СВЦЭМ!$C$33:$C$776,СВЦЭМ!$A$33:$A$776,$A36,СВЦЭМ!$B$33:$B$776,H$11)+'СЕТ СН'!$F$9+СВЦЭМ!$D$10+'СЕТ СН'!$F$6-'СЕТ СН'!$F$19</f>
        <v>1147.26283696</v>
      </c>
      <c r="I36" s="36">
        <f>SUMIFS(СВЦЭМ!$C$33:$C$776,СВЦЭМ!$A$33:$A$776,$A36,СВЦЭМ!$B$33:$B$776,I$11)+'СЕТ СН'!$F$9+СВЦЭМ!$D$10+'СЕТ СН'!$F$6-'СЕТ СН'!$F$19</f>
        <v>1170.07938762</v>
      </c>
      <c r="J36" s="36">
        <f>SUMIFS(СВЦЭМ!$C$33:$C$776,СВЦЭМ!$A$33:$A$776,$A36,СВЦЭМ!$B$33:$B$776,J$11)+'СЕТ СН'!$F$9+СВЦЭМ!$D$10+'СЕТ СН'!$F$6-'СЕТ СН'!$F$19</f>
        <v>1118.88844565</v>
      </c>
      <c r="K36" s="36">
        <f>SUMIFS(СВЦЭМ!$C$33:$C$776,СВЦЭМ!$A$33:$A$776,$A36,СВЦЭМ!$B$33:$B$776,K$11)+'СЕТ СН'!$F$9+СВЦЭМ!$D$10+'СЕТ СН'!$F$6-'СЕТ СН'!$F$19</f>
        <v>966.60451920000003</v>
      </c>
      <c r="L36" s="36">
        <f>SUMIFS(СВЦЭМ!$C$33:$C$776,СВЦЭМ!$A$33:$A$776,$A36,СВЦЭМ!$B$33:$B$776,L$11)+'СЕТ СН'!$F$9+СВЦЭМ!$D$10+'СЕТ СН'!$F$6-'СЕТ СН'!$F$19</f>
        <v>861.0606505400001</v>
      </c>
      <c r="M36" s="36">
        <f>SUMIFS(СВЦЭМ!$C$33:$C$776,СВЦЭМ!$A$33:$A$776,$A36,СВЦЭМ!$B$33:$B$776,M$11)+'СЕТ СН'!$F$9+СВЦЭМ!$D$10+'СЕТ СН'!$F$6-'СЕТ СН'!$F$19</f>
        <v>841.72732360000009</v>
      </c>
      <c r="N36" s="36">
        <f>SUMIFS(СВЦЭМ!$C$33:$C$776,СВЦЭМ!$A$33:$A$776,$A36,СВЦЭМ!$B$33:$B$776,N$11)+'СЕТ СН'!$F$9+СВЦЭМ!$D$10+'СЕТ СН'!$F$6-'СЕТ СН'!$F$19</f>
        <v>821.10352564000004</v>
      </c>
      <c r="O36" s="36">
        <f>SUMIFS(СВЦЭМ!$C$33:$C$776,СВЦЭМ!$A$33:$A$776,$A36,СВЦЭМ!$B$33:$B$776,O$11)+'СЕТ СН'!$F$9+СВЦЭМ!$D$10+'СЕТ СН'!$F$6-'СЕТ СН'!$F$19</f>
        <v>812.98965791000001</v>
      </c>
      <c r="P36" s="36">
        <f>SUMIFS(СВЦЭМ!$C$33:$C$776,СВЦЭМ!$A$33:$A$776,$A36,СВЦЭМ!$B$33:$B$776,P$11)+'СЕТ СН'!$F$9+СВЦЭМ!$D$10+'СЕТ СН'!$F$6-'СЕТ СН'!$F$19</f>
        <v>820.91443999000001</v>
      </c>
      <c r="Q36" s="36">
        <f>SUMIFS(СВЦЭМ!$C$33:$C$776,СВЦЭМ!$A$33:$A$776,$A36,СВЦЭМ!$B$33:$B$776,Q$11)+'СЕТ СН'!$F$9+СВЦЭМ!$D$10+'СЕТ СН'!$F$6-'СЕТ СН'!$F$19</f>
        <v>827.12219903000005</v>
      </c>
      <c r="R36" s="36">
        <f>SUMIFS(СВЦЭМ!$C$33:$C$776,СВЦЭМ!$A$33:$A$776,$A36,СВЦЭМ!$B$33:$B$776,R$11)+'СЕТ СН'!$F$9+СВЦЭМ!$D$10+'СЕТ СН'!$F$6-'СЕТ СН'!$F$19</f>
        <v>843.15459494000004</v>
      </c>
      <c r="S36" s="36">
        <f>SUMIFS(СВЦЭМ!$C$33:$C$776,СВЦЭМ!$A$33:$A$776,$A36,СВЦЭМ!$B$33:$B$776,S$11)+'СЕТ СН'!$F$9+СВЦЭМ!$D$10+'СЕТ СН'!$F$6-'СЕТ СН'!$F$19</f>
        <v>844.4651137300001</v>
      </c>
      <c r="T36" s="36">
        <f>SUMIFS(СВЦЭМ!$C$33:$C$776,СВЦЭМ!$A$33:$A$776,$A36,СВЦЭМ!$B$33:$B$776,T$11)+'СЕТ СН'!$F$9+СВЦЭМ!$D$10+'СЕТ СН'!$F$6-'СЕТ СН'!$F$19</f>
        <v>855.17561579000005</v>
      </c>
      <c r="U36" s="36">
        <f>SUMIFS(СВЦЭМ!$C$33:$C$776,СВЦЭМ!$A$33:$A$776,$A36,СВЦЭМ!$B$33:$B$776,U$11)+'СЕТ СН'!$F$9+СВЦЭМ!$D$10+'СЕТ СН'!$F$6-'СЕТ СН'!$F$19</f>
        <v>848.2308612700001</v>
      </c>
      <c r="V36" s="36">
        <f>SUMIFS(СВЦЭМ!$C$33:$C$776,СВЦЭМ!$A$33:$A$776,$A36,СВЦЭМ!$B$33:$B$776,V$11)+'СЕТ СН'!$F$9+СВЦЭМ!$D$10+'СЕТ СН'!$F$6-'СЕТ СН'!$F$19</f>
        <v>829.19387964000009</v>
      </c>
      <c r="W36" s="36">
        <f>SUMIFS(СВЦЭМ!$C$33:$C$776,СВЦЭМ!$A$33:$A$776,$A36,СВЦЭМ!$B$33:$B$776,W$11)+'СЕТ СН'!$F$9+СВЦЭМ!$D$10+'СЕТ СН'!$F$6-'СЕТ СН'!$F$19</f>
        <v>800.06307523000009</v>
      </c>
      <c r="X36" s="36">
        <f>SUMIFS(СВЦЭМ!$C$33:$C$776,СВЦЭМ!$A$33:$A$776,$A36,СВЦЭМ!$B$33:$B$776,X$11)+'СЕТ СН'!$F$9+СВЦЭМ!$D$10+'СЕТ СН'!$F$6-'СЕТ СН'!$F$19</f>
        <v>849.5826536300001</v>
      </c>
      <c r="Y36" s="36">
        <f>SUMIFS(СВЦЭМ!$C$33:$C$776,СВЦЭМ!$A$33:$A$776,$A36,СВЦЭМ!$B$33:$B$776,Y$11)+'СЕТ СН'!$F$9+СВЦЭМ!$D$10+'СЕТ СН'!$F$6-'СЕТ СН'!$F$19</f>
        <v>995.1648931200001</v>
      </c>
    </row>
    <row r="37" spans="1:25" ht="15.75" x14ac:dyDescent="0.2">
      <c r="A37" s="35">
        <f t="shared" si="0"/>
        <v>44038</v>
      </c>
      <c r="B37" s="36">
        <f>SUMIFS(СВЦЭМ!$C$33:$C$776,СВЦЭМ!$A$33:$A$776,$A37,СВЦЭМ!$B$33:$B$776,B$11)+'СЕТ СН'!$F$9+СВЦЭМ!$D$10+'СЕТ СН'!$F$6-'СЕТ СН'!$F$19</f>
        <v>959.92704434000007</v>
      </c>
      <c r="C37" s="36">
        <f>SUMIFS(СВЦЭМ!$C$33:$C$776,СВЦЭМ!$A$33:$A$776,$A37,СВЦЭМ!$B$33:$B$776,C$11)+'СЕТ СН'!$F$9+СВЦЭМ!$D$10+'СЕТ СН'!$F$6-'СЕТ СН'!$F$19</f>
        <v>985.30524945000002</v>
      </c>
      <c r="D37" s="36">
        <f>SUMIFS(СВЦЭМ!$C$33:$C$776,СВЦЭМ!$A$33:$A$776,$A37,СВЦЭМ!$B$33:$B$776,D$11)+'СЕТ СН'!$F$9+СВЦЭМ!$D$10+'СЕТ СН'!$F$6-'СЕТ СН'!$F$19</f>
        <v>985.69180080000001</v>
      </c>
      <c r="E37" s="36">
        <f>SUMIFS(СВЦЭМ!$C$33:$C$776,СВЦЭМ!$A$33:$A$776,$A37,СВЦЭМ!$B$33:$B$776,E$11)+'СЕТ СН'!$F$9+СВЦЭМ!$D$10+'СЕТ СН'!$F$6-'СЕТ СН'!$F$19</f>
        <v>998.27672681000001</v>
      </c>
      <c r="F37" s="36">
        <f>SUMIFS(СВЦЭМ!$C$33:$C$776,СВЦЭМ!$A$33:$A$776,$A37,СВЦЭМ!$B$33:$B$776,F$11)+'СЕТ СН'!$F$9+СВЦЭМ!$D$10+'СЕТ СН'!$F$6-'СЕТ СН'!$F$19</f>
        <v>1010.1688747200001</v>
      </c>
      <c r="G37" s="36">
        <f>SUMIFS(СВЦЭМ!$C$33:$C$776,СВЦЭМ!$A$33:$A$776,$A37,СВЦЭМ!$B$33:$B$776,G$11)+'СЕТ СН'!$F$9+СВЦЭМ!$D$10+'СЕТ СН'!$F$6-'СЕТ СН'!$F$19</f>
        <v>1017.11428663</v>
      </c>
      <c r="H37" s="36">
        <f>SUMIFS(СВЦЭМ!$C$33:$C$776,СВЦЭМ!$A$33:$A$776,$A37,СВЦЭМ!$B$33:$B$776,H$11)+'СЕТ СН'!$F$9+СВЦЭМ!$D$10+'СЕТ СН'!$F$6-'СЕТ СН'!$F$19</f>
        <v>1023.15582927</v>
      </c>
      <c r="I37" s="36">
        <f>SUMIFS(СВЦЭМ!$C$33:$C$776,СВЦЭМ!$A$33:$A$776,$A37,СВЦЭМ!$B$33:$B$776,I$11)+'СЕТ СН'!$F$9+СВЦЭМ!$D$10+'СЕТ СН'!$F$6-'СЕТ СН'!$F$19</f>
        <v>1041.57968878</v>
      </c>
      <c r="J37" s="36">
        <f>SUMIFS(СВЦЭМ!$C$33:$C$776,СВЦЭМ!$A$33:$A$776,$A37,СВЦЭМ!$B$33:$B$776,J$11)+'СЕТ СН'!$F$9+СВЦЭМ!$D$10+'СЕТ СН'!$F$6-'СЕТ СН'!$F$19</f>
        <v>981.55820142000005</v>
      </c>
      <c r="K37" s="36">
        <f>SUMIFS(СВЦЭМ!$C$33:$C$776,СВЦЭМ!$A$33:$A$776,$A37,СВЦЭМ!$B$33:$B$776,K$11)+'СЕТ СН'!$F$9+СВЦЭМ!$D$10+'СЕТ СН'!$F$6-'СЕТ СН'!$F$19</f>
        <v>892.51705488000005</v>
      </c>
      <c r="L37" s="36">
        <f>SUMIFS(СВЦЭМ!$C$33:$C$776,СВЦЭМ!$A$33:$A$776,$A37,СВЦЭМ!$B$33:$B$776,L$11)+'СЕТ СН'!$F$9+СВЦЭМ!$D$10+'СЕТ СН'!$F$6-'СЕТ СН'!$F$19</f>
        <v>787.24416871000005</v>
      </c>
      <c r="M37" s="36">
        <f>SUMIFS(СВЦЭМ!$C$33:$C$776,СВЦЭМ!$A$33:$A$776,$A37,СВЦЭМ!$B$33:$B$776,M$11)+'СЕТ СН'!$F$9+СВЦЭМ!$D$10+'СЕТ СН'!$F$6-'СЕТ СН'!$F$19</f>
        <v>753.82562874000007</v>
      </c>
      <c r="N37" s="36">
        <f>SUMIFS(СВЦЭМ!$C$33:$C$776,СВЦЭМ!$A$33:$A$776,$A37,СВЦЭМ!$B$33:$B$776,N$11)+'СЕТ СН'!$F$9+СВЦЭМ!$D$10+'СЕТ СН'!$F$6-'СЕТ СН'!$F$19</f>
        <v>735.87603700000011</v>
      </c>
      <c r="O37" s="36">
        <f>SUMIFS(СВЦЭМ!$C$33:$C$776,СВЦЭМ!$A$33:$A$776,$A37,СВЦЭМ!$B$33:$B$776,O$11)+'СЕТ СН'!$F$9+СВЦЭМ!$D$10+'СЕТ СН'!$F$6-'СЕТ СН'!$F$19</f>
        <v>744.19378694000011</v>
      </c>
      <c r="P37" s="36">
        <f>SUMIFS(СВЦЭМ!$C$33:$C$776,СВЦЭМ!$A$33:$A$776,$A37,СВЦЭМ!$B$33:$B$776,P$11)+'СЕТ СН'!$F$9+СВЦЭМ!$D$10+'СЕТ СН'!$F$6-'СЕТ СН'!$F$19</f>
        <v>748.96444097000006</v>
      </c>
      <c r="Q37" s="36">
        <f>SUMIFS(СВЦЭМ!$C$33:$C$776,СВЦЭМ!$A$33:$A$776,$A37,СВЦЭМ!$B$33:$B$776,Q$11)+'СЕТ СН'!$F$9+СВЦЭМ!$D$10+'СЕТ СН'!$F$6-'СЕТ СН'!$F$19</f>
        <v>759.61922621000008</v>
      </c>
      <c r="R37" s="36">
        <f>SUMIFS(СВЦЭМ!$C$33:$C$776,СВЦЭМ!$A$33:$A$776,$A37,СВЦЭМ!$B$33:$B$776,R$11)+'СЕТ СН'!$F$9+СВЦЭМ!$D$10+'СЕТ СН'!$F$6-'СЕТ СН'!$F$19</f>
        <v>772.49200296000004</v>
      </c>
      <c r="S37" s="36">
        <f>SUMIFS(СВЦЭМ!$C$33:$C$776,СВЦЭМ!$A$33:$A$776,$A37,СВЦЭМ!$B$33:$B$776,S$11)+'СЕТ СН'!$F$9+СВЦЭМ!$D$10+'СЕТ СН'!$F$6-'СЕТ СН'!$F$19</f>
        <v>775.76801900000009</v>
      </c>
      <c r="T37" s="36">
        <f>SUMIFS(СВЦЭМ!$C$33:$C$776,СВЦЭМ!$A$33:$A$776,$A37,СВЦЭМ!$B$33:$B$776,T$11)+'СЕТ СН'!$F$9+СВЦЭМ!$D$10+'СЕТ СН'!$F$6-'СЕТ СН'!$F$19</f>
        <v>782.96373491000008</v>
      </c>
      <c r="U37" s="36">
        <f>SUMIFS(СВЦЭМ!$C$33:$C$776,СВЦЭМ!$A$33:$A$776,$A37,СВЦЭМ!$B$33:$B$776,U$11)+'СЕТ СН'!$F$9+СВЦЭМ!$D$10+'СЕТ СН'!$F$6-'СЕТ СН'!$F$19</f>
        <v>765.84284467000009</v>
      </c>
      <c r="V37" s="36">
        <f>SUMIFS(СВЦЭМ!$C$33:$C$776,СВЦЭМ!$A$33:$A$776,$A37,СВЦЭМ!$B$33:$B$776,V$11)+'СЕТ СН'!$F$9+СВЦЭМ!$D$10+'СЕТ СН'!$F$6-'СЕТ СН'!$F$19</f>
        <v>750.62477056000012</v>
      </c>
      <c r="W37" s="36">
        <f>SUMIFS(СВЦЭМ!$C$33:$C$776,СВЦЭМ!$A$33:$A$776,$A37,СВЦЭМ!$B$33:$B$776,W$11)+'СЕТ СН'!$F$9+СВЦЭМ!$D$10+'СЕТ СН'!$F$6-'СЕТ СН'!$F$19</f>
        <v>733.59846864000008</v>
      </c>
      <c r="X37" s="36">
        <f>SUMIFS(СВЦЭМ!$C$33:$C$776,СВЦЭМ!$A$33:$A$776,$A37,СВЦЭМ!$B$33:$B$776,X$11)+'СЕТ СН'!$F$9+СВЦЭМ!$D$10+'СЕТ СН'!$F$6-'СЕТ СН'!$F$19</f>
        <v>770.84070963000011</v>
      </c>
      <c r="Y37" s="36">
        <f>SUMIFS(СВЦЭМ!$C$33:$C$776,СВЦЭМ!$A$33:$A$776,$A37,СВЦЭМ!$B$33:$B$776,Y$11)+'СЕТ СН'!$F$9+СВЦЭМ!$D$10+'СЕТ СН'!$F$6-'СЕТ СН'!$F$19</f>
        <v>907.03854826000008</v>
      </c>
    </row>
    <row r="38" spans="1:25" ht="15.75" x14ac:dyDescent="0.2">
      <c r="A38" s="35">
        <f t="shared" si="0"/>
        <v>44039</v>
      </c>
      <c r="B38" s="36">
        <f>SUMIFS(СВЦЭМ!$C$33:$C$776,СВЦЭМ!$A$33:$A$776,$A38,СВЦЭМ!$B$33:$B$776,B$11)+'СЕТ СН'!$F$9+СВЦЭМ!$D$10+'СЕТ СН'!$F$6-'СЕТ СН'!$F$19</f>
        <v>999.40602787000012</v>
      </c>
      <c r="C38" s="36">
        <f>SUMIFS(СВЦЭМ!$C$33:$C$776,СВЦЭМ!$A$33:$A$776,$A38,СВЦЭМ!$B$33:$B$776,C$11)+'СЕТ СН'!$F$9+СВЦЭМ!$D$10+'СЕТ СН'!$F$6-'СЕТ СН'!$F$19</f>
        <v>976.7440150000001</v>
      </c>
      <c r="D38" s="36">
        <f>SUMIFS(СВЦЭМ!$C$33:$C$776,СВЦЭМ!$A$33:$A$776,$A38,СВЦЭМ!$B$33:$B$776,D$11)+'СЕТ СН'!$F$9+СВЦЭМ!$D$10+'СЕТ СН'!$F$6-'СЕТ СН'!$F$19</f>
        <v>976.98744283000008</v>
      </c>
      <c r="E38" s="36">
        <f>SUMIFS(СВЦЭМ!$C$33:$C$776,СВЦЭМ!$A$33:$A$776,$A38,СВЦЭМ!$B$33:$B$776,E$11)+'СЕТ СН'!$F$9+СВЦЭМ!$D$10+'СЕТ СН'!$F$6-'СЕТ СН'!$F$19</f>
        <v>984.41030106000005</v>
      </c>
      <c r="F38" s="36">
        <f>SUMIFS(СВЦЭМ!$C$33:$C$776,СВЦЭМ!$A$33:$A$776,$A38,СВЦЭМ!$B$33:$B$776,F$11)+'СЕТ СН'!$F$9+СВЦЭМ!$D$10+'СЕТ СН'!$F$6-'СЕТ СН'!$F$19</f>
        <v>985.11599679000005</v>
      </c>
      <c r="G38" s="36">
        <f>SUMIFS(СВЦЭМ!$C$33:$C$776,СВЦЭМ!$A$33:$A$776,$A38,СВЦЭМ!$B$33:$B$776,G$11)+'СЕТ СН'!$F$9+СВЦЭМ!$D$10+'СЕТ СН'!$F$6-'СЕТ СН'!$F$19</f>
        <v>977.86968385000011</v>
      </c>
      <c r="H38" s="36">
        <f>SUMIFS(СВЦЭМ!$C$33:$C$776,СВЦЭМ!$A$33:$A$776,$A38,СВЦЭМ!$B$33:$B$776,H$11)+'СЕТ СН'!$F$9+СВЦЭМ!$D$10+'СЕТ СН'!$F$6-'СЕТ СН'!$F$19</f>
        <v>975.34809800000005</v>
      </c>
      <c r="I38" s="36">
        <f>SUMIFS(СВЦЭМ!$C$33:$C$776,СВЦЭМ!$A$33:$A$776,$A38,СВЦЭМ!$B$33:$B$776,I$11)+'СЕТ СН'!$F$9+СВЦЭМ!$D$10+'СЕТ СН'!$F$6-'СЕТ СН'!$F$19</f>
        <v>1005.6227020800001</v>
      </c>
      <c r="J38" s="36">
        <f>SUMIFS(СВЦЭМ!$C$33:$C$776,СВЦЭМ!$A$33:$A$776,$A38,СВЦЭМ!$B$33:$B$776,J$11)+'СЕТ СН'!$F$9+СВЦЭМ!$D$10+'СЕТ СН'!$F$6-'СЕТ СН'!$F$19</f>
        <v>966.09872136000001</v>
      </c>
      <c r="K38" s="36">
        <f>SUMIFS(СВЦЭМ!$C$33:$C$776,СВЦЭМ!$A$33:$A$776,$A38,СВЦЭМ!$B$33:$B$776,K$11)+'СЕТ СН'!$F$9+СВЦЭМ!$D$10+'СЕТ СН'!$F$6-'СЕТ СН'!$F$19</f>
        <v>840.74068762000002</v>
      </c>
      <c r="L38" s="36">
        <f>SUMIFS(СВЦЭМ!$C$33:$C$776,СВЦЭМ!$A$33:$A$776,$A38,СВЦЭМ!$B$33:$B$776,L$11)+'СЕТ СН'!$F$9+СВЦЭМ!$D$10+'СЕТ СН'!$F$6-'СЕТ СН'!$F$19</f>
        <v>751.36240195000005</v>
      </c>
      <c r="M38" s="36">
        <f>SUMIFS(СВЦЭМ!$C$33:$C$776,СВЦЭМ!$A$33:$A$776,$A38,СВЦЭМ!$B$33:$B$776,M$11)+'СЕТ СН'!$F$9+СВЦЭМ!$D$10+'СЕТ СН'!$F$6-'СЕТ СН'!$F$19</f>
        <v>726.70718603000012</v>
      </c>
      <c r="N38" s="36">
        <f>SUMIFS(СВЦЭМ!$C$33:$C$776,СВЦЭМ!$A$33:$A$776,$A38,СВЦЭМ!$B$33:$B$776,N$11)+'СЕТ СН'!$F$9+СВЦЭМ!$D$10+'СЕТ СН'!$F$6-'СЕТ СН'!$F$19</f>
        <v>702.33864562000008</v>
      </c>
      <c r="O38" s="36">
        <f>SUMIFS(СВЦЭМ!$C$33:$C$776,СВЦЭМ!$A$33:$A$776,$A38,СВЦЭМ!$B$33:$B$776,O$11)+'СЕТ СН'!$F$9+СВЦЭМ!$D$10+'СЕТ СН'!$F$6-'СЕТ СН'!$F$19</f>
        <v>708.30458185000009</v>
      </c>
      <c r="P38" s="36">
        <f>SUMIFS(СВЦЭМ!$C$33:$C$776,СВЦЭМ!$A$33:$A$776,$A38,СВЦЭМ!$B$33:$B$776,P$11)+'СЕТ СН'!$F$9+СВЦЭМ!$D$10+'СЕТ СН'!$F$6-'СЕТ СН'!$F$19</f>
        <v>720.34650608000004</v>
      </c>
      <c r="Q38" s="36">
        <f>SUMIFS(СВЦЭМ!$C$33:$C$776,СВЦЭМ!$A$33:$A$776,$A38,СВЦЭМ!$B$33:$B$776,Q$11)+'СЕТ СН'!$F$9+СВЦЭМ!$D$10+'СЕТ СН'!$F$6-'СЕТ СН'!$F$19</f>
        <v>735.53532456000005</v>
      </c>
      <c r="R38" s="36">
        <f>SUMIFS(СВЦЭМ!$C$33:$C$776,СВЦЭМ!$A$33:$A$776,$A38,СВЦЭМ!$B$33:$B$776,R$11)+'СЕТ СН'!$F$9+СВЦЭМ!$D$10+'СЕТ СН'!$F$6-'СЕТ СН'!$F$19</f>
        <v>739.20448850000002</v>
      </c>
      <c r="S38" s="36">
        <f>SUMIFS(СВЦЭМ!$C$33:$C$776,СВЦЭМ!$A$33:$A$776,$A38,СВЦЭМ!$B$33:$B$776,S$11)+'СЕТ СН'!$F$9+СВЦЭМ!$D$10+'СЕТ СН'!$F$6-'СЕТ СН'!$F$19</f>
        <v>751.8302051500001</v>
      </c>
      <c r="T38" s="36">
        <f>SUMIFS(СВЦЭМ!$C$33:$C$776,СВЦЭМ!$A$33:$A$776,$A38,СВЦЭМ!$B$33:$B$776,T$11)+'СЕТ СН'!$F$9+СВЦЭМ!$D$10+'СЕТ СН'!$F$6-'СЕТ СН'!$F$19</f>
        <v>765.67822996000007</v>
      </c>
      <c r="U38" s="36">
        <f>SUMIFS(СВЦЭМ!$C$33:$C$776,СВЦЭМ!$A$33:$A$776,$A38,СВЦЭМ!$B$33:$B$776,U$11)+'СЕТ СН'!$F$9+СВЦЭМ!$D$10+'СЕТ СН'!$F$6-'СЕТ СН'!$F$19</f>
        <v>753.48571872000002</v>
      </c>
      <c r="V38" s="36">
        <f>SUMIFS(СВЦЭМ!$C$33:$C$776,СВЦЭМ!$A$33:$A$776,$A38,СВЦЭМ!$B$33:$B$776,V$11)+'СЕТ СН'!$F$9+СВЦЭМ!$D$10+'СЕТ СН'!$F$6-'СЕТ СН'!$F$19</f>
        <v>745.76394641000002</v>
      </c>
      <c r="W38" s="36">
        <f>SUMIFS(СВЦЭМ!$C$33:$C$776,СВЦЭМ!$A$33:$A$776,$A38,СВЦЭМ!$B$33:$B$776,W$11)+'СЕТ СН'!$F$9+СВЦЭМ!$D$10+'СЕТ СН'!$F$6-'СЕТ СН'!$F$19</f>
        <v>736.5689720900001</v>
      </c>
      <c r="X38" s="36">
        <f>SUMIFS(СВЦЭМ!$C$33:$C$776,СВЦЭМ!$A$33:$A$776,$A38,СВЦЭМ!$B$33:$B$776,X$11)+'СЕТ СН'!$F$9+СВЦЭМ!$D$10+'СЕТ СН'!$F$6-'СЕТ СН'!$F$19</f>
        <v>802.77209489000006</v>
      </c>
      <c r="Y38" s="36">
        <f>SUMIFS(СВЦЭМ!$C$33:$C$776,СВЦЭМ!$A$33:$A$776,$A38,СВЦЭМ!$B$33:$B$776,Y$11)+'СЕТ СН'!$F$9+СВЦЭМ!$D$10+'СЕТ СН'!$F$6-'СЕТ СН'!$F$19</f>
        <v>919.47194161000004</v>
      </c>
    </row>
    <row r="39" spans="1:25" ht="15.75" x14ac:dyDescent="0.2">
      <c r="A39" s="35">
        <f t="shared" si="0"/>
        <v>44040</v>
      </c>
      <c r="B39" s="36">
        <f>SUMIFS(СВЦЭМ!$C$33:$C$776,СВЦЭМ!$A$33:$A$776,$A39,СВЦЭМ!$B$33:$B$776,B$11)+'СЕТ СН'!$F$9+СВЦЭМ!$D$10+'СЕТ СН'!$F$6-'СЕТ СН'!$F$19</f>
        <v>919.70210291000001</v>
      </c>
      <c r="C39" s="36">
        <f>SUMIFS(СВЦЭМ!$C$33:$C$776,СВЦЭМ!$A$33:$A$776,$A39,СВЦЭМ!$B$33:$B$776,C$11)+'СЕТ СН'!$F$9+СВЦЭМ!$D$10+'СЕТ СН'!$F$6-'СЕТ СН'!$F$19</f>
        <v>977.66757197000004</v>
      </c>
      <c r="D39" s="36">
        <f>SUMIFS(СВЦЭМ!$C$33:$C$776,СВЦЭМ!$A$33:$A$776,$A39,СВЦЭМ!$B$33:$B$776,D$11)+'СЕТ СН'!$F$9+СВЦЭМ!$D$10+'СЕТ СН'!$F$6-'СЕТ СН'!$F$19</f>
        <v>987.77690315000007</v>
      </c>
      <c r="E39" s="36">
        <f>SUMIFS(СВЦЭМ!$C$33:$C$776,СВЦЭМ!$A$33:$A$776,$A39,СВЦЭМ!$B$33:$B$776,E$11)+'СЕТ СН'!$F$9+СВЦЭМ!$D$10+'СЕТ СН'!$F$6-'СЕТ СН'!$F$19</f>
        <v>1001.33252714</v>
      </c>
      <c r="F39" s="36">
        <f>SUMIFS(СВЦЭМ!$C$33:$C$776,СВЦЭМ!$A$33:$A$776,$A39,СВЦЭМ!$B$33:$B$776,F$11)+'СЕТ СН'!$F$9+СВЦЭМ!$D$10+'СЕТ СН'!$F$6-'СЕТ СН'!$F$19</f>
        <v>991.18666939000002</v>
      </c>
      <c r="G39" s="36">
        <f>SUMIFS(СВЦЭМ!$C$33:$C$776,СВЦЭМ!$A$33:$A$776,$A39,СВЦЭМ!$B$33:$B$776,G$11)+'СЕТ СН'!$F$9+СВЦЭМ!$D$10+'СЕТ СН'!$F$6-'СЕТ СН'!$F$19</f>
        <v>1007.4826305400001</v>
      </c>
      <c r="H39" s="36">
        <f>SUMIFS(СВЦЭМ!$C$33:$C$776,СВЦЭМ!$A$33:$A$776,$A39,СВЦЭМ!$B$33:$B$776,H$11)+'СЕТ СН'!$F$9+СВЦЭМ!$D$10+'СЕТ СН'!$F$6-'СЕТ СН'!$F$19</f>
        <v>1009.8105623600001</v>
      </c>
      <c r="I39" s="36">
        <f>SUMIFS(СВЦЭМ!$C$33:$C$776,СВЦЭМ!$A$33:$A$776,$A39,СВЦЭМ!$B$33:$B$776,I$11)+'СЕТ СН'!$F$9+СВЦЭМ!$D$10+'СЕТ СН'!$F$6-'СЕТ СН'!$F$19</f>
        <v>1024.3117254700001</v>
      </c>
      <c r="J39" s="36">
        <f>SUMIFS(СВЦЭМ!$C$33:$C$776,СВЦЭМ!$A$33:$A$776,$A39,СВЦЭМ!$B$33:$B$776,J$11)+'СЕТ СН'!$F$9+СВЦЭМ!$D$10+'СЕТ СН'!$F$6-'СЕТ СН'!$F$19</f>
        <v>1003.60231377</v>
      </c>
      <c r="K39" s="36">
        <f>SUMIFS(СВЦЭМ!$C$33:$C$776,СВЦЭМ!$A$33:$A$776,$A39,СВЦЭМ!$B$33:$B$776,K$11)+'СЕТ СН'!$F$9+СВЦЭМ!$D$10+'СЕТ СН'!$F$6-'СЕТ СН'!$F$19</f>
        <v>880.76735172000008</v>
      </c>
      <c r="L39" s="36">
        <f>SUMIFS(СВЦЭМ!$C$33:$C$776,СВЦЭМ!$A$33:$A$776,$A39,СВЦЭМ!$B$33:$B$776,L$11)+'СЕТ СН'!$F$9+СВЦЭМ!$D$10+'СЕТ СН'!$F$6-'СЕТ СН'!$F$19</f>
        <v>765.32818453000004</v>
      </c>
      <c r="M39" s="36">
        <f>SUMIFS(СВЦЭМ!$C$33:$C$776,СВЦЭМ!$A$33:$A$776,$A39,СВЦЭМ!$B$33:$B$776,M$11)+'СЕТ СН'!$F$9+СВЦЭМ!$D$10+'СЕТ СН'!$F$6-'СЕТ СН'!$F$19</f>
        <v>744.0553954400001</v>
      </c>
      <c r="N39" s="36">
        <f>SUMIFS(СВЦЭМ!$C$33:$C$776,СВЦЭМ!$A$33:$A$776,$A39,СВЦЭМ!$B$33:$B$776,N$11)+'СЕТ СН'!$F$9+СВЦЭМ!$D$10+'СЕТ СН'!$F$6-'СЕТ СН'!$F$19</f>
        <v>743.19156655000006</v>
      </c>
      <c r="O39" s="36">
        <f>SUMIFS(СВЦЭМ!$C$33:$C$776,СВЦЭМ!$A$33:$A$776,$A39,СВЦЭМ!$B$33:$B$776,O$11)+'СЕТ СН'!$F$9+СВЦЭМ!$D$10+'СЕТ СН'!$F$6-'СЕТ СН'!$F$19</f>
        <v>752.08245077000004</v>
      </c>
      <c r="P39" s="36">
        <f>SUMIFS(СВЦЭМ!$C$33:$C$776,СВЦЭМ!$A$33:$A$776,$A39,СВЦЭМ!$B$33:$B$776,P$11)+'СЕТ СН'!$F$9+СВЦЭМ!$D$10+'СЕТ СН'!$F$6-'СЕТ СН'!$F$19</f>
        <v>753.91864686000008</v>
      </c>
      <c r="Q39" s="36">
        <f>SUMIFS(СВЦЭМ!$C$33:$C$776,СВЦЭМ!$A$33:$A$776,$A39,СВЦЭМ!$B$33:$B$776,Q$11)+'СЕТ СН'!$F$9+СВЦЭМ!$D$10+'СЕТ СН'!$F$6-'СЕТ СН'!$F$19</f>
        <v>763.79090190000011</v>
      </c>
      <c r="R39" s="36">
        <f>SUMIFS(СВЦЭМ!$C$33:$C$776,СВЦЭМ!$A$33:$A$776,$A39,СВЦЭМ!$B$33:$B$776,R$11)+'СЕТ СН'!$F$9+СВЦЭМ!$D$10+'СЕТ СН'!$F$6-'СЕТ СН'!$F$19</f>
        <v>766.62109222000004</v>
      </c>
      <c r="S39" s="36">
        <f>SUMIFS(СВЦЭМ!$C$33:$C$776,СВЦЭМ!$A$33:$A$776,$A39,СВЦЭМ!$B$33:$B$776,S$11)+'СЕТ СН'!$F$9+СВЦЭМ!$D$10+'СЕТ СН'!$F$6-'СЕТ СН'!$F$19</f>
        <v>771.45536897000011</v>
      </c>
      <c r="T39" s="36">
        <f>SUMIFS(СВЦЭМ!$C$33:$C$776,СВЦЭМ!$A$33:$A$776,$A39,СВЦЭМ!$B$33:$B$776,T$11)+'СЕТ СН'!$F$9+СВЦЭМ!$D$10+'СЕТ СН'!$F$6-'СЕТ СН'!$F$19</f>
        <v>774.83638092000001</v>
      </c>
      <c r="U39" s="36">
        <f>SUMIFS(СВЦЭМ!$C$33:$C$776,СВЦЭМ!$A$33:$A$776,$A39,СВЦЭМ!$B$33:$B$776,U$11)+'СЕТ СН'!$F$9+СВЦЭМ!$D$10+'СЕТ СН'!$F$6-'СЕТ СН'!$F$19</f>
        <v>759.67904464000003</v>
      </c>
      <c r="V39" s="36">
        <f>SUMIFS(СВЦЭМ!$C$33:$C$776,СВЦЭМ!$A$33:$A$776,$A39,СВЦЭМ!$B$33:$B$776,V$11)+'СЕТ СН'!$F$9+СВЦЭМ!$D$10+'СЕТ СН'!$F$6-'СЕТ СН'!$F$19</f>
        <v>770.92490105000002</v>
      </c>
      <c r="W39" s="36">
        <f>SUMIFS(СВЦЭМ!$C$33:$C$776,СВЦЭМ!$A$33:$A$776,$A39,СВЦЭМ!$B$33:$B$776,W$11)+'СЕТ СН'!$F$9+СВЦЭМ!$D$10+'СЕТ СН'!$F$6-'СЕТ СН'!$F$19</f>
        <v>772.88841353000009</v>
      </c>
      <c r="X39" s="36">
        <f>SUMIFS(СВЦЭМ!$C$33:$C$776,СВЦЭМ!$A$33:$A$776,$A39,СВЦЭМ!$B$33:$B$776,X$11)+'СЕТ СН'!$F$9+СВЦЭМ!$D$10+'СЕТ СН'!$F$6-'СЕТ СН'!$F$19</f>
        <v>816.51386848000004</v>
      </c>
      <c r="Y39" s="36">
        <f>SUMIFS(СВЦЭМ!$C$33:$C$776,СВЦЭМ!$A$33:$A$776,$A39,СВЦЭМ!$B$33:$B$776,Y$11)+'СЕТ СН'!$F$9+СВЦЭМ!$D$10+'СЕТ СН'!$F$6-'СЕТ СН'!$F$19</f>
        <v>932.69696437000005</v>
      </c>
    </row>
    <row r="40" spans="1:25" ht="15.75" x14ac:dyDescent="0.2">
      <c r="A40" s="35">
        <f t="shared" si="0"/>
        <v>44041</v>
      </c>
      <c r="B40" s="36">
        <f>SUMIFS(СВЦЭМ!$C$33:$C$776,СВЦЭМ!$A$33:$A$776,$A40,СВЦЭМ!$B$33:$B$776,B$11)+'СЕТ СН'!$F$9+СВЦЭМ!$D$10+'СЕТ СН'!$F$6-'СЕТ СН'!$F$19</f>
        <v>1037.04840915</v>
      </c>
      <c r="C40" s="36">
        <f>SUMIFS(СВЦЭМ!$C$33:$C$776,СВЦЭМ!$A$33:$A$776,$A40,СВЦЭМ!$B$33:$B$776,C$11)+'СЕТ СН'!$F$9+СВЦЭМ!$D$10+'СЕТ СН'!$F$6-'СЕТ СН'!$F$19</f>
        <v>1088.5055734599998</v>
      </c>
      <c r="D40" s="36">
        <f>SUMIFS(СВЦЭМ!$C$33:$C$776,СВЦЭМ!$A$33:$A$776,$A40,СВЦЭМ!$B$33:$B$776,D$11)+'СЕТ СН'!$F$9+СВЦЭМ!$D$10+'СЕТ СН'!$F$6-'СЕТ СН'!$F$19</f>
        <v>1119.5306677200001</v>
      </c>
      <c r="E40" s="36">
        <f>SUMIFS(СВЦЭМ!$C$33:$C$776,СВЦЭМ!$A$33:$A$776,$A40,СВЦЭМ!$B$33:$B$776,E$11)+'СЕТ СН'!$F$9+СВЦЭМ!$D$10+'СЕТ СН'!$F$6-'СЕТ СН'!$F$19</f>
        <v>1142.46899482</v>
      </c>
      <c r="F40" s="36">
        <f>SUMIFS(СВЦЭМ!$C$33:$C$776,СВЦЭМ!$A$33:$A$776,$A40,СВЦЭМ!$B$33:$B$776,F$11)+'СЕТ СН'!$F$9+СВЦЭМ!$D$10+'СЕТ СН'!$F$6-'СЕТ СН'!$F$19</f>
        <v>1105.33921594</v>
      </c>
      <c r="G40" s="36">
        <f>SUMIFS(СВЦЭМ!$C$33:$C$776,СВЦЭМ!$A$33:$A$776,$A40,СВЦЭМ!$B$33:$B$776,G$11)+'СЕТ СН'!$F$9+СВЦЭМ!$D$10+'СЕТ СН'!$F$6-'СЕТ СН'!$F$19</f>
        <v>1112.09457329</v>
      </c>
      <c r="H40" s="36">
        <f>SUMIFS(СВЦЭМ!$C$33:$C$776,СВЦЭМ!$A$33:$A$776,$A40,СВЦЭМ!$B$33:$B$776,H$11)+'СЕТ СН'!$F$9+СВЦЭМ!$D$10+'СЕТ СН'!$F$6-'СЕТ СН'!$F$19</f>
        <v>1075.7285395599999</v>
      </c>
      <c r="I40" s="36">
        <f>SUMIFS(СВЦЭМ!$C$33:$C$776,СВЦЭМ!$A$33:$A$776,$A40,СВЦЭМ!$B$33:$B$776,I$11)+'СЕТ СН'!$F$9+СВЦЭМ!$D$10+'СЕТ СН'!$F$6-'СЕТ СН'!$F$19</f>
        <v>1057.9658996600001</v>
      </c>
      <c r="J40" s="36">
        <f>SUMIFS(СВЦЭМ!$C$33:$C$776,СВЦЭМ!$A$33:$A$776,$A40,СВЦЭМ!$B$33:$B$776,J$11)+'СЕТ СН'!$F$9+СВЦЭМ!$D$10+'СЕТ СН'!$F$6-'СЕТ СН'!$F$19</f>
        <v>992.53709686000002</v>
      </c>
      <c r="K40" s="36">
        <f>SUMIFS(СВЦЭМ!$C$33:$C$776,СВЦЭМ!$A$33:$A$776,$A40,СВЦЭМ!$B$33:$B$776,K$11)+'СЕТ СН'!$F$9+СВЦЭМ!$D$10+'СЕТ СН'!$F$6-'СЕТ СН'!$F$19</f>
        <v>823.25633863000007</v>
      </c>
      <c r="L40" s="36">
        <f>SUMIFS(СВЦЭМ!$C$33:$C$776,СВЦЭМ!$A$33:$A$776,$A40,СВЦЭМ!$B$33:$B$776,L$11)+'СЕТ СН'!$F$9+СВЦЭМ!$D$10+'СЕТ СН'!$F$6-'СЕТ СН'!$F$19</f>
        <v>762.2261497400001</v>
      </c>
      <c r="M40" s="36">
        <f>SUMIFS(СВЦЭМ!$C$33:$C$776,СВЦЭМ!$A$33:$A$776,$A40,СВЦЭМ!$B$33:$B$776,M$11)+'СЕТ СН'!$F$9+СВЦЭМ!$D$10+'СЕТ СН'!$F$6-'СЕТ СН'!$F$19</f>
        <v>743.01785867000001</v>
      </c>
      <c r="N40" s="36">
        <f>SUMIFS(СВЦЭМ!$C$33:$C$776,СВЦЭМ!$A$33:$A$776,$A40,СВЦЭМ!$B$33:$B$776,N$11)+'СЕТ СН'!$F$9+СВЦЭМ!$D$10+'СЕТ СН'!$F$6-'СЕТ СН'!$F$19</f>
        <v>717.71232004000001</v>
      </c>
      <c r="O40" s="36">
        <f>SUMIFS(СВЦЭМ!$C$33:$C$776,СВЦЭМ!$A$33:$A$776,$A40,СВЦЭМ!$B$33:$B$776,O$11)+'СЕТ СН'!$F$9+СВЦЭМ!$D$10+'СЕТ СН'!$F$6-'СЕТ СН'!$F$19</f>
        <v>708.87273385000003</v>
      </c>
      <c r="P40" s="36">
        <f>SUMIFS(СВЦЭМ!$C$33:$C$776,СВЦЭМ!$A$33:$A$776,$A40,СВЦЭМ!$B$33:$B$776,P$11)+'СЕТ СН'!$F$9+СВЦЭМ!$D$10+'СЕТ СН'!$F$6-'СЕТ СН'!$F$19</f>
        <v>709.42977195000003</v>
      </c>
      <c r="Q40" s="36">
        <f>SUMIFS(СВЦЭМ!$C$33:$C$776,СВЦЭМ!$A$33:$A$776,$A40,СВЦЭМ!$B$33:$B$776,Q$11)+'СЕТ СН'!$F$9+СВЦЭМ!$D$10+'СЕТ СН'!$F$6-'СЕТ СН'!$F$19</f>
        <v>720.50262262000001</v>
      </c>
      <c r="R40" s="36">
        <f>SUMIFS(СВЦЭМ!$C$33:$C$776,СВЦЭМ!$A$33:$A$776,$A40,СВЦЭМ!$B$33:$B$776,R$11)+'СЕТ СН'!$F$9+СВЦЭМ!$D$10+'СЕТ СН'!$F$6-'СЕТ СН'!$F$19</f>
        <v>731.62169162000009</v>
      </c>
      <c r="S40" s="36">
        <f>SUMIFS(СВЦЭМ!$C$33:$C$776,СВЦЭМ!$A$33:$A$776,$A40,СВЦЭМ!$B$33:$B$776,S$11)+'СЕТ СН'!$F$9+СВЦЭМ!$D$10+'СЕТ СН'!$F$6-'СЕТ СН'!$F$19</f>
        <v>738.61099740000009</v>
      </c>
      <c r="T40" s="36">
        <f>SUMIFS(СВЦЭМ!$C$33:$C$776,СВЦЭМ!$A$33:$A$776,$A40,СВЦЭМ!$B$33:$B$776,T$11)+'СЕТ СН'!$F$9+СВЦЭМ!$D$10+'СЕТ СН'!$F$6-'СЕТ СН'!$F$19</f>
        <v>760.57470389000002</v>
      </c>
      <c r="U40" s="36">
        <f>SUMIFS(СВЦЭМ!$C$33:$C$776,СВЦЭМ!$A$33:$A$776,$A40,СВЦЭМ!$B$33:$B$776,U$11)+'СЕТ СН'!$F$9+СВЦЭМ!$D$10+'СЕТ СН'!$F$6-'СЕТ СН'!$F$19</f>
        <v>754.45524914000009</v>
      </c>
      <c r="V40" s="36">
        <f>SUMIFS(СВЦЭМ!$C$33:$C$776,СВЦЭМ!$A$33:$A$776,$A40,СВЦЭМ!$B$33:$B$776,V$11)+'СЕТ СН'!$F$9+СВЦЭМ!$D$10+'СЕТ СН'!$F$6-'СЕТ СН'!$F$19</f>
        <v>745.94895908000001</v>
      </c>
      <c r="W40" s="36">
        <f>SUMIFS(СВЦЭМ!$C$33:$C$776,СВЦЭМ!$A$33:$A$776,$A40,СВЦЭМ!$B$33:$B$776,W$11)+'СЕТ СН'!$F$9+СВЦЭМ!$D$10+'СЕТ СН'!$F$6-'СЕТ СН'!$F$19</f>
        <v>718.79242044000011</v>
      </c>
      <c r="X40" s="36">
        <f>SUMIFS(СВЦЭМ!$C$33:$C$776,СВЦЭМ!$A$33:$A$776,$A40,СВЦЭМ!$B$33:$B$776,X$11)+'СЕТ СН'!$F$9+СВЦЭМ!$D$10+'СЕТ СН'!$F$6-'СЕТ СН'!$F$19</f>
        <v>776.05510256000002</v>
      </c>
      <c r="Y40" s="36">
        <f>SUMIFS(СВЦЭМ!$C$33:$C$776,СВЦЭМ!$A$33:$A$776,$A40,СВЦЭМ!$B$33:$B$776,Y$11)+'СЕТ СН'!$F$9+СВЦЭМ!$D$10+'СЕТ СН'!$F$6-'СЕТ СН'!$F$19</f>
        <v>887.48475642000005</v>
      </c>
    </row>
    <row r="41" spans="1:25" ht="15.75" x14ac:dyDescent="0.2">
      <c r="A41" s="35">
        <f t="shared" si="0"/>
        <v>44042</v>
      </c>
      <c r="B41" s="36">
        <f>SUMIFS(СВЦЭМ!$C$33:$C$776,СВЦЭМ!$A$33:$A$776,$A41,СВЦЭМ!$B$33:$B$776,B$11)+'СЕТ СН'!$F$9+СВЦЭМ!$D$10+'СЕТ СН'!$F$6-'СЕТ СН'!$F$19</f>
        <v>926.99568569000007</v>
      </c>
      <c r="C41" s="36">
        <f>SUMIFS(СВЦЭМ!$C$33:$C$776,СВЦЭМ!$A$33:$A$776,$A41,СВЦЭМ!$B$33:$B$776,C$11)+'СЕТ СН'!$F$9+СВЦЭМ!$D$10+'СЕТ СН'!$F$6-'СЕТ СН'!$F$19</f>
        <v>970.73589725000011</v>
      </c>
      <c r="D41" s="36">
        <f>SUMIFS(СВЦЭМ!$C$33:$C$776,СВЦЭМ!$A$33:$A$776,$A41,СВЦЭМ!$B$33:$B$776,D$11)+'СЕТ СН'!$F$9+СВЦЭМ!$D$10+'СЕТ СН'!$F$6-'СЕТ СН'!$F$19</f>
        <v>988.45479150000006</v>
      </c>
      <c r="E41" s="36">
        <f>SUMIFS(СВЦЭМ!$C$33:$C$776,СВЦЭМ!$A$33:$A$776,$A41,СВЦЭМ!$B$33:$B$776,E$11)+'СЕТ СН'!$F$9+СВЦЭМ!$D$10+'СЕТ СН'!$F$6-'СЕТ СН'!$F$19</f>
        <v>994.71200240000007</v>
      </c>
      <c r="F41" s="36">
        <f>SUMIFS(СВЦЭМ!$C$33:$C$776,СВЦЭМ!$A$33:$A$776,$A41,СВЦЭМ!$B$33:$B$776,F$11)+'СЕТ СН'!$F$9+СВЦЭМ!$D$10+'СЕТ СН'!$F$6-'СЕТ СН'!$F$19</f>
        <v>990.53676847000008</v>
      </c>
      <c r="G41" s="36">
        <f>SUMIFS(СВЦЭМ!$C$33:$C$776,СВЦЭМ!$A$33:$A$776,$A41,СВЦЭМ!$B$33:$B$776,G$11)+'СЕТ СН'!$F$9+СВЦЭМ!$D$10+'СЕТ СН'!$F$6-'СЕТ СН'!$F$19</f>
        <v>997.06687980000004</v>
      </c>
      <c r="H41" s="36">
        <f>SUMIFS(СВЦЭМ!$C$33:$C$776,СВЦЭМ!$A$33:$A$776,$A41,СВЦЭМ!$B$33:$B$776,H$11)+'СЕТ СН'!$F$9+СВЦЭМ!$D$10+'СЕТ СН'!$F$6-'СЕТ СН'!$F$19</f>
        <v>979.84552687000007</v>
      </c>
      <c r="I41" s="36">
        <f>SUMIFS(СВЦЭМ!$C$33:$C$776,СВЦЭМ!$A$33:$A$776,$A41,СВЦЭМ!$B$33:$B$776,I$11)+'СЕТ СН'!$F$9+СВЦЭМ!$D$10+'СЕТ СН'!$F$6-'СЕТ СН'!$F$19</f>
        <v>951.97872916000006</v>
      </c>
      <c r="J41" s="36">
        <f>SUMIFS(СВЦЭМ!$C$33:$C$776,СВЦЭМ!$A$33:$A$776,$A41,СВЦЭМ!$B$33:$B$776,J$11)+'СЕТ СН'!$F$9+СВЦЭМ!$D$10+'СЕТ СН'!$F$6-'СЕТ СН'!$F$19</f>
        <v>856.45255328000007</v>
      </c>
      <c r="K41" s="36">
        <f>SUMIFS(СВЦЭМ!$C$33:$C$776,СВЦЭМ!$A$33:$A$776,$A41,СВЦЭМ!$B$33:$B$776,K$11)+'СЕТ СН'!$F$9+СВЦЭМ!$D$10+'СЕТ СН'!$F$6-'СЕТ СН'!$F$19</f>
        <v>798.72758895000004</v>
      </c>
      <c r="L41" s="36">
        <f>SUMIFS(СВЦЭМ!$C$33:$C$776,СВЦЭМ!$A$33:$A$776,$A41,СВЦЭМ!$B$33:$B$776,L$11)+'СЕТ СН'!$F$9+СВЦЭМ!$D$10+'СЕТ СН'!$F$6-'СЕТ СН'!$F$19</f>
        <v>821.27971191000006</v>
      </c>
      <c r="M41" s="36">
        <f>SUMIFS(СВЦЭМ!$C$33:$C$776,СВЦЭМ!$A$33:$A$776,$A41,СВЦЭМ!$B$33:$B$776,M$11)+'СЕТ СН'!$F$9+СВЦЭМ!$D$10+'СЕТ СН'!$F$6-'СЕТ СН'!$F$19</f>
        <v>811.13615126000002</v>
      </c>
      <c r="N41" s="36">
        <f>SUMIFS(СВЦЭМ!$C$33:$C$776,СВЦЭМ!$A$33:$A$776,$A41,СВЦЭМ!$B$33:$B$776,N$11)+'СЕТ СН'!$F$9+СВЦЭМ!$D$10+'СЕТ СН'!$F$6-'СЕТ СН'!$F$19</f>
        <v>799.19126810000012</v>
      </c>
      <c r="O41" s="36">
        <f>SUMIFS(СВЦЭМ!$C$33:$C$776,СВЦЭМ!$A$33:$A$776,$A41,СВЦЭМ!$B$33:$B$776,O$11)+'СЕТ СН'!$F$9+СВЦЭМ!$D$10+'СЕТ СН'!$F$6-'СЕТ СН'!$F$19</f>
        <v>800.63829548000001</v>
      </c>
      <c r="P41" s="36">
        <f>SUMIFS(СВЦЭМ!$C$33:$C$776,СВЦЭМ!$A$33:$A$776,$A41,СВЦЭМ!$B$33:$B$776,P$11)+'СЕТ СН'!$F$9+СВЦЭМ!$D$10+'СЕТ СН'!$F$6-'СЕТ СН'!$F$19</f>
        <v>800.54320280000002</v>
      </c>
      <c r="Q41" s="36">
        <f>SUMIFS(СВЦЭМ!$C$33:$C$776,СВЦЭМ!$A$33:$A$776,$A41,СВЦЭМ!$B$33:$B$776,Q$11)+'СЕТ СН'!$F$9+СВЦЭМ!$D$10+'СЕТ СН'!$F$6-'СЕТ СН'!$F$19</f>
        <v>804.4390860200001</v>
      </c>
      <c r="R41" s="36">
        <f>SUMIFS(СВЦЭМ!$C$33:$C$776,СВЦЭМ!$A$33:$A$776,$A41,СВЦЭМ!$B$33:$B$776,R$11)+'СЕТ СН'!$F$9+СВЦЭМ!$D$10+'СЕТ СН'!$F$6-'СЕТ СН'!$F$19</f>
        <v>806.1025159300001</v>
      </c>
      <c r="S41" s="36">
        <f>SUMIFS(СВЦЭМ!$C$33:$C$776,СВЦЭМ!$A$33:$A$776,$A41,СВЦЭМ!$B$33:$B$776,S$11)+'СЕТ СН'!$F$9+СВЦЭМ!$D$10+'СЕТ СН'!$F$6-'СЕТ СН'!$F$19</f>
        <v>813.38225563000003</v>
      </c>
      <c r="T41" s="36">
        <f>SUMIFS(СВЦЭМ!$C$33:$C$776,СВЦЭМ!$A$33:$A$776,$A41,СВЦЭМ!$B$33:$B$776,T$11)+'СЕТ СН'!$F$9+СВЦЭМ!$D$10+'СЕТ СН'!$F$6-'СЕТ СН'!$F$19</f>
        <v>815.78425195000011</v>
      </c>
      <c r="U41" s="36">
        <f>SUMIFS(СВЦЭМ!$C$33:$C$776,СВЦЭМ!$A$33:$A$776,$A41,СВЦЭМ!$B$33:$B$776,U$11)+'СЕТ СН'!$F$9+СВЦЭМ!$D$10+'СЕТ СН'!$F$6-'СЕТ СН'!$F$19</f>
        <v>812.16034775000003</v>
      </c>
      <c r="V41" s="36">
        <f>SUMIFS(СВЦЭМ!$C$33:$C$776,СВЦЭМ!$A$33:$A$776,$A41,СВЦЭМ!$B$33:$B$776,V$11)+'СЕТ СН'!$F$9+СВЦЭМ!$D$10+'СЕТ СН'!$F$6-'СЕТ СН'!$F$19</f>
        <v>798.9771026200001</v>
      </c>
      <c r="W41" s="36">
        <f>SUMIFS(СВЦЭМ!$C$33:$C$776,СВЦЭМ!$A$33:$A$776,$A41,СВЦЭМ!$B$33:$B$776,W$11)+'СЕТ СН'!$F$9+СВЦЭМ!$D$10+'СЕТ СН'!$F$6-'СЕТ СН'!$F$19</f>
        <v>826.7468537200001</v>
      </c>
      <c r="X41" s="36">
        <f>SUMIFS(СВЦЭМ!$C$33:$C$776,СВЦЭМ!$A$33:$A$776,$A41,СВЦЭМ!$B$33:$B$776,X$11)+'СЕТ СН'!$F$9+СВЦЭМ!$D$10+'СЕТ СН'!$F$6-'СЕТ СН'!$F$19</f>
        <v>921.92559993000009</v>
      </c>
      <c r="Y41" s="36">
        <f>SUMIFS(СВЦЭМ!$C$33:$C$776,СВЦЭМ!$A$33:$A$776,$A41,СВЦЭМ!$B$33:$B$776,Y$11)+'СЕТ СН'!$F$9+СВЦЭМ!$D$10+'СЕТ СН'!$F$6-'СЕТ СН'!$F$19</f>
        <v>882.59099498</v>
      </c>
    </row>
    <row r="42" spans="1:25" ht="15.75" x14ac:dyDescent="0.2">
      <c r="A42" s="35">
        <f t="shared" si="0"/>
        <v>44043</v>
      </c>
      <c r="B42" s="36">
        <f>SUMIFS(СВЦЭМ!$C$33:$C$776,СВЦЭМ!$A$33:$A$776,$A42,СВЦЭМ!$B$33:$B$776,B$11)+'СЕТ СН'!$F$9+СВЦЭМ!$D$10+'СЕТ СН'!$F$6-'СЕТ СН'!$F$19</f>
        <v>931.97562658000004</v>
      </c>
      <c r="C42" s="36">
        <f>SUMIFS(СВЦЭМ!$C$33:$C$776,СВЦЭМ!$A$33:$A$776,$A42,СВЦЭМ!$B$33:$B$776,C$11)+'СЕТ СН'!$F$9+СВЦЭМ!$D$10+'СЕТ СН'!$F$6-'СЕТ СН'!$F$19</f>
        <v>1040.6502748600001</v>
      </c>
      <c r="D42" s="36">
        <f>SUMIFS(СВЦЭМ!$C$33:$C$776,СВЦЭМ!$A$33:$A$776,$A42,СВЦЭМ!$B$33:$B$776,D$11)+'СЕТ СН'!$F$9+СВЦЭМ!$D$10+'СЕТ СН'!$F$6-'СЕТ СН'!$F$19</f>
        <v>1049.7032916600001</v>
      </c>
      <c r="E42" s="36">
        <f>SUMIFS(СВЦЭМ!$C$33:$C$776,СВЦЭМ!$A$33:$A$776,$A42,СВЦЭМ!$B$33:$B$776,E$11)+'СЕТ СН'!$F$9+СВЦЭМ!$D$10+'СЕТ СН'!$F$6-'СЕТ СН'!$F$19</f>
        <v>1053.44021559</v>
      </c>
      <c r="F42" s="36">
        <f>SUMIFS(СВЦЭМ!$C$33:$C$776,СВЦЭМ!$A$33:$A$776,$A42,СВЦЭМ!$B$33:$B$776,F$11)+'СЕТ СН'!$F$9+СВЦЭМ!$D$10+'СЕТ СН'!$F$6-'СЕТ СН'!$F$19</f>
        <v>1048.95277308</v>
      </c>
      <c r="G42" s="36">
        <f>SUMIFS(СВЦЭМ!$C$33:$C$776,СВЦЭМ!$A$33:$A$776,$A42,СВЦЭМ!$B$33:$B$776,G$11)+'СЕТ СН'!$F$9+СВЦЭМ!$D$10+'СЕТ СН'!$F$6-'СЕТ СН'!$F$19</f>
        <v>1080.9575560600001</v>
      </c>
      <c r="H42" s="36">
        <f>SUMIFS(СВЦЭМ!$C$33:$C$776,СВЦЭМ!$A$33:$A$776,$A42,СВЦЭМ!$B$33:$B$776,H$11)+'СЕТ СН'!$F$9+СВЦЭМ!$D$10+'СЕТ СН'!$F$6-'СЕТ СН'!$F$19</f>
        <v>1030.21797165</v>
      </c>
      <c r="I42" s="36">
        <f>SUMIFS(СВЦЭМ!$C$33:$C$776,СВЦЭМ!$A$33:$A$776,$A42,СВЦЭМ!$B$33:$B$776,I$11)+'СЕТ СН'!$F$9+СВЦЭМ!$D$10+'СЕТ СН'!$F$6-'СЕТ СН'!$F$19</f>
        <v>1021.3521388200001</v>
      </c>
      <c r="J42" s="36">
        <f>SUMIFS(СВЦЭМ!$C$33:$C$776,СВЦЭМ!$A$33:$A$776,$A42,СВЦЭМ!$B$33:$B$776,J$11)+'СЕТ СН'!$F$9+СВЦЭМ!$D$10+'СЕТ СН'!$F$6-'СЕТ СН'!$F$19</f>
        <v>983.25234835000003</v>
      </c>
      <c r="K42" s="36">
        <f>SUMIFS(СВЦЭМ!$C$33:$C$776,СВЦЭМ!$A$33:$A$776,$A42,СВЦЭМ!$B$33:$B$776,K$11)+'СЕТ СН'!$F$9+СВЦЭМ!$D$10+'СЕТ СН'!$F$6-'СЕТ СН'!$F$19</f>
        <v>893.60372192000011</v>
      </c>
      <c r="L42" s="36">
        <f>SUMIFS(СВЦЭМ!$C$33:$C$776,СВЦЭМ!$A$33:$A$776,$A42,СВЦЭМ!$B$33:$B$776,L$11)+'СЕТ СН'!$F$9+СВЦЭМ!$D$10+'СЕТ СН'!$F$6-'СЕТ СН'!$F$19</f>
        <v>764.43767621000006</v>
      </c>
      <c r="M42" s="36">
        <f>SUMIFS(СВЦЭМ!$C$33:$C$776,СВЦЭМ!$A$33:$A$776,$A42,СВЦЭМ!$B$33:$B$776,M$11)+'СЕТ СН'!$F$9+СВЦЭМ!$D$10+'СЕТ СН'!$F$6-'СЕТ СН'!$F$19</f>
        <v>745.51136717000009</v>
      </c>
      <c r="N42" s="36">
        <f>SUMIFS(СВЦЭМ!$C$33:$C$776,СВЦЭМ!$A$33:$A$776,$A42,СВЦЭМ!$B$33:$B$776,N$11)+'СЕТ СН'!$F$9+СВЦЭМ!$D$10+'СЕТ СН'!$F$6-'СЕТ СН'!$F$19</f>
        <v>750.22217957000009</v>
      </c>
      <c r="O42" s="36">
        <f>SUMIFS(СВЦЭМ!$C$33:$C$776,СВЦЭМ!$A$33:$A$776,$A42,СВЦЭМ!$B$33:$B$776,O$11)+'СЕТ СН'!$F$9+СВЦЭМ!$D$10+'СЕТ СН'!$F$6-'СЕТ СН'!$F$19</f>
        <v>757.0825111900001</v>
      </c>
      <c r="P42" s="36">
        <f>SUMIFS(СВЦЭМ!$C$33:$C$776,СВЦЭМ!$A$33:$A$776,$A42,СВЦЭМ!$B$33:$B$776,P$11)+'СЕТ СН'!$F$9+СВЦЭМ!$D$10+'СЕТ СН'!$F$6-'СЕТ СН'!$F$19</f>
        <v>757.19760516000008</v>
      </c>
      <c r="Q42" s="36">
        <f>SUMIFS(СВЦЭМ!$C$33:$C$776,СВЦЭМ!$A$33:$A$776,$A42,СВЦЭМ!$B$33:$B$776,Q$11)+'СЕТ СН'!$F$9+СВЦЭМ!$D$10+'СЕТ СН'!$F$6-'СЕТ СН'!$F$19</f>
        <v>755.98777407000011</v>
      </c>
      <c r="R42" s="36">
        <f>SUMIFS(СВЦЭМ!$C$33:$C$776,СВЦЭМ!$A$33:$A$776,$A42,СВЦЭМ!$B$33:$B$776,R$11)+'СЕТ СН'!$F$9+СВЦЭМ!$D$10+'СЕТ СН'!$F$6-'СЕТ СН'!$F$19</f>
        <v>749.21205880000002</v>
      </c>
      <c r="S42" s="36">
        <f>SUMIFS(СВЦЭМ!$C$33:$C$776,СВЦЭМ!$A$33:$A$776,$A42,СВЦЭМ!$B$33:$B$776,S$11)+'СЕТ СН'!$F$9+СВЦЭМ!$D$10+'СЕТ СН'!$F$6-'СЕТ СН'!$F$19</f>
        <v>762.76150135000012</v>
      </c>
      <c r="T42" s="36">
        <f>SUMIFS(СВЦЭМ!$C$33:$C$776,СВЦЭМ!$A$33:$A$776,$A42,СВЦЭМ!$B$33:$B$776,T$11)+'СЕТ СН'!$F$9+СВЦЭМ!$D$10+'СЕТ СН'!$F$6-'СЕТ СН'!$F$19</f>
        <v>767.39772848000007</v>
      </c>
      <c r="U42" s="36">
        <f>SUMIFS(СВЦЭМ!$C$33:$C$776,СВЦЭМ!$A$33:$A$776,$A42,СВЦЭМ!$B$33:$B$776,U$11)+'СЕТ СН'!$F$9+СВЦЭМ!$D$10+'СЕТ СН'!$F$6-'СЕТ СН'!$F$19</f>
        <v>779.54332483000007</v>
      </c>
      <c r="V42" s="36">
        <f>SUMIFS(СВЦЭМ!$C$33:$C$776,СВЦЭМ!$A$33:$A$776,$A42,СВЦЭМ!$B$33:$B$776,V$11)+'СЕТ СН'!$F$9+СВЦЭМ!$D$10+'СЕТ СН'!$F$6-'СЕТ СН'!$F$19</f>
        <v>773.86748511000008</v>
      </c>
      <c r="W42" s="36">
        <f>SUMIFS(СВЦЭМ!$C$33:$C$776,СВЦЭМ!$A$33:$A$776,$A42,СВЦЭМ!$B$33:$B$776,W$11)+'СЕТ СН'!$F$9+СВЦЭМ!$D$10+'СЕТ СН'!$F$6-'СЕТ СН'!$F$19</f>
        <v>755.49115255000004</v>
      </c>
      <c r="X42" s="36">
        <f>SUMIFS(СВЦЭМ!$C$33:$C$776,СВЦЭМ!$A$33:$A$776,$A42,СВЦЭМ!$B$33:$B$776,X$11)+'СЕТ СН'!$F$9+СВЦЭМ!$D$10+'СЕТ СН'!$F$6-'СЕТ СН'!$F$19</f>
        <v>757.77291211000011</v>
      </c>
      <c r="Y42" s="36">
        <f>SUMIFS(СВЦЭМ!$C$33:$C$776,СВЦЭМ!$A$33:$A$776,$A42,СВЦЭМ!$B$33:$B$776,Y$11)+'СЕТ СН'!$F$9+СВЦЭМ!$D$10+'СЕТ СН'!$F$6-'СЕТ СН'!$F$19</f>
        <v>817.19634410000003</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2"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5" ht="12.75" customHeight="1" x14ac:dyDescent="0.2">
      <c r="A46" s="133"/>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5" ht="12.75" customHeight="1" x14ac:dyDescent="0.2">
      <c r="A47" s="134"/>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01.07.2020</v>
      </c>
      <c r="B48" s="36">
        <f>SUMIFS(СВЦЭМ!$C$33:$C$776,СВЦЭМ!$A$33:$A$776,$A48,СВЦЭМ!$B$33:$B$776,B$47)+'СЕТ СН'!$G$9+СВЦЭМ!$D$10+'СЕТ СН'!$G$6-'СЕТ СН'!$G$19</f>
        <v>1195.0077684800001</v>
      </c>
      <c r="C48" s="36">
        <f>SUMIFS(СВЦЭМ!$C$33:$C$776,СВЦЭМ!$A$33:$A$776,$A48,СВЦЭМ!$B$33:$B$776,C$47)+'СЕТ СН'!$G$9+СВЦЭМ!$D$10+'СЕТ СН'!$G$6-'СЕТ СН'!$G$19</f>
        <v>1202.32693438</v>
      </c>
      <c r="D48" s="36">
        <f>SUMIFS(СВЦЭМ!$C$33:$C$776,СВЦЭМ!$A$33:$A$776,$A48,СВЦЭМ!$B$33:$B$776,D$47)+'СЕТ СН'!$G$9+СВЦЭМ!$D$10+'СЕТ СН'!$G$6-'СЕТ СН'!$G$19</f>
        <v>1177.3643082900001</v>
      </c>
      <c r="E48" s="36">
        <f>SUMIFS(СВЦЭМ!$C$33:$C$776,СВЦЭМ!$A$33:$A$776,$A48,СВЦЭМ!$B$33:$B$776,E$47)+'СЕТ СН'!$G$9+СВЦЭМ!$D$10+'СЕТ СН'!$G$6-'СЕТ СН'!$G$19</f>
        <v>1159.1022643200001</v>
      </c>
      <c r="F48" s="36">
        <f>SUMIFS(СВЦЭМ!$C$33:$C$776,СВЦЭМ!$A$33:$A$776,$A48,СВЦЭМ!$B$33:$B$776,F$47)+'СЕТ СН'!$G$9+СВЦЭМ!$D$10+'СЕТ СН'!$G$6-'СЕТ СН'!$G$19</f>
        <v>1146.80718318</v>
      </c>
      <c r="G48" s="36">
        <f>SUMIFS(СВЦЭМ!$C$33:$C$776,СВЦЭМ!$A$33:$A$776,$A48,СВЦЭМ!$B$33:$B$776,G$47)+'СЕТ СН'!$G$9+СВЦЭМ!$D$10+'СЕТ СН'!$G$6-'СЕТ СН'!$G$19</f>
        <v>1151.0719793000001</v>
      </c>
      <c r="H48" s="36">
        <f>SUMIFS(СВЦЭМ!$C$33:$C$776,СВЦЭМ!$A$33:$A$776,$A48,СВЦЭМ!$B$33:$B$776,H$47)+'СЕТ СН'!$G$9+СВЦЭМ!$D$10+'СЕТ СН'!$G$6-'СЕТ СН'!$G$19</f>
        <v>1175.3852239</v>
      </c>
      <c r="I48" s="36">
        <f>SUMIFS(СВЦЭМ!$C$33:$C$776,СВЦЭМ!$A$33:$A$776,$A48,СВЦЭМ!$B$33:$B$776,I$47)+'СЕТ СН'!$G$9+СВЦЭМ!$D$10+'СЕТ СН'!$G$6-'СЕТ СН'!$G$19</f>
        <v>1158.7464651400001</v>
      </c>
      <c r="J48" s="36">
        <f>SUMIFS(СВЦЭМ!$C$33:$C$776,СВЦЭМ!$A$33:$A$776,$A48,СВЦЭМ!$B$33:$B$776,J$47)+'СЕТ СН'!$G$9+СВЦЭМ!$D$10+'СЕТ СН'!$G$6-'СЕТ СН'!$G$19</f>
        <v>1131.3347767100001</v>
      </c>
      <c r="K48" s="36">
        <f>SUMIFS(СВЦЭМ!$C$33:$C$776,СВЦЭМ!$A$33:$A$776,$A48,СВЦЭМ!$B$33:$B$776,K$47)+'СЕТ СН'!$G$9+СВЦЭМ!$D$10+'СЕТ СН'!$G$6-'СЕТ СН'!$G$19</f>
        <v>1021.21070437</v>
      </c>
      <c r="L48" s="36">
        <f>SUMIFS(СВЦЭМ!$C$33:$C$776,СВЦЭМ!$A$33:$A$776,$A48,СВЦЭМ!$B$33:$B$776,L$47)+'СЕТ СН'!$G$9+СВЦЭМ!$D$10+'СЕТ СН'!$G$6-'СЕТ СН'!$G$19</f>
        <v>914.94130788999996</v>
      </c>
      <c r="M48" s="36">
        <f>SUMIFS(СВЦЭМ!$C$33:$C$776,СВЦЭМ!$A$33:$A$776,$A48,СВЦЭМ!$B$33:$B$776,M$47)+'СЕТ СН'!$G$9+СВЦЭМ!$D$10+'СЕТ СН'!$G$6-'СЕТ СН'!$G$19</f>
        <v>905.9962012200001</v>
      </c>
      <c r="N48" s="36">
        <f>SUMIFS(СВЦЭМ!$C$33:$C$776,СВЦЭМ!$A$33:$A$776,$A48,СВЦЭМ!$B$33:$B$776,N$47)+'СЕТ СН'!$G$9+СВЦЭМ!$D$10+'СЕТ СН'!$G$6-'СЕТ СН'!$G$19</f>
        <v>959.67590369999994</v>
      </c>
      <c r="O48" s="36">
        <f>SUMIFS(СВЦЭМ!$C$33:$C$776,СВЦЭМ!$A$33:$A$776,$A48,СВЦЭМ!$B$33:$B$776,O$47)+'СЕТ СН'!$G$9+СВЦЭМ!$D$10+'СЕТ СН'!$G$6-'СЕТ СН'!$G$19</f>
        <v>939.49951796999994</v>
      </c>
      <c r="P48" s="36">
        <f>SUMIFS(СВЦЭМ!$C$33:$C$776,СВЦЭМ!$A$33:$A$776,$A48,СВЦЭМ!$B$33:$B$776,P$47)+'СЕТ СН'!$G$9+СВЦЭМ!$D$10+'СЕТ СН'!$G$6-'СЕТ СН'!$G$19</f>
        <v>863.54811816999995</v>
      </c>
      <c r="Q48" s="36">
        <f>SUMIFS(СВЦЭМ!$C$33:$C$776,СВЦЭМ!$A$33:$A$776,$A48,СВЦЭМ!$B$33:$B$776,Q$47)+'СЕТ СН'!$G$9+СВЦЭМ!$D$10+'СЕТ СН'!$G$6-'СЕТ СН'!$G$19</f>
        <v>866.75272732999997</v>
      </c>
      <c r="R48" s="36">
        <f>SUMIFS(СВЦЭМ!$C$33:$C$776,СВЦЭМ!$A$33:$A$776,$A48,СВЦЭМ!$B$33:$B$776,R$47)+'СЕТ СН'!$G$9+СВЦЭМ!$D$10+'СЕТ СН'!$G$6-'СЕТ СН'!$G$19</f>
        <v>880.60420348000002</v>
      </c>
      <c r="S48" s="36">
        <f>SUMIFS(СВЦЭМ!$C$33:$C$776,СВЦЭМ!$A$33:$A$776,$A48,СВЦЭМ!$B$33:$B$776,S$47)+'СЕТ СН'!$G$9+СВЦЭМ!$D$10+'СЕТ СН'!$G$6-'СЕТ СН'!$G$19</f>
        <v>885.48519207000004</v>
      </c>
      <c r="T48" s="36">
        <f>SUMIFS(СВЦЭМ!$C$33:$C$776,СВЦЭМ!$A$33:$A$776,$A48,СВЦЭМ!$B$33:$B$776,T$47)+'СЕТ СН'!$G$9+СВЦЭМ!$D$10+'СЕТ СН'!$G$6-'СЕТ СН'!$G$19</f>
        <v>877.90301367999996</v>
      </c>
      <c r="U48" s="36">
        <f>SUMIFS(СВЦЭМ!$C$33:$C$776,СВЦЭМ!$A$33:$A$776,$A48,СВЦЭМ!$B$33:$B$776,U$47)+'СЕТ СН'!$G$9+СВЦЭМ!$D$10+'СЕТ СН'!$G$6-'СЕТ СН'!$G$19</f>
        <v>871.51200642999993</v>
      </c>
      <c r="V48" s="36">
        <f>SUMIFS(СВЦЭМ!$C$33:$C$776,СВЦЭМ!$A$33:$A$776,$A48,СВЦЭМ!$B$33:$B$776,V$47)+'СЕТ СН'!$G$9+СВЦЭМ!$D$10+'СЕТ СН'!$G$6-'СЕТ СН'!$G$19</f>
        <v>868.26426459000004</v>
      </c>
      <c r="W48" s="36">
        <f>SUMIFS(СВЦЭМ!$C$33:$C$776,СВЦЭМ!$A$33:$A$776,$A48,СВЦЭМ!$B$33:$B$776,W$47)+'СЕТ СН'!$G$9+СВЦЭМ!$D$10+'СЕТ СН'!$G$6-'СЕТ СН'!$G$19</f>
        <v>845.18616053000005</v>
      </c>
      <c r="X48" s="36">
        <f>SUMIFS(СВЦЭМ!$C$33:$C$776,СВЦЭМ!$A$33:$A$776,$A48,СВЦЭМ!$B$33:$B$776,X$47)+'СЕТ СН'!$G$9+СВЦЭМ!$D$10+'СЕТ СН'!$G$6-'СЕТ СН'!$G$19</f>
        <v>892.42857701000003</v>
      </c>
      <c r="Y48" s="36">
        <f>SUMIFS(СВЦЭМ!$C$33:$C$776,СВЦЭМ!$A$33:$A$776,$A48,СВЦЭМ!$B$33:$B$776,Y$47)+'СЕТ СН'!$G$9+СВЦЭМ!$D$10+'СЕТ СН'!$G$6-'СЕТ СН'!$G$19</f>
        <v>1052.51588436</v>
      </c>
    </row>
    <row r="49" spans="1:25" ht="15.75" x14ac:dyDescent="0.2">
      <c r="A49" s="35">
        <f>A48+1</f>
        <v>44014</v>
      </c>
      <c r="B49" s="36">
        <f>SUMIFS(СВЦЭМ!$C$33:$C$776,СВЦЭМ!$A$33:$A$776,$A49,СВЦЭМ!$B$33:$B$776,B$47)+'СЕТ СН'!$G$9+СВЦЭМ!$D$10+'СЕТ СН'!$G$6-'СЕТ СН'!$G$19</f>
        <v>1142.7897656100001</v>
      </c>
      <c r="C49" s="36">
        <f>SUMIFS(СВЦЭМ!$C$33:$C$776,СВЦЭМ!$A$33:$A$776,$A49,СВЦЭМ!$B$33:$B$776,C$47)+'СЕТ СН'!$G$9+СВЦЭМ!$D$10+'СЕТ СН'!$G$6-'СЕТ СН'!$G$19</f>
        <v>1119.17519739</v>
      </c>
      <c r="D49" s="36">
        <f>SUMIFS(СВЦЭМ!$C$33:$C$776,СВЦЭМ!$A$33:$A$776,$A49,СВЦЭМ!$B$33:$B$776,D$47)+'СЕТ СН'!$G$9+СВЦЭМ!$D$10+'СЕТ СН'!$G$6-'СЕТ СН'!$G$19</f>
        <v>1090.3647188300001</v>
      </c>
      <c r="E49" s="36">
        <f>SUMIFS(СВЦЭМ!$C$33:$C$776,СВЦЭМ!$A$33:$A$776,$A49,СВЦЭМ!$B$33:$B$776,E$47)+'СЕТ СН'!$G$9+СВЦЭМ!$D$10+'СЕТ СН'!$G$6-'СЕТ СН'!$G$19</f>
        <v>1083.5652385000001</v>
      </c>
      <c r="F49" s="36">
        <f>SUMIFS(СВЦЭМ!$C$33:$C$776,СВЦЭМ!$A$33:$A$776,$A49,СВЦЭМ!$B$33:$B$776,F$47)+'СЕТ СН'!$G$9+СВЦЭМ!$D$10+'СЕТ СН'!$G$6-'СЕТ СН'!$G$19</f>
        <v>1069.61905157</v>
      </c>
      <c r="G49" s="36">
        <f>SUMIFS(СВЦЭМ!$C$33:$C$776,СВЦЭМ!$A$33:$A$776,$A49,СВЦЭМ!$B$33:$B$776,G$47)+'СЕТ СН'!$G$9+СВЦЭМ!$D$10+'СЕТ СН'!$G$6-'СЕТ СН'!$G$19</f>
        <v>1087.33269049</v>
      </c>
      <c r="H49" s="36">
        <f>SUMIFS(СВЦЭМ!$C$33:$C$776,СВЦЭМ!$A$33:$A$776,$A49,СВЦЭМ!$B$33:$B$776,H$47)+'СЕТ СН'!$G$9+СВЦЭМ!$D$10+'СЕТ СН'!$G$6-'СЕТ СН'!$G$19</f>
        <v>1123.3297161200001</v>
      </c>
      <c r="I49" s="36">
        <f>SUMIFS(СВЦЭМ!$C$33:$C$776,СВЦЭМ!$A$33:$A$776,$A49,СВЦЭМ!$B$33:$B$776,I$47)+'СЕТ СН'!$G$9+СВЦЭМ!$D$10+'СЕТ СН'!$G$6-'СЕТ СН'!$G$19</f>
        <v>1133.8582960400001</v>
      </c>
      <c r="J49" s="36">
        <f>SUMIFS(СВЦЭМ!$C$33:$C$776,СВЦЭМ!$A$33:$A$776,$A49,СВЦЭМ!$B$33:$B$776,J$47)+'СЕТ СН'!$G$9+СВЦЭМ!$D$10+'СЕТ СН'!$G$6-'СЕТ СН'!$G$19</f>
        <v>1121.3139089700001</v>
      </c>
      <c r="K49" s="36">
        <f>SUMIFS(СВЦЭМ!$C$33:$C$776,СВЦЭМ!$A$33:$A$776,$A49,СВЦЭМ!$B$33:$B$776,K$47)+'СЕТ СН'!$G$9+СВЦЭМ!$D$10+'СЕТ СН'!$G$6-'СЕТ СН'!$G$19</f>
        <v>1017.0410866899999</v>
      </c>
      <c r="L49" s="36">
        <f>SUMIFS(СВЦЭМ!$C$33:$C$776,СВЦЭМ!$A$33:$A$776,$A49,СВЦЭМ!$B$33:$B$776,L$47)+'СЕТ СН'!$G$9+СВЦЭМ!$D$10+'СЕТ СН'!$G$6-'СЕТ СН'!$G$19</f>
        <v>919.04616473999999</v>
      </c>
      <c r="M49" s="36">
        <f>SUMIFS(СВЦЭМ!$C$33:$C$776,СВЦЭМ!$A$33:$A$776,$A49,СВЦЭМ!$B$33:$B$776,M$47)+'СЕТ СН'!$G$9+СВЦЭМ!$D$10+'СЕТ СН'!$G$6-'СЕТ СН'!$G$19</f>
        <v>903.38980300999992</v>
      </c>
      <c r="N49" s="36">
        <f>SUMIFS(СВЦЭМ!$C$33:$C$776,СВЦЭМ!$A$33:$A$776,$A49,СВЦЭМ!$B$33:$B$776,N$47)+'СЕТ СН'!$G$9+СВЦЭМ!$D$10+'СЕТ СН'!$G$6-'СЕТ СН'!$G$19</f>
        <v>934.63868933999993</v>
      </c>
      <c r="O49" s="36">
        <f>SUMIFS(СВЦЭМ!$C$33:$C$776,СВЦЭМ!$A$33:$A$776,$A49,СВЦЭМ!$B$33:$B$776,O$47)+'СЕТ СН'!$G$9+СВЦЭМ!$D$10+'СЕТ СН'!$G$6-'СЕТ СН'!$G$19</f>
        <v>931.92321758000003</v>
      </c>
      <c r="P49" s="36">
        <f>SUMIFS(СВЦЭМ!$C$33:$C$776,СВЦЭМ!$A$33:$A$776,$A49,СВЦЭМ!$B$33:$B$776,P$47)+'СЕТ СН'!$G$9+СВЦЭМ!$D$10+'СЕТ СН'!$G$6-'СЕТ СН'!$G$19</f>
        <v>910.78702646000011</v>
      </c>
      <c r="Q49" s="36">
        <f>SUMIFS(СВЦЭМ!$C$33:$C$776,СВЦЭМ!$A$33:$A$776,$A49,СВЦЭМ!$B$33:$B$776,Q$47)+'СЕТ СН'!$G$9+СВЦЭМ!$D$10+'СЕТ СН'!$G$6-'СЕТ СН'!$G$19</f>
        <v>924.72960404000014</v>
      </c>
      <c r="R49" s="36">
        <f>SUMIFS(СВЦЭМ!$C$33:$C$776,СВЦЭМ!$A$33:$A$776,$A49,СВЦЭМ!$B$33:$B$776,R$47)+'СЕТ СН'!$G$9+СВЦЭМ!$D$10+'СЕТ СН'!$G$6-'СЕТ СН'!$G$19</f>
        <v>945.51445003000003</v>
      </c>
      <c r="S49" s="36">
        <f>SUMIFS(СВЦЭМ!$C$33:$C$776,СВЦЭМ!$A$33:$A$776,$A49,СВЦЭМ!$B$33:$B$776,S$47)+'СЕТ СН'!$G$9+СВЦЭМ!$D$10+'СЕТ СН'!$G$6-'СЕТ СН'!$G$19</f>
        <v>948.49171208000007</v>
      </c>
      <c r="T49" s="36">
        <f>SUMIFS(СВЦЭМ!$C$33:$C$776,СВЦЭМ!$A$33:$A$776,$A49,СВЦЭМ!$B$33:$B$776,T$47)+'СЕТ СН'!$G$9+СВЦЭМ!$D$10+'СЕТ СН'!$G$6-'СЕТ СН'!$G$19</f>
        <v>939.86351042000001</v>
      </c>
      <c r="U49" s="36">
        <f>SUMIFS(СВЦЭМ!$C$33:$C$776,СВЦЭМ!$A$33:$A$776,$A49,СВЦЭМ!$B$33:$B$776,U$47)+'СЕТ СН'!$G$9+СВЦЭМ!$D$10+'СЕТ СН'!$G$6-'СЕТ СН'!$G$19</f>
        <v>1025.04846271</v>
      </c>
      <c r="V49" s="36">
        <f>SUMIFS(СВЦЭМ!$C$33:$C$776,СВЦЭМ!$A$33:$A$776,$A49,СВЦЭМ!$B$33:$B$776,V$47)+'СЕТ СН'!$G$9+СВЦЭМ!$D$10+'СЕТ СН'!$G$6-'СЕТ СН'!$G$19</f>
        <v>914.41704569000012</v>
      </c>
      <c r="W49" s="36">
        <f>SUMIFS(СВЦЭМ!$C$33:$C$776,СВЦЭМ!$A$33:$A$776,$A49,СВЦЭМ!$B$33:$B$776,W$47)+'СЕТ СН'!$G$9+СВЦЭМ!$D$10+'СЕТ СН'!$G$6-'СЕТ СН'!$G$19</f>
        <v>876.25245384000004</v>
      </c>
      <c r="X49" s="36">
        <f>SUMIFS(СВЦЭМ!$C$33:$C$776,СВЦЭМ!$A$33:$A$776,$A49,СВЦЭМ!$B$33:$B$776,X$47)+'СЕТ СН'!$G$9+СВЦЭМ!$D$10+'СЕТ СН'!$G$6-'СЕТ СН'!$G$19</f>
        <v>929.02930369000001</v>
      </c>
      <c r="Y49" s="36">
        <f>SUMIFS(СВЦЭМ!$C$33:$C$776,СВЦЭМ!$A$33:$A$776,$A49,СВЦЭМ!$B$33:$B$776,Y$47)+'СЕТ СН'!$G$9+СВЦЭМ!$D$10+'СЕТ СН'!$G$6-'СЕТ СН'!$G$19</f>
        <v>1068.7586139800001</v>
      </c>
    </row>
    <row r="50" spans="1:25" ht="15.75" x14ac:dyDescent="0.2">
      <c r="A50" s="35">
        <f t="shared" ref="A50:A78" si="1">A49+1</f>
        <v>44015</v>
      </c>
      <c r="B50" s="36">
        <f>SUMIFS(СВЦЭМ!$C$33:$C$776,СВЦЭМ!$A$33:$A$776,$A50,СВЦЭМ!$B$33:$B$776,B$47)+'СЕТ СН'!$G$9+СВЦЭМ!$D$10+'СЕТ СН'!$G$6-'СЕТ СН'!$G$19</f>
        <v>1182.2827529399999</v>
      </c>
      <c r="C50" s="36">
        <f>SUMIFS(СВЦЭМ!$C$33:$C$776,СВЦЭМ!$A$33:$A$776,$A50,СВЦЭМ!$B$33:$B$776,C$47)+'СЕТ СН'!$G$9+СВЦЭМ!$D$10+'СЕТ СН'!$G$6-'СЕТ СН'!$G$19</f>
        <v>1160.4504929500001</v>
      </c>
      <c r="D50" s="36">
        <f>SUMIFS(СВЦЭМ!$C$33:$C$776,СВЦЭМ!$A$33:$A$776,$A50,СВЦЭМ!$B$33:$B$776,D$47)+'СЕТ СН'!$G$9+СВЦЭМ!$D$10+'СЕТ СН'!$G$6-'СЕТ СН'!$G$19</f>
        <v>1131.52872368</v>
      </c>
      <c r="E50" s="36">
        <f>SUMIFS(СВЦЭМ!$C$33:$C$776,СВЦЭМ!$A$33:$A$776,$A50,СВЦЭМ!$B$33:$B$776,E$47)+'СЕТ СН'!$G$9+СВЦЭМ!$D$10+'СЕТ СН'!$G$6-'СЕТ СН'!$G$19</f>
        <v>1113.91433166</v>
      </c>
      <c r="F50" s="36">
        <f>SUMIFS(СВЦЭМ!$C$33:$C$776,СВЦЭМ!$A$33:$A$776,$A50,СВЦЭМ!$B$33:$B$776,F$47)+'СЕТ СН'!$G$9+СВЦЭМ!$D$10+'СЕТ СН'!$G$6-'СЕТ СН'!$G$19</f>
        <v>1101.9670819400001</v>
      </c>
      <c r="G50" s="36">
        <f>SUMIFS(СВЦЭМ!$C$33:$C$776,СВЦЭМ!$A$33:$A$776,$A50,СВЦЭМ!$B$33:$B$776,G$47)+'СЕТ СН'!$G$9+СВЦЭМ!$D$10+'СЕТ СН'!$G$6-'СЕТ СН'!$G$19</f>
        <v>1116.91564427</v>
      </c>
      <c r="H50" s="36">
        <f>SUMIFS(СВЦЭМ!$C$33:$C$776,СВЦЭМ!$A$33:$A$776,$A50,СВЦЭМ!$B$33:$B$776,H$47)+'СЕТ СН'!$G$9+СВЦЭМ!$D$10+'СЕТ СН'!$G$6-'СЕТ СН'!$G$19</f>
        <v>1155.2085639900001</v>
      </c>
      <c r="I50" s="36">
        <f>SUMIFS(СВЦЭМ!$C$33:$C$776,СВЦЭМ!$A$33:$A$776,$A50,СВЦЭМ!$B$33:$B$776,I$47)+'СЕТ СН'!$G$9+СВЦЭМ!$D$10+'СЕТ СН'!$G$6-'СЕТ СН'!$G$19</f>
        <v>1175.13205864</v>
      </c>
      <c r="J50" s="36">
        <f>SUMIFS(СВЦЭМ!$C$33:$C$776,СВЦЭМ!$A$33:$A$776,$A50,СВЦЭМ!$B$33:$B$776,J$47)+'СЕТ СН'!$G$9+СВЦЭМ!$D$10+'СЕТ СН'!$G$6-'СЕТ СН'!$G$19</f>
        <v>1099.67815819</v>
      </c>
      <c r="K50" s="36">
        <f>SUMIFS(СВЦЭМ!$C$33:$C$776,СВЦЭМ!$A$33:$A$776,$A50,СВЦЭМ!$B$33:$B$776,K$47)+'СЕТ СН'!$G$9+СВЦЭМ!$D$10+'СЕТ СН'!$G$6-'СЕТ СН'!$G$19</f>
        <v>960.50985813000011</v>
      </c>
      <c r="L50" s="36">
        <f>SUMIFS(СВЦЭМ!$C$33:$C$776,СВЦЭМ!$A$33:$A$776,$A50,СВЦЭМ!$B$33:$B$776,L$47)+'СЕТ СН'!$G$9+СВЦЭМ!$D$10+'СЕТ СН'!$G$6-'СЕТ СН'!$G$19</f>
        <v>861.48233150999999</v>
      </c>
      <c r="M50" s="36">
        <f>SUMIFS(СВЦЭМ!$C$33:$C$776,СВЦЭМ!$A$33:$A$776,$A50,СВЦЭМ!$B$33:$B$776,M$47)+'СЕТ СН'!$G$9+СВЦЭМ!$D$10+'СЕТ СН'!$G$6-'СЕТ СН'!$G$19</f>
        <v>847.58823769000014</v>
      </c>
      <c r="N50" s="36">
        <f>SUMIFS(СВЦЭМ!$C$33:$C$776,СВЦЭМ!$A$33:$A$776,$A50,СВЦЭМ!$B$33:$B$776,N$47)+'СЕТ СН'!$G$9+СВЦЭМ!$D$10+'СЕТ СН'!$G$6-'СЕТ СН'!$G$19</f>
        <v>884.02919564000013</v>
      </c>
      <c r="O50" s="36">
        <f>SUMIFS(СВЦЭМ!$C$33:$C$776,СВЦЭМ!$A$33:$A$776,$A50,СВЦЭМ!$B$33:$B$776,O$47)+'СЕТ СН'!$G$9+СВЦЭМ!$D$10+'СЕТ СН'!$G$6-'СЕТ СН'!$G$19</f>
        <v>843.72960381999997</v>
      </c>
      <c r="P50" s="36">
        <f>SUMIFS(СВЦЭМ!$C$33:$C$776,СВЦЭМ!$A$33:$A$776,$A50,СВЦЭМ!$B$33:$B$776,P$47)+'СЕТ СН'!$G$9+СВЦЭМ!$D$10+'СЕТ СН'!$G$6-'СЕТ СН'!$G$19</f>
        <v>869.57451001999993</v>
      </c>
      <c r="Q50" s="36">
        <f>SUMIFS(СВЦЭМ!$C$33:$C$776,СВЦЭМ!$A$33:$A$776,$A50,СВЦЭМ!$B$33:$B$776,Q$47)+'СЕТ СН'!$G$9+СВЦЭМ!$D$10+'СЕТ СН'!$G$6-'СЕТ СН'!$G$19</f>
        <v>875.43260952000014</v>
      </c>
      <c r="R50" s="36">
        <f>SUMIFS(СВЦЭМ!$C$33:$C$776,СВЦЭМ!$A$33:$A$776,$A50,СВЦЭМ!$B$33:$B$776,R$47)+'СЕТ СН'!$G$9+СВЦЭМ!$D$10+'СЕТ СН'!$G$6-'СЕТ СН'!$G$19</f>
        <v>870.17761089999999</v>
      </c>
      <c r="S50" s="36">
        <f>SUMIFS(СВЦЭМ!$C$33:$C$776,СВЦЭМ!$A$33:$A$776,$A50,СВЦЭМ!$B$33:$B$776,S$47)+'СЕТ СН'!$G$9+СВЦЭМ!$D$10+'СЕТ СН'!$G$6-'СЕТ СН'!$G$19</f>
        <v>878.55388033999998</v>
      </c>
      <c r="T50" s="36">
        <f>SUMIFS(СВЦЭМ!$C$33:$C$776,СВЦЭМ!$A$33:$A$776,$A50,СВЦЭМ!$B$33:$B$776,T$47)+'СЕТ СН'!$G$9+СВЦЭМ!$D$10+'СЕТ СН'!$G$6-'СЕТ СН'!$G$19</f>
        <v>872.07259997000006</v>
      </c>
      <c r="U50" s="36">
        <f>SUMIFS(СВЦЭМ!$C$33:$C$776,СВЦЭМ!$A$33:$A$776,$A50,СВЦЭМ!$B$33:$B$776,U$47)+'СЕТ СН'!$G$9+СВЦЭМ!$D$10+'СЕТ СН'!$G$6-'СЕТ СН'!$G$19</f>
        <v>864.54350883999996</v>
      </c>
      <c r="V50" s="36">
        <f>SUMIFS(СВЦЭМ!$C$33:$C$776,СВЦЭМ!$A$33:$A$776,$A50,СВЦЭМ!$B$33:$B$776,V$47)+'СЕТ СН'!$G$9+СВЦЭМ!$D$10+'СЕТ СН'!$G$6-'СЕТ СН'!$G$19</f>
        <v>833.78169408999997</v>
      </c>
      <c r="W50" s="36">
        <f>SUMIFS(СВЦЭМ!$C$33:$C$776,СВЦЭМ!$A$33:$A$776,$A50,СВЦЭМ!$B$33:$B$776,W$47)+'СЕТ СН'!$G$9+СВЦЭМ!$D$10+'СЕТ СН'!$G$6-'СЕТ СН'!$G$19</f>
        <v>803.82619301</v>
      </c>
      <c r="X50" s="36">
        <f>SUMIFS(СВЦЭМ!$C$33:$C$776,СВЦЭМ!$A$33:$A$776,$A50,СВЦЭМ!$B$33:$B$776,X$47)+'СЕТ СН'!$G$9+СВЦЭМ!$D$10+'СЕТ СН'!$G$6-'СЕТ СН'!$G$19</f>
        <v>866.95110186000011</v>
      </c>
      <c r="Y50" s="36">
        <f>SUMIFS(СВЦЭМ!$C$33:$C$776,СВЦЭМ!$A$33:$A$776,$A50,СВЦЭМ!$B$33:$B$776,Y$47)+'СЕТ СН'!$G$9+СВЦЭМ!$D$10+'СЕТ СН'!$G$6-'СЕТ СН'!$G$19</f>
        <v>980.43162772000005</v>
      </c>
    </row>
    <row r="51" spans="1:25" ht="15.75" x14ac:dyDescent="0.2">
      <c r="A51" s="35">
        <f t="shared" si="1"/>
        <v>44016</v>
      </c>
      <c r="B51" s="36">
        <f>SUMIFS(СВЦЭМ!$C$33:$C$776,СВЦЭМ!$A$33:$A$776,$A51,СВЦЭМ!$B$33:$B$776,B$47)+'СЕТ СН'!$G$9+СВЦЭМ!$D$10+'СЕТ СН'!$G$6-'СЕТ СН'!$G$19</f>
        <v>1176.0912456899998</v>
      </c>
      <c r="C51" s="36">
        <f>SUMIFS(СВЦЭМ!$C$33:$C$776,СВЦЭМ!$A$33:$A$776,$A51,СВЦЭМ!$B$33:$B$776,C$47)+'СЕТ СН'!$G$9+СВЦЭМ!$D$10+'СЕТ СН'!$G$6-'СЕТ СН'!$G$19</f>
        <v>1184.3788919000001</v>
      </c>
      <c r="D51" s="36">
        <f>SUMIFS(СВЦЭМ!$C$33:$C$776,СВЦЭМ!$A$33:$A$776,$A51,СВЦЭМ!$B$33:$B$776,D$47)+'СЕТ СН'!$G$9+СВЦЭМ!$D$10+'СЕТ СН'!$G$6-'СЕТ СН'!$G$19</f>
        <v>1199.79495926</v>
      </c>
      <c r="E51" s="36">
        <f>SUMIFS(СВЦЭМ!$C$33:$C$776,СВЦЭМ!$A$33:$A$776,$A51,СВЦЭМ!$B$33:$B$776,E$47)+'СЕТ СН'!$G$9+СВЦЭМ!$D$10+'СЕТ СН'!$G$6-'СЕТ СН'!$G$19</f>
        <v>1203.1333666799999</v>
      </c>
      <c r="F51" s="36">
        <f>SUMIFS(СВЦЭМ!$C$33:$C$776,СВЦЭМ!$A$33:$A$776,$A51,СВЦЭМ!$B$33:$B$776,F$47)+'СЕТ СН'!$G$9+СВЦЭМ!$D$10+'СЕТ СН'!$G$6-'СЕТ СН'!$G$19</f>
        <v>1214.1774872799999</v>
      </c>
      <c r="G51" s="36">
        <f>SUMIFS(СВЦЭМ!$C$33:$C$776,СВЦЭМ!$A$33:$A$776,$A51,СВЦЭМ!$B$33:$B$776,G$47)+'СЕТ СН'!$G$9+СВЦЭМ!$D$10+'СЕТ СН'!$G$6-'СЕТ СН'!$G$19</f>
        <v>1196.0422629</v>
      </c>
      <c r="H51" s="36">
        <f>SUMIFS(СВЦЭМ!$C$33:$C$776,СВЦЭМ!$A$33:$A$776,$A51,СВЦЭМ!$B$33:$B$776,H$47)+'СЕТ СН'!$G$9+СВЦЭМ!$D$10+'СЕТ СН'!$G$6-'СЕТ СН'!$G$19</f>
        <v>1169.5268988</v>
      </c>
      <c r="I51" s="36">
        <f>SUMIFS(СВЦЭМ!$C$33:$C$776,СВЦЭМ!$A$33:$A$776,$A51,СВЦЭМ!$B$33:$B$776,I$47)+'СЕТ СН'!$G$9+СВЦЭМ!$D$10+'СЕТ СН'!$G$6-'СЕТ СН'!$G$19</f>
        <v>1187.4226473599999</v>
      </c>
      <c r="J51" s="36">
        <f>SUMIFS(СВЦЭМ!$C$33:$C$776,СВЦЭМ!$A$33:$A$776,$A51,СВЦЭМ!$B$33:$B$776,J$47)+'СЕТ СН'!$G$9+СВЦЭМ!$D$10+'СЕТ СН'!$G$6-'СЕТ СН'!$G$19</f>
        <v>1075.3164597100001</v>
      </c>
      <c r="K51" s="36">
        <f>SUMIFS(СВЦЭМ!$C$33:$C$776,СВЦЭМ!$A$33:$A$776,$A51,СВЦЭМ!$B$33:$B$776,K$47)+'СЕТ СН'!$G$9+СВЦЭМ!$D$10+'СЕТ СН'!$G$6-'СЕТ СН'!$G$19</f>
        <v>941.93010857000013</v>
      </c>
      <c r="L51" s="36">
        <f>SUMIFS(СВЦЭМ!$C$33:$C$776,СВЦЭМ!$A$33:$A$776,$A51,СВЦЭМ!$B$33:$B$776,L$47)+'СЕТ СН'!$G$9+СВЦЭМ!$D$10+'СЕТ СН'!$G$6-'СЕТ СН'!$G$19</f>
        <v>864.54790342000001</v>
      </c>
      <c r="M51" s="36">
        <f>SUMIFS(СВЦЭМ!$C$33:$C$776,СВЦЭМ!$A$33:$A$776,$A51,СВЦЭМ!$B$33:$B$776,M$47)+'СЕТ СН'!$G$9+СВЦЭМ!$D$10+'СЕТ СН'!$G$6-'СЕТ СН'!$G$19</f>
        <v>847.45218608000005</v>
      </c>
      <c r="N51" s="36">
        <f>SUMIFS(СВЦЭМ!$C$33:$C$776,СВЦЭМ!$A$33:$A$776,$A51,СВЦЭМ!$B$33:$B$776,N$47)+'СЕТ СН'!$G$9+СВЦЭМ!$D$10+'СЕТ СН'!$G$6-'СЕТ СН'!$G$19</f>
        <v>855.45369378999999</v>
      </c>
      <c r="O51" s="36">
        <f>SUMIFS(СВЦЭМ!$C$33:$C$776,СВЦЭМ!$A$33:$A$776,$A51,СВЦЭМ!$B$33:$B$776,O$47)+'СЕТ СН'!$G$9+СВЦЭМ!$D$10+'СЕТ СН'!$G$6-'СЕТ СН'!$G$19</f>
        <v>844.6358885300001</v>
      </c>
      <c r="P51" s="36">
        <f>SUMIFS(СВЦЭМ!$C$33:$C$776,СВЦЭМ!$A$33:$A$776,$A51,СВЦЭМ!$B$33:$B$776,P$47)+'СЕТ СН'!$G$9+СВЦЭМ!$D$10+'СЕТ СН'!$G$6-'СЕТ СН'!$G$19</f>
        <v>842.27847898999994</v>
      </c>
      <c r="Q51" s="36">
        <f>SUMIFS(СВЦЭМ!$C$33:$C$776,СВЦЭМ!$A$33:$A$776,$A51,СВЦЭМ!$B$33:$B$776,Q$47)+'СЕТ СН'!$G$9+СВЦЭМ!$D$10+'СЕТ СН'!$G$6-'СЕТ СН'!$G$19</f>
        <v>846.13803933000008</v>
      </c>
      <c r="R51" s="36">
        <f>SUMIFS(СВЦЭМ!$C$33:$C$776,СВЦЭМ!$A$33:$A$776,$A51,СВЦЭМ!$B$33:$B$776,R$47)+'СЕТ СН'!$G$9+СВЦЭМ!$D$10+'СЕТ СН'!$G$6-'СЕТ СН'!$G$19</f>
        <v>813.37210434000008</v>
      </c>
      <c r="S51" s="36">
        <f>SUMIFS(СВЦЭМ!$C$33:$C$776,СВЦЭМ!$A$33:$A$776,$A51,СВЦЭМ!$B$33:$B$776,S$47)+'СЕТ СН'!$G$9+СВЦЭМ!$D$10+'СЕТ СН'!$G$6-'СЕТ СН'!$G$19</f>
        <v>819.43052788</v>
      </c>
      <c r="T51" s="36">
        <f>SUMIFS(СВЦЭМ!$C$33:$C$776,СВЦЭМ!$A$33:$A$776,$A51,СВЦЭМ!$B$33:$B$776,T$47)+'СЕТ СН'!$G$9+СВЦЭМ!$D$10+'СЕТ СН'!$G$6-'СЕТ СН'!$G$19</f>
        <v>844.40429369000003</v>
      </c>
      <c r="U51" s="36">
        <f>SUMIFS(СВЦЭМ!$C$33:$C$776,СВЦЭМ!$A$33:$A$776,$A51,СВЦЭМ!$B$33:$B$776,U$47)+'СЕТ СН'!$G$9+СВЦЭМ!$D$10+'СЕТ СН'!$G$6-'СЕТ СН'!$G$19</f>
        <v>853.10748629</v>
      </c>
      <c r="V51" s="36">
        <f>SUMIFS(СВЦЭМ!$C$33:$C$776,СВЦЭМ!$A$33:$A$776,$A51,СВЦЭМ!$B$33:$B$776,V$47)+'СЕТ СН'!$G$9+СВЦЭМ!$D$10+'СЕТ СН'!$G$6-'СЕТ СН'!$G$19</f>
        <v>841.44932059000007</v>
      </c>
      <c r="W51" s="36">
        <f>SUMIFS(СВЦЭМ!$C$33:$C$776,СВЦЭМ!$A$33:$A$776,$A51,СВЦЭМ!$B$33:$B$776,W$47)+'СЕТ СН'!$G$9+СВЦЭМ!$D$10+'СЕТ СН'!$G$6-'СЕТ СН'!$G$19</f>
        <v>843.73638920999997</v>
      </c>
      <c r="X51" s="36">
        <f>SUMIFS(СВЦЭМ!$C$33:$C$776,СВЦЭМ!$A$33:$A$776,$A51,СВЦЭМ!$B$33:$B$776,X$47)+'СЕТ СН'!$G$9+СВЦЭМ!$D$10+'СЕТ СН'!$G$6-'СЕТ СН'!$G$19</f>
        <v>879.27518464000013</v>
      </c>
      <c r="Y51" s="36">
        <f>SUMIFS(СВЦЭМ!$C$33:$C$776,СВЦЭМ!$A$33:$A$776,$A51,СВЦЭМ!$B$33:$B$776,Y$47)+'СЕТ СН'!$G$9+СВЦЭМ!$D$10+'СЕТ СН'!$G$6-'СЕТ СН'!$G$19</f>
        <v>985.34669415999997</v>
      </c>
    </row>
    <row r="52" spans="1:25" ht="15.75" x14ac:dyDescent="0.2">
      <c r="A52" s="35">
        <f t="shared" si="1"/>
        <v>44017</v>
      </c>
      <c r="B52" s="36">
        <f>SUMIFS(СВЦЭМ!$C$33:$C$776,СВЦЭМ!$A$33:$A$776,$A52,СВЦЭМ!$B$33:$B$776,B$47)+'СЕТ СН'!$G$9+СВЦЭМ!$D$10+'СЕТ СН'!$G$6-'СЕТ СН'!$G$19</f>
        <v>1069.9777060500001</v>
      </c>
      <c r="C52" s="36">
        <f>SUMIFS(СВЦЭМ!$C$33:$C$776,СВЦЭМ!$A$33:$A$776,$A52,СВЦЭМ!$B$33:$B$776,C$47)+'СЕТ СН'!$G$9+СВЦЭМ!$D$10+'СЕТ СН'!$G$6-'СЕТ СН'!$G$19</f>
        <v>1105.94071063</v>
      </c>
      <c r="D52" s="36">
        <f>SUMIFS(СВЦЭМ!$C$33:$C$776,СВЦЭМ!$A$33:$A$776,$A52,СВЦЭМ!$B$33:$B$776,D$47)+'СЕТ СН'!$G$9+СВЦЭМ!$D$10+'СЕТ СН'!$G$6-'СЕТ СН'!$G$19</f>
        <v>1157.0875033</v>
      </c>
      <c r="E52" s="36">
        <f>SUMIFS(СВЦЭМ!$C$33:$C$776,СВЦЭМ!$A$33:$A$776,$A52,СВЦЭМ!$B$33:$B$776,E$47)+'СЕТ СН'!$G$9+СВЦЭМ!$D$10+'СЕТ СН'!$G$6-'СЕТ СН'!$G$19</f>
        <v>1131.2100757000001</v>
      </c>
      <c r="F52" s="36">
        <f>SUMIFS(СВЦЭМ!$C$33:$C$776,СВЦЭМ!$A$33:$A$776,$A52,СВЦЭМ!$B$33:$B$776,F$47)+'СЕТ СН'!$G$9+СВЦЭМ!$D$10+'СЕТ СН'!$G$6-'СЕТ СН'!$G$19</f>
        <v>1100.0613649500001</v>
      </c>
      <c r="G52" s="36">
        <f>SUMIFS(СВЦЭМ!$C$33:$C$776,СВЦЭМ!$A$33:$A$776,$A52,СВЦЭМ!$B$33:$B$776,G$47)+'СЕТ СН'!$G$9+СВЦЭМ!$D$10+'СЕТ СН'!$G$6-'СЕТ СН'!$G$19</f>
        <v>1085.0901625500001</v>
      </c>
      <c r="H52" s="36">
        <f>SUMIFS(СВЦЭМ!$C$33:$C$776,СВЦЭМ!$A$33:$A$776,$A52,СВЦЭМ!$B$33:$B$776,H$47)+'СЕТ СН'!$G$9+СВЦЭМ!$D$10+'СЕТ СН'!$G$6-'СЕТ СН'!$G$19</f>
        <v>1067.60091455</v>
      </c>
      <c r="I52" s="36">
        <f>SUMIFS(СВЦЭМ!$C$33:$C$776,СВЦЭМ!$A$33:$A$776,$A52,СВЦЭМ!$B$33:$B$776,I$47)+'СЕТ СН'!$G$9+СВЦЭМ!$D$10+'СЕТ СН'!$G$6-'СЕТ СН'!$G$19</f>
        <v>1086.42383748</v>
      </c>
      <c r="J52" s="36">
        <f>SUMIFS(СВЦЭМ!$C$33:$C$776,СВЦЭМ!$A$33:$A$776,$A52,СВЦЭМ!$B$33:$B$776,J$47)+'СЕТ СН'!$G$9+СВЦЭМ!$D$10+'СЕТ СН'!$G$6-'СЕТ СН'!$G$19</f>
        <v>1004.4542732500001</v>
      </c>
      <c r="K52" s="36">
        <f>SUMIFS(СВЦЭМ!$C$33:$C$776,СВЦЭМ!$A$33:$A$776,$A52,СВЦЭМ!$B$33:$B$776,K$47)+'СЕТ СН'!$G$9+СВЦЭМ!$D$10+'СЕТ СН'!$G$6-'СЕТ СН'!$G$19</f>
        <v>892.77702509000005</v>
      </c>
      <c r="L52" s="36">
        <f>SUMIFS(СВЦЭМ!$C$33:$C$776,СВЦЭМ!$A$33:$A$776,$A52,СВЦЭМ!$B$33:$B$776,L$47)+'СЕТ СН'!$G$9+СВЦЭМ!$D$10+'СЕТ СН'!$G$6-'СЕТ СН'!$G$19</f>
        <v>825.84526563999998</v>
      </c>
      <c r="M52" s="36">
        <f>SUMIFS(СВЦЭМ!$C$33:$C$776,СВЦЭМ!$A$33:$A$776,$A52,СВЦЭМ!$B$33:$B$776,M$47)+'СЕТ СН'!$G$9+СВЦЭМ!$D$10+'СЕТ СН'!$G$6-'СЕТ СН'!$G$19</f>
        <v>778.48422836999998</v>
      </c>
      <c r="N52" s="36">
        <f>SUMIFS(СВЦЭМ!$C$33:$C$776,СВЦЭМ!$A$33:$A$776,$A52,СВЦЭМ!$B$33:$B$776,N$47)+'СЕТ СН'!$G$9+СВЦЭМ!$D$10+'СЕТ СН'!$G$6-'СЕТ СН'!$G$19</f>
        <v>797.47887065999998</v>
      </c>
      <c r="O52" s="36">
        <f>SUMIFS(СВЦЭМ!$C$33:$C$776,СВЦЭМ!$A$33:$A$776,$A52,СВЦЭМ!$B$33:$B$776,O$47)+'СЕТ СН'!$G$9+СВЦЭМ!$D$10+'СЕТ СН'!$G$6-'СЕТ СН'!$G$19</f>
        <v>807.59814827000014</v>
      </c>
      <c r="P52" s="36">
        <f>SUMIFS(СВЦЭМ!$C$33:$C$776,СВЦЭМ!$A$33:$A$776,$A52,СВЦЭМ!$B$33:$B$776,P$47)+'СЕТ СН'!$G$9+СВЦЭМ!$D$10+'СЕТ СН'!$G$6-'СЕТ СН'!$G$19</f>
        <v>794.07339488000002</v>
      </c>
      <c r="Q52" s="36">
        <f>SUMIFS(СВЦЭМ!$C$33:$C$776,СВЦЭМ!$A$33:$A$776,$A52,СВЦЭМ!$B$33:$B$776,Q$47)+'СЕТ СН'!$G$9+СВЦЭМ!$D$10+'СЕТ СН'!$G$6-'СЕТ СН'!$G$19</f>
        <v>800.26847392000013</v>
      </c>
      <c r="R52" s="36">
        <f>SUMIFS(СВЦЭМ!$C$33:$C$776,СВЦЭМ!$A$33:$A$776,$A52,СВЦЭМ!$B$33:$B$776,R$47)+'СЕТ СН'!$G$9+СВЦЭМ!$D$10+'СЕТ СН'!$G$6-'СЕТ СН'!$G$19</f>
        <v>822.73315193999997</v>
      </c>
      <c r="S52" s="36">
        <f>SUMIFS(СВЦЭМ!$C$33:$C$776,СВЦЭМ!$A$33:$A$776,$A52,СВЦЭМ!$B$33:$B$776,S$47)+'СЕТ СН'!$G$9+СВЦЭМ!$D$10+'СЕТ СН'!$G$6-'СЕТ СН'!$G$19</f>
        <v>833.09627569999998</v>
      </c>
      <c r="T52" s="36">
        <f>SUMIFS(СВЦЭМ!$C$33:$C$776,СВЦЭМ!$A$33:$A$776,$A52,СВЦЭМ!$B$33:$B$776,T$47)+'СЕТ СН'!$G$9+СВЦЭМ!$D$10+'СЕТ СН'!$G$6-'СЕТ СН'!$G$19</f>
        <v>827.60867473999997</v>
      </c>
      <c r="U52" s="36">
        <f>SUMIFS(СВЦЭМ!$C$33:$C$776,СВЦЭМ!$A$33:$A$776,$A52,СВЦЭМ!$B$33:$B$776,U$47)+'СЕТ СН'!$G$9+СВЦЭМ!$D$10+'СЕТ СН'!$G$6-'СЕТ СН'!$G$19</f>
        <v>817.49782097000002</v>
      </c>
      <c r="V52" s="36">
        <f>SUMIFS(СВЦЭМ!$C$33:$C$776,СВЦЭМ!$A$33:$A$776,$A52,СВЦЭМ!$B$33:$B$776,V$47)+'СЕТ СН'!$G$9+СВЦЭМ!$D$10+'СЕТ СН'!$G$6-'СЕТ СН'!$G$19</f>
        <v>799.41979986000001</v>
      </c>
      <c r="W52" s="36">
        <f>SUMIFS(СВЦЭМ!$C$33:$C$776,СВЦЭМ!$A$33:$A$776,$A52,СВЦЭМ!$B$33:$B$776,W$47)+'СЕТ СН'!$G$9+СВЦЭМ!$D$10+'СЕТ СН'!$G$6-'СЕТ СН'!$G$19</f>
        <v>790.59062435999999</v>
      </c>
      <c r="X52" s="36">
        <f>SUMIFS(СВЦЭМ!$C$33:$C$776,СВЦЭМ!$A$33:$A$776,$A52,СВЦЭМ!$B$33:$B$776,X$47)+'СЕТ СН'!$G$9+СВЦЭМ!$D$10+'СЕТ СН'!$G$6-'СЕТ СН'!$G$19</f>
        <v>836.19925246000003</v>
      </c>
      <c r="Y52" s="36">
        <f>SUMIFS(СВЦЭМ!$C$33:$C$776,СВЦЭМ!$A$33:$A$776,$A52,СВЦЭМ!$B$33:$B$776,Y$47)+'СЕТ СН'!$G$9+СВЦЭМ!$D$10+'СЕТ СН'!$G$6-'СЕТ СН'!$G$19</f>
        <v>981.63122051999994</v>
      </c>
    </row>
    <row r="53" spans="1:25" ht="15.75" x14ac:dyDescent="0.2">
      <c r="A53" s="35">
        <f t="shared" si="1"/>
        <v>44018</v>
      </c>
      <c r="B53" s="36">
        <f>SUMIFS(СВЦЭМ!$C$33:$C$776,СВЦЭМ!$A$33:$A$776,$A53,СВЦЭМ!$B$33:$B$776,B$47)+'СЕТ СН'!$G$9+СВЦЭМ!$D$10+'СЕТ СН'!$G$6-'СЕТ СН'!$G$19</f>
        <v>1034.9665938800001</v>
      </c>
      <c r="C53" s="36">
        <f>SUMIFS(СВЦЭМ!$C$33:$C$776,СВЦЭМ!$A$33:$A$776,$A53,СВЦЭМ!$B$33:$B$776,C$47)+'СЕТ СН'!$G$9+СВЦЭМ!$D$10+'СЕТ СН'!$G$6-'СЕТ СН'!$G$19</f>
        <v>1134.92975972</v>
      </c>
      <c r="D53" s="36">
        <f>SUMIFS(СВЦЭМ!$C$33:$C$776,СВЦЭМ!$A$33:$A$776,$A53,СВЦЭМ!$B$33:$B$776,D$47)+'СЕТ СН'!$G$9+СВЦЭМ!$D$10+'СЕТ СН'!$G$6-'СЕТ СН'!$G$19</f>
        <v>1166.2483026699999</v>
      </c>
      <c r="E53" s="36">
        <f>SUMIFS(СВЦЭМ!$C$33:$C$776,СВЦЭМ!$A$33:$A$776,$A53,СВЦЭМ!$B$33:$B$776,E$47)+'СЕТ СН'!$G$9+СВЦЭМ!$D$10+'СЕТ СН'!$G$6-'СЕТ СН'!$G$19</f>
        <v>1222.7024562700001</v>
      </c>
      <c r="F53" s="36">
        <f>SUMIFS(СВЦЭМ!$C$33:$C$776,СВЦЭМ!$A$33:$A$776,$A53,СВЦЭМ!$B$33:$B$776,F$47)+'СЕТ СН'!$G$9+СВЦЭМ!$D$10+'СЕТ СН'!$G$6-'СЕТ СН'!$G$19</f>
        <v>1215.1773757600001</v>
      </c>
      <c r="G53" s="36">
        <f>SUMIFS(СВЦЭМ!$C$33:$C$776,СВЦЭМ!$A$33:$A$776,$A53,СВЦЭМ!$B$33:$B$776,G$47)+'СЕТ СН'!$G$9+СВЦЭМ!$D$10+'СЕТ СН'!$G$6-'СЕТ СН'!$G$19</f>
        <v>1207.3569496699999</v>
      </c>
      <c r="H53" s="36">
        <f>SUMIFS(СВЦЭМ!$C$33:$C$776,СВЦЭМ!$A$33:$A$776,$A53,СВЦЭМ!$B$33:$B$776,H$47)+'СЕТ СН'!$G$9+СВЦЭМ!$D$10+'СЕТ СН'!$G$6-'СЕТ СН'!$G$19</f>
        <v>1114.1919791600001</v>
      </c>
      <c r="I53" s="36">
        <f>SUMIFS(СВЦЭМ!$C$33:$C$776,СВЦЭМ!$A$33:$A$776,$A53,СВЦЭМ!$B$33:$B$776,I$47)+'СЕТ СН'!$G$9+СВЦЭМ!$D$10+'СЕТ СН'!$G$6-'СЕТ СН'!$G$19</f>
        <v>1138.8060158800001</v>
      </c>
      <c r="J53" s="36">
        <f>SUMIFS(СВЦЭМ!$C$33:$C$776,СВЦЭМ!$A$33:$A$776,$A53,СВЦЭМ!$B$33:$B$776,J$47)+'СЕТ СН'!$G$9+СВЦЭМ!$D$10+'СЕТ СН'!$G$6-'СЕТ СН'!$G$19</f>
        <v>1104.0536770599999</v>
      </c>
      <c r="K53" s="36">
        <f>SUMIFS(СВЦЭМ!$C$33:$C$776,СВЦЭМ!$A$33:$A$776,$A53,СВЦЭМ!$B$33:$B$776,K$47)+'СЕТ СН'!$G$9+СВЦЭМ!$D$10+'СЕТ СН'!$G$6-'СЕТ СН'!$G$19</f>
        <v>969.76354652000009</v>
      </c>
      <c r="L53" s="36">
        <f>SUMIFS(СВЦЭМ!$C$33:$C$776,СВЦЭМ!$A$33:$A$776,$A53,СВЦЭМ!$B$33:$B$776,L$47)+'СЕТ СН'!$G$9+СВЦЭМ!$D$10+'СЕТ СН'!$G$6-'СЕТ СН'!$G$19</f>
        <v>883.04526559999999</v>
      </c>
      <c r="M53" s="36">
        <f>SUMIFS(СВЦЭМ!$C$33:$C$776,СВЦЭМ!$A$33:$A$776,$A53,СВЦЭМ!$B$33:$B$776,M$47)+'СЕТ СН'!$G$9+СВЦЭМ!$D$10+'СЕТ СН'!$G$6-'СЕТ СН'!$G$19</f>
        <v>850.12912503000007</v>
      </c>
      <c r="N53" s="36">
        <f>SUMIFS(СВЦЭМ!$C$33:$C$776,СВЦЭМ!$A$33:$A$776,$A53,СВЦЭМ!$B$33:$B$776,N$47)+'СЕТ СН'!$G$9+СВЦЭМ!$D$10+'СЕТ СН'!$G$6-'СЕТ СН'!$G$19</f>
        <v>911.46488320999993</v>
      </c>
      <c r="O53" s="36">
        <f>SUMIFS(СВЦЭМ!$C$33:$C$776,СВЦЭМ!$A$33:$A$776,$A53,СВЦЭМ!$B$33:$B$776,O$47)+'СЕТ СН'!$G$9+СВЦЭМ!$D$10+'СЕТ СН'!$G$6-'СЕТ СН'!$G$19</f>
        <v>913.31432642000004</v>
      </c>
      <c r="P53" s="36">
        <f>SUMIFS(СВЦЭМ!$C$33:$C$776,СВЦЭМ!$A$33:$A$776,$A53,СВЦЭМ!$B$33:$B$776,P$47)+'СЕТ СН'!$G$9+СВЦЭМ!$D$10+'СЕТ СН'!$G$6-'СЕТ СН'!$G$19</f>
        <v>889.47431572000005</v>
      </c>
      <c r="Q53" s="36">
        <f>SUMIFS(СВЦЭМ!$C$33:$C$776,СВЦЭМ!$A$33:$A$776,$A53,СВЦЭМ!$B$33:$B$776,Q$47)+'СЕТ СН'!$G$9+СВЦЭМ!$D$10+'СЕТ СН'!$G$6-'СЕТ СН'!$G$19</f>
        <v>892.20851343000004</v>
      </c>
      <c r="R53" s="36">
        <f>SUMIFS(СВЦЭМ!$C$33:$C$776,СВЦЭМ!$A$33:$A$776,$A53,СВЦЭМ!$B$33:$B$776,R$47)+'СЕТ СН'!$G$9+СВЦЭМ!$D$10+'СЕТ СН'!$G$6-'СЕТ СН'!$G$19</f>
        <v>924.86003395000012</v>
      </c>
      <c r="S53" s="36">
        <f>SUMIFS(СВЦЭМ!$C$33:$C$776,СВЦЭМ!$A$33:$A$776,$A53,СВЦЭМ!$B$33:$B$776,S$47)+'СЕТ СН'!$G$9+СВЦЭМ!$D$10+'СЕТ СН'!$G$6-'СЕТ СН'!$G$19</f>
        <v>928.80863160000013</v>
      </c>
      <c r="T53" s="36">
        <f>SUMIFS(СВЦЭМ!$C$33:$C$776,СВЦЭМ!$A$33:$A$776,$A53,СВЦЭМ!$B$33:$B$776,T$47)+'СЕТ СН'!$G$9+СВЦЭМ!$D$10+'СЕТ СН'!$G$6-'СЕТ СН'!$G$19</f>
        <v>1793.7865219</v>
      </c>
      <c r="U53" s="36">
        <f>SUMIFS(СВЦЭМ!$C$33:$C$776,СВЦЭМ!$A$33:$A$776,$A53,СВЦЭМ!$B$33:$B$776,U$47)+'СЕТ СН'!$G$9+СВЦЭМ!$D$10+'СЕТ СН'!$G$6-'СЕТ СН'!$G$19</f>
        <v>936.58511102000011</v>
      </c>
      <c r="V53" s="36">
        <f>SUMIFS(СВЦЭМ!$C$33:$C$776,СВЦЭМ!$A$33:$A$776,$A53,СВЦЭМ!$B$33:$B$776,V$47)+'СЕТ СН'!$G$9+СВЦЭМ!$D$10+'СЕТ СН'!$G$6-'СЕТ СН'!$G$19</f>
        <v>908.9762869000001</v>
      </c>
      <c r="W53" s="36">
        <f>SUMIFS(СВЦЭМ!$C$33:$C$776,СВЦЭМ!$A$33:$A$776,$A53,СВЦЭМ!$B$33:$B$776,W$47)+'СЕТ СН'!$G$9+СВЦЭМ!$D$10+'СЕТ СН'!$G$6-'СЕТ СН'!$G$19</f>
        <v>868.55689559000007</v>
      </c>
      <c r="X53" s="36">
        <f>SUMIFS(СВЦЭМ!$C$33:$C$776,СВЦЭМ!$A$33:$A$776,$A53,СВЦЭМ!$B$33:$B$776,X$47)+'СЕТ СН'!$G$9+СВЦЭМ!$D$10+'СЕТ СН'!$G$6-'СЕТ СН'!$G$19</f>
        <v>895.78835225000012</v>
      </c>
      <c r="Y53" s="36">
        <f>SUMIFS(СВЦЭМ!$C$33:$C$776,СВЦЭМ!$A$33:$A$776,$A53,СВЦЭМ!$B$33:$B$776,Y$47)+'СЕТ СН'!$G$9+СВЦЭМ!$D$10+'СЕТ СН'!$G$6-'СЕТ СН'!$G$19</f>
        <v>1037.0544859000001</v>
      </c>
    </row>
    <row r="54" spans="1:25" ht="15.75" x14ac:dyDescent="0.2">
      <c r="A54" s="35">
        <f t="shared" si="1"/>
        <v>44019</v>
      </c>
      <c r="B54" s="36">
        <f>SUMIFS(СВЦЭМ!$C$33:$C$776,СВЦЭМ!$A$33:$A$776,$A54,СВЦЭМ!$B$33:$B$776,B$47)+'СЕТ СН'!$G$9+СВЦЭМ!$D$10+'СЕТ СН'!$G$6-'СЕТ СН'!$G$19</f>
        <v>1070.8836548500001</v>
      </c>
      <c r="C54" s="36">
        <f>SUMIFS(СВЦЭМ!$C$33:$C$776,СВЦЭМ!$A$33:$A$776,$A54,СВЦЭМ!$B$33:$B$776,C$47)+'СЕТ СН'!$G$9+СВЦЭМ!$D$10+'СЕТ СН'!$G$6-'СЕТ СН'!$G$19</f>
        <v>1080.17544258</v>
      </c>
      <c r="D54" s="36">
        <f>SUMIFS(СВЦЭМ!$C$33:$C$776,СВЦЭМ!$A$33:$A$776,$A54,СВЦЭМ!$B$33:$B$776,D$47)+'СЕТ СН'!$G$9+СВЦЭМ!$D$10+'СЕТ СН'!$G$6-'СЕТ СН'!$G$19</f>
        <v>1083.3442696300001</v>
      </c>
      <c r="E54" s="36">
        <f>SUMIFS(СВЦЭМ!$C$33:$C$776,СВЦЭМ!$A$33:$A$776,$A54,СВЦЭМ!$B$33:$B$776,E$47)+'СЕТ СН'!$G$9+СВЦЭМ!$D$10+'СЕТ СН'!$G$6-'СЕТ СН'!$G$19</f>
        <v>1091.0637414</v>
      </c>
      <c r="F54" s="36">
        <f>SUMIFS(СВЦЭМ!$C$33:$C$776,СВЦЭМ!$A$33:$A$776,$A54,СВЦЭМ!$B$33:$B$776,F$47)+'СЕТ СН'!$G$9+СВЦЭМ!$D$10+'СЕТ СН'!$G$6-'СЕТ СН'!$G$19</f>
        <v>1100.0102476100001</v>
      </c>
      <c r="G54" s="36">
        <f>SUMIFS(СВЦЭМ!$C$33:$C$776,СВЦЭМ!$A$33:$A$776,$A54,СВЦЭМ!$B$33:$B$776,G$47)+'СЕТ СН'!$G$9+СВЦЭМ!$D$10+'СЕТ СН'!$G$6-'СЕТ СН'!$G$19</f>
        <v>1102.28663274</v>
      </c>
      <c r="H54" s="36">
        <f>SUMIFS(СВЦЭМ!$C$33:$C$776,СВЦЭМ!$A$33:$A$776,$A54,СВЦЭМ!$B$33:$B$776,H$47)+'СЕТ СН'!$G$9+СВЦЭМ!$D$10+'СЕТ СН'!$G$6-'СЕТ СН'!$G$19</f>
        <v>1096.86385709</v>
      </c>
      <c r="I54" s="36">
        <f>SUMIFS(СВЦЭМ!$C$33:$C$776,СВЦЭМ!$A$33:$A$776,$A54,СВЦЭМ!$B$33:$B$776,I$47)+'СЕТ СН'!$G$9+СВЦЭМ!$D$10+'СЕТ СН'!$G$6-'СЕТ СН'!$G$19</f>
        <v>1071.4575746200001</v>
      </c>
      <c r="J54" s="36">
        <f>SUMIFS(СВЦЭМ!$C$33:$C$776,СВЦЭМ!$A$33:$A$776,$A54,СВЦЭМ!$B$33:$B$776,J$47)+'СЕТ СН'!$G$9+СВЦЭМ!$D$10+'СЕТ СН'!$G$6-'СЕТ СН'!$G$19</f>
        <v>1103.5693511100001</v>
      </c>
      <c r="K54" s="36">
        <f>SUMIFS(СВЦЭМ!$C$33:$C$776,СВЦЭМ!$A$33:$A$776,$A54,СВЦЭМ!$B$33:$B$776,K$47)+'СЕТ СН'!$G$9+СВЦЭМ!$D$10+'СЕТ СН'!$G$6-'СЕТ СН'!$G$19</f>
        <v>1022.5459958399999</v>
      </c>
      <c r="L54" s="36">
        <f>SUMIFS(СВЦЭМ!$C$33:$C$776,СВЦЭМ!$A$33:$A$776,$A54,СВЦЭМ!$B$33:$B$776,L$47)+'СЕТ СН'!$G$9+СВЦЭМ!$D$10+'СЕТ СН'!$G$6-'СЕТ СН'!$G$19</f>
        <v>981.98958741000001</v>
      </c>
      <c r="M54" s="36">
        <f>SUMIFS(СВЦЭМ!$C$33:$C$776,СВЦЭМ!$A$33:$A$776,$A54,СВЦЭМ!$B$33:$B$776,M$47)+'СЕТ СН'!$G$9+СВЦЭМ!$D$10+'СЕТ СН'!$G$6-'СЕТ СН'!$G$19</f>
        <v>958.86375098999997</v>
      </c>
      <c r="N54" s="36">
        <f>SUMIFS(СВЦЭМ!$C$33:$C$776,СВЦЭМ!$A$33:$A$776,$A54,СВЦЭМ!$B$33:$B$776,N$47)+'СЕТ СН'!$G$9+СВЦЭМ!$D$10+'СЕТ СН'!$G$6-'СЕТ СН'!$G$19</f>
        <v>960.73415909000005</v>
      </c>
      <c r="O54" s="36">
        <f>SUMIFS(СВЦЭМ!$C$33:$C$776,СВЦЭМ!$A$33:$A$776,$A54,СВЦЭМ!$B$33:$B$776,O$47)+'СЕТ СН'!$G$9+СВЦЭМ!$D$10+'СЕТ СН'!$G$6-'СЕТ СН'!$G$19</f>
        <v>963.47790314000008</v>
      </c>
      <c r="P54" s="36">
        <f>SUMIFS(СВЦЭМ!$C$33:$C$776,СВЦЭМ!$A$33:$A$776,$A54,СВЦЭМ!$B$33:$B$776,P$47)+'СЕТ СН'!$G$9+СВЦЭМ!$D$10+'СЕТ СН'!$G$6-'СЕТ СН'!$G$19</f>
        <v>958.54105602999994</v>
      </c>
      <c r="Q54" s="36">
        <f>SUMIFS(СВЦЭМ!$C$33:$C$776,СВЦЭМ!$A$33:$A$776,$A54,СВЦЭМ!$B$33:$B$776,Q$47)+'СЕТ СН'!$G$9+СВЦЭМ!$D$10+'СЕТ СН'!$G$6-'СЕТ СН'!$G$19</f>
        <v>965.19285660000014</v>
      </c>
      <c r="R54" s="36">
        <f>SUMIFS(СВЦЭМ!$C$33:$C$776,СВЦЭМ!$A$33:$A$776,$A54,СВЦЭМ!$B$33:$B$776,R$47)+'СЕТ СН'!$G$9+СВЦЭМ!$D$10+'СЕТ СН'!$G$6-'СЕТ СН'!$G$19</f>
        <v>970.71165087999998</v>
      </c>
      <c r="S54" s="36">
        <f>SUMIFS(СВЦЭМ!$C$33:$C$776,СВЦЭМ!$A$33:$A$776,$A54,СВЦЭМ!$B$33:$B$776,S$47)+'СЕТ СН'!$G$9+СВЦЭМ!$D$10+'СЕТ СН'!$G$6-'СЕТ СН'!$G$19</f>
        <v>978.15582166000013</v>
      </c>
      <c r="T54" s="36">
        <f>SUMIFS(СВЦЭМ!$C$33:$C$776,СВЦЭМ!$A$33:$A$776,$A54,СВЦЭМ!$B$33:$B$776,T$47)+'СЕТ СН'!$G$9+СВЦЭМ!$D$10+'СЕТ СН'!$G$6-'СЕТ СН'!$G$19</f>
        <v>979.69204444000002</v>
      </c>
      <c r="U54" s="36">
        <f>SUMIFS(СВЦЭМ!$C$33:$C$776,СВЦЭМ!$A$33:$A$776,$A54,СВЦЭМ!$B$33:$B$776,U$47)+'СЕТ СН'!$G$9+СВЦЭМ!$D$10+'СЕТ СН'!$G$6-'СЕТ СН'!$G$19</f>
        <v>974.14324093999994</v>
      </c>
      <c r="V54" s="36">
        <f>SUMIFS(СВЦЭМ!$C$33:$C$776,СВЦЭМ!$A$33:$A$776,$A54,СВЦЭМ!$B$33:$B$776,V$47)+'СЕТ СН'!$G$9+СВЦЭМ!$D$10+'СЕТ СН'!$G$6-'СЕТ СН'!$G$19</f>
        <v>974.88412491000008</v>
      </c>
      <c r="W54" s="36">
        <f>SUMIFS(СВЦЭМ!$C$33:$C$776,СВЦЭМ!$A$33:$A$776,$A54,СВЦЭМ!$B$33:$B$776,W$47)+'СЕТ СН'!$G$9+СВЦЭМ!$D$10+'СЕТ СН'!$G$6-'СЕТ СН'!$G$19</f>
        <v>961.68300743999998</v>
      </c>
      <c r="X54" s="36">
        <f>SUMIFS(СВЦЭМ!$C$33:$C$776,СВЦЭМ!$A$33:$A$776,$A54,СВЦЭМ!$B$33:$B$776,X$47)+'СЕТ СН'!$G$9+СВЦЭМ!$D$10+'СЕТ СН'!$G$6-'СЕТ СН'!$G$19</f>
        <v>993.82596562000003</v>
      </c>
      <c r="Y54" s="36">
        <f>SUMIFS(СВЦЭМ!$C$33:$C$776,СВЦЭМ!$A$33:$A$776,$A54,СВЦЭМ!$B$33:$B$776,Y$47)+'СЕТ СН'!$G$9+СВЦЭМ!$D$10+'СЕТ СН'!$G$6-'СЕТ СН'!$G$19</f>
        <v>1081.82101805</v>
      </c>
    </row>
    <row r="55" spans="1:25" ht="15.75" x14ac:dyDescent="0.2">
      <c r="A55" s="35">
        <f t="shared" si="1"/>
        <v>44020</v>
      </c>
      <c r="B55" s="36">
        <f>SUMIFS(СВЦЭМ!$C$33:$C$776,СВЦЭМ!$A$33:$A$776,$A55,СВЦЭМ!$B$33:$B$776,B$47)+'СЕТ СН'!$G$9+СВЦЭМ!$D$10+'СЕТ СН'!$G$6-'СЕТ СН'!$G$19</f>
        <v>1040.49106794</v>
      </c>
      <c r="C55" s="36">
        <f>SUMIFS(СВЦЭМ!$C$33:$C$776,СВЦЭМ!$A$33:$A$776,$A55,СВЦЭМ!$B$33:$B$776,C$47)+'СЕТ СН'!$G$9+СВЦЭМ!$D$10+'СЕТ СН'!$G$6-'СЕТ СН'!$G$19</f>
        <v>1057.8584337100001</v>
      </c>
      <c r="D55" s="36">
        <f>SUMIFS(СВЦЭМ!$C$33:$C$776,СВЦЭМ!$A$33:$A$776,$A55,СВЦЭМ!$B$33:$B$776,D$47)+'СЕТ СН'!$G$9+СВЦЭМ!$D$10+'СЕТ СН'!$G$6-'СЕТ СН'!$G$19</f>
        <v>1076.4631351800001</v>
      </c>
      <c r="E55" s="36">
        <f>SUMIFS(СВЦЭМ!$C$33:$C$776,СВЦЭМ!$A$33:$A$776,$A55,СВЦЭМ!$B$33:$B$776,E$47)+'СЕТ СН'!$G$9+СВЦЭМ!$D$10+'СЕТ СН'!$G$6-'СЕТ СН'!$G$19</f>
        <v>1100.7312524199999</v>
      </c>
      <c r="F55" s="36">
        <f>SUMIFS(СВЦЭМ!$C$33:$C$776,СВЦЭМ!$A$33:$A$776,$A55,СВЦЭМ!$B$33:$B$776,F$47)+'СЕТ СН'!$G$9+СВЦЭМ!$D$10+'СЕТ СН'!$G$6-'СЕТ СН'!$G$19</f>
        <v>1111.50230743</v>
      </c>
      <c r="G55" s="36">
        <f>SUMIFS(СВЦЭМ!$C$33:$C$776,СВЦЭМ!$A$33:$A$776,$A55,СВЦЭМ!$B$33:$B$776,G$47)+'СЕТ СН'!$G$9+СВЦЭМ!$D$10+'СЕТ СН'!$G$6-'СЕТ СН'!$G$19</f>
        <v>1118.6645444600001</v>
      </c>
      <c r="H55" s="36">
        <f>SUMIFS(СВЦЭМ!$C$33:$C$776,СВЦЭМ!$A$33:$A$776,$A55,СВЦЭМ!$B$33:$B$776,H$47)+'СЕТ СН'!$G$9+СВЦЭМ!$D$10+'СЕТ СН'!$G$6-'СЕТ СН'!$G$19</f>
        <v>1073.1305869</v>
      </c>
      <c r="I55" s="36">
        <f>SUMIFS(СВЦЭМ!$C$33:$C$776,СВЦЭМ!$A$33:$A$776,$A55,СВЦЭМ!$B$33:$B$776,I$47)+'СЕТ СН'!$G$9+СВЦЭМ!$D$10+'СЕТ СН'!$G$6-'СЕТ СН'!$G$19</f>
        <v>1008.2849208800001</v>
      </c>
      <c r="J55" s="36">
        <f>SUMIFS(СВЦЭМ!$C$33:$C$776,СВЦЭМ!$A$33:$A$776,$A55,СВЦЭМ!$B$33:$B$776,J$47)+'СЕТ СН'!$G$9+СВЦЭМ!$D$10+'СЕТ СН'!$G$6-'СЕТ СН'!$G$19</f>
        <v>961.01956567000002</v>
      </c>
      <c r="K55" s="36">
        <f>SUMIFS(СВЦЭМ!$C$33:$C$776,СВЦЭМ!$A$33:$A$776,$A55,СВЦЭМ!$B$33:$B$776,K$47)+'СЕТ СН'!$G$9+СВЦЭМ!$D$10+'СЕТ СН'!$G$6-'СЕТ СН'!$G$19</f>
        <v>977.53493112000001</v>
      </c>
      <c r="L55" s="36">
        <f>SUMIFS(СВЦЭМ!$C$33:$C$776,СВЦЭМ!$A$33:$A$776,$A55,СВЦЭМ!$B$33:$B$776,L$47)+'СЕТ СН'!$G$9+СВЦЭМ!$D$10+'СЕТ СН'!$G$6-'СЕТ СН'!$G$19</f>
        <v>968.13814823000007</v>
      </c>
      <c r="M55" s="36">
        <f>SUMIFS(СВЦЭМ!$C$33:$C$776,СВЦЭМ!$A$33:$A$776,$A55,СВЦЭМ!$B$33:$B$776,M$47)+'СЕТ СН'!$G$9+СВЦЭМ!$D$10+'СЕТ СН'!$G$6-'СЕТ СН'!$G$19</f>
        <v>954.57552544999999</v>
      </c>
      <c r="N55" s="36">
        <f>SUMIFS(СВЦЭМ!$C$33:$C$776,СВЦЭМ!$A$33:$A$776,$A55,СВЦЭМ!$B$33:$B$776,N$47)+'СЕТ СН'!$G$9+СВЦЭМ!$D$10+'СЕТ СН'!$G$6-'СЕТ СН'!$G$19</f>
        <v>1044.3068629100001</v>
      </c>
      <c r="O55" s="36">
        <f>SUMIFS(СВЦЭМ!$C$33:$C$776,СВЦЭМ!$A$33:$A$776,$A55,СВЦЭМ!$B$33:$B$776,O$47)+'СЕТ СН'!$G$9+СВЦЭМ!$D$10+'СЕТ СН'!$G$6-'СЕТ СН'!$G$19</f>
        <v>966.59606325999994</v>
      </c>
      <c r="P55" s="36">
        <f>SUMIFS(СВЦЭМ!$C$33:$C$776,СВЦЭМ!$A$33:$A$776,$A55,СВЦЭМ!$B$33:$B$776,P$47)+'СЕТ СН'!$G$9+СВЦЭМ!$D$10+'СЕТ СН'!$G$6-'СЕТ СН'!$G$19</f>
        <v>957.47944028000006</v>
      </c>
      <c r="Q55" s="36">
        <f>SUMIFS(СВЦЭМ!$C$33:$C$776,СВЦЭМ!$A$33:$A$776,$A55,СВЦЭМ!$B$33:$B$776,Q$47)+'СЕТ СН'!$G$9+СВЦЭМ!$D$10+'СЕТ СН'!$G$6-'СЕТ СН'!$G$19</f>
        <v>961.63543798000001</v>
      </c>
      <c r="R55" s="36">
        <f>SUMIFS(СВЦЭМ!$C$33:$C$776,СВЦЭМ!$A$33:$A$776,$A55,СВЦЭМ!$B$33:$B$776,R$47)+'СЕТ СН'!$G$9+СВЦЭМ!$D$10+'СЕТ СН'!$G$6-'СЕТ СН'!$G$19</f>
        <v>967.26257497000006</v>
      </c>
      <c r="S55" s="36">
        <f>SUMIFS(СВЦЭМ!$C$33:$C$776,СВЦЭМ!$A$33:$A$776,$A55,СВЦЭМ!$B$33:$B$776,S$47)+'СЕТ СН'!$G$9+СВЦЭМ!$D$10+'СЕТ СН'!$G$6-'СЕТ СН'!$G$19</f>
        <v>972.19471092999993</v>
      </c>
      <c r="T55" s="36">
        <f>SUMIFS(СВЦЭМ!$C$33:$C$776,СВЦЭМ!$A$33:$A$776,$A55,СВЦЭМ!$B$33:$B$776,T$47)+'СЕТ СН'!$G$9+СВЦЭМ!$D$10+'СЕТ СН'!$G$6-'СЕТ СН'!$G$19</f>
        <v>973.11103705000005</v>
      </c>
      <c r="U55" s="36">
        <f>SUMIFS(СВЦЭМ!$C$33:$C$776,СВЦЭМ!$A$33:$A$776,$A55,СВЦЭМ!$B$33:$B$776,U$47)+'СЕТ СН'!$G$9+СВЦЭМ!$D$10+'СЕТ СН'!$G$6-'СЕТ СН'!$G$19</f>
        <v>1014.3030542500001</v>
      </c>
      <c r="V55" s="36">
        <f>SUMIFS(СВЦЭМ!$C$33:$C$776,СВЦЭМ!$A$33:$A$776,$A55,СВЦЭМ!$B$33:$B$776,V$47)+'СЕТ СН'!$G$9+СВЦЭМ!$D$10+'СЕТ СН'!$G$6-'СЕТ СН'!$G$19</f>
        <v>959.96387842000013</v>
      </c>
      <c r="W55" s="36">
        <f>SUMIFS(СВЦЭМ!$C$33:$C$776,СВЦЭМ!$A$33:$A$776,$A55,СВЦЭМ!$B$33:$B$776,W$47)+'СЕТ СН'!$G$9+СВЦЭМ!$D$10+'СЕТ СН'!$G$6-'СЕТ СН'!$G$19</f>
        <v>966.41682656000012</v>
      </c>
      <c r="X55" s="36">
        <f>SUMIFS(СВЦЭМ!$C$33:$C$776,СВЦЭМ!$A$33:$A$776,$A55,СВЦЭМ!$B$33:$B$776,X$47)+'СЕТ СН'!$G$9+СВЦЭМ!$D$10+'СЕТ СН'!$G$6-'СЕТ СН'!$G$19</f>
        <v>947.99072999000009</v>
      </c>
      <c r="Y55" s="36">
        <f>SUMIFS(СВЦЭМ!$C$33:$C$776,СВЦЭМ!$A$33:$A$776,$A55,СВЦЭМ!$B$33:$B$776,Y$47)+'СЕТ СН'!$G$9+СВЦЭМ!$D$10+'СЕТ СН'!$G$6-'СЕТ СН'!$G$19</f>
        <v>1007.8752252700001</v>
      </c>
    </row>
    <row r="56" spans="1:25" ht="15.75" x14ac:dyDescent="0.2">
      <c r="A56" s="35">
        <f t="shared" si="1"/>
        <v>44021</v>
      </c>
      <c r="B56" s="36">
        <f>SUMIFS(СВЦЭМ!$C$33:$C$776,СВЦЭМ!$A$33:$A$776,$A56,СВЦЭМ!$B$33:$B$776,B$47)+'СЕТ СН'!$G$9+СВЦЭМ!$D$10+'СЕТ СН'!$G$6-'СЕТ СН'!$G$19</f>
        <v>1084.05803558</v>
      </c>
      <c r="C56" s="36">
        <f>SUMIFS(СВЦЭМ!$C$33:$C$776,СВЦЭМ!$A$33:$A$776,$A56,СВЦЭМ!$B$33:$B$776,C$47)+'СЕТ СН'!$G$9+СВЦЭМ!$D$10+'СЕТ СН'!$G$6-'СЕТ СН'!$G$19</f>
        <v>1103.08123897</v>
      </c>
      <c r="D56" s="36">
        <f>SUMIFS(СВЦЭМ!$C$33:$C$776,СВЦЭМ!$A$33:$A$776,$A56,СВЦЭМ!$B$33:$B$776,D$47)+'СЕТ СН'!$G$9+СВЦЭМ!$D$10+'СЕТ СН'!$G$6-'СЕТ СН'!$G$19</f>
        <v>1097.49900374</v>
      </c>
      <c r="E56" s="36">
        <f>SUMIFS(СВЦЭМ!$C$33:$C$776,СВЦЭМ!$A$33:$A$776,$A56,СВЦЭМ!$B$33:$B$776,E$47)+'СЕТ СН'!$G$9+СВЦЭМ!$D$10+'СЕТ СН'!$G$6-'СЕТ СН'!$G$19</f>
        <v>1108.0565872</v>
      </c>
      <c r="F56" s="36">
        <f>SUMIFS(СВЦЭМ!$C$33:$C$776,СВЦЭМ!$A$33:$A$776,$A56,СВЦЭМ!$B$33:$B$776,F$47)+'СЕТ СН'!$G$9+СВЦЭМ!$D$10+'СЕТ СН'!$G$6-'СЕТ СН'!$G$19</f>
        <v>1103.1251728899999</v>
      </c>
      <c r="G56" s="36">
        <f>SUMIFS(СВЦЭМ!$C$33:$C$776,СВЦЭМ!$A$33:$A$776,$A56,СВЦЭМ!$B$33:$B$776,G$47)+'СЕТ СН'!$G$9+СВЦЭМ!$D$10+'СЕТ СН'!$G$6-'СЕТ СН'!$G$19</f>
        <v>1106.73869838</v>
      </c>
      <c r="H56" s="36">
        <f>SUMIFS(СВЦЭМ!$C$33:$C$776,СВЦЭМ!$A$33:$A$776,$A56,СВЦЭМ!$B$33:$B$776,H$47)+'СЕТ СН'!$G$9+СВЦЭМ!$D$10+'СЕТ СН'!$G$6-'СЕТ СН'!$G$19</f>
        <v>1119.8599285299999</v>
      </c>
      <c r="I56" s="36">
        <f>SUMIFS(СВЦЭМ!$C$33:$C$776,СВЦЭМ!$A$33:$A$776,$A56,СВЦЭМ!$B$33:$B$776,I$47)+'СЕТ СН'!$G$9+СВЦЭМ!$D$10+'СЕТ СН'!$G$6-'СЕТ СН'!$G$19</f>
        <v>1041.6378587900001</v>
      </c>
      <c r="J56" s="36">
        <f>SUMIFS(СВЦЭМ!$C$33:$C$776,СВЦЭМ!$A$33:$A$776,$A56,СВЦЭМ!$B$33:$B$776,J$47)+'СЕТ СН'!$G$9+СВЦЭМ!$D$10+'СЕТ СН'!$G$6-'СЕТ СН'!$G$19</f>
        <v>1010.22075591</v>
      </c>
      <c r="K56" s="36">
        <f>SUMIFS(СВЦЭМ!$C$33:$C$776,СВЦЭМ!$A$33:$A$776,$A56,СВЦЭМ!$B$33:$B$776,K$47)+'СЕТ СН'!$G$9+СВЦЭМ!$D$10+'СЕТ СН'!$G$6-'СЕТ СН'!$G$19</f>
        <v>995.78871017000006</v>
      </c>
      <c r="L56" s="36">
        <f>SUMIFS(СВЦЭМ!$C$33:$C$776,СВЦЭМ!$A$33:$A$776,$A56,СВЦЭМ!$B$33:$B$776,L$47)+'СЕТ СН'!$G$9+СВЦЭМ!$D$10+'СЕТ СН'!$G$6-'СЕТ СН'!$G$19</f>
        <v>972.41564093000011</v>
      </c>
      <c r="M56" s="36">
        <f>SUMIFS(СВЦЭМ!$C$33:$C$776,СВЦЭМ!$A$33:$A$776,$A56,СВЦЭМ!$B$33:$B$776,M$47)+'СЕТ СН'!$G$9+СВЦЭМ!$D$10+'СЕТ СН'!$G$6-'СЕТ СН'!$G$19</f>
        <v>982.92275609000012</v>
      </c>
      <c r="N56" s="36">
        <f>SUMIFS(СВЦЭМ!$C$33:$C$776,СВЦЭМ!$A$33:$A$776,$A56,СВЦЭМ!$B$33:$B$776,N$47)+'СЕТ СН'!$G$9+СВЦЭМ!$D$10+'СЕТ СН'!$G$6-'СЕТ СН'!$G$19</f>
        <v>980.25423767000007</v>
      </c>
      <c r="O56" s="36">
        <f>SUMIFS(СВЦЭМ!$C$33:$C$776,СВЦЭМ!$A$33:$A$776,$A56,СВЦЭМ!$B$33:$B$776,O$47)+'СЕТ СН'!$G$9+СВЦЭМ!$D$10+'СЕТ СН'!$G$6-'СЕТ СН'!$G$19</f>
        <v>984.27627740000003</v>
      </c>
      <c r="P56" s="36">
        <f>SUMIFS(СВЦЭМ!$C$33:$C$776,СВЦЭМ!$A$33:$A$776,$A56,СВЦЭМ!$B$33:$B$776,P$47)+'СЕТ СН'!$G$9+СВЦЭМ!$D$10+'СЕТ СН'!$G$6-'СЕТ СН'!$G$19</f>
        <v>973.59798171000011</v>
      </c>
      <c r="Q56" s="36">
        <f>SUMIFS(СВЦЭМ!$C$33:$C$776,СВЦЭМ!$A$33:$A$776,$A56,СВЦЭМ!$B$33:$B$776,Q$47)+'СЕТ СН'!$G$9+СВЦЭМ!$D$10+'СЕТ СН'!$G$6-'СЕТ СН'!$G$19</f>
        <v>979.56014776999996</v>
      </c>
      <c r="R56" s="36">
        <f>SUMIFS(СВЦЭМ!$C$33:$C$776,СВЦЭМ!$A$33:$A$776,$A56,СВЦЭМ!$B$33:$B$776,R$47)+'СЕТ СН'!$G$9+СВЦЭМ!$D$10+'СЕТ СН'!$G$6-'СЕТ СН'!$G$19</f>
        <v>994.13202989000001</v>
      </c>
      <c r="S56" s="36">
        <f>SUMIFS(СВЦЭМ!$C$33:$C$776,СВЦЭМ!$A$33:$A$776,$A56,СВЦЭМ!$B$33:$B$776,S$47)+'СЕТ СН'!$G$9+СВЦЭМ!$D$10+'СЕТ СН'!$G$6-'СЕТ СН'!$G$19</f>
        <v>996.93278381000005</v>
      </c>
      <c r="T56" s="36">
        <f>SUMIFS(СВЦЭМ!$C$33:$C$776,СВЦЭМ!$A$33:$A$776,$A56,СВЦЭМ!$B$33:$B$776,T$47)+'СЕТ СН'!$G$9+СВЦЭМ!$D$10+'СЕТ СН'!$G$6-'СЕТ СН'!$G$19</f>
        <v>1001.05139852</v>
      </c>
      <c r="U56" s="36">
        <f>SUMIFS(СВЦЭМ!$C$33:$C$776,СВЦЭМ!$A$33:$A$776,$A56,СВЦЭМ!$B$33:$B$776,U$47)+'СЕТ СН'!$G$9+СВЦЭМ!$D$10+'СЕТ СН'!$G$6-'СЕТ СН'!$G$19</f>
        <v>998.81479031000003</v>
      </c>
      <c r="V56" s="36">
        <f>SUMIFS(СВЦЭМ!$C$33:$C$776,СВЦЭМ!$A$33:$A$776,$A56,СВЦЭМ!$B$33:$B$776,V$47)+'СЕТ СН'!$G$9+СВЦЭМ!$D$10+'СЕТ СН'!$G$6-'СЕТ СН'!$G$19</f>
        <v>990.11618264000003</v>
      </c>
      <c r="W56" s="36">
        <f>SUMIFS(СВЦЭМ!$C$33:$C$776,СВЦЭМ!$A$33:$A$776,$A56,СВЦЭМ!$B$33:$B$776,W$47)+'СЕТ СН'!$G$9+СВЦЭМ!$D$10+'СЕТ СН'!$G$6-'СЕТ СН'!$G$19</f>
        <v>985.81473587000005</v>
      </c>
      <c r="X56" s="36">
        <f>SUMIFS(СВЦЭМ!$C$33:$C$776,СВЦЭМ!$A$33:$A$776,$A56,СВЦЭМ!$B$33:$B$776,X$47)+'СЕТ СН'!$G$9+СВЦЭМ!$D$10+'СЕТ СН'!$G$6-'СЕТ СН'!$G$19</f>
        <v>986.08029039000007</v>
      </c>
      <c r="Y56" s="36">
        <f>SUMIFS(СВЦЭМ!$C$33:$C$776,СВЦЭМ!$A$33:$A$776,$A56,СВЦЭМ!$B$33:$B$776,Y$47)+'СЕТ СН'!$G$9+СВЦЭМ!$D$10+'СЕТ СН'!$G$6-'СЕТ СН'!$G$19</f>
        <v>1005.8946353900001</v>
      </c>
    </row>
    <row r="57" spans="1:25" ht="15.75" x14ac:dyDescent="0.2">
      <c r="A57" s="35">
        <f t="shared" si="1"/>
        <v>44022</v>
      </c>
      <c r="B57" s="36">
        <f>SUMIFS(СВЦЭМ!$C$33:$C$776,СВЦЭМ!$A$33:$A$776,$A57,СВЦЭМ!$B$33:$B$776,B$47)+'СЕТ СН'!$G$9+СВЦЭМ!$D$10+'СЕТ СН'!$G$6-'СЕТ СН'!$G$19</f>
        <v>1104.17562802</v>
      </c>
      <c r="C57" s="36">
        <f>SUMIFS(СВЦЭМ!$C$33:$C$776,СВЦЭМ!$A$33:$A$776,$A57,СВЦЭМ!$B$33:$B$776,C$47)+'СЕТ СН'!$G$9+СВЦЭМ!$D$10+'СЕТ СН'!$G$6-'СЕТ СН'!$G$19</f>
        <v>1085.07250011</v>
      </c>
      <c r="D57" s="36">
        <f>SUMIFS(СВЦЭМ!$C$33:$C$776,СВЦЭМ!$A$33:$A$776,$A57,СВЦЭМ!$B$33:$B$776,D$47)+'СЕТ СН'!$G$9+СВЦЭМ!$D$10+'СЕТ СН'!$G$6-'СЕТ СН'!$G$19</f>
        <v>1077.44164763</v>
      </c>
      <c r="E57" s="36">
        <f>SUMIFS(СВЦЭМ!$C$33:$C$776,СВЦЭМ!$A$33:$A$776,$A57,СВЦЭМ!$B$33:$B$776,E$47)+'СЕТ СН'!$G$9+СВЦЭМ!$D$10+'СЕТ СН'!$G$6-'СЕТ СН'!$G$19</f>
        <v>1094.22801961</v>
      </c>
      <c r="F57" s="36">
        <f>SUMIFS(СВЦЭМ!$C$33:$C$776,СВЦЭМ!$A$33:$A$776,$A57,СВЦЭМ!$B$33:$B$776,F$47)+'СЕТ СН'!$G$9+СВЦЭМ!$D$10+'СЕТ СН'!$G$6-'СЕТ СН'!$G$19</f>
        <v>1117.74863527</v>
      </c>
      <c r="G57" s="36">
        <f>SUMIFS(СВЦЭМ!$C$33:$C$776,СВЦЭМ!$A$33:$A$776,$A57,СВЦЭМ!$B$33:$B$776,G$47)+'СЕТ СН'!$G$9+СВЦЭМ!$D$10+'СЕТ СН'!$G$6-'СЕТ СН'!$G$19</f>
        <v>1164.1179844000001</v>
      </c>
      <c r="H57" s="36">
        <f>SUMIFS(СВЦЭМ!$C$33:$C$776,СВЦЭМ!$A$33:$A$776,$A57,СВЦЭМ!$B$33:$B$776,H$47)+'СЕТ СН'!$G$9+СВЦЭМ!$D$10+'СЕТ СН'!$G$6-'СЕТ СН'!$G$19</f>
        <v>1192.6185077299999</v>
      </c>
      <c r="I57" s="36">
        <f>SUMIFS(СВЦЭМ!$C$33:$C$776,СВЦЭМ!$A$33:$A$776,$A57,СВЦЭМ!$B$33:$B$776,I$47)+'СЕТ СН'!$G$9+СВЦЭМ!$D$10+'СЕТ СН'!$G$6-'СЕТ СН'!$G$19</f>
        <v>1117.4071398799999</v>
      </c>
      <c r="J57" s="36">
        <f>SUMIFS(СВЦЭМ!$C$33:$C$776,СВЦЭМ!$A$33:$A$776,$A57,СВЦЭМ!$B$33:$B$776,J$47)+'СЕТ СН'!$G$9+СВЦЭМ!$D$10+'СЕТ СН'!$G$6-'СЕТ СН'!$G$19</f>
        <v>1055.60578418</v>
      </c>
      <c r="K57" s="36">
        <f>SUMIFS(СВЦЭМ!$C$33:$C$776,СВЦЭМ!$A$33:$A$776,$A57,СВЦЭМ!$B$33:$B$776,K$47)+'СЕТ СН'!$G$9+СВЦЭМ!$D$10+'СЕТ СН'!$G$6-'СЕТ СН'!$G$19</f>
        <v>982.17299785</v>
      </c>
      <c r="L57" s="36">
        <f>SUMIFS(СВЦЭМ!$C$33:$C$776,СВЦЭМ!$A$33:$A$776,$A57,СВЦЭМ!$B$33:$B$776,L$47)+'СЕТ СН'!$G$9+СВЦЭМ!$D$10+'СЕТ СН'!$G$6-'СЕТ СН'!$G$19</f>
        <v>975.65307729000006</v>
      </c>
      <c r="M57" s="36">
        <f>SUMIFS(СВЦЭМ!$C$33:$C$776,СВЦЭМ!$A$33:$A$776,$A57,СВЦЭМ!$B$33:$B$776,M$47)+'СЕТ СН'!$G$9+СВЦЭМ!$D$10+'СЕТ СН'!$G$6-'СЕТ СН'!$G$19</f>
        <v>984.99529514000005</v>
      </c>
      <c r="N57" s="36">
        <f>SUMIFS(СВЦЭМ!$C$33:$C$776,СВЦЭМ!$A$33:$A$776,$A57,СВЦЭМ!$B$33:$B$776,N$47)+'СЕТ СН'!$G$9+СВЦЭМ!$D$10+'СЕТ СН'!$G$6-'СЕТ СН'!$G$19</f>
        <v>978.54467842999998</v>
      </c>
      <c r="O57" s="36">
        <f>SUMIFS(СВЦЭМ!$C$33:$C$776,СВЦЭМ!$A$33:$A$776,$A57,СВЦЭМ!$B$33:$B$776,O$47)+'СЕТ СН'!$G$9+СВЦЭМ!$D$10+'СЕТ СН'!$G$6-'СЕТ СН'!$G$19</f>
        <v>979.82092123999996</v>
      </c>
      <c r="P57" s="36">
        <f>SUMIFS(СВЦЭМ!$C$33:$C$776,СВЦЭМ!$A$33:$A$776,$A57,СВЦЭМ!$B$33:$B$776,P$47)+'СЕТ СН'!$G$9+СВЦЭМ!$D$10+'СЕТ СН'!$G$6-'СЕТ СН'!$G$19</f>
        <v>966.41320986000005</v>
      </c>
      <c r="Q57" s="36">
        <f>SUMIFS(СВЦЭМ!$C$33:$C$776,СВЦЭМ!$A$33:$A$776,$A57,СВЦЭМ!$B$33:$B$776,Q$47)+'СЕТ СН'!$G$9+СВЦЭМ!$D$10+'СЕТ СН'!$G$6-'СЕТ СН'!$G$19</f>
        <v>974.22233937999999</v>
      </c>
      <c r="R57" s="36">
        <f>SUMIFS(СВЦЭМ!$C$33:$C$776,СВЦЭМ!$A$33:$A$776,$A57,СВЦЭМ!$B$33:$B$776,R$47)+'СЕТ СН'!$G$9+СВЦЭМ!$D$10+'СЕТ СН'!$G$6-'СЕТ СН'!$G$19</f>
        <v>993.3215190200001</v>
      </c>
      <c r="S57" s="36">
        <f>SUMIFS(СВЦЭМ!$C$33:$C$776,СВЦЭМ!$A$33:$A$776,$A57,СВЦЭМ!$B$33:$B$776,S$47)+'СЕТ СН'!$G$9+СВЦЭМ!$D$10+'СЕТ СН'!$G$6-'СЕТ СН'!$G$19</f>
        <v>997.27225008000005</v>
      </c>
      <c r="T57" s="36">
        <f>SUMIFS(СВЦЭМ!$C$33:$C$776,СВЦЭМ!$A$33:$A$776,$A57,СВЦЭМ!$B$33:$B$776,T$47)+'СЕТ СН'!$G$9+СВЦЭМ!$D$10+'СЕТ СН'!$G$6-'СЕТ СН'!$G$19</f>
        <v>990.36840675000008</v>
      </c>
      <c r="U57" s="36">
        <f>SUMIFS(СВЦЭМ!$C$33:$C$776,СВЦЭМ!$A$33:$A$776,$A57,СВЦЭМ!$B$33:$B$776,U$47)+'СЕТ СН'!$G$9+СВЦЭМ!$D$10+'СЕТ СН'!$G$6-'СЕТ СН'!$G$19</f>
        <v>976.87095406999993</v>
      </c>
      <c r="V57" s="36">
        <f>SUMIFS(СВЦЭМ!$C$33:$C$776,СВЦЭМ!$A$33:$A$776,$A57,СВЦЭМ!$B$33:$B$776,V$47)+'СЕТ СН'!$G$9+СВЦЭМ!$D$10+'СЕТ СН'!$G$6-'СЕТ СН'!$G$19</f>
        <v>953.32818859999998</v>
      </c>
      <c r="W57" s="36">
        <f>SUMIFS(СВЦЭМ!$C$33:$C$776,СВЦЭМ!$A$33:$A$776,$A57,СВЦЭМ!$B$33:$B$776,W$47)+'СЕТ СН'!$G$9+СВЦЭМ!$D$10+'СЕТ СН'!$G$6-'СЕТ СН'!$G$19</f>
        <v>967.51908529000002</v>
      </c>
      <c r="X57" s="36">
        <f>SUMIFS(СВЦЭМ!$C$33:$C$776,СВЦЭМ!$A$33:$A$776,$A57,СВЦЭМ!$B$33:$B$776,X$47)+'СЕТ СН'!$G$9+СВЦЭМ!$D$10+'СЕТ СН'!$G$6-'СЕТ СН'!$G$19</f>
        <v>956.06413223000004</v>
      </c>
      <c r="Y57" s="36">
        <f>SUMIFS(СВЦЭМ!$C$33:$C$776,СВЦЭМ!$A$33:$A$776,$A57,СВЦЭМ!$B$33:$B$776,Y$47)+'СЕТ СН'!$G$9+СВЦЭМ!$D$10+'СЕТ СН'!$G$6-'СЕТ СН'!$G$19</f>
        <v>988.54681748000007</v>
      </c>
    </row>
    <row r="58" spans="1:25" ht="15.75" x14ac:dyDescent="0.2">
      <c r="A58" s="35">
        <f t="shared" si="1"/>
        <v>44023</v>
      </c>
      <c r="B58" s="36">
        <f>SUMIFS(СВЦЭМ!$C$33:$C$776,СВЦЭМ!$A$33:$A$776,$A58,СВЦЭМ!$B$33:$B$776,B$47)+'СЕТ СН'!$G$9+СВЦЭМ!$D$10+'СЕТ СН'!$G$6-'СЕТ СН'!$G$19</f>
        <v>1107.8495834099999</v>
      </c>
      <c r="C58" s="36">
        <f>SUMIFS(СВЦЭМ!$C$33:$C$776,СВЦЭМ!$A$33:$A$776,$A58,СВЦЭМ!$B$33:$B$776,C$47)+'СЕТ СН'!$G$9+СВЦЭМ!$D$10+'СЕТ СН'!$G$6-'СЕТ СН'!$G$19</f>
        <v>1081.9651743300001</v>
      </c>
      <c r="D58" s="36">
        <f>SUMIFS(СВЦЭМ!$C$33:$C$776,СВЦЭМ!$A$33:$A$776,$A58,СВЦЭМ!$B$33:$B$776,D$47)+'СЕТ СН'!$G$9+СВЦЭМ!$D$10+'СЕТ СН'!$G$6-'СЕТ СН'!$G$19</f>
        <v>1106.9119280100001</v>
      </c>
      <c r="E58" s="36">
        <f>SUMIFS(СВЦЭМ!$C$33:$C$776,СВЦЭМ!$A$33:$A$776,$A58,СВЦЭМ!$B$33:$B$776,E$47)+'СЕТ СН'!$G$9+СВЦЭМ!$D$10+'СЕТ СН'!$G$6-'СЕТ СН'!$G$19</f>
        <v>1122.00777021</v>
      </c>
      <c r="F58" s="36">
        <f>SUMIFS(СВЦЭМ!$C$33:$C$776,СВЦЭМ!$A$33:$A$776,$A58,СВЦЭМ!$B$33:$B$776,F$47)+'СЕТ СН'!$G$9+СВЦЭМ!$D$10+'СЕТ СН'!$G$6-'СЕТ СН'!$G$19</f>
        <v>1115.17961851</v>
      </c>
      <c r="G58" s="36">
        <f>SUMIFS(СВЦЭМ!$C$33:$C$776,СВЦЭМ!$A$33:$A$776,$A58,СВЦЭМ!$B$33:$B$776,G$47)+'СЕТ СН'!$G$9+СВЦЭМ!$D$10+'СЕТ СН'!$G$6-'СЕТ СН'!$G$19</f>
        <v>1117.5033637900001</v>
      </c>
      <c r="H58" s="36">
        <f>SUMIFS(СВЦЭМ!$C$33:$C$776,СВЦЭМ!$A$33:$A$776,$A58,СВЦЭМ!$B$33:$B$776,H$47)+'СЕТ СН'!$G$9+СВЦЭМ!$D$10+'СЕТ СН'!$G$6-'СЕТ СН'!$G$19</f>
        <v>1107.85472992</v>
      </c>
      <c r="I58" s="36">
        <f>SUMIFS(СВЦЭМ!$C$33:$C$776,СВЦЭМ!$A$33:$A$776,$A58,СВЦЭМ!$B$33:$B$776,I$47)+'СЕТ СН'!$G$9+СВЦЭМ!$D$10+'СЕТ СН'!$G$6-'СЕТ СН'!$G$19</f>
        <v>1112.2644624</v>
      </c>
      <c r="J58" s="36">
        <f>SUMIFS(СВЦЭМ!$C$33:$C$776,СВЦЭМ!$A$33:$A$776,$A58,СВЦЭМ!$B$33:$B$776,J$47)+'СЕТ СН'!$G$9+СВЦЭМ!$D$10+'СЕТ СН'!$G$6-'СЕТ СН'!$G$19</f>
        <v>1072.6163988000001</v>
      </c>
      <c r="K58" s="36">
        <f>SUMIFS(СВЦЭМ!$C$33:$C$776,СВЦЭМ!$A$33:$A$776,$A58,СВЦЭМ!$B$33:$B$776,K$47)+'СЕТ СН'!$G$9+СВЦЭМ!$D$10+'СЕТ СН'!$G$6-'СЕТ СН'!$G$19</f>
        <v>940.51154277000001</v>
      </c>
      <c r="L58" s="36">
        <f>SUMIFS(СВЦЭМ!$C$33:$C$776,СВЦЭМ!$A$33:$A$776,$A58,СВЦЭМ!$B$33:$B$776,L$47)+'СЕТ СН'!$G$9+СВЦЭМ!$D$10+'СЕТ СН'!$G$6-'СЕТ СН'!$G$19</f>
        <v>914.24671220999994</v>
      </c>
      <c r="M58" s="36">
        <f>SUMIFS(СВЦЭМ!$C$33:$C$776,СВЦЭМ!$A$33:$A$776,$A58,СВЦЭМ!$B$33:$B$776,M$47)+'СЕТ СН'!$G$9+СВЦЭМ!$D$10+'СЕТ СН'!$G$6-'СЕТ СН'!$G$19</f>
        <v>905.33156912999993</v>
      </c>
      <c r="N58" s="36">
        <f>SUMIFS(СВЦЭМ!$C$33:$C$776,СВЦЭМ!$A$33:$A$776,$A58,СВЦЭМ!$B$33:$B$776,N$47)+'СЕТ СН'!$G$9+СВЦЭМ!$D$10+'СЕТ СН'!$G$6-'СЕТ СН'!$G$19</f>
        <v>910.28944834000004</v>
      </c>
      <c r="O58" s="36">
        <f>SUMIFS(СВЦЭМ!$C$33:$C$776,СВЦЭМ!$A$33:$A$776,$A58,СВЦЭМ!$B$33:$B$776,O$47)+'СЕТ СН'!$G$9+СВЦЭМ!$D$10+'СЕТ СН'!$G$6-'СЕТ СН'!$G$19</f>
        <v>942.09913073000007</v>
      </c>
      <c r="P58" s="36">
        <f>SUMIFS(СВЦЭМ!$C$33:$C$776,СВЦЭМ!$A$33:$A$776,$A58,СВЦЭМ!$B$33:$B$776,P$47)+'СЕТ СН'!$G$9+СВЦЭМ!$D$10+'СЕТ СН'!$G$6-'СЕТ СН'!$G$19</f>
        <v>945.73801266999999</v>
      </c>
      <c r="Q58" s="36">
        <f>SUMIFS(СВЦЭМ!$C$33:$C$776,СВЦЭМ!$A$33:$A$776,$A58,СВЦЭМ!$B$33:$B$776,Q$47)+'СЕТ СН'!$G$9+СВЦЭМ!$D$10+'СЕТ СН'!$G$6-'СЕТ СН'!$G$19</f>
        <v>958.43458927000006</v>
      </c>
      <c r="R58" s="36">
        <f>SUMIFS(СВЦЭМ!$C$33:$C$776,СВЦЭМ!$A$33:$A$776,$A58,СВЦЭМ!$B$33:$B$776,R$47)+'СЕТ СН'!$G$9+СВЦЭМ!$D$10+'СЕТ СН'!$G$6-'СЕТ СН'!$G$19</f>
        <v>978.60266806000004</v>
      </c>
      <c r="S58" s="36">
        <f>SUMIFS(СВЦЭМ!$C$33:$C$776,СВЦЭМ!$A$33:$A$776,$A58,СВЦЭМ!$B$33:$B$776,S$47)+'СЕТ СН'!$G$9+СВЦЭМ!$D$10+'СЕТ СН'!$G$6-'СЕТ СН'!$G$19</f>
        <v>979.58816683999999</v>
      </c>
      <c r="T58" s="36">
        <f>SUMIFS(СВЦЭМ!$C$33:$C$776,СВЦЭМ!$A$33:$A$776,$A58,СВЦЭМ!$B$33:$B$776,T$47)+'СЕТ СН'!$G$9+СВЦЭМ!$D$10+'СЕТ СН'!$G$6-'СЕТ СН'!$G$19</f>
        <v>973.41469740000002</v>
      </c>
      <c r="U58" s="36">
        <f>SUMIFS(СВЦЭМ!$C$33:$C$776,СВЦЭМ!$A$33:$A$776,$A58,СВЦЭМ!$B$33:$B$776,U$47)+'СЕТ СН'!$G$9+СВЦЭМ!$D$10+'СЕТ СН'!$G$6-'СЕТ СН'!$G$19</f>
        <v>960.81036412999993</v>
      </c>
      <c r="V58" s="36">
        <f>SUMIFS(СВЦЭМ!$C$33:$C$776,СВЦЭМ!$A$33:$A$776,$A58,СВЦЭМ!$B$33:$B$776,V$47)+'СЕТ СН'!$G$9+СВЦЭМ!$D$10+'СЕТ СН'!$G$6-'СЕТ СН'!$G$19</f>
        <v>942.33526817999996</v>
      </c>
      <c r="W58" s="36">
        <f>SUMIFS(СВЦЭМ!$C$33:$C$776,СВЦЭМ!$A$33:$A$776,$A58,СВЦЭМ!$B$33:$B$776,W$47)+'СЕТ СН'!$G$9+СВЦЭМ!$D$10+'СЕТ СН'!$G$6-'СЕТ СН'!$G$19</f>
        <v>929.51974564000011</v>
      </c>
      <c r="X58" s="36">
        <f>SUMIFS(СВЦЭМ!$C$33:$C$776,СВЦЭМ!$A$33:$A$776,$A58,СВЦЭМ!$B$33:$B$776,X$47)+'СЕТ СН'!$G$9+СВЦЭМ!$D$10+'СЕТ СН'!$G$6-'СЕТ СН'!$G$19</f>
        <v>948.10071031999996</v>
      </c>
      <c r="Y58" s="36">
        <f>SUMIFS(СВЦЭМ!$C$33:$C$776,СВЦЭМ!$A$33:$A$776,$A58,СВЦЭМ!$B$33:$B$776,Y$47)+'СЕТ СН'!$G$9+СВЦЭМ!$D$10+'СЕТ СН'!$G$6-'СЕТ СН'!$G$19</f>
        <v>958.25892526000007</v>
      </c>
    </row>
    <row r="59" spans="1:25" ht="15.75" x14ac:dyDescent="0.2">
      <c r="A59" s="35">
        <f t="shared" si="1"/>
        <v>44024</v>
      </c>
      <c r="B59" s="36">
        <f>SUMIFS(СВЦЭМ!$C$33:$C$776,СВЦЭМ!$A$33:$A$776,$A59,СВЦЭМ!$B$33:$B$776,B$47)+'СЕТ СН'!$G$9+СВЦЭМ!$D$10+'СЕТ СН'!$G$6-'СЕТ СН'!$G$19</f>
        <v>1080.25254178</v>
      </c>
      <c r="C59" s="36">
        <f>SUMIFS(СВЦЭМ!$C$33:$C$776,СВЦЭМ!$A$33:$A$776,$A59,СВЦЭМ!$B$33:$B$776,C$47)+'СЕТ СН'!$G$9+СВЦЭМ!$D$10+'СЕТ СН'!$G$6-'СЕТ СН'!$G$19</f>
        <v>1138.20329236</v>
      </c>
      <c r="D59" s="36">
        <f>SUMIFS(СВЦЭМ!$C$33:$C$776,СВЦЭМ!$A$33:$A$776,$A59,СВЦЭМ!$B$33:$B$776,D$47)+'СЕТ СН'!$G$9+СВЦЭМ!$D$10+'СЕТ СН'!$G$6-'СЕТ СН'!$G$19</f>
        <v>1172.1534636700001</v>
      </c>
      <c r="E59" s="36">
        <f>SUMIFS(СВЦЭМ!$C$33:$C$776,СВЦЭМ!$A$33:$A$776,$A59,СВЦЭМ!$B$33:$B$776,E$47)+'СЕТ СН'!$G$9+СВЦЭМ!$D$10+'СЕТ СН'!$G$6-'СЕТ СН'!$G$19</f>
        <v>1193.9139828699999</v>
      </c>
      <c r="F59" s="36">
        <f>SUMIFS(СВЦЭМ!$C$33:$C$776,СВЦЭМ!$A$33:$A$776,$A59,СВЦЭМ!$B$33:$B$776,F$47)+'СЕТ СН'!$G$9+СВЦЭМ!$D$10+'СЕТ СН'!$G$6-'СЕТ СН'!$G$19</f>
        <v>1194.5641798499998</v>
      </c>
      <c r="G59" s="36">
        <f>SUMIFS(СВЦЭМ!$C$33:$C$776,СВЦЭМ!$A$33:$A$776,$A59,СВЦЭМ!$B$33:$B$776,G$47)+'СЕТ СН'!$G$9+СВЦЭМ!$D$10+'СЕТ СН'!$G$6-'СЕТ СН'!$G$19</f>
        <v>1199.7613074200001</v>
      </c>
      <c r="H59" s="36">
        <f>SUMIFS(СВЦЭМ!$C$33:$C$776,СВЦЭМ!$A$33:$A$776,$A59,СВЦЭМ!$B$33:$B$776,H$47)+'СЕТ СН'!$G$9+СВЦЭМ!$D$10+'СЕТ СН'!$G$6-'СЕТ СН'!$G$19</f>
        <v>1177.4533308299999</v>
      </c>
      <c r="I59" s="36">
        <f>SUMIFS(СВЦЭМ!$C$33:$C$776,СВЦЭМ!$A$33:$A$776,$A59,СВЦЭМ!$B$33:$B$776,I$47)+'СЕТ СН'!$G$9+СВЦЭМ!$D$10+'СЕТ СН'!$G$6-'СЕТ СН'!$G$19</f>
        <v>1143.7414066700001</v>
      </c>
      <c r="J59" s="36">
        <f>SUMIFS(СВЦЭМ!$C$33:$C$776,СВЦЭМ!$A$33:$A$776,$A59,СВЦЭМ!$B$33:$B$776,J$47)+'СЕТ СН'!$G$9+СВЦЭМ!$D$10+'СЕТ СН'!$G$6-'СЕТ СН'!$G$19</f>
        <v>1061.78388417</v>
      </c>
      <c r="K59" s="36">
        <f>SUMIFS(СВЦЭМ!$C$33:$C$776,СВЦЭМ!$A$33:$A$776,$A59,СВЦЭМ!$B$33:$B$776,K$47)+'СЕТ СН'!$G$9+СВЦЭМ!$D$10+'СЕТ СН'!$G$6-'СЕТ СН'!$G$19</f>
        <v>910.1253020900001</v>
      </c>
      <c r="L59" s="36">
        <f>SUMIFS(СВЦЭМ!$C$33:$C$776,СВЦЭМ!$A$33:$A$776,$A59,СВЦЭМ!$B$33:$B$776,L$47)+'СЕТ СН'!$G$9+СВЦЭМ!$D$10+'СЕТ СН'!$G$6-'СЕТ СН'!$G$19</f>
        <v>873.82373022000002</v>
      </c>
      <c r="M59" s="36">
        <f>SUMIFS(СВЦЭМ!$C$33:$C$776,СВЦЭМ!$A$33:$A$776,$A59,СВЦЭМ!$B$33:$B$776,M$47)+'СЕТ СН'!$G$9+СВЦЭМ!$D$10+'СЕТ СН'!$G$6-'СЕТ СН'!$G$19</f>
        <v>871.42730985999992</v>
      </c>
      <c r="N59" s="36">
        <f>SUMIFS(СВЦЭМ!$C$33:$C$776,СВЦЭМ!$A$33:$A$776,$A59,СВЦЭМ!$B$33:$B$776,N$47)+'СЕТ СН'!$G$9+СВЦЭМ!$D$10+'СЕТ СН'!$G$6-'СЕТ СН'!$G$19</f>
        <v>882.86712824000006</v>
      </c>
      <c r="O59" s="36">
        <f>SUMIFS(СВЦЭМ!$C$33:$C$776,СВЦЭМ!$A$33:$A$776,$A59,СВЦЭМ!$B$33:$B$776,O$47)+'СЕТ СН'!$G$9+СВЦЭМ!$D$10+'СЕТ СН'!$G$6-'СЕТ СН'!$G$19</f>
        <v>879.3717453700001</v>
      </c>
      <c r="P59" s="36">
        <f>SUMIFS(СВЦЭМ!$C$33:$C$776,СВЦЭМ!$A$33:$A$776,$A59,СВЦЭМ!$B$33:$B$776,P$47)+'СЕТ СН'!$G$9+СВЦЭМ!$D$10+'СЕТ СН'!$G$6-'СЕТ СН'!$G$19</f>
        <v>885.79063657000006</v>
      </c>
      <c r="Q59" s="36">
        <f>SUMIFS(СВЦЭМ!$C$33:$C$776,СВЦЭМ!$A$33:$A$776,$A59,СВЦЭМ!$B$33:$B$776,Q$47)+'СЕТ СН'!$G$9+СВЦЭМ!$D$10+'СЕТ СН'!$G$6-'СЕТ СН'!$G$19</f>
        <v>903.38384661000009</v>
      </c>
      <c r="R59" s="36">
        <f>SUMIFS(СВЦЭМ!$C$33:$C$776,СВЦЭМ!$A$33:$A$776,$A59,СВЦЭМ!$B$33:$B$776,R$47)+'СЕТ СН'!$G$9+СВЦЭМ!$D$10+'СЕТ СН'!$G$6-'СЕТ СН'!$G$19</f>
        <v>904.25643437999997</v>
      </c>
      <c r="S59" s="36">
        <f>SUMIFS(СВЦЭМ!$C$33:$C$776,СВЦЭМ!$A$33:$A$776,$A59,СВЦЭМ!$B$33:$B$776,S$47)+'СЕТ СН'!$G$9+СВЦЭМ!$D$10+'СЕТ СН'!$G$6-'СЕТ СН'!$G$19</f>
        <v>908.99556828000004</v>
      </c>
      <c r="T59" s="36">
        <f>SUMIFS(СВЦЭМ!$C$33:$C$776,СВЦЭМ!$A$33:$A$776,$A59,СВЦЭМ!$B$33:$B$776,T$47)+'СЕТ СН'!$G$9+СВЦЭМ!$D$10+'СЕТ СН'!$G$6-'СЕТ СН'!$G$19</f>
        <v>906.10852070999999</v>
      </c>
      <c r="U59" s="36">
        <f>SUMIFS(СВЦЭМ!$C$33:$C$776,СВЦЭМ!$A$33:$A$776,$A59,СВЦЭМ!$B$33:$B$776,U$47)+'СЕТ СН'!$G$9+СВЦЭМ!$D$10+'СЕТ СН'!$G$6-'СЕТ СН'!$G$19</f>
        <v>884.19531067999992</v>
      </c>
      <c r="V59" s="36">
        <f>SUMIFS(СВЦЭМ!$C$33:$C$776,СВЦЭМ!$A$33:$A$776,$A59,СВЦЭМ!$B$33:$B$776,V$47)+'СЕТ СН'!$G$9+СВЦЭМ!$D$10+'СЕТ СН'!$G$6-'СЕТ СН'!$G$19</f>
        <v>885.12408402000005</v>
      </c>
      <c r="W59" s="36">
        <f>SUMIFS(СВЦЭМ!$C$33:$C$776,СВЦЭМ!$A$33:$A$776,$A59,СВЦЭМ!$B$33:$B$776,W$47)+'СЕТ СН'!$G$9+СВЦЭМ!$D$10+'СЕТ СН'!$G$6-'СЕТ СН'!$G$19</f>
        <v>877.40695855000013</v>
      </c>
      <c r="X59" s="36">
        <f>SUMIFS(СВЦЭМ!$C$33:$C$776,СВЦЭМ!$A$33:$A$776,$A59,СВЦЭМ!$B$33:$B$776,X$47)+'СЕТ СН'!$G$9+СВЦЭМ!$D$10+'СЕТ СН'!$G$6-'СЕТ СН'!$G$19</f>
        <v>885.41296643999999</v>
      </c>
      <c r="Y59" s="36">
        <f>SUMIFS(СВЦЭМ!$C$33:$C$776,СВЦЭМ!$A$33:$A$776,$A59,СВЦЭМ!$B$33:$B$776,Y$47)+'СЕТ СН'!$G$9+СВЦЭМ!$D$10+'СЕТ СН'!$G$6-'СЕТ СН'!$G$19</f>
        <v>986.91163555000003</v>
      </c>
    </row>
    <row r="60" spans="1:25" ht="15.75" x14ac:dyDescent="0.2">
      <c r="A60" s="35">
        <f t="shared" si="1"/>
        <v>44025</v>
      </c>
      <c r="B60" s="36">
        <f>SUMIFS(СВЦЭМ!$C$33:$C$776,СВЦЭМ!$A$33:$A$776,$A60,СВЦЭМ!$B$33:$B$776,B$47)+'СЕТ СН'!$G$9+СВЦЭМ!$D$10+'СЕТ СН'!$G$6-'СЕТ СН'!$G$19</f>
        <v>1078.1028992000001</v>
      </c>
      <c r="C60" s="36">
        <f>SUMIFS(СВЦЭМ!$C$33:$C$776,СВЦЭМ!$A$33:$A$776,$A60,СВЦЭМ!$B$33:$B$776,C$47)+'СЕТ СН'!$G$9+СВЦЭМ!$D$10+'СЕТ СН'!$G$6-'СЕТ СН'!$G$19</f>
        <v>1047.06144247</v>
      </c>
      <c r="D60" s="36">
        <f>SUMIFS(СВЦЭМ!$C$33:$C$776,СВЦЭМ!$A$33:$A$776,$A60,СВЦЭМ!$B$33:$B$776,D$47)+'СЕТ СН'!$G$9+СВЦЭМ!$D$10+'СЕТ СН'!$G$6-'СЕТ СН'!$G$19</f>
        <v>1071.3935309600001</v>
      </c>
      <c r="E60" s="36">
        <f>SUMIFS(СВЦЭМ!$C$33:$C$776,СВЦЭМ!$A$33:$A$776,$A60,СВЦЭМ!$B$33:$B$776,E$47)+'СЕТ СН'!$G$9+СВЦЭМ!$D$10+'СЕТ СН'!$G$6-'СЕТ СН'!$G$19</f>
        <v>1087.2605021900001</v>
      </c>
      <c r="F60" s="36">
        <f>SUMIFS(СВЦЭМ!$C$33:$C$776,СВЦЭМ!$A$33:$A$776,$A60,СВЦЭМ!$B$33:$B$776,F$47)+'СЕТ СН'!$G$9+СВЦЭМ!$D$10+'СЕТ СН'!$G$6-'СЕТ СН'!$G$19</f>
        <v>1078.4186164299999</v>
      </c>
      <c r="G60" s="36">
        <f>SUMIFS(СВЦЭМ!$C$33:$C$776,СВЦЭМ!$A$33:$A$776,$A60,СВЦЭМ!$B$33:$B$776,G$47)+'СЕТ СН'!$G$9+СВЦЭМ!$D$10+'СЕТ СН'!$G$6-'СЕТ СН'!$G$19</f>
        <v>1078.16011179</v>
      </c>
      <c r="H60" s="36">
        <f>SUMIFS(СВЦЭМ!$C$33:$C$776,СВЦЭМ!$A$33:$A$776,$A60,СВЦЭМ!$B$33:$B$776,H$47)+'СЕТ СН'!$G$9+СВЦЭМ!$D$10+'СЕТ СН'!$G$6-'СЕТ СН'!$G$19</f>
        <v>1063.7053436200001</v>
      </c>
      <c r="I60" s="36">
        <f>SUMIFS(СВЦЭМ!$C$33:$C$776,СВЦЭМ!$A$33:$A$776,$A60,СВЦЭМ!$B$33:$B$776,I$47)+'СЕТ СН'!$G$9+СВЦЭМ!$D$10+'СЕТ СН'!$G$6-'СЕТ СН'!$G$19</f>
        <v>1098.3984950700001</v>
      </c>
      <c r="J60" s="36">
        <f>SUMIFS(СВЦЭМ!$C$33:$C$776,СВЦЭМ!$A$33:$A$776,$A60,СВЦЭМ!$B$33:$B$776,J$47)+'СЕТ СН'!$G$9+СВЦЭМ!$D$10+'СЕТ СН'!$G$6-'СЕТ СН'!$G$19</f>
        <v>1114.00404568</v>
      </c>
      <c r="K60" s="36">
        <f>SUMIFS(СВЦЭМ!$C$33:$C$776,СВЦЭМ!$A$33:$A$776,$A60,СВЦЭМ!$B$33:$B$776,K$47)+'СЕТ СН'!$G$9+СВЦЭМ!$D$10+'СЕТ СН'!$G$6-'СЕТ СН'!$G$19</f>
        <v>1012.1891849400001</v>
      </c>
      <c r="L60" s="36">
        <f>SUMIFS(СВЦЭМ!$C$33:$C$776,СВЦЭМ!$A$33:$A$776,$A60,СВЦЭМ!$B$33:$B$776,L$47)+'СЕТ СН'!$G$9+СВЦЭМ!$D$10+'СЕТ СН'!$G$6-'СЕТ СН'!$G$19</f>
        <v>980.84760892000008</v>
      </c>
      <c r="M60" s="36">
        <f>SUMIFS(СВЦЭМ!$C$33:$C$776,СВЦЭМ!$A$33:$A$776,$A60,СВЦЭМ!$B$33:$B$776,M$47)+'СЕТ СН'!$G$9+СВЦЭМ!$D$10+'СЕТ СН'!$G$6-'СЕТ СН'!$G$19</f>
        <v>992.67641675000004</v>
      </c>
      <c r="N60" s="36">
        <f>SUMIFS(СВЦЭМ!$C$33:$C$776,СВЦЭМ!$A$33:$A$776,$A60,СВЦЭМ!$B$33:$B$776,N$47)+'СЕТ СН'!$G$9+СВЦЭМ!$D$10+'СЕТ СН'!$G$6-'СЕТ СН'!$G$19</f>
        <v>988.57498747</v>
      </c>
      <c r="O60" s="36">
        <f>SUMIFS(СВЦЭМ!$C$33:$C$776,СВЦЭМ!$A$33:$A$776,$A60,СВЦЭМ!$B$33:$B$776,O$47)+'СЕТ СН'!$G$9+СВЦЭМ!$D$10+'СЕТ СН'!$G$6-'СЕТ СН'!$G$19</f>
        <v>985.55476436000004</v>
      </c>
      <c r="P60" s="36">
        <f>SUMIFS(СВЦЭМ!$C$33:$C$776,СВЦЭМ!$A$33:$A$776,$A60,СВЦЭМ!$B$33:$B$776,P$47)+'СЕТ СН'!$G$9+СВЦЭМ!$D$10+'СЕТ СН'!$G$6-'СЕТ СН'!$G$19</f>
        <v>978.72399246000009</v>
      </c>
      <c r="Q60" s="36">
        <f>SUMIFS(СВЦЭМ!$C$33:$C$776,СВЦЭМ!$A$33:$A$776,$A60,СВЦЭМ!$B$33:$B$776,Q$47)+'СЕТ СН'!$G$9+СВЦЭМ!$D$10+'СЕТ СН'!$G$6-'СЕТ СН'!$G$19</f>
        <v>963.99044092999998</v>
      </c>
      <c r="R60" s="36">
        <f>SUMIFS(СВЦЭМ!$C$33:$C$776,СВЦЭМ!$A$33:$A$776,$A60,СВЦЭМ!$B$33:$B$776,R$47)+'СЕТ СН'!$G$9+СВЦЭМ!$D$10+'СЕТ СН'!$G$6-'СЕТ СН'!$G$19</f>
        <v>993.50278060000005</v>
      </c>
      <c r="S60" s="36">
        <f>SUMIFS(СВЦЭМ!$C$33:$C$776,СВЦЭМ!$A$33:$A$776,$A60,СВЦЭМ!$B$33:$B$776,S$47)+'СЕТ СН'!$G$9+СВЦЭМ!$D$10+'СЕТ СН'!$G$6-'СЕТ СН'!$G$19</f>
        <v>1020.86261167</v>
      </c>
      <c r="T60" s="36">
        <f>SUMIFS(СВЦЭМ!$C$33:$C$776,СВЦЭМ!$A$33:$A$776,$A60,СВЦЭМ!$B$33:$B$776,T$47)+'СЕТ СН'!$G$9+СВЦЭМ!$D$10+'СЕТ СН'!$G$6-'СЕТ СН'!$G$19</f>
        <v>990.17646718000015</v>
      </c>
      <c r="U60" s="36">
        <f>SUMIFS(СВЦЭМ!$C$33:$C$776,СВЦЭМ!$A$33:$A$776,$A60,СВЦЭМ!$B$33:$B$776,U$47)+'СЕТ СН'!$G$9+СВЦЭМ!$D$10+'СЕТ СН'!$G$6-'СЕТ СН'!$G$19</f>
        <v>972.00215752999998</v>
      </c>
      <c r="V60" s="36">
        <f>SUMIFS(СВЦЭМ!$C$33:$C$776,СВЦЭМ!$A$33:$A$776,$A60,СВЦЭМ!$B$33:$B$776,V$47)+'СЕТ СН'!$G$9+СВЦЭМ!$D$10+'СЕТ СН'!$G$6-'СЕТ СН'!$G$19</f>
        <v>965.20385843000008</v>
      </c>
      <c r="W60" s="36">
        <f>SUMIFS(СВЦЭМ!$C$33:$C$776,СВЦЭМ!$A$33:$A$776,$A60,СВЦЭМ!$B$33:$B$776,W$47)+'СЕТ СН'!$G$9+СВЦЭМ!$D$10+'СЕТ СН'!$G$6-'СЕТ СН'!$G$19</f>
        <v>940.36091078000004</v>
      </c>
      <c r="X60" s="36">
        <f>SUMIFS(СВЦЭМ!$C$33:$C$776,СВЦЭМ!$A$33:$A$776,$A60,СВЦЭМ!$B$33:$B$776,X$47)+'СЕТ СН'!$G$9+СВЦЭМ!$D$10+'СЕТ СН'!$G$6-'СЕТ СН'!$G$19</f>
        <v>920.06123088000004</v>
      </c>
      <c r="Y60" s="36">
        <f>SUMIFS(СВЦЭМ!$C$33:$C$776,СВЦЭМ!$A$33:$A$776,$A60,СВЦЭМ!$B$33:$B$776,Y$47)+'СЕТ СН'!$G$9+СВЦЭМ!$D$10+'СЕТ СН'!$G$6-'СЕТ СН'!$G$19</f>
        <v>993.18700987000011</v>
      </c>
    </row>
    <row r="61" spans="1:25" ht="15.75" x14ac:dyDescent="0.2">
      <c r="A61" s="35">
        <f t="shared" si="1"/>
        <v>44026</v>
      </c>
      <c r="B61" s="36">
        <f>SUMIFS(СВЦЭМ!$C$33:$C$776,СВЦЭМ!$A$33:$A$776,$A61,СВЦЭМ!$B$33:$B$776,B$47)+'СЕТ СН'!$G$9+СВЦЭМ!$D$10+'СЕТ СН'!$G$6-'СЕТ СН'!$G$19</f>
        <v>1078.9165948100001</v>
      </c>
      <c r="C61" s="36">
        <f>SUMIFS(СВЦЭМ!$C$33:$C$776,СВЦЭМ!$A$33:$A$776,$A61,СВЦЭМ!$B$33:$B$776,C$47)+'СЕТ СН'!$G$9+СВЦЭМ!$D$10+'СЕТ СН'!$G$6-'СЕТ СН'!$G$19</f>
        <v>1045.25620652</v>
      </c>
      <c r="D61" s="36">
        <f>SUMIFS(СВЦЭМ!$C$33:$C$776,СВЦЭМ!$A$33:$A$776,$A61,СВЦЭМ!$B$33:$B$776,D$47)+'СЕТ СН'!$G$9+СВЦЭМ!$D$10+'СЕТ СН'!$G$6-'СЕТ СН'!$G$19</f>
        <v>1061.5877253000001</v>
      </c>
      <c r="E61" s="36">
        <f>SUMIFS(СВЦЭМ!$C$33:$C$776,СВЦЭМ!$A$33:$A$776,$A61,СВЦЭМ!$B$33:$B$776,E$47)+'СЕТ СН'!$G$9+СВЦЭМ!$D$10+'СЕТ СН'!$G$6-'СЕТ СН'!$G$19</f>
        <v>1082.20265494</v>
      </c>
      <c r="F61" s="36">
        <f>SUMIFS(СВЦЭМ!$C$33:$C$776,СВЦЭМ!$A$33:$A$776,$A61,СВЦЭМ!$B$33:$B$776,F$47)+'СЕТ СН'!$G$9+СВЦЭМ!$D$10+'СЕТ СН'!$G$6-'СЕТ СН'!$G$19</f>
        <v>1083.4438839300001</v>
      </c>
      <c r="G61" s="36">
        <f>SUMIFS(СВЦЭМ!$C$33:$C$776,СВЦЭМ!$A$33:$A$776,$A61,СВЦЭМ!$B$33:$B$776,G$47)+'СЕТ СН'!$G$9+СВЦЭМ!$D$10+'СЕТ СН'!$G$6-'СЕТ СН'!$G$19</f>
        <v>1087.61035326</v>
      </c>
      <c r="H61" s="36">
        <f>SUMIFS(СВЦЭМ!$C$33:$C$776,СВЦЭМ!$A$33:$A$776,$A61,СВЦЭМ!$B$33:$B$776,H$47)+'СЕТ СН'!$G$9+СВЦЭМ!$D$10+'СЕТ СН'!$G$6-'СЕТ СН'!$G$19</f>
        <v>1071.8515624700001</v>
      </c>
      <c r="I61" s="36">
        <f>SUMIFS(СВЦЭМ!$C$33:$C$776,СВЦЭМ!$A$33:$A$776,$A61,СВЦЭМ!$B$33:$B$776,I$47)+'СЕТ СН'!$G$9+СВЦЭМ!$D$10+'СЕТ СН'!$G$6-'СЕТ СН'!$G$19</f>
        <v>1134.2760009799999</v>
      </c>
      <c r="J61" s="36">
        <f>SUMIFS(СВЦЭМ!$C$33:$C$776,СВЦЭМ!$A$33:$A$776,$A61,СВЦЭМ!$B$33:$B$776,J$47)+'СЕТ СН'!$G$9+СВЦЭМ!$D$10+'СЕТ СН'!$G$6-'СЕТ СН'!$G$19</f>
        <v>1078.49689298</v>
      </c>
      <c r="K61" s="36">
        <f>SUMIFS(СВЦЭМ!$C$33:$C$776,СВЦЭМ!$A$33:$A$776,$A61,СВЦЭМ!$B$33:$B$776,K$47)+'СЕТ СН'!$G$9+СВЦЭМ!$D$10+'СЕТ СН'!$G$6-'СЕТ СН'!$G$19</f>
        <v>1001.05644061</v>
      </c>
      <c r="L61" s="36">
        <f>SUMIFS(СВЦЭМ!$C$33:$C$776,СВЦЭМ!$A$33:$A$776,$A61,СВЦЭМ!$B$33:$B$776,L$47)+'СЕТ СН'!$G$9+СВЦЭМ!$D$10+'СЕТ СН'!$G$6-'СЕТ СН'!$G$19</f>
        <v>999.58452871999998</v>
      </c>
      <c r="M61" s="36">
        <f>SUMIFS(СВЦЭМ!$C$33:$C$776,СВЦЭМ!$A$33:$A$776,$A61,СВЦЭМ!$B$33:$B$776,M$47)+'СЕТ СН'!$G$9+СВЦЭМ!$D$10+'СЕТ СН'!$G$6-'СЕТ СН'!$G$19</f>
        <v>1002.19125306</v>
      </c>
      <c r="N61" s="36">
        <f>SUMIFS(СВЦЭМ!$C$33:$C$776,СВЦЭМ!$A$33:$A$776,$A61,СВЦЭМ!$B$33:$B$776,N$47)+'СЕТ СН'!$G$9+СВЦЭМ!$D$10+'СЕТ СН'!$G$6-'СЕТ СН'!$G$19</f>
        <v>1098.4027834200001</v>
      </c>
      <c r="O61" s="36">
        <f>SUMIFS(СВЦЭМ!$C$33:$C$776,СВЦЭМ!$A$33:$A$776,$A61,СВЦЭМ!$B$33:$B$776,O$47)+'СЕТ СН'!$G$9+СВЦЭМ!$D$10+'СЕТ СН'!$G$6-'СЕТ СН'!$G$19</f>
        <v>1019.8855894999999</v>
      </c>
      <c r="P61" s="36">
        <f>SUMIFS(СВЦЭМ!$C$33:$C$776,СВЦЭМ!$A$33:$A$776,$A61,СВЦЭМ!$B$33:$B$776,P$47)+'СЕТ СН'!$G$9+СВЦЭМ!$D$10+'СЕТ СН'!$G$6-'СЕТ СН'!$G$19</f>
        <v>1021.2758925400001</v>
      </c>
      <c r="Q61" s="36">
        <f>SUMIFS(СВЦЭМ!$C$33:$C$776,СВЦЭМ!$A$33:$A$776,$A61,СВЦЭМ!$B$33:$B$776,Q$47)+'СЕТ СН'!$G$9+СВЦЭМ!$D$10+'СЕТ СН'!$G$6-'СЕТ СН'!$G$19</f>
        <v>1021.64686005</v>
      </c>
      <c r="R61" s="36">
        <f>SUMIFS(СВЦЭМ!$C$33:$C$776,СВЦЭМ!$A$33:$A$776,$A61,СВЦЭМ!$B$33:$B$776,R$47)+'СЕТ СН'!$G$9+СВЦЭМ!$D$10+'СЕТ СН'!$G$6-'СЕТ СН'!$G$19</f>
        <v>1013.36586837</v>
      </c>
      <c r="S61" s="36">
        <f>SUMIFS(СВЦЭМ!$C$33:$C$776,СВЦЭМ!$A$33:$A$776,$A61,СВЦЭМ!$B$33:$B$776,S$47)+'СЕТ СН'!$G$9+СВЦЭМ!$D$10+'СЕТ СН'!$G$6-'СЕТ СН'!$G$19</f>
        <v>1012.98134845</v>
      </c>
      <c r="T61" s="36">
        <f>SUMIFS(СВЦЭМ!$C$33:$C$776,СВЦЭМ!$A$33:$A$776,$A61,СВЦЭМ!$B$33:$B$776,T$47)+'СЕТ СН'!$G$9+СВЦЭМ!$D$10+'СЕТ СН'!$G$6-'СЕТ СН'!$G$19</f>
        <v>1039.6142035</v>
      </c>
      <c r="U61" s="36">
        <f>SUMIFS(СВЦЭМ!$C$33:$C$776,СВЦЭМ!$A$33:$A$776,$A61,СВЦЭМ!$B$33:$B$776,U$47)+'СЕТ СН'!$G$9+СВЦЭМ!$D$10+'СЕТ СН'!$G$6-'СЕТ СН'!$G$19</f>
        <v>1022.4259657300001</v>
      </c>
      <c r="V61" s="36">
        <f>SUMIFS(СВЦЭМ!$C$33:$C$776,СВЦЭМ!$A$33:$A$776,$A61,СВЦЭМ!$B$33:$B$776,V$47)+'СЕТ СН'!$G$9+СВЦЭМ!$D$10+'СЕТ СН'!$G$6-'СЕТ СН'!$G$19</f>
        <v>1003.1221048</v>
      </c>
      <c r="W61" s="36">
        <f>SUMIFS(СВЦЭМ!$C$33:$C$776,СВЦЭМ!$A$33:$A$776,$A61,СВЦЭМ!$B$33:$B$776,W$47)+'СЕТ СН'!$G$9+СВЦЭМ!$D$10+'СЕТ СН'!$G$6-'СЕТ СН'!$G$19</f>
        <v>1000.1291466</v>
      </c>
      <c r="X61" s="36">
        <f>SUMIFS(СВЦЭМ!$C$33:$C$776,СВЦЭМ!$A$33:$A$776,$A61,СВЦЭМ!$B$33:$B$776,X$47)+'СЕТ СН'!$G$9+СВЦЭМ!$D$10+'СЕТ СН'!$G$6-'СЕТ СН'!$G$19</f>
        <v>984.22025742999995</v>
      </c>
      <c r="Y61" s="36">
        <f>SUMIFS(СВЦЭМ!$C$33:$C$776,СВЦЭМ!$A$33:$A$776,$A61,СВЦЭМ!$B$33:$B$776,Y$47)+'СЕТ СН'!$G$9+СВЦЭМ!$D$10+'СЕТ СН'!$G$6-'СЕТ СН'!$G$19</f>
        <v>983.4614816400001</v>
      </c>
    </row>
    <row r="62" spans="1:25" ht="15.75" x14ac:dyDescent="0.2">
      <c r="A62" s="35">
        <f t="shared" si="1"/>
        <v>44027</v>
      </c>
      <c r="B62" s="36">
        <f>SUMIFS(СВЦЭМ!$C$33:$C$776,СВЦЭМ!$A$33:$A$776,$A62,СВЦЭМ!$B$33:$B$776,B$47)+'СЕТ СН'!$G$9+СВЦЭМ!$D$10+'СЕТ СН'!$G$6-'СЕТ СН'!$G$19</f>
        <v>1183.0231268599998</v>
      </c>
      <c r="C62" s="36">
        <f>SUMIFS(СВЦЭМ!$C$33:$C$776,СВЦЭМ!$A$33:$A$776,$A62,СВЦЭМ!$B$33:$B$776,C$47)+'СЕТ СН'!$G$9+СВЦЭМ!$D$10+'СЕТ СН'!$G$6-'СЕТ СН'!$G$19</f>
        <v>1211.0149144499999</v>
      </c>
      <c r="D62" s="36">
        <f>SUMIFS(СВЦЭМ!$C$33:$C$776,СВЦЭМ!$A$33:$A$776,$A62,СВЦЭМ!$B$33:$B$776,D$47)+'СЕТ СН'!$G$9+СВЦЭМ!$D$10+'СЕТ СН'!$G$6-'СЕТ СН'!$G$19</f>
        <v>1195.9002438300001</v>
      </c>
      <c r="E62" s="36">
        <f>SUMIFS(СВЦЭМ!$C$33:$C$776,СВЦЭМ!$A$33:$A$776,$A62,СВЦЭМ!$B$33:$B$776,E$47)+'СЕТ СН'!$G$9+СВЦЭМ!$D$10+'СЕТ СН'!$G$6-'СЕТ СН'!$G$19</f>
        <v>1208.88799288</v>
      </c>
      <c r="F62" s="36">
        <f>SUMIFS(СВЦЭМ!$C$33:$C$776,СВЦЭМ!$A$33:$A$776,$A62,СВЦЭМ!$B$33:$B$776,F$47)+'СЕТ СН'!$G$9+СВЦЭМ!$D$10+'СЕТ СН'!$G$6-'СЕТ СН'!$G$19</f>
        <v>1202.8424822300001</v>
      </c>
      <c r="G62" s="36">
        <f>SUMIFS(СВЦЭМ!$C$33:$C$776,СВЦЭМ!$A$33:$A$776,$A62,СВЦЭМ!$B$33:$B$776,G$47)+'СЕТ СН'!$G$9+СВЦЭМ!$D$10+'СЕТ СН'!$G$6-'СЕТ СН'!$G$19</f>
        <v>1204.5833049</v>
      </c>
      <c r="H62" s="36">
        <f>SUMIFS(СВЦЭМ!$C$33:$C$776,СВЦЭМ!$A$33:$A$776,$A62,СВЦЭМ!$B$33:$B$776,H$47)+'СЕТ СН'!$G$9+СВЦЭМ!$D$10+'СЕТ СН'!$G$6-'СЕТ СН'!$G$19</f>
        <v>1217.1417377199998</v>
      </c>
      <c r="I62" s="36">
        <f>SUMIFS(СВЦЭМ!$C$33:$C$776,СВЦЭМ!$A$33:$A$776,$A62,СВЦЭМ!$B$33:$B$776,I$47)+'СЕТ СН'!$G$9+СВЦЭМ!$D$10+'СЕТ СН'!$G$6-'СЕТ СН'!$G$19</f>
        <v>1248.32304686</v>
      </c>
      <c r="J62" s="36">
        <f>SUMIFS(СВЦЭМ!$C$33:$C$776,СВЦЭМ!$A$33:$A$776,$A62,СВЦЭМ!$B$33:$B$776,J$47)+'СЕТ СН'!$G$9+СВЦЭМ!$D$10+'СЕТ СН'!$G$6-'СЕТ СН'!$G$19</f>
        <v>1134.9438481100001</v>
      </c>
      <c r="K62" s="36">
        <f>SUMIFS(СВЦЭМ!$C$33:$C$776,СВЦЭМ!$A$33:$A$776,$A62,СВЦЭМ!$B$33:$B$776,K$47)+'СЕТ СН'!$G$9+СВЦЭМ!$D$10+'СЕТ СН'!$G$6-'СЕТ СН'!$G$19</f>
        <v>981.57708911999998</v>
      </c>
      <c r="L62" s="36">
        <f>SUMIFS(СВЦЭМ!$C$33:$C$776,СВЦЭМ!$A$33:$A$776,$A62,СВЦЭМ!$B$33:$B$776,L$47)+'СЕТ СН'!$G$9+СВЦЭМ!$D$10+'СЕТ СН'!$G$6-'СЕТ СН'!$G$19</f>
        <v>950.11392158000012</v>
      </c>
      <c r="M62" s="36">
        <f>SUMIFS(СВЦЭМ!$C$33:$C$776,СВЦЭМ!$A$33:$A$776,$A62,СВЦЭМ!$B$33:$B$776,M$47)+'СЕТ СН'!$G$9+СВЦЭМ!$D$10+'СЕТ СН'!$G$6-'СЕТ СН'!$G$19</f>
        <v>951.93180337000013</v>
      </c>
      <c r="N62" s="36">
        <f>SUMIFS(СВЦЭМ!$C$33:$C$776,СВЦЭМ!$A$33:$A$776,$A62,СВЦЭМ!$B$33:$B$776,N$47)+'СЕТ СН'!$G$9+СВЦЭМ!$D$10+'СЕТ СН'!$G$6-'СЕТ СН'!$G$19</f>
        <v>949.07723146000012</v>
      </c>
      <c r="O62" s="36">
        <f>SUMIFS(СВЦЭМ!$C$33:$C$776,СВЦЭМ!$A$33:$A$776,$A62,СВЦЭМ!$B$33:$B$776,O$47)+'СЕТ СН'!$G$9+СВЦЭМ!$D$10+'СЕТ СН'!$G$6-'СЕТ СН'!$G$19</f>
        <v>952.43590068999993</v>
      </c>
      <c r="P62" s="36">
        <f>SUMIFS(СВЦЭМ!$C$33:$C$776,СВЦЭМ!$A$33:$A$776,$A62,СВЦЭМ!$B$33:$B$776,P$47)+'СЕТ СН'!$G$9+СВЦЭМ!$D$10+'СЕТ СН'!$G$6-'СЕТ СН'!$G$19</f>
        <v>948.80602982999994</v>
      </c>
      <c r="Q62" s="36">
        <f>SUMIFS(СВЦЭМ!$C$33:$C$776,СВЦЭМ!$A$33:$A$776,$A62,СВЦЭМ!$B$33:$B$776,Q$47)+'СЕТ СН'!$G$9+СВЦЭМ!$D$10+'СЕТ СН'!$G$6-'СЕТ СН'!$G$19</f>
        <v>944.51370347000011</v>
      </c>
      <c r="R62" s="36">
        <f>SUMIFS(СВЦЭМ!$C$33:$C$776,СВЦЭМ!$A$33:$A$776,$A62,СВЦЭМ!$B$33:$B$776,R$47)+'СЕТ СН'!$G$9+СВЦЭМ!$D$10+'СЕТ СН'!$G$6-'СЕТ СН'!$G$19</f>
        <v>947.58161752000001</v>
      </c>
      <c r="S62" s="36">
        <f>SUMIFS(СВЦЭМ!$C$33:$C$776,СВЦЭМ!$A$33:$A$776,$A62,СВЦЭМ!$B$33:$B$776,S$47)+'СЕТ СН'!$G$9+СВЦЭМ!$D$10+'СЕТ СН'!$G$6-'СЕТ СН'!$G$19</f>
        <v>950.48017232000007</v>
      </c>
      <c r="T62" s="36">
        <f>SUMIFS(СВЦЭМ!$C$33:$C$776,СВЦЭМ!$A$33:$A$776,$A62,СВЦЭМ!$B$33:$B$776,T$47)+'СЕТ СН'!$G$9+СВЦЭМ!$D$10+'СЕТ СН'!$G$6-'СЕТ СН'!$G$19</f>
        <v>948.96235877000004</v>
      </c>
      <c r="U62" s="36">
        <f>SUMIFS(СВЦЭМ!$C$33:$C$776,СВЦЭМ!$A$33:$A$776,$A62,СВЦЭМ!$B$33:$B$776,U$47)+'СЕТ СН'!$G$9+СВЦЭМ!$D$10+'СЕТ СН'!$G$6-'СЕТ СН'!$G$19</f>
        <v>936.09160105000001</v>
      </c>
      <c r="V62" s="36">
        <f>SUMIFS(СВЦЭМ!$C$33:$C$776,СВЦЭМ!$A$33:$A$776,$A62,СВЦЭМ!$B$33:$B$776,V$47)+'СЕТ СН'!$G$9+СВЦЭМ!$D$10+'СЕТ СН'!$G$6-'СЕТ СН'!$G$19</f>
        <v>918.74886033999996</v>
      </c>
      <c r="W62" s="36">
        <f>SUMIFS(СВЦЭМ!$C$33:$C$776,СВЦЭМ!$A$33:$A$776,$A62,СВЦЭМ!$B$33:$B$776,W$47)+'СЕТ СН'!$G$9+СВЦЭМ!$D$10+'СЕТ СН'!$G$6-'СЕТ СН'!$G$19</f>
        <v>929.43944106999993</v>
      </c>
      <c r="X62" s="36">
        <f>SUMIFS(СВЦЭМ!$C$33:$C$776,СВЦЭМ!$A$33:$A$776,$A62,СВЦЭМ!$B$33:$B$776,X$47)+'СЕТ СН'!$G$9+СВЦЭМ!$D$10+'СЕТ СН'!$G$6-'СЕТ СН'!$G$19</f>
        <v>947.2457602500001</v>
      </c>
      <c r="Y62" s="36">
        <f>SUMIFS(СВЦЭМ!$C$33:$C$776,СВЦЭМ!$A$33:$A$776,$A62,СВЦЭМ!$B$33:$B$776,Y$47)+'СЕТ СН'!$G$9+СВЦЭМ!$D$10+'СЕТ СН'!$G$6-'СЕТ СН'!$G$19</f>
        <v>990.15358050999998</v>
      </c>
    </row>
    <row r="63" spans="1:25" ht="15.75" x14ac:dyDescent="0.2">
      <c r="A63" s="35">
        <f t="shared" si="1"/>
        <v>44028</v>
      </c>
      <c r="B63" s="36">
        <f>SUMIFS(СВЦЭМ!$C$33:$C$776,СВЦЭМ!$A$33:$A$776,$A63,СВЦЭМ!$B$33:$B$776,B$47)+'СЕТ СН'!$G$9+СВЦЭМ!$D$10+'СЕТ СН'!$G$6-'СЕТ СН'!$G$19</f>
        <v>1147.54161834</v>
      </c>
      <c r="C63" s="36">
        <f>SUMIFS(СВЦЭМ!$C$33:$C$776,СВЦЭМ!$A$33:$A$776,$A63,СВЦЭМ!$B$33:$B$776,C$47)+'СЕТ СН'!$G$9+СВЦЭМ!$D$10+'СЕТ СН'!$G$6-'СЕТ СН'!$G$19</f>
        <v>1206.6604690299998</v>
      </c>
      <c r="D63" s="36">
        <f>SUMIFS(СВЦЭМ!$C$33:$C$776,СВЦЭМ!$A$33:$A$776,$A63,СВЦЭМ!$B$33:$B$776,D$47)+'СЕТ СН'!$G$9+СВЦЭМ!$D$10+'СЕТ СН'!$G$6-'СЕТ СН'!$G$19</f>
        <v>1198.2213221499999</v>
      </c>
      <c r="E63" s="36">
        <f>SUMIFS(СВЦЭМ!$C$33:$C$776,СВЦЭМ!$A$33:$A$776,$A63,СВЦЭМ!$B$33:$B$776,E$47)+'СЕТ СН'!$G$9+СВЦЭМ!$D$10+'СЕТ СН'!$G$6-'СЕТ СН'!$G$19</f>
        <v>1212.16509655</v>
      </c>
      <c r="F63" s="36">
        <f>SUMIFS(СВЦЭМ!$C$33:$C$776,СВЦЭМ!$A$33:$A$776,$A63,СВЦЭМ!$B$33:$B$776,F$47)+'СЕТ СН'!$G$9+СВЦЭМ!$D$10+'СЕТ СН'!$G$6-'СЕТ СН'!$G$19</f>
        <v>1207.3218037099998</v>
      </c>
      <c r="G63" s="36">
        <f>SUMIFS(СВЦЭМ!$C$33:$C$776,СВЦЭМ!$A$33:$A$776,$A63,СВЦЭМ!$B$33:$B$776,G$47)+'СЕТ СН'!$G$9+СВЦЭМ!$D$10+'СЕТ СН'!$G$6-'СЕТ СН'!$G$19</f>
        <v>1205.44751436</v>
      </c>
      <c r="H63" s="36">
        <f>SUMIFS(СВЦЭМ!$C$33:$C$776,СВЦЭМ!$A$33:$A$776,$A63,СВЦЭМ!$B$33:$B$776,H$47)+'СЕТ СН'!$G$9+СВЦЭМ!$D$10+'СЕТ СН'!$G$6-'СЕТ СН'!$G$19</f>
        <v>1223.8372554299999</v>
      </c>
      <c r="I63" s="36">
        <f>SUMIFS(СВЦЭМ!$C$33:$C$776,СВЦЭМ!$A$33:$A$776,$A63,СВЦЭМ!$B$33:$B$776,I$47)+'СЕТ СН'!$G$9+СВЦЭМ!$D$10+'СЕТ СН'!$G$6-'СЕТ СН'!$G$19</f>
        <v>1207.1001017799999</v>
      </c>
      <c r="J63" s="36">
        <f>SUMIFS(СВЦЭМ!$C$33:$C$776,СВЦЭМ!$A$33:$A$776,$A63,СВЦЭМ!$B$33:$B$776,J$47)+'СЕТ СН'!$G$9+СВЦЭМ!$D$10+'СЕТ СН'!$G$6-'СЕТ СН'!$G$19</f>
        <v>1163.7439928700001</v>
      </c>
      <c r="K63" s="36">
        <f>SUMIFS(СВЦЭМ!$C$33:$C$776,СВЦЭМ!$A$33:$A$776,$A63,СВЦЭМ!$B$33:$B$776,K$47)+'СЕТ СН'!$G$9+СВЦЭМ!$D$10+'СЕТ СН'!$G$6-'СЕТ СН'!$G$19</f>
        <v>978.9833998900001</v>
      </c>
      <c r="L63" s="36">
        <f>SUMIFS(СВЦЭМ!$C$33:$C$776,СВЦЭМ!$A$33:$A$776,$A63,СВЦЭМ!$B$33:$B$776,L$47)+'СЕТ СН'!$G$9+СВЦЭМ!$D$10+'СЕТ СН'!$G$6-'СЕТ СН'!$G$19</f>
        <v>918.34394778000001</v>
      </c>
      <c r="M63" s="36">
        <f>SUMIFS(СВЦЭМ!$C$33:$C$776,СВЦЭМ!$A$33:$A$776,$A63,СВЦЭМ!$B$33:$B$776,M$47)+'СЕТ СН'!$G$9+СВЦЭМ!$D$10+'СЕТ СН'!$G$6-'СЕТ СН'!$G$19</f>
        <v>902.02196191999997</v>
      </c>
      <c r="N63" s="36">
        <f>SUMIFS(СВЦЭМ!$C$33:$C$776,СВЦЭМ!$A$33:$A$776,$A63,СВЦЭМ!$B$33:$B$776,N$47)+'СЕТ СН'!$G$9+СВЦЭМ!$D$10+'СЕТ СН'!$G$6-'СЕТ СН'!$G$19</f>
        <v>949.08830523999995</v>
      </c>
      <c r="O63" s="36">
        <f>SUMIFS(СВЦЭМ!$C$33:$C$776,СВЦЭМ!$A$33:$A$776,$A63,СВЦЭМ!$B$33:$B$776,O$47)+'СЕТ СН'!$G$9+СВЦЭМ!$D$10+'СЕТ СН'!$G$6-'СЕТ СН'!$G$19</f>
        <v>919.25204964</v>
      </c>
      <c r="P63" s="36">
        <f>SUMIFS(СВЦЭМ!$C$33:$C$776,СВЦЭМ!$A$33:$A$776,$A63,СВЦЭМ!$B$33:$B$776,P$47)+'СЕТ СН'!$G$9+СВЦЭМ!$D$10+'СЕТ СН'!$G$6-'СЕТ СН'!$G$19</f>
        <v>920.63801942000009</v>
      </c>
      <c r="Q63" s="36">
        <f>SUMIFS(СВЦЭМ!$C$33:$C$776,СВЦЭМ!$A$33:$A$776,$A63,СВЦЭМ!$B$33:$B$776,Q$47)+'СЕТ СН'!$G$9+СВЦЭМ!$D$10+'СЕТ СН'!$G$6-'СЕТ СН'!$G$19</f>
        <v>932.38523723000003</v>
      </c>
      <c r="R63" s="36">
        <f>SUMIFS(СВЦЭМ!$C$33:$C$776,СВЦЭМ!$A$33:$A$776,$A63,СВЦЭМ!$B$33:$B$776,R$47)+'СЕТ СН'!$G$9+СВЦЭМ!$D$10+'СЕТ СН'!$G$6-'СЕТ СН'!$G$19</f>
        <v>928.64803746999996</v>
      </c>
      <c r="S63" s="36">
        <f>SUMIFS(СВЦЭМ!$C$33:$C$776,СВЦЭМ!$A$33:$A$776,$A63,СВЦЭМ!$B$33:$B$776,S$47)+'СЕТ СН'!$G$9+СВЦЭМ!$D$10+'СЕТ СН'!$G$6-'СЕТ СН'!$G$19</f>
        <v>926.00137201000007</v>
      </c>
      <c r="T63" s="36">
        <f>SUMIFS(СВЦЭМ!$C$33:$C$776,СВЦЭМ!$A$33:$A$776,$A63,СВЦЭМ!$B$33:$B$776,T$47)+'СЕТ СН'!$G$9+СВЦЭМ!$D$10+'СЕТ СН'!$G$6-'СЕТ СН'!$G$19</f>
        <v>954.7701494800001</v>
      </c>
      <c r="U63" s="36">
        <f>SUMIFS(СВЦЭМ!$C$33:$C$776,СВЦЭМ!$A$33:$A$776,$A63,СВЦЭМ!$B$33:$B$776,U$47)+'СЕТ СН'!$G$9+СВЦЭМ!$D$10+'СЕТ СН'!$G$6-'СЕТ СН'!$G$19</f>
        <v>937.90608246000011</v>
      </c>
      <c r="V63" s="36">
        <f>SUMIFS(СВЦЭМ!$C$33:$C$776,СВЦЭМ!$A$33:$A$776,$A63,СВЦЭМ!$B$33:$B$776,V$47)+'СЕТ СН'!$G$9+СВЦЭМ!$D$10+'СЕТ СН'!$G$6-'СЕТ СН'!$G$19</f>
        <v>920.74247209999999</v>
      </c>
      <c r="W63" s="36">
        <f>SUMIFS(СВЦЭМ!$C$33:$C$776,СВЦЭМ!$A$33:$A$776,$A63,СВЦЭМ!$B$33:$B$776,W$47)+'СЕТ СН'!$G$9+СВЦЭМ!$D$10+'СЕТ СН'!$G$6-'СЕТ СН'!$G$19</f>
        <v>922.91552387000002</v>
      </c>
      <c r="X63" s="36">
        <f>SUMIFS(СВЦЭМ!$C$33:$C$776,СВЦЭМ!$A$33:$A$776,$A63,СВЦЭМ!$B$33:$B$776,X$47)+'СЕТ СН'!$G$9+СВЦЭМ!$D$10+'СЕТ СН'!$G$6-'СЕТ СН'!$G$19</f>
        <v>967.68604320999998</v>
      </c>
      <c r="Y63" s="36">
        <f>SUMIFS(СВЦЭМ!$C$33:$C$776,СВЦЭМ!$A$33:$A$776,$A63,СВЦЭМ!$B$33:$B$776,Y$47)+'СЕТ СН'!$G$9+СВЦЭМ!$D$10+'СЕТ СН'!$G$6-'СЕТ СН'!$G$19</f>
        <v>1000.42640418</v>
      </c>
    </row>
    <row r="64" spans="1:25" ht="15.75" x14ac:dyDescent="0.2">
      <c r="A64" s="35">
        <f t="shared" si="1"/>
        <v>44029</v>
      </c>
      <c r="B64" s="36">
        <f>SUMIFS(СВЦЭМ!$C$33:$C$776,СВЦЭМ!$A$33:$A$776,$A64,СВЦЭМ!$B$33:$B$776,B$47)+'СЕТ СН'!$G$9+СВЦЭМ!$D$10+'СЕТ СН'!$G$6-'СЕТ СН'!$G$19</f>
        <v>1164.85039205</v>
      </c>
      <c r="C64" s="36">
        <f>SUMIFS(СВЦЭМ!$C$33:$C$776,СВЦЭМ!$A$33:$A$776,$A64,СВЦЭМ!$B$33:$B$776,C$47)+'СЕТ СН'!$G$9+СВЦЭМ!$D$10+'СЕТ СН'!$G$6-'СЕТ СН'!$G$19</f>
        <v>1283.0374672099999</v>
      </c>
      <c r="D64" s="36">
        <f>SUMIFS(СВЦЭМ!$C$33:$C$776,СВЦЭМ!$A$33:$A$776,$A64,СВЦЭМ!$B$33:$B$776,D$47)+'СЕТ СН'!$G$9+СВЦЭМ!$D$10+'СЕТ СН'!$G$6-'СЕТ СН'!$G$19</f>
        <v>1252.1638986400001</v>
      </c>
      <c r="E64" s="36">
        <f>SUMIFS(СВЦЭМ!$C$33:$C$776,СВЦЭМ!$A$33:$A$776,$A64,СВЦЭМ!$B$33:$B$776,E$47)+'СЕТ СН'!$G$9+СВЦЭМ!$D$10+'СЕТ СН'!$G$6-'СЕТ СН'!$G$19</f>
        <v>1230.1644704999999</v>
      </c>
      <c r="F64" s="36">
        <f>SUMIFS(СВЦЭМ!$C$33:$C$776,СВЦЭМ!$A$33:$A$776,$A64,СВЦЭМ!$B$33:$B$776,F$47)+'СЕТ СН'!$G$9+СВЦЭМ!$D$10+'СЕТ СН'!$G$6-'СЕТ СН'!$G$19</f>
        <v>1233.4298261500001</v>
      </c>
      <c r="G64" s="36">
        <f>SUMIFS(СВЦЭМ!$C$33:$C$776,СВЦЭМ!$A$33:$A$776,$A64,СВЦЭМ!$B$33:$B$776,G$47)+'СЕТ СН'!$G$9+СВЦЭМ!$D$10+'СЕТ СН'!$G$6-'СЕТ СН'!$G$19</f>
        <v>1211.5775377699999</v>
      </c>
      <c r="H64" s="36">
        <f>SUMIFS(СВЦЭМ!$C$33:$C$776,СВЦЭМ!$A$33:$A$776,$A64,СВЦЭМ!$B$33:$B$776,H$47)+'СЕТ СН'!$G$9+СВЦЭМ!$D$10+'СЕТ СН'!$G$6-'СЕТ СН'!$G$19</f>
        <v>1191.60333934</v>
      </c>
      <c r="I64" s="36">
        <f>SUMIFS(СВЦЭМ!$C$33:$C$776,СВЦЭМ!$A$33:$A$776,$A64,СВЦЭМ!$B$33:$B$776,I$47)+'СЕТ СН'!$G$9+СВЦЭМ!$D$10+'СЕТ СН'!$G$6-'СЕТ СН'!$G$19</f>
        <v>1145.9610219799999</v>
      </c>
      <c r="J64" s="36">
        <f>SUMIFS(СВЦЭМ!$C$33:$C$776,СВЦЭМ!$A$33:$A$776,$A64,СВЦЭМ!$B$33:$B$776,J$47)+'СЕТ СН'!$G$9+СВЦЭМ!$D$10+'СЕТ СН'!$G$6-'СЕТ СН'!$G$19</f>
        <v>1079.3278922700001</v>
      </c>
      <c r="K64" s="36">
        <f>SUMIFS(СВЦЭМ!$C$33:$C$776,СВЦЭМ!$A$33:$A$776,$A64,СВЦЭМ!$B$33:$B$776,K$47)+'СЕТ СН'!$G$9+СВЦЭМ!$D$10+'СЕТ СН'!$G$6-'СЕТ СН'!$G$19</f>
        <v>972.64726356999995</v>
      </c>
      <c r="L64" s="36">
        <f>SUMIFS(СВЦЭМ!$C$33:$C$776,СВЦЭМ!$A$33:$A$776,$A64,СВЦЭМ!$B$33:$B$776,L$47)+'СЕТ СН'!$G$9+СВЦЭМ!$D$10+'СЕТ СН'!$G$6-'СЕТ СН'!$G$19</f>
        <v>882.61772751000012</v>
      </c>
      <c r="M64" s="36">
        <f>SUMIFS(СВЦЭМ!$C$33:$C$776,СВЦЭМ!$A$33:$A$776,$A64,СВЦЭМ!$B$33:$B$776,M$47)+'СЕТ СН'!$G$9+СВЦЭМ!$D$10+'СЕТ СН'!$G$6-'СЕТ СН'!$G$19</f>
        <v>850.78708305000009</v>
      </c>
      <c r="N64" s="36">
        <f>SUMIFS(СВЦЭМ!$C$33:$C$776,СВЦЭМ!$A$33:$A$776,$A64,СВЦЭМ!$B$33:$B$776,N$47)+'СЕТ СН'!$G$9+СВЦЭМ!$D$10+'СЕТ СН'!$G$6-'СЕТ СН'!$G$19</f>
        <v>867.28977247000012</v>
      </c>
      <c r="O64" s="36">
        <f>SUMIFS(СВЦЭМ!$C$33:$C$776,СВЦЭМ!$A$33:$A$776,$A64,СВЦЭМ!$B$33:$B$776,O$47)+'СЕТ СН'!$G$9+СВЦЭМ!$D$10+'СЕТ СН'!$G$6-'СЕТ СН'!$G$19</f>
        <v>862.22631745000012</v>
      </c>
      <c r="P64" s="36">
        <f>SUMIFS(СВЦЭМ!$C$33:$C$776,СВЦЭМ!$A$33:$A$776,$A64,СВЦЭМ!$B$33:$B$776,P$47)+'СЕТ СН'!$G$9+СВЦЭМ!$D$10+'СЕТ СН'!$G$6-'СЕТ СН'!$G$19</f>
        <v>867.16519427000003</v>
      </c>
      <c r="Q64" s="36">
        <f>SUMIFS(СВЦЭМ!$C$33:$C$776,СВЦЭМ!$A$33:$A$776,$A64,СВЦЭМ!$B$33:$B$776,Q$47)+'СЕТ СН'!$G$9+СВЦЭМ!$D$10+'СЕТ СН'!$G$6-'СЕТ СН'!$G$19</f>
        <v>872.40580337999995</v>
      </c>
      <c r="R64" s="36">
        <f>SUMIFS(СВЦЭМ!$C$33:$C$776,СВЦЭМ!$A$33:$A$776,$A64,СВЦЭМ!$B$33:$B$776,R$47)+'СЕТ СН'!$G$9+СВЦЭМ!$D$10+'СЕТ СН'!$G$6-'СЕТ СН'!$G$19</f>
        <v>897.29000068999994</v>
      </c>
      <c r="S64" s="36">
        <f>SUMIFS(СВЦЭМ!$C$33:$C$776,СВЦЭМ!$A$33:$A$776,$A64,СВЦЭМ!$B$33:$B$776,S$47)+'СЕТ СН'!$G$9+СВЦЭМ!$D$10+'СЕТ СН'!$G$6-'СЕТ СН'!$G$19</f>
        <v>908.79379411000014</v>
      </c>
      <c r="T64" s="36">
        <f>SUMIFS(СВЦЭМ!$C$33:$C$776,СВЦЭМ!$A$33:$A$776,$A64,СВЦЭМ!$B$33:$B$776,T$47)+'СЕТ СН'!$G$9+СВЦЭМ!$D$10+'СЕТ СН'!$G$6-'СЕТ СН'!$G$19</f>
        <v>908.38848725999992</v>
      </c>
      <c r="U64" s="36">
        <f>SUMIFS(СВЦЭМ!$C$33:$C$776,СВЦЭМ!$A$33:$A$776,$A64,СВЦЭМ!$B$33:$B$776,U$47)+'СЕТ СН'!$G$9+СВЦЭМ!$D$10+'СЕТ СН'!$G$6-'СЕТ СН'!$G$19</f>
        <v>909.9319739</v>
      </c>
      <c r="V64" s="36">
        <f>SUMIFS(СВЦЭМ!$C$33:$C$776,СВЦЭМ!$A$33:$A$776,$A64,СВЦЭМ!$B$33:$B$776,V$47)+'СЕТ СН'!$G$9+СВЦЭМ!$D$10+'СЕТ СН'!$G$6-'СЕТ СН'!$G$19</f>
        <v>892.09233760000006</v>
      </c>
      <c r="W64" s="36">
        <f>SUMIFS(СВЦЭМ!$C$33:$C$776,СВЦЭМ!$A$33:$A$776,$A64,СВЦЭМ!$B$33:$B$776,W$47)+'СЕТ СН'!$G$9+СВЦЭМ!$D$10+'СЕТ СН'!$G$6-'СЕТ СН'!$G$19</f>
        <v>873.61752460999992</v>
      </c>
      <c r="X64" s="36">
        <f>SUMIFS(СВЦЭМ!$C$33:$C$776,СВЦЭМ!$A$33:$A$776,$A64,СВЦЭМ!$B$33:$B$776,X$47)+'СЕТ СН'!$G$9+СВЦЭМ!$D$10+'СЕТ СН'!$G$6-'СЕТ СН'!$G$19</f>
        <v>942.02951778000011</v>
      </c>
      <c r="Y64" s="36">
        <f>SUMIFS(СВЦЭМ!$C$33:$C$776,СВЦЭМ!$A$33:$A$776,$A64,СВЦЭМ!$B$33:$B$776,Y$47)+'СЕТ СН'!$G$9+СВЦЭМ!$D$10+'СЕТ СН'!$G$6-'СЕТ СН'!$G$19</f>
        <v>1014.8321610099999</v>
      </c>
    </row>
    <row r="65" spans="1:27" ht="15.75" x14ac:dyDescent="0.2">
      <c r="A65" s="35">
        <f t="shared" si="1"/>
        <v>44030</v>
      </c>
      <c r="B65" s="36">
        <f>SUMIFS(СВЦЭМ!$C$33:$C$776,СВЦЭМ!$A$33:$A$776,$A65,СВЦЭМ!$B$33:$B$776,B$47)+'СЕТ СН'!$G$9+СВЦЭМ!$D$10+'СЕТ СН'!$G$6-'СЕТ СН'!$G$19</f>
        <v>1186.50328457</v>
      </c>
      <c r="C65" s="36">
        <f>SUMIFS(СВЦЭМ!$C$33:$C$776,СВЦЭМ!$A$33:$A$776,$A65,СВЦЭМ!$B$33:$B$776,C$47)+'СЕТ СН'!$G$9+СВЦЭМ!$D$10+'СЕТ СН'!$G$6-'СЕТ СН'!$G$19</f>
        <v>1291.17763928</v>
      </c>
      <c r="D65" s="36">
        <f>SUMIFS(СВЦЭМ!$C$33:$C$776,СВЦЭМ!$A$33:$A$776,$A65,СВЦЭМ!$B$33:$B$776,D$47)+'СЕТ СН'!$G$9+СВЦЭМ!$D$10+'СЕТ СН'!$G$6-'СЕТ СН'!$G$19</f>
        <v>1296.5486794000001</v>
      </c>
      <c r="E65" s="36">
        <f>SUMIFS(СВЦЭМ!$C$33:$C$776,СВЦЭМ!$A$33:$A$776,$A65,СВЦЭМ!$B$33:$B$776,E$47)+'СЕТ СН'!$G$9+СВЦЭМ!$D$10+'СЕТ СН'!$G$6-'СЕТ СН'!$G$19</f>
        <v>1291.05319581</v>
      </c>
      <c r="F65" s="36">
        <f>SUMIFS(СВЦЭМ!$C$33:$C$776,СВЦЭМ!$A$33:$A$776,$A65,СВЦЭМ!$B$33:$B$776,F$47)+'СЕТ СН'!$G$9+СВЦЭМ!$D$10+'СЕТ СН'!$G$6-'СЕТ СН'!$G$19</f>
        <v>1281.5826380000001</v>
      </c>
      <c r="G65" s="36">
        <f>SUMIFS(СВЦЭМ!$C$33:$C$776,СВЦЭМ!$A$33:$A$776,$A65,СВЦЭМ!$B$33:$B$776,G$47)+'СЕТ СН'!$G$9+СВЦЭМ!$D$10+'СЕТ СН'!$G$6-'СЕТ СН'!$G$19</f>
        <v>1289.7609278699999</v>
      </c>
      <c r="H65" s="36">
        <f>SUMIFS(СВЦЭМ!$C$33:$C$776,СВЦЭМ!$A$33:$A$776,$A65,СВЦЭМ!$B$33:$B$776,H$47)+'СЕТ СН'!$G$9+СВЦЭМ!$D$10+'СЕТ СН'!$G$6-'СЕТ СН'!$G$19</f>
        <v>1290.31330241</v>
      </c>
      <c r="I65" s="36">
        <f>SUMIFS(СВЦЭМ!$C$33:$C$776,СВЦЭМ!$A$33:$A$776,$A65,СВЦЭМ!$B$33:$B$776,I$47)+'СЕТ СН'!$G$9+СВЦЭМ!$D$10+'СЕТ СН'!$G$6-'СЕТ СН'!$G$19</f>
        <v>1284.9538898399999</v>
      </c>
      <c r="J65" s="36">
        <f>SUMIFS(СВЦЭМ!$C$33:$C$776,СВЦЭМ!$A$33:$A$776,$A65,СВЦЭМ!$B$33:$B$776,J$47)+'СЕТ СН'!$G$9+СВЦЭМ!$D$10+'СЕТ СН'!$G$6-'СЕТ СН'!$G$19</f>
        <v>1212.6015991500001</v>
      </c>
      <c r="K65" s="36">
        <f>SUMIFS(СВЦЭМ!$C$33:$C$776,СВЦЭМ!$A$33:$A$776,$A65,СВЦЭМ!$B$33:$B$776,K$47)+'СЕТ СН'!$G$9+СВЦЭМ!$D$10+'СЕТ СН'!$G$6-'СЕТ СН'!$G$19</f>
        <v>1019.8160235</v>
      </c>
      <c r="L65" s="36">
        <f>SUMIFS(СВЦЭМ!$C$33:$C$776,СВЦЭМ!$A$33:$A$776,$A65,СВЦЭМ!$B$33:$B$776,L$47)+'СЕТ СН'!$G$9+СВЦЭМ!$D$10+'СЕТ СН'!$G$6-'СЕТ СН'!$G$19</f>
        <v>871.82032987000002</v>
      </c>
      <c r="M65" s="36">
        <f>SUMIFS(СВЦЭМ!$C$33:$C$776,СВЦЭМ!$A$33:$A$776,$A65,СВЦЭМ!$B$33:$B$776,M$47)+'СЕТ СН'!$G$9+СВЦЭМ!$D$10+'СЕТ СН'!$G$6-'СЕТ СН'!$G$19</f>
        <v>852.44628919000002</v>
      </c>
      <c r="N65" s="36">
        <f>SUMIFS(СВЦЭМ!$C$33:$C$776,СВЦЭМ!$A$33:$A$776,$A65,СВЦЭМ!$B$33:$B$776,N$47)+'СЕТ СН'!$G$9+СВЦЭМ!$D$10+'СЕТ СН'!$G$6-'СЕТ СН'!$G$19</f>
        <v>868.34986529000003</v>
      </c>
      <c r="O65" s="36">
        <f>SUMIFS(СВЦЭМ!$C$33:$C$776,СВЦЭМ!$A$33:$A$776,$A65,СВЦЭМ!$B$33:$B$776,O$47)+'СЕТ СН'!$G$9+СВЦЭМ!$D$10+'СЕТ СН'!$G$6-'СЕТ СН'!$G$19</f>
        <v>867.01738716</v>
      </c>
      <c r="P65" s="36">
        <f>SUMIFS(СВЦЭМ!$C$33:$C$776,СВЦЭМ!$A$33:$A$776,$A65,СВЦЭМ!$B$33:$B$776,P$47)+'СЕТ СН'!$G$9+СВЦЭМ!$D$10+'СЕТ СН'!$G$6-'СЕТ СН'!$G$19</f>
        <v>871.29994389000012</v>
      </c>
      <c r="Q65" s="36">
        <f>SUMIFS(СВЦЭМ!$C$33:$C$776,СВЦЭМ!$A$33:$A$776,$A65,СВЦЭМ!$B$33:$B$776,Q$47)+'СЕТ СН'!$G$9+СВЦЭМ!$D$10+'СЕТ СН'!$G$6-'СЕТ СН'!$G$19</f>
        <v>873.45911445000002</v>
      </c>
      <c r="R65" s="36">
        <f>SUMIFS(СВЦЭМ!$C$33:$C$776,СВЦЭМ!$A$33:$A$776,$A65,СВЦЭМ!$B$33:$B$776,R$47)+'СЕТ СН'!$G$9+СВЦЭМ!$D$10+'СЕТ СН'!$G$6-'СЕТ СН'!$G$19</f>
        <v>878.28039865000005</v>
      </c>
      <c r="S65" s="36">
        <f>SUMIFS(СВЦЭМ!$C$33:$C$776,СВЦЭМ!$A$33:$A$776,$A65,СВЦЭМ!$B$33:$B$776,S$47)+'СЕТ СН'!$G$9+СВЦЭМ!$D$10+'СЕТ СН'!$G$6-'СЕТ СН'!$G$19</f>
        <v>881.73447192999993</v>
      </c>
      <c r="T65" s="36">
        <f>SUMIFS(СВЦЭМ!$C$33:$C$776,СВЦЭМ!$A$33:$A$776,$A65,СВЦЭМ!$B$33:$B$776,T$47)+'СЕТ СН'!$G$9+СВЦЭМ!$D$10+'СЕТ СН'!$G$6-'СЕТ СН'!$G$19</f>
        <v>904.79143647000001</v>
      </c>
      <c r="U65" s="36">
        <f>SUMIFS(СВЦЭМ!$C$33:$C$776,СВЦЭМ!$A$33:$A$776,$A65,СВЦЭМ!$B$33:$B$776,U$47)+'СЕТ СН'!$G$9+СВЦЭМ!$D$10+'СЕТ СН'!$G$6-'СЕТ СН'!$G$19</f>
        <v>900.86811039999998</v>
      </c>
      <c r="V65" s="36">
        <f>SUMIFS(СВЦЭМ!$C$33:$C$776,СВЦЭМ!$A$33:$A$776,$A65,СВЦЭМ!$B$33:$B$776,V$47)+'СЕТ СН'!$G$9+СВЦЭМ!$D$10+'СЕТ СН'!$G$6-'СЕТ СН'!$G$19</f>
        <v>894.95734358999994</v>
      </c>
      <c r="W65" s="36">
        <f>SUMIFS(СВЦЭМ!$C$33:$C$776,СВЦЭМ!$A$33:$A$776,$A65,СВЦЭМ!$B$33:$B$776,W$47)+'СЕТ СН'!$G$9+СВЦЭМ!$D$10+'СЕТ СН'!$G$6-'СЕТ СН'!$G$19</f>
        <v>869.99045176000004</v>
      </c>
      <c r="X65" s="36">
        <f>SUMIFS(СВЦЭМ!$C$33:$C$776,СВЦЭМ!$A$33:$A$776,$A65,СВЦЭМ!$B$33:$B$776,X$47)+'СЕТ СН'!$G$9+СВЦЭМ!$D$10+'СЕТ СН'!$G$6-'СЕТ СН'!$G$19</f>
        <v>937.70675903000006</v>
      </c>
      <c r="Y65" s="36">
        <f>SUMIFS(СВЦЭМ!$C$33:$C$776,СВЦЭМ!$A$33:$A$776,$A65,СВЦЭМ!$B$33:$B$776,Y$47)+'СЕТ СН'!$G$9+СВЦЭМ!$D$10+'СЕТ СН'!$G$6-'СЕТ СН'!$G$19</f>
        <v>1073.38533985</v>
      </c>
    </row>
    <row r="66" spans="1:27" ht="15.75" x14ac:dyDescent="0.2">
      <c r="A66" s="35">
        <f t="shared" si="1"/>
        <v>44031</v>
      </c>
      <c r="B66" s="36">
        <f>SUMIFS(СВЦЭМ!$C$33:$C$776,СВЦЭМ!$A$33:$A$776,$A66,СВЦЭМ!$B$33:$B$776,B$47)+'СЕТ СН'!$G$9+СВЦЭМ!$D$10+'СЕТ СН'!$G$6-'СЕТ СН'!$G$19</f>
        <v>1132.2145836500001</v>
      </c>
      <c r="C66" s="36">
        <f>SUMIFS(СВЦЭМ!$C$33:$C$776,СВЦЭМ!$A$33:$A$776,$A66,СВЦЭМ!$B$33:$B$776,C$47)+'СЕТ СН'!$G$9+СВЦЭМ!$D$10+'СЕТ СН'!$G$6-'СЕТ СН'!$G$19</f>
        <v>1175.1176342000001</v>
      </c>
      <c r="D66" s="36">
        <f>SUMIFS(СВЦЭМ!$C$33:$C$776,СВЦЭМ!$A$33:$A$776,$A66,СВЦЭМ!$B$33:$B$776,D$47)+'СЕТ СН'!$G$9+СВЦЭМ!$D$10+'СЕТ СН'!$G$6-'СЕТ СН'!$G$19</f>
        <v>1162.8830874800001</v>
      </c>
      <c r="E66" s="36">
        <f>SUMIFS(СВЦЭМ!$C$33:$C$776,СВЦЭМ!$A$33:$A$776,$A66,СВЦЭМ!$B$33:$B$776,E$47)+'СЕТ СН'!$G$9+СВЦЭМ!$D$10+'СЕТ СН'!$G$6-'СЕТ СН'!$G$19</f>
        <v>1149.5965282500001</v>
      </c>
      <c r="F66" s="36">
        <f>SUMIFS(СВЦЭМ!$C$33:$C$776,СВЦЭМ!$A$33:$A$776,$A66,СВЦЭМ!$B$33:$B$776,F$47)+'СЕТ СН'!$G$9+СВЦЭМ!$D$10+'СЕТ СН'!$G$6-'СЕТ СН'!$G$19</f>
        <v>1149.3370347600001</v>
      </c>
      <c r="G66" s="36">
        <f>SUMIFS(СВЦЭМ!$C$33:$C$776,СВЦЭМ!$A$33:$A$776,$A66,СВЦЭМ!$B$33:$B$776,G$47)+'СЕТ СН'!$G$9+СВЦЭМ!$D$10+'СЕТ СН'!$G$6-'СЕТ СН'!$G$19</f>
        <v>1152.29193682</v>
      </c>
      <c r="H66" s="36">
        <f>SUMIFS(СВЦЭМ!$C$33:$C$776,СВЦЭМ!$A$33:$A$776,$A66,СВЦЭМ!$B$33:$B$776,H$47)+'СЕТ СН'!$G$9+СВЦЭМ!$D$10+'СЕТ СН'!$G$6-'СЕТ СН'!$G$19</f>
        <v>1174.3667137599998</v>
      </c>
      <c r="I66" s="36">
        <f>SUMIFS(СВЦЭМ!$C$33:$C$776,СВЦЭМ!$A$33:$A$776,$A66,СВЦЭМ!$B$33:$B$776,I$47)+'СЕТ СН'!$G$9+СВЦЭМ!$D$10+'СЕТ СН'!$G$6-'СЕТ СН'!$G$19</f>
        <v>1216.8946004699999</v>
      </c>
      <c r="J66" s="36">
        <f>SUMIFS(СВЦЭМ!$C$33:$C$776,СВЦЭМ!$A$33:$A$776,$A66,СВЦЭМ!$B$33:$B$776,J$47)+'СЕТ СН'!$G$9+СВЦЭМ!$D$10+'СЕТ СН'!$G$6-'СЕТ СН'!$G$19</f>
        <v>1218.7129120299999</v>
      </c>
      <c r="K66" s="36">
        <f>SUMIFS(СВЦЭМ!$C$33:$C$776,СВЦЭМ!$A$33:$A$776,$A66,СВЦЭМ!$B$33:$B$776,K$47)+'СЕТ СН'!$G$9+СВЦЭМ!$D$10+'СЕТ СН'!$G$6-'СЕТ СН'!$G$19</f>
        <v>1041.5075176299999</v>
      </c>
      <c r="L66" s="36">
        <f>SUMIFS(СВЦЭМ!$C$33:$C$776,СВЦЭМ!$A$33:$A$776,$A66,СВЦЭМ!$B$33:$B$776,L$47)+'СЕТ СН'!$G$9+СВЦЭМ!$D$10+'СЕТ СН'!$G$6-'СЕТ СН'!$G$19</f>
        <v>950.86216091999995</v>
      </c>
      <c r="M66" s="36">
        <f>SUMIFS(СВЦЭМ!$C$33:$C$776,СВЦЭМ!$A$33:$A$776,$A66,СВЦЭМ!$B$33:$B$776,M$47)+'СЕТ СН'!$G$9+СВЦЭМ!$D$10+'СЕТ СН'!$G$6-'СЕТ СН'!$G$19</f>
        <v>902.56541227000002</v>
      </c>
      <c r="N66" s="36">
        <f>SUMIFS(СВЦЭМ!$C$33:$C$776,СВЦЭМ!$A$33:$A$776,$A66,СВЦЭМ!$B$33:$B$776,N$47)+'СЕТ СН'!$G$9+СВЦЭМ!$D$10+'СЕТ СН'!$G$6-'СЕТ СН'!$G$19</f>
        <v>911.33690761000003</v>
      </c>
      <c r="O66" s="36">
        <f>SUMIFS(СВЦЭМ!$C$33:$C$776,СВЦЭМ!$A$33:$A$776,$A66,СВЦЭМ!$B$33:$B$776,O$47)+'СЕТ СН'!$G$9+СВЦЭМ!$D$10+'СЕТ СН'!$G$6-'СЕТ СН'!$G$19</f>
        <v>906.2572318</v>
      </c>
      <c r="P66" s="36">
        <f>SUMIFS(СВЦЭМ!$C$33:$C$776,СВЦЭМ!$A$33:$A$776,$A66,СВЦЭМ!$B$33:$B$776,P$47)+'СЕТ СН'!$G$9+СВЦЭМ!$D$10+'СЕТ СН'!$G$6-'СЕТ СН'!$G$19</f>
        <v>905.98021659000005</v>
      </c>
      <c r="Q66" s="36">
        <f>SUMIFS(СВЦЭМ!$C$33:$C$776,СВЦЭМ!$A$33:$A$776,$A66,СВЦЭМ!$B$33:$B$776,Q$47)+'СЕТ СН'!$G$9+СВЦЭМ!$D$10+'СЕТ СН'!$G$6-'СЕТ СН'!$G$19</f>
        <v>905.48586190000015</v>
      </c>
      <c r="R66" s="36">
        <f>SUMIFS(СВЦЭМ!$C$33:$C$776,СВЦЭМ!$A$33:$A$776,$A66,СВЦЭМ!$B$33:$B$776,R$47)+'СЕТ СН'!$G$9+СВЦЭМ!$D$10+'СЕТ СН'!$G$6-'СЕТ СН'!$G$19</f>
        <v>920.5775529</v>
      </c>
      <c r="S66" s="36">
        <f>SUMIFS(СВЦЭМ!$C$33:$C$776,СВЦЭМ!$A$33:$A$776,$A66,СВЦЭМ!$B$33:$B$776,S$47)+'СЕТ СН'!$G$9+СВЦЭМ!$D$10+'СЕТ СН'!$G$6-'СЕТ СН'!$G$19</f>
        <v>939.80528669</v>
      </c>
      <c r="T66" s="36">
        <f>SUMIFS(СВЦЭМ!$C$33:$C$776,СВЦЭМ!$A$33:$A$776,$A66,СВЦЭМ!$B$33:$B$776,T$47)+'СЕТ СН'!$G$9+СВЦЭМ!$D$10+'СЕТ СН'!$G$6-'СЕТ СН'!$G$19</f>
        <v>933.22602208000012</v>
      </c>
      <c r="U66" s="36">
        <f>SUMIFS(СВЦЭМ!$C$33:$C$776,СВЦЭМ!$A$33:$A$776,$A66,СВЦЭМ!$B$33:$B$776,U$47)+'СЕТ СН'!$G$9+СВЦЭМ!$D$10+'СЕТ СН'!$G$6-'СЕТ СН'!$G$19</f>
        <v>933.97910173000014</v>
      </c>
      <c r="V66" s="36">
        <f>SUMIFS(СВЦЭМ!$C$33:$C$776,СВЦЭМ!$A$33:$A$776,$A66,СВЦЭМ!$B$33:$B$776,V$47)+'СЕТ СН'!$G$9+СВЦЭМ!$D$10+'СЕТ СН'!$G$6-'СЕТ СН'!$G$19</f>
        <v>922.95249278000006</v>
      </c>
      <c r="W66" s="36">
        <f>SUMIFS(СВЦЭМ!$C$33:$C$776,СВЦЭМ!$A$33:$A$776,$A66,СВЦЭМ!$B$33:$B$776,W$47)+'СЕТ СН'!$G$9+СВЦЭМ!$D$10+'СЕТ СН'!$G$6-'СЕТ СН'!$G$19</f>
        <v>867.24678455000003</v>
      </c>
      <c r="X66" s="36">
        <f>SUMIFS(СВЦЭМ!$C$33:$C$776,СВЦЭМ!$A$33:$A$776,$A66,СВЦЭМ!$B$33:$B$776,X$47)+'СЕТ СН'!$G$9+СВЦЭМ!$D$10+'СЕТ СН'!$G$6-'СЕТ СН'!$G$19</f>
        <v>937.67540776999999</v>
      </c>
      <c r="Y66" s="36">
        <f>SUMIFS(СВЦЭМ!$C$33:$C$776,СВЦЭМ!$A$33:$A$776,$A66,СВЦЭМ!$B$33:$B$776,Y$47)+'СЕТ СН'!$G$9+СВЦЭМ!$D$10+'СЕТ СН'!$G$6-'СЕТ СН'!$G$19</f>
        <v>1130.9729467100001</v>
      </c>
    </row>
    <row r="67" spans="1:27" ht="15.75" x14ac:dyDescent="0.2">
      <c r="A67" s="35">
        <f t="shared" si="1"/>
        <v>44032</v>
      </c>
      <c r="B67" s="36">
        <f>SUMIFS(СВЦЭМ!$C$33:$C$776,СВЦЭМ!$A$33:$A$776,$A67,СВЦЭМ!$B$33:$B$776,B$47)+'СЕТ СН'!$G$9+СВЦЭМ!$D$10+'СЕТ СН'!$G$6-'СЕТ СН'!$G$19</f>
        <v>1109.4018604800001</v>
      </c>
      <c r="C67" s="36">
        <f>SUMIFS(СВЦЭМ!$C$33:$C$776,СВЦЭМ!$A$33:$A$776,$A67,СВЦЭМ!$B$33:$B$776,C$47)+'СЕТ СН'!$G$9+СВЦЭМ!$D$10+'СЕТ СН'!$G$6-'СЕТ СН'!$G$19</f>
        <v>1073.91342031</v>
      </c>
      <c r="D67" s="36">
        <f>SUMIFS(СВЦЭМ!$C$33:$C$776,СВЦЭМ!$A$33:$A$776,$A67,СВЦЭМ!$B$33:$B$776,D$47)+'СЕТ СН'!$G$9+СВЦЭМ!$D$10+'СЕТ СН'!$G$6-'СЕТ СН'!$G$19</f>
        <v>1204.0727394099999</v>
      </c>
      <c r="E67" s="36">
        <f>SUMIFS(СВЦЭМ!$C$33:$C$776,СВЦЭМ!$A$33:$A$776,$A67,СВЦЭМ!$B$33:$B$776,E$47)+'СЕТ СН'!$G$9+СВЦЭМ!$D$10+'СЕТ СН'!$G$6-'СЕТ СН'!$G$19</f>
        <v>1186.3205484100001</v>
      </c>
      <c r="F67" s="36">
        <f>SUMIFS(СВЦЭМ!$C$33:$C$776,СВЦЭМ!$A$33:$A$776,$A67,СВЦЭМ!$B$33:$B$776,F$47)+'СЕТ СН'!$G$9+СВЦЭМ!$D$10+'СЕТ СН'!$G$6-'СЕТ СН'!$G$19</f>
        <v>1184.7480578799998</v>
      </c>
      <c r="G67" s="36">
        <f>SUMIFS(СВЦЭМ!$C$33:$C$776,СВЦЭМ!$A$33:$A$776,$A67,СВЦЭМ!$B$33:$B$776,G$47)+'СЕТ СН'!$G$9+СВЦЭМ!$D$10+'СЕТ СН'!$G$6-'СЕТ СН'!$G$19</f>
        <v>1193.7122713000001</v>
      </c>
      <c r="H67" s="36">
        <f>SUMIFS(СВЦЭМ!$C$33:$C$776,СВЦЭМ!$A$33:$A$776,$A67,СВЦЭМ!$B$33:$B$776,H$47)+'СЕТ СН'!$G$9+СВЦЭМ!$D$10+'СЕТ СН'!$G$6-'СЕТ СН'!$G$19</f>
        <v>1222.3813932799999</v>
      </c>
      <c r="I67" s="36">
        <f>SUMIFS(СВЦЭМ!$C$33:$C$776,СВЦЭМ!$A$33:$A$776,$A67,СВЦЭМ!$B$33:$B$776,I$47)+'СЕТ СН'!$G$9+СВЦЭМ!$D$10+'СЕТ СН'!$G$6-'СЕТ СН'!$G$19</f>
        <v>1117.78453805</v>
      </c>
      <c r="J67" s="36">
        <f>SUMIFS(СВЦЭМ!$C$33:$C$776,СВЦЭМ!$A$33:$A$776,$A67,СВЦЭМ!$B$33:$B$776,J$47)+'СЕТ СН'!$G$9+СВЦЭМ!$D$10+'СЕТ СН'!$G$6-'СЕТ СН'!$G$19</f>
        <v>1173.986218</v>
      </c>
      <c r="K67" s="36">
        <f>SUMIFS(СВЦЭМ!$C$33:$C$776,СВЦЭМ!$A$33:$A$776,$A67,СВЦЭМ!$B$33:$B$776,K$47)+'СЕТ СН'!$G$9+СВЦЭМ!$D$10+'СЕТ СН'!$G$6-'СЕТ СН'!$G$19</f>
        <v>1111.18898451</v>
      </c>
      <c r="L67" s="36">
        <f>SUMIFS(СВЦЭМ!$C$33:$C$776,СВЦЭМ!$A$33:$A$776,$A67,СВЦЭМ!$B$33:$B$776,L$47)+'СЕТ СН'!$G$9+СВЦЭМ!$D$10+'СЕТ СН'!$G$6-'СЕТ СН'!$G$19</f>
        <v>965.46711847000006</v>
      </c>
      <c r="M67" s="36">
        <f>SUMIFS(СВЦЭМ!$C$33:$C$776,СВЦЭМ!$A$33:$A$776,$A67,СВЦЭМ!$B$33:$B$776,M$47)+'СЕТ СН'!$G$9+СВЦЭМ!$D$10+'СЕТ СН'!$G$6-'СЕТ СН'!$G$19</f>
        <v>948.19338422999999</v>
      </c>
      <c r="N67" s="36">
        <f>SUMIFS(СВЦЭМ!$C$33:$C$776,СВЦЭМ!$A$33:$A$776,$A67,СВЦЭМ!$B$33:$B$776,N$47)+'СЕТ СН'!$G$9+СВЦЭМ!$D$10+'СЕТ СН'!$G$6-'СЕТ СН'!$G$19</f>
        <v>956.19927583000003</v>
      </c>
      <c r="O67" s="36">
        <f>SUMIFS(СВЦЭМ!$C$33:$C$776,СВЦЭМ!$A$33:$A$776,$A67,СВЦЭМ!$B$33:$B$776,O$47)+'СЕТ СН'!$G$9+СВЦЭМ!$D$10+'СЕТ СН'!$G$6-'СЕТ СН'!$G$19</f>
        <v>949.55374852</v>
      </c>
      <c r="P67" s="36">
        <f>SUMIFS(СВЦЭМ!$C$33:$C$776,СВЦЭМ!$A$33:$A$776,$A67,СВЦЭМ!$B$33:$B$776,P$47)+'СЕТ СН'!$G$9+СВЦЭМ!$D$10+'СЕТ СН'!$G$6-'СЕТ СН'!$G$19</f>
        <v>938.19733625000003</v>
      </c>
      <c r="Q67" s="36">
        <f>SUMIFS(СВЦЭМ!$C$33:$C$776,СВЦЭМ!$A$33:$A$776,$A67,СВЦЭМ!$B$33:$B$776,Q$47)+'СЕТ СН'!$G$9+СВЦЭМ!$D$10+'СЕТ СН'!$G$6-'СЕТ СН'!$G$19</f>
        <v>938.68845904</v>
      </c>
      <c r="R67" s="36">
        <f>SUMIFS(СВЦЭМ!$C$33:$C$776,СВЦЭМ!$A$33:$A$776,$A67,СВЦЭМ!$B$33:$B$776,R$47)+'СЕТ СН'!$G$9+СВЦЭМ!$D$10+'СЕТ СН'!$G$6-'СЕТ СН'!$G$19</f>
        <v>940.35198912999999</v>
      </c>
      <c r="S67" s="36">
        <f>SUMIFS(СВЦЭМ!$C$33:$C$776,СВЦЭМ!$A$33:$A$776,$A67,СВЦЭМ!$B$33:$B$776,S$47)+'СЕТ СН'!$G$9+СВЦЭМ!$D$10+'СЕТ СН'!$G$6-'СЕТ СН'!$G$19</f>
        <v>941.50525284000014</v>
      </c>
      <c r="T67" s="36">
        <f>SUMIFS(СВЦЭМ!$C$33:$C$776,СВЦЭМ!$A$33:$A$776,$A67,СВЦЭМ!$B$33:$B$776,T$47)+'СЕТ СН'!$G$9+СВЦЭМ!$D$10+'СЕТ СН'!$G$6-'СЕТ СН'!$G$19</f>
        <v>936.96257728</v>
      </c>
      <c r="U67" s="36">
        <f>SUMIFS(СВЦЭМ!$C$33:$C$776,СВЦЭМ!$A$33:$A$776,$A67,СВЦЭМ!$B$33:$B$776,U$47)+'СЕТ СН'!$G$9+СВЦЭМ!$D$10+'СЕТ СН'!$G$6-'СЕТ СН'!$G$19</f>
        <v>933.99602168000001</v>
      </c>
      <c r="V67" s="36">
        <f>SUMIFS(СВЦЭМ!$C$33:$C$776,СВЦЭМ!$A$33:$A$776,$A67,СВЦЭМ!$B$33:$B$776,V$47)+'СЕТ СН'!$G$9+СВЦЭМ!$D$10+'СЕТ СН'!$G$6-'СЕТ СН'!$G$19</f>
        <v>936.57513883000001</v>
      </c>
      <c r="W67" s="36">
        <f>SUMIFS(СВЦЭМ!$C$33:$C$776,СВЦЭМ!$A$33:$A$776,$A67,СВЦЭМ!$B$33:$B$776,W$47)+'СЕТ СН'!$G$9+СВЦЭМ!$D$10+'СЕТ СН'!$G$6-'СЕТ СН'!$G$19</f>
        <v>934.26469122000003</v>
      </c>
      <c r="X67" s="36">
        <f>SUMIFS(СВЦЭМ!$C$33:$C$776,СВЦЭМ!$A$33:$A$776,$A67,СВЦЭМ!$B$33:$B$776,X$47)+'СЕТ СН'!$G$9+СВЦЭМ!$D$10+'СЕТ СН'!$G$6-'СЕТ СН'!$G$19</f>
        <v>969.00889359000007</v>
      </c>
      <c r="Y67" s="36">
        <f>SUMIFS(СВЦЭМ!$C$33:$C$776,СВЦЭМ!$A$33:$A$776,$A67,СВЦЭМ!$B$33:$B$776,Y$47)+'СЕТ СН'!$G$9+СВЦЭМ!$D$10+'СЕТ СН'!$G$6-'СЕТ СН'!$G$19</f>
        <v>1122.59573643</v>
      </c>
    </row>
    <row r="68" spans="1:27" ht="15.75" x14ac:dyDescent="0.2">
      <c r="A68" s="35">
        <f t="shared" si="1"/>
        <v>44033</v>
      </c>
      <c r="B68" s="36">
        <f>SUMIFS(СВЦЭМ!$C$33:$C$776,СВЦЭМ!$A$33:$A$776,$A68,СВЦЭМ!$B$33:$B$776,B$47)+'СЕТ СН'!$G$9+СВЦЭМ!$D$10+'СЕТ СН'!$G$6-'СЕТ СН'!$G$19</f>
        <v>1156.4055486500001</v>
      </c>
      <c r="C68" s="36">
        <f>SUMIFS(СВЦЭМ!$C$33:$C$776,СВЦЭМ!$A$33:$A$776,$A68,СВЦЭМ!$B$33:$B$776,C$47)+'СЕТ СН'!$G$9+СВЦЭМ!$D$10+'СЕТ СН'!$G$6-'СЕТ СН'!$G$19</f>
        <v>1110.229394</v>
      </c>
      <c r="D68" s="36">
        <f>SUMIFS(СВЦЭМ!$C$33:$C$776,СВЦЭМ!$A$33:$A$776,$A68,СВЦЭМ!$B$33:$B$776,D$47)+'СЕТ СН'!$G$9+СВЦЭМ!$D$10+'СЕТ СН'!$G$6-'СЕТ СН'!$G$19</f>
        <v>1087.24974045</v>
      </c>
      <c r="E68" s="36">
        <f>SUMIFS(СВЦЭМ!$C$33:$C$776,СВЦЭМ!$A$33:$A$776,$A68,СВЦЭМ!$B$33:$B$776,E$47)+'СЕТ СН'!$G$9+СВЦЭМ!$D$10+'СЕТ СН'!$G$6-'СЕТ СН'!$G$19</f>
        <v>1085.8319404000001</v>
      </c>
      <c r="F68" s="36">
        <f>SUMIFS(СВЦЭМ!$C$33:$C$776,СВЦЭМ!$A$33:$A$776,$A68,СВЦЭМ!$B$33:$B$776,F$47)+'СЕТ СН'!$G$9+СВЦЭМ!$D$10+'СЕТ СН'!$G$6-'СЕТ СН'!$G$19</f>
        <v>1078.2730976400001</v>
      </c>
      <c r="G68" s="36">
        <f>SUMIFS(СВЦЭМ!$C$33:$C$776,СВЦЭМ!$A$33:$A$776,$A68,СВЦЭМ!$B$33:$B$776,G$47)+'СЕТ СН'!$G$9+СВЦЭМ!$D$10+'СЕТ СН'!$G$6-'СЕТ СН'!$G$19</f>
        <v>1070.76521447</v>
      </c>
      <c r="H68" s="36">
        <f>SUMIFS(СВЦЭМ!$C$33:$C$776,СВЦЭМ!$A$33:$A$776,$A68,СВЦЭМ!$B$33:$B$776,H$47)+'СЕТ СН'!$G$9+СВЦЭМ!$D$10+'СЕТ СН'!$G$6-'СЕТ СН'!$G$19</f>
        <v>1096.2629282600001</v>
      </c>
      <c r="I68" s="36">
        <f>SUMIFS(СВЦЭМ!$C$33:$C$776,СВЦЭМ!$A$33:$A$776,$A68,СВЦЭМ!$B$33:$B$776,I$47)+'СЕТ СН'!$G$9+СВЦЭМ!$D$10+'СЕТ СН'!$G$6-'СЕТ СН'!$G$19</f>
        <v>1148.4313189</v>
      </c>
      <c r="J68" s="36">
        <f>SUMIFS(СВЦЭМ!$C$33:$C$776,СВЦЭМ!$A$33:$A$776,$A68,СВЦЭМ!$B$33:$B$776,J$47)+'СЕТ СН'!$G$9+СВЦЭМ!$D$10+'СЕТ СН'!$G$6-'СЕТ СН'!$G$19</f>
        <v>1183.1323504700001</v>
      </c>
      <c r="K68" s="36">
        <f>SUMIFS(СВЦЭМ!$C$33:$C$776,СВЦЭМ!$A$33:$A$776,$A68,СВЦЭМ!$B$33:$B$776,K$47)+'СЕТ СН'!$G$9+СВЦЭМ!$D$10+'СЕТ СН'!$G$6-'СЕТ СН'!$G$19</f>
        <v>1079.6103384200001</v>
      </c>
      <c r="L68" s="36">
        <f>SUMIFS(СВЦЭМ!$C$33:$C$776,СВЦЭМ!$A$33:$A$776,$A68,СВЦЭМ!$B$33:$B$776,L$47)+'СЕТ СН'!$G$9+СВЦЭМ!$D$10+'СЕТ СН'!$G$6-'СЕТ СН'!$G$19</f>
        <v>978.51077901999997</v>
      </c>
      <c r="M68" s="36">
        <f>SUMIFS(СВЦЭМ!$C$33:$C$776,СВЦЭМ!$A$33:$A$776,$A68,СВЦЭМ!$B$33:$B$776,M$47)+'СЕТ СН'!$G$9+СВЦЭМ!$D$10+'СЕТ СН'!$G$6-'СЕТ СН'!$G$19</f>
        <v>972.45414466000011</v>
      </c>
      <c r="N68" s="36">
        <f>SUMIFS(СВЦЭМ!$C$33:$C$776,СВЦЭМ!$A$33:$A$776,$A68,СВЦЭМ!$B$33:$B$776,N$47)+'СЕТ СН'!$G$9+СВЦЭМ!$D$10+'СЕТ СН'!$G$6-'СЕТ СН'!$G$19</f>
        <v>968.94741498000008</v>
      </c>
      <c r="O68" s="36">
        <f>SUMIFS(СВЦЭМ!$C$33:$C$776,СВЦЭМ!$A$33:$A$776,$A68,СВЦЭМ!$B$33:$B$776,O$47)+'СЕТ СН'!$G$9+СВЦЭМ!$D$10+'СЕТ СН'!$G$6-'СЕТ СН'!$G$19</f>
        <v>977.56435557999998</v>
      </c>
      <c r="P68" s="36">
        <f>SUMIFS(СВЦЭМ!$C$33:$C$776,СВЦЭМ!$A$33:$A$776,$A68,СВЦЭМ!$B$33:$B$776,P$47)+'СЕТ СН'!$G$9+СВЦЭМ!$D$10+'СЕТ СН'!$G$6-'СЕТ СН'!$G$19</f>
        <v>976.54095480000001</v>
      </c>
      <c r="Q68" s="36">
        <f>SUMIFS(СВЦЭМ!$C$33:$C$776,СВЦЭМ!$A$33:$A$776,$A68,СВЦЭМ!$B$33:$B$776,Q$47)+'СЕТ СН'!$G$9+СВЦЭМ!$D$10+'СЕТ СН'!$G$6-'СЕТ СН'!$G$19</f>
        <v>979.35045882999998</v>
      </c>
      <c r="R68" s="36">
        <f>SUMIFS(СВЦЭМ!$C$33:$C$776,СВЦЭМ!$A$33:$A$776,$A68,СВЦЭМ!$B$33:$B$776,R$47)+'СЕТ СН'!$G$9+СВЦЭМ!$D$10+'СЕТ СН'!$G$6-'СЕТ СН'!$G$19</f>
        <v>971.1511902100001</v>
      </c>
      <c r="S68" s="36">
        <f>SUMIFS(СВЦЭМ!$C$33:$C$776,СВЦЭМ!$A$33:$A$776,$A68,СВЦЭМ!$B$33:$B$776,S$47)+'СЕТ СН'!$G$9+СВЦЭМ!$D$10+'СЕТ СН'!$G$6-'СЕТ СН'!$G$19</f>
        <v>971.59162867999999</v>
      </c>
      <c r="T68" s="36">
        <f>SUMIFS(СВЦЭМ!$C$33:$C$776,СВЦЭМ!$A$33:$A$776,$A68,СВЦЭМ!$B$33:$B$776,T$47)+'СЕТ СН'!$G$9+СВЦЭМ!$D$10+'СЕТ СН'!$G$6-'СЕТ СН'!$G$19</f>
        <v>965.37690623000003</v>
      </c>
      <c r="U68" s="36">
        <f>SUMIFS(СВЦЭМ!$C$33:$C$776,СВЦЭМ!$A$33:$A$776,$A68,СВЦЭМ!$B$33:$B$776,U$47)+'СЕТ СН'!$G$9+СВЦЭМ!$D$10+'СЕТ СН'!$G$6-'СЕТ СН'!$G$19</f>
        <v>965.23117320999995</v>
      </c>
      <c r="V68" s="36">
        <f>SUMIFS(СВЦЭМ!$C$33:$C$776,СВЦЭМ!$A$33:$A$776,$A68,СВЦЭМ!$B$33:$B$776,V$47)+'СЕТ СН'!$G$9+СВЦЭМ!$D$10+'СЕТ СН'!$G$6-'СЕТ СН'!$G$19</f>
        <v>962.47052366999992</v>
      </c>
      <c r="W68" s="36">
        <f>SUMIFS(СВЦЭМ!$C$33:$C$776,СВЦЭМ!$A$33:$A$776,$A68,СВЦЭМ!$B$33:$B$776,W$47)+'СЕТ СН'!$G$9+СВЦЭМ!$D$10+'СЕТ СН'!$G$6-'СЕТ СН'!$G$19</f>
        <v>970.29259608999996</v>
      </c>
      <c r="X68" s="36">
        <f>SUMIFS(СВЦЭМ!$C$33:$C$776,СВЦЭМ!$A$33:$A$776,$A68,СВЦЭМ!$B$33:$B$776,X$47)+'СЕТ СН'!$G$9+СВЦЭМ!$D$10+'СЕТ СН'!$G$6-'СЕТ СН'!$G$19</f>
        <v>1015.32896278</v>
      </c>
      <c r="Y68" s="36">
        <f>SUMIFS(СВЦЭМ!$C$33:$C$776,СВЦЭМ!$A$33:$A$776,$A68,СВЦЭМ!$B$33:$B$776,Y$47)+'СЕТ СН'!$G$9+СВЦЭМ!$D$10+'СЕТ СН'!$G$6-'СЕТ СН'!$G$19</f>
        <v>1145.3609992199999</v>
      </c>
    </row>
    <row r="69" spans="1:27" ht="15.75" x14ac:dyDescent="0.2">
      <c r="A69" s="35">
        <f t="shared" si="1"/>
        <v>44034</v>
      </c>
      <c r="B69" s="36">
        <f>SUMIFS(СВЦЭМ!$C$33:$C$776,СВЦЭМ!$A$33:$A$776,$A69,СВЦЭМ!$B$33:$B$776,B$47)+'СЕТ СН'!$G$9+СВЦЭМ!$D$10+'СЕТ СН'!$G$6-'СЕТ СН'!$G$19</f>
        <v>1149.11218115</v>
      </c>
      <c r="C69" s="36">
        <f>SUMIFS(СВЦЭМ!$C$33:$C$776,СВЦЭМ!$A$33:$A$776,$A69,СВЦЭМ!$B$33:$B$776,C$47)+'СЕТ СН'!$G$9+СВЦЭМ!$D$10+'СЕТ СН'!$G$6-'СЕТ СН'!$G$19</f>
        <v>1117.23372236</v>
      </c>
      <c r="D69" s="36">
        <f>SUMIFS(СВЦЭМ!$C$33:$C$776,СВЦЭМ!$A$33:$A$776,$A69,СВЦЭМ!$B$33:$B$776,D$47)+'СЕТ СН'!$G$9+СВЦЭМ!$D$10+'СЕТ СН'!$G$6-'СЕТ СН'!$G$19</f>
        <v>1108.19730035</v>
      </c>
      <c r="E69" s="36">
        <f>SUMIFS(СВЦЭМ!$C$33:$C$776,СВЦЭМ!$A$33:$A$776,$A69,СВЦЭМ!$B$33:$B$776,E$47)+'СЕТ СН'!$G$9+СВЦЭМ!$D$10+'СЕТ СН'!$G$6-'СЕТ СН'!$G$19</f>
        <v>1130.5736048599999</v>
      </c>
      <c r="F69" s="36">
        <f>SUMIFS(СВЦЭМ!$C$33:$C$776,СВЦЭМ!$A$33:$A$776,$A69,СВЦЭМ!$B$33:$B$776,F$47)+'СЕТ СН'!$G$9+СВЦЭМ!$D$10+'СЕТ СН'!$G$6-'СЕТ СН'!$G$19</f>
        <v>1138.83780024</v>
      </c>
      <c r="G69" s="36">
        <f>SUMIFS(СВЦЭМ!$C$33:$C$776,СВЦЭМ!$A$33:$A$776,$A69,СВЦЭМ!$B$33:$B$776,G$47)+'СЕТ СН'!$G$9+СВЦЭМ!$D$10+'СЕТ СН'!$G$6-'СЕТ СН'!$G$19</f>
        <v>1137.0744184499999</v>
      </c>
      <c r="H69" s="36">
        <f>SUMIFS(СВЦЭМ!$C$33:$C$776,СВЦЭМ!$A$33:$A$776,$A69,СВЦЭМ!$B$33:$B$776,H$47)+'СЕТ СН'!$G$9+СВЦЭМ!$D$10+'СЕТ СН'!$G$6-'СЕТ СН'!$G$19</f>
        <v>1119.6913267699999</v>
      </c>
      <c r="I69" s="36">
        <f>SUMIFS(СВЦЭМ!$C$33:$C$776,СВЦЭМ!$A$33:$A$776,$A69,СВЦЭМ!$B$33:$B$776,I$47)+'СЕТ СН'!$G$9+СВЦЭМ!$D$10+'СЕТ СН'!$G$6-'СЕТ СН'!$G$19</f>
        <v>1183.4100423799998</v>
      </c>
      <c r="J69" s="36">
        <f>SUMIFS(СВЦЭМ!$C$33:$C$776,СВЦЭМ!$A$33:$A$776,$A69,СВЦЭМ!$B$33:$B$776,J$47)+'СЕТ СН'!$G$9+СВЦЭМ!$D$10+'СЕТ СН'!$G$6-'СЕТ СН'!$G$19</f>
        <v>1206.1564892599999</v>
      </c>
      <c r="K69" s="36">
        <f>SUMIFS(СВЦЭМ!$C$33:$C$776,СВЦЭМ!$A$33:$A$776,$A69,СВЦЭМ!$B$33:$B$776,K$47)+'СЕТ СН'!$G$9+СВЦЭМ!$D$10+'СЕТ СН'!$G$6-'СЕТ СН'!$G$19</f>
        <v>1081.4922093299999</v>
      </c>
      <c r="L69" s="36">
        <f>SUMIFS(СВЦЭМ!$C$33:$C$776,СВЦЭМ!$A$33:$A$776,$A69,СВЦЭМ!$B$33:$B$776,L$47)+'СЕТ СН'!$G$9+СВЦЭМ!$D$10+'СЕТ СН'!$G$6-'СЕТ СН'!$G$19</f>
        <v>936.90241762000005</v>
      </c>
      <c r="M69" s="36">
        <f>SUMIFS(СВЦЭМ!$C$33:$C$776,СВЦЭМ!$A$33:$A$776,$A69,СВЦЭМ!$B$33:$B$776,M$47)+'СЕТ СН'!$G$9+СВЦЭМ!$D$10+'СЕТ СН'!$G$6-'СЕТ СН'!$G$19</f>
        <v>912.82615830000009</v>
      </c>
      <c r="N69" s="36">
        <f>SUMIFS(СВЦЭМ!$C$33:$C$776,СВЦЭМ!$A$33:$A$776,$A69,СВЦЭМ!$B$33:$B$776,N$47)+'СЕТ СН'!$G$9+СВЦЭМ!$D$10+'СЕТ СН'!$G$6-'СЕТ СН'!$G$19</f>
        <v>1017.9221176600001</v>
      </c>
      <c r="O69" s="36">
        <f>SUMIFS(СВЦЭМ!$C$33:$C$776,СВЦЭМ!$A$33:$A$776,$A69,СВЦЭМ!$B$33:$B$776,O$47)+'СЕТ СН'!$G$9+СВЦЭМ!$D$10+'СЕТ СН'!$G$6-'СЕТ СН'!$G$19</f>
        <v>939.28403150000008</v>
      </c>
      <c r="P69" s="36">
        <f>SUMIFS(СВЦЭМ!$C$33:$C$776,СВЦЭМ!$A$33:$A$776,$A69,СВЦЭМ!$B$33:$B$776,P$47)+'СЕТ СН'!$G$9+СВЦЭМ!$D$10+'СЕТ СН'!$G$6-'СЕТ СН'!$G$19</f>
        <v>953.13657532000002</v>
      </c>
      <c r="Q69" s="36">
        <f>SUMIFS(СВЦЭМ!$C$33:$C$776,СВЦЭМ!$A$33:$A$776,$A69,СВЦЭМ!$B$33:$B$776,Q$47)+'СЕТ СН'!$G$9+СВЦЭМ!$D$10+'СЕТ СН'!$G$6-'СЕТ СН'!$G$19</f>
        <v>964.20040706999998</v>
      </c>
      <c r="R69" s="36">
        <f>SUMIFS(СВЦЭМ!$C$33:$C$776,СВЦЭМ!$A$33:$A$776,$A69,СВЦЭМ!$B$33:$B$776,R$47)+'СЕТ СН'!$G$9+СВЦЭМ!$D$10+'СЕТ СН'!$G$6-'СЕТ СН'!$G$19</f>
        <v>3075.1440147200001</v>
      </c>
      <c r="S69" s="36">
        <f>SUMIFS(СВЦЭМ!$C$33:$C$776,СВЦЭМ!$A$33:$A$776,$A69,СВЦЭМ!$B$33:$B$776,S$47)+'СЕТ СН'!$G$9+СВЦЭМ!$D$10+'СЕТ СН'!$G$6-'СЕТ СН'!$G$19</f>
        <v>967.37598946999992</v>
      </c>
      <c r="T69" s="36">
        <f>SUMIFS(СВЦЭМ!$C$33:$C$776,СВЦЭМ!$A$33:$A$776,$A69,СВЦЭМ!$B$33:$B$776,T$47)+'СЕТ СН'!$G$9+СВЦЭМ!$D$10+'СЕТ СН'!$G$6-'СЕТ СН'!$G$19</f>
        <v>981.48155233000011</v>
      </c>
      <c r="U69" s="36">
        <f>SUMIFS(СВЦЭМ!$C$33:$C$776,СВЦЭМ!$A$33:$A$776,$A69,СВЦЭМ!$B$33:$B$776,U$47)+'СЕТ СН'!$G$9+СВЦЭМ!$D$10+'СЕТ СН'!$G$6-'СЕТ СН'!$G$19</f>
        <v>998.67513250000002</v>
      </c>
      <c r="V69" s="36">
        <f>SUMIFS(СВЦЭМ!$C$33:$C$776,СВЦЭМ!$A$33:$A$776,$A69,СВЦЭМ!$B$33:$B$776,V$47)+'СЕТ СН'!$G$9+СВЦЭМ!$D$10+'СЕТ СН'!$G$6-'СЕТ СН'!$G$19</f>
        <v>1007.5444190800001</v>
      </c>
      <c r="W69" s="36">
        <f>SUMIFS(СВЦЭМ!$C$33:$C$776,СВЦЭМ!$A$33:$A$776,$A69,СВЦЭМ!$B$33:$B$776,W$47)+'СЕТ СН'!$G$9+СВЦЭМ!$D$10+'СЕТ СН'!$G$6-'СЕТ СН'!$G$19</f>
        <v>969.11474687999998</v>
      </c>
      <c r="X69" s="36">
        <f>SUMIFS(СВЦЭМ!$C$33:$C$776,СВЦЭМ!$A$33:$A$776,$A69,СВЦЭМ!$B$33:$B$776,X$47)+'СЕТ СН'!$G$9+СВЦЭМ!$D$10+'СЕТ СН'!$G$6-'СЕТ СН'!$G$19</f>
        <v>1033.3744312599999</v>
      </c>
      <c r="Y69" s="36">
        <f>SUMIFS(СВЦЭМ!$C$33:$C$776,СВЦЭМ!$A$33:$A$776,$A69,СВЦЭМ!$B$33:$B$776,Y$47)+'СЕТ СН'!$G$9+СВЦЭМ!$D$10+'СЕТ СН'!$G$6-'СЕТ СН'!$G$19</f>
        <v>1119.3907411100001</v>
      </c>
    </row>
    <row r="70" spans="1:27" ht="15.75" x14ac:dyDescent="0.2">
      <c r="A70" s="35">
        <f t="shared" si="1"/>
        <v>44035</v>
      </c>
      <c r="B70" s="36">
        <f>SUMIFS(СВЦЭМ!$C$33:$C$776,СВЦЭМ!$A$33:$A$776,$A70,СВЦЭМ!$B$33:$B$776,B$47)+'СЕТ СН'!$G$9+СВЦЭМ!$D$10+'СЕТ СН'!$G$6-'СЕТ СН'!$G$19</f>
        <v>1092.7182434200001</v>
      </c>
      <c r="C70" s="36">
        <f>SUMIFS(СВЦЭМ!$C$33:$C$776,СВЦЭМ!$A$33:$A$776,$A70,СВЦЭМ!$B$33:$B$776,C$47)+'СЕТ СН'!$G$9+СВЦЭМ!$D$10+'СЕТ СН'!$G$6-'СЕТ СН'!$G$19</f>
        <v>1093.91228499</v>
      </c>
      <c r="D70" s="36">
        <f>SUMIFS(СВЦЭМ!$C$33:$C$776,СВЦЭМ!$A$33:$A$776,$A70,СВЦЭМ!$B$33:$B$776,D$47)+'СЕТ СН'!$G$9+СВЦЭМ!$D$10+'СЕТ СН'!$G$6-'СЕТ СН'!$G$19</f>
        <v>1117.38332352</v>
      </c>
      <c r="E70" s="36">
        <f>SUMIFS(СВЦЭМ!$C$33:$C$776,СВЦЭМ!$A$33:$A$776,$A70,СВЦЭМ!$B$33:$B$776,E$47)+'СЕТ СН'!$G$9+СВЦЭМ!$D$10+'СЕТ СН'!$G$6-'СЕТ СН'!$G$19</f>
        <v>1151.0544601000001</v>
      </c>
      <c r="F70" s="36">
        <f>SUMIFS(СВЦЭМ!$C$33:$C$776,СВЦЭМ!$A$33:$A$776,$A70,СВЦЭМ!$B$33:$B$776,F$47)+'СЕТ СН'!$G$9+СВЦЭМ!$D$10+'СЕТ СН'!$G$6-'СЕТ СН'!$G$19</f>
        <v>1139.5901841300001</v>
      </c>
      <c r="G70" s="36">
        <f>SUMIFS(СВЦЭМ!$C$33:$C$776,СВЦЭМ!$A$33:$A$776,$A70,СВЦЭМ!$B$33:$B$776,G$47)+'СЕТ СН'!$G$9+СВЦЭМ!$D$10+'СЕТ СН'!$G$6-'СЕТ СН'!$G$19</f>
        <v>1131.31683518</v>
      </c>
      <c r="H70" s="36">
        <f>SUMIFS(СВЦЭМ!$C$33:$C$776,СВЦЭМ!$A$33:$A$776,$A70,СВЦЭМ!$B$33:$B$776,H$47)+'СЕТ СН'!$G$9+СВЦЭМ!$D$10+'СЕТ СН'!$G$6-'СЕТ СН'!$G$19</f>
        <v>1089.84800129</v>
      </c>
      <c r="I70" s="36">
        <f>SUMIFS(СВЦЭМ!$C$33:$C$776,СВЦЭМ!$A$33:$A$776,$A70,СВЦЭМ!$B$33:$B$776,I$47)+'СЕТ СН'!$G$9+СВЦЭМ!$D$10+'СЕТ СН'!$G$6-'СЕТ СН'!$G$19</f>
        <v>1025.2666109100001</v>
      </c>
      <c r="J70" s="36">
        <f>SUMIFS(СВЦЭМ!$C$33:$C$776,СВЦЭМ!$A$33:$A$776,$A70,СВЦЭМ!$B$33:$B$776,J$47)+'СЕТ СН'!$G$9+СВЦЭМ!$D$10+'СЕТ СН'!$G$6-'СЕТ СН'!$G$19</f>
        <v>1048.99338676</v>
      </c>
      <c r="K70" s="36">
        <f>SUMIFS(СВЦЭМ!$C$33:$C$776,СВЦЭМ!$A$33:$A$776,$A70,СВЦЭМ!$B$33:$B$776,K$47)+'СЕТ СН'!$G$9+СВЦЭМ!$D$10+'СЕТ СН'!$G$6-'СЕТ СН'!$G$19</f>
        <v>1076.48331822</v>
      </c>
      <c r="L70" s="36">
        <f>SUMIFS(СВЦЭМ!$C$33:$C$776,СВЦЭМ!$A$33:$A$776,$A70,СВЦЭМ!$B$33:$B$776,L$47)+'СЕТ СН'!$G$9+СВЦЭМ!$D$10+'СЕТ СН'!$G$6-'СЕТ СН'!$G$19</f>
        <v>980.57116603000009</v>
      </c>
      <c r="M70" s="36">
        <f>SUMIFS(СВЦЭМ!$C$33:$C$776,СВЦЭМ!$A$33:$A$776,$A70,СВЦЭМ!$B$33:$B$776,M$47)+'СЕТ СН'!$G$9+СВЦЭМ!$D$10+'СЕТ СН'!$G$6-'СЕТ СН'!$G$19</f>
        <v>962.29301540999995</v>
      </c>
      <c r="N70" s="36">
        <f>SUMIFS(СВЦЭМ!$C$33:$C$776,СВЦЭМ!$A$33:$A$776,$A70,СВЦЭМ!$B$33:$B$776,N$47)+'СЕТ СН'!$G$9+СВЦЭМ!$D$10+'СЕТ СН'!$G$6-'СЕТ СН'!$G$19</f>
        <v>981.42730916000005</v>
      </c>
      <c r="O70" s="36">
        <f>SUMIFS(СВЦЭМ!$C$33:$C$776,СВЦЭМ!$A$33:$A$776,$A70,СВЦЭМ!$B$33:$B$776,O$47)+'СЕТ СН'!$G$9+СВЦЭМ!$D$10+'СЕТ СН'!$G$6-'СЕТ СН'!$G$19</f>
        <v>989.23070942000004</v>
      </c>
      <c r="P70" s="36">
        <f>SUMIFS(СВЦЭМ!$C$33:$C$776,СВЦЭМ!$A$33:$A$776,$A70,СВЦЭМ!$B$33:$B$776,P$47)+'СЕТ СН'!$G$9+СВЦЭМ!$D$10+'СЕТ СН'!$G$6-'СЕТ СН'!$G$19</f>
        <v>1005.84714422</v>
      </c>
      <c r="Q70" s="36">
        <f>SUMIFS(СВЦЭМ!$C$33:$C$776,СВЦЭМ!$A$33:$A$776,$A70,СВЦЭМ!$B$33:$B$776,Q$47)+'СЕТ СН'!$G$9+СВЦЭМ!$D$10+'СЕТ СН'!$G$6-'СЕТ СН'!$G$19</f>
        <v>1025.03309713</v>
      </c>
      <c r="R70" s="36">
        <f>SUMIFS(СВЦЭМ!$C$33:$C$776,СВЦЭМ!$A$33:$A$776,$A70,СВЦЭМ!$B$33:$B$776,R$47)+'СЕТ СН'!$G$9+СВЦЭМ!$D$10+'СЕТ СН'!$G$6-'СЕТ СН'!$G$19</f>
        <v>1023.68845751</v>
      </c>
      <c r="S70" s="36">
        <f>SUMIFS(СВЦЭМ!$C$33:$C$776,СВЦЭМ!$A$33:$A$776,$A70,СВЦЭМ!$B$33:$B$776,S$47)+'СЕТ СН'!$G$9+СВЦЭМ!$D$10+'СЕТ СН'!$G$6-'СЕТ СН'!$G$19</f>
        <v>1032.2318147600001</v>
      </c>
      <c r="T70" s="36">
        <f>SUMIFS(СВЦЭМ!$C$33:$C$776,СВЦЭМ!$A$33:$A$776,$A70,СВЦЭМ!$B$33:$B$776,T$47)+'СЕТ СН'!$G$9+СВЦЭМ!$D$10+'СЕТ СН'!$G$6-'СЕТ СН'!$G$19</f>
        <v>1048.71144</v>
      </c>
      <c r="U70" s="36">
        <f>SUMIFS(СВЦЭМ!$C$33:$C$776,СВЦЭМ!$A$33:$A$776,$A70,СВЦЭМ!$B$33:$B$776,U$47)+'СЕТ СН'!$G$9+СВЦЭМ!$D$10+'СЕТ СН'!$G$6-'СЕТ СН'!$G$19</f>
        <v>1040.7295554699999</v>
      </c>
      <c r="V70" s="36">
        <f>SUMIFS(СВЦЭМ!$C$33:$C$776,СВЦЭМ!$A$33:$A$776,$A70,СВЦЭМ!$B$33:$B$776,V$47)+'СЕТ СН'!$G$9+СВЦЭМ!$D$10+'СЕТ СН'!$G$6-'СЕТ СН'!$G$19</f>
        <v>1024.7119859900001</v>
      </c>
      <c r="W70" s="36">
        <f>SUMIFS(СВЦЭМ!$C$33:$C$776,СВЦЭМ!$A$33:$A$776,$A70,СВЦЭМ!$B$33:$B$776,W$47)+'СЕТ СН'!$G$9+СВЦЭМ!$D$10+'СЕТ СН'!$G$6-'СЕТ СН'!$G$19</f>
        <v>984.63539741</v>
      </c>
      <c r="X70" s="36">
        <f>SUMIFS(СВЦЭМ!$C$33:$C$776,СВЦЭМ!$A$33:$A$776,$A70,СВЦЭМ!$B$33:$B$776,X$47)+'СЕТ СН'!$G$9+СВЦЭМ!$D$10+'СЕТ СН'!$G$6-'СЕТ СН'!$G$19</f>
        <v>987.44033617000014</v>
      </c>
      <c r="Y70" s="36">
        <f>SUMIFS(СВЦЭМ!$C$33:$C$776,СВЦЭМ!$A$33:$A$776,$A70,СВЦЭМ!$B$33:$B$776,Y$47)+'СЕТ СН'!$G$9+СВЦЭМ!$D$10+'СЕТ СН'!$G$6-'СЕТ СН'!$G$19</f>
        <v>1115.36166654</v>
      </c>
    </row>
    <row r="71" spans="1:27" ht="15.75" x14ac:dyDescent="0.2">
      <c r="A71" s="35">
        <f t="shared" si="1"/>
        <v>44036</v>
      </c>
      <c r="B71" s="36">
        <f>SUMIFS(СВЦЭМ!$C$33:$C$776,СВЦЭМ!$A$33:$A$776,$A71,СВЦЭМ!$B$33:$B$776,B$47)+'СЕТ СН'!$G$9+СВЦЭМ!$D$10+'СЕТ СН'!$G$6-'СЕТ СН'!$G$19</f>
        <v>1085.2109451000001</v>
      </c>
      <c r="C71" s="36">
        <f>SUMIFS(СВЦЭМ!$C$33:$C$776,СВЦЭМ!$A$33:$A$776,$A71,СВЦЭМ!$B$33:$B$776,C$47)+'СЕТ СН'!$G$9+СВЦЭМ!$D$10+'СЕТ СН'!$G$6-'СЕТ СН'!$G$19</f>
        <v>1057.0881397400001</v>
      </c>
      <c r="D71" s="36">
        <f>SUMIFS(СВЦЭМ!$C$33:$C$776,СВЦЭМ!$A$33:$A$776,$A71,СВЦЭМ!$B$33:$B$776,D$47)+'СЕТ СН'!$G$9+СВЦЭМ!$D$10+'СЕТ СН'!$G$6-'СЕТ СН'!$G$19</f>
        <v>1060.2267932100001</v>
      </c>
      <c r="E71" s="36">
        <f>SUMIFS(СВЦЭМ!$C$33:$C$776,СВЦЭМ!$A$33:$A$776,$A71,СВЦЭМ!$B$33:$B$776,E$47)+'СЕТ СН'!$G$9+СВЦЭМ!$D$10+'СЕТ СН'!$G$6-'СЕТ СН'!$G$19</f>
        <v>1092.65893992</v>
      </c>
      <c r="F71" s="36">
        <f>SUMIFS(СВЦЭМ!$C$33:$C$776,СВЦЭМ!$A$33:$A$776,$A71,СВЦЭМ!$B$33:$B$776,F$47)+'СЕТ СН'!$G$9+СВЦЭМ!$D$10+'СЕТ СН'!$G$6-'СЕТ СН'!$G$19</f>
        <v>1096.2990460000001</v>
      </c>
      <c r="G71" s="36">
        <f>SUMIFS(СВЦЭМ!$C$33:$C$776,СВЦЭМ!$A$33:$A$776,$A71,СВЦЭМ!$B$33:$B$776,G$47)+'СЕТ СН'!$G$9+СВЦЭМ!$D$10+'СЕТ СН'!$G$6-'СЕТ СН'!$G$19</f>
        <v>1084.3349322900001</v>
      </c>
      <c r="H71" s="36">
        <f>SUMIFS(СВЦЭМ!$C$33:$C$776,СВЦЭМ!$A$33:$A$776,$A71,СВЦЭМ!$B$33:$B$776,H$47)+'СЕТ СН'!$G$9+СВЦЭМ!$D$10+'СЕТ СН'!$G$6-'СЕТ СН'!$G$19</f>
        <v>1036.74605591</v>
      </c>
      <c r="I71" s="36">
        <f>SUMIFS(СВЦЭМ!$C$33:$C$776,СВЦЭМ!$A$33:$A$776,$A71,СВЦЭМ!$B$33:$B$776,I$47)+'СЕТ СН'!$G$9+СВЦЭМ!$D$10+'СЕТ СН'!$G$6-'СЕТ СН'!$G$19</f>
        <v>1015.5440949399999</v>
      </c>
      <c r="J71" s="36">
        <f>SUMIFS(СВЦЭМ!$C$33:$C$776,СВЦЭМ!$A$33:$A$776,$A71,СВЦЭМ!$B$33:$B$776,J$47)+'СЕТ СН'!$G$9+СВЦЭМ!$D$10+'СЕТ СН'!$G$6-'СЕТ СН'!$G$19</f>
        <v>1049.5350759099999</v>
      </c>
      <c r="K71" s="36">
        <f>SUMIFS(СВЦЭМ!$C$33:$C$776,СВЦЭМ!$A$33:$A$776,$A71,СВЦЭМ!$B$33:$B$776,K$47)+'СЕТ СН'!$G$9+СВЦЭМ!$D$10+'СЕТ СН'!$G$6-'СЕТ СН'!$G$19</f>
        <v>1067.17063968</v>
      </c>
      <c r="L71" s="36">
        <f>SUMIFS(СВЦЭМ!$C$33:$C$776,СВЦЭМ!$A$33:$A$776,$A71,СВЦЭМ!$B$33:$B$776,L$47)+'СЕТ СН'!$G$9+СВЦЭМ!$D$10+'СЕТ СН'!$G$6-'СЕТ СН'!$G$19</f>
        <v>991.88762029000009</v>
      </c>
      <c r="M71" s="36">
        <f>SUMIFS(СВЦЭМ!$C$33:$C$776,СВЦЭМ!$A$33:$A$776,$A71,СВЦЭМ!$B$33:$B$776,M$47)+'СЕТ СН'!$G$9+СВЦЭМ!$D$10+'СЕТ СН'!$G$6-'СЕТ СН'!$G$19</f>
        <v>984.44426749000013</v>
      </c>
      <c r="N71" s="36">
        <f>SUMIFS(СВЦЭМ!$C$33:$C$776,СВЦЭМ!$A$33:$A$776,$A71,СВЦЭМ!$B$33:$B$776,N$47)+'СЕТ СН'!$G$9+СВЦЭМ!$D$10+'СЕТ СН'!$G$6-'СЕТ СН'!$G$19</f>
        <v>999.66719359000012</v>
      </c>
      <c r="O71" s="36">
        <f>SUMIFS(СВЦЭМ!$C$33:$C$776,СВЦЭМ!$A$33:$A$776,$A71,СВЦЭМ!$B$33:$B$776,O$47)+'СЕТ СН'!$G$9+СВЦЭМ!$D$10+'СЕТ СН'!$G$6-'СЕТ СН'!$G$19</f>
        <v>1004.1173558400001</v>
      </c>
      <c r="P71" s="36">
        <f>SUMIFS(СВЦЭМ!$C$33:$C$776,СВЦЭМ!$A$33:$A$776,$A71,СВЦЭМ!$B$33:$B$776,P$47)+'СЕТ СН'!$G$9+СВЦЭМ!$D$10+'СЕТ СН'!$G$6-'СЕТ СН'!$G$19</f>
        <v>1005.06801372</v>
      </c>
      <c r="Q71" s="36">
        <f>SUMIFS(СВЦЭМ!$C$33:$C$776,СВЦЭМ!$A$33:$A$776,$A71,СВЦЭМ!$B$33:$B$776,Q$47)+'СЕТ СН'!$G$9+СВЦЭМ!$D$10+'СЕТ СН'!$G$6-'СЕТ СН'!$G$19</f>
        <v>1008.8671425300001</v>
      </c>
      <c r="R71" s="36">
        <f>SUMIFS(СВЦЭМ!$C$33:$C$776,СВЦЭМ!$A$33:$A$776,$A71,СВЦЭМ!$B$33:$B$776,R$47)+'СЕТ СН'!$G$9+СВЦЭМ!$D$10+'СЕТ СН'!$G$6-'СЕТ СН'!$G$19</f>
        <v>1013.7030045700001</v>
      </c>
      <c r="S71" s="36">
        <f>SUMIFS(СВЦЭМ!$C$33:$C$776,СВЦЭМ!$A$33:$A$776,$A71,СВЦЭМ!$B$33:$B$776,S$47)+'СЕТ СН'!$G$9+СВЦЭМ!$D$10+'СЕТ СН'!$G$6-'СЕТ СН'!$G$19</f>
        <v>1017.87506979</v>
      </c>
      <c r="T71" s="36">
        <f>SUMIFS(СВЦЭМ!$C$33:$C$776,СВЦЭМ!$A$33:$A$776,$A71,СВЦЭМ!$B$33:$B$776,T$47)+'СЕТ СН'!$G$9+СВЦЭМ!$D$10+'СЕТ СН'!$G$6-'СЕТ СН'!$G$19</f>
        <v>1018.4860334499999</v>
      </c>
      <c r="U71" s="36">
        <f>SUMIFS(СВЦЭМ!$C$33:$C$776,СВЦЭМ!$A$33:$A$776,$A71,СВЦЭМ!$B$33:$B$776,U$47)+'СЕТ СН'!$G$9+СВЦЭМ!$D$10+'СЕТ СН'!$G$6-'СЕТ СН'!$G$19</f>
        <v>1009.43375356</v>
      </c>
      <c r="V71" s="36">
        <f>SUMIFS(СВЦЭМ!$C$33:$C$776,СВЦЭМ!$A$33:$A$776,$A71,СВЦЭМ!$B$33:$B$776,V$47)+'СЕТ СН'!$G$9+СВЦЭМ!$D$10+'СЕТ СН'!$G$6-'СЕТ СН'!$G$19</f>
        <v>990.80211572999997</v>
      </c>
      <c r="W71" s="36">
        <f>SUMIFS(СВЦЭМ!$C$33:$C$776,СВЦЭМ!$A$33:$A$776,$A71,СВЦЭМ!$B$33:$B$776,W$47)+'СЕТ СН'!$G$9+СВЦЭМ!$D$10+'СЕТ СН'!$G$6-'СЕТ СН'!$G$19</f>
        <v>966.34702076000008</v>
      </c>
      <c r="X71" s="36">
        <f>SUMIFS(СВЦЭМ!$C$33:$C$776,СВЦЭМ!$A$33:$A$776,$A71,СВЦЭМ!$B$33:$B$776,X$47)+'СЕТ СН'!$G$9+СВЦЭМ!$D$10+'СЕТ СН'!$G$6-'СЕТ СН'!$G$19</f>
        <v>1031.1420158800001</v>
      </c>
      <c r="Y71" s="36">
        <f>SUMIFS(СВЦЭМ!$C$33:$C$776,СВЦЭМ!$A$33:$A$776,$A71,СВЦЭМ!$B$33:$B$776,Y$47)+'СЕТ СН'!$G$9+СВЦЭМ!$D$10+'СЕТ СН'!$G$6-'СЕТ СН'!$G$19</f>
        <v>1130.82657122</v>
      </c>
    </row>
    <row r="72" spans="1:27" ht="15.75" x14ac:dyDescent="0.2">
      <c r="A72" s="35">
        <f t="shared" si="1"/>
        <v>44037</v>
      </c>
      <c r="B72" s="36">
        <f>SUMIFS(СВЦЭМ!$C$33:$C$776,СВЦЭМ!$A$33:$A$776,$A72,СВЦЭМ!$B$33:$B$776,B$47)+'СЕТ СН'!$G$9+СВЦЭМ!$D$10+'СЕТ СН'!$G$6-'СЕТ СН'!$G$19</f>
        <v>1117.32074835</v>
      </c>
      <c r="C72" s="36">
        <f>SUMIFS(СВЦЭМ!$C$33:$C$776,СВЦЭМ!$A$33:$A$776,$A72,СВЦЭМ!$B$33:$B$776,C$47)+'СЕТ СН'!$G$9+СВЦЭМ!$D$10+'СЕТ СН'!$G$6-'СЕТ СН'!$G$19</f>
        <v>1173.4885940699999</v>
      </c>
      <c r="D72" s="36">
        <f>SUMIFS(СВЦЭМ!$C$33:$C$776,СВЦЭМ!$A$33:$A$776,$A72,СВЦЭМ!$B$33:$B$776,D$47)+'СЕТ СН'!$G$9+СВЦЭМ!$D$10+'СЕТ СН'!$G$6-'СЕТ СН'!$G$19</f>
        <v>1209.2172569900001</v>
      </c>
      <c r="E72" s="36">
        <f>SUMIFS(СВЦЭМ!$C$33:$C$776,СВЦЭМ!$A$33:$A$776,$A72,СВЦЭМ!$B$33:$B$776,E$47)+'СЕТ СН'!$G$9+СВЦЭМ!$D$10+'СЕТ СН'!$G$6-'СЕТ СН'!$G$19</f>
        <v>1231.19355316</v>
      </c>
      <c r="F72" s="36">
        <f>SUMIFS(СВЦЭМ!$C$33:$C$776,СВЦЭМ!$A$33:$A$776,$A72,СВЦЭМ!$B$33:$B$776,F$47)+'СЕТ СН'!$G$9+СВЦЭМ!$D$10+'СЕТ СН'!$G$6-'СЕТ СН'!$G$19</f>
        <v>1231.6364268299999</v>
      </c>
      <c r="G72" s="36">
        <f>SUMIFS(СВЦЭМ!$C$33:$C$776,СВЦЭМ!$A$33:$A$776,$A72,СВЦЭМ!$B$33:$B$776,G$47)+'СЕТ СН'!$G$9+СВЦЭМ!$D$10+'СЕТ СН'!$G$6-'СЕТ СН'!$G$19</f>
        <v>1227.8993117099999</v>
      </c>
      <c r="H72" s="36">
        <f>SUMIFS(СВЦЭМ!$C$33:$C$776,СВЦЭМ!$A$33:$A$776,$A72,СВЦЭМ!$B$33:$B$776,H$47)+'СЕТ СН'!$G$9+СВЦЭМ!$D$10+'СЕТ СН'!$G$6-'СЕТ СН'!$G$19</f>
        <v>1228.73283696</v>
      </c>
      <c r="I72" s="36">
        <f>SUMIFS(СВЦЭМ!$C$33:$C$776,СВЦЭМ!$A$33:$A$776,$A72,СВЦЭМ!$B$33:$B$776,I$47)+'СЕТ СН'!$G$9+СВЦЭМ!$D$10+'СЕТ СН'!$G$6-'СЕТ СН'!$G$19</f>
        <v>1251.5493876200001</v>
      </c>
      <c r="J72" s="36">
        <f>SUMIFS(СВЦЭМ!$C$33:$C$776,СВЦЭМ!$A$33:$A$776,$A72,СВЦЭМ!$B$33:$B$776,J$47)+'СЕТ СН'!$G$9+СВЦЭМ!$D$10+'СЕТ СН'!$G$6-'СЕТ СН'!$G$19</f>
        <v>1200.35844565</v>
      </c>
      <c r="K72" s="36">
        <f>SUMIFS(СВЦЭМ!$C$33:$C$776,СВЦЭМ!$A$33:$A$776,$A72,СВЦЭМ!$B$33:$B$776,K$47)+'СЕТ СН'!$G$9+СВЦЭМ!$D$10+'СЕТ СН'!$G$6-'СЕТ СН'!$G$19</f>
        <v>1048.0745191999999</v>
      </c>
      <c r="L72" s="36">
        <f>SUMIFS(СВЦЭМ!$C$33:$C$776,СВЦЭМ!$A$33:$A$776,$A72,СВЦЭМ!$B$33:$B$776,L$47)+'СЕТ СН'!$G$9+СВЦЭМ!$D$10+'СЕТ СН'!$G$6-'СЕТ СН'!$G$19</f>
        <v>942.53065054000012</v>
      </c>
      <c r="M72" s="36">
        <f>SUMIFS(СВЦЭМ!$C$33:$C$776,СВЦЭМ!$A$33:$A$776,$A72,СВЦЭМ!$B$33:$B$776,M$47)+'СЕТ СН'!$G$9+СВЦЭМ!$D$10+'СЕТ СН'!$G$6-'СЕТ СН'!$G$19</f>
        <v>923.19732360000012</v>
      </c>
      <c r="N72" s="36">
        <f>SUMIFS(СВЦЭМ!$C$33:$C$776,СВЦЭМ!$A$33:$A$776,$A72,СВЦЭМ!$B$33:$B$776,N$47)+'СЕТ СН'!$G$9+СВЦЭМ!$D$10+'СЕТ СН'!$G$6-'СЕТ СН'!$G$19</f>
        <v>902.57352564000007</v>
      </c>
      <c r="O72" s="36">
        <f>SUMIFS(СВЦЭМ!$C$33:$C$776,СВЦЭМ!$A$33:$A$776,$A72,СВЦЭМ!$B$33:$B$776,O$47)+'СЕТ СН'!$G$9+СВЦЭМ!$D$10+'СЕТ СН'!$G$6-'СЕТ СН'!$G$19</f>
        <v>894.45965791000003</v>
      </c>
      <c r="P72" s="36">
        <f>SUMIFS(СВЦЭМ!$C$33:$C$776,СВЦЭМ!$A$33:$A$776,$A72,СВЦЭМ!$B$33:$B$776,P$47)+'СЕТ СН'!$G$9+СВЦЭМ!$D$10+'СЕТ СН'!$G$6-'СЕТ СН'!$G$19</f>
        <v>902.38443998999992</v>
      </c>
      <c r="Q72" s="36">
        <f>SUMIFS(СВЦЭМ!$C$33:$C$776,СВЦЭМ!$A$33:$A$776,$A72,СВЦЭМ!$B$33:$B$776,Q$47)+'СЕТ СН'!$G$9+СВЦЭМ!$D$10+'СЕТ СН'!$G$6-'СЕТ СН'!$G$19</f>
        <v>908.59219903000007</v>
      </c>
      <c r="R72" s="36">
        <f>SUMIFS(СВЦЭМ!$C$33:$C$776,СВЦЭМ!$A$33:$A$776,$A72,СВЦЭМ!$B$33:$B$776,R$47)+'СЕТ СН'!$G$9+СВЦЭМ!$D$10+'СЕТ СН'!$G$6-'СЕТ СН'!$G$19</f>
        <v>924.62459493999995</v>
      </c>
      <c r="S72" s="36">
        <f>SUMIFS(СВЦЭМ!$C$33:$C$776,СВЦЭМ!$A$33:$A$776,$A72,СВЦЭМ!$B$33:$B$776,S$47)+'СЕТ СН'!$G$9+СВЦЭМ!$D$10+'СЕТ СН'!$G$6-'СЕТ СН'!$G$19</f>
        <v>925.93511373000001</v>
      </c>
      <c r="T72" s="36">
        <f>SUMIFS(СВЦЭМ!$C$33:$C$776,СВЦЭМ!$A$33:$A$776,$A72,СВЦЭМ!$B$33:$B$776,T$47)+'СЕТ СН'!$G$9+СВЦЭМ!$D$10+'СЕТ СН'!$G$6-'СЕТ СН'!$G$19</f>
        <v>936.64561578999997</v>
      </c>
      <c r="U72" s="36">
        <f>SUMIFS(СВЦЭМ!$C$33:$C$776,СВЦЭМ!$A$33:$A$776,$A72,СВЦЭМ!$B$33:$B$776,U$47)+'СЕТ СН'!$G$9+СВЦЭМ!$D$10+'СЕТ СН'!$G$6-'СЕТ СН'!$G$19</f>
        <v>929.70086127000013</v>
      </c>
      <c r="V72" s="36">
        <f>SUMIFS(СВЦЭМ!$C$33:$C$776,СВЦЭМ!$A$33:$A$776,$A72,СВЦЭМ!$B$33:$B$776,V$47)+'СЕТ СН'!$G$9+СВЦЭМ!$D$10+'СЕТ СН'!$G$6-'СЕТ СН'!$G$19</f>
        <v>910.66387964</v>
      </c>
      <c r="W72" s="36">
        <f>SUMIFS(СВЦЭМ!$C$33:$C$776,СВЦЭМ!$A$33:$A$776,$A72,СВЦЭМ!$B$33:$B$776,W$47)+'СЕТ СН'!$G$9+СВЦЭМ!$D$10+'СЕТ СН'!$G$6-'СЕТ СН'!$G$19</f>
        <v>881.53307523000012</v>
      </c>
      <c r="X72" s="36">
        <f>SUMIFS(СВЦЭМ!$C$33:$C$776,СВЦЭМ!$A$33:$A$776,$A72,СВЦЭМ!$B$33:$B$776,X$47)+'СЕТ СН'!$G$9+СВЦЭМ!$D$10+'СЕТ СН'!$G$6-'СЕТ СН'!$G$19</f>
        <v>931.05265363000012</v>
      </c>
      <c r="Y72" s="36">
        <f>SUMIFS(СВЦЭМ!$C$33:$C$776,СВЦЭМ!$A$33:$A$776,$A72,СВЦЭМ!$B$33:$B$776,Y$47)+'СЕТ СН'!$G$9+СВЦЭМ!$D$10+'СЕТ СН'!$G$6-'СЕТ СН'!$G$19</f>
        <v>1076.63489312</v>
      </c>
    </row>
    <row r="73" spans="1:27" ht="15.75" x14ac:dyDescent="0.2">
      <c r="A73" s="35">
        <f t="shared" si="1"/>
        <v>44038</v>
      </c>
      <c r="B73" s="36">
        <f>SUMIFS(СВЦЭМ!$C$33:$C$776,СВЦЭМ!$A$33:$A$776,$A73,СВЦЭМ!$B$33:$B$776,B$47)+'СЕТ СН'!$G$9+СВЦЭМ!$D$10+'СЕТ СН'!$G$6-'СЕТ СН'!$G$19</f>
        <v>1041.3970443400001</v>
      </c>
      <c r="C73" s="36">
        <f>SUMIFS(СВЦЭМ!$C$33:$C$776,СВЦЭМ!$A$33:$A$776,$A73,СВЦЭМ!$B$33:$B$776,C$47)+'СЕТ СН'!$G$9+СВЦЭМ!$D$10+'СЕТ СН'!$G$6-'СЕТ СН'!$G$19</f>
        <v>1066.77524945</v>
      </c>
      <c r="D73" s="36">
        <f>SUMIFS(СВЦЭМ!$C$33:$C$776,СВЦЭМ!$A$33:$A$776,$A73,СВЦЭМ!$B$33:$B$776,D$47)+'СЕТ СН'!$G$9+СВЦЭМ!$D$10+'СЕТ СН'!$G$6-'СЕТ СН'!$G$19</f>
        <v>1067.1618008</v>
      </c>
      <c r="E73" s="36">
        <f>SUMIFS(СВЦЭМ!$C$33:$C$776,СВЦЭМ!$A$33:$A$776,$A73,СВЦЭМ!$B$33:$B$776,E$47)+'СЕТ СН'!$G$9+СВЦЭМ!$D$10+'СЕТ СН'!$G$6-'СЕТ СН'!$G$19</f>
        <v>1079.7467268099999</v>
      </c>
      <c r="F73" s="36">
        <f>SUMIFS(СВЦЭМ!$C$33:$C$776,СВЦЭМ!$A$33:$A$776,$A73,СВЦЭМ!$B$33:$B$776,F$47)+'СЕТ СН'!$G$9+СВЦЭМ!$D$10+'СЕТ СН'!$G$6-'СЕТ СН'!$G$19</f>
        <v>1091.6388747200001</v>
      </c>
      <c r="G73" s="36">
        <f>SUMIFS(СВЦЭМ!$C$33:$C$776,СВЦЭМ!$A$33:$A$776,$A73,СВЦЭМ!$B$33:$B$776,G$47)+'СЕТ СН'!$G$9+СВЦЭМ!$D$10+'СЕТ СН'!$G$6-'СЕТ СН'!$G$19</f>
        <v>1098.58428663</v>
      </c>
      <c r="H73" s="36">
        <f>SUMIFS(СВЦЭМ!$C$33:$C$776,СВЦЭМ!$A$33:$A$776,$A73,СВЦЭМ!$B$33:$B$776,H$47)+'СЕТ СН'!$G$9+СВЦЭМ!$D$10+'СЕТ СН'!$G$6-'СЕТ СН'!$G$19</f>
        <v>1104.6258292699999</v>
      </c>
      <c r="I73" s="36">
        <f>SUMIFS(СВЦЭМ!$C$33:$C$776,СВЦЭМ!$A$33:$A$776,$A73,СВЦЭМ!$B$33:$B$776,I$47)+'СЕТ СН'!$G$9+СВЦЭМ!$D$10+'СЕТ СН'!$G$6-'СЕТ СН'!$G$19</f>
        <v>1123.04968878</v>
      </c>
      <c r="J73" s="36">
        <f>SUMIFS(СВЦЭМ!$C$33:$C$776,СВЦЭМ!$A$33:$A$776,$A73,СВЦЭМ!$B$33:$B$776,J$47)+'СЕТ СН'!$G$9+СВЦЭМ!$D$10+'СЕТ СН'!$G$6-'СЕТ СН'!$G$19</f>
        <v>1063.02820142</v>
      </c>
      <c r="K73" s="36">
        <f>SUMIFS(СВЦЭМ!$C$33:$C$776,СВЦЭМ!$A$33:$A$776,$A73,СВЦЭМ!$B$33:$B$776,K$47)+'СЕТ СН'!$G$9+СВЦЭМ!$D$10+'СЕТ СН'!$G$6-'СЕТ СН'!$G$19</f>
        <v>973.98705487999996</v>
      </c>
      <c r="L73" s="36">
        <f>SUMIFS(СВЦЭМ!$C$33:$C$776,СВЦЭМ!$A$33:$A$776,$A73,СВЦЭМ!$B$33:$B$776,L$47)+'СЕТ СН'!$G$9+СВЦЭМ!$D$10+'СЕТ СН'!$G$6-'СЕТ СН'!$G$19</f>
        <v>868.71416870999997</v>
      </c>
      <c r="M73" s="36">
        <f>SUMIFS(СВЦЭМ!$C$33:$C$776,СВЦЭМ!$A$33:$A$776,$A73,СВЦЭМ!$B$33:$B$776,M$47)+'СЕТ СН'!$G$9+СВЦЭМ!$D$10+'СЕТ СН'!$G$6-'СЕТ СН'!$G$19</f>
        <v>835.29562873999998</v>
      </c>
      <c r="N73" s="36">
        <f>SUMIFS(СВЦЭМ!$C$33:$C$776,СВЦЭМ!$A$33:$A$776,$A73,СВЦЭМ!$B$33:$B$776,N$47)+'СЕТ СН'!$G$9+СВЦЭМ!$D$10+'СЕТ СН'!$G$6-'СЕТ СН'!$G$19</f>
        <v>817.34603700000002</v>
      </c>
      <c r="O73" s="36">
        <f>SUMIFS(СВЦЭМ!$C$33:$C$776,СВЦЭМ!$A$33:$A$776,$A73,СВЦЭМ!$B$33:$B$776,O$47)+'СЕТ СН'!$G$9+СВЦЭМ!$D$10+'СЕТ СН'!$G$6-'СЕТ СН'!$G$19</f>
        <v>825.66378694000014</v>
      </c>
      <c r="P73" s="36">
        <f>SUMIFS(СВЦЭМ!$C$33:$C$776,СВЦЭМ!$A$33:$A$776,$A73,СВЦЭМ!$B$33:$B$776,P$47)+'СЕТ СН'!$G$9+СВЦЭМ!$D$10+'СЕТ СН'!$G$6-'СЕТ СН'!$G$19</f>
        <v>830.43444096999997</v>
      </c>
      <c r="Q73" s="36">
        <f>SUMIFS(СВЦЭМ!$C$33:$C$776,СВЦЭМ!$A$33:$A$776,$A73,СВЦЭМ!$B$33:$B$776,Q$47)+'СЕТ СН'!$G$9+СВЦЭМ!$D$10+'СЕТ СН'!$G$6-'СЕТ СН'!$G$19</f>
        <v>841.08922621000011</v>
      </c>
      <c r="R73" s="36">
        <f>SUMIFS(СВЦЭМ!$C$33:$C$776,СВЦЭМ!$A$33:$A$776,$A73,СВЦЭМ!$B$33:$B$776,R$47)+'СЕТ СН'!$G$9+СВЦЭМ!$D$10+'СЕТ СН'!$G$6-'СЕТ СН'!$G$19</f>
        <v>853.96200296000006</v>
      </c>
      <c r="S73" s="36">
        <f>SUMIFS(СВЦЭМ!$C$33:$C$776,СВЦЭМ!$A$33:$A$776,$A73,СВЦЭМ!$B$33:$B$776,S$47)+'СЕТ СН'!$G$9+СВЦЭМ!$D$10+'СЕТ СН'!$G$6-'СЕТ СН'!$G$19</f>
        <v>857.23801900000012</v>
      </c>
      <c r="T73" s="36">
        <f>SUMIFS(СВЦЭМ!$C$33:$C$776,СВЦЭМ!$A$33:$A$776,$A73,СВЦЭМ!$B$33:$B$776,T$47)+'СЕТ СН'!$G$9+СВЦЭМ!$D$10+'СЕТ СН'!$G$6-'СЕТ СН'!$G$19</f>
        <v>864.43373491000011</v>
      </c>
      <c r="U73" s="36">
        <f>SUMIFS(СВЦЭМ!$C$33:$C$776,СВЦЭМ!$A$33:$A$776,$A73,СВЦЭМ!$B$33:$B$776,U$47)+'СЕТ СН'!$G$9+СВЦЭМ!$D$10+'СЕТ СН'!$G$6-'СЕТ СН'!$G$19</f>
        <v>847.31284467</v>
      </c>
      <c r="V73" s="36">
        <f>SUMIFS(СВЦЭМ!$C$33:$C$776,СВЦЭМ!$A$33:$A$776,$A73,СВЦЭМ!$B$33:$B$776,V$47)+'СЕТ СН'!$G$9+СВЦЭМ!$D$10+'СЕТ СН'!$G$6-'СЕТ СН'!$G$19</f>
        <v>832.09477056000014</v>
      </c>
      <c r="W73" s="36">
        <f>SUMIFS(СВЦЭМ!$C$33:$C$776,СВЦЭМ!$A$33:$A$776,$A73,СВЦЭМ!$B$33:$B$776,W$47)+'СЕТ СН'!$G$9+СВЦЭМ!$D$10+'СЕТ СН'!$G$6-'СЕТ СН'!$G$19</f>
        <v>815.06846863999999</v>
      </c>
      <c r="X73" s="36">
        <f>SUMIFS(СВЦЭМ!$C$33:$C$776,СВЦЭМ!$A$33:$A$776,$A73,СВЦЭМ!$B$33:$B$776,X$47)+'СЕТ СН'!$G$9+СВЦЭМ!$D$10+'СЕТ СН'!$G$6-'СЕТ СН'!$G$19</f>
        <v>852.31070963000002</v>
      </c>
      <c r="Y73" s="36">
        <f>SUMIFS(СВЦЭМ!$C$33:$C$776,СВЦЭМ!$A$33:$A$776,$A73,СВЦЭМ!$B$33:$B$776,Y$47)+'СЕТ СН'!$G$9+СВЦЭМ!$D$10+'СЕТ СН'!$G$6-'СЕТ СН'!$G$19</f>
        <v>988.50854826</v>
      </c>
    </row>
    <row r="74" spans="1:27" ht="15.75" x14ac:dyDescent="0.2">
      <c r="A74" s="35">
        <f t="shared" si="1"/>
        <v>44039</v>
      </c>
      <c r="B74" s="36">
        <f>SUMIFS(СВЦЭМ!$C$33:$C$776,СВЦЭМ!$A$33:$A$776,$A74,СВЦЭМ!$B$33:$B$776,B$47)+'СЕТ СН'!$G$9+СВЦЭМ!$D$10+'СЕТ СН'!$G$6-'СЕТ СН'!$G$19</f>
        <v>1080.8760278700001</v>
      </c>
      <c r="C74" s="36">
        <f>SUMIFS(СВЦЭМ!$C$33:$C$776,СВЦЭМ!$A$33:$A$776,$A74,СВЦЭМ!$B$33:$B$776,C$47)+'СЕТ СН'!$G$9+СВЦЭМ!$D$10+'СЕТ СН'!$G$6-'СЕТ СН'!$G$19</f>
        <v>1058.214015</v>
      </c>
      <c r="D74" s="36">
        <f>SUMIFS(СВЦЭМ!$C$33:$C$776,СВЦЭМ!$A$33:$A$776,$A74,СВЦЭМ!$B$33:$B$776,D$47)+'СЕТ СН'!$G$9+СВЦЭМ!$D$10+'СЕТ СН'!$G$6-'СЕТ СН'!$G$19</f>
        <v>1058.45744283</v>
      </c>
      <c r="E74" s="36">
        <f>SUMIFS(СВЦЭМ!$C$33:$C$776,СВЦЭМ!$A$33:$A$776,$A74,СВЦЭМ!$B$33:$B$776,E$47)+'СЕТ СН'!$G$9+СВЦЭМ!$D$10+'СЕТ СН'!$G$6-'СЕТ СН'!$G$19</f>
        <v>1065.88030106</v>
      </c>
      <c r="F74" s="36">
        <f>SUMIFS(СВЦЭМ!$C$33:$C$776,СВЦЭМ!$A$33:$A$776,$A74,СВЦЭМ!$B$33:$B$776,F$47)+'СЕТ СН'!$G$9+СВЦЭМ!$D$10+'СЕТ СН'!$G$6-'СЕТ СН'!$G$19</f>
        <v>1066.5859967900001</v>
      </c>
      <c r="G74" s="36">
        <f>SUMIFS(СВЦЭМ!$C$33:$C$776,СВЦЭМ!$A$33:$A$776,$A74,СВЦЭМ!$B$33:$B$776,G$47)+'СЕТ СН'!$G$9+СВЦЭМ!$D$10+'СЕТ СН'!$G$6-'СЕТ СН'!$G$19</f>
        <v>1059.33968385</v>
      </c>
      <c r="H74" s="36">
        <f>SUMIFS(СВЦЭМ!$C$33:$C$776,СВЦЭМ!$A$33:$A$776,$A74,СВЦЭМ!$B$33:$B$776,H$47)+'СЕТ СН'!$G$9+СВЦЭМ!$D$10+'СЕТ СН'!$G$6-'СЕТ СН'!$G$19</f>
        <v>1056.818098</v>
      </c>
      <c r="I74" s="36">
        <f>SUMIFS(СВЦЭМ!$C$33:$C$776,СВЦЭМ!$A$33:$A$776,$A74,СВЦЭМ!$B$33:$B$776,I$47)+'СЕТ СН'!$G$9+СВЦЭМ!$D$10+'СЕТ СН'!$G$6-'СЕТ СН'!$G$19</f>
        <v>1087.09270208</v>
      </c>
      <c r="J74" s="36">
        <f>SUMIFS(СВЦЭМ!$C$33:$C$776,СВЦЭМ!$A$33:$A$776,$A74,СВЦЭМ!$B$33:$B$776,J$47)+'СЕТ СН'!$G$9+СВЦЭМ!$D$10+'СЕТ СН'!$G$6-'СЕТ СН'!$G$19</f>
        <v>1047.5687213599999</v>
      </c>
      <c r="K74" s="36">
        <f>SUMIFS(СВЦЭМ!$C$33:$C$776,СВЦЭМ!$A$33:$A$776,$A74,СВЦЭМ!$B$33:$B$776,K$47)+'СЕТ СН'!$G$9+СВЦЭМ!$D$10+'СЕТ СН'!$G$6-'СЕТ СН'!$G$19</f>
        <v>922.21068762000004</v>
      </c>
      <c r="L74" s="36">
        <f>SUMIFS(СВЦЭМ!$C$33:$C$776,СВЦЭМ!$A$33:$A$776,$A74,СВЦЭМ!$B$33:$B$776,L$47)+'СЕТ СН'!$G$9+СВЦЭМ!$D$10+'СЕТ СН'!$G$6-'СЕТ СН'!$G$19</f>
        <v>832.83240195000008</v>
      </c>
      <c r="M74" s="36">
        <f>SUMIFS(СВЦЭМ!$C$33:$C$776,СВЦЭМ!$A$33:$A$776,$A74,СВЦЭМ!$B$33:$B$776,M$47)+'СЕТ СН'!$G$9+СВЦЭМ!$D$10+'СЕТ СН'!$G$6-'СЕТ СН'!$G$19</f>
        <v>808.17718603000003</v>
      </c>
      <c r="N74" s="36">
        <f>SUMIFS(СВЦЭМ!$C$33:$C$776,СВЦЭМ!$A$33:$A$776,$A74,СВЦЭМ!$B$33:$B$776,N$47)+'СЕТ СН'!$G$9+СВЦЭМ!$D$10+'СЕТ СН'!$G$6-'СЕТ СН'!$G$19</f>
        <v>783.80864562000011</v>
      </c>
      <c r="O74" s="36">
        <f>SUMIFS(СВЦЭМ!$C$33:$C$776,СВЦЭМ!$A$33:$A$776,$A74,СВЦЭМ!$B$33:$B$776,O$47)+'СЕТ СН'!$G$9+СВЦЭМ!$D$10+'СЕТ СН'!$G$6-'СЕТ СН'!$G$19</f>
        <v>789.77458185</v>
      </c>
      <c r="P74" s="36">
        <f>SUMIFS(СВЦЭМ!$C$33:$C$776,СВЦЭМ!$A$33:$A$776,$A74,СВЦЭМ!$B$33:$B$776,P$47)+'СЕТ СН'!$G$9+СВЦЭМ!$D$10+'СЕТ СН'!$G$6-'СЕТ СН'!$G$19</f>
        <v>801.81650607999995</v>
      </c>
      <c r="Q74" s="36">
        <f>SUMIFS(СВЦЭМ!$C$33:$C$776,СВЦЭМ!$A$33:$A$776,$A74,СВЦЭМ!$B$33:$B$776,Q$47)+'СЕТ СН'!$G$9+СВЦЭМ!$D$10+'СЕТ СН'!$G$6-'СЕТ СН'!$G$19</f>
        <v>817.00532455999996</v>
      </c>
      <c r="R74" s="36">
        <f>SUMIFS(СВЦЭМ!$C$33:$C$776,СВЦЭМ!$A$33:$A$776,$A74,СВЦЭМ!$B$33:$B$776,R$47)+'СЕТ СН'!$G$9+СВЦЭМ!$D$10+'СЕТ СН'!$G$6-'СЕТ СН'!$G$19</f>
        <v>820.67448850000005</v>
      </c>
      <c r="S74" s="36">
        <f>SUMIFS(СВЦЭМ!$C$33:$C$776,СВЦЭМ!$A$33:$A$776,$A74,СВЦЭМ!$B$33:$B$776,S$47)+'СЕТ СН'!$G$9+СВЦЭМ!$D$10+'СЕТ СН'!$G$6-'СЕТ СН'!$G$19</f>
        <v>833.30020515000001</v>
      </c>
      <c r="T74" s="36">
        <f>SUMIFS(СВЦЭМ!$C$33:$C$776,СВЦЭМ!$A$33:$A$776,$A74,СВЦЭМ!$B$33:$B$776,T$47)+'СЕТ СН'!$G$9+СВЦЭМ!$D$10+'СЕТ СН'!$G$6-'СЕТ СН'!$G$19</f>
        <v>847.14822995999998</v>
      </c>
      <c r="U74" s="36">
        <f>SUMIFS(СВЦЭМ!$C$33:$C$776,СВЦЭМ!$A$33:$A$776,$A74,СВЦЭМ!$B$33:$B$776,U$47)+'СЕТ СН'!$G$9+СВЦЭМ!$D$10+'СЕТ СН'!$G$6-'СЕТ СН'!$G$19</f>
        <v>834.95571872000005</v>
      </c>
      <c r="V74" s="36">
        <f>SUMIFS(СВЦЭМ!$C$33:$C$776,СВЦЭМ!$A$33:$A$776,$A74,СВЦЭМ!$B$33:$B$776,V$47)+'СЕТ СН'!$G$9+СВЦЭМ!$D$10+'СЕТ СН'!$G$6-'СЕТ СН'!$G$19</f>
        <v>827.23394641000004</v>
      </c>
      <c r="W74" s="36">
        <f>SUMIFS(СВЦЭМ!$C$33:$C$776,СВЦЭМ!$A$33:$A$776,$A74,СВЦЭМ!$B$33:$B$776,W$47)+'СЕТ СН'!$G$9+СВЦЭМ!$D$10+'СЕТ СН'!$G$6-'СЕТ СН'!$G$19</f>
        <v>818.03897209000002</v>
      </c>
      <c r="X74" s="36">
        <f>SUMIFS(СВЦЭМ!$C$33:$C$776,СВЦЭМ!$A$33:$A$776,$A74,СВЦЭМ!$B$33:$B$776,X$47)+'СЕТ СН'!$G$9+СВЦЭМ!$D$10+'СЕТ СН'!$G$6-'СЕТ СН'!$G$19</f>
        <v>884.24209489000009</v>
      </c>
      <c r="Y74" s="36">
        <f>SUMIFS(СВЦЭМ!$C$33:$C$776,СВЦЭМ!$A$33:$A$776,$A74,СВЦЭМ!$B$33:$B$776,Y$47)+'СЕТ СН'!$G$9+СВЦЭМ!$D$10+'СЕТ СН'!$G$6-'СЕТ СН'!$G$19</f>
        <v>1000.94194161</v>
      </c>
    </row>
    <row r="75" spans="1:27" ht="15.75" x14ac:dyDescent="0.2">
      <c r="A75" s="35">
        <f t="shared" si="1"/>
        <v>44040</v>
      </c>
      <c r="B75" s="36">
        <f>SUMIFS(СВЦЭМ!$C$33:$C$776,СВЦЭМ!$A$33:$A$776,$A75,СВЦЭМ!$B$33:$B$776,B$47)+'СЕТ СН'!$G$9+СВЦЭМ!$D$10+'СЕТ СН'!$G$6-'СЕТ СН'!$G$19</f>
        <v>1001.1721029099999</v>
      </c>
      <c r="C75" s="36">
        <f>SUMIFS(СВЦЭМ!$C$33:$C$776,СВЦЭМ!$A$33:$A$776,$A75,СВЦЭМ!$B$33:$B$776,C$47)+'СЕТ СН'!$G$9+СВЦЭМ!$D$10+'СЕТ СН'!$G$6-'СЕТ СН'!$G$19</f>
        <v>1059.13757197</v>
      </c>
      <c r="D75" s="36">
        <f>SUMIFS(СВЦЭМ!$C$33:$C$776,СВЦЭМ!$A$33:$A$776,$A75,СВЦЭМ!$B$33:$B$776,D$47)+'СЕТ СН'!$G$9+СВЦЭМ!$D$10+'СЕТ СН'!$G$6-'СЕТ СН'!$G$19</f>
        <v>1069.24690315</v>
      </c>
      <c r="E75" s="36">
        <f>SUMIFS(СВЦЭМ!$C$33:$C$776,СВЦЭМ!$A$33:$A$776,$A75,СВЦЭМ!$B$33:$B$776,E$47)+'СЕТ СН'!$G$9+СВЦЭМ!$D$10+'СЕТ СН'!$G$6-'СЕТ СН'!$G$19</f>
        <v>1082.8025271399999</v>
      </c>
      <c r="F75" s="36">
        <f>SUMIFS(СВЦЭМ!$C$33:$C$776,СВЦЭМ!$A$33:$A$776,$A75,СВЦЭМ!$B$33:$B$776,F$47)+'СЕТ СН'!$G$9+СВЦЭМ!$D$10+'СЕТ СН'!$G$6-'СЕТ СН'!$G$19</f>
        <v>1072.6566693899999</v>
      </c>
      <c r="G75" s="36">
        <f>SUMIFS(СВЦЭМ!$C$33:$C$776,СВЦЭМ!$A$33:$A$776,$A75,СВЦЭМ!$B$33:$B$776,G$47)+'СЕТ СН'!$G$9+СВЦЭМ!$D$10+'СЕТ СН'!$G$6-'СЕТ СН'!$G$19</f>
        <v>1088.95263054</v>
      </c>
      <c r="H75" s="36">
        <f>SUMIFS(СВЦЭМ!$C$33:$C$776,СВЦЭМ!$A$33:$A$776,$A75,СВЦЭМ!$B$33:$B$776,H$47)+'СЕТ СН'!$G$9+СВЦЭМ!$D$10+'СЕТ СН'!$G$6-'СЕТ СН'!$G$19</f>
        <v>1091.28056236</v>
      </c>
      <c r="I75" s="36">
        <f>SUMIFS(СВЦЭМ!$C$33:$C$776,СВЦЭМ!$A$33:$A$776,$A75,СВЦЭМ!$B$33:$B$776,I$47)+'СЕТ СН'!$G$9+СВЦЭМ!$D$10+'СЕТ СН'!$G$6-'СЕТ СН'!$G$19</f>
        <v>1105.7817254700001</v>
      </c>
      <c r="J75" s="36">
        <f>SUMIFS(СВЦЭМ!$C$33:$C$776,СВЦЭМ!$A$33:$A$776,$A75,СВЦЭМ!$B$33:$B$776,J$47)+'СЕТ СН'!$G$9+СВЦЭМ!$D$10+'СЕТ СН'!$G$6-'СЕТ СН'!$G$19</f>
        <v>1085.0723137699999</v>
      </c>
      <c r="K75" s="36">
        <f>SUMIFS(СВЦЭМ!$C$33:$C$776,СВЦЭМ!$A$33:$A$776,$A75,СВЦЭМ!$B$33:$B$776,K$47)+'СЕТ СН'!$G$9+СВЦЭМ!$D$10+'СЕТ СН'!$G$6-'СЕТ СН'!$G$19</f>
        <v>962.23735172000011</v>
      </c>
      <c r="L75" s="36">
        <f>SUMIFS(СВЦЭМ!$C$33:$C$776,СВЦЭМ!$A$33:$A$776,$A75,СВЦЭМ!$B$33:$B$776,L$47)+'СЕТ СН'!$G$9+СВЦЭМ!$D$10+'СЕТ СН'!$G$6-'СЕТ СН'!$G$19</f>
        <v>846.79818453000007</v>
      </c>
      <c r="M75" s="36">
        <f>SUMIFS(СВЦЭМ!$C$33:$C$776,СВЦЭМ!$A$33:$A$776,$A75,СВЦЭМ!$B$33:$B$776,M$47)+'СЕТ СН'!$G$9+СВЦЭМ!$D$10+'СЕТ СН'!$G$6-'СЕТ СН'!$G$19</f>
        <v>825.52539544000001</v>
      </c>
      <c r="N75" s="36">
        <f>SUMIFS(СВЦЭМ!$C$33:$C$776,СВЦЭМ!$A$33:$A$776,$A75,СВЦЭМ!$B$33:$B$776,N$47)+'СЕТ СН'!$G$9+СВЦЭМ!$D$10+'СЕТ СН'!$G$6-'СЕТ СН'!$G$19</f>
        <v>824.66156655000009</v>
      </c>
      <c r="O75" s="36">
        <f>SUMIFS(СВЦЭМ!$C$33:$C$776,СВЦЭМ!$A$33:$A$776,$A75,СВЦЭМ!$B$33:$B$776,O$47)+'СЕТ СН'!$G$9+СВЦЭМ!$D$10+'СЕТ СН'!$G$6-'СЕТ СН'!$G$19</f>
        <v>833.55245076999995</v>
      </c>
      <c r="P75" s="36">
        <f>SUMIFS(СВЦЭМ!$C$33:$C$776,СВЦЭМ!$A$33:$A$776,$A75,СВЦЭМ!$B$33:$B$776,P$47)+'СЕТ СН'!$G$9+СВЦЭМ!$D$10+'СЕТ СН'!$G$6-'СЕТ СН'!$G$19</f>
        <v>835.38864686000011</v>
      </c>
      <c r="Q75" s="36">
        <f>SUMIFS(СВЦЭМ!$C$33:$C$776,СВЦЭМ!$A$33:$A$776,$A75,СВЦЭМ!$B$33:$B$776,Q$47)+'СЕТ СН'!$G$9+СВЦЭМ!$D$10+'СЕТ СН'!$G$6-'СЕТ СН'!$G$19</f>
        <v>845.26090190000014</v>
      </c>
      <c r="R75" s="36">
        <f>SUMIFS(СВЦЭМ!$C$33:$C$776,СВЦЭМ!$A$33:$A$776,$A75,СВЦЭМ!$B$33:$B$776,R$47)+'СЕТ СН'!$G$9+СВЦЭМ!$D$10+'СЕТ СН'!$G$6-'СЕТ СН'!$G$19</f>
        <v>848.09109222000006</v>
      </c>
      <c r="S75" s="36">
        <f>SUMIFS(СВЦЭМ!$C$33:$C$776,СВЦЭМ!$A$33:$A$776,$A75,СВЦЭМ!$B$33:$B$776,S$47)+'СЕТ СН'!$G$9+СВЦЭМ!$D$10+'СЕТ СН'!$G$6-'СЕТ СН'!$G$19</f>
        <v>852.92536897000014</v>
      </c>
      <c r="T75" s="36">
        <f>SUMIFS(СВЦЭМ!$C$33:$C$776,СВЦЭМ!$A$33:$A$776,$A75,СВЦЭМ!$B$33:$B$776,T$47)+'СЕТ СН'!$G$9+СВЦЭМ!$D$10+'СЕТ СН'!$G$6-'СЕТ СН'!$G$19</f>
        <v>856.30638092000004</v>
      </c>
      <c r="U75" s="36">
        <f>SUMIFS(СВЦЭМ!$C$33:$C$776,СВЦЭМ!$A$33:$A$776,$A75,СВЦЭМ!$B$33:$B$776,U$47)+'СЕТ СН'!$G$9+СВЦЭМ!$D$10+'СЕТ СН'!$G$6-'СЕТ СН'!$G$19</f>
        <v>841.14904464000006</v>
      </c>
      <c r="V75" s="36">
        <f>SUMIFS(СВЦЭМ!$C$33:$C$776,СВЦЭМ!$A$33:$A$776,$A75,СВЦЭМ!$B$33:$B$776,V$47)+'СЕТ СН'!$G$9+СВЦЭМ!$D$10+'СЕТ СН'!$G$6-'СЕТ СН'!$G$19</f>
        <v>852.39490105000004</v>
      </c>
      <c r="W75" s="36">
        <f>SUMIFS(СВЦЭМ!$C$33:$C$776,СВЦЭМ!$A$33:$A$776,$A75,СВЦЭМ!$B$33:$B$776,W$47)+'СЕТ СН'!$G$9+СВЦЭМ!$D$10+'СЕТ СН'!$G$6-'СЕТ СН'!$G$19</f>
        <v>854.35841353000001</v>
      </c>
      <c r="X75" s="36">
        <f>SUMIFS(СВЦЭМ!$C$33:$C$776,СВЦЭМ!$A$33:$A$776,$A75,СВЦЭМ!$B$33:$B$776,X$47)+'СЕТ СН'!$G$9+СВЦЭМ!$D$10+'СЕТ СН'!$G$6-'СЕТ СН'!$G$19</f>
        <v>897.98386847999996</v>
      </c>
      <c r="Y75" s="36">
        <f>SUMIFS(СВЦЭМ!$C$33:$C$776,СВЦЭМ!$A$33:$A$776,$A75,СВЦЭМ!$B$33:$B$776,Y$47)+'СЕТ СН'!$G$9+СВЦЭМ!$D$10+'СЕТ СН'!$G$6-'СЕТ СН'!$G$19</f>
        <v>1014.16696437</v>
      </c>
    </row>
    <row r="76" spans="1:27" ht="15.75" x14ac:dyDescent="0.2">
      <c r="A76" s="35">
        <f t="shared" si="1"/>
        <v>44041</v>
      </c>
      <c r="B76" s="36">
        <f>SUMIFS(СВЦЭМ!$C$33:$C$776,СВЦЭМ!$A$33:$A$776,$A76,СВЦЭМ!$B$33:$B$776,B$47)+'СЕТ СН'!$G$9+СВЦЭМ!$D$10+'СЕТ СН'!$G$6-'СЕТ СН'!$G$19</f>
        <v>1118.51840915</v>
      </c>
      <c r="C76" s="36">
        <f>SUMIFS(СВЦЭМ!$C$33:$C$776,СВЦЭМ!$A$33:$A$776,$A76,СВЦЭМ!$B$33:$B$776,C$47)+'СЕТ СН'!$G$9+СВЦЭМ!$D$10+'СЕТ СН'!$G$6-'СЕТ СН'!$G$19</f>
        <v>1169.9755734599999</v>
      </c>
      <c r="D76" s="36">
        <f>SUMIFS(СВЦЭМ!$C$33:$C$776,СВЦЭМ!$A$33:$A$776,$A76,СВЦЭМ!$B$33:$B$776,D$47)+'СЕТ СН'!$G$9+СВЦЭМ!$D$10+'СЕТ СН'!$G$6-'СЕТ СН'!$G$19</f>
        <v>1201.0006677200001</v>
      </c>
      <c r="E76" s="36">
        <f>SUMIFS(СВЦЭМ!$C$33:$C$776,СВЦЭМ!$A$33:$A$776,$A76,СВЦЭМ!$B$33:$B$776,E$47)+'СЕТ СН'!$G$9+СВЦЭМ!$D$10+'СЕТ СН'!$G$6-'СЕТ СН'!$G$19</f>
        <v>1223.9389948200001</v>
      </c>
      <c r="F76" s="36">
        <f>SUMIFS(СВЦЭМ!$C$33:$C$776,СВЦЭМ!$A$33:$A$776,$A76,СВЦЭМ!$B$33:$B$776,F$47)+'СЕТ СН'!$G$9+СВЦЭМ!$D$10+'СЕТ СН'!$G$6-'СЕТ СН'!$G$19</f>
        <v>1186.8092159400001</v>
      </c>
      <c r="G76" s="36">
        <f>SUMIFS(СВЦЭМ!$C$33:$C$776,СВЦЭМ!$A$33:$A$776,$A76,СВЦЭМ!$B$33:$B$776,G$47)+'СЕТ СН'!$G$9+СВЦЭМ!$D$10+'СЕТ СН'!$G$6-'СЕТ СН'!$G$19</f>
        <v>1193.56457329</v>
      </c>
      <c r="H76" s="36">
        <f>SUMIFS(СВЦЭМ!$C$33:$C$776,СВЦЭМ!$A$33:$A$776,$A76,СВЦЭМ!$B$33:$B$776,H$47)+'СЕТ СН'!$G$9+СВЦЭМ!$D$10+'СЕТ СН'!$G$6-'СЕТ СН'!$G$19</f>
        <v>1157.19853956</v>
      </c>
      <c r="I76" s="36">
        <f>SUMIFS(СВЦЭМ!$C$33:$C$776,СВЦЭМ!$A$33:$A$776,$A76,СВЦЭМ!$B$33:$B$776,I$47)+'СЕТ СН'!$G$9+СВЦЭМ!$D$10+'СЕТ СН'!$G$6-'СЕТ СН'!$G$19</f>
        <v>1139.4358996600001</v>
      </c>
      <c r="J76" s="36">
        <f>SUMIFS(СВЦЭМ!$C$33:$C$776,СВЦЭМ!$A$33:$A$776,$A76,СВЦЭМ!$B$33:$B$776,J$47)+'СЕТ СН'!$G$9+СВЦЭМ!$D$10+'СЕТ СН'!$G$6-'СЕТ СН'!$G$19</f>
        <v>1074.00709686</v>
      </c>
      <c r="K76" s="36">
        <f>SUMIFS(СВЦЭМ!$C$33:$C$776,СВЦЭМ!$A$33:$A$776,$A76,СВЦЭМ!$B$33:$B$776,K$47)+'СЕТ СН'!$G$9+СВЦЭМ!$D$10+'СЕТ СН'!$G$6-'СЕТ СН'!$G$19</f>
        <v>904.7263386300001</v>
      </c>
      <c r="L76" s="36">
        <f>SUMIFS(СВЦЭМ!$C$33:$C$776,СВЦЭМ!$A$33:$A$776,$A76,СВЦЭМ!$B$33:$B$776,L$47)+'СЕТ СН'!$G$9+СВЦЭМ!$D$10+'СЕТ СН'!$G$6-'СЕТ СН'!$G$19</f>
        <v>843.69614974000001</v>
      </c>
      <c r="M76" s="36">
        <f>SUMIFS(СВЦЭМ!$C$33:$C$776,СВЦЭМ!$A$33:$A$776,$A76,СВЦЭМ!$B$33:$B$776,M$47)+'СЕТ СН'!$G$9+СВЦЭМ!$D$10+'СЕТ СН'!$G$6-'СЕТ СН'!$G$19</f>
        <v>824.48785866999992</v>
      </c>
      <c r="N76" s="36">
        <f>SUMIFS(СВЦЭМ!$C$33:$C$776,СВЦЭМ!$A$33:$A$776,$A76,СВЦЭМ!$B$33:$B$776,N$47)+'СЕТ СН'!$G$9+СВЦЭМ!$D$10+'СЕТ СН'!$G$6-'СЕТ СН'!$G$19</f>
        <v>799.18232003999992</v>
      </c>
      <c r="O76" s="36">
        <f>SUMIFS(СВЦЭМ!$C$33:$C$776,СВЦЭМ!$A$33:$A$776,$A76,СВЦЭМ!$B$33:$B$776,O$47)+'СЕТ СН'!$G$9+СВЦЭМ!$D$10+'СЕТ СН'!$G$6-'СЕТ СН'!$G$19</f>
        <v>790.34273385000006</v>
      </c>
      <c r="P76" s="36">
        <f>SUMIFS(СВЦЭМ!$C$33:$C$776,СВЦЭМ!$A$33:$A$776,$A76,СВЦЭМ!$B$33:$B$776,P$47)+'СЕТ СН'!$G$9+СВЦЭМ!$D$10+'СЕТ СН'!$G$6-'СЕТ СН'!$G$19</f>
        <v>790.89977195000006</v>
      </c>
      <c r="Q76" s="36">
        <f>SUMIFS(СВЦЭМ!$C$33:$C$776,СВЦЭМ!$A$33:$A$776,$A76,СВЦЭМ!$B$33:$B$776,Q$47)+'СЕТ СН'!$G$9+СВЦЭМ!$D$10+'СЕТ СН'!$G$6-'СЕТ СН'!$G$19</f>
        <v>801.97262262000004</v>
      </c>
      <c r="R76" s="36">
        <f>SUMIFS(СВЦЭМ!$C$33:$C$776,СВЦЭМ!$A$33:$A$776,$A76,СВЦЭМ!$B$33:$B$776,R$47)+'СЕТ СН'!$G$9+СВЦЭМ!$D$10+'СЕТ СН'!$G$6-'СЕТ СН'!$G$19</f>
        <v>813.09169162000012</v>
      </c>
      <c r="S76" s="36">
        <f>SUMIFS(СВЦЭМ!$C$33:$C$776,СВЦЭМ!$A$33:$A$776,$A76,СВЦЭМ!$B$33:$B$776,S$47)+'СЕТ СН'!$G$9+СВЦЭМ!$D$10+'СЕТ СН'!$G$6-'СЕТ СН'!$G$19</f>
        <v>820.08099740000011</v>
      </c>
      <c r="T76" s="36">
        <f>SUMIFS(СВЦЭМ!$C$33:$C$776,СВЦЭМ!$A$33:$A$776,$A76,СВЦЭМ!$B$33:$B$776,T$47)+'СЕТ СН'!$G$9+СВЦЭМ!$D$10+'СЕТ СН'!$G$6-'СЕТ СН'!$G$19</f>
        <v>842.04470388999994</v>
      </c>
      <c r="U76" s="36">
        <f>SUMIFS(СВЦЭМ!$C$33:$C$776,СВЦЭМ!$A$33:$A$776,$A76,СВЦЭМ!$B$33:$B$776,U$47)+'СЕТ СН'!$G$9+СВЦЭМ!$D$10+'СЕТ СН'!$G$6-'СЕТ СН'!$G$19</f>
        <v>835.92524914000001</v>
      </c>
      <c r="V76" s="36">
        <f>SUMIFS(СВЦЭМ!$C$33:$C$776,СВЦЭМ!$A$33:$A$776,$A76,СВЦЭМ!$B$33:$B$776,V$47)+'СЕТ СН'!$G$9+СВЦЭМ!$D$10+'СЕТ СН'!$G$6-'СЕТ СН'!$G$19</f>
        <v>827.41895907999992</v>
      </c>
      <c r="W76" s="36">
        <f>SUMIFS(СВЦЭМ!$C$33:$C$776,СВЦЭМ!$A$33:$A$776,$A76,СВЦЭМ!$B$33:$B$776,W$47)+'СЕТ СН'!$G$9+СВЦЭМ!$D$10+'СЕТ СН'!$G$6-'СЕТ СН'!$G$19</f>
        <v>800.26242044000014</v>
      </c>
      <c r="X76" s="36">
        <f>SUMIFS(СВЦЭМ!$C$33:$C$776,СВЦЭМ!$A$33:$A$776,$A76,СВЦЭМ!$B$33:$B$776,X$47)+'СЕТ СН'!$G$9+СВЦЭМ!$D$10+'СЕТ СН'!$G$6-'СЕТ СН'!$G$19</f>
        <v>857.52510256000005</v>
      </c>
      <c r="Y76" s="36">
        <f>SUMIFS(СВЦЭМ!$C$33:$C$776,СВЦЭМ!$A$33:$A$776,$A76,СВЦЭМ!$B$33:$B$776,Y$47)+'СЕТ СН'!$G$9+СВЦЭМ!$D$10+'СЕТ СН'!$G$6-'СЕТ СН'!$G$19</f>
        <v>968.95475641999997</v>
      </c>
    </row>
    <row r="77" spans="1:27" ht="15.75" x14ac:dyDescent="0.2">
      <c r="A77" s="35">
        <f t="shared" si="1"/>
        <v>44042</v>
      </c>
      <c r="B77" s="36">
        <f>SUMIFS(СВЦЭМ!$C$33:$C$776,СВЦЭМ!$A$33:$A$776,$A77,СВЦЭМ!$B$33:$B$776,B$47)+'СЕТ СН'!$G$9+СВЦЭМ!$D$10+'СЕТ СН'!$G$6-'СЕТ СН'!$G$19</f>
        <v>1008.4656856900001</v>
      </c>
      <c r="C77" s="36">
        <f>SUMIFS(СВЦЭМ!$C$33:$C$776,СВЦЭМ!$A$33:$A$776,$A77,СВЦЭМ!$B$33:$B$776,C$47)+'СЕТ СН'!$G$9+СВЦЭМ!$D$10+'СЕТ СН'!$G$6-'СЕТ СН'!$G$19</f>
        <v>1052.2058972500001</v>
      </c>
      <c r="D77" s="36">
        <f>SUMIFS(СВЦЭМ!$C$33:$C$776,СВЦЭМ!$A$33:$A$776,$A77,СВЦЭМ!$B$33:$B$776,D$47)+'СЕТ СН'!$G$9+СВЦЭМ!$D$10+'СЕТ СН'!$G$6-'СЕТ СН'!$G$19</f>
        <v>1069.9247915000001</v>
      </c>
      <c r="E77" s="36">
        <f>SUMIFS(СВЦЭМ!$C$33:$C$776,СВЦЭМ!$A$33:$A$776,$A77,СВЦЭМ!$B$33:$B$776,E$47)+'СЕТ СН'!$G$9+СВЦЭМ!$D$10+'СЕТ СН'!$G$6-'СЕТ СН'!$G$19</f>
        <v>1076.1820024000001</v>
      </c>
      <c r="F77" s="36">
        <f>SUMIFS(СВЦЭМ!$C$33:$C$776,СВЦЭМ!$A$33:$A$776,$A77,СВЦЭМ!$B$33:$B$776,F$47)+'СЕТ СН'!$G$9+СВЦЭМ!$D$10+'СЕТ СН'!$G$6-'СЕТ СН'!$G$19</f>
        <v>1072.00676847</v>
      </c>
      <c r="G77" s="36">
        <f>SUMIFS(СВЦЭМ!$C$33:$C$776,СВЦЭМ!$A$33:$A$776,$A77,СВЦЭМ!$B$33:$B$776,G$47)+'СЕТ СН'!$G$9+СВЦЭМ!$D$10+'СЕТ СН'!$G$6-'СЕТ СН'!$G$19</f>
        <v>1078.5368798</v>
      </c>
      <c r="H77" s="36">
        <f>SUMIFS(СВЦЭМ!$C$33:$C$776,СВЦЭМ!$A$33:$A$776,$A77,СВЦЭМ!$B$33:$B$776,H$47)+'СЕТ СН'!$G$9+СВЦЭМ!$D$10+'СЕТ СН'!$G$6-'СЕТ СН'!$G$19</f>
        <v>1061.31552687</v>
      </c>
      <c r="I77" s="36">
        <f>SUMIFS(СВЦЭМ!$C$33:$C$776,СВЦЭМ!$A$33:$A$776,$A77,СВЦЭМ!$B$33:$B$776,I$47)+'СЕТ СН'!$G$9+СВЦЭМ!$D$10+'СЕТ СН'!$G$6-'СЕТ СН'!$G$19</f>
        <v>1033.4487291600001</v>
      </c>
      <c r="J77" s="36">
        <f>SUMIFS(СВЦЭМ!$C$33:$C$776,СВЦЭМ!$A$33:$A$776,$A77,СВЦЭМ!$B$33:$B$776,J$47)+'СЕТ СН'!$G$9+СВЦЭМ!$D$10+'СЕТ СН'!$G$6-'СЕТ СН'!$G$19</f>
        <v>937.9225532800001</v>
      </c>
      <c r="K77" s="36">
        <f>SUMIFS(СВЦЭМ!$C$33:$C$776,СВЦЭМ!$A$33:$A$776,$A77,СВЦЭМ!$B$33:$B$776,K$47)+'СЕТ СН'!$G$9+СВЦЭМ!$D$10+'СЕТ СН'!$G$6-'СЕТ СН'!$G$19</f>
        <v>880.19758894999995</v>
      </c>
      <c r="L77" s="36">
        <f>SUMIFS(СВЦЭМ!$C$33:$C$776,СВЦЭМ!$A$33:$A$776,$A77,СВЦЭМ!$B$33:$B$776,L$47)+'СЕТ СН'!$G$9+СВЦЭМ!$D$10+'СЕТ СН'!$G$6-'СЕТ СН'!$G$19</f>
        <v>902.74971191000009</v>
      </c>
      <c r="M77" s="36">
        <f>SUMIFS(СВЦЭМ!$C$33:$C$776,СВЦЭМ!$A$33:$A$776,$A77,СВЦЭМ!$B$33:$B$776,M$47)+'СЕТ СН'!$G$9+СВЦЭМ!$D$10+'СЕТ СН'!$G$6-'СЕТ СН'!$G$19</f>
        <v>892.60615125999993</v>
      </c>
      <c r="N77" s="36">
        <f>SUMIFS(СВЦЭМ!$C$33:$C$776,СВЦЭМ!$A$33:$A$776,$A77,СВЦЭМ!$B$33:$B$776,N$47)+'СЕТ СН'!$G$9+СВЦЭМ!$D$10+'СЕТ СН'!$G$6-'СЕТ СН'!$G$19</f>
        <v>880.66126810000014</v>
      </c>
      <c r="O77" s="36">
        <f>SUMIFS(СВЦЭМ!$C$33:$C$776,СВЦЭМ!$A$33:$A$776,$A77,СВЦЭМ!$B$33:$B$776,O$47)+'СЕТ СН'!$G$9+СВЦЭМ!$D$10+'СЕТ СН'!$G$6-'СЕТ СН'!$G$19</f>
        <v>882.10829547999992</v>
      </c>
      <c r="P77" s="36">
        <f>SUMIFS(СВЦЭМ!$C$33:$C$776,СВЦЭМ!$A$33:$A$776,$A77,СВЦЭМ!$B$33:$B$776,P$47)+'СЕТ СН'!$G$9+СВЦЭМ!$D$10+'СЕТ СН'!$G$6-'СЕТ СН'!$G$19</f>
        <v>882.01320280000004</v>
      </c>
      <c r="Q77" s="36">
        <f>SUMIFS(СВЦЭМ!$C$33:$C$776,СВЦЭМ!$A$33:$A$776,$A77,СВЦЭМ!$B$33:$B$776,Q$47)+'СЕТ СН'!$G$9+СВЦЭМ!$D$10+'СЕТ СН'!$G$6-'СЕТ СН'!$G$19</f>
        <v>885.90908602000013</v>
      </c>
      <c r="R77" s="36">
        <f>SUMIFS(СВЦЭМ!$C$33:$C$776,СВЦЭМ!$A$33:$A$776,$A77,СВЦЭМ!$B$33:$B$776,R$47)+'СЕТ СН'!$G$9+СВЦЭМ!$D$10+'СЕТ СН'!$G$6-'СЕТ СН'!$G$19</f>
        <v>887.57251593000001</v>
      </c>
      <c r="S77" s="36">
        <f>SUMIFS(СВЦЭМ!$C$33:$C$776,СВЦЭМ!$A$33:$A$776,$A77,СВЦЭМ!$B$33:$B$776,S$47)+'СЕТ СН'!$G$9+СВЦЭМ!$D$10+'СЕТ СН'!$G$6-'СЕТ СН'!$G$19</f>
        <v>894.85225562999995</v>
      </c>
      <c r="T77" s="36">
        <f>SUMIFS(СВЦЭМ!$C$33:$C$776,СВЦЭМ!$A$33:$A$776,$A77,СВЦЭМ!$B$33:$B$776,T$47)+'СЕТ СН'!$G$9+СВЦЭМ!$D$10+'СЕТ СН'!$G$6-'СЕТ СН'!$G$19</f>
        <v>897.25425195000003</v>
      </c>
      <c r="U77" s="36">
        <f>SUMIFS(СВЦЭМ!$C$33:$C$776,СВЦЭМ!$A$33:$A$776,$A77,СВЦЭМ!$B$33:$B$776,U$47)+'СЕТ СН'!$G$9+СВЦЭМ!$D$10+'СЕТ СН'!$G$6-'СЕТ СН'!$G$19</f>
        <v>893.63034775000006</v>
      </c>
      <c r="V77" s="36">
        <f>SUMIFS(СВЦЭМ!$C$33:$C$776,СВЦЭМ!$A$33:$A$776,$A77,СВЦЭМ!$B$33:$B$776,V$47)+'СЕТ СН'!$G$9+СВЦЭМ!$D$10+'СЕТ СН'!$G$6-'СЕТ СН'!$G$19</f>
        <v>880.44710262000012</v>
      </c>
      <c r="W77" s="36">
        <f>SUMIFS(СВЦЭМ!$C$33:$C$776,СВЦЭМ!$A$33:$A$776,$A77,СВЦЭМ!$B$33:$B$776,W$47)+'СЕТ СН'!$G$9+СВЦЭМ!$D$10+'СЕТ СН'!$G$6-'СЕТ СН'!$G$19</f>
        <v>908.21685372000002</v>
      </c>
      <c r="X77" s="36">
        <f>SUMIFS(СВЦЭМ!$C$33:$C$776,СВЦЭМ!$A$33:$A$776,$A77,СВЦЭМ!$B$33:$B$776,X$47)+'СЕТ СН'!$G$9+СВЦЭМ!$D$10+'СЕТ СН'!$G$6-'СЕТ СН'!$G$19</f>
        <v>1003.3955999300001</v>
      </c>
      <c r="Y77" s="36">
        <f>SUMIFS(СВЦЭМ!$C$33:$C$776,СВЦЭМ!$A$33:$A$776,$A77,СВЦЭМ!$B$33:$B$776,Y$47)+'СЕТ СН'!$G$9+СВЦЭМ!$D$10+'СЕТ СН'!$G$6-'СЕТ СН'!$G$19</f>
        <v>964.06099498000003</v>
      </c>
      <c r="AA77" s="37"/>
    </row>
    <row r="78" spans="1:27" ht="15.75" x14ac:dyDescent="0.2">
      <c r="A78" s="35">
        <f t="shared" si="1"/>
        <v>44043</v>
      </c>
      <c r="B78" s="36">
        <f>SUMIFS(СВЦЭМ!$C$33:$C$776,СВЦЭМ!$A$33:$A$776,$A78,СВЦЭМ!$B$33:$B$776,B$47)+'СЕТ СН'!$G$9+СВЦЭМ!$D$10+'СЕТ СН'!$G$6-'СЕТ СН'!$G$19</f>
        <v>1013.44562658</v>
      </c>
      <c r="C78" s="36">
        <f>SUMIFS(СВЦЭМ!$C$33:$C$776,СВЦЭМ!$A$33:$A$776,$A78,СВЦЭМ!$B$33:$B$776,C$47)+'СЕТ СН'!$G$9+СВЦЭМ!$D$10+'СЕТ СН'!$G$6-'СЕТ СН'!$G$19</f>
        <v>1122.1202748600001</v>
      </c>
      <c r="D78" s="36">
        <f>SUMIFS(СВЦЭМ!$C$33:$C$776,СВЦЭМ!$A$33:$A$776,$A78,СВЦЭМ!$B$33:$B$776,D$47)+'СЕТ СН'!$G$9+СВЦЭМ!$D$10+'СЕТ СН'!$G$6-'СЕТ СН'!$G$19</f>
        <v>1131.1732916600001</v>
      </c>
      <c r="E78" s="36">
        <f>SUMIFS(СВЦЭМ!$C$33:$C$776,СВЦЭМ!$A$33:$A$776,$A78,СВЦЭМ!$B$33:$B$776,E$47)+'СЕТ СН'!$G$9+СВЦЭМ!$D$10+'СЕТ СН'!$G$6-'СЕТ СН'!$G$19</f>
        <v>1134.91021559</v>
      </c>
      <c r="F78" s="36">
        <f>SUMIFS(СВЦЭМ!$C$33:$C$776,СВЦЭМ!$A$33:$A$776,$A78,СВЦЭМ!$B$33:$B$776,F$47)+'СЕТ СН'!$G$9+СВЦЭМ!$D$10+'СЕТ СН'!$G$6-'СЕТ СН'!$G$19</f>
        <v>1130.4227730800001</v>
      </c>
      <c r="G78" s="36">
        <f>SUMIFS(СВЦЭМ!$C$33:$C$776,СВЦЭМ!$A$33:$A$776,$A78,СВЦЭМ!$B$33:$B$776,G$47)+'СЕТ СН'!$G$9+СВЦЭМ!$D$10+'СЕТ СН'!$G$6-'СЕТ СН'!$G$19</f>
        <v>1162.4275560600001</v>
      </c>
      <c r="H78" s="36">
        <f>SUMIFS(СВЦЭМ!$C$33:$C$776,СВЦЭМ!$A$33:$A$776,$A78,СВЦЭМ!$B$33:$B$776,H$47)+'СЕТ СН'!$G$9+СВЦЭМ!$D$10+'СЕТ СН'!$G$6-'СЕТ СН'!$G$19</f>
        <v>1111.68797165</v>
      </c>
      <c r="I78" s="36">
        <f>SUMIFS(СВЦЭМ!$C$33:$C$776,СВЦЭМ!$A$33:$A$776,$A78,СВЦЭМ!$B$33:$B$776,I$47)+'СЕТ СН'!$G$9+СВЦЭМ!$D$10+'СЕТ СН'!$G$6-'СЕТ СН'!$G$19</f>
        <v>1102.82213882</v>
      </c>
      <c r="J78" s="36">
        <f>SUMIFS(СВЦЭМ!$C$33:$C$776,СВЦЭМ!$A$33:$A$776,$A78,СВЦЭМ!$B$33:$B$776,J$47)+'СЕТ СН'!$G$9+СВЦЭМ!$D$10+'СЕТ СН'!$G$6-'СЕТ СН'!$G$19</f>
        <v>1064.7223483499999</v>
      </c>
      <c r="K78" s="36">
        <f>SUMIFS(СВЦЭМ!$C$33:$C$776,СВЦЭМ!$A$33:$A$776,$A78,СВЦЭМ!$B$33:$B$776,K$47)+'СЕТ СН'!$G$9+СВЦЭМ!$D$10+'СЕТ СН'!$G$6-'СЕТ СН'!$G$19</f>
        <v>975.07372192000003</v>
      </c>
      <c r="L78" s="36">
        <f>SUMIFS(СВЦЭМ!$C$33:$C$776,СВЦЭМ!$A$33:$A$776,$A78,СВЦЭМ!$B$33:$B$776,L$47)+'СЕТ СН'!$G$9+СВЦЭМ!$D$10+'СЕТ СН'!$G$6-'СЕТ СН'!$G$19</f>
        <v>845.90767621000009</v>
      </c>
      <c r="M78" s="36">
        <f>SUMIFS(СВЦЭМ!$C$33:$C$776,СВЦЭМ!$A$33:$A$776,$A78,СВЦЭМ!$B$33:$B$776,M$47)+'СЕТ СН'!$G$9+СВЦЭМ!$D$10+'СЕТ СН'!$G$6-'СЕТ СН'!$G$19</f>
        <v>826.98136717000011</v>
      </c>
      <c r="N78" s="36">
        <f>SUMIFS(СВЦЭМ!$C$33:$C$776,СВЦЭМ!$A$33:$A$776,$A78,СВЦЭМ!$B$33:$B$776,N$47)+'СЕТ СН'!$G$9+СВЦЭМ!$D$10+'СЕТ СН'!$G$6-'СЕТ СН'!$G$19</f>
        <v>831.69217957000001</v>
      </c>
      <c r="O78" s="36">
        <f>SUMIFS(СВЦЭМ!$C$33:$C$776,СВЦЭМ!$A$33:$A$776,$A78,СВЦЭМ!$B$33:$B$776,O$47)+'СЕТ СН'!$G$9+СВЦЭМ!$D$10+'СЕТ СН'!$G$6-'СЕТ СН'!$G$19</f>
        <v>838.55251119000013</v>
      </c>
      <c r="P78" s="36">
        <f>SUMIFS(СВЦЭМ!$C$33:$C$776,СВЦЭМ!$A$33:$A$776,$A78,СВЦЭМ!$B$33:$B$776,P$47)+'СЕТ СН'!$G$9+СВЦЭМ!$D$10+'СЕТ СН'!$G$6-'СЕТ СН'!$G$19</f>
        <v>838.66760515999999</v>
      </c>
      <c r="Q78" s="36">
        <f>SUMIFS(СВЦЭМ!$C$33:$C$776,СВЦЭМ!$A$33:$A$776,$A78,СВЦЭМ!$B$33:$B$776,Q$47)+'СЕТ СН'!$G$9+СВЦЭМ!$D$10+'СЕТ СН'!$G$6-'СЕТ СН'!$G$19</f>
        <v>837.45777407000014</v>
      </c>
      <c r="R78" s="36">
        <f>SUMIFS(СВЦЭМ!$C$33:$C$776,СВЦЭМ!$A$33:$A$776,$A78,СВЦЭМ!$B$33:$B$776,R$47)+'СЕТ СН'!$G$9+СВЦЭМ!$D$10+'СЕТ СН'!$G$6-'СЕТ СН'!$G$19</f>
        <v>830.68205880000005</v>
      </c>
      <c r="S78" s="36">
        <f>SUMIFS(СВЦЭМ!$C$33:$C$776,СВЦЭМ!$A$33:$A$776,$A78,СВЦЭМ!$B$33:$B$776,S$47)+'СЕТ СН'!$G$9+СВЦЭМ!$D$10+'СЕТ СН'!$G$6-'СЕТ СН'!$G$19</f>
        <v>844.23150135000014</v>
      </c>
      <c r="T78" s="36">
        <f>SUMIFS(СВЦЭМ!$C$33:$C$776,СВЦЭМ!$A$33:$A$776,$A78,СВЦЭМ!$B$33:$B$776,T$47)+'СЕТ СН'!$G$9+СВЦЭМ!$D$10+'СЕТ СН'!$G$6-'СЕТ СН'!$G$19</f>
        <v>848.8677284800001</v>
      </c>
      <c r="U78" s="36">
        <f>SUMIFS(СВЦЭМ!$C$33:$C$776,СВЦЭМ!$A$33:$A$776,$A78,СВЦЭМ!$B$33:$B$776,U$47)+'СЕТ СН'!$G$9+СВЦЭМ!$D$10+'СЕТ СН'!$G$6-'СЕТ СН'!$G$19</f>
        <v>861.0133248300001</v>
      </c>
      <c r="V78" s="36">
        <f>SUMIFS(СВЦЭМ!$C$33:$C$776,СВЦЭМ!$A$33:$A$776,$A78,СВЦЭМ!$B$33:$B$776,V$47)+'СЕТ СН'!$G$9+СВЦЭМ!$D$10+'СЕТ СН'!$G$6-'СЕТ СН'!$G$19</f>
        <v>855.33748510999999</v>
      </c>
      <c r="W78" s="36">
        <f>SUMIFS(СВЦЭМ!$C$33:$C$776,СВЦЭМ!$A$33:$A$776,$A78,СВЦЭМ!$B$33:$B$776,W$47)+'СЕТ СН'!$G$9+СВЦЭМ!$D$10+'СЕТ СН'!$G$6-'СЕТ СН'!$G$19</f>
        <v>836.96115254999995</v>
      </c>
      <c r="X78" s="36">
        <f>SUMIFS(СВЦЭМ!$C$33:$C$776,СВЦЭМ!$A$33:$A$776,$A78,СВЦЭМ!$B$33:$B$776,X$47)+'СЕТ СН'!$G$9+СВЦЭМ!$D$10+'СЕТ СН'!$G$6-'СЕТ СН'!$G$19</f>
        <v>839.24291211000013</v>
      </c>
      <c r="Y78" s="36">
        <f>SUMIFS(СВЦЭМ!$C$33:$C$776,СВЦЭМ!$A$33:$A$776,$A78,СВЦЭМ!$B$33:$B$776,Y$47)+'СЕТ СН'!$G$9+СВЦЭМ!$D$10+'СЕТ СН'!$G$6-'СЕТ СН'!$G$19</f>
        <v>898.66634410000006</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2"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5" ht="12.75" customHeight="1" x14ac:dyDescent="0.2">
      <c r="A82" s="133"/>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5" ht="12.75" customHeight="1" x14ac:dyDescent="0.2">
      <c r="A83" s="134"/>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01.07.2020</v>
      </c>
      <c r="B84" s="36">
        <f>SUMIFS(СВЦЭМ!$C$33:$C$776,СВЦЭМ!$A$33:$A$776,$A84,СВЦЭМ!$B$33:$B$776,B$83)+'СЕТ СН'!$H$9+СВЦЭМ!$D$10+'СЕТ СН'!$H$6-'СЕТ СН'!$H$19</f>
        <v>1240.7277684800001</v>
      </c>
      <c r="C84" s="36">
        <f>SUMIFS(СВЦЭМ!$C$33:$C$776,СВЦЭМ!$A$33:$A$776,$A84,СВЦЭМ!$B$33:$B$776,C$83)+'СЕТ СН'!$H$9+СВЦЭМ!$D$10+'СЕТ СН'!$H$6-'СЕТ СН'!$H$19</f>
        <v>1248.04693438</v>
      </c>
      <c r="D84" s="36">
        <f>SUMIFS(СВЦЭМ!$C$33:$C$776,СВЦЭМ!$A$33:$A$776,$A84,СВЦЭМ!$B$33:$B$776,D$83)+'СЕТ СН'!$H$9+СВЦЭМ!$D$10+'СЕТ СН'!$H$6-'СЕТ СН'!$H$19</f>
        <v>1223.0843082900001</v>
      </c>
      <c r="E84" s="36">
        <f>SUMIFS(СВЦЭМ!$C$33:$C$776,СВЦЭМ!$A$33:$A$776,$A84,СВЦЭМ!$B$33:$B$776,E$83)+'СЕТ СН'!$H$9+СВЦЭМ!$D$10+'СЕТ СН'!$H$6-'СЕТ СН'!$H$19</f>
        <v>1204.8222643200002</v>
      </c>
      <c r="F84" s="36">
        <f>SUMIFS(СВЦЭМ!$C$33:$C$776,СВЦЭМ!$A$33:$A$776,$A84,СВЦЭМ!$B$33:$B$776,F$83)+'СЕТ СН'!$H$9+СВЦЭМ!$D$10+'СЕТ СН'!$H$6-'СЕТ СН'!$H$19</f>
        <v>1192.5271831800001</v>
      </c>
      <c r="G84" s="36">
        <f>SUMIFS(СВЦЭМ!$C$33:$C$776,СВЦЭМ!$A$33:$A$776,$A84,СВЦЭМ!$B$33:$B$776,G$83)+'СЕТ СН'!$H$9+СВЦЭМ!$D$10+'СЕТ СН'!$H$6-'СЕТ СН'!$H$19</f>
        <v>1196.7919793000001</v>
      </c>
      <c r="H84" s="36">
        <f>SUMIFS(СВЦЭМ!$C$33:$C$776,СВЦЭМ!$A$33:$A$776,$A84,СВЦЭМ!$B$33:$B$776,H$83)+'СЕТ СН'!$H$9+СВЦЭМ!$D$10+'СЕТ СН'!$H$6-'СЕТ СН'!$H$19</f>
        <v>1221.1052239000001</v>
      </c>
      <c r="I84" s="36">
        <f>SUMIFS(СВЦЭМ!$C$33:$C$776,СВЦЭМ!$A$33:$A$776,$A84,СВЦЭМ!$B$33:$B$776,I$83)+'СЕТ СН'!$H$9+СВЦЭМ!$D$10+'СЕТ СН'!$H$6-'СЕТ СН'!$H$19</f>
        <v>1204.4664651400001</v>
      </c>
      <c r="J84" s="36">
        <f>SUMIFS(СВЦЭМ!$C$33:$C$776,СВЦЭМ!$A$33:$A$776,$A84,СВЦЭМ!$B$33:$B$776,J$83)+'СЕТ СН'!$H$9+СВЦЭМ!$D$10+'СЕТ СН'!$H$6-'СЕТ СН'!$H$19</f>
        <v>1177.0547767100002</v>
      </c>
      <c r="K84" s="36">
        <f>SUMIFS(СВЦЭМ!$C$33:$C$776,СВЦЭМ!$A$33:$A$776,$A84,СВЦЭМ!$B$33:$B$776,K$83)+'СЕТ СН'!$H$9+СВЦЭМ!$D$10+'СЕТ СН'!$H$6-'СЕТ СН'!$H$19</f>
        <v>1066.9307043700001</v>
      </c>
      <c r="L84" s="36">
        <f>SUMIFS(СВЦЭМ!$C$33:$C$776,СВЦЭМ!$A$33:$A$776,$A84,СВЦЭМ!$B$33:$B$776,L$83)+'СЕТ СН'!$H$9+СВЦЭМ!$D$10+'СЕТ СН'!$H$6-'СЕТ СН'!$H$19</f>
        <v>960.66130788999999</v>
      </c>
      <c r="M84" s="36">
        <f>SUMIFS(СВЦЭМ!$C$33:$C$776,СВЦЭМ!$A$33:$A$776,$A84,СВЦЭМ!$B$33:$B$776,M$83)+'СЕТ СН'!$H$9+СВЦЭМ!$D$10+'СЕТ СН'!$H$6-'СЕТ СН'!$H$19</f>
        <v>951.71620122000002</v>
      </c>
      <c r="N84" s="36">
        <f>SUMIFS(СВЦЭМ!$C$33:$C$776,СВЦЭМ!$A$33:$A$776,$A84,СВЦЭМ!$B$33:$B$776,N$83)+'СЕТ СН'!$H$9+СВЦЭМ!$D$10+'СЕТ СН'!$H$6-'СЕТ СН'!$H$19</f>
        <v>1005.3959037</v>
      </c>
      <c r="O84" s="36">
        <f>SUMIFS(СВЦЭМ!$C$33:$C$776,СВЦЭМ!$A$33:$A$776,$A84,СВЦЭМ!$B$33:$B$776,O$83)+'СЕТ СН'!$H$9+СВЦЭМ!$D$10+'СЕТ СН'!$H$6-'СЕТ СН'!$H$19</f>
        <v>985.21951796999997</v>
      </c>
      <c r="P84" s="36">
        <f>SUMIFS(СВЦЭМ!$C$33:$C$776,СВЦЭМ!$A$33:$A$776,$A84,СВЦЭМ!$B$33:$B$776,P$83)+'СЕТ СН'!$H$9+СВЦЭМ!$D$10+'СЕТ СН'!$H$6-'СЕТ СН'!$H$19</f>
        <v>909.26811816999998</v>
      </c>
      <c r="Q84" s="36">
        <f>SUMIFS(СВЦЭМ!$C$33:$C$776,СВЦЭМ!$A$33:$A$776,$A84,СВЦЭМ!$B$33:$B$776,Q$83)+'СЕТ СН'!$H$9+СВЦЭМ!$D$10+'СЕТ СН'!$H$6-'СЕТ СН'!$H$19</f>
        <v>912.47272733</v>
      </c>
      <c r="R84" s="36">
        <f>SUMIFS(СВЦЭМ!$C$33:$C$776,СВЦЭМ!$A$33:$A$776,$A84,СВЦЭМ!$B$33:$B$776,R$83)+'СЕТ СН'!$H$9+СВЦЭМ!$D$10+'СЕТ СН'!$H$6-'СЕТ СН'!$H$19</f>
        <v>926.32420348000005</v>
      </c>
      <c r="S84" s="36">
        <f>SUMIFS(СВЦЭМ!$C$33:$C$776,СВЦЭМ!$A$33:$A$776,$A84,СВЦЭМ!$B$33:$B$776,S$83)+'СЕТ СН'!$H$9+СВЦЭМ!$D$10+'СЕТ СН'!$H$6-'СЕТ СН'!$H$19</f>
        <v>931.20519206999995</v>
      </c>
      <c r="T84" s="36">
        <f>SUMIFS(СВЦЭМ!$C$33:$C$776,СВЦЭМ!$A$33:$A$776,$A84,СВЦЭМ!$B$33:$B$776,T$83)+'СЕТ СН'!$H$9+СВЦЭМ!$D$10+'СЕТ СН'!$H$6-'СЕТ СН'!$H$19</f>
        <v>923.62301367999999</v>
      </c>
      <c r="U84" s="36">
        <f>SUMIFS(СВЦЭМ!$C$33:$C$776,СВЦЭМ!$A$33:$A$776,$A84,СВЦЭМ!$B$33:$B$776,U$83)+'СЕТ СН'!$H$9+СВЦЭМ!$D$10+'СЕТ СН'!$H$6-'СЕТ СН'!$H$19</f>
        <v>917.23200642999996</v>
      </c>
      <c r="V84" s="36">
        <f>SUMIFS(СВЦЭМ!$C$33:$C$776,СВЦЭМ!$A$33:$A$776,$A84,СВЦЭМ!$B$33:$B$776,V$83)+'СЕТ СН'!$H$9+СВЦЭМ!$D$10+'СЕТ СН'!$H$6-'СЕТ СН'!$H$19</f>
        <v>913.98426458999995</v>
      </c>
      <c r="W84" s="36">
        <f>SUMIFS(СВЦЭМ!$C$33:$C$776,СВЦЭМ!$A$33:$A$776,$A84,СВЦЭМ!$B$33:$B$776,W$83)+'СЕТ СН'!$H$9+СВЦЭМ!$D$10+'СЕТ СН'!$H$6-'СЕТ СН'!$H$19</f>
        <v>890.90616052999997</v>
      </c>
      <c r="X84" s="36">
        <f>SUMIFS(СВЦЭМ!$C$33:$C$776,СВЦЭМ!$A$33:$A$776,$A84,СВЦЭМ!$B$33:$B$776,X$83)+'СЕТ СН'!$H$9+СВЦЭМ!$D$10+'СЕТ СН'!$H$6-'СЕТ СН'!$H$19</f>
        <v>938.14857701000005</v>
      </c>
      <c r="Y84" s="36">
        <f>SUMIFS(СВЦЭМ!$C$33:$C$776,СВЦЭМ!$A$33:$A$776,$A84,СВЦЭМ!$B$33:$B$776,Y$83)+'СЕТ СН'!$H$9+СВЦЭМ!$D$10+'СЕТ СН'!$H$6-'СЕТ СН'!$H$19</f>
        <v>1098.23588436</v>
      </c>
    </row>
    <row r="85" spans="1:25" ht="15.75" x14ac:dyDescent="0.2">
      <c r="A85" s="35">
        <f>A84+1</f>
        <v>44014</v>
      </c>
      <c r="B85" s="36">
        <f>SUMIFS(СВЦЭМ!$C$33:$C$776,СВЦЭМ!$A$33:$A$776,$A85,СВЦЭМ!$B$33:$B$776,B$83)+'СЕТ СН'!$H$9+СВЦЭМ!$D$10+'СЕТ СН'!$H$6-'СЕТ СН'!$H$19</f>
        <v>1188.5097656100002</v>
      </c>
      <c r="C85" s="36">
        <f>SUMIFS(СВЦЭМ!$C$33:$C$776,СВЦЭМ!$A$33:$A$776,$A85,СВЦЭМ!$B$33:$B$776,C$83)+'СЕТ СН'!$H$9+СВЦЭМ!$D$10+'СЕТ СН'!$H$6-'СЕТ СН'!$H$19</f>
        <v>1164.89519739</v>
      </c>
      <c r="D85" s="36">
        <f>SUMIFS(СВЦЭМ!$C$33:$C$776,СВЦЭМ!$A$33:$A$776,$A85,СВЦЭМ!$B$33:$B$776,D$83)+'СЕТ СН'!$H$9+СВЦЭМ!$D$10+'СЕТ СН'!$H$6-'СЕТ СН'!$H$19</f>
        <v>1136.0847188300002</v>
      </c>
      <c r="E85" s="36">
        <f>SUMIFS(СВЦЭМ!$C$33:$C$776,СВЦЭМ!$A$33:$A$776,$A85,СВЦЭМ!$B$33:$B$776,E$83)+'СЕТ СН'!$H$9+СВЦЭМ!$D$10+'СЕТ СН'!$H$6-'СЕТ СН'!$H$19</f>
        <v>1129.2852385000001</v>
      </c>
      <c r="F85" s="36">
        <f>SUMIFS(СВЦЭМ!$C$33:$C$776,СВЦЭМ!$A$33:$A$776,$A85,СВЦЭМ!$B$33:$B$776,F$83)+'СЕТ СН'!$H$9+СВЦЭМ!$D$10+'СЕТ СН'!$H$6-'СЕТ СН'!$H$19</f>
        <v>1115.33905157</v>
      </c>
      <c r="G85" s="36">
        <f>SUMIFS(СВЦЭМ!$C$33:$C$776,СВЦЭМ!$A$33:$A$776,$A85,СВЦЭМ!$B$33:$B$776,G$83)+'СЕТ СН'!$H$9+СВЦЭМ!$D$10+'СЕТ СН'!$H$6-'СЕТ СН'!$H$19</f>
        <v>1133.05269049</v>
      </c>
      <c r="H85" s="36">
        <f>SUMIFS(СВЦЭМ!$C$33:$C$776,СВЦЭМ!$A$33:$A$776,$A85,СВЦЭМ!$B$33:$B$776,H$83)+'СЕТ СН'!$H$9+СВЦЭМ!$D$10+'СЕТ СН'!$H$6-'СЕТ СН'!$H$19</f>
        <v>1169.0497161200001</v>
      </c>
      <c r="I85" s="36">
        <f>SUMIFS(СВЦЭМ!$C$33:$C$776,СВЦЭМ!$A$33:$A$776,$A85,СВЦЭМ!$B$33:$B$776,I$83)+'СЕТ СН'!$H$9+СВЦЭМ!$D$10+'СЕТ СН'!$H$6-'СЕТ СН'!$H$19</f>
        <v>1179.5782960400002</v>
      </c>
      <c r="J85" s="36">
        <f>SUMIFS(СВЦЭМ!$C$33:$C$776,СВЦЭМ!$A$33:$A$776,$A85,СВЦЭМ!$B$33:$B$776,J$83)+'СЕТ СН'!$H$9+СВЦЭМ!$D$10+'СЕТ СН'!$H$6-'СЕТ СН'!$H$19</f>
        <v>1167.0339089700001</v>
      </c>
      <c r="K85" s="36">
        <f>SUMIFS(СВЦЭМ!$C$33:$C$776,СВЦЭМ!$A$33:$A$776,$A85,СВЦЭМ!$B$33:$B$776,K$83)+'СЕТ СН'!$H$9+СВЦЭМ!$D$10+'СЕТ СН'!$H$6-'СЕТ СН'!$H$19</f>
        <v>1062.76108669</v>
      </c>
      <c r="L85" s="36">
        <f>SUMIFS(СВЦЭМ!$C$33:$C$776,СВЦЭМ!$A$33:$A$776,$A85,СВЦЭМ!$B$33:$B$776,L$83)+'СЕТ СН'!$H$9+СВЦЭМ!$D$10+'СЕТ СН'!$H$6-'СЕТ СН'!$H$19</f>
        <v>964.76616474000002</v>
      </c>
      <c r="M85" s="36">
        <f>SUMIFS(СВЦЭМ!$C$33:$C$776,СВЦЭМ!$A$33:$A$776,$A85,СВЦЭМ!$B$33:$B$776,M$83)+'СЕТ СН'!$H$9+СВЦЭМ!$D$10+'СЕТ СН'!$H$6-'СЕТ СН'!$H$19</f>
        <v>949.10980300999995</v>
      </c>
      <c r="N85" s="36">
        <f>SUMIFS(СВЦЭМ!$C$33:$C$776,СВЦЭМ!$A$33:$A$776,$A85,СВЦЭМ!$B$33:$B$776,N$83)+'СЕТ СН'!$H$9+СВЦЭМ!$D$10+'СЕТ СН'!$H$6-'СЕТ СН'!$H$19</f>
        <v>980.35868933999996</v>
      </c>
      <c r="O85" s="36">
        <f>SUMIFS(СВЦЭМ!$C$33:$C$776,СВЦЭМ!$A$33:$A$776,$A85,СВЦЭМ!$B$33:$B$776,O$83)+'СЕТ СН'!$H$9+СВЦЭМ!$D$10+'СЕТ СН'!$H$6-'СЕТ СН'!$H$19</f>
        <v>977.64321758000006</v>
      </c>
      <c r="P85" s="36">
        <f>SUMIFS(СВЦЭМ!$C$33:$C$776,СВЦЭМ!$A$33:$A$776,$A85,СВЦЭМ!$B$33:$B$776,P$83)+'СЕТ СН'!$H$9+СВЦЭМ!$D$10+'СЕТ СН'!$H$6-'СЕТ СН'!$H$19</f>
        <v>956.50702646000002</v>
      </c>
      <c r="Q85" s="36">
        <f>SUMIFS(СВЦЭМ!$C$33:$C$776,СВЦЭМ!$A$33:$A$776,$A85,СВЦЭМ!$B$33:$B$776,Q$83)+'СЕТ СН'!$H$9+СВЦЭМ!$D$10+'СЕТ СН'!$H$6-'СЕТ СН'!$H$19</f>
        <v>970.44960404000005</v>
      </c>
      <c r="R85" s="36">
        <f>SUMIFS(СВЦЭМ!$C$33:$C$776,СВЦЭМ!$A$33:$A$776,$A85,СВЦЭМ!$B$33:$B$776,R$83)+'СЕТ СН'!$H$9+СВЦЭМ!$D$10+'СЕТ СН'!$H$6-'СЕТ СН'!$H$19</f>
        <v>991.23445002999995</v>
      </c>
      <c r="S85" s="36">
        <f>SUMIFS(СВЦЭМ!$C$33:$C$776,СВЦЭМ!$A$33:$A$776,$A85,СВЦЭМ!$B$33:$B$776,S$83)+'СЕТ СН'!$H$9+СВЦЭМ!$D$10+'СЕТ СН'!$H$6-'СЕТ СН'!$H$19</f>
        <v>994.21171207999998</v>
      </c>
      <c r="T85" s="36">
        <f>SUMIFS(СВЦЭМ!$C$33:$C$776,СВЦЭМ!$A$33:$A$776,$A85,СВЦЭМ!$B$33:$B$776,T$83)+'СЕТ СН'!$H$9+СВЦЭМ!$D$10+'СЕТ СН'!$H$6-'СЕТ СН'!$H$19</f>
        <v>985.58351042000004</v>
      </c>
      <c r="U85" s="36">
        <f>SUMIFS(СВЦЭМ!$C$33:$C$776,СВЦЭМ!$A$33:$A$776,$A85,СВЦЭМ!$B$33:$B$776,U$83)+'СЕТ СН'!$H$9+СВЦЭМ!$D$10+'СЕТ СН'!$H$6-'СЕТ СН'!$H$19</f>
        <v>1070.76846271</v>
      </c>
      <c r="V85" s="36">
        <f>SUMIFS(СВЦЭМ!$C$33:$C$776,СВЦЭМ!$A$33:$A$776,$A85,СВЦЭМ!$B$33:$B$776,V$83)+'СЕТ СН'!$H$9+СВЦЭМ!$D$10+'СЕТ СН'!$H$6-'СЕТ СН'!$H$19</f>
        <v>960.13704569000004</v>
      </c>
      <c r="W85" s="36">
        <f>SUMIFS(СВЦЭМ!$C$33:$C$776,СВЦЭМ!$A$33:$A$776,$A85,СВЦЭМ!$B$33:$B$776,W$83)+'СЕТ СН'!$H$9+СВЦЭМ!$D$10+'СЕТ СН'!$H$6-'СЕТ СН'!$H$19</f>
        <v>921.97245383999996</v>
      </c>
      <c r="X85" s="36">
        <f>SUMIFS(СВЦЭМ!$C$33:$C$776,СВЦЭМ!$A$33:$A$776,$A85,СВЦЭМ!$B$33:$B$776,X$83)+'СЕТ СН'!$H$9+СВЦЭМ!$D$10+'СЕТ СН'!$H$6-'СЕТ СН'!$H$19</f>
        <v>974.74930369000003</v>
      </c>
      <c r="Y85" s="36">
        <f>SUMIFS(СВЦЭМ!$C$33:$C$776,СВЦЭМ!$A$33:$A$776,$A85,СВЦЭМ!$B$33:$B$776,Y$83)+'СЕТ СН'!$H$9+СВЦЭМ!$D$10+'СЕТ СН'!$H$6-'СЕТ СН'!$H$19</f>
        <v>1114.4786139800001</v>
      </c>
    </row>
    <row r="86" spans="1:25" ht="15.75" x14ac:dyDescent="0.2">
      <c r="A86" s="35">
        <f t="shared" ref="A86:A114" si="2">A85+1</f>
        <v>44015</v>
      </c>
      <c r="B86" s="36">
        <f>SUMIFS(СВЦЭМ!$C$33:$C$776,СВЦЭМ!$A$33:$A$776,$A86,СВЦЭМ!$B$33:$B$776,B$83)+'СЕТ СН'!$H$9+СВЦЭМ!$D$10+'СЕТ СН'!$H$6-'СЕТ СН'!$H$19</f>
        <v>1228.0027529399999</v>
      </c>
      <c r="C86" s="36">
        <f>SUMIFS(СВЦЭМ!$C$33:$C$776,СВЦЭМ!$A$33:$A$776,$A86,СВЦЭМ!$B$33:$B$776,C$83)+'СЕТ СН'!$H$9+СВЦЭМ!$D$10+'СЕТ СН'!$H$6-'СЕТ СН'!$H$19</f>
        <v>1206.1704929500002</v>
      </c>
      <c r="D86" s="36">
        <f>SUMIFS(СВЦЭМ!$C$33:$C$776,СВЦЭМ!$A$33:$A$776,$A86,СВЦЭМ!$B$33:$B$776,D$83)+'СЕТ СН'!$H$9+СВЦЭМ!$D$10+'СЕТ СН'!$H$6-'СЕТ СН'!$H$19</f>
        <v>1177.24872368</v>
      </c>
      <c r="E86" s="36">
        <f>SUMIFS(СВЦЭМ!$C$33:$C$776,СВЦЭМ!$A$33:$A$776,$A86,СВЦЭМ!$B$33:$B$776,E$83)+'СЕТ СН'!$H$9+СВЦЭМ!$D$10+'СЕТ СН'!$H$6-'СЕТ СН'!$H$19</f>
        <v>1159.63433166</v>
      </c>
      <c r="F86" s="36">
        <f>SUMIFS(СВЦЭМ!$C$33:$C$776,СВЦЭМ!$A$33:$A$776,$A86,СВЦЭМ!$B$33:$B$776,F$83)+'СЕТ СН'!$H$9+СВЦЭМ!$D$10+'СЕТ СН'!$H$6-'СЕТ СН'!$H$19</f>
        <v>1147.6870819400001</v>
      </c>
      <c r="G86" s="36">
        <f>SUMIFS(СВЦЭМ!$C$33:$C$776,СВЦЭМ!$A$33:$A$776,$A86,СВЦЭМ!$B$33:$B$776,G$83)+'СЕТ СН'!$H$9+СВЦЭМ!$D$10+'СЕТ СН'!$H$6-'СЕТ СН'!$H$19</f>
        <v>1162.6356442700001</v>
      </c>
      <c r="H86" s="36">
        <f>SUMIFS(СВЦЭМ!$C$33:$C$776,СВЦЭМ!$A$33:$A$776,$A86,СВЦЭМ!$B$33:$B$776,H$83)+'СЕТ СН'!$H$9+СВЦЭМ!$D$10+'СЕТ СН'!$H$6-'СЕТ СН'!$H$19</f>
        <v>1200.9285639900002</v>
      </c>
      <c r="I86" s="36">
        <f>SUMIFS(СВЦЭМ!$C$33:$C$776,СВЦЭМ!$A$33:$A$776,$A86,СВЦЭМ!$B$33:$B$776,I$83)+'СЕТ СН'!$H$9+СВЦЭМ!$D$10+'СЕТ СН'!$H$6-'СЕТ СН'!$H$19</f>
        <v>1220.85205864</v>
      </c>
      <c r="J86" s="36">
        <f>SUMIFS(СВЦЭМ!$C$33:$C$776,СВЦЭМ!$A$33:$A$776,$A86,СВЦЭМ!$B$33:$B$776,J$83)+'СЕТ СН'!$H$9+СВЦЭМ!$D$10+'СЕТ СН'!$H$6-'СЕТ СН'!$H$19</f>
        <v>1145.39815819</v>
      </c>
      <c r="K86" s="36">
        <f>SUMIFS(СВЦЭМ!$C$33:$C$776,СВЦЭМ!$A$33:$A$776,$A86,СВЦЭМ!$B$33:$B$776,K$83)+'СЕТ СН'!$H$9+СВЦЭМ!$D$10+'СЕТ СН'!$H$6-'СЕТ СН'!$H$19</f>
        <v>1006.22985813</v>
      </c>
      <c r="L86" s="36">
        <f>SUMIFS(СВЦЭМ!$C$33:$C$776,СВЦЭМ!$A$33:$A$776,$A86,СВЦЭМ!$B$33:$B$776,L$83)+'СЕТ СН'!$H$9+СВЦЭМ!$D$10+'СЕТ СН'!$H$6-'СЕТ СН'!$H$19</f>
        <v>907.20233151000002</v>
      </c>
      <c r="M86" s="36">
        <f>SUMIFS(СВЦЭМ!$C$33:$C$776,СВЦЭМ!$A$33:$A$776,$A86,СВЦЭМ!$B$33:$B$776,M$83)+'СЕТ СН'!$H$9+СВЦЭМ!$D$10+'СЕТ СН'!$H$6-'СЕТ СН'!$H$19</f>
        <v>893.30823769000006</v>
      </c>
      <c r="N86" s="36">
        <f>SUMIFS(СВЦЭМ!$C$33:$C$776,СВЦЭМ!$A$33:$A$776,$A86,СВЦЭМ!$B$33:$B$776,N$83)+'СЕТ СН'!$H$9+СВЦЭМ!$D$10+'СЕТ СН'!$H$6-'СЕТ СН'!$H$19</f>
        <v>929.74919564000004</v>
      </c>
      <c r="O86" s="36">
        <f>SUMIFS(СВЦЭМ!$C$33:$C$776,СВЦЭМ!$A$33:$A$776,$A86,СВЦЭМ!$B$33:$B$776,O$83)+'СЕТ СН'!$H$9+СВЦЭМ!$D$10+'СЕТ СН'!$H$6-'СЕТ СН'!$H$19</f>
        <v>889.44960381999999</v>
      </c>
      <c r="P86" s="36">
        <f>SUMIFS(СВЦЭМ!$C$33:$C$776,СВЦЭМ!$A$33:$A$776,$A86,СВЦЭМ!$B$33:$B$776,P$83)+'СЕТ СН'!$H$9+СВЦЭМ!$D$10+'СЕТ СН'!$H$6-'СЕТ СН'!$H$19</f>
        <v>915.29451001999996</v>
      </c>
      <c r="Q86" s="36">
        <f>SUMIFS(СВЦЭМ!$C$33:$C$776,СВЦЭМ!$A$33:$A$776,$A86,СВЦЭМ!$B$33:$B$776,Q$83)+'СЕТ СН'!$H$9+СВЦЭМ!$D$10+'СЕТ СН'!$H$6-'СЕТ СН'!$H$19</f>
        <v>921.15260952000006</v>
      </c>
      <c r="R86" s="36">
        <f>SUMIFS(СВЦЭМ!$C$33:$C$776,СВЦЭМ!$A$33:$A$776,$A86,СВЦЭМ!$B$33:$B$776,R$83)+'СЕТ СН'!$H$9+СВЦЭМ!$D$10+'СЕТ СН'!$H$6-'СЕТ СН'!$H$19</f>
        <v>915.89761090000002</v>
      </c>
      <c r="S86" s="36">
        <f>SUMIFS(СВЦЭМ!$C$33:$C$776,СВЦЭМ!$A$33:$A$776,$A86,СВЦЭМ!$B$33:$B$776,S$83)+'СЕТ СН'!$H$9+СВЦЭМ!$D$10+'СЕТ СН'!$H$6-'СЕТ СН'!$H$19</f>
        <v>924.27388034000001</v>
      </c>
      <c r="T86" s="36">
        <f>SUMIFS(СВЦЭМ!$C$33:$C$776,СВЦЭМ!$A$33:$A$776,$A86,СВЦЭМ!$B$33:$B$776,T$83)+'СЕТ СН'!$H$9+СВЦЭМ!$D$10+'СЕТ СН'!$H$6-'СЕТ СН'!$H$19</f>
        <v>917.79259996999997</v>
      </c>
      <c r="U86" s="36">
        <f>SUMIFS(СВЦЭМ!$C$33:$C$776,СВЦЭМ!$A$33:$A$776,$A86,СВЦЭМ!$B$33:$B$776,U$83)+'СЕТ СН'!$H$9+СВЦЭМ!$D$10+'СЕТ СН'!$H$6-'СЕТ СН'!$H$19</f>
        <v>910.26350883999999</v>
      </c>
      <c r="V86" s="36">
        <f>SUMIFS(СВЦЭМ!$C$33:$C$776,СВЦЭМ!$A$33:$A$776,$A86,СВЦЭМ!$B$33:$B$776,V$83)+'СЕТ СН'!$H$9+СВЦЭМ!$D$10+'СЕТ СН'!$H$6-'СЕТ СН'!$H$19</f>
        <v>879.50169409</v>
      </c>
      <c r="W86" s="36">
        <f>SUMIFS(СВЦЭМ!$C$33:$C$776,СВЦЭМ!$A$33:$A$776,$A86,СВЦЭМ!$B$33:$B$776,W$83)+'СЕТ СН'!$H$9+СВЦЭМ!$D$10+'СЕТ СН'!$H$6-'СЕТ СН'!$H$19</f>
        <v>849.54619301000002</v>
      </c>
      <c r="X86" s="36">
        <f>SUMIFS(СВЦЭМ!$C$33:$C$776,СВЦЭМ!$A$33:$A$776,$A86,СВЦЭМ!$B$33:$B$776,X$83)+'СЕТ СН'!$H$9+СВЦЭМ!$D$10+'СЕТ СН'!$H$6-'СЕТ СН'!$H$19</f>
        <v>912.67110186000002</v>
      </c>
      <c r="Y86" s="36">
        <f>SUMIFS(СВЦЭМ!$C$33:$C$776,СВЦЭМ!$A$33:$A$776,$A86,СВЦЭМ!$B$33:$B$776,Y$83)+'СЕТ СН'!$H$9+СВЦЭМ!$D$10+'СЕТ СН'!$H$6-'СЕТ СН'!$H$19</f>
        <v>1026.1516277200001</v>
      </c>
    </row>
    <row r="87" spans="1:25" ht="15.75" x14ac:dyDescent="0.2">
      <c r="A87" s="35">
        <f t="shared" si="2"/>
        <v>44016</v>
      </c>
      <c r="B87" s="36">
        <f>SUMIFS(СВЦЭМ!$C$33:$C$776,СВЦЭМ!$A$33:$A$776,$A87,СВЦЭМ!$B$33:$B$776,B$83)+'СЕТ СН'!$H$9+СВЦЭМ!$D$10+'СЕТ СН'!$H$6-'СЕТ СН'!$H$19</f>
        <v>1221.8112456899999</v>
      </c>
      <c r="C87" s="36">
        <f>SUMIFS(СВЦЭМ!$C$33:$C$776,СВЦЭМ!$A$33:$A$776,$A87,СВЦЭМ!$B$33:$B$776,C$83)+'СЕТ СН'!$H$9+СВЦЭМ!$D$10+'СЕТ СН'!$H$6-'СЕТ СН'!$H$19</f>
        <v>1230.0988919000001</v>
      </c>
      <c r="D87" s="36">
        <f>SUMIFS(СВЦЭМ!$C$33:$C$776,СВЦЭМ!$A$33:$A$776,$A87,СВЦЭМ!$B$33:$B$776,D$83)+'СЕТ СН'!$H$9+СВЦЭМ!$D$10+'СЕТ СН'!$H$6-'СЕТ СН'!$H$19</f>
        <v>1245.5149592600001</v>
      </c>
      <c r="E87" s="36">
        <f>SUMIFS(СВЦЭМ!$C$33:$C$776,СВЦЭМ!$A$33:$A$776,$A87,СВЦЭМ!$B$33:$B$776,E$83)+'СЕТ СН'!$H$9+СВЦЭМ!$D$10+'СЕТ СН'!$H$6-'СЕТ СН'!$H$19</f>
        <v>1248.8533666799999</v>
      </c>
      <c r="F87" s="36">
        <f>SUMIFS(СВЦЭМ!$C$33:$C$776,СВЦЭМ!$A$33:$A$776,$A87,СВЦЭМ!$B$33:$B$776,F$83)+'СЕТ СН'!$H$9+СВЦЭМ!$D$10+'СЕТ СН'!$H$6-'СЕТ СН'!$H$19</f>
        <v>1259.89748728</v>
      </c>
      <c r="G87" s="36">
        <f>SUMIFS(СВЦЭМ!$C$33:$C$776,СВЦЭМ!$A$33:$A$776,$A87,СВЦЭМ!$B$33:$B$776,G$83)+'СЕТ СН'!$H$9+СВЦЭМ!$D$10+'СЕТ СН'!$H$6-'СЕТ СН'!$H$19</f>
        <v>1241.7622629</v>
      </c>
      <c r="H87" s="36">
        <f>SUMIFS(СВЦЭМ!$C$33:$C$776,СВЦЭМ!$A$33:$A$776,$A87,СВЦЭМ!$B$33:$B$776,H$83)+'СЕТ СН'!$H$9+СВЦЭМ!$D$10+'СЕТ СН'!$H$6-'СЕТ СН'!$H$19</f>
        <v>1215.2468988000001</v>
      </c>
      <c r="I87" s="36">
        <f>SUMIFS(СВЦЭМ!$C$33:$C$776,СВЦЭМ!$A$33:$A$776,$A87,СВЦЭМ!$B$33:$B$776,I$83)+'СЕТ СН'!$H$9+СВЦЭМ!$D$10+'СЕТ СН'!$H$6-'СЕТ СН'!$H$19</f>
        <v>1233.14264736</v>
      </c>
      <c r="J87" s="36">
        <f>SUMIFS(СВЦЭМ!$C$33:$C$776,СВЦЭМ!$A$33:$A$776,$A87,СВЦЭМ!$B$33:$B$776,J$83)+'СЕТ СН'!$H$9+СВЦЭМ!$D$10+'СЕТ СН'!$H$6-'СЕТ СН'!$H$19</f>
        <v>1121.0364597100001</v>
      </c>
      <c r="K87" s="36">
        <f>SUMIFS(СВЦЭМ!$C$33:$C$776,СВЦЭМ!$A$33:$A$776,$A87,СВЦЭМ!$B$33:$B$776,K$83)+'СЕТ СН'!$H$9+СВЦЭМ!$D$10+'СЕТ СН'!$H$6-'СЕТ СН'!$H$19</f>
        <v>987.65010857000004</v>
      </c>
      <c r="L87" s="36">
        <f>SUMIFS(СВЦЭМ!$C$33:$C$776,СВЦЭМ!$A$33:$A$776,$A87,СВЦЭМ!$B$33:$B$776,L$83)+'СЕТ СН'!$H$9+СВЦЭМ!$D$10+'СЕТ СН'!$H$6-'СЕТ СН'!$H$19</f>
        <v>910.26790342000004</v>
      </c>
      <c r="M87" s="36">
        <f>SUMIFS(СВЦЭМ!$C$33:$C$776,СВЦЭМ!$A$33:$A$776,$A87,СВЦЭМ!$B$33:$B$776,M$83)+'СЕТ СН'!$H$9+СВЦЭМ!$D$10+'СЕТ СН'!$H$6-'СЕТ СН'!$H$19</f>
        <v>893.17218607999996</v>
      </c>
      <c r="N87" s="36">
        <f>SUMIFS(СВЦЭМ!$C$33:$C$776,СВЦЭМ!$A$33:$A$776,$A87,СВЦЭМ!$B$33:$B$776,N$83)+'СЕТ СН'!$H$9+СВЦЭМ!$D$10+'СЕТ СН'!$H$6-'СЕТ СН'!$H$19</f>
        <v>901.17369379000002</v>
      </c>
      <c r="O87" s="36">
        <f>SUMIFS(СВЦЭМ!$C$33:$C$776,СВЦЭМ!$A$33:$A$776,$A87,СВЦЭМ!$B$33:$B$776,O$83)+'СЕТ СН'!$H$9+СВЦЭМ!$D$10+'СЕТ СН'!$H$6-'СЕТ СН'!$H$19</f>
        <v>890.35588853000002</v>
      </c>
      <c r="P87" s="36">
        <f>SUMIFS(СВЦЭМ!$C$33:$C$776,СВЦЭМ!$A$33:$A$776,$A87,СВЦЭМ!$B$33:$B$776,P$83)+'СЕТ СН'!$H$9+СВЦЭМ!$D$10+'СЕТ СН'!$H$6-'СЕТ СН'!$H$19</f>
        <v>887.99847898999997</v>
      </c>
      <c r="Q87" s="36">
        <f>SUMIFS(СВЦЭМ!$C$33:$C$776,СВЦЭМ!$A$33:$A$776,$A87,СВЦЭМ!$B$33:$B$776,Q$83)+'СЕТ СН'!$H$9+СВЦЭМ!$D$10+'СЕТ СН'!$H$6-'СЕТ СН'!$H$19</f>
        <v>891.85803933</v>
      </c>
      <c r="R87" s="36">
        <f>SUMIFS(СВЦЭМ!$C$33:$C$776,СВЦЭМ!$A$33:$A$776,$A87,СВЦЭМ!$B$33:$B$776,R$83)+'СЕТ СН'!$H$9+СВЦЭМ!$D$10+'СЕТ СН'!$H$6-'СЕТ СН'!$H$19</f>
        <v>859.09210433999999</v>
      </c>
      <c r="S87" s="36">
        <f>SUMIFS(СВЦЭМ!$C$33:$C$776,СВЦЭМ!$A$33:$A$776,$A87,СВЦЭМ!$B$33:$B$776,S$83)+'СЕТ СН'!$H$9+СВЦЭМ!$D$10+'СЕТ СН'!$H$6-'СЕТ СН'!$H$19</f>
        <v>865.15052788000003</v>
      </c>
      <c r="T87" s="36">
        <f>SUMIFS(СВЦЭМ!$C$33:$C$776,СВЦЭМ!$A$33:$A$776,$A87,СВЦЭМ!$B$33:$B$776,T$83)+'СЕТ СН'!$H$9+СВЦЭМ!$D$10+'СЕТ СН'!$H$6-'СЕТ СН'!$H$19</f>
        <v>890.12429369000006</v>
      </c>
      <c r="U87" s="36">
        <f>SUMIFS(СВЦЭМ!$C$33:$C$776,СВЦЭМ!$A$33:$A$776,$A87,СВЦЭМ!$B$33:$B$776,U$83)+'СЕТ СН'!$H$9+СВЦЭМ!$D$10+'СЕТ СН'!$H$6-'СЕТ СН'!$H$19</f>
        <v>898.82748629000002</v>
      </c>
      <c r="V87" s="36">
        <f>SUMIFS(СВЦЭМ!$C$33:$C$776,СВЦЭМ!$A$33:$A$776,$A87,СВЦЭМ!$B$33:$B$776,V$83)+'СЕТ СН'!$H$9+СВЦЭМ!$D$10+'СЕТ СН'!$H$6-'СЕТ СН'!$H$19</f>
        <v>887.16932058999998</v>
      </c>
      <c r="W87" s="36">
        <f>SUMIFS(СВЦЭМ!$C$33:$C$776,СВЦЭМ!$A$33:$A$776,$A87,СВЦЭМ!$B$33:$B$776,W$83)+'СЕТ СН'!$H$9+СВЦЭМ!$D$10+'СЕТ СН'!$H$6-'СЕТ СН'!$H$19</f>
        <v>889.45638921</v>
      </c>
      <c r="X87" s="36">
        <f>SUMIFS(СВЦЭМ!$C$33:$C$776,СВЦЭМ!$A$33:$A$776,$A87,СВЦЭМ!$B$33:$B$776,X$83)+'СЕТ СН'!$H$9+СВЦЭМ!$D$10+'СЕТ СН'!$H$6-'СЕТ СН'!$H$19</f>
        <v>924.99518464000005</v>
      </c>
      <c r="Y87" s="36">
        <f>SUMIFS(СВЦЭМ!$C$33:$C$776,СВЦЭМ!$A$33:$A$776,$A87,СВЦЭМ!$B$33:$B$776,Y$83)+'СЕТ СН'!$H$9+СВЦЭМ!$D$10+'СЕТ СН'!$H$6-'СЕТ СН'!$H$19</f>
        <v>1031.06669416</v>
      </c>
    </row>
    <row r="88" spans="1:25" ht="15.75" x14ac:dyDescent="0.2">
      <c r="A88" s="35">
        <f t="shared" si="2"/>
        <v>44017</v>
      </c>
      <c r="B88" s="36">
        <f>SUMIFS(СВЦЭМ!$C$33:$C$776,СВЦЭМ!$A$33:$A$776,$A88,СВЦЭМ!$B$33:$B$776,B$83)+'СЕТ СН'!$H$9+СВЦЭМ!$D$10+'СЕТ СН'!$H$6-'СЕТ СН'!$H$19</f>
        <v>1115.6977060500001</v>
      </c>
      <c r="C88" s="36">
        <f>SUMIFS(СВЦЭМ!$C$33:$C$776,СВЦЭМ!$A$33:$A$776,$A88,СВЦЭМ!$B$33:$B$776,C$83)+'СЕТ СН'!$H$9+СВЦЭМ!$D$10+'СЕТ СН'!$H$6-'СЕТ СН'!$H$19</f>
        <v>1151.66071063</v>
      </c>
      <c r="D88" s="36">
        <f>SUMIFS(СВЦЭМ!$C$33:$C$776,СВЦЭМ!$A$33:$A$776,$A88,СВЦЭМ!$B$33:$B$776,D$83)+'СЕТ СН'!$H$9+СВЦЭМ!$D$10+'СЕТ СН'!$H$6-'СЕТ СН'!$H$19</f>
        <v>1202.8075033</v>
      </c>
      <c r="E88" s="36">
        <f>SUMIFS(СВЦЭМ!$C$33:$C$776,СВЦЭМ!$A$33:$A$776,$A88,СВЦЭМ!$B$33:$B$776,E$83)+'СЕТ СН'!$H$9+СВЦЭМ!$D$10+'СЕТ СН'!$H$6-'СЕТ СН'!$H$19</f>
        <v>1176.9300757000001</v>
      </c>
      <c r="F88" s="36">
        <f>SUMIFS(СВЦЭМ!$C$33:$C$776,СВЦЭМ!$A$33:$A$776,$A88,СВЦЭМ!$B$33:$B$776,F$83)+'СЕТ СН'!$H$9+СВЦЭМ!$D$10+'СЕТ СН'!$H$6-'СЕТ СН'!$H$19</f>
        <v>1145.7813649500001</v>
      </c>
      <c r="G88" s="36">
        <f>SUMIFS(СВЦЭМ!$C$33:$C$776,СВЦЭМ!$A$33:$A$776,$A88,СВЦЭМ!$B$33:$B$776,G$83)+'СЕТ СН'!$H$9+СВЦЭМ!$D$10+'СЕТ СН'!$H$6-'СЕТ СН'!$H$19</f>
        <v>1130.8101625500001</v>
      </c>
      <c r="H88" s="36">
        <f>SUMIFS(СВЦЭМ!$C$33:$C$776,СВЦЭМ!$A$33:$A$776,$A88,СВЦЭМ!$B$33:$B$776,H$83)+'СЕТ СН'!$H$9+СВЦЭМ!$D$10+'СЕТ СН'!$H$6-'СЕТ СН'!$H$19</f>
        <v>1113.32091455</v>
      </c>
      <c r="I88" s="36">
        <f>SUMIFS(СВЦЭМ!$C$33:$C$776,СВЦЭМ!$A$33:$A$776,$A88,СВЦЭМ!$B$33:$B$776,I$83)+'СЕТ СН'!$H$9+СВЦЭМ!$D$10+'СЕТ СН'!$H$6-'СЕТ СН'!$H$19</f>
        <v>1132.14383748</v>
      </c>
      <c r="J88" s="36">
        <f>SUMIFS(СВЦЭМ!$C$33:$C$776,СВЦЭМ!$A$33:$A$776,$A88,СВЦЭМ!$B$33:$B$776,J$83)+'СЕТ СН'!$H$9+СВЦЭМ!$D$10+'СЕТ СН'!$H$6-'СЕТ СН'!$H$19</f>
        <v>1050.1742732500002</v>
      </c>
      <c r="K88" s="36">
        <f>SUMIFS(СВЦЭМ!$C$33:$C$776,СВЦЭМ!$A$33:$A$776,$A88,СВЦЭМ!$B$33:$B$776,K$83)+'СЕТ СН'!$H$9+СВЦЭМ!$D$10+'СЕТ СН'!$H$6-'СЕТ СН'!$H$19</f>
        <v>938.49702508999997</v>
      </c>
      <c r="L88" s="36">
        <f>SUMIFS(СВЦЭМ!$C$33:$C$776,СВЦЭМ!$A$33:$A$776,$A88,СВЦЭМ!$B$33:$B$776,L$83)+'СЕТ СН'!$H$9+СВЦЭМ!$D$10+'СЕТ СН'!$H$6-'СЕТ СН'!$H$19</f>
        <v>871.56526564000001</v>
      </c>
      <c r="M88" s="36">
        <f>SUMIFS(СВЦЭМ!$C$33:$C$776,СВЦЭМ!$A$33:$A$776,$A88,СВЦЭМ!$B$33:$B$776,M$83)+'СЕТ СН'!$H$9+СВЦЭМ!$D$10+'СЕТ СН'!$H$6-'СЕТ СН'!$H$19</f>
        <v>824.20422837000001</v>
      </c>
      <c r="N88" s="36">
        <f>SUMIFS(СВЦЭМ!$C$33:$C$776,СВЦЭМ!$A$33:$A$776,$A88,СВЦЭМ!$B$33:$B$776,N$83)+'СЕТ СН'!$H$9+СВЦЭМ!$D$10+'СЕТ СН'!$H$6-'СЕТ СН'!$H$19</f>
        <v>843.19887066000001</v>
      </c>
      <c r="O88" s="36">
        <f>SUMIFS(СВЦЭМ!$C$33:$C$776,СВЦЭМ!$A$33:$A$776,$A88,СВЦЭМ!$B$33:$B$776,O$83)+'СЕТ СН'!$H$9+СВЦЭМ!$D$10+'СЕТ СН'!$H$6-'СЕТ СН'!$H$19</f>
        <v>853.31814827000005</v>
      </c>
      <c r="P88" s="36">
        <f>SUMIFS(СВЦЭМ!$C$33:$C$776,СВЦЭМ!$A$33:$A$776,$A88,СВЦЭМ!$B$33:$B$776,P$83)+'СЕТ СН'!$H$9+СВЦЭМ!$D$10+'СЕТ СН'!$H$6-'СЕТ СН'!$H$19</f>
        <v>839.79339488000005</v>
      </c>
      <c r="Q88" s="36">
        <f>SUMIFS(СВЦЭМ!$C$33:$C$776,СВЦЭМ!$A$33:$A$776,$A88,СВЦЭМ!$B$33:$B$776,Q$83)+'СЕТ СН'!$H$9+СВЦЭМ!$D$10+'СЕТ СН'!$H$6-'СЕТ СН'!$H$19</f>
        <v>845.98847392000005</v>
      </c>
      <c r="R88" s="36">
        <f>SUMIFS(СВЦЭМ!$C$33:$C$776,СВЦЭМ!$A$33:$A$776,$A88,СВЦЭМ!$B$33:$B$776,R$83)+'СЕТ СН'!$H$9+СВЦЭМ!$D$10+'СЕТ СН'!$H$6-'СЕТ СН'!$H$19</f>
        <v>868.45315194</v>
      </c>
      <c r="S88" s="36">
        <f>SUMIFS(СВЦЭМ!$C$33:$C$776,СВЦЭМ!$A$33:$A$776,$A88,СВЦЭМ!$B$33:$B$776,S$83)+'СЕТ СН'!$H$9+СВЦЭМ!$D$10+'СЕТ СН'!$H$6-'СЕТ СН'!$H$19</f>
        <v>878.81627570000001</v>
      </c>
      <c r="T88" s="36">
        <f>SUMIFS(СВЦЭМ!$C$33:$C$776,СВЦЭМ!$A$33:$A$776,$A88,СВЦЭМ!$B$33:$B$776,T$83)+'СЕТ СН'!$H$9+СВЦЭМ!$D$10+'СЕТ СН'!$H$6-'СЕТ СН'!$H$19</f>
        <v>873.32867474</v>
      </c>
      <c r="U88" s="36">
        <f>SUMIFS(СВЦЭМ!$C$33:$C$776,СВЦЭМ!$A$33:$A$776,$A88,СВЦЭМ!$B$33:$B$776,U$83)+'СЕТ СН'!$H$9+СВЦЭМ!$D$10+'СЕТ СН'!$H$6-'СЕТ СН'!$H$19</f>
        <v>863.21782097000005</v>
      </c>
      <c r="V88" s="36">
        <f>SUMIFS(СВЦЭМ!$C$33:$C$776,СВЦЭМ!$A$33:$A$776,$A88,СВЦЭМ!$B$33:$B$776,V$83)+'СЕТ СН'!$H$9+СВЦЭМ!$D$10+'СЕТ СН'!$H$6-'СЕТ СН'!$H$19</f>
        <v>845.13979986000004</v>
      </c>
      <c r="W88" s="36">
        <f>SUMIFS(СВЦЭМ!$C$33:$C$776,СВЦЭМ!$A$33:$A$776,$A88,СВЦЭМ!$B$33:$B$776,W$83)+'СЕТ СН'!$H$9+СВЦЭМ!$D$10+'СЕТ СН'!$H$6-'СЕТ СН'!$H$19</f>
        <v>836.31062436000002</v>
      </c>
      <c r="X88" s="36">
        <f>SUMIFS(СВЦЭМ!$C$33:$C$776,СВЦЭМ!$A$33:$A$776,$A88,СВЦЭМ!$B$33:$B$776,X$83)+'СЕТ СН'!$H$9+СВЦЭМ!$D$10+'СЕТ СН'!$H$6-'СЕТ СН'!$H$19</f>
        <v>881.91925246000005</v>
      </c>
      <c r="Y88" s="36">
        <f>SUMIFS(СВЦЭМ!$C$33:$C$776,СВЦЭМ!$A$33:$A$776,$A88,СВЦЭМ!$B$33:$B$776,Y$83)+'СЕТ СН'!$H$9+СВЦЭМ!$D$10+'СЕТ СН'!$H$6-'СЕТ СН'!$H$19</f>
        <v>1027.35122052</v>
      </c>
    </row>
    <row r="89" spans="1:25" ht="15.75" x14ac:dyDescent="0.2">
      <c r="A89" s="35">
        <f t="shared" si="2"/>
        <v>44018</v>
      </c>
      <c r="B89" s="36">
        <f>SUMIFS(СВЦЭМ!$C$33:$C$776,СВЦЭМ!$A$33:$A$776,$A89,СВЦЭМ!$B$33:$B$776,B$83)+'СЕТ СН'!$H$9+СВЦЭМ!$D$10+'СЕТ СН'!$H$6-'СЕТ СН'!$H$19</f>
        <v>1080.6865938800001</v>
      </c>
      <c r="C89" s="36">
        <f>SUMIFS(СВЦЭМ!$C$33:$C$776,СВЦЭМ!$A$33:$A$776,$A89,СВЦЭМ!$B$33:$B$776,C$83)+'СЕТ СН'!$H$9+СВЦЭМ!$D$10+'СЕТ СН'!$H$6-'СЕТ СН'!$H$19</f>
        <v>1180.64975972</v>
      </c>
      <c r="D89" s="36">
        <f>SUMIFS(СВЦЭМ!$C$33:$C$776,СВЦЭМ!$A$33:$A$776,$A89,СВЦЭМ!$B$33:$B$776,D$83)+'СЕТ СН'!$H$9+СВЦЭМ!$D$10+'СЕТ СН'!$H$6-'СЕТ СН'!$H$19</f>
        <v>1211.96830267</v>
      </c>
      <c r="E89" s="36">
        <f>SUMIFS(СВЦЭМ!$C$33:$C$776,СВЦЭМ!$A$33:$A$776,$A89,СВЦЭМ!$B$33:$B$776,E$83)+'СЕТ СН'!$H$9+СВЦЭМ!$D$10+'СЕТ СН'!$H$6-'СЕТ СН'!$H$19</f>
        <v>1268.4224562700001</v>
      </c>
      <c r="F89" s="36">
        <f>SUMIFS(СВЦЭМ!$C$33:$C$776,СВЦЭМ!$A$33:$A$776,$A89,СВЦЭМ!$B$33:$B$776,F$83)+'СЕТ СН'!$H$9+СВЦЭМ!$D$10+'СЕТ СН'!$H$6-'СЕТ СН'!$H$19</f>
        <v>1260.8973757600002</v>
      </c>
      <c r="G89" s="36">
        <f>SUMIFS(СВЦЭМ!$C$33:$C$776,СВЦЭМ!$A$33:$A$776,$A89,СВЦЭМ!$B$33:$B$776,G$83)+'СЕТ СН'!$H$9+СВЦЭМ!$D$10+'СЕТ СН'!$H$6-'СЕТ СН'!$H$19</f>
        <v>1253.07694967</v>
      </c>
      <c r="H89" s="36">
        <f>SUMIFS(СВЦЭМ!$C$33:$C$776,СВЦЭМ!$A$33:$A$776,$A89,СВЦЭМ!$B$33:$B$776,H$83)+'СЕТ СН'!$H$9+СВЦЭМ!$D$10+'СЕТ СН'!$H$6-'СЕТ СН'!$H$19</f>
        <v>1159.9119791600001</v>
      </c>
      <c r="I89" s="36">
        <f>SUMIFS(СВЦЭМ!$C$33:$C$776,СВЦЭМ!$A$33:$A$776,$A89,СВЦЭМ!$B$33:$B$776,I$83)+'СЕТ СН'!$H$9+СВЦЭМ!$D$10+'СЕТ СН'!$H$6-'СЕТ СН'!$H$19</f>
        <v>1184.5260158800002</v>
      </c>
      <c r="J89" s="36">
        <f>SUMIFS(СВЦЭМ!$C$33:$C$776,СВЦЭМ!$A$33:$A$776,$A89,СВЦЭМ!$B$33:$B$776,J$83)+'СЕТ СН'!$H$9+СВЦЭМ!$D$10+'СЕТ СН'!$H$6-'СЕТ СН'!$H$19</f>
        <v>1149.77367706</v>
      </c>
      <c r="K89" s="36">
        <f>SUMIFS(СВЦЭМ!$C$33:$C$776,СВЦЭМ!$A$33:$A$776,$A89,СВЦЭМ!$B$33:$B$776,K$83)+'СЕТ СН'!$H$9+СВЦЭМ!$D$10+'СЕТ СН'!$H$6-'СЕТ СН'!$H$19</f>
        <v>1015.48354652</v>
      </c>
      <c r="L89" s="36">
        <f>SUMIFS(СВЦЭМ!$C$33:$C$776,СВЦЭМ!$A$33:$A$776,$A89,СВЦЭМ!$B$33:$B$776,L$83)+'СЕТ СН'!$H$9+СВЦЭМ!$D$10+'СЕТ СН'!$H$6-'СЕТ СН'!$H$19</f>
        <v>928.76526560000002</v>
      </c>
      <c r="M89" s="36">
        <f>SUMIFS(СВЦЭМ!$C$33:$C$776,СВЦЭМ!$A$33:$A$776,$A89,СВЦЭМ!$B$33:$B$776,M$83)+'СЕТ СН'!$H$9+СВЦЭМ!$D$10+'СЕТ СН'!$H$6-'СЕТ СН'!$H$19</f>
        <v>895.84912502999998</v>
      </c>
      <c r="N89" s="36">
        <f>SUMIFS(СВЦЭМ!$C$33:$C$776,СВЦЭМ!$A$33:$A$776,$A89,СВЦЭМ!$B$33:$B$776,N$83)+'СЕТ СН'!$H$9+СВЦЭМ!$D$10+'СЕТ СН'!$H$6-'СЕТ СН'!$H$19</f>
        <v>957.18488320999995</v>
      </c>
      <c r="O89" s="36">
        <f>SUMIFS(СВЦЭМ!$C$33:$C$776,СВЦЭМ!$A$33:$A$776,$A89,СВЦЭМ!$B$33:$B$776,O$83)+'СЕТ СН'!$H$9+СВЦЭМ!$D$10+'СЕТ СН'!$H$6-'СЕТ СН'!$H$19</f>
        <v>959.03432641999996</v>
      </c>
      <c r="P89" s="36">
        <f>SUMIFS(СВЦЭМ!$C$33:$C$776,СВЦЭМ!$A$33:$A$776,$A89,СВЦЭМ!$B$33:$B$776,P$83)+'СЕТ СН'!$H$9+СВЦЭМ!$D$10+'СЕТ СН'!$H$6-'СЕТ СН'!$H$19</f>
        <v>935.19431571999996</v>
      </c>
      <c r="Q89" s="36">
        <f>SUMIFS(СВЦЭМ!$C$33:$C$776,СВЦЭМ!$A$33:$A$776,$A89,СВЦЭМ!$B$33:$B$776,Q$83)+'СЕТ СН'!$H$9+СВЦЭМ!$D$10+'СЕТ СН'!$H$6-'СЕТ СН'!$H$19</f>
        <v>937.92851342999995</v>
      </c>
      <c r="R89" s="36">
        <f>SUMIFS(СВЦЭМ!$C$33:$C$776,СВЦЭМ!$A$33:$A$776,$A89,СВЦЭМ!$B$33:$B$776,R$83)+'СЕТ СН'!$H$9+СВЦЭМ!$D$10+'СЕТ СН'!$H$6-'СЕТ СН'!$H$19</f>
        <v>970.58003395000003</v>
      </c>
      <c r="S89" s="36">
        <f>SUMIFS(СВЦЭМ!$C$33:$C$776,СВЦЭМ!$A$33:$A$776,$A89,СВЦЭМ!$B$33:$B$776,S$83)+'СЕТ СН'!$H$9+СВЦЭМ!$D$10+'СЕТ СН'!$H$6-'СЕТ СН'!$H$19</f>
        <v>974.52863160000004</v>
      </c>
      <c r="T89" s="36">
        <f>SUMIFS(СВЦЭМ!$C$33:$C$776,СВЦЭМ!$A$33:$A$776,$A89,СВЦЭМ!$B$33:$B$776,T$83)+'СЕТ СН'!$H$9+СВЦЭМ!$D$10+'СЕТ СН'!$H$6-'СЕТ СН'!$H$19</f>
        <v>1839.5065219000001</v>
      </c>
      <c r="U89" s="36">
        <f>SUMIFS(СВЦЭМ!$C$33:$C$776,СВЦЭМ!$A$33:$A$776,$A89,СВЦЭМ!$B$33:$B$776,U$83)+'СЕТ СН'!$H$9+СВЦЭМ!$D$10+'СЕТ СН'!$H$6-'СЕТ СН'!$H$19</f>
        <v>982.30511102000003</v>
      </c>
      <c r="V89" s="36">
        <f>SUMIFS(СВЦЭМ!$C$33:$C$776,СВЦЭМ!$A$33:$A$776,$A89,СВЦЭМ!$B$33:$B$776,V$83)+'СЕТ СН'!$H$9+СВЦЭМ!$D$10+'СЕТ СН'!$H$6-'СЕТ СН'!$H$19</f>
        <v>954.69628690000002</v>
      </c>
      <c r="W89" s="36">
        <f>SUMIFS(СВЦЭМ!$C$33:$C$776,СВЦЭМ!$A$33:$A$776,$A89,СВЦЭМ!$B$33:$B$776,W$83)+'СЕТ СН'!$H$9+СВЦЭМ!$D$10+'СЕТ СН'!$H$6-'СЕТ СН'!$H$19</f>
        <v>914.27689558999998</v>
      </c>
      <c r="X89" s="36">
        <f>SUMIFS(СВЦЭМ!$C$33:$C$776,СВЦЭМ!$A$33:$A$776,$A89,СВЦЭМ!$B$33:$B$776,X$83)+'СЕТ СН'!$H$9+СВЦЭМ!$D$10+'СЕТ СН'!$H$6-'СЕТ СН'!$H$19</f>
        <v>941.50835225000003</v>
      </c>
      <c r="Y89" s="36">
        <f>SUMIFS(СВЦЭМ!$C$33:$C$776,СВЦЭМ!$A$33:$A$776,$A89,СВЦЭМ!$B$33:$B$776,Y$83)+'СЕТ СН'!$H$9+СВЦЭМ!$D$10+'СЕТ СН'!$H$6-'СЕТ СН'!$H$19</f>
        <v>1082.7744859000002</v>
      </c>
    </row>
    <row r="90" spans="1:25" ht="15.75" x14ac:dyDescent="0.2">
      <c r="A90" s="35">
        <f t="shared" si="2"/>
        <v>44019</v>
      </c>
      <c r="B90" s="36">
        <f>SUMIFS(СВЦЭМ!$C$33:$C$776,СВЦЭМ!$A$33:$A$776,$A90,СВЦЭМ!$B$33:$B$776,B$83)+'СЕТ СН'!$H$9+СВЦЭМ!$D$10+'СЕТ СН'!$H$6-'СЕТ СН'!$H$19</f>
        <v>1116.6036548500001</v>
      </c>
      <c r="C90" s="36">
        <f>SUMIFS(СВЦЭМ!$C$33:$C$776,СВЦЭМ!$A$33:$A$776,$A90,СВЦЭМ!$B$33:$B$776,C$83)+'СЕТ СН'!$H$9+СВЦЭМ!$D$10+'СЕТ СН'!$H$6-'СЕТ СН'!$H$19</f>
        <v>1125.89544258</v>
      </c>
      <c r="D90" s="36">
        <f>SUMIFS(СВЦЭМ!$C$33:$C$776,СВЦЭМ!$A$33:$A$776,$A90,СВЦЭМ!$B$33:$B$776,D$83)+'СЕТ СН'!$H$9+СВЦЭМ!$D$10+'СЕТ СН'!$H$6-'СЕТ СН'!$H$19</f>
        <v>1129.0642696300001</v>
      </c>
      <c r="E90" s="36">
        <f>SUMIFS(СВЦЭМ!$C$33:$C$776,СВЦЭМ!$A$33:$A$776,$A90,СВЦЭМ!$B$33:$B$776,E$83)+'СЕТ СН'!$H$9+СВЦЭМ!$D$10+'СЕТ СН'!$H$6-'СЕТ СН'!$H$19</f>
        <v>1136.7837414000001</v>
      </c>
      <c r="F90" s="36">
        <f>SUMIFS(СВЦЭМ!$C$33:$C$776,СВЦЭМ!$A$33:$A$776,$A90,СВЦЭМ!$B$33:$B$776,F$83)+'СЕТ СН'!$H$9+СВЦЭМ!$D$10+'СЕТ СН'!$H$6-'СЕТ СН'!$H$19</f>
        <v>1145.7302476100001</v>
      </c>
      <c r="G90" s="36">
        <f>SUMIFS(СВЦЭМ!$C$33:$C$776,СВЦЭМ!$A$33:$A$776,$A90,СВЦЭМ!$B$33:$B$776,G$83)+'СЕТ СН'!$H$9+СВЦЭМ!$D$10+'СЕТ СН'!$H$6-'СЕТ СН'!$H$19</f>
        <v>1148.00663274</v>
      </c>
      <c r="H90" s="36">
        <f>SUMIFS(СВЦЭМ!$C$33:$C$776,СВЦЭМ!$A$33:$A$776,$A90,СВЦЭМ!$B$33:$B$776,H$83)+'СЕТ СН'!$H$9+СВЦЭМ!$D$10+'СЕТ СН'!$H$6-'СЕТ СН'!$H$19</f>
        <v>1142.58385709</v>
      </c>
      <c r="I90" s="36">
        <f>SUMIFS(СВЦЭМ!$C$33:$C$776,СВЦЭМ!$A$33:$A$776,$A90,СВЦЭМ!$B$33:$B$776,I$83)+'СЕТ СН'!$H$9+СВЦЭМ!$D$10+'СЕТ СН'!$H$6-'СЕТ СН'!$H$19</f>
        <v>1117.1775746200001</v>
      </c>
      <c r="J90" s="36">
        <f>SUMIFS(СВЦЭМ!$C$33:$C$776,СВЦЭМ!$A$33:$A$776,$A90,СВЦЭМ!$B$33:$B$776,J$83)+'СЕТ СН'!$H$9+СВЦЭМ!$D$10+'СЕТ СН'!$H$6-'СЕТ СН'!$H$19</f>
        <v>1149.2893511100001</v>
      </c>
      <c r="K90" s="36">
        <f>SUMIFS(СВЦЭМ!$C$33:$C$776,СВЦЭМ!$A$33:$A$776,$A90,СВЦЭМ!$B$33:$B$776,K$83)+'СЕТ СН'!$H$9+СВЦЭМ!$D$10+'СЕТ СН'!$H$6-'СЕТ СН'!$H$19</f>
        <v>1068.26599584</v>
      </c>
      <c r="L90" s="36">
        <f>SUMIFS(СВЦЭМ!$C$33:$C$776,СВЦЭМ!$A$33:$A$776,$A90,СВЦЭМ!$B$33:$B$776,L$83)+'СЕТ СН'!$H$9+СВЦЭМ!$D$10+'СЕТ СН'!$H$6-'СЕТ СН'!$H$19</f>
        <v>1027.70958741</v>
      </c>
      <c r="M90" s="36">
        <f>SUMIFS(СВЦЭМ!$C$33:$C$776,СВЦЭМ!$A$33:$A$776,$A90,СВЦЭМ!$B$33:$B$776,M$83)+'СЕТ СН'!$H$9+СВЦЭМ!$D$10+'СЕТ СН'!$H$6-'СЕТ СН'!$H$19</f>
        <v>1004.58375099</v>
      </c>
      <c r="N90" s="36">
        <f>SUMIFS(СВЦЭМ!$C$33:$C$776,СВЦЭМ!$A$33:$A$776,$A90,СВЦЭМ!$B$33:$B$776,N$83)+'СЕТ СН'!$H$9+СВЦЭМ!$D$10+'СЕТ СН'!$H$6-'СЕТ СН'!$H$19</f>
        <v>1006.45415909</v>
      </c>
      <c r="O90" s="36">
        <f>SUMIFS(СВЦЭМ!$C$33:$C$776,СВЦЭМ!$A$33:$A$776,$A90,СВЦЭМ!$B$33:$B$776,O$83)+'СЕТ СН'!$H$9+СВЦЭМ!$D$10+'СЕТ СН'!$H$6-'СЕТ СН'!$H$19</f>
        <v>1009.19790314</v>
      </c>
      <c r="P90" s="36">
        <f>SUMIFS(СВЦЭМ!$C$33:$C$776,СВЦЭМ!$A$33:$A$776,$A90,СВЦЭМ!$B$33:$B$776,P$83)+'СЕТ СН'!$H$9+СВЦЭМ!$D$10+'СЕТ СН'!$H$6-'СЕТ СН'!$H$19</f>
        <v>1004.26105603</v>
      </c>
      <c r="Q90" s="36">
        <f>SUMIFS(СВЦЭМ!$C$33:$C$776,СВЦЭМ!$A$33:$A$776,$A90,СВЦЭМ!$B$33:$B$776,Q$83)+'СЕТ СН'!$H$9+СВЦЭМ!$D$10+'СЕТ СН'!$H$6-'СЕТ СН'!$H$19</f>
        <v>1010.9128566000001</v>
      </c>
      <c r="R90" s="36">
        <f>SUMIFS(СВЦЭМ!$C$33:$C$776,СВЦЭМ!$A$33:$A$776,$A90,СВЦЭМ!$B$33:$B$776,R$83)+'СЕТ СН'!$H$9+СВЦЭМ!$D$10+'СЕТ СН'!$H$6-'СЕТ СН'!$H$19</f>
        <v>1016.43165088</v>
      </c>
      <c r="S90" s="36">
        <f>SUMIFS(СВЦЭМ!$C$33:$C$776,СВЦЭМ!$A$33:$A$776,$A90,СВЦЭМ!$B$33:$B$776,S$83)+'СЕТ СН'!$H$9+СВЦЭМ!$D$10+'СЕТ СН'!$H$6-'СЕТ СН'!$H$19</f>
        <v>1023.87582166</v>
      </c>
      <c r="T90" s="36">
        <f>SUMIFS(СВЦЭМ!$C$33:$C$776,СВЦЭМ!$A$33:$A$776,$A90,СВЦЭМ!$B$33:$B$776,T$83)+'СЕТ СН'!$H$9+СВЦЭМ!$D$10+'СЕТ СН'!$H$6-'СЕТ СН'!$H$19</f>
        <v>1025.41204444</v>
      </c>
      <c r="U90" s="36">
        <f>SUMIFS(СВЦЭМ!$C$33:$C$776,СВЦЭМ!$A$33:$A$776,$A90,СВЦЭМ!$B$33:$B$776,U$83)+'СЕТ СН'!$H$9+СВЦЭМ!$D$10+'СЕТ СН'!$H$6-'СЕТ СН'!$H$19</f>
        <v>1019.86324094</v>
      </c>
      <c r="V90" s="36">
        <f>SUMIFS(СВЦЭМ!$C$33:$C$776,СВЦЭМ!$A$33:$A$776,$A90,СВЦЭМ!$B$33:$B$776,V$83)+'СЕТ СН'!$H$9+СВЦЭМ!$D$10+'СЕТ СН'!$H$6-'СЕТ СН'!$H$19</f>
        <v>1020.60412491</v>
      </c>
      <c r="W90" s="36">
        <f>SUMIFS(СВЦЭМ!$C$33:$C$776,СВЦЭМ!$A$33:$A$776,$A90,СВЦЭМ!$B$33:$B$776,W$83)+'СЕТ СН'!$H$9+СВЦЭМ!$D$10+'СЕТ СН'!$H$6-'СЕТ СН'!$H$19</f>
        <v>1007.40300744</v>
      </c>
      <c r="X90" s="36">
        <f>SUMIFS(СВЦЭМ!$C$33:$C$776,СВЦЭМ!$A$33:$A$776,$A90,СВЦЭМ!$B$33:$B$776,X$83)+'СЕТ СН'!$H$9+СВЦЭМ!$D$10+'СЕТ СН'!$H$6-'СЕТ СН'!$H$19</f>
        <v>1039.5459656200001</v>
      </c>
      <c r="Y90" s="36">
        <f>SUMIFS(СВЦЭМ!$C$33:$C$776,СВЦЭМ!$A$33:$A$776,$A90,СВЦЭМ!$B$33:$B$776,Y$83)+'СЕТ СН'!$H$9+СВЦЭМ!$D$10+'СЕТ СН'!$H$6-'СЕТ СН'!$H$19</f>
        <v>1127.54101805</v>
      </c>
    </row>
    <row r="91" spans="1:25" ht="15.75" x14ac:dyDescent="0.2">
      <c r="A91" s="35">
        <f t="shared" si="2"/>
        <v>44020</v>
      </c>
      <c r="B91" s="36">
        <f>SUMIFS(СВЦЭМ!$C$33:$C$776,СВЦЭМ!$A$33:$A$776,$A91,СВЦЭМ!$B$33:$B$776,B$83)+'СЕТ СН'!$H$9+СВЦЭМ!$D$10+'СЕТ СН'!$H$6-'СЕТ СН'!$H$19</f>
        <v>1086.21106794</v>
      </c>
      <c r="C91" s="36">
        <f>SUMIFS(СВЦЭМ!$C$33:$C$776,СВЦЭМ!$A$33:$A$776,$A91,СВЦЭМ!$B$33:$B$776,C$83)+'СЕТ СН'!$H$9+СВЦЭМ!$D$10+'СЕТ СН'!$H$6-'СЕТ СН'!$H$19</f>
        <v>1103.5784337100001</v>
      </c>
      <c r="D91" s="36">
        <f>SUMIFS(СВЦЭМ!$C$33:$C$776,СВЦЭМ!$A$33:$A$776,$A91,СВЦЭМ!$B$33:$B$776,D$83)+'СЕТ СН'!$H$9+СВЦЭМ!$D$10+'СЕТ СН'!$H$6-'СЕТ СН'!$H$19</f>
        <v>1122.1831351800001</v>
      </c>
      <c r="E91" s="36">
        <f>SUMIFS(СВЦЭМ!$C$33:$C$776,СВЦЭМ!$A$33:$A$776,$A91,СВЦЭМ!$B$33:$B$776,E$83)+'СЕТ СН'!$H$9+СВЦЭМ!$D$10+'СЕТ СН'!$H$6-'СЕТ СН'!$H$19</f>
        <v>1146.4512524199999</v>
      </c>
      <c r="F91" s="36">
        <f>SUMIFS(СВЦЭМ!$C$33:$C$776,СВЦЭМ!$A$33:$A$776,$A91,СВЦЭМ!$B$33:$B$776,F$83)+'СЕТ СН'!$H$9+СВЦЭМ!$D$10+'СЕТ СН'!$H$6-'СЕТ СН'!$H$19</f>
        <v>1157.22230743</v>
      </c>
      <c r="G91" s="36">
        <f>SUMIFS(СВЦЭМ!$C$33:$C$776,СВЦЭМ!$A$33:$A$776,$A91,СВЦЭМ!$B$33:$B$776,G$83)+'СЕТ СН'!$H$9+СВЦЭМ!$D$10+'СЕТ СН'!$H$6-'СЕТ СН'!$H$19</f>
        <v>1164.3845444600001</v>
      </c>
      <c r="H91" s="36">
        <f>SUMIFS(СВЦЭМ!$C$33:$C$776,СВЦЭМ!$A$33:$A$776,$A91,СВЦЭМ!$B$33:$B$776,H$83)+'СЕТ СН'!$H$9+СВЦЭМ!$D$10+'СЕТ СН'!$H$6-'СЕТ СН'!$H$19</f>
        <v>1118.8505869000001</v>
      </c>
      <c r="I91" s="36">
        <f>SUMIFS(СВЦЭМ!$C$33:$C$776,СВЦЭМ!$A$33:$A$776,$A91,СВЦЭМ!$B$33:$B$776,I$83)+'СЕТ СН'!$H$9+СВЦЭМ!$D$10+'СЕТ СН'!$H$6-'СЕТ СН'!$H$19</f>
        <v>1054.0049208800001</v>
      </c>
      <c r="J91" s="36">
        <f>SUMIFS(СВЦЭМ!$C$33:$C$776,СВЦЭМ!$A$33:$A$776,$A91,СВЦЭМ!$B$33:$B$776,J$83)+'СЕТ СН'!$H$9+СВЦЭМ!$D$10+'СЕТ СН'!$H$6-'СЕТ СН'!$H$19</f>
        <v>1006.73956567</v>
      </c>
      <c r="K91" s="36">
        <f>SUMIFS(СВЦЭМ!$C$33:$C$776,СВЦЭМ!$A$33:$A$776,$A91,СВЦЭМ!$B$33:$B$776,K$83)+'СЕТ СН'!$H$9+СВЦЭМ!$D$10+'СЕТ СН'!$H$6-'СЕТ СН'!$H$19</f>
        <v>1023.25493112</v>
      </c>
      <c r="L91" s="36">
        <f>SUMIFS(СВЦЭМ!$C$33:$C$776,СВЦЭМ!$A$33:$A$776,$A91,СВЦЭМ!$B$33:$B$776,L$83)+'СЕТ СН'!$H$9+СВЦЭМ!$D$10+'СЕТ СН'!$H$6-'СЕТ СН'!$H$19</f>
        <v>1013.85814823</v>
      </c>
      <c r="M91" s="36">
        <f>SUMIFS(СВЦЭМ!$C$33:$C$776,СВЦЭМ!$A$33:$A$776,$A91,СВЦЭМ!$B$33:$B$776,M$83)+'СЕТ СН'!$H$9+СВЦЭМ!$D$10+'СЕТ СН'!$H$6-'СЕТ СН'!$H$19</f>
        <v>1000.29552545</v>
      </c>
      <c r="N91" s="36">
        <f>SUMIFS(СВЦЭМ!$C$33:$C$776,СВЦЭМ!$A$33:$A$776,$A91,СВЦЭМ!$B$33:$B$776,N$83)+'СЕТ СН'!$H$9+СВЦЭМ!$D$10+'СЕТ СН'!$H$6-'СЕТ СН'!$H$19</f>
        <v>1090.0268629100001</v>
      </c>
      <c r="O91" s="36">
        <f>SUMIFS(СВЦЭМ!$C$33:$C$776,СВЦЭМ!$A$33:$A$776,$A91,СВЦЭМ!$B$33:$B$776,O$83)+'СЕТ СН'!$H$9+СВЦЭМ!$D$10+'СЕТ СН'!$H$6-'СЕТ СН'!$H$19</f>
        <v>1012.31606326</v>
      </c>
      <c r="P91" s="36">
        <f>SUMIFS(СВЦЭМ!$C$33:$C$776,СВЦЭМ!$A$33:$A$776,$A91,СВЦЭМ!$B$33:$B$776,P$83)+'СЕТ СН'!$H$9+СВЦЭМ!$D$10+'СЕТ СН'!$H$6-'СЕТ СН'!$H$19</f>
        <v>1003.19944028</v>
      </c>
      <c r="Q91" s="36">
        <f>SUMIFS(СВЦЭМ!$C$33:$C$776,СВЦЭМ!$A$33:$A$776,$A91,СВЦЭМ!$B$33:$B$776,Q$83)+'СЕТ СН'!$H$9+СВЦЭМ!$D$10+'СЕТ СН'!$H$6-'СЕТ СН'!$H$19</f>
        <v>1007.35543798</v>
      </c>
      <c r="R91" s="36">
        <f>SUMIFS(СВЦЭМ!$C$33:$C$776,СВЦЭМ!$A$33:$A$776,$A91,СВЦЭМ!$B$33:$B$776,R$83)+'СЕТ СН'!$H$9+СВЦЭМ!$D$10+'СЕТ СН'!$H$6-'СЕТ СН'!$H$19</f>
        <v>1012.98257497</v>
      </c>
      <c r="S91" s="36">
        <f>SUMIFS(СВЦЭМ!$C$33:$C$776,СВЦЭМ!$A$33:$A$776,$A91,СВЦЭМ!$B$33:$B$776,S$83)+'СЕТ СН'!$H$9+СВЦЭМ!$D$10+'СЕТ СН'!$H$6-'СЕТ СН'!$H$19</f>
        <v>1017.91471093</v>
      </c>
      <c r="T91" s="36">
        <f>SUMIFS(СВЦЭМ!$C$33:$C$776,СВЦЭМ!$A$33:$A$776,$A91,СВЦЭМ!$B$33:$B$776,T$83)+'СЕТ СН'!$H$9+СВЦЭМ!$D$10+'СЕТ СН'!$H$6-'СЕТ СН'!$H$19</f>
        <v>1018.83103705</v>
      </c>
      <c r="U91" s="36">
        <f>SUMIFS(СВЦЭМ!$C$33:$C$776,СВЦЭМ!$A$33:$A$776,$A91,СВЦЭМ!$B$33:$B$776,U$83)+'СЕТ СН'!$H$9+СВЦЭМ!$D$10+'СЕТ СН'!$H$6-'СЕТ СН'!$H$19</f>
        <v>1060.0230542500001</v>
      </c>
      <c r="V91" s="36">
        <f>SUMIFS(СВЦЭМ!$C$33:$C$776,СВЦЭМ!$A$33:$A$776,$A91,СВЦЭМ!$B$33:$B$776,V$83)+'СЕТ СН'!$H$9+СВЦЭМ!$D$10+'СЕТ СН'!$H$6-'СЕТ СН'!$H$19</f>
        <v>1005.68387842</v>
      </c>
      <c r="W91" s="36">
        <f>SUMIFS(СВЦЭМ!$C$33:$C$776,СВЦЭМ!$A$33:$A$776,$A91,СВЦЭМ!$B$33:$B$776,W$83)+'СЕТ СН'!$H$9+СВЦЭМ!$D$10+'СЕТ СН'!$H$6-'СЕТ СН'!$H$19</f>
        <v>1012.13682656</v>
      </c>
      <c r="X91" s="36">
        <f>SUMIFS(СВЦЭМ!$C$33:$C$776,СВЦЭМ!$A$33:$A$776,$A91,СВЦЭМ!$B$33:$B$776,X$83)+'СЕТ СН'!$H$9+СВЦЭМ!$D$10+'СЕТ СН'!$H$6-'СЕТ СН'!$H$19</f>
        <v>993.71072999</v>
      </c>
      <c r="Y91" s="36">
        <f>SUMIFS(СВЦЭМ!$C$33:$C$776,СВЦЭМ!$A$33:$A$776,$A91,СВЦЭМ!$B$33:$B$776,Y$83)+'СЕТ СН'!$H$9+СВЦЭМ!$D$10+'СЕТ СН'!$H$6-'СЕТ СН'!$H$19</f>
        <v>1053.5952252700001</v>
      </c>
    </row>
    <row r="92" spans="1:25" ht="15.75" x14ac:dyDescent="0.2">
      <c r="A92" s="35">
        <f t="shared" si="2"/>
        <v>44021</v>
      </c>
      <c r="B92" s="36">
        <f>SUMIFS(СВЦЭМ!$C$33:$C$776,СВЦЭМ!$A$33:$A$776,$A92,СВЦЭМ!$B$33:$B$776,B$83)+'СЕТ СН'!$H$9+СВЦЭМ!$D$10+'СЕТ СН'!$H$6-'СЕТ СН'!$H$19</f>
        <v>1129.7780355800001</v>
      </c>
      <c r="C92" s="36">
        <f>SUMIFS(СВЦЭМ!$C$33:$C$776,СВЦЭМ!$A$33:$A$776,$A92,СВЦЭМ!$B$33:$B$776,C$83)+'СЕТ СН'!$H$9+СВЦЭМ!$D$10+'СЕТ СН'!$H$6-'СЕТ СН'!$H$19</f>
        <v>1148.80123897</v>
      </c>
      <c r="D92" s="36">
        <f>SUMIFS(СВЦЭМ!$C$33:$C$776,СВЦЭМ!$A$33:$A$776,$A92,СВЦЭМ!$B$33:$B$776,D$83)+'СЕТ СН'!$H$9+СВЦЭМ!$D$10+'СЕТ СН'!$H$6-'СЕТ СН'!$H$19</f>
        <v>1143.2190037400001</v>
      </c>
      <c r="E92" s="36">
        <f>SUMIFS(СВЦЭМ!$C$33:$C$776,СВЦЭМ!$A$33:$A$776,$A92,СВЦЭМ!$B$33:$B$776,E$83)+'СЕТ СН'!$H$9+СВЦЭМ!$D$10+'СЕТ СН'!$H$6-'СЕТ СН'!$H$19</f>
        <v>1153.7765872</v>
      </c>
      <c r="F92" s="36">
        <f>SUMIFS(СВЦЭМ!$C$33:$C$776,СВЦЭМ!$A$33:$A$776,$A92,СВЦЭМ!$B$33:$B$776,F$83)+'СЕТ СН'!$H$9+СВЦЭМ!$D$10+'СЕТ СН'!$H$6-'СЕТ СН'!$H$19</f>
        <v>1148.84517289</v>
      </c>
      <c r="G92" s="36">
        <f>SUMIFS(СВЦЭМ!$C$33:$C$776,СВЦЭМ!$A$33:$A$776,$A92,СВЦЭМ!$B$33:$B$776,G$83)+'СЕТ СН'!$H$9+СВЦЭМ!$D$10+'СЕТ СН'!$H$6-'СЕТ СН'!$H$19</f>
        <v>1152.45869838</v>
      </c>
      <c r="H92" s="36">
        <f>SUMIFS(СВЦЭМ!$C$33:$C$776,СВЦЭМ!$A$33:$A$776,$A92,СВЦЭМ!$B$33:$B$776,H$83)+'СЕТ СН'!$H$9+СВЦЭМ!$D$10+'СЕТ СН'!$H$6-'СЕТ СН'!$H$19</f>
        <v>1165.57992853</v>
      </c>
      <c r="I92" s="36">
        <f>SUMIFS(СВЦЭМ!$C$33:$C$776,СВЦЭМ!$A$33:$A$776,$A92,СВЦЭМ!$B$33:$B$776,I$83)+'СЕТ СН'!$H$9+СВЦЭМ!$D$10+'СЕТ СН'!$H$6-'СЕТ СН'!$H$19</f>
        <v>1087.3578587900001</v>
      </c>
      <c r="J92" s="36">
        <f>SUMIFS(СВЦЭМ!$C$33:$C$776,СВЦЭМ!$A$33:$A$776,$A92,СВЦЭМ!$B$33:$B$776,J$83)+'СЕТ СН'!$H$9+СВЦЭМ!$D$10+'СЕТ СН'!$H$6-'СЕТ СН'!$H$19</f>
        <v>1055.94075591</v>
      </c>
      <c r="K92" s="36">
        <f>SUMIFS(СВЦЭМ!$C$33:$C$776,СВЦЭМ!$A$33:$A$776,$A92,СВЦЭМ!$B$33:$B$776,K$83)+'СЕТ СН'!$H$9+СВЦЭМ!$D$10+'СЕТ СН'!$H$6-'СЕТ СН'!$H$19</f>
        <v>1041.5087101700001</v>
      </c>
      <c r="L92" s="36">
        <f>SUMIFS(СВЦЭМ!$C$33:$C$776,СВЦЭМ!$A$33:$A$776,$A92,СВЦЭМ!$B$33:$B$776,L$83)+'СЕТ СН'!$H$9+СВЦЭМ!$D$10+'СЕТ СН'!$H$6-'СЕТ СН'!$H$19</f>
        <v>1018.13564093</v>
      </c>
      <c r="M92" s="36">
        <f>SUMIFS(СВЦЭМ!$C$33:$C$776,СВЦЭМ!$A$33:$A$776,$A92,СВЦЭМ!$B$33:$B$776,M$83)+'СЕТ СН'!$H$9+СВЦЭМ!$D$10+'СЕТ СН'!$H$6-'СЕТ СН'!$H$19</f>
        <v>1028.6427560900001</v>
      </c>
      <c r="N92" s="36">
        <f>SUMIFS(СВЦЭМ!$C$33:$C$776,СВЦЭМ!$A$33:$A$776,$A92,СВЦЭМ!$B$33:$B$776,N$83)+'СЕТ СН'!$H$9+СВЦЭМ!$D$10+'СЕТ СН'!$H$6-'СЕТ СН'!$H$19</f>
        <v>1025.9742376700001</v>
      </c>
      <c r="O92" s="36">
        <f>SUMIFS(СВЦЭМ!$C$33:$C$776,СВЦЭМ!$A$33:$A$776,$A92,СВЦЭМ!$B$33:$B$776,O$83)+'СЕТ СН'!$H$9+СВЦЭМ!$D$10+'СЕТ СН'!$H$6-'СЕТ СН'!$H$19</f>
        <v>1029.9962774000001</v>
      </c>
      <c r="P92" s="36">
        <f>SUMIFS(СВЦЭМ!$C$33:$C$776,СВЦЭМ!$A$33:$A$776,$A92,СВЦЭМ!$B$33:$B$776,P$83)+'СЕТ СН'!$H$9+СВЦЭМ!$D$10+'СЕТ СН'!$H$6-'СЕТ СН'!$H$19</f>
        <v>1019.31798171</v>
      </c>
      <c r="Q92" s="36">
        <f>SUMIFS(СВЦЭМ!$C$33:$C$776,СВЦЭМ!$A$33:$A$776,$A92,СВЦЭМ!$B$33:$B$776,Q$83)+'СЕТ СН'!$H$9+СВЦЭМ!$D$10+'СЕТ СН'!$H$6-'СЕТ СН'!$H$19</f>
        <v>1025.28014777</v>
      </c>
      <c r="R92" s="36">
        <f>SUMIFS(СВЦЭМ!$C$33:$C$776,СВЦЭМ!$A$33:$A$776,$A92,СВЦЭМ!$B$33:$B$776,R$83)+'СЕТ СН'!$H$9+СВЦЭМ!$D$10+'СЕТ СН'!$H$6-'СЕТ СН'!$H$19</f>
        <v>1039.85202989</v>
      </c>
      <c r="S92" s="36">
        <f>SUMIFS(СВЦЭМ!$C$33:$C$776,СВЦЭМ!$A$33:$A$776,$A92,СВЦЭМ!$B$33:$B$776,S$83)+'СЕТ СН'!$H$9+СВЦЭМ!$D$10+'СЕТ СН'!$H$6-'СЕТ СН'!$H$19</f>
        <v>1042.6527838100001</v>
      </c>
      <c r="T92" s="36">
        <f>SUMIFS(СВЦЭМ!$C$33:$C$776,СВЦЭМ!$A$33:$A$776,$A92,СВЦЭМ!$B$33:$B$776,T$83)+'СЕТ СН'!$H$9+СВЦЭМ!$D$10+'СЕТ СН'!$H$6-'СЕТ СН'!$H$19</f>
        <v>1046.77139852</v>
      </c>
      <c r="U92" s="36">
        <f>SUMIFS(СВЦЭМ!$C$33:$C$776,СВЦЭМ!$A$33:$A$776,$A92,СВЦЭМ!$B$33:$B$776,U$83)+'СЕТ СН'!$H$9+СВЦЭМ!$D$10+'СЕТ СН'!$H$6-'СЕТ СН'!$H$19</f>
        <v>1044.5347903100001</v>
      </c>
      <c r="V92" s="36">
        <f>SUMIFS(СВЦЭМ!$C$33:$C$776,СВЦЭМ!$A$33:$A$776,$A92,СВЦЭМ!$B$33:$B$776,V$83)+'СЕТ СН'!$H$9+СВЦЭМ!$D$10+'СЕТ СН'!$H$6-'СЕТ СН'!$H$19</f>
        <v>1035.8361826400001</v>
      </c>
      <c r="W92" s="36">
        <f>SUMIFS(СВЦЭМ!$C$33:$C$776,СВЦЭМ!$A$33:$A$776,$A92,СВЦЭМ!$B$33:$B$776,W$83)+'СЕТ СН'!$H$9+СВЦЭМ!$D$10+'СЕТ СН'!$H$6-'СЕТ СН'!$H$19</f>
        <v>1031.5347358700001</v>
      </c>
      <c r="X92" s="36">
        <f>SUMIFS(СВЦЭМ!$C$33:$C$776,СВЦЭМ!$A$33:$A$776,$A92,СВЦЭМ!$B$33:$B$776,X$83)+'СЕТ СН'!$H$9+СВЦЭМ!$D$10+'СЕТ СН'!$H$6-'СЕТ СН'!$H$19</f>
        <v>1031.8002903900001</v>
      </c>
      <c r="Y92" s="36">
        <f>SUMIFS(СВЦЭМ!$C$33:$C$776,СВЦЭМ!$A$33:$A$776,$A92,СВЦЭМ!$B$33:$B$776,Y$83)+'СЕТ СН'!$H$9+СВЦЭМ!$D$10+'СЕТ СН'!$H$6-'СЕТ СН'!$H$19</f>
        <v>1051.6146353900001</v>
      </c>
    </row>
    <row r="93" spans="1:25" ht="15.75" x14ac:dyDescent="0.2">
      <c r="A93" s="35">
        <f t="shared" si="2"/>
        <v>44022</v>
      </c>
      <c r="B93" s="36">
        <f>SUMIFS(СВЦЭМ!$C$33:$C$776,СВЦЭМ!$A$33:$A$776,$A93,СВЦЭМ!$B$33:$B$776,B$83)+'СЕТ СН'!$H$9+СВЦЭМ!$D$10+'СЕТ СН'!$H$6-'СЕТ СН'!$H$19</f>
        <v>1149.89562802</v>
      </c>
      <c r="C93" s="36">
        <f>SUMIFS(СВЦЭМ!$C$33:$C$776,СВЦЭМ!$A$33:$A$776,$A93,СВЦЭМ!$B$33:$B$776,C$83)+'СЕТ СН'!$H$9+СВЦЭМ!$D$10+'СЕТ СН'!$H$6-'СЕТ СН'!$H$19</f>
        <v>1130.79250011</v>
      </c>
      <c r="D93" s="36">
        <f>SUMIFS(СВЦЭМ!$C$33:$C$776,СВЦЭМ!$A$33:$A$776,$A93,СВЦЭМ!$B$33:$B$776,D$83)+'СЕТ СН'!$H$9+СВЦЭМ!$D$10+'СЕТ СН'!$H$6-'СЕТ СН'!$H$19</f>
        <v>1123.1616476300001</v>
      </c>
      <c r="E93" s="36">
        <f>SUMIFS(СВЦЭМ!$C$33:$C$776,СВЦЭМ!$A$33:$A$776,$A93,СВЦЭМ!$B$33:$B$776,E$83)+'СЕТ СН'!$H$9+СВЦЭМ!$D$10+'СЕТ СН'!$H$6-'СЕТ СН'!$H$19</f>
        <v>1139.9480196100001</v>
      </c>
      <c r="F93" s="36">
        <f>SUMIFS(СВЦЭМ!$C$33:$C$776,СВЦЭМ!$A$33:$A$776,$A93,СВЦЭМ!$B$33:$B$776,F$83)+'СЕТ СН'!$H$9+СВЦЭМ!$D$10+'СЕТ СН'!$H$6-'СЕТ СН'!$H$19</f>
        <v>1163.46863527</v>
      </c>
      <c r="G93" s="36">
        <f>SUMIFS(СВЦЭМ!$C$33:$C$776,СВЦЭМ!$A$33:$A$776,$A93,СВЦЭМ!$B$33:$B$776,G$83)+'СЕТ СН'!$H$9+СВЦЭМ!$D$10+'СЕТ СН'!$H$6-'СЕТ СН'!$H$19</f>
        <v>1209.8379844000001</v>
      </c>
      <c r="H93" s="36">
        <f>SUMIFS(СВЦЭМ!$C$33:$C$776,СВЦЭМ!$A$33:$A$776,$A93,СВЦЭМ!$B$33:$B$776,H$83)+'СЕТ СН'!$H$9+СВЦЭМ!$D$10+'СЕТ СН'!$H$6-'СЕТ СН'!$H$19</f>
        <v>1238.3385077299999</v>
      </c>
      <c r="I93" s="36">
        <f>SUMIFS(СВЦЭМ!$C$33:$C$776,СВЦЭМ!$A$33:$A$776,$A93,СВЦЭМ!$B$33:$B$776,I$83)+'СЕТ СН'!$H$9+СВЦЭМ!$D$10+'СЕТ СН'!$H$6-'СЕТ СН'!$H$19</f>
        <v>1163.12713988</v>
      </c>
      <c r="J93" s="36">
        <f>SUMIFS(СВЦЭМ!$C$33:$C$776,СВЦЭМ!$A$33:$A$776,$A93,СВЦЭМ!$B$33:$B$776,J$83)+'СЕТ СН'!$H$9+СВЦЭМ!$D$10+'СЕТ СН'!$H$6-'СЕТ СН'!$H$19</f>
        <v>1101.32578418</v>
      </c>
      <c r="K93" s="36">
        <f>SUMIFS(СВЦЭМ!$C$33:$C$776,СВЦЭМ!$A$33:$A$776,$A93,СВЦЭМ!$B$33:$B$776,K$83)+'СЕТ СН'!$H$9+СВЦЭМ!$D$10+'СЕТ СН'!$H$6-'СЕТ СН'!$H$19</f>
        <v>1027.89299785</v>
      </c>
      <c r="L93" s="36">
        <f>SUMIFS(СВЦЭМ!$C$33:$C$776,СВЦЭМ!$A$33:$A$776,$A93,СВЦЭМ!$B$33:$B$776,L$83)+'СЕТ СН'!$H$9+СВЦЭМ!$D$10+'СЕТ СН'!$H$6-'СЕТ СН'!$H$19</f>
        <v>1021.37307729</v>
      </c>
      <c r="M93" s="36">
        <f>SUMIFS(СВЦЭМ!$C$33:$C$776,СВЦЭМ!$A$33:$A$776,$A93,СВЦЭМ!$B$33:$B$776,M$83)+'СЕТ СН'!$H$9+СВЦЭМ!$D$10+'СЕТ СН'!$H$6-'СЕТ СН'!$H$19</f>
        <v>1030.7152951400001</v>
      </c>
      <c r="N93" s="36">
        <f>SUMIFS(СВЦЭМ!$C$33:$C$776,СВЦЭМ!$A$33:$A$776,$A93,СВЦЭМ!$B$33:$B$776,N$83)+'СЕТ СН'!$H$9+СВЦЭМ!$D$10+'СЕТ СН'!$H$6-'СЕТ СН'!$H$19</f>
        <v>1024.26467843</v>
      </c>
      <c r="O93" s="36">
        <f>SUMIFS(СВЦЭМ!$C$33:$C$776,СВЦЭМ!$A$33:$A$776,$A93,СВЦЭМ!$B$33:$B$776,O$83)+'СЕТ СН'!$H$9+СВЦЭМ!$D$10+'СЕТ СН'!$H$6-'СЕТ СН'!$H$19</f>
        <v>1025.54092124</v>
      </c>
      <c r="P93" s="36">
        <f>SUMIFS(СВЦЭМ!$C$33:$C$776,СВЦЭМ!$A$33:$A$776,$A93,СВЦЭМ!$B$33:$B$776,P$83)+'СЕТ СН'!$H$9+СВЦЭМ!$D$10+'СЕТ СН'!$H$6-'СЕТ СН'!$H$19</f>
        <v>1012.13320986</v>
      </c>
      <c r="Q93" s="36">
        <f>SUMIFS(СВЦЭМ!$C$33:$C$776,СВЦЭМ!$A$33:$A$776,$A93,СВЦЭМ!$B$33:$B$776,Q$83)+'СЕТ СН'!$H$9+СВЦЭМ!$D$10+'СЕТ СН'!$H$6-'СЕТ СН'!$H$19</f>
        <v>1019.94233938</v>
      </c>
      <c r="R93" s="36">
        <f>SUMIFS(СВЦЭМ!$C$33:$C$776,СВЦЭМ!$A$33:$A$776,$A93,СВЦЭМ!$B$33:$B$776,R$83)+'СЕТ СН'!$H$9+СВЦЭМ!$D$10+'СЕТ СН'!$H$6-'СЕТ СН'!$H$19</f>
        <v>1039.0415190200001</v>
      </c>
      <c r="S93" s="36">
        <f>SUMIFS(СВЦЭМ!$C$33:$C$776,СВЦЭМ!$A$33:$A$776,$A93,СВЦЭМ!$B$33:$B$776,S$83)+'СЕТ СН'!$H$9+СВЦЭМ!$D$10+'СЕТ СН'!$H$6-'СЕТ СН'!$H$19</f>
        <v>1042.9922500800001</v>
      </c>
      <c r="T93" s="36">
        <f>SUMIFS(СВЦЭМ!$C$33:$C$776,СВЦЭМ!$A$33:$A$776,$A93,СВЦЭМ!$B$33:$B$776,T$83)+'СЕТ СН'!$H$9+СВЦЭМ!$D$10+'СЕТ СН'!$H$6-'СЕТ СН'!$H$19</f>
        <v>1036.0884067500001</v>
      </c>
      <c r="U93" s="36">
        <f>SUMIFS(СВЦЭМ!$C$33:$C$776,СВЦЭМ!$A$33:$A$776,$A93,СВЦЭМ!$B$33:$B$776,U$83)+'СЕТ СН'!$H$9+СВЦЭМ!$D$10+'СЕТ СН'!$H$6-'СЕТ СН'!$H$19</f>
        <v>1022.59095407</v>
      </c>
      <c r="V93" s="36">
        <f>SUMIFS(СВЦЭМ!$C$33:$C$776,СВЦЭМ!$A$33:$A$776,$A93,СВЦЭМ!$B$33:$B$776,V$83)+'СЕТ СН'!$H$9+СВЦЭМ!$D$10+'СЕТ СН'!$H$6-'СЕТ СН'!$H$19</f>
        <v>999.0481886</v>
      </c>
      <c r="W93" s="36">
        <f>SUMIFS(СВЦЭМ!$C$33:$C$776,СВЦЭМ!$A$33:$A$776,$A93,СВЦЭМ!$B$33:$B$776,W$83)+'СЕТ СН'!$H$9+СВЦЭМ!$D$10+'СЕТ СН'!$H$6-'СЕТ СН'!$H$19</f>
        <v>1013.23908529</v>
      </c>
      <c r="X93" s="36">
        <f>SUMIFS(СВЦЭМ!$C$33:$C$776,СВЦЭМ!$A$33:$A$776,$A93,СВЦЭМ!$B$33:$B$776,X$83)+'СЕТ СН'!$H$9+СВЦЭМ!$D$10+'СЕТ СН'!$H$6-'СЕТ СН'!$H$19</f>
        <v>1001.78413223</v>
      </c>
      <c r="Y93" s="36">
        <f>SUMIFS(СВЦЭМ!$C$33:$C$776,СВЦЭМ!$A$33:$A$776,$A93,СВЦЭМ!$B$33:$B$776,Y$83)+'СЕТ СН'!$H$9+СВЦЭМ!$D$10+'СЕТ СН'!$H$6-'СЕТ СН'!$H$19</f>
        <v>1034.2668174800001</v>
      </c>
    </row>
    <row r="94" spans="1:25" ht="15.75" x14ac:dyDescent="0.2">
      <c r="A94" s="35">
        <f t="shared" si="2"/>
        <v>44023</v>
      </c>
      <c r="B94" s="36">
        <f>SUMIFS(СВЦЭМ!$C$33:$C$776,СВЦЭМ!$A$33:$A$776,$A94,СВЦЭМ!$B$33:$B$776,B$83)+'СЕТ СН'!$H$9+СВЦЭМ!$D$10+'СЕТ СН'!$H$6-'СЕТ СН'!$H$19</f>
        <v>1153.56958341</v>
      </c>
      <c r="C94" s="36">
        <f>SUMIFS(СВЦЭМ!$C$33:$C$776,СВЦЭМ!$A$33:$A$776,$A94,СВЦЭМ!$B$33:$B$776,C$83)+'СЕТ СН'!$H$9+СВЦЭМ!$D$10+'СЕТ СН'!$H$6-'СЕТ СН'!$H$19</f>
        <v>1127.6851743300001</v>
      </c>
      <c r="D94" s="36">
        <f>SUMIFS(СВЦЭМ!$C$33:$C$776,СВЦЭМ!$A$33:$A$776,$A94,СВЦЭМ!$B$33:$B$776,D$83)+'СЕТ СН'!$H$9+СВЦЭМ!$D$10+'СЕТ СН'!$H$6-'СЕТ СН'!$H$19</f>
        <v>1152.6319280100001</v>
      </c>
      <c r="E94" s="36">
        <f>SUMIFS(СВЦЭМ!$C$33:$C$776,СВЦЭМ!$A$33:$A$776,$A94,СВЦЭМ!$B$33:$B$776,E$83)+'СЕТ СН'!$H$9+СВЦЭМ!$D$10+'СЕТ СН'!$H$6-'СЕТ СН'!$H$19</f>
        <v>1167.72777021</v>
      </c>
      <c r="F94" s="36">
        <f>SUMIFS(СВЦЭМ!$C$33:$C$776,СВЦЭМ!$A$33:$A$776,$A94,СВЦЭМ!$B$33:$B$776,F$83)+'СЕТ СН'!$H$9+СВЦЭМ!$D$10+'СЕТ СН'!$H$6-'СЕТ СН'!$H$19</f>
        <v>1160.89961851</v>
      </c>
      <c r="G94" s="36">
        <f>SUMIFS(СВЦЭМ!$C$33:$C$776,СВЦЭМ!$A$33:$A$776,$A94,СВЦЭМ!$B$33:$B$776,G$83)+'СЕТ СН'!$H$9+СВЦЭМ!$D$10+'СЕТ СН'!$H$6-'СЕТ СН'!$H$19</f>
        <v>1163.2233637900001</v>
      </c>
      <c r="H94" s="36">
        <f>SUMIFS(СВЦЭМ!$C$33:$C$776,СВЦЭМ!$A$33:$A$776,$A94,СВЦЭМ!$B$33:$B$776,H$83)+'СЕТ СН'!$H$9+СВЦЭМ!$D$10+'СЕТ СН'!$H$6-'СЕТ СН'!$H$19</f>
        <v>1153.57472992</v>
      </c>
      <c r="I94" s="36">
        <f>SUMIFS(СВЦЭМ!$C$33:$C$776,СВЦЭМ!$A$33:$A$776,$A94,СВЦЭМ!$B$33:$B$776,I$83)+'СЕТ СН'!$H$9+СВЦЭМ!$D$10+'СЕТ СН'!$H$6-'СЕТ СН'!$H$19</f>
        <v>1157.9844624</v>
      </c>
      <c r="J94" s="36">
        <f>SUMIFS(СВЦЭМ!$C$33:$C$776,СВЦЭМ!$A$33:$A$776,$A94,СВЦЭМ!$B$33:$B$776,J$83)+'СЕТ СН'!$H$9+СВЦЭМ!$D$10+'СЕТ СН'!$H$6-'СЕТ СН'!$H$19</f>
        <v>1118.3363988000001</v>
      </c>
      <c r="K94" s="36">
        <f>SUMIFS(СВЦЭМ!$C$33:$C$776,СВЦЭМ!$A$33:$A$776,$A94,СВЦЭМ!$B$33:$B$776,K$83)+'СЕТ СН'!$H$9+СВЦЭМ!$D$10+'СЕТ СН'!$H$6-'СЕТ СН'!$H$19</f>
        <v>986.23154277000003</v>
      </c>
      <c r="L94" s="36">
        <f>SUMIFS(СВЦЭМ!$C$33:$C$776,СВЦЭМ!$A$33:$A$776,$A94,СВЦЭМ!$B$33:$B$776,L$83)+'СЕТ СН'!$H$9+СВЦЭМ!$D$10+'СЕТ СН'!$H$6-'СЕТ СН'!$H$19</f>
        <v>959.96671220999997</v>
      </c>
      <c r="M94" s="36">
        <f>SUMIFS(СВЦЭМ!$C$33:$C$776,СВЦЭМ!$A$33:$A$776,$A94,СВЦЭМ!$B$33:$B$776,M$83)+'СЕТ СН'!$H$9+СВЦЭМ!$D$10+'СЕТ СН'!$H$6-'СЕТ СН'!$H$19</f>
        <v>951.05156912999996</v>
      </c>
      <c r="N94" s="36">
        <f>SUMIFS(СВЦЭМ!$C$33:$C$776,СВЦЭМ!$A$33:$A$776,$A94,СВЦЭМ!$B$33:$B$776,N$83)+'СЕТ СН'!$H$9+СВЦЭМ!$D$10+'СЕТ СН'!$H$6-'СЕТ СН'!$H$19</f>
        <v>956.00944833999995</v>
      </c>
      <c r="O94" s="36">
        <f>SUMIFS(СВЦЭМ!$C$33:$C$776,СВЦЭМ!$A$33:$A$776,$A94,СВЦЭМ!$B$33:$B$776,O$83)+'СЕТ СН'!$H$9+СВЦЭМ!$D$10+'СЕТ СН'!$H$6-'СЕТ СН'!$H$19</f>
        <v>987.81913072999998</v>
      </c>
      <c r="P94" s="36">
        <f>SUMIFS(СВЦЭМ!$C$33:$C$776,СВЦЭМ!$A$33:$A$776,$A94,СВЦЭМ!$B$33:$B$776,P$83)+'СЕТ СН'!$H$9+СВЦЭМ!$D$10+'СЕТ СН'!$H$6-'СЕТ СН'!$H$19</f>
        <v>991.45801267000002</v>
      </c>
      <c r="Q94" s="36">
        <f>SUMIFS(СВЦЭМ!$C$33:$C$776,СВЦЭМ!$A$33:$A$776,$A94,СВЦЭМ!$B$33:$B$776,Q$83)+'СЕТ СН'!$H$9+СВЦЭМ!$D$10+'СЕТ СН'!$H$6-'СЕТ СН'!$H$19</f>
        <v>1004.15458927</v>
      </c>
      <c r="R94" s="36">
        <f>SUMIFS(СВЦЭМ!$C$33:$C$776,СВЦЭМ!$A$33:$A$776,$A94,СВЦЭМ!$B$33:$B$776,R$83)+'СЕТ СН'!$H$9+СВЦЭМ!$D$10+'СЕТ СН'!$H$6-'СЕТ СН'!$H$19</f>
        <v>1024.3226680600001</v>
      </c>
      <c r="S94" s="36">
        <f>SUMIFS(СВЦЭМ!$C$33:$C$776,СВЦЭМ!$A$33:$A$776,$A94,СВЦЭМ!$B$33:$B$776,S$83)+'СЕТ СН'!$H$9+СВЦЭМ!$D$10+'СЕТ СН'!$H$6-'СЕТ СН'!$H$19</f>
        <v>1025.30816684</v>
      </c>
      <c r="T94" s="36">
        <f>SUMIFS(СВЦЭМ!$C$33:$C$776,СВЦЭМ!$A$33:$A$776,$A94,СВЦЭМ!$B$33:$B$776,T$83)+'СЕТ СН'!$H$9+СВЦЭМ!$D$10+'СЕТ СН'!$H$6-'СЕТ СН'!$H$19</f>
        <v>1019.1346974000001</v>
      </c>
      <c r="U94" s="36">
        <f>SUMIFS(СВЦЭМ!$C$33:$C$776,СВЦЭМ!$A$33:$A$776,$A94,СВЦЭМ!$B$33:$B$776,U$83)+'СЕТ СН'!$H$9+СВЦЭМ!$D$10+'СЕТ СН'!$H$6-'СЕТ СН'!$H$19</f>
        <v>1006.53036413</v>
      </c>
      <c r="V94" s="36">
        <f>SUMIFS(СВЦЭМ!$C$33:$C$776,СВЦЭМ!$A$33:$A$776,$A94,СВЦЭМ!$B$33:$B$776,V$83)+'СЕТ СН'!$H$9+СВЦЭМ!$D$10+'СЕТ СН'!$H$6-'СЕТ СН'!$H$19</f>
        <v>988.05526817999998</v>
      </c>
      <c r="W94" s="36">
        <f>SUMIFS(СВЦЭМ!$C$33:$C$776,СВЦЭМ!$A$33:$A$776,$A94,СВЦЭМ!$B$33:$B$776,W$83)+'СЕТ СН'!$H$9+СВЦЭМ!$D$10+'СЕТ СН'!$H$6-'СЕТ СН'!$H$19</f>
        <v>975.23974564000002</v>
      </c>
      <c r="X94" s="36">
        <f>SUMIFS(СВЦЭМ!$C$33:$C$776,СВЦЭМ!$A$33:$A$776,$A94,СВЦЭМ!$B$33:$B$776,X$83)+'СЕТ СН'!$H$9+СВЦЭМ!$D$10+'СЕТ СН'!$H$6-'СЕТ СН'!$H$19</f>
        <v>993.82071031999999</v>
      </c>
      <c r="Y94" s="36">
        <f>SUMIFS(СВЦЭМ!$C$33:$C$776,СВЦЭМ!$A$33:$A$776,$A94,СВЦЭМ!$B$33:$B$776,Y$83)+'СЕТ СН'!$H$9+СВЦЭМ!$D$10+'СЕТ СН'!$H$6-'СЕТ СН'!$H$19</f>
        <v>1003.97892526</v>
      </c>
    </row>
    <row r="95" spans="1:25" ht="15.75" x14ac:dyDescent="0.2">
      <c r="A95" s="35">
        <f t="shared" si="2"/>
        <v>44024</v>
      </c>
      <c r="B95" s="36">
        <f>SUMIFS(СВЦЭМ!$C$33:$C$776,СВЦЭМ!$A$33:$A$776,$A95,СВЦЭМ!$B$33:$B$776,B$83)+'СЕТ СН'!$H$9+СВЦЭМ!$D$10+'СЕТ СН'!$H$6-'СЕТ СН'!$H$19</f>
        <v>1125.97254178</v>
      </c>
      <c r="C95" s="36">
        <f>SUMIFS(СВЦЭМ!$C$33:$C$776,СВЦЭМ!$A$33:$A$776,$A95,СВЦЭМ!$B$33:$B$776,C$83)+'СЕТ СН'!$H$9+СВЦЭМ!$D$10+'СЕТ СН'!$H$6-'СЕТ СН'!$H$19</f>
        <v>1183.92329236</v>
      </c>
      <c r="D95" s="36">
        <f>SUMIFS(СВЦЭМ!$C$33:$C$776,СВЦЭМ!$A$33:$A$776,$A95,СВЦЭМ!$B$33:$B$776,D$83)+'СЕТ СН'!$H$9+СВЦЭМ!$D$10+'СЕТ СН'!$H$6-'СЕТ СН'!$H$19</f>
        <v>1217.8734636700001</v>
      </c>
      <c r="E95" s="36">
        <f>SUMIFS(СВЦЭМ!$C$33:$C$776,СВЦЭМ!$A$33:$A$776,$A95,СВЦЭМ!$B$33:$B$776,E$83)+'СЕТ СН'!$H$9+СВЦЭМ!$D$10+'СЕТ СН'!$H$6-'СЕТ СН'!$H$19</f>
        <v>1239.63398287</v>
      </c>
      <c r="F95" s="36">
        <f>SUMIFS(СВЦЭМ!$C$33:$C$776,СВЦЭМ!$A$33:$A$776,$A95,СВЦЭМ!$B$33:$B$776,F$83)+'СЕТ СН'!$H$9+СВЦЭМ!$D$10+'СЕТ СН'!$H$6-'СЕТ СН'!$H$19</f>
        <v>1240.2841798499999</v>
      </c>
      <c r="G95" s="36">
        <f>SUMIFS(СВЦЭМ!$C$33:$C$776,СВЦЭМ!$A$33:$A$776,$A95,СВЦЭМ!$B$33:$B$776,G$83)+'СЕТ СН'!$H$9+СВЦЭМ!$D$10+'СЕТ СН'!$H$6-'СЕТ СН'!$H$19</f>
        <v>1245.4813074200001</v>
      </c>
      <c r="H95" s="36">
        <f>SUMIFS(СВЦЭМ!$C$33:$C$776,СВЦЭМ!$A$33:$A$776,$A95,СВЦЭМ!$B$33:$B$776,H$83)+'СЕТ СН'!$H$9+СВЦЭМ!$D$10+'СЕТ СН'!$H$6-'СЕТ СН'!$H$19</f>
        <v>1223.1733308299999</v>
      </c>
      <c r="I95" s="36">
        <f>SUMIFS(СВЦЭМ!$C$33:$C$776,СВЦЭМ!$A$33:$A$776,$A95,СВЦЭМ!$B$33:$B$776,I$83)+'СЕТ СН'!$H$9+СВЦЭМ!$D$10+'СЕТ СН'!$H$6-'СЕТ СН'!$H$19</f>
        <v>1189.4614066700001</v>
      </c>
      <c r="J95" s="36">
        <f>SUMIFS(СВЦЭМ!$C$33:$C$776,СВЦЭМ!$A$33:$A$776,$A95,СВЦЭМ!$B$33:$B$776,J$83)+'СЕТ СН'!$H$9+СВЦЭМ!$D$10+'СЕТ СН'!$H$6-'СЕТ СН'!$H$19</f>
        <v>1107.50388417</v>
      </c>
      <c r="K95" s="36">
        <f>SUMIFS(СВЦЭМ!$C$33:$C$776,СВЦЭМ!$A$33:$A$776,$A95,СВЦЭМ!$B$33:$B$776,K$83)+'СЕТ СН'!$H$9+СВЦЭМ!$D$10+'СЕТ СН'!$H$6-'СЕТ СН'!$H$19</f>
        <v>955.84530209000002</v>
      </c>
      <c r="L95" s="36">
        <f>SUMIFS(СВЦЭМ!$C$33:$C$776,СВЦЭМ!$A$33:$A$776,$A95,СВЦЭМ!$B$33:$B$776,L$83)+'СЕТ СН'!$H$9+СВЦЭМ!$D$10+'СЕТ СН'!$H$6-'СЕТ СН'!$H$19</f>
        <v>919.54373022000004</v>
      </c>
      <c r="M95" s="36">
        <f>SUMIFS(СВЦЭМ!$C$33:$C$776,СВЦЭМ!$A$33:$A$776,$A95,СВЦЭМ!$B$33:$B$776,M$83)+'СЕТ СН'!$H$9+СВЦЭМ!$D$10+'СЕТ СН'!$H$6-'СЕТ СН'!$H$19</f>
        <v>917.14730985999995</v>
      </c>
      <c r="N95" s="36">
        <f>SUMIFS(СВЦЭМ!$C$33:$C$776,СВЦЭМ!$A$33:$A$776,$A95,СВЦЭМ!$B$33:$B$776,N$83)+'СЕТ СН'!$H$9+СВЦЭМ!$D$10+'СЕТ СН'!$H$6-'СЕТ СН'!$H$19</f>
        <v>928.58712823999997</v>
      </c>
      <c r="O95" s="36">
        <f>SUMIFS(СВЦЭМ!$C$33:$C$776,СВЦЭМ!$A$33:$A$776,$A95,СВЦЭМ!$B$33:$B$776,O$83)+'СЕТ СН'!$H$9+СВЦЭМ!$D$10+'СЕТ СН'!$H$6-'СЕТ СН'!$H$19</f>
        <v>925.09174537000001</v>
      </c>
      <c r="P95" s="36">
        <f>SUMIFS(СВЦЭМ!$C$33:$C$776,СВЦЭМ!$A$33:$A$776,$A95,СВЦЭМ!$B$33:$B$776,P$83)+'СЕТ СН'!$H$9+СВЦЭМ!$D$10+'СЕТ СН'!$H$6-'СЕТ СН'!$H$19</f>
        <v>931.51063656999997</v>
      </c>
      <c r="Q95" s="36">
        <f>SUMIFS(СВЦЭМ!$C$33:$C$776,СВЦЭМ!$A$33:$A$776,$A95,СВЦЭМ!$B$33:$B$776,Q$83)+'СЕТ СН'!$H$9+СВЦЭМ!$D$10+'СЕТ СН'!$H$6-'СЕТ СН'!$H$19</f>
        <v>949.10384661000001</v>
      </c>
      <c r="R95" s="36">
        <f>SUMIFS(СВЦЭМ!$C$33:$C$776,СВЦЭМ!$A$33:$A$776,$A95,СВЦЭМ!$B$33:$B$776,R$83)+'СЕТ СН'!$H$9+СВЦЭМ!$D$10+'СЕТ СН'!$H$6-'СЕТ СН'!$H$19</f>
        <v>949.97643438</v>
      </c>
      <c r="S95" s="36">
        <f>SUMIFS(СВЦЭМ!$C$33:$C$776,СВЦЭМ!$A$33:$A$776,$A95,СВЦЭМ!$B$33:$B$776,S$83)+'СЕТ СН'!$H$9+СВЦЭМ!$D$10+'СЕТ СН'!$H$6-'СЕТ СН'!$H$19</f>
        <v>954.71556827999996</v>
      </c>
      <c r="T95" s="36">
        <f>SUMIFS(СВЦЭМ!$C$33:$C$776,СВЦЭМ!$A$33:$A$776,$A95,СВЦЭМ!$B$33:$B$776,T$83)+'СЕТ СН'!$H$9+СВЦЭМ!$D$10+'СЕТ СН'!$H$6-'СЕТ СН'!$H$19</f>
        <v>951.82852071000002</v>
      </c>
      <c r="U95" s="36">
        <f>SUMIFS(СВЦЭМ!$C$33:$C$776,СВЦЭМ!$A$33:$A$776,$A95,СВЦЭМ!$B$33:$B$776,U$83)+'СЕТ СН'!$H$9+СВЦЭМ!$D$10+'СЕТ СН'!$H$6-'СЕТ СН'!$H$19</f>
        <v>929.91531067999995</v>
      </c>
      <c r="V95" s="36">
        <f>SUMIFS(СВЦЭМ!$C$33:$C$776,СВЦЭМ!$A$33:$A$776,$A95,СВЦЭМ!$B$33:$B$776,V$83)+'СЕТ СН'!$H$9+СВЦЭМ!$D$10+'СЕТ СН'!$H$6-'СЕТ СН'!$H$19</f>
        <v>930.84408401999997</v>
      </c>
      <c r="W95" s="36">
        <f>SUMIFS(СВЦЭМ!$C$33:$C$776,СВЦЭМ!$A$33:$A$776,$A95,СВЦЭМ!$B$33:$B$776,W$83)+'СЕТ СН'!$H$9+СВЦЭМ!$D$10+'СЕТ СН'!$H$6-'СЕТ СН'!$H$19</f>
        <v>923.12695855000004</v>
      </c>
      <c r="X95" s="36">
        <f>SUMIFS(СВЦЭМ!$C$33:$C$776,СВЦЭМ!$A$33:$A$776,$A95,СВЦЭМ!$B$33:$B$776,X$83)+'СЕТ СН'!$H$9+СВЦЭМ!$D$10+'СЕТ СН'!$H$6-'СЕТ СН'!$H$19</f>
        <v>931.13296644000002</v>
      </c>
      <c r="Y95" s="36">
        <f>SUMIFS(СВЦЭМ!$C$33:$C$776,СВЦЭМ!$A$33:$A$776,$A95,СВЦЭМ!$B$33:$B$776,Y$83)+'СЕТ СН'!$H$9+СВЦЭМ!$D$10+'СЕТ СН'!$H$6-'СЕТ СН'!$H$19</f>
        <v>1032.6316355500001</v>
      </c>
    </row>
    <row r="96" spans="1:25" ht="15.75" x14ac:dyDescent="0.2">
      <c r="A96" s="35">
        <f t="shared" si="2"/>
        <v>44025</v>
      </c>
      <c r="B96" s="36">
        <f>SUMIFS(СВЦЭМ!$C$33:$C$776,СВЦЭМ!$A$33:$A$776,$A96,СВЦЭМ!$B$33:$B$776,B$83)+'СЕТ СН'!$H$9+СВЦЭМ!$D$10+'СЕТ СН'!$H$6-'СЕТ СН'!$H$19</f>
        <v>1123.8228992000002</v>
      </c>
      <c r="C96" s="36">
        <f>SUMIFS(СВЦЭМ!$C$33:$C$776,СВЦЭМ!$A$33:$A$776,$A96,СВЦЭМ!$B$33:$B$776,C$83)+'СЕТ СН'!$H$9+СВЦЭМ!$D$10+'СЕТ СН'!$H$6-'СЕТ СН'!$H$19</f>
        <v>1092.78144247</v>
      </c>
      <c r="D96" s="36">
        <f>SUMIFS(СВЦЭМ!$C$33:$C$776,СВЦЭМ!$A$33:$A$776,$A96,СВЦЭМ!$B$33:$B$776,D$83)+'СЕТ СН'!$H$9+СВЦЭМ!$D$10+'СЕТ СН'!$H$6-'СЕТ СН'!$H$19</f>
        <v>1117.1135309600002</v>
      </c>
      <c r="E96" s="36">
        <f>SUMIFS(СВЦЭМ!$C$33:$C$776,СВЦЭМ!$A$33:$A$776,$A96,СВЦЭМ!$B$33:$B$776,E$83)+'СЕТ СН'!$H$9+СВЦЭМ!$D$10+'СЕТ СН'!$H$6-'СЕТ СН'!$H$19</f>
        <v>1132.9805021900002</v>
      </c>
      <c r="F96" s="36">
        <f>SUMIFS(СВЦЭМ!$C$33:$C$776,СВЦЭМ!$A$33:$A$776,$A96,СВЦЭМ!$B$33:$B$776,F$83)+'СЕТ СН'!$H$9+СВЦЭМ!$D$10+'СЕТ СН'!$H$6-'СЕТ СН'!$H$19</f>
        <v>1124.13861643</v>
      </c>
      <c r="G96" s="36">
        <f>SUMIFS(СВЦЭМ!$C$33:$C$776,СВЦЭМ!$A$33:$A$776,$A96,СВЦЭМ!$B$33:$B$776,G$83)+'СЕТ СН'!$H$9+СВЦЭМ!$D$10+'СЕТ СН'!$H$6-'СЕТ СН'!$H$19</f>
        <v>1123.88011179</v>
      </c>
      <c r="H96" s="36">
        <f>SUMIFS(СВЦЭМ!$C$33:$C$776,СВЦЭМ!$A$33:$A$776,$A96,СВЦЭМ!$B$33:$B$776,H$83)+'СЕТ СН'!$H$9+СВЦЭМ!$D$10+'СЕТ СН'!$H$6-'СЕТ СН'!$H$19</f>
        <v>1109.4253436200001</v>
      </c>
      <c r="I96" s="36">
        <f>SUMIFS(СВЦЭМ!$C$33:$C$776,СВЦЭМ!$A$33:$A$776,$A96,СВЦЭМ!$B$33:$B$776,I$83)+'СЕТ СН'!$H$9+СВЦЭМ!$D$10+'СЕТ СН'!$H$6-'СЕТ СН'!$H$19</f>
        <v>1144.1184950700001</v>
      </c>
      <c r="J96" s="36">
        <f>SUMIFS(СВЦЭМ!$C$33:$C$776,СВЦЭМ!$A$33:$A$776,$A96,СВЦЭМ!$B$33:$B$776,J$83)+'СЕТ СН'!$H$9+СВЦЭМ!$D$10+'СЕТ СН'!$H$6-'СЕТ СН'!$H$19</f>
        <v>1159.72404568</v>
      </c>
      <c r="K96" s="36">
        <f>SUMIFS(СВЦЭМ!$C$33:$C$776,СВЦЭМ!$A$33:$A$776,$A96,СВЦЭМ!$B$33:$B$776,K$83)+'СЕТ СН'!$H$9+СВЦЭМ!$D$10+'СЕТ СН'!$H$6-'СЕТ СН'!$H$19</f>
        <v>1057.9091849400002</v>
      </c>
      <c r="L96" s="36">
        <f>SUMIFS(СВЦЭМ!$C$33:$C$776,СВЦЭМ!$A$33:$A$776,$A96,СВЦЭМ!$B$33:$B$776,L$83)+'СЕТ СН'!$H$9+СВЦЭМ!$D$10+'СЕТ СН'!$H$6-'СЕТ СН'!$H$19</f>
        <v>1026.5676089200001</v>
      </c>
      <c r="M96" s="36">
        <f>SUMIFS(СВЦЭМ!$C$33:$C$776,СВЦЭМ!$A$33:$A$776,$A96,СВЦЭМ!$B$33:$B$776,M$83)+'СЕТ СН'!$H$9+СВЦЭМ!$D$10+'СЕТ СН'!$H$6-'СЕТ СН'!$H$19</f>
        <v>1038.3964167500001</v>
      </c>
      <c r="N96" s="36">
        <f>SUMIFS(СВЦЭМ!$C$33:$C$776,СВЦЭМ!$A$33:$A$776,$A96,СВЦЭМ!$B$33:$B$776,N$83)+'СЕТ СН'!$H$9+СВЦЭМ!$D$10+'СЕТ СН'!$H$6-'СЕТ СН'!$H$19</f>
        <v>1034.29498747</v>
      </c>
      <c r="O96" s="36">
        <f>SUMIFS(СВЦЭМ!$C$33:$C$776,СВЦЭМ!$A$33:$A$776,$A96,СВЦЭМ!$B$33:$B$776,O$83)+'СЕТ СН'!$H$9+СВЦЭМ!$D$10+'СЕТ СН'!$H$6-'СЕТ СН'!$H$19</f>
        <v>1031.2747643600001</v>
      </c>
      <c r="P96" s="36">
        <f>SUMIFS(СВЦЭМ!$C$33:$C$776,СВЦЭМ!$A$33:$A$776,$A96,СВЦЭМ!$B$33:$B$776,P$83)+'СЕТ СН'!$H$9+СВЦЭМ!$D$10+'СЕТ СН'!$H$6-'СЕТ СН'!$H$19</f>
        <v>1024.4439924600001</v>
      </c>
      <c r="Q96" s="36">
        <f>SUMIFS(СВЦЭМ!$C$33:$C$776,СВЦЭМ!$A$33:$A$776,$A96,СВЦЭМ!$B$33:$B$776,Q$83)+'СЕТ СН'!$H$9+СВЦЭМ!$D$10+'СЕТ СН'!$H$6-'СЕТ СН'!$H$19</f>
        <v>1009.71044093</v>
      </c>
      <c r="R96" s="36">
        <f>SUMIFS(СВЦЭМ!$C$33:$C$776,СВЦЭМ!$A$33:$A$776,$A96,СВЦЭМ!$B$33:$B$776,R$83)+'СЕТ СН'!$H$9+СВЦЭМ!$D$10+'СЕТ СН'!$H$6-'СЕТ СН'!$H$19</f>
        <v>1039.2227806000001</v>
      </c>
      <c r="S96" s="36">
        <f>SUMIFS(СВЦЭМ!$C$33:$C$776,СВЦЭМ!$A$33:$A$776,$A96,СВЦЭМ!$B$33:$B$776,S$83)+'СЕТ СН'!$H$9+СВЦЭМ!$D$10+'СЕТ СН'!$H$6-'СЕТ СН'!$H$19</f>
        <v>1066.58261167</v>
      </c>
      <c r="T96" s="36">
        <f>SUMIFS(СВЦЭМ!$C$33:$C$776,СВЦЭМ!$A$33:$A$776,$A96,СВЦЭМ!$B$33:$B$776,T$83)+'СЕТ СН'!$H$9+СВЦЭМ!$D$10+'СЕТ СН'!$H$6-'СЕТ СН'!$H$19</f>
        <v>1035.8964671800002</v>
      </c>
      <c r="U96" s="36">
        <f>SUMIFS(СВЦЭМ!$C$33:$C$776,СВЦЭМ!$A$33:$A$776,$A96,СВЦЭМ!$B$33:$B$776,U$83)+'СЕТ СН'!$H$9+СВЦЭМ!$D$10+'СЕТ СН'!$H$6-'СЕТ СН'!$H$19</f>
        <v>1017.72215753</v>
      </c>
      <c r="V96" s="36">
        <f>SUMIFS(СВЦЭМ!$C$33:$C$776,СВЦЭМ!$A$33:$A$776,$A96,СВЦЭМ!$B$33:$B$776,V$83)+'СЕТ СН'!$H$9+СВЦЭМ!$D$10+'СЕТ СН'!$H$6-'СЕТ СН'!$H$19</f>
        <v>1010.92385843</v>
      </c>
      <c r="W96" s="36">
        <f>SUMIFS(СВЦЭМ!$C$33:$C$776,СВЦЭМ!$A$33:$A$776,$A96,СВЦЭМ!$B$33:$B$776,W$83)+'СЕТ СН'!$H$9+СВЦЭМ!$D$10+'СЕТ СН'!$H$6-'СЕТ СН'!$H$19</f>
        <v>986.08091077999995</v>
      </c>
      <c r="X96" s="36">
        <f>SUMIFS(СВЦЭМ!$C$33:$C$776,СВЦЭМ!$A$33:$A$776,$A96,СВЦЭМ!$B$33:$B$776,X$83)+'СЕТ СН'!$H$9+СВЦЭМ!$D$10+'СЕТ СН'!$H$6-'СЕТ СН'!$H$19</f>
        <v>965.78123087999995</v>
      </c>
      <c r="Y96" s="36">
        <f>SUMIFS(СВЦЭМ!$C$33:$C$776,СВЦЭМ!$A$33:$A$776,$A96,СВЦЭМ!$B$33:$B$776,Y$83)+'СЕТ СН'!$H$9+СВЦЭМ!$D$10+'СЕТ СН'!$H$6-'СЕТ СН'!$H$19</f>
        <v>1038.9070098700001</v>
      </c>
    </row>
    <row r="97" spans="1:25" ht="15.75" x14ac:dyDescent="0.2">
      <c r="A97" s="35">
        <f t="shared" si="2"/>
        <v>44026</v>
      </c>
      <c r="B97" s="36">
        <f>SUMIFS(СВЦЭМ!$C$33:$C$776,СВЦЭМ!$A$33:$A$776,$A97,СВЦЭМ!$B$33:$B$776,B$83)+'СЕТ СН'!$H$9+СВЦЭМ!$D$10+'СЕТ СН'!$H$6-'СЕТ СН'!$H$19</f>
        <v>1124.6365948100001</v>
      </c>
      <c r="C97" s="36">
        <f>SUMIFS(СВЦЭМ!$C$33:$C$776,СВЦЭМ!$A$33:$A$776,$A97,СВЦЭМ!$B$33:$B$776,C$83)+'СЕТ СН'!$H$9+СВЦЭМ!$D$10+'СЕТ СН'!$H$6-'СЕТ СН'!$H$19</f>
        <v>1090.97620652</v>
      </c>
      <c r="D97" s="36">
        <f>SUMIFS(СВЦЭМ!$C$33:$C$776,СВЦЭМ!$A$33:$A$776,$A97,СВЦЭМ!$B$33:$B$776,D$83)+'СЕТ СН'!$H$9+СВЦЭМ!$D$10+'СЕТ СН'!$H$6-'СЕТ СН'!$H$19</f>
        <v>1107.3077253000001</v>
      </c>
      <c r="E97" s="36">
        <f>SUMIFS(СВЦЭМ!$C$33:$C$776,СВЦЭМ!$A$33:$A$776,$A97,СВЦЭМ!$B$33:$B$776,E$83)+'СЕТ СН'!$H$9+СВЦЭМ!$D$10+'СЕТ СН'!$H$6-'СЕТ СН'!$H$19</f>
        <v>1127.92265494</v>
      </c>
      <c r="F97" s="36">
        <f>SUMIFS(СВЦЭМ!$C$33:$C$776,СВЦЭМ!$A$33:$A$776,$A97,СВЦЭМ!$B$33:$B$776,F$83)+'СЕТ СН'!$H$9+СВЦЭМ!$D$10+'СЕТ СН'!$H$6-'СЕТ СН'!$H$19</f>
        <v>1129.1638839300001</v>
      </c>
      <c r="G97" s="36">
        <f>SUMIFS(СВЦЭМ!$C$33:$C$776,СВЦЭМ!$A$33:$A$776,$A97,СВЦЭМ!$B$33:$B$776,G$83)+'СЕТ СН'!$H$9+СВЦЭМ!$D$10+'СЕТ СН'!$H$6-'СЕТ СН'!$H$19</f>
        <v>1133.33035326</v>
      </c>
      <c r="H97" s="36">
        <f>SUMIFS(СВЦЭМ!$C$33:$C$776,СВЦЭМ!$A$33:$A$776,$A97,СВЦЭМ!$B$33:$B$776,H$83)+'СЕТ СН'!$H$9+СВЦЭМ!$D$10+'СЕТ СН'!$H$6-'СЕТ СН'!$H$19</f>
        <v>1117.5715624700001</v>
      </c>
      <c r="I97" s="36">
        <f>SUMIFS(СВЦЭМ!$C$33:$C$776,СВЦЭМ!$A$33:$A$776,$A97,СВЦЭМ!$B$33:$B$776,I$83)+'СЕТ СН'!$H$9+СВЦЭМ!$D$10+'СЕТ СН'!$H$6-'СЕТ СН'!$H$19</f>
        <v>1179.99600098</v>
      </c>
      <c r="J97" s="36">
        <f>SUMIFS(СВЦЭМ!$C$33:$C$776,СВЦЭМ!$A$33:$A$776,$A97,СВЦЭМ!$B$33:$B$776,J$83)+'СЕТ СН'!$H$9+СВЦЭМ!$D$10+'СЕТ СН'!$H$6-'СЕТ СН'!$H$19</f>
        <v>1124.21689298</v>
      </c>
      <c r="K97" s="36">
        <f>SUMIFS(СВЦЭМ!$C$33:$C$776,СВЦЭМ!$A$33:$A$776,$A97,СВЦЭМ!$B$33:$B$776,K$83)+'СЕТ СН'!$H$9+СВЦЭМ!$D$10+'СЕТ СН'!$H$6-'СЕТ СН'!$H$19</f>
        <v>1046.77644061</v>
      </c>
      <c r="L97" s="36">
        <f>SUMIFS(СВЦЭМ!$C$33:$C$776,СВЦЭМ!$A$33:$A$776,$A97,СВЦЭМ!$B$33:$B$776,L$83)+'СЕТ СН'!$H$9+СВЦЭМ!$D$10+'СЕТ СН'!$H$6-'СЕТ СН'!$H$19</f>
        <v>1045.30452872</v>
      </c>
      <c r="M97" s="36">
        <f>SUMIFS(СВЦЭМ!$C$33:$C$776,СВЦЭМ!$A$33:$A$776,$A97,СВЦЭМ!$B$33:$B$776,M$83)+'СЕТ СН'!$H$9+СВЦЭМ!$D$10+'СЕТ СН'!$H$6-'СЕТ СН'!$H$19</f>
        <v>1047.91125306</v>
      </c>
      <c r="N97" s="36">
        <f>SUMIFS(СВЦЭМ!$C$33:$C$776,СВЦЭМ!$A$33:$A$776,$A97,СВЦЭМ!$B$33:$B$776,N$83)+'СЕТ СН'!$H$9+СВЦЭМ!$D$10+'СЕТ СН'!$H$6-'СЕТ СН'!$H$19</f>
        <v>1144.1227834200001</v>
      </c>
      <c r="O97" s="36">
        <f>SUMIFS(СВЦЭМ!$C$33:$C$776,СВЦЭМ!$A$33:$A$776,$A97,СВЦЭМ!$B$33:$B$776,O$83)+'СЕТ СН'!$H$9+СВЦЭМ!$D$10+'СЕТ СН'!$H$6-'СЕТ СН'!$H$19</f>
        <v>1065.6055895</v>
      </c>
      <c r="P97" s="36">
        <f>SUMIFS(СВЦЭМ!$C$33:$C$776,СВЦЭМ!$A$33:$A$776,$A97,СВЦЭМ!$B$33:$B$776,P$83)+'СЕТ СН'!$H$9+СВЦЭМ!$D$10+'СЕТ СН'!$H$6-'СЕТ СН'!$H$19</f>
        <v>1066.9958925400001</v>
      </c>
      <c r="Q97" s="36">
        <f>SUMIFS(СВЦЭМ!$C$33:$C$776,СВЦЭМ!$A$33:$A$776,$A97,СВЦЭМ!$B$33:$B$776,Q$83)+'СЕТ СН'!$H$9+СВЦЭМ!$D$10+'СЕТ СН'!$H$6-'СЕТ СН'!$H$19</f>
        <v>1067.36686005</v>
      </c>
      <c r="R97" s="36">
        <f>SUMIFS(СВЦЭМ!$C$33:$C$776,СВЦЭМ!$A$33:$A$776,$A97,СВЦЭМ!$B$33:$B$776,R$83)+'СЕТ СН'!$H$9+СВЦЭМ!$D$10+'СЕТ СН'!$H$6-'СЕТ СН'!$H$19</f>
        <v>1059.0858683700001</v>
      </c>
      <c r="S97" s="36">
        <f>SUMIFS(СВЦЭМ!$C$33:$C$776,СВЦЭМ!$A$33:$A$776,$A97,СВЦЭМ!$B$33:$B$776,S$83)+'СЕТ СН'!$H$9+СВЦЭМ!$D$10+'СЕТ СН'!$H$6-'СЕТ СН'!$H$19</f>
        <v>1058.7013484500001</v>
      </c>
      <c r="T97" s="36">
        <f>SUMIFS(СВЦЭМ!$C$33:$C$776,СВЦЭМ!$A$33:$A$776,$A97,СВЦЭМ!$B$33:$B$776,T$83)+'СЕТ СН'!$H$9+СВЦЭМ!$D$10+'СЕТ СН'!$H$6-'СЕТ СН'!$H$19</f>
        <v>1085.3342035000001</v>
      </c>
      <c r="U97" s="36">
        <f>SUMIFS(СВЦЭМ!$C$33:$C$776,СВЦЭМ!$A$33:$A$776,$A97,СВЦЭМ!$B$33:$B$776,U$83)+'СЕТ СН'!$H$9+СВЦЭМ!$D$10+'СЕТ СН'!$H$6-'СЕТ СН'!$H$19</f>
        <v>1068.1459657300002</v>
      </c>
      <c r="V97" s="36">
        <f>SUMIFS(СВЦЭМ!$C$33:$C$776,СВЦЭМ!$A$33:$A$776,$A97,СВЦЭМ!$B$33:$B$776,V$83)+'СЕТ СН'!$H$9+СВЦЭМ!$D$10+'СЕТ СН'!$H$6-'СЕТ СН'!$H$19</f>
        <v>1048.8421048</v>
      </c>
      <c r="W97" s="36">
        <f>SUMIFS(СВЦЭМ!$C$33:$C$776,СВЦЭМ!$A$33:$A$776,$A97,СВЦЭМ!$B$33:$B$776,W$83)+'СЕТ СН'!$H$9+СВЦЭМ!$D$10+'СЕТ СН'!$H$6-'СЕТ СН'!$H$19</f>
        <v>1045.8491466</v>
      </c>
      <c r="X97" s="36">
        <f>SUMIFS(СВЦЭМ!$C$33:$C$776,СВЦЭМ!$A$33:$A$776,$A97,СВЦЭМ!$B$33:$B$776,X$83)+'СЕТ СН'!$H$9+СВЦЭМ!$D$10+'СЕТ СН'!$H$6-'СЕТ СН'!$H$19</f>
        <v>1029.94025743</v>
      </c>
      <c r="Y97" s="36">
        <f>SUMIFS(СВЦЭМ!$C$33:$C$776,СВЦЭМ!$A$33:$A$776,$A97,СВЦЭМ!$B$33:$B$776,Y$83)+'СЕТ СН'!$H$9+СВЦЭМ!$D$10+'СЕТ СН'!$H$6-'СЕТ СН'!$H$19</f>
        <v>1029.1814816400001</v>
      </c>
    </row>
    <row r="98" spans="1:25" ht="15.75" x14ac:dyDescent="0.2">
      <c r="A98" s="35">
        <f t="shared" si="2"/>
        <v>44027</v>
      </c>
      <c r="B98" s="36">
        <f>SUMIFS(СВЦЭМ!$C$33:$C$776,СВЦЭМ!$A$33:$A$776,$A98,СВЦЭМ!$B$33:$B$776,B$83)+'СЕТ СН'!$H$9+СВЦЭМ!$D$10+'СЕТ СН'!$H$6-'СЕТ СН'!$H$19</f>
        <v>1228.7431268599998</v>
      </c>
      <c r="C98" s="36">
        <f>SUMIFS(СВЦЭМ!$C$33:$C$776,СВЦЭМ!$A$33:$A$776,$A98,СВЦЭМ!$B$33:$B$776,C$83)+'СЕТ СН'!$H$9+СВЦЭМ!$D$10+'СЕТ СН'!$H$6-'СЕТ СН'!$H$19</f>
        <v>1256.7349144499999</v>
      </c>
      <c r="D98" s="36">
        <f>SUMIFS(СВЦЭМ!$C$33:$C$776,СВЦЭМ!$A$33:$A$776,$A98,СВЦЭМ!$B$33:$B$776,D$83)+'СЕТ СН'!$H$9+СВЦЭМ!$D$10+'СЕТ СН'!$H$6-'СЕТ СН'!$H$19</f>
        <v>1241.6202438300002</v>
      </c>
      <c r="E98" s="36">
        <f>SUMIFS(СВЦЭМ!$C$33:$C$776,СВЦЭМ!$A$33:$A$776,$A98,СВЦЭМ!$B$33:$B$776,E$83)+'СЕТ СН'!$H$9+СВЦЭМ!$D$10+'СЕТ СН'!$H$6-'СЕТ СН'!$H$19</f>
        <v>1254.60799288</v>
      </c>
      <c r="F98" s="36">
        <f>SUMIFS(СВЦЭМ!$C$33:$C$776,СВЦЭМ!$A$33:$A$776,$A98,СВЦЭМ!$B$33:$B$776,F$83)+'СЕТ СН'!$H$9+СВЦЭМ!$D$10+'СЕТ СН'!$H$6-'СЕТ СН'!$H$19</f>
        <v>1248.5624822300001</v>
      </c>
      <c r="G98" s="36">
        <f>SUMIFS(СВЦЭМ!$C$33:$C$776,СВЦЭМ!$A$33:$A$776,$A98,СВЦЭМ!$B$33:$B$776,G$83)+'СЕТ СН'!$H$9+СВЦЭМ!$D$10+'СЕТ СН'!$H$6-'СЕТ СН'!$H$19</f>
        <v>1250.3033049000001</v>
      </c>
      <c r="H98" s="36">
        <f>SUMIFS(СВЦЭМ!$C$33:$C$776,СВЦЭМ!$A$33:$A$776,$A98,СВЦЭМ!$B$33:$B$776,H$83)+'СЕТ СН'!$H$9+СВЦЭМ!$D$10+'СЕТ СН'!$H$6-'СЕТ СН'!$H$19</f>
        <v>1262.8617377199998</v>
      </c>
      <c r="I98" s="36">
        <f>SUMIFS(СВЦЭМ!$C$33:$C$776,СВЦЭМ!$A$33:$A$776,$A98,СВЦЭМ!$B$33:$B$776,I$83)+'СЕТ СН'!$H$9+СВЦЭМ!$D$10+'СЕТ СН'!$H$6-'СЕТ СН'!$H$19</f>
        <v>1294.04304686</v>
      </c>
      <c r="J98" s="36">
        <f>SUMIFS(СВЦЭМ!$C$33:$C$776,СВЦЭМ!$A$33:$A$776,$A98,СВЦЭМ!$B$33:$B$776,J$83)+'СЕТ СН'!$H$9+СВЦЭМ!$D$10+'СЕТ СН'!$H$6-'СЕТ СН'!$H$19</f>
        <v>1180.6638481100001</v>
      </c>
      <c r="K98" s="36">
        <f>SUMIFS(СВЦЭМ!$C$33:$C$776,СВЦЭМ!$A$33:$A$776,$A98,СВЦЭМ!$B$33:$B$776,K$83)+'СЕТ СН'!$H$9+СВЦЭМ!$D$10+'СЕТ СН'!$H$6-'СЕТ СН'!$H$19</f>
        <v>1027.29708912</v>
      </c>
      <c r="L98" s="36">
        <f>SUMIFS(СВЦЭМ!$C$33:$C$776,СВЦЭМ!$A$33:$A$776,$A98,СВЦЭМ!$B$33:$B$776,L$83)+'СЕТ СН'!$H$9+СВЦЭМ!$D$10+'СЕТ СН'!$H$6-'СЕТ СН'!$H$19</f>
        <v>995.83392158000004</v>
      </c>
      <c r="M98" s="36">
        <f>SUMIFS(СВЦЭМ!$C$33:$C$776,СВЦЭМ!$A$33:$A$776,$A98,СВЦЭМ!$B$33:$B$776,M$83)+'СЕТ СН'!$H$9+СВЦЭМ!$D$10+'СЕТ СН'!$H$6-'СЕТ СН'!$H$19</f>
        <v>997.65180337000004</v>
      </c>
      <c r="N98" s="36">
        <f>SUMIFS(СВЦЭМ!$C$33:$C$776,СВЦЭМ!$A$33:$A$776,$A98,СВЦЭМ!$B$33:$B$776,N$83)+'СЕТ СН'!$H$9+СВЦЭМ!$D$10+'СЕТ СН'!$H$6-'СЕТ СН'!$H$19</f>
        <v>994.79723146000003</v>
      </c>
      <c r="O98" s="36">
        <f>SUMIFS(СВЦЭМ!$C$33:$C$776,СВЦЭМ!$A$33:$A$776,$A98,СВЦЭМ!$B$33:$B$776,O$83)+'СЕТ СН'!$H$9+СВЦЭМ!$D$10+'СЕТ СН'!$H$6-'СЕТ СН'!$H$19</f>
        <v>998.15590068999995</v>
      </c>
      <c r="P98" s="36">
        <f>SUMIFS(СВЦЭМ!$C$33:$C$776,СВЦЭМ!$A$33:$A$776,$A98,СВЦЭМ!$B$33:$B$776,P$83)+'СЕТ СН'!$H$9+СВЦЭМ!$D$10+'СЕТ СН'!$H$6-'СЕТ СН'!$H$19</f>
        <v>994.52602982999997</v>
      </c>
      <c r="Q98" s="36">
        <f>SUMIFS(СВЦЭМ!$C$33:$C$776,СВЦЭМ!$A$33:$A$776,$A98,СВЦЭМ!$B$33:$B$776,Q$83)+'СЕТ СН'!$H$9+СВЦЭМ!$D$10+'СЕТ СН'!$H$6-'СЕТ СН'!$H$19</f>
        <v>990.23370347000002</v>
      </c>
      <c r="R98" s="36">
        <f>SUMIFS(СВЦЭМ!$C$33:$C$776,СВЦЭМ!$A$33:$A$776,$A98,СВЦЭМ!$B$33:$B$776,R$83)+'СЕТ СН'!$H$9+СВЦЭМ!$D$10+'СЕТ СН'!$H$6-'СЕТ СН'!$H$19</f>
        <v>993.30161752000004</v>
      </c>
      <c r="S98" s="36">
        <f>SUMIFS(СВЦЭМ!$C$33:$C$776,СВЦЭМ!$A$33:$A$776,$A98,СВЦЭМ!$B$33:$B$776,S$83)+'СЕТ СН'!$H$9+СВЦЭМ!$D$10+'СЕТ СН'!$H$6-'СЕТ СН'!$H$19</f>
        <v>996.20017231999998</v>
      </c>
      <c r="T98" s="36">
        <f>SUMIFS(СВЦЭМ!$C$33:$C$776,СВЦЭМ!$A$33:$A$776,$A98,СВЦЭМ!$B$33:$B$776,T$83)+'СЕТ СН'!$H$9+СВЦЭМ!$D$10+'СЕТ СН'!$H$6-'СЕТ СН'!$H$19</f>
        <v>994.68235876999995</v>
      </c>
      <c r="U98" s="36">
        <f>SUMIFS(СВЦЭМ!$C$33:$C$776,СВЦЭМ!$A$33:$A$776,$A98,СВЦЭМ!$B$33:$B$776,U$83)+'СЕТ СН'!$H$9+СВЦЭМ!$D$10+'СЕТ СН'!$H$6-'СЕТ СН'!$H$19</f>
        <v>981.81160105000004</v>
      </c>
      <c r="V98" s="36">
        <f>SUMIFS(СВЦЭМ!$C$33:$C$776,СВЦЭМ!$A$33:$A$776,$A98,СВЦЭМ!$B$33:$B$776,V$83)+'СЕТ СН'!$H$9+СВЦЭМ!$D$10+'СЕТ СН'!$H$6-'СЕТ СН'!$H$19</f>
        <v>964.46886033999999</v>
      </c>
      <c r="W98" s="36">
        <f>SUMIFS(СВЦЭМ!$C$33:$C$776,СВЦЭМ!$A$33:$A$776,$A98,СВЦЭМ!$B$33:$B$776,W$83)+'СЕТ СН'!$H$9+СВЦЭМ!$D$10+'СЕТ СН'!$H$6-'СЕТ СН'!$H$19</f>
        <v>975.15944106999996</v>
      </c>
      <c r="X98" s="36">
        <f>SUMIFS(СВЦЭМ!$C$33:$C$776,СВЦЭМ!$A$33:$A$776,$A98,СВЦЭМ!$B$33:$B$776,X$83)+'СЕТ СН'!$H$9+СВЦЭМ!$D$10+'СЕТ СН'!$H$6-'СЕТ СН'!$H$19</f>
        <v>992.96576025000002</v>
      </c>
      <c r="Y98" s="36">
        <f>SUMIFS(СВЦЭМ!$C$33:$C$776,СВЦЭМ!$A$33:$A$776,$A98,СВЦЭМ!$B$33:$B$776,Y$83)+'СЕТ СН'!$H$9+СВЦЭМ!$D$10+'СЕТ СН'!$H$6-'СЕТ СН'!$H$19</f>
        <v>1035.87358051</v>
      </c>
    </row>
    <row r="99" spans="1:25" ht="15.75" x14ac:dyDescent="0.2">
      <c r="A99" s="35">
        <f t="shared" si="2"/>
        <v>44028</v>
      </c>
      <c r="B99" s="36">
        <f>SUMIFS(СВЦЭМ!$C$33:$C$776,СВЦЭМ!$A$33:$A$776,$A99,СВЦЭМ!$B$33:$B$776,B$83)+'СЕТ СН'!$H$9+СВЦЭМ!$D$10+'СЕТ СН'!$H$6-'СЕТ СН'!$H$19</f>
        <v>1193.26161834</v>
      </c>
      <c r="C99" s="36">
        <f>SUMIFS(СВЦЭМ!$C$33:$C$776,СВЦЭМ!$A$33:$A$776,$A99,СВЦЭМ!$B$33:$B$776,C$83)+'СЕТ СН'!$H$9+СВЦЭМ!$D$10+'СЕТ СН'!$H$6-'СЕТ СН'!$H$19</f>
        <v>1252.3804690299999</v>
      </c>
      <c r="D99" s="36">
        <f>SUMIFS(СВЦЭМ!$C$33:$C$776,СВЦЭМ!$A$33:$A$776,$A99,СВЦЭМ!$B$33:$B$776,D$83)+'СЕТ СН'!$H$9+СВЦЭМ!$D$10+'СЕТ СН'!$H$6-'СЕТ СН'!$H$19</f>
        <v>1243.9413221499999</v>
      </c>
      <c r="E99" s="36">
        <f>SUMIFS(СВЦЭМ!$C$33:$C$776,СВЦЭМ!$A$33:$A$776,$A99,СВЦЭМ!$B$33:$B$776,E$83)+'СЕТ СН'!$H$9+СВЦЭМ!$D$10+'СЕТ СН'!$H$6-'СЕТ СН'!$H$19</f>
        <v>1257.8850965500001</v>
      </c>
      <c r="F99" s="36">
        <f>SUMIFS(СВЦЭМ!$C$33:$C$776,СВЦЭМ!$A$33:$A$776,$A99,СВЦЭМ!$B$33:$B$776,F$83)+'СЕТ СН'!$H$9+СВЦЭМ!$D$10+'СЕТ СН'!$H$6-'СЕТ СН'!$H$19</f>
        <v>1253.0418037099998</v>
      </c>
      <c r="G99" s="36">
        <f>SUMIFS(СВЦЭМ!$C$33:$C$776,СВЦЭМ!$A$33:$A$776,$A99,СВЦЭМ!$B$33:$B$776,G$83)+'СЕТ СН'!$H$9+СВЦЭМ!$D$10+'СЕТ СН'!$H$6-'СЕТ СН'!$H$19</f>
        <v>1251.16751436</v>
      </c>
      <c r="H99" s="36">
        <f>SUMIFS(СВЦЭМ!$C$33:$C$776,СВЦЭМ!$A$33:$A$776,$A99,СВЦЭМ!$B$33:$B$776,H$83)+'СЕТ СН'!$H$9+СВЦЭМ!$D$10+'СЕТ СН'!$H$6-'СЕТ СН'!$H$19</f>
        <v>1269.5572554299999</v>
      </c>
      <c r="I99" s="36">
        <f>SUMIFS(СВЦЭМ!$C$33:$C$776,СВЦЭМ!$A$33:$A$776,$A99,СВЦЭМ!$B$33:$B$776,I$83)+'СЕТ СН'!$H$9+СВЦЭМ!$D$10+'СЕТ СН'!$H$6-'СЕТ СН'!$H$19</f>
        <v>1252.82010178</v>
      </c>
      <c r="J99" s="36">
        <f>SUMIFS(СВЦЭМ!$C$33:$C$776,СВЦЭМ!$A$33:$A$776,$A99,СВЦЭМ!$B$33:$B$776,J$83)+'СЕТ СН'!$H$9+СВЦЭМ!$D$10+'СЕТ СН'!$H$6-'СЕТ СН'!$H$19</f>
        <v>1209.4639928700001</v>
      </c>
      <c r="K99" s="36">
        <f>SUMIFS(СВЦЭМ!$C$33:$C$776,СВЦЭМ!$A$33:$A$776,$A99,СВЦЭМ!$B$33:$B$776,K$83)+'СЕТ СН'!$H$9+СВЦЭМ!$D$10+'СЕТ СН'!$H$6-'СЕТ СН'!$H$19</f>
        <v>1024.7033998900001</v>
      </c>
      <c r="L99" s="36">
        <f>SUMIFS(СВЦЭМ!$C$33:$C$776,СВЦЭМ!$A$33:$A$776,$A99,СВЦЭМ!$B$33:$B$776,L$83)+'СЕТ СН'!$H$9+СВЦЭМ!$D$10+'СЕТ СН'!$H$6-'СЕТ СН'!$H$19</f>
        <v>964.06394778000003</v>
      </c>
      <c r="M99" s="36">
        <f>SUMIFS(СВЦЭМ!$C$33:$C$776,СВЦЭМ!$A$33:$A$776,$A99,СВЦЭМ!$B$33:$B$776,M$83)+'СЕТ СН'!$H$9+СВЦЭМ!$D$10+'СЕТ СН'!$H$6-'СЕТ СН'!$H$19</f>
        <v>947.74196191999999</v>
      </c>
      <c r="N99" s="36">
        <f>SUMIFS(СВЦЭМ!$C$33:$C$776,СВЦЭМ!$A$33:$A$776,$A99,СВЦЭМ!$B$33:$B$776,N$83)+'СЕТ СН'!$H$9+СВЦЭМ!$D$10+'СЕТ СН'!$H$6-'СЕТ СН'!$H$19</f>
        <v>994.80830523999998</v>
      </c>
      <c r="O99" s="36">
        <f>SUMIFS(СВЦЭМ!$C$33:$C$776,СВЦЭМ!$A$33:$A$776,$A99,СВЦЭМ!$B$33:$B$776,O$83)+'СЕТ СН'!$H$9+СВЦЭМ!$D$10+'СЕТ СН'!$H$6-'СЕТ СН'!$H$19</f>
        <v>964.97204964000002</v>
      </c>
      <c r="P99" s="36">
        <f>SUMIFS(СВЦЭМ!$C$33:$C$776,СВЦЭМ!$A$33:$A$776,$A99,СВЦЭМ!$B$33:$B$776,P$83)+'СЕТ СН'!$H$9+СВЦЭМ!$D$10+'СЕТ СН'!$H$6-'СЕТ СН'!$H$19</f>
        <v>966.35801942000001</v>
      </c>
      <c r="Q99" s="36">
        <f>SUMIFS(СВЦЭМ!$C$33:$C$776,СВЦЭМ!$A$33:$A$776,$A99,СВЦЭМ!$B$33:$B$776,Q$83)+'СЕТ СН'!$H$9+СВЦЭМ!$D$10+'СЕТ СН'!$H$6-'СЕТ СН'!$H$19</f>
        <v>978.10523723000006</v>
      </c>
      <c r="R99" s="36">
        <f>SUMIFS(СВЦЭМ!$C$33:$C$776,СВЦЭМ!$A$33:$A$776,$A99,СВЦЭМ!$B$33:$B$776,R$83)+'СЕТ СН'!$H$9+СВЦЭМ!$D$10+'СЕТ СН'!$H$6-'СЕТ СН'!$H$19</f>
        <v>974.36803746999999</v>
      </c>
      <c r="S99" s="36">
        <f>SUMIFS(СВЦЭМ!$C$33:$C$776,СВЦЭМ!$A$33:$A$776,$A99,СВЦЭМ!$B$33:$B$776,S$83)+'СЕТ СН'!$H$9+СВЦЭМ!$D$10+'СЕТ СН'!$H$6-'СЕТ СН'!$H$19</f>
        <v>971.72137200999998</v>
      </c>
      <c r="T99" s="36">
        <f>SUMIFS(СВЦЭМ!$C$33:$C$776,СВЦЭМ!$A$33:$A$776,$A99,СВЦЭМ!$B$33:$B$776,T$83)+'СЕТ СН'!$H$9+СВЦЭМ!$D$10+'СЕТ СН'!$H$6-'СЕТ СН'!$H$19</f>
        <v>1000.49014948</v>
      </c>
      <c r="U99" s="36">
        <f>SUMIFS(СВЦЭМ!$C$33:$C$776,СВЦЭМ!$A$33:$A$776,$A99,СВЦЭМ!$B$33:$B$776,U$83)+'СЕТ СН'!$H$9+СВЦЭМ!$D$10+'СЕТ СН'!$H$6-'СЕТ СН'!$H$19</f>
        <v>983.62608246000002</v>
      </c>
      <c r="V99" s="36">
        <f>SUMIFS(СВЦЭМ!$C$33:$C$776,СВЦЭМ!$A$33:$A$776,$A99,СВЦЭМ!$B$33:$B$776,V$83)+'СЕТ СН'!$H$9+СВЦЭМ!$D$10+'СЕТ СН'!$H$6-'СЕТ СН'!$H$19</f>
        <v>966.46247210000001</v>
      </c>
      <c r="W99" s="36">
        <f>SUMIFS(СВЦЭМ!$C$33:$C$776,СВЦЭМ!$A$33:$A$776,$A99,СВЦЭМ!$B$33:$B$776,W$83)+'СЕТ СН'!$H$9+СВЦЭМ!$D$10+'СЕТ СН'!$H$6-'СЕТ СН'!$H$19</f>
        <v>968.63552387000004</v>
      </c>
      <c r="X99" s="36">
        <f>SUMIFS(СВЦЭМ!$C$33:$C$776,СВЦЭМ!$A$33:$A$776,$A99,СВЦЭМ!$B$33:$B$776,X$83)+'СЕТ СН'!$H$9+СВЦЭМ!$D$10+'СЕТ СН'!$H$6-'СЕТ СН'!$H$19</f>
        <v>1013.40604321</v>
      </c>
      <c r="Y99" s="36">
        <f>SUMIFS(СВЦЭМ!$C$33:$C$776,СВЦЭМ!$A$33:$A$776,$A99,СВЦЭМ!$B$33:$B$776,Y$83)+'СЕТ СН'!$H$9+СВЦЭМ!$D$10+'СЕТ СН'!$H$6-'СЕТ СН'!$H$19</f>
        <v>1046.14640418</v>
      </c>
    </row>
    <row r="100" spans="1:25" ht="15.75" x14ac:dyDescent="0.2">
      <c r="A100" s="35">
        <f t="shared" si="2"/>
        <v>44029</v>
      </c>
      <c r="B100" s="36">
        <f>SUMIFS(СВЦЭМ!$C$33:$C$776,СВЦЭМ!$A$33:$A$776,$A100,СВЦЭМ!$B$33:$B$776,B$83)+'СЕТ СН'!$H$9+СВЦЭМ!$D$10+'СЕТ СН'!$H$6-'СЕТ СН'!$H$19</f>
        <v>1210.57039205</v>
      </c>
      <c r="C100" s="36">
        <f>SUMIFS(СВЦЭМ!$C$33:$C$776,СВЦЭМ!$A$33:$A$776,$A100,СВЦЭМ!$B$33:$B$776,C$83)+'СЕТ СН'!$H$9+СВЦЭМ!$D$10+'СЕТ СН'!$H$6-'СЕТ СН'!$H$19</f>
        <v>1328.75746721</v>
      </c>
      <c r="D100" s="36">
        <f>SUMIFS(СВЦЭМ!$C$33:$C$776,СВЦЭМ!$A$33:$A$776,$A100,СВЦЭМ!$B$33:$B$776,D$83)+'СЕТ СН'!$H$9+СВЦЭМ!$D$10+'СЕТ СН'!$H$6-'СЕТ СН'!$H$19</f>
        <v>1297.8838986400001</v>
      </c>
      <c r="E100" s="36">
        <f>SUMIFS(СВЦЭМ!$C$33:$C$776,СВЦЭМ!$A$33:$A$776,$A100,СВЦЭМ!$B$33:$B$776,E$83)+'СЕТ СН'!$H$9+СВЦЭМ!$D$10+'СЕТ СН'!$H$6-'СЕТ СН'!$H$19</f>
        <v>1275.8844704999999</v>
      </c>
      <c r="F100" s="36">
        <f>SUMIFS(СВЦЭМ!$C$33:$C$776,СВЦЭМ!$A$33:$A$776,$A100,СВЦЭМ!$B$33:$B$776,F$83)+'СЕТ СН'!$H$9+СВЦЭМ!$D$10+'СЕТ СН'!$H$6-'СЕТ СН'!$H$19</f>
        <v>1279.1498261500001</v>
      </c>
      <c r="G100" s="36">
        <f>SUMIFS(СВЦЭМ!$C$33:$C$776,СВЦЭМ!$A$33:$A$776,$A100,СВЦЭМ!$B$33:$B$776,G$83)+'СЕТ СН'!$H$9+СВЦЭМ!$D$10+'СЕТ СН'!$H$6-'СЕТ СН'!$H$19</f>
        <v>1257.29753777</v>
      </c>
      <c r="H100" s="36">
        <f>SUMIFS(СВЦЭМ!$C$33:$C$776,СВЦЭМ!$A$33:$A$776,$A100,СВЦЭМ!$B$33:$B$776,H$83)+'СЕТ СН'!$H$9+СВЦЭМ!$D$10+'СЕТ СН'!$H$6-'СЕТ СН'!$H$19</f>
        <v>1237.3233393400001</v>
      </c>
      <c r="I100" s="36">
        <f>SUMIFS(СВЦЭМ!$C$33:$C$776,СВЦЭМ!$A$33:$A$776,$A100,СВЦЭМ!$B$33:$B$776,I$83)+'СЕТ СН'!$H$9+СВЦЭМ!$D$10+'СЕТ СН'!$H$6-'СЕТ СН'!$H$19</f>
        <v>1191.68102198</v>
      </c>
      <c r="J100" s="36">
        <f>SUMIFS(СВЦЭМ!$C$33:$C$776,СВЦЭМ!$A$33:$A$776,$A100,СВЦЭМ!$B$33:$B$776,J$83)+'СЕТ СН'!$H$9+СВЦЭМ!$D$10+'СЕТ СН'!$H$6-'СЕТ СН'!$H$19</f>
        <v>1125.0478922700001</v>
      </c>
      <c r="K100" s="36">
        <f>SUMIFS(СВЦЭМ!$C$33:$C$776,СВЦЭМ!$A$33:$A$776,$A100,СВЦЭМ!$B$33:$B$776,K$83)+'СЕТ СН'!$H$9+СВЦЭМ!$D$10+'СЕТ СН'!$H$6-'СЕТ СН'!$H$19</f>
        <v>1018.36726357</v>
      </c>
      <c r="L100" s="36">
        <f>SUMIFS(СВЦЭМ!$C$33:$C$776,СВЦЭМ!$A$33:$A$776,$A100,СВЦЭМ!$B$33:$B$776,L$83)+'СЕТ СН'!$H$9+СВЦЭМ!$D$10+'СЕТ СН'!$H$6-'СЕТ СН'!$H$19</f>
        <v>928.33772751000004</v>
      </c>
      <c r="M100" s="36">
        <f>SUMIFS(СВЦЭМ!$C$33:$C$776,СВЦЭМ!$A$33:$A$776,$A100,СВЦЭМ!$B$33:$B$776,M$83)+'СЕТ СН'!$H$9+СВЦЭМ!$D$10+'СЕТ СН'!$H$6-'СЕТ СН'!$H$19</f>
        <v>896.50708305000001</v>
      </c>
      <c r="N100" s="36">
        <f>SUMIFS(СВЦЭМ!$C$33:$C$776,СВЦЭМ!$A$33:$A$776,$A100,СВЦЭМ!$B$33:$B$776,N$83)+'СЕТ СН'!$H$9+СВЦЭМ!$D$10+'СЕТ СН'!$H$6-'СЕТ СН'!$H$19</f>
        <v>913.00977247000003</v>
      </c>
      <c r="O100" s="36">
        <f>SUMIFS(СВЦЭМ!$C$33:$C$776,СВЦЭМ!$A$33:$A$776,$A100,СВЦЭМ!$B$33:$B$776,O$83)+'СЕТ СН'!$H$9+СВЦЭМ!$D$10+'СЕТ СН'!$H$6-'СЕТ СН'!$H$19</f>
        <v>907.94631745000004</v>
      </c>
      <c r="P100" s="36">
        <f>SUMIFS(СВЦЭМ!$C$33:$C$776,СВЦЭМ!$A$33:$A$776,$A100,СВЦЭМ!$B$33:$B$776,P$83)+'СЕТ СН'!$H$9+СВЦЭМ!$D$10+'СЕТ СН'!$H$6-'СЕТ СН'!$H$19</f>
        <v>912.88519427000006</v>
      </c>
      <c r="Q100" s="36">
        <f>SUMIFS(СВЦЭМ!$C$33:$C$776,СВЦЭМ!$A$33:$A$776,$A100,СВЦЭМ!$B$33:$B$776,Q$83)+'СЕТ СН'!$H$9+СВЦЭМ!$D$10+'СЕТ СН'!$H$6-'СЕТ СН'!$H$19</f>
        <v>918.12580337999998</v>
      </c>
      <c r="R100" s="36">
        <f>SUMIFS(СВЦЭМ!$C$33:$C$776,СВЦЭМ!$A$33:$A$776,$A100,СВЦЭМ!$B$33:$B$776,R$83)+'СЕТ СН'!$H$9+СВЦЭМ!$D$10+'СЕТ СН'!$H$6-'СЕТ СН'!$H$19</f>
        <v>943.01000068999997</v>
      </c>
      <c r="S100" s="36">
        <f>SUMIFS(СВЦЭМ!$C$33:$C$776,СВЦЭМ!$A$33:$A$776,$A100,СВЦЭМ!$B$33:$B$776,S$83)+'СЕТ СН'!$H$9+СВЦЭМ!$D$10+'СЕТ СН'!$H$6-'СЕТ СН'!$H$19</f>
        <v>954.51379411000005</v>
      </c>
      <c r="T100" s="36">
        <f>SUMIFS(СВЦЭМ!$C$33:$C$776,СВЦЭМ!$A$33:$A$776,$A100,СВЦЭМ!$B$33:$B$776,T$83)+'СЕТ СН'!$H$9+СВЦЭМ!$D$10+'СЕТ СН'!$H$6-'СЕТ СН'!$H$19</f>
        <v>954.10848725999995</v>
      </c>
      <c r="U100" s="36">
        <f>SUMIFS(СВЦЭМ!$C$33:$C$776,СВЦЭМ!$A$33:$A$776,$A100,СВЦЭМ!$B$33:$B$776,U$83)+'СЕТ СН'!$H$9+СВЦЭМ!$D$10+'СЕТ СН'!$H$6-'СЕТ СН'!$H$19</f>
        <v>955.65197390000003</v>
      </c>
      <c r="V100" s="36">
        <f>SUMIFS(СВЦЭМ!$C$33:$C$776,СВЦЭМ!$A$33:$A$776,$A100,СВЦЭМ!$B$33:$B$776,V$83)+'СЕТ СН'!$H$9+СВЦЭМ!$D$10+'СЕТ СН'!$H$6-'СЕТ СН'!$H$19</f>
        <v>937.81233759999998</v>
      </c>
      <c r="W100" s="36">
        <f>SUMIFS(СВЦЭМ!$C$33:$C$776,СВЦЭМ!$A$33:$A$776,$A100,СВЦЭМ!$B$33:$B$776,W$83)+'СЕТ СН'!$H$9+СВЦЭМ!$D$10+'СЕТ СН'!$H$6-'СЕТ СН'!$H$19</f>
        <v>919.33752460999995</v>
      </c>
      <c r="X100" s="36">
        <f>SUMIFS(СВЦЭМ!$C$33:$C$776,СВЦЭМ!$A$33:$A$776,$A100,СВЦЭМ!$B$33:$B$776,X$83)+'СЕТ СН'!$H$9+СВЦЭМ!$D$10+'СЕТ СН'!$H$6-'СЕТ СН'!$H$19</f>
        <v>987.74951778000002</v>
      </c>
      <c r="Y100" s="36">
        <f>SUMIFS(СВЦЭМ!$C$33:$C$776,СВЦЭМ!$A$33:$A$776,$A100,СВЦЭМ!$B$33:$B$776,Y$83)+'СЕТ СН'!$H$9+СВЦЭМ!$D$10+'СЕТ СН'!$H$6-'СЕТ СН'!$H$19</f>
        <v>1060.55216101</v>
      </c>
    </row>
    <row r="101" spans="1:25" ht="15.75" x14ac:dyDescent="0.2">
      <c r="A101" s="35">
        <f t="shared" si="2"/>
        <v>44030</v>
      </c>
      <c r="B101" s="36">
        <f>SUMIFS(СВЦЭМ!$C$33:$C$776,СВЦЭМ!$A$33:$A$776,$A101,СВЦЭМ!$B$33:$B$776,B$83)+'СЕТ СН'!$H$9+СВЦЭМ!$D$10+'СЕТ СН'!$H$6-'СЕТ СН'!$H$19</f>
        <v>1232.22328457</v>
      </c>
      <c r="C101" s="36">
        <f>SUMIFS(СВЦЭМ!$C$33:$C$776,СВЦЭМ!$A$33:$A$776,$A101,СВЦЭМ!$B$33:$B$776,C$83)+'СЕТ СН'!$H$9+СВЦЭМ!$D$10+'СЕТ СН'!$H$6-'СЕТ СН'!$H$19</f>
        <v>1336.89763928</v>
      </c>
      <c r="D101" s="36">
        <f>SUMIFS(СВЦЭМ!$C$33:$C$776,СВЦЭМ!$A$33:$A$776,$A101,СВЦЭМ!$B$33:$B$776,D$83)+'СЕТ СН'!$H$9+СВЦЭМ!$D$10+'СЕТ СН'!$H$6-'СЕТ СН'!$H$19</f>
        <v>1342.2686794000001</v>
      </c>
      <c r="E101" s="36">
        <f>SUMIFS(СВЦЭМ!$C$33:$C$776,СВЦЭМ!$A$33:$A$776,$A101,СВЦЭМ!$B$33:$B$776,E$83)+'СЕТ СН'!$H$9+СВЦЭМ!$D$10+'СЕТ СН'!$H$6-'СЕТ СН'!$H$19</f>
        <v>1336.7731958100001</v>
      </c>
      <c r="F101" s="36">
        <f>SUMIFS(СВЦЭМ!$C$33:$C$776,СВЦЭМ!$A$33:$A$776,$A101,СВЦЭМ!$B$33:$B$776,F$83)+'СЕТ СН'!$H$9+СВЦЭМ!$D$10+'СЕТ СН'!$H$6-'СЕТ СН'!$H$19</f>
        <v>1327.3026380000001</v>
      </c>
      <c r="G101" s="36">
        <f>SUMIFS(СВЦЭМ!$C$33:$C$776,СВЦЭМ!$A$33:$A$776,$A101,СВЦЭМ!$B$33:$B$776,G$83)+'СЕТ СН'!$H$9+СВЦЭМ!$D$10+'СЕТ СН'!$H$6-'СЕТ СН'!$H$19</f>
        <v>1335.48092787</v>
      </c>
      <c r="H101" s="36">
        <f>SUMIFS(СВЦЭМ!$C$33:$C$776,СВЦЭМ!$A$33:$A$776,$A101,СВЦЭМ!$B$33:$B$776,H$83)+'СЕТ СН'!$H$9+СВЦЭМ!$D$10+'СЕТ СН'!$H$6-'СЕТ СН'!$H$19</f>
        <v>1336.03330241</v>
      </c>
      <c r="I101" s="36">
        <f>SUMIFS(СВЦЭМ!$C$33:$C$776,СВЦЭМ!$A$33:$A$776,$A101,СВЦЭМ!$B$33:$B$776,I$83)+'СЕТ СН'!$H$9+СВЦЭМ!$D$10+'СЕТ СН'!$H$6-'СЕТ СН'!$H$19</f>
        <v>1330.6738898399999</v>
      </c>
      <c r="J101" s="36">
        <f>SUMIFS(СВЦЭМ!$C$33:$C$776,СВЦЭМ!$A$33:$A$776,$A101,СВЦЭМ!$B$33:$B$776,J$83)+'СЕТ СН'!$H$9+СВЦЭМ!$D$10+'СЕТ СН'!$H$6-'СЕТ СН'!$H$19</f>
        <v>1258.3215991500001</v>
      </c>
      <c r="K101" s="36">
        <f>SUMIFS(СВЦЭМ!$C$33:$C$776,СВЦЭМ!$A$33:$A$776,$A101,СВЦЭМ!$B$33:$B$776,K$83)+'СЕТ СН'!$H$9+СВЦЭМ!$D$10+'СЕТ СН'!$H$6-'СЕТ СН'!$H$19</f>
        <v>1065.5360235000001</v>
      </c>
      <c r="L101" s="36">
        <f>SUMIFS(СВЦЭМ!$C$33:$C$776,СВЦЭМ!$A$33:$A$776,$A101,СВЦЭМ!$B$33:$B$776,L$83)+'СЕТ СН'!$H$9+СВЦЭМ!$D$10+'СЕТ СН'!$H$6-'СЕТ СН'!$H$19</f>
        <v>917.54032987000005</v>
      </c>
      <c r="M101" s="36">
        <f>SUMIFS(СВЦЭМ!$C$33:$C$776,СВЦЭМ!$A$33:$A$776,$A101,СВЦЭМ!$B$33:$B$776,M$83)+'СЕТ СН'!$H$9+СВЦЭМ!$D$10+'СЕТ СН'!$H$6-'СЕТ СН'!$H$19</f>
        <v>898.16628919000004</v>
      </c>
      <c r="N101" s="36">
        <f>SUMIFS(СВЦЭМ!$C$33:$C$776,СВЦЭМ!$A$33:$A$776,$A101,СВЦЭМ!$B$33:$B$776,N$83)+'СЕТ СН'!$H$9+СВЦЭМ!$D$10+'СЕТ СН'!$H$6-'СЕТ СН'!$H$19</f>
        <v>914.06986529000005</v>
      </c>
      <c r="O101" s="36">
        <f>SUMIFS(СВЦЭМ!$C$33:$C$776,СВЦЭМ!$A$33:$A$776,$A101,СВЦЭМ!$B$33:$B$776,O$83)+'СЕТ СН'!$H$9+СВЦЭМ!$D$10+'СЕТ СН'!$H$6-'СЕТ СН'!$H$19</f>
        <v>912.73738716000003</v>
      </c>
      <c r="P101" s="36">
        <f>SUMIFS(СВЦЭМ!$C$33:$C$776,СВЦЭМ!$A$33:$A$776,$A101,СВЦЭМ!$B$33:$B$776,P$83)+'СЕТ СН'!$H$9+СВЦЭМ!$D$10+'СЕТ СН'!$H$6-'СЕТ СН'!$H$19</f>
        <v>917.01994389000004</v>
      </c>
      <c r="Q101" s="36">
        <f>SUMIFS(СВЦЭМ!$C$33:$C$776,СВЦЭМ!$A$33:$A$776,$A101,СВЦЭМ!$B$33:$B$776,Q$83)+'СЕТ СН'!$H$9+СВЦЭМ!$D$10+'СЕТ СН'!$H$6-'СЕТ СН'!$H$19</f>
        <v>919.17911445000004</v>
      </c>
      <c r="R101" s="36">
        <f>SUMIFS(СВЦЭМ!$C$33:$C$776,СВЦЭМ!$A$33:$A$776,$A101,СВЦЭМ!$B$33:$B$776,R$83)+'СЕТ СН'!$H$9+СВЦЭМ!$D$10+'СЕТ СН'!$H$6-'СЕТ СН'!$H$19</f>
        <v>924.00039864999997</v>
      </c>
      <c r="S101" s="36">
        <f>SUMIFS(СВЦЭМ!$C$33:$C$776,СВЦЭМ!$A$33:$A$776,$A101,СВЦЭМ!$B$33:$B$776,S$83)+'СЕТ СН'!$H$9+СВЦЭМ!$D$10+'СЕТ СН'!$H$6-'СЕТ СН'!$H$19</f>
        <v>927.45447192999995</v>
      </c>
      <c r="T101" s="36">
        <f>SUMIFS(СВЦЭМ!$C$33:$C$776,СВЦЭМ!$A$33:$A$776,$A101,СВЦЭМ!$B$33:$B$776,T$83)+'СЕТ СН'!$H$9+СВЦЭМ!$D$10+'СЕТ СН'!$H$6-'СЕТ СН'!$H$19</f>
        <v>950.51143647000004</v>
      </c>
      <c r="U101" s="36">
        <f>SUMIFS(СВЦЭМ!$C$33:$C$776,СВЦЭМ!$A$33:$A$776,$A101,СВЦЭМ!$B$33:$B$776,U$83)+'СЕТ СН'!$H$9+СВЦЭМ!$D$10+'СЕТ СН'!$H$6-'СЕТ СН'!$H$19</f>
        <v>946.58811040000001</v>
      </c>
      <c r="V101" s="36">
        <f>SUMIFS(СВЦЭМ!$C$33:$C$776,СВЦЭМ!$A$33:$A$776,$A101,СВЦЭМ!$B$33:$B$776,V$83)+'СЕТ СН'!$H$9+СВЦЭМ!$D$10+'СЕТ СН'!$H$6-'СЕТ СН'!$H$19</f>
        <v>940.67734358999996</v>
      </c>
      <c r="W101" s="36">
        <f>SUMIFS(СВЦЭМ!$C$33:$C$776,СВЦЭМ!$A$33:$A$776,$A101,СВЦЭМ!$B$33:$B$776,W$83)+'СЕТ СН'!$H$9+СВЦЭМ!$D$10+'СЕТ СН'!$H$6-'СЕТ СН'!$H$19</f>
        <v>915.71045175999996</v>
      </c>
      <c r="X101" s="36">
        <f>SUMIFS(СВЦЭМ!$C$33:$C$776,СВЦЭМ!$A$33:$A$776,$A101,СВЦЭМ!$B$33:$B$776,X$83)+'СЕТ СН'!$H$9+СВЦЭМ!$D$10+'СЕТ СН'!$H$6-'СЕТ СН'!$H$19</f>
        <v>983.42675902999997</v>
      </c>
      <c r="Y101" s="36">
        <f>SUMIFS(СВЦЭМ!$C$33:$C$776,СВЦЭМ!$A$33:$A$776,$A101,СВЦЭМ!$B$33:$B$776,Y$83)+'СЕТ СН'!$H$9+СВЦЭМ!$D$10+'СЕТ СН'!$H$6-'СЕТ СН'!$H$19</f>
        <v>1119.1053398500001</v>
      </c>
    </row>
    <row r="102" spans="1:25" ht="15.75" x14ac:dyDescent="0.2">
      <c r="A102" s="35">
        <f t="shared" si="2"/>
        <v>44031</v>
      </c>
      <c r="B102" s="36">
        <f>SUMIFS(СВЦЭМ!$C$33:$C$776,СВЦЭМ!$A$33:$A$776,$A102,СВЦЭМ!$B$33:$B$776,B$83)+'СЕТ СН'!$H$9+СВЦЭМ!$D$10+'СЕТ СН'!$H$6-'СЕТ СН'!$H$19</f>
        <v>1177.9345836500001</v>
      </c>
      <c r="C102" s="36">
        <f>SUMIFS(СВЦЭМ!$C$33:$C$776,СВЦЭМ!$A$33:$A$776,$A102,СВЦЭМ!$B$33:$B$776,C$83)+'СЕТ СН'!$H$9+СВЦЭМ!$D$10+'СЕТ СН'!$H$6-'СЕТ СН'!$H$19</f>
        <v>1220.8376342000001</v>
      </c>
      <c r="D102" s="36">
        <f>SUMIFS(СВЦЭМ!$C$33:$C$776,СВЦЭМ!$A$33:$A$776,$A102,СВЦЭМ!$B$33:$B$776,D$83)+'СЕТ СН'!$H$9+СВЦЭМ!$D$10+'СЕТ СН'!$H$6-'СЕТ СН'!$H$19</f>
        <v>1208.6030874800001</v>
      </c>
      <c r="E102" s="36">
        <f>SUMIFS(СВЦЭМ!$C$33:$C$776,СВЦЭМ!$A$33:$A$776,$A102,СВЦЭМ!$B$33:$B$776,E$83)+'СЕТ СН'!$H$9+СВЦЭМ!$D$10+'СЕТ СН'!$H$6-'СЕТ СН'!$H$19</f>
        <v>1195.3165282500001</v>
      </c>
      <c r="F102" s="36">
        <f>SUMIFS(СВЦЭМ!$C$33:$C$776,СВЦЭМ!$A$33:$A$776,$A102,СВЦЭМ!$B$33:$B$776,F$83)+'СЕТ СН'!$H$9+СВЦЭМ!$D$10+'СЕТ СН'!$H$6-'СЕТ СН'!$H$19</f>
        <v>1195.0570347600001</v>
      </c>
      <c r="G102" s="36">
        <f>SUMIFS(СВЦЭМ!$C$33:$C$776,СВЦЭМ!$A$33:$A$776,$A102,СВЦЭМ!$B$33:$B$776,G$83)+'СЕТ СН'!$H$9+СВЦЭМ!$D$10+'СЕТ СН'!$H$6-'СЕТ СН'!$H$19</f>
        <v>1198.0119368200001</v>
      </c>
      <c r="H102" s="36">
        <f>SUMIFS(СВЦЭМ!$C$33:$C$776,СВЦЭМ!$A$33:$A$776,$A102,СВЦЭМ!$B$33:$B$776,H$83)+'СЕТ СН'!$H$9+СВЦЭМ!$D$10+'СЕТ СН'!$H$6-'СЕТ СН'!$H$19</f>
        <v>1220.0867137599998</v>
      </c>
      <c r="I102" s="36">
        <f>SUMIFS(СВЦЭМ!$C$33:$C$776,СВЦЭМ!$A$33:$A$776,$A102,СВЦЭМ!$B$33:$B$776,I$83)+'СЕТ СН'!$H$9+СВЦЭМ!$D$10+'СЕТ СН'!$H$6-'СЕТ СН'!$H$19</f>
        <v>1262.6146004699999</v>
      </c>
      <c r="J102" s="36">
        <f>SUMIFS(СВЦЭМ!$C$33:$C$776,СВЦЭМ!$A$33:$A$776,$A102,СВЦЭМ!$B$33:$B$776,J$83)+'СЕТ СН'!$H$9+СВЦЭМ!$D$10+'СЕТ СН'!$H$6-'СЕТ СН'!$H$19</f>
        <v>1264.4329120299999</v>
      </c>
      <c r="K102" s="36">
        <f>SUMIFS(СВЦЭМ!$C$33:$C$776,СВЦЭМ!$A$33:$A$776,$A102,СВЦЭМ!$B$33:$B$776,K$83)+'СЕТ СН'!$H$9+СВЦЭМ!$D$10+'СЕТ СН'!$H$6-'СЕТ СН'!$H$19</f>
        <v>1087.22751763</v>
      </c>
      <c r="L102" s="36">
        <f>SUMIFS(СВЦЭМ!$C$33:$C$776,СВЦЭМ!$A$33:$A$776,$A102,СВЦЭМ!$B$33:$B$776,L$83)+'СЕТ СН'!$H$9+СВЦЭМ!$D$10+'СЕТ СН'!$H$6-'СЕТ СН'!$H$19</f>
        <v>996.58216091999998</v>
      </c>
      <c r="M102" s="36">
        <f>SUMIFS(СВЦЭМ!$C$33:$C$776,СВЦЭМ!$A$33:$A$776,$A102,СВЦЭМ!$B$33:$B$776,M$83)+'СЕТ СН'!$H$9+СВЦЭМ!$D$10+'СЕТ СН'!$H$6-'СЕТ СН'!$H$19</f>
        <v>948.28541227000005</v>
      </c>
      <c r="N102" s="36">
        <f>SUMIFS(СВЦЭМ!$C$33:$C$776,СВЦЭМ!$A$33:$A$776,$A102,СВЦЭМ!$B$33:$B$776,N$83)+'СЕТ СН'!$H$9+СВЦЭМ!$D$10+'СЕТ СН'!$H$6-'СЕТ СН'!$H$19</f>
        <v>957.05690761000005</v>
      </c>
      <c r="O102" s="36">
        <f>SUMIFS(СВЦЭМ!$C$33:$C$776,СВЦЭМ!$A$33:$A$776,$A102,СВЦЭМ!$B$33:$B$776,O$83)+'СЕТ СН'!$H$9+СВЦЭМ!$D$10+'СЕТ СН'!$H$6-'СЕТ СН'!$H$19</f>
        <v>951.97723180000003</v>
      </c>
      <c r="P102" s="36">
        <f>SUMIFS(СВЦЭМ!$C$33:$C$776,СВЦЭМ!$A$33:$A$776,$A102,СВЦЭМ!$B$33:$B$776,P$83)+'СЕТ СН'!$H$9+СВЦЭМ!$D$10+'СЕТ СН'!$H$6-'СЕТ СН'!$H$19</f>
        <v>951.70021658999997</v>
      </c>
      <c r="Q102" s="36">
        <f>SUMIFS(СВЦЭМ!$C$33:$C$776,СВЦЭМ!$A$33:$A$776,$A102,СВЦЭМ!$B$33:$B$776,Q$83)+'СЕТ СН'!$H$9+СВЦЭМ!$D$10+'СЕТ СН'!$H$6-'СЕТ СН'!$H$19</f>
        <v>951.20586190000006</v>
      </c>
      <c r="R102" s="36">
        <f>SUMIFS(СВЦЭМ!$C$33:$C$776,СВЦЭМ!$A$33:$A$776,$A102,СВЦЭМ!$B$33:$B$776,R$83)+'СЕТ СН'!$H$9+СВЦЭМ!$D$10+'СЕТ СН'!$H$6-'СЕТ СН'!$H$19</f>
        <v>966.29755290000003</v>
      </c>
      <c r="S102" s="36">
        <f>SUMIFS(СВЦЭМ!$C$33:$C$776,СВЦЭМ!$A$33:$A$776,$A102,СВЦЭМ!$B$33:$B$776,S$83)+'СЕТ СН'!$H$9+СВЦЭМ!$D$10+'СЕТ СН'!$H$6-'СЕТ СН'!$H$19</f>
        <v>985.52528669000003</v>
      </c>
      <c r="T102" s="36">
        <f>SUMIFS(СВЦЭМ!$C$33:$C$776,СВЦЭМ!$A$33:$A$776,$A102,СВЦЭМ!$B$33:$B$776,T$83)+'СЕТ СН'!$H$9+СВЦЭМ!$D$10+'СЕТ СН'!$H$6-'СЕТ СН'!$H$19</f>
        <v>978.94602208000003</v>
      </c>
      <c r="U102" s="36">
        <f>SUMIFS(СВЦЭМ!$C$33:$C$776,СВЦЭМ!$A$33:$A$776,$A102,СВЦЭМ!$B$33:$B$776,U$83)+'СЕТ СН'!$H$9+СВЦЭМ!$D$10+'СЕТ СН'!$H$6-'СЕТ СН'!$H$19</f>
        <v>979.69910173000005</v>
      </c>
      <c r="V102" s="36">
        <f>SUMIFS(СВЦЭМ!$C$33:$C$776,СВЦЭМ!$A$33:$A$776,$A102,СВЦЭМ!$B$33:$B$776,V$83)+'СЕТ СН'!$H$9+СВЦЭМ!$D$10+'СЕТ СН'!$H$6-'СЕТ СН'!$H$19</f>
        <v>968.67249277999997</v>
      </c>
      <c r="W102" s="36">
        <f>SUMIFS(СВЦЭМ!$C$33:$C$776,СВЦЭМ!$A$33:$A$776,$A102,СВЦЭМ!$B$33:$B$776,W$83)+'СЕТ СН'!$H$9+СВЦЭМ!$D$10+'СЕТ СН'!$H$6-'СЕТ СН'!$H$19</f>
        <v>912.96678455000006</v>
      </c>
      <c r="X102" s="36">
        <f>SUMIFS(СВЦЭМ!$C$33:$C$776,СВЦЭМ!$A$33:$A$776,$A102,СВЦЭМ!$B$33:$B$776,X$83)+'СЕТ СН'!$H$9+СВЦЭМ!$D$10+'СЕТ СН'!$H$6-'СЕТ СН'!$H$19</f>
        <v>983.39540777000002</v>
      </c>
      <c r="Y102" s="36">
        <f>SUMIFS(СВЦЭМ!$C$33:$C$776,СВЦЭМ!$A$33:$A$776,$A102,СВЦЭМ!$B$33:$B$776,Y$83)+'СЕТ СН'!$H$9+СВЦЭМ!$D$10+'СЕТ СН'!$H$6-'СЕТ СН'!$H$19</f>
        <v>1176.6929467100001</v>
      </c>
    </row>
    <row r="103" spans="1:25" ht="15.75" x14ac:dyDescent="0.2">
      <c r="A103" s="35">
        <f t="shared" si="2"/>
        <v>44032</v>
      </c>
      <c r="B103" s="36">
        <f>SUMIFS(СВЦЭМ!$C$33:$C$776,СВЦЭМ!$A$33:$A$776,$A103,СВЦЭМ!$B$33:$B$776,B$83)+'СЕТ СН'!$H$9+СВЦЭМ!$D$10+'СЕТ СН'!$H$6-'СЕТ СН'!$H$19</f>
        <v>1155.1218604800001</v>
      </c>
      <c r="C103" s="36">
        <f>SUMIFS(СВЦЭМ!$C$33:$C$776,СВЦЭМ!$A$33:$A$776,$A103,СВЦЭМ!$B$33:$B$776,C$83)+'СЕТ СН'!$H$9+СВЦЭМ!$D$10+'СЕТ СН'!$H$6-'СЕТ СН'!$H$19</f>
        <v>1119.63342031</v>
      </c>
      <c r="D103" s="36">
        <f>SUMIFS(СВЦЭМ!$C$33:$C$776,СВЦЭМ!$A$33:$A$776,$A103,СВЦЭМ!$B$33:$B$776,D$83)+'СЕТ СН'!$H$9+СВЦЭМ!$D$10+'СЕТ СН'!$H$6-'СЕТ СН'!$H$19</f>
        <v>1249.79273941</v>
      </c>
      <c r="E103" s="36">
        <f>SUMIFS(СВЦЭМ!$C$33:$C$776,СВЦЭМ!$A$33:$A$776,$A103,СВЦЭМ!$B$33:$B$776,E$83)+'СЕТ СН'!$H$9+СВЦЭМ!$D$10+'СЕТ СН'!$H$6-'СЕТ СН'!$H$19</f>
        <v>1232.0405484100002</v>
      </c>
      <c r="F103" s="36">
        <f>SUMIFS(СВЦЭМ!$C$33:$C$776,СВЦЭМ!$A$33:$A$776,$A103,СВЦЭМ!$B$33:$B$776,F$83)+'СЕТ СН'!$H$9+СВЦЭМ!$D$10+'СЕТ СН'!$H$6-'СЕТ СН'!$H$19</f>
        <v>1230.4680578799998</v>
      </c>
      <c r="G103" s="36">
        <f>SUMIFS(СВЦЭМ!$C$33:$C$776,СВЦЭМ!$A$33:$A$776,$A103,СВЦЭМ!$B$33:$B$776,G$83)+'СЕТ СН'!$H$9+СВЦЭМ!$D$10+'СЕТ СН'!$H$6-'СЕТ СН'!$H$19</f>
        <v>1239.4322713000001</v>
      </c>
      <c r="H103" s="36">
        <f>SUMIFS(СВЦЭМ!$C$33:$C$776,СВЦЭМ!$A$33:$A$776,$A103,СВЦЭМ!$B$33:$B$776,H$83)+'СЕТ СН'!$H$9+СВЦЭМ!$D$10+'СЕТ СН'!$H$6-'СЕТ СН'!$H$19</f>
        <v>1268.1013932799999</v>
      </c>
      <c r="I103" s="36">
        <f>SUMIFS(СВЦЭМ!$C$33:$C$776,СВЦЭМ!$A$33:$A$776,$A103,СВЦЭМ!$B$33:$B$776,I$83)+'СЕТ СН'!$H$9+СВЦЭМ!$D$10+'СЕТ СН'!$H$6-'СЕТ СН'!$H$19</f>
        <v>1163.5045380500001</v>
      </c>
      <c r="J103" s="36">
        <f>SUMIFS(СВЦЭМ!$C$33:$C$776,СВЦЭМ!$A$33:$A$776,$A103,СВЦЭМ!$B$33:$B$776,J$83)+'СЕТ СН'!$H$9+СВЦЭМ!$D$10+'СЕТ СН'!$H$6-'СЕТ СН'!$H$19</f>
        <v>1219.706218</v>
      </c>
      <c r="K103" s="36">
        <f>SUMIFS(СВЦЭМ!$C$33:$C$776,СВЦЭМ!$A$33:$A$776,$A103,СВЦЭМ!$B$33:$B$776,K$83)+'СЕТ СН'!$H$9+СВЦЭМ!$D$10+'СЕТ СН'!$H$6-'СЕТ СН'!$H$19</f>
        <v>1156.90898451</v>
      </c>
      <c r="L103" s="36">
        <f>SUMIFS(СВЦЭМ!$C$33:$C$776,СВЦЭМ!$A$33:$A$776,$A103,СВЦЭМ!$B$33:$B$776,L$83)+'СЕТ СН'!$H$9+СВЦЭМ!$D$10+'СЕТ СН'!$H$6-'СЕТ СН'!$H$19</f>
        <v>1011.18711847</v>
      </c>
      <c r="M103" s="36">
        <f>SUMIFS(СВЦЭМ!$C$33:$C$776,СВЦЭМ!$A$33:$A$776,$A103,СВЦЭМ!$B$33:$B$776,M$83)+'СЕТ СН'!$H$9+СВЦЭМ!$D$10+'СЕТ СН'!$H$6-'СЕТ СН'!$H$19</f>
        <v>993.91338423000002</v>
      </c>
      <c r="N103" s="36">
        <f>SUMIFS(СВЦЭМ!$C$33:$C$776,СВЦЭМ!$A$33:$A$776,$A103,СВЦЭМ!$B$33:$B$776,N$83)+'СЕТ СН'!$H$9+СВЦЭМ!$D$10+'СЕТ СН'!$H$6-'СЕТ СН'!$H$19</f>
        <v>1001.9192758299999</v>
      </c>
      <c r="O103" s="36">
        <f>SUMIFS(СВЦЭМ!$C$33:$C$776,СВЦЭМ!$A$33:$A$776,$A103,СВЦЭМ!$B$33:$B$776,O$83)+'СЕТ СН'!$H$9+СВЦЭМ!$D$10+'СЕТ СН'!$H$6-'СЕТ СН'!$H$19</f>
        <v>995.27374852000003</v>
      </c>
      <c r="P103" s="36">
        <f>SUMIFS(СВЦЭМ!$C$33:$C$776,СВЦЭМ!$A$33:$A$776,$A103,СВЦЭМ!$B$33:$B$776,P$83)+'СЕТ СН'!$H$9+СВЦЭМ!$D$10+'СЕТ СН'!$H$6-'СЕТ СН'!$H$19</f>
        <v>983.91733624999995</v>
      </c>
      <c r="Q103" s="36">
        <f>SUMIFS(СВЦЭМ!$C$33:$C$776,СВЦЭМ!$A$33:$A$776,$A103,СВЦЭМ!$B$33:$B$776,Q$83)+'СЕТ СН'!$H$9+СВЦЭМ!$D$10+'СЕТ СН'!$H$6-'СЕТ СН'!$H$19</f>
        <v>984.40845904000003</v>
      </c>
      <c r="R103" s="36">
        <f>SUMIFS(СВЦЭМ!$C$33:$C$776,СВЦЭМ!$A$33:$A$776,$A103,СВЦЭМ!$B$33:$B$776,R$83)+'СЕТ СН'!$H$9+СВЦЭМ!$D$10+'СЕТ СН'!$H$6-'СЕТ СН'!$H$19</f>
        <v>986.07198913000002</v>
      </c>
      <c r="S103" s="36">
        <f>SUMIFS(СВЦЭМ!$C$33:$C$776,СВЦЭМ!$A$33:$A$776,$A103,СВЦЭМ!$B$33:$B$776,S$83)+'СЕТ СН'!$H$9+СВЦЭМ!$D$10+'СЕТ СН'!$H$6-'СЕТ СН'!$H$19</f>
        <v>987.22525284000005</v>
      </c>
      <c r="T103" s="36">
        <f>SUMIFS(СВЦЭМ!$C$33:$C$776,СВЦЭМ!$A$33:$A$776,$A103,СВЦЭМ!$B$33:$B$776,T$83)+'СЕТ СН'!$H$9+СВЦЭМ!$D$10+'СЕТ СН'!$H$6-'СЕТ СН'!$H$19</f>
        <v>982.68257728000003</v>
      </c>
      <c r="U103" s="36">
        <f>SUMIFS(СВЦЭМ!$C$33:$C$776,СВЦЭМ!$A$33:$A$776,$A103,СВЦЭМ!$B$33:$B$776,U$83)+'СЕТ СН'!$H$9+СВЦЭМ!$D$10+'СЕТ СН'!$H$6-'СЕТ СН'!$H$19</f>
        <v>979.71602168000004</v>
      </c>
      <c r="V103" s="36">
        <f>SUMIFS(СВЦЭМ!$C$33:$C$776,СВЦЭМ!$A$33:$A$776,$A103,СВЦЭМ!$B$33:$B$776,V$83)+'СЕТ СН'!$H$9+СВЦЭМ!$D$10+'СЕТ СН'!$H$6-'СЕТ СН'!$H$19</f>
        <v>982.29513883000004</v>
      </c>
      <c r="W103" s="36">
        <f>SUMIFS(СВЦЭМ!$C$33:$C$776,СВЦЭМ!$A$33:$A$776,$A103,СВЦЭМ!$B$33:$B$776,W$83)+'СЕТ СН'!$H$9+СВЦЭМ!$D$10+'СЕТ СН'!$H$6-'СЕТ СН'!$H$19</f>
        <v>979.98469122000006</v>
      </c>
      <c r="X103" s="36">
        <f>SUMIFS(СВЦЭМ!$C$33:$C$776,СВЦЭМ!$A$33:$A$776,$A103,СВЦЭМ!$B$33:$B$776,X$83)+'СЕТ СН'!$H$9+СВЦЭМ!$D$10+'СЕТ СН'!$H$6-'СЕТ СН'!$H$19</f>
        <v>1014.72889359</v>
      </c>
      <c r="Y103" s="36">
        <f>SUMIFS(СВЦЭМ!$C$33:$C$776,СВЦЭМ!$A$33:$A$776,$A103,СВЦЭМ!$B$33:$B$776,Y$83)+'СЕТ СН'!$H$9+СВЦЭМ!$D$10+'СЕТ СН'!$H$6-'СЕТ СН'!$H$19</f>
        <v>1168.31573643</v>
      </c>
    </row>
    <row r="104" spans="1:25" ht="15.75" x14ac:dyDescent="0.2">
      <c r="A104" s="35">
        <f t="shared" si="2"/>
        <v>44033</v>
      </c>
      <c r="B104" s="36">
        <f>SUMIFS(СВЦЭМ!$C$33:$C$776,СВЦЭМ!$A$33:$A$776,$A104,СВЦЭМ!$B$33:$B$776,B$83)+'СЕТ СН'!$H$9+СВЦЭМ!$D$10+'СЕТ СН'!$H$6-'СЕТ СН'!$H$19</f>
        <v>1202.1255486500002</v>
      </c>
      <c r="C104" s="36">
        <f>SUMIFS(СВЦЭМ!$C$33:$C$776,СВЦЭМ!$A$33:$A$776,$A104,СВЦЭМ!$B$33:$B$776,C$83)+'СЕТ СН'!$H$9+СВЦЭМ!$D$10+'СЕТ СН'!$H$6-'СЕТ СН'!$H$19</f>
        <v>1155.949394</v>
      </c>
      <c r="D104" s="36">
        <f>SUMIFS(СВЦЭМ!$C$33:$C$776,СВЦЭМ!$A$33:$A$776,$A104,СВЦЭМ!$B$33:$B$776,D$83)+'СЕТ СН'!$H$9+СВЦЭМ!$D$10+'СЕТ СН'!$H$6-'СЕТ СН'!$H$19</f>
        <v>1132.96974045</v>
      </c>
      <c r="E104" s="36">
        <f>SUMIFS(СВЦЭМ!$C$33:$C$776,СВЦЭМ!$A$33:$A$776,$A104,СВЦЭМ!$B$33:$B$776,E$83)+'СЕТ СН'!$H$9+СВЦЭМ!$D$10+'СЕТ СН'!$H$6-'СЕТ СН'!$H$19</f>
        <v>1131.5519404000001</v>
      </c>
      <c r="F104" s="36">
        <f>SUMIFS(СВЦЭМ!$C$33:$C$776,СВЦЭМ!$A$33:$A$776,$A104,СВЦЭМ!$B$33:$B$776,F$83)+'СЕТ СН'!$H$9+СВЦЭМ!$D$10+'СЕТ СН'!$H$6-'СЕТ СН'!$H$19</f>
        <v>1123.9930976400001</v>
      </c>
      <c r="G104" s="36">
        <f>SUMIFS(СВЦЭМ!$C$33:$C$776,СВЦЭМ!$A$33:$A$776,$A104,СВЦЭМ!$B$33:$B$776,G$83)+'СЕТ СН'!$H$9+СВЦЭМ!$D$10+'СЕТ СН'!$H$6-'СЕТ СН'!$H$19</f>
        <v>1116.4852144700001</v>
      </c>
      <c r="H104" s="36">
        <f>SUMIFS(СВЦЭМ!$C$33:$C$776,СВЦЭМ!$A$33:$A$776,$A104,СВЦЭМ!$B$33:$B$776,H$83)+'СЕТ СН'!$H$9+СВЦЭМ!$D$10+'СЕТ СН'!$H$6-'СЕТ СН'!$H$19</f>
        <v>1141.9829282600001</v>
      </c>
      <c r="I104" s="36">
        <f>SUMIFS(СВЦЭМ!$C$33:$C$776,СВЦЭМ!$A$33:$A$776,$A104,СВЦЭМ!$B$33:$B$776,I$83)+'СЕТ СН'!$H$9+СВЦЭМ!$D$10+'СЕТ СН'!$H$6-'СЕТ СН'!$H$19</f>
        <v>1194.1513189</v>
      </c>
      <c r="J104" s="36">
        <f>SUMIFS(СВЦЭМ!$C$33:$C$776,СВЦЭМ!$A$33:$A$776,$A104,СВЦЭМ!$B$33:$B$776,J$83)+'СЕТ СН'!$H$9+СВЦЭМ!$D$10+'СЕТ СН'!$H$6-'СЕТ СН'!$H$19</f>
        <v>1228.8523504700001</v>
      </c>
      <c r="K104" s="36">
        <f>SUMIFS(СВЦЭМ!$C$33:$C$776,СВЦЭМ!$A$33:$A$776,$A104,СВЦЭМ!$B$33:$B$776,K$83)+'СЕТ СН'!$H$9+СВЦЭМ!$D$10+'СЕТ СН'!$H$6-'СЕТ СН'!$H$19</f>
        <v>1125.3303384200001</v>
      </c>
      <c r="L104" s="36">
        <f>SUMIFS(СВЦЭМ!$C$33:$C$776,СВЦЭМ!$A$33:$A$776,$A104,СВЦЭМ!$B$33:$B$776,L$83)+'СЕТ СН'!$H$9+СВЦЭМ!$D$10+'СЕТ СН'!$H$6-'СЕТ СН'!$H$19</f>
        <v>1024.23077902</v>
      </c>
      <c r="M104" s="36">
        <f>SUMIFS(СВЦЭМ!$C$33:$C$776,СВЦЭМ!$A$33:$A$776,$A104,СВЦЭМ!$B$33:$B$776,M$83)+'СЕТ СН'!$H$9+СВЦЭМ!$D$10+'СЕТ СН'!$H$6-'СЕТ СН'!$H$19</f>
        <v>1018.17414466</v>
      </c>
      <c r="N104" s="36">
        <f>SUMIFS(СВЦЭМ!$C$33:$C$776,СВЦЭМ!$A$33:$A$776,$A104,СВЦЭМ!$B$33:$B$776,N$83)+'СЕТ СН'!$H$9+СВЦЭМ!$D$10+'СЕТ СН'!$H$6-'СЕТ СН'!$H$19</f>
        <v>1014.66741498</v>
      </c>
      <c r="O104" s="36">
        <f>SUMIFS(СВЦЭМ!$C$33:$C$776,СВЦЭМ!$A$33:$A$776,$A104,СВЦЭМ!$B$33:$B$776,O$83)+'СЕТ СН'!$H$9+СВЦЭМ!$D$10+'СЕТ СН'!$H$6-'СЕТ СН'!$H$19</f>
        <v>1023.28435558</v>
      </c>
      <c r="P104" s="36">
        <f>SUMIFS(СВЦЭМ!$C$33:$C$776,СВЦЭМ!$A$33:$A$776,$A104,СВЦЭМ!$B$33:$B$776,P$83)+'СЕТ СН'!$H$9+СВЦЭМ!$D$10+'СЕТ СН'!$H$6-'СЕТ СН'!$H$19</f>
        <v>1022.2609548</v>
      </c>
      <c r="Q104" s="36">
        <f>SUMIFS(СВЦЭМ!$C$33:$C$776,СВЦЭМ!$A$33:$A$776,$A104,СВЦЭМ!$B$33:$B$776,Q$83)+'СЕТ СН'!$H$9+СВЦЭМ!$D$10+'СЕТ СН'!$H$6-'СЕТ СН'!$H$19</f>
        <v>1025.07045883</v>
      </c>
      <c r="R104" s="36">
        <f>SUMIFS(СВЦЭМ!$C$33:$C$776,СВЦЭМ!$A$33:$A$776,$A104,СВЦЭМ!$B$33:$B$776,R$83)+'СЕТ СН'!$H$9+СВЦЭМ!$D$10+'СЕТ СН'!$H$6-'СЕТ СН'!$H$19</f>
        <v>1016.87119021</v>
      </c>
      <c r="S104" s="36">
        <f>SUMIFS(СВЦЭМ!$C$33:$C$776,СВЦЭМ!$A$33:$A$776,$A104,СВЦЭМ!$B$33:$B$776,S$83)+'СЕТ СН'!$H$9+СВЦЭМ!$D$10+'СЕТ СН'!$H$6-'СЕТ СН'!$H$19</f>
        <v>1017.31162868</v>
      </c>
      <c r="T104" s="36">
        <f>SUMIFS(СВЦЭМ!$C$33:$C$776,СВЦЭМ!$A$33:$A$776,$A104,СВЦЭМ!$B$33:$B$776,T$83)+'СЕТ СН'!$H$9+СВЦЭМ!$D$10+'СЕТ СН'!$H$6-'СЕТ СН'!$H$19</f>
        <v>1011.0969062300001</v>
      </c>
      <c r="U104" s="36">
        <f>SUMIFS(СВЦЭМ!$C$33:$C$776,СВЦЭМ!$A$33:$A$776,$A104,СВЦЭМ!$B$33:$B$776,U$83)+'СЕТ СН'!$H$9+СВЦЭМ!$D$10+'СЕТ СН'!$H$6-'СЕТ СН'!$H$19</f>
        <v>1010.95117321</v>
      </c>
      <c r="V104" s="36">
        <f>SUMIFS(СВЦЭМ!$C$33:$C$776,СВЦЭМ!$A$33:$A$776,$A104,СВЦЭМ!$B$33:$B$776,V$83)+'СЕТ СН'!$H$9+СВЦЭМ!$D$10+'СЕТ СН'!$H$6-'СЕТ СН'!$H$19</f>
        <v>1008.1905236699999</v>
      </c>
      <c r="W104" s="36">
        <f>SUMIFS(СВЦЭМ!$C$33:$C$776,СВЦЭМ!$A$33:$A$776,$A104,СВЦЭМ!$B$33:$B$776,W$83)+'СЕТ СН'!$H$9+СВЦЭМ!$D$10+'СЕТ СН'!$H$6-'СЕТ СН'!$H$19</f>
        <v>1016.01259609</v>
      </c>
      <c r="X104" s="36">
        <f>SUMIFS(СВЦЭМ!$C$33:$C$776,СВЦЭМ!$A$33:$A$776,$A104,СВЦЭМ!$B$33:$B$776,X$83)+'СЕТ СН'!$H$9+СВЦЭМ!$D$10+'СЕТ СН'!$H$6-'СЕТ СН'!$H$19</f>
        <v>1061.04896278</v>
      </c>
      <c r="Y104" s="36">
        <f>SUMIFS(СВЦЭМ!$C$33:$C$776,СВЦЭМ!$A$33:$A$776,$A104,СВЦЭМ!$B$33:$B$776,Y$83)+'СЕТ СН'!$H$9+СВЦЭМ!$D$10+'СЕТ СН'!$H$6-'СЕТ СН'!$H$19</f>
        <v>1191.08099922</v>
      </c>
    </row>
    <row r="105" spans="1:25" ht="15.75" x14ac:dyDescent="0.2">
      <c r="A105" s="35">
        <f t="shared" si="2"/>
        <v>44034</v>
      </c>
      <c r="B105" s="36">
        <f>SUMIFS(СВЦЭМ!$C$33:$C$776,СВЦЭМ!$A$33:$A$776,$A105,СВЦЭМ!$B$33:$B$776,B$83)+'СЕТ СН'!$H$9+СВЦЭМ!$D$10+'СЕТ СН'!$H$6-'СЕТ СН'!$H$19</f>
        <v>1194.83218115</v>
      </c>
      <c r="C105" s="36">
        <f>SUMIFS(СВЦЭМ!$C$33:$C$776,СВЦЭМ!$A$33:$A$776,$A105,СВЦЭМ!$B$33:$B$776,C$83)+'СЕТ СН'!$H$9+СВЦЭМ!$D$10+'СЕТ СН'!$H$6-'СЕТ СН'!$H$19</f>
        <v>1162.95372236</v>
      </c>
      <c r="D105" s="36">
        <f>SUMIFS(СВЦЭМ!$C$33:$C$776,СВЦЭМ!$A$33:$A$776,$A105,СВЦЭМ!$B$33:$B$776,D$83)+'СЕТ СН'!$H$9+СВЦЭМ!$D$10+'СЕТ СН'!$H$6-'СЕТ СН'!$H$19</f>
        <v>1153.91730035</v>
      </c>
      <c r="E105" s="36">
        <f>SUMIFS(СВЦЭМ!$C$33:$C$776,СВЦЭМ!$A$33:$A$776,$A105,СВЦЭМ!$B$33:$B$776,E$83)+'СЕТ СН'!$H$9+СВЦЭМ!$D$10+'СЕТ СН'!$H$6-'СЕТ СН'!$H$19</f>
        <v>1176.29360486</v>
      </c>
      <c r="F105" s="36">
        <f>SUMIFS(СВЦЭМ!$C$33:$C$776,СВЦЭМ!$A$33:$A$776,$A105,СВЦЭМ!$B$33:$B$776,F$83)+'СЕТ СН'!$H$9+СВЦЭМ!$D$10+'СЕТ СН'!$H$6-'СЕТ СН'!$H$19</f>
        <v>1184.55780024</v>
      </c>
      <c r="G105" s="36">
        <f>SUMIFS(СВЦЭМ!$C$33:$C$776,СВЦЭМ!$A$33:$A$776,$A105,СВЦЭМ!$B$33:$B$776,G$83)+'СЕТ СН'!$H$9+СВЦЭМ!$D$10+'СЕТ СН'!$H$6-'СЕТ СН'!$H$19</f>
        <v>1182.79441845</v>
      </c>
      <c r="H105" s="36">
        <f>SUMIFS(СВЦЭМ!$C$33:$C$776,СВЦЭМ!$A$33:$A$776,$A105,СВЦЭМ!$B$33:$B$776,H$83)+'СЕТ СН'!$H$9+СВЦЭМ!$D$10+'СЕТ СН'!$H$6-'СЕТ СН'!$H$19</f>
        <v>1165.41132677</v>
      </c>
      <c r="I105" s="36">
        <f>SUMIFS(СВЦЭМ!$C$33:$C$776,СВЦЭМ!$A$33:$A$776,$A105,СВЦЭМ!$B$33:$B$776,I$83)+'СЕТ СН'!$H$9+СВЦЭМ!$D$10+'СЕТ СН'!$H$6-'СЕТ СН'!$H$19</f>
        <v>1229.1300423799998</v>
      </c>
      <c r="J105" s="36">
        <f>SUMIFS(СВЦЭМ!$C$33:$C$776,СВЦЭМ!$A$33:$A$776,$A105,СВЦЭМ!$B$33:$B$776,J$83)+'СЕТ СН'!$H$9+СВЦЭМ!$D$10+'СЕТ СН'!$H$6-'СЕТ СН'!$H$19</f>
        <v>1251.87648926</v>
      </c>
      <c r="K105" s="36">
        <f>SUMIFS(СВЦЭМ!$C$33:$C$776,СВЦЭМ!$A$33:$A$776,$A105,СВЦЭМ!$B$33:$B$776,K$83)+'СЕТ СН'!$H$9+СВЦЭМ!$D$10+'СЕТ СН'!$H$6-'СЕТ СН'!$H$19</f>
        <v>1127.21220933</v>
      </c>
      <c r="L105" s="36">
        <f>SUMIFS(СВЦЭМ!$C$33:$C$776,СВЦЭМ!$A$33:$A$776,$A105,СВЦЭМ!$B$33:$B$776,L$83)+'СЕТ СН'!$H$9+СВЦЭМ!$D$10+'СЕТ СН'!$H$6-'СЕТ СН'!$H$19</f>
        <v>982.62241761999996</v>
      </c>
      <c r="M105" s="36">
        <f>SUMIFS(СВЦЭМ!$C$33:$C$776,СВЦЭМ!$A$33:$A$776,$A105,СВЦЭМ!$B$33:$B$776,M$83)+'СЕТ СН'!$H$9+СВЦЭМ!$D$10+'СЕТ СН'!$H$6-'СЕТ СН'!$H$19</f>
        <v>958.5461583</v>
      </c>
      <c r="N105" s="36">
        <f>SUMIFS(СВЦЭМ!$C$33:$C$776,СВЦЭМ!$A$33:$A$776,$A105,СВЦЭМ!$B$33:$B$776,N$83)+'СЕТ СН'!$H$9+СВЦЭМ!$D$10+'СЕТ СН'!$H$6-'СЕТ СН'!$H$19</f>
        <v>1063.6421176600002</v>
      </c>
      <c r="O105" s="36">
        <f>SUMIFS(СВЦЭМ!$C$33:$C$776,СВЦЭМ!$A$33:$A$776,$A105,СВЦЭМ!$B$33:$B$776,O$83)+'СЕТ СН'!$H$9+СВЦЭМ!$D$10+'СЕТ СН'!$H$6-'СЕТ СН'!$H$19</f>
        <v>985.0040315</v>
      </c>
      <c r="P105" s="36">
        <f>SUMIFS(СВЦЭМ!$C$33:$C$776,СВЦЭМ!$A$33:$A$776,$A105,СВЦЭМ!$B$33:$B$776,P$83)+'СЕТ СН'!$H$9+СВЦЭМ!$D$10+'СЕТ СН'!$H$6-'СЕТ СН'!$H$19</f>
        <v>998.85657532000005</v>
      </c>
      <c r="Q105" s="36">
        <f>SUMIFS(СВЦЭМ!$C$33:$C$776,СВЦЭМ!$A$33:$A$776,$A105,СВЦЭМ!$B$33:$B$776,Q$83)+'СЕТ СН'!$H$9+СВЦЭМ!$D$10+'СЕТ СН'!$H$6-'СЕТ СН'!$H$19</f>
        <v>1009.92040707</v>
      </c>
      <c r="R105" s="36">
        <f>SUMIFS(СВЦЭМ!$C$33:$C$776,СВЦЭМ!$A$33:$A$776,$A105,СВЦЭМ!$B$33:$B$776,R$83)+'СЕТ СН'!$H$9+СВЦЭМ!$D$10+'СЕТ СН'!$H$6-'СЕТ СН'!$H$19</f>
        <v>3120.8640147199999</v>
      </c>
      <c r="S105" s="36">
        <f>SUMIFS(СВЦЭМ!$C$33:$C$776,СВЦЭМ!$A$33:$A$776,$A105,СВЦЭМ!$B$33:$B$776,S$83)+'СЕТ СН'!$H$9+СВЦЭМ!$D$10+'СЕТ СН'!$H$6-'СЕТ СН'!$H$19</f>
        <v>1013.0959894699999</v>
      </c>
      <c r="T105" s="36">
        <f>SUMIFS(СВЦЭМ!$C$33:$C$776,СВЦЭМ!$A$33:$A$776,$A105,СВЦЭМ!$B$33:$B$776,T$83)+'СЕТ СН'!$H$9+СВЦЭМ!$D$10+'СЕТ СН'!$H$6-'СЕТ СН'!$H$19</f>
        <v>1027.2015523300001</v>
      </c>
      <c r="U105" s="36">
        <f>SUMIFS(СВЦЭМ!$C$33:$C$776,СВЦЭМ!$A$33:$A$776,$A105,СВЦЭМ!$B$33:$B$776,U$83)+'СЕТ СН'!$H$9+СВЦЭМ!$D$10+'СЕТ СН'!$H$6-'СЕТ СН'!$H$19</f>
        <v>1044.3951325</v>
      </c>
      <c r="V105" s="36">
        <f>SUMIFS(СВЦЭМ!$C$33:$C$776,СВЦЭМ!$A$33:$A$776,$A105,СВЦЭМ!$B$33:$B$776,V$83)+'СЕТ СН'!$H$9+СВЦЭМ!$D$10+'СЕТ СН'!$H$6-'СЕТ СН'!$H$19</f>
        <v>1053.2644190800002</v>
      </c>
      <c r="W105" s="36">
        <f>SUMIFS(СВЦЭМ!$C$33:$C$776,СВЦЭМ!$A$33:$A$776,$A105,СВЦЭМ!$B$33:$B$776,W$83)+'СЕТ СН'!$H$9+СВЦЭМ!$D$10+'СЕТ СН'!$H$6-'СЕТ СН'!$H$19</f>
        <v>1014.83474688</v>
      </c>
      <c r="X105" s="36">
        <f>SUMIFS(СВЦЭМ!$C$33:$C$776,СВЦЭМ!$A$33:$A$776,$A105,СВЦЭМ!$B$33:$B$776,X$83)+'СЕТ СН'!$H$9+СВЦЭМ!$D$10+'СЕТ СН'!$H$6-'СЕТ СН'!$H$19</f>
        <v>1079.09443126</v>
      </c>
      <c r="Y105" s="36">
        <f>SUMIFS(СВЦЭМ!$C$33:$C$776,СВЦЭМ!$A$33:$A$776,$A105,СВЦЭМ!$B$33:$B$776,Y$83)+'СЕТ СН'!$H$9+СВЦЭМ!$D$10+'СЕТ СН'!$H$6-'СЕТ СН'!$H$19</f>
        <v>1165.1107411100002</v>
      </c>
    </row>
    <row r="106" spans="1:25" ht="15.75" x14ac:dyDescent="0.2">
      <c r="A106" s="35">
        <f t="shared" si="2"/>
        <v>44035</v>
      </c>
      <c r="B106" s="36">
        <f>SUMIFS(СВЦЭМ!$C$33:$C$776,СВЦЭМ!$A$33:$A$776,$A106,СВЦЭМ!$B$33:$B$776,B$83)+'СЕТ СН'!$H$9+СВЦЭМ!$D$10+'СЕТ СН'!$H$6-'СЕТ СН'!$H$19</f>
        <v>1138.4382434200002</v>
      </c>
      <c r="C106" s="36">
        <f>SUMIFS(СВЦЭМ!$C$33:$C$776,СВЦЭМ!$A$33:$A$776,$A106,СВЦЭМ!$B$33:$B$776,C$83)+'СЕТ СН'!$H$9+СВЦЭМ!$D$10+'СЕТ СН'!$H$6-'СЕТ СН'!$H$19</f>
        <v>1139.63228499</v>
      </c>
      <c r="D106" s="36">
        <f>SUMIFS(СВЦЭМ!$C$33:$C$776,СВЦЭМ!$A$33:$A$776,$A106,СВЦЭМ!$B$33:$B$776,D$83)+'СЕТ СН'!$H$9+СВЦЭМ!$D$10+'СЕТ СН'!$H$6-'СЕТ СН'!$H$19</f>
        <v>1163.10332352</v>
      </c>
      <c r="E106" s="36">
        <f>SUMIFS(СВЦЭМ!$C$33:$C$776,СВЦЭМ!$A$33:$A$776,$A106,СВЦЭМ!$B$33:$B$776,E$83)+'СЕТ СН'!$H$9+СВЦЭМ!$D$10+'СЕТ СН'!$H$6-'СЕТ СН'!$H$19</f>
        <v>1196.7744601000002</v>
      </c>
      <c r="F106" s="36">
        <f>SUMIFS(СВЦЭМ!$C$33:$C$776,СВЦЭМ!$A$33:$A$776,$A106,СВЦЭМ!$B$33:$B$776,F$83)+'СЕТ СН'!$H$9+СВЦЭМ!$D$10+'СЕТ СН'!$H$6-'СЕТ СН'!$H$19</f>
        <v>1185.3101841300002</v>
      </c>
      <c r="G106" s="36">
        <f>SUMIFS(СВЦЭМ!$C$33:$C$776,СВЦЭМ!$A$33:$A$776,$A106,СВЦЭМ!$B$33:$B$776,G$83)+'СЕТ СН'!$H$9+СВЦЭМ!$D$10+'СЕТ СН'!$H$6-'СЕТ СН'!$H$19</f>
        <v>1177.03683518</v>
      </c>
      <c r="H106" s="36">
        <f>SUMIFS(СВЦЭМ!$C$33:$C$776,СВЦЭМ!$A$33:$A$776,$A106,СВЦЭМ!$B$33:$B$776,H$83)+'СЕТ СН'!$H$9+СВЦЭМ!$D$10+'СЕТ СН'!$H$6-'СЕТ СН'!$H$19</f>
        <v>1135.56800129</v>
      </c>
      <c r="I106" s="36">
        <f>SUMIFS(СВЦЭМ!$C$33:$C$776,СВЦЭМ!$A$33:$A$776,$A106,СВЦЭМ!$B$33:$B$776,I$83)+'СЕТ СН'!$H$9+СВЦЭМ!$D$10+'СЕТ СН'!$H$6-'СЕТ СН'!$H$19</f>
        <v>1070.9866109100001</v>
      </c>
      <c r="J106" s="36">
        <f>SUMIFS(СВЦЭМ!$C$33:$C$776,СВЦЭМ!$A$33:$A$776,$A106,СВЦЭМ!$B$33:$B$776,J$83)+'СЕТ СН'!$H$9+СВЦЭМ!$D$10+'СЕТ СН'!$H$6-'СЕТ СН'!$H$19</f>
        <v>1094.71338676</v>
      </c>
      <c r="K106" s="36">
        <f>SUMIFS(СВЦЭМ!$C$33:$C$776,СВЦЭМ!$A$33:$A$776,$A106,СВЦЭМ!$B$33:$B$776,K$83)+'СЕТ СН'!$H$9+СВЦЭМ!$D$10+'СЕТ СН'!$H$6-'СЕТ СН'!$H$19</f>
        <v>1122.20331822</v>
      </c>
      <c r="L106" s="36">
        <f>SUMIFS(СВЦЭМ!$C$33:$C$776,СВЦЭМ!$A$33:$A$776,$A106,СВЦЭМ!$B$33:$B$776,L$83)+'СЕТ СН'!$H$9+СВЦЭМ!$D$10+'СЕТ СН'!$H$6-'СЕТ СН'!$H$19</f>
        <v>1026.2911660300001</v>
      </c>
      <c r="M106" s="36">
        <f>SUMIFS(СВЦЭМ!$C$33:$C$776,СВЦЭМ!$A$33:$A$776,$A106,СВЦЭМ!$B$33:$B$776,M$83)+'СЕТ СН'!$H$9+СВЦЭМ!$D$10+'СЕТ СН'!$H$6-'СЕТ СН'!$H$19</f>
        <v>1008.01301541</v>
      </c>
      <c r="N106" s="36">
        <f>SUMIFS(СВЦЭМ!$C$33:$C$776,СВЦЭМ!$A$33:$A$776,$A106,СВЦЭМ!$B$33:$B$776,N$83)+'СЕТ СН'!$H$9+СВЦЭМ!$D$10+'СЕТ СН'!$H$6-'СЕТ СН'!$H$19</f>
        <v>1027.1473091600001</v>
      </c>
      <c r="O106" s="36">
        <f>SUMIFS(СВЦЭМ!$C$33:$C$776,СВЦЭМ!$A$33:$A$776,$A106,СВЦЭМ!$B$33:$B$776,O$83)+'СЕТ СН'!$H$9+СВЦЭМ!$D$10+'СЕТ СН'!$H$6-'СЕТ СН'!$H$19</f>
        <v>1034.9507094200001</v>
      </c>
      <c r="P106" s="36">
        <f>SUMIFS(СВЦЭМ!$C$33:$C$776,СВЦЭМ!$A$33:$A$776,$A106,СВЦЭМ!$B$33:$B$776,P$83)+'СЕТ СН'!$H$9+СВЦЭМ!$D$10+'СЕТ СН'!$H$6-'СЕТ СН'!$H$19</f>
        <v>1051.56714422</v>
      </c>
      <c r="Q106" s="36">
        <f>SUMIFS(СВЦЭМ!$C$33:$C$776,СВЦЭМ!$A$33:$A$776,$A106,СВЦЭМ!$B$33:$B$776,Q$83)+'СЕТ СН'!$H$9+СВЦЭМ!$D$10+'СЕТ СН'!$H$6-'СЕТ СН'!$H$19</f>
        <v>1070.75309713</v>
      </c>
      <c r="R106" s="36">
        <f>SUMIFS(СВЦЭМ!$C$33:$C$776,СВЦЭМ!$A$33:$A$776,$A106,СВЦЭМ!$B$33:$B$776,R$83)+'СЕТ СН'!$H$9+СВЦЭМ!$D$10+'СЕТ СН'!$H$6-'СЕТ СН'!$H$19</f>
        <v>1069.4084575100001</v>
      </c>
      <c r="S106" s="36">
        <f>SUMIFS(СВЦЭМ!$C$33:$C$776,СВЦЭМ!$A$33:$A$776,$A106,СВЦЭМ!$B$33:$B$776,S$83)+'СЕТ СН'!$H$9+СВЦЭМ!$D$10+'СЕТ СН'!$H$6-'СЕТ СН'!$H$19</f>
        <v>1077.9518147600002</v>
      </c>
      <c r="T106" s="36">
        <f>SUMIFS(СВЦЭМ!$C$33:$C$776,СВЦЭМ!$A$33:$A$776,$A106,СВЦЭМ!$B$33:$B$776,T$83)+'СЕТ СН'!$H$9+СВЦЭМ!$D$10+'СЕТ СН'!$H$6-'СЕТ СН'!$H$19</f>
        <v>1094.4314400000001</v>
      </c>
      <c r="U106" s="36">
        <f>SUMIFS(СВЦЭМ!$C$33:$C$776,СВЦЭМ!$A$33:$A$776,$A106,СВЦЭМ!$B$33:$B$776,U$83)+'СЕТ СН'!$H$9+СВЦЭМ!$D$10+'СЕТ СН'!$H$6-'СЕТ СН'!$H$19</f>
        <v>1086.44955547</v>
      </c>
      <c r="V106" s="36">
        <f>SUMIFS(СВЦЭМ!$C$33:$C$776,СВЦЭМ!$A$33:$A$776,$A106,СВЦЭМ!$B$33:$B$776,V$83)+'СЕТ СН'!$H$9+СВЦЭМ!$D$10+'СЕТ СН'!$H$6-'СЕТ СН'!$H$19</f>
        <v>1070.4319859900002</v>
      </c>
      <c r="W106" s="36">
        <f>SUMIFS(СВЦЭМ!$C$33:$C$776,СВЦЭМ!$A$33:$A$776,$A106,СВЦЭМ!$B$33:$B$776,W$83)+'СЕТ СН'!$H$9+СВЦЭМ!$D$10+'СЕТ СН'!$H$6-'СЕТ СН'!$H$19</f>
        <v>1030.35539741</v>
      </c>
      <c r="X106" s="36">
        <f>SUMIFS(СВЦЭМ!$C$33:$C$776,СВЦЭМ!$A$33:$A$776,$A106,СВЦЭМ!$B$33:$B$776,X$83)+'СЕТ СН'!$H$9+СВЦЭМ!$D$10+'СЕТ СН'!$H$6-'СЕТ СН'!$H$19</f>
        <v>1033.1603361700002</v>
      </c>
      <c r="Y106" s="36">
        <f>SUMIFS(СВЦЭМ!$C$33:$C$776,СВЦЭМ!$A$33:$A$776,$A106,СВЦЭМ!$B$33:$B$776,Y$83)+'СЕТ СН'!$H$9+СВЦЭМ!$D$10+'СЕТ СН'!$H$6-'СЕТ СН'!$H$19</f>
        <v>1161.08166654</v>
      </c>
    </row>
    <row r="107" spans="1:25" ht="15.75" x14ac:dyDescent="0.2">
      <c r="A107" s="35">
        <f t="shared" si="2"/>
        <v>44036</v>
      </c>
      <c r="B107" s="36">
        <f>SUMIFS(СВЦЭМ!$C$33:$C$776,СВЦЭМ!$A$33:$A$776,$A107,СВЦЭМ!$B$33:$B$776,B$83)+'СЕТ СН'!$H$9+СВЦЭМ!$D$10+'СЕТ СН'!$H$6-'СЕТ СН'!$H$19</f>
        <v>1130.9309451000001</v>
      </c>
      <c r="C107" s="36">
        <f>SUMIFS(СВЦЭМ!$C$33:$C$776,СВЦЭМ!$A$33:$A$776,$A107,СВЦЭМ!$B$33:$B$776,C$83)+'СЕТ СН'!$H$9+СВЦЭМ!$D$10+'СЕТ СН'!$H$6-'СЕТ СН'!$H$19</f>
        <v>1102.8081397400001</v>
      </c>
      <c r="D107" s="36">
        <f>SUMIFS(СВЦЭМ!$C$33:$C$776,СВЦЭМ!$A$33:$A$776,$A107,СВЦЭМ!$B$33:$B$776,D$83)+'СЕТ СН'!$H$9+СВЦЭМ!$D$10+'СЕТ СН'!$H$6-'СЕТ СН'!$H$19</f>
        <v>1105.9467932100001</v>
      </c>
      <c r="E107" s="36">
        <f>SUMIFS(СВЦЭМ!$C$33:$C$776,СВЦЭМ!$A$33:$A$776,$A107,СВЦЭМ!$B$33:$B$776,E$83)+'СЕТ СН'!$H$9+СВЦЭМ!$D$10+'СЕТ СН'!$H$6-'СЕТ СН'!$H$19</f>
        <v>1138.37893992</v>
      </c>
      <c r="F107" s="36">
        <f>SUMIFS(СВЦЭМ!$C$33:$C$776,СВЦЭМ!$A$33:$A$776,$A107,СВЦЭМ!$B$33:$B$776,F$83)+'СЕТ СН'!$H$9+СВЦЭМ!$D$10+'СЕТ СН'!$H$6-'СЕТ СН'!$H$19</f>
        <v>1142.0190460000001</v>
      </c>
      <c r="G107" s="36">
        <f>SUMIFS(СВЦЭМ!$C$33:$C$776,СВЦЭМ!$A$33:$A$776,$A107,СВЦЭМ!$B$33:$B$776,G$83)+'СЕТ СН'!$H$9+СВЦЭМ!$D$10+'СЕТ СН'!$H$6-'СЕТ СН'!$H$19</f>
        <v>1130.0549322900001</v>
      </c>
      <c r="H107" s="36">
        <f>SUMIFS(СВЦЭМ!$C$33:$C$776,СВЦЭМ!$A$33:$A$776,$A107,СВЦЭМ!$B$33:$B$776,H$83)+'СЕТ СН'!$H$9+СВЦЭМ!$D$10+'СЕТ СН'!$H$6-'СЕТ СН'!$H$19</f>
        <v>1082.46605591</v>
      </c>
      <c r="I107" s="36">
        <f>SUMIFS(СВЦЭМ!$C$33:$C$776,СВЦЭМ!$A$33:$A$776,$A107,СВЦЭМ!$B$33:$B$776,I$83)+'СЕТ СН'!$H$9+СВЦЭМ!$D$10+'СЕТ СН'!$H$6-'СЕТ СН'!$H$19</f>
        <v>1061.2640949399999</v>
      </c>
      <c r="J107" s="36">
        <f>SUMIFS(СВЦЭМ!$C$33:$C$776,СВЦЭМ!$A$33:$A$776,$A107,СВЦЭМ!$B$33:$B$776,J$83)+'СЕТ СН'!$H$9+СВЦЭМ!$D$10+'СЕТ СН'!$H$6-'СЕТ СН'!$H$19</f>
        <v>1095.25507591</v>
      </c>
      <c r="K107" s="36">
        <f>SUMIFS(СВЦЭМ!$C$33:$C$776,СВЦЭМ!$A$33:$A$776,$A107,СВЦЭМ!$B$33:$B$776,K$83)+'СЕТ СН'!$H$9+СВЦЭМ!$D$10+'СЕТ СН'!$H$6-'СЕТ СН'!$H$19</f>
        <v>1112.89063968</v>
      </c>
      <c r="L107" s="36">
        <f>SUMIFS(СВЦЭМ!$C$33:$C$776,СВЦЭМ!$A$33:$A$776,$A107,СВЦЭМ!$B$33:$B$776,L$83)+'СЕТ СН'!$H$9+СВЦЭМ!$D$10+'СЕТ СН'!$H$6-'СЕТ СН'!$H$19</f>
        <v>1037.6076202900001</v>
      </c>
      <c r="M107" s="36">
        <f>SUMIFS(СВЦЭМ!$C$33:$C$776,СВЦЭМ!$A$33:$A$776,$A107,СВЦЭМ!$B$33:$B$776,M$83)+'СЕТ СН'!$H$9+СВЦЭМ!$D$10+'СЕТ СН'!$H$6-'СЕТ СН'!$H$19</f>
        <v>1030.1642674900002</v>
      </c>
      <c r="N107" s="36">
        <f>SUMIFS(СВЦЭМ!$C$33:$C$776,СВЦЭМ!$A$33:$A$776,$A107,СВЦЭМ!$B$33:$B$776,N$83)+'СЕТ СН'!$H$9+СВЦЭМ!$D$10+'СЕТ СН'!$H$6-'СЕТ СН'!$H$19</f>
        <v>1045.3871935900002</v>
      </c>
      <c r="O107" s="36">
        <f>SUMIFS(СВЦЭМ!$C$33:$C$776,СВЦЭМ!$A$33:$A$776,$A107,СВЦЭМ!$B$33:$B$776,O$83)+'СЕТ СН'!$H$9+СВЦЭМ!$D$10+'СЕТ СН'!$H$6-'СЕТ СН'!$H$19</f>
        <v>1049.8373558400001</v>
      </c>
      <c r="P107" s="36">
        <f>SUMIFS(СВЦЭМ!$C$33:$C$776,СВЦЭМ!$A$33:$A$776,$A107,СВЦЭМ!$B$33:$B$776,P$83)+'СЕТ СН'!$H$9+СВЦЭМ!$D$10+'СЕТ СН'!$H$6-'СЕТ СН'!$H$19</f>
        <v>1050.78801372</v>
      </c>
      <c r="Q107" s="36">
        <f>SUMIFS(СВЦЭМ!$C$33:$C$776,СВЦЭМ!$A$33:$A$776,$A107,СВЦЭМ!$B$33:$B$776,Q$83)+'СЕТ СН'!$H$9+СВЦЭМ!$D$10+'СЕТ СН'!$H$6-'СЕТ СН'!$H$19</f>
        <v>1054.5871425300002</v>
      </c>
      <c r="R107" s="36">
        <f>SUMIFS(СВЦЭМ!$C$33:$C$776,СВЦЭМ!$A$33:$A$776,$A107,СВЦЭМ!$B$33:$B$776,R$83)+'СЕТ СН'!$H$9+СВЦЭМ!$D$10+'СЕТ СН'!$H$6-'СЕТ СН'!$H$19</f>
        <v>1059.4230045700001</v>
      </c>
      <c r="S107" s="36">
        <f>SUMIFS(СВЦЭМ!$C$33:$C$776,СВЦЭМ!$A$33:$A$776,$A107,СВЦЭМ!$B$33:$B$776,S$83)+'СЕТ СН'!$H$9+СВЦЭМ!$D$10+'СЕТ СН'!$H$6-'СЕТ СН'!$H$19</f>
        <v>1063.59506979</v>
      </c>
      <c r="T107" s="36">
        <f>SUMIFS(СВЦЭМ!$C$33:$C$776,СВЦЭМ!$A$33:$A$776,$A107,СВЦЭМ!$B$33:$B$776,T$83)+'СЕТ СН'!$H$9+СВЦЭМ!$D$10+'СЕТ СН'!$H$6-'СЕТ СН'!$H$19</f>
        <v>1064.2060334499999</v>
      </c>
      <c r="U107" s="36">
        <f>SUMIFS(СВЦЭМ!$C$33:$C$776,СВЦЭМ!$A$33:$A$776,$A107,СВЦЭМ!$B$33:$B$776,U$83)+'СЕТ СН'!$H$9+СВЦЭМ!$D$10+'СЕТ СН'!$H$6-'СЕТ СН'!$H$19</f>
        <v>1055.15375356</v>
      </c>
      <c r="V107" s="36">
        <f>SUMIFS(СВЦЭМ!$C$33:$C$776,СВЦЭМ!$A$33:$A$776,$A107,СВЦЭМ!$B$33:$B$776,V$83)+'СЕТ СН'!$H$9+СВЦЭМ!$D$10+'СЕТ СН'!$H$6-'СЕТ СН'!$H$19</f>
        <v>1036.52211573</v>
      </c>
      <c r="W107" s="36">
        <f>SUMIFS(СВЦЭМ!$C$33:$C$776,СВЦЭМ!$A$33:$A$776,$A107,СВЦЭМ!$B$33:$B$776,W$83)+'СЕТ СН'!$H$9+СВЦЭМ!$D$10+'СЕТ СН'!$H$6-'СЕТ СН'!$H$19</f>
        <v>1012.06702076</v>
      </c>
      <c r="X107" s="36">
        <f>SUMIFS(СВЦЭМ!$C$33:$C$776,СВЦЭМ!$A$33:$A$776,$A107,СВЦЭМ!$B$33:$B$776,X$83)+'СЕТ СН'!$H$9+СВЦЭМ!$D$10+'СЕТ СН'!$H$6-'СЕТ СН'!$H$19</f>
        <v>1076.8620158800002</v>
      </c>
      <c r="Y107" s="36">
        <f>SUMIFS(СВЦЭМ!$C$33:$C$776,СВЦЭМ!$A$33:$A$776,$A107,СВЦЭМ!$B$33:$B$776,Y$83)+'СЕТ СН'!$H$9+СВЦЭМ!$D$10+'СЕТ СН'!$H$6-'СЕТ СН'!$H$19</f>
        <v>1176.54657122</v>
      </c>
    </row>
    <row r="108" spans="1:25" ht="15.75" x14ac:dyDescent="0.2">
      <c r="A108" s="35">
        <f t="shared" si="2"/>
        <v>44037</v>
      </c>
      <c r="B108" s="36">
        <f>SUMIFS(СВЦЭМ!$C$33:$C$776,СВЦЭМ!$A$33:$A$776,$A108,СВЦЭМ!$B$33:$B$776,B$83)+'СЕТ СН'!$H$9+СВЦЭМ!$D$10+'СЕТ СН'!$H$6-'СЕТ СН'!$H$19</f>
        <v>1163.0407483500001</v>
      </c>
      <c r="C108" s="36">
        <f>SUMIFS(СВЦЭМ!$C$33:$C$776,СВЦЭМ!$A$33:$A$776,$A108,СВЦЭМ!$B$33:$B$776,C$83)+'СЕТ СН'!$H$9+СВЦЭМ!$D$10+'СЕТ СН'!$H$6-'СЕТ СН'!$H$19</f>
        <v>1219.2085940699999</v>
      </c>
      <c r="D108" s="36">
        <f>SUMIFS(СВЦЭМ!$C$33:$C$776,СВЦЭМ!$A$33:$A$776,$A108,СВЦЭМ!$B$33:$B$776,D$83)+'СЕТ СН'!$H$9+СВЦЭМ!$D$10+'СЕТ СН'!$H$6-'СЕТ СН'!$H$19</f>
        <v>1254.9372569900002</v>
      </c>
      <c r="E108" s="36">
        <f>SUMIFS(СВЦЭМ!$C$33:$C$776,СВЦЭМ!$A$33:$A$776,$A108,СВЦЭМ!$B$33:$B$776,E$83)+'СЕТ СН'!$H$9+СВЦЭМ!$D$10+'СЕТ СН'!$H$6-'СЕТ СН'!$H$19</f>
        <v>1276.91355316</v>
      </c>
      <c r="F108" s="36">
        <f>SUMIFS(СВЦЭМ!$C$33:$C$776,СВЦЭМ!$A$33:$A$776,$A108,СВЦЭМ!$B$33:$B$776,F$83)+'СЕТ СН'!$H$9+СВЦЭМ!$D$10+'СЕТ СН'!$H$6-'СЕТ СН'!$H$19</f>
        <v>1277.3564268299999</v>
      </c>
      <c r="G108" s="36">
        <f>SUMIFS(СВЦЭМ!$C$33:$C$776,СВЦЭМ!$A$33:$A$776,$A108,СВЦЭМ!$B$33:$B$776,G$83)+'СЕТ СН'!$H$9+СВЦЭМ!$D$10+'СЕТ СН'!$H$6-'СЕТ СН'!$H$19</f>
        <v>1273.6193117099999</v>
      </c>
      <c r="H108" s="36">
        <f>SUMIFS(СВЦЭМ!$C$33:$C$776,СВЦЭМ!$A$33:$A$776,$A108,СВЦЭМ!$B$33:$B$776,H$83)+'СЕТ СН'!$H$9+СВЦЭМ!$D$10+'СЕТ СН'!$H$6-'СЕТ СН'!$H$19</f>
        <v>1274.45283696</v>
      </c>
      <c r="I108" s="36">
        <f>SUMIFS(СВЦЭМ!$C$33:$C$776,СВЦЭМ!$A$33:$A$776,$A108,СВЦЭМ!$B$33:$B$776,I$83)+'СЕТ СН'!$H$9+СВЦЭМ!$D$10+'СЕТ СН'!$H$6-'СЕТ СН'!$H$19</f>
        <v>1297.2693876200001</v>
      </c>
      <c r="J108" s="36">
        <f>SUMIFS(СВЦЭМ!$C$33:$C$776,СВЦЭМ!$A$33:$A$776,$A108,СВЦЭМ!$B$33:$B$776,J$83)+'СЕТ СН'!$H$9+СВЦЭМ!$D$10+'СЕТ СН'!$H$6-'СЕТ СН'!$H$19</f>
        <v>1246.07844565</v>
      </c>
      <c r="K108" s="36">
        <f>SUMIFS(СВЦЭМ!$C$33:$C$776,СВЦЭМ!$A$33:$A$776,$A108,СВЦЭМ!$B$33:$B$776,K$83)+'СЕТ СН'!$H$9+СВЦЭМ!$D$10+'СЕТ СН'!$H$6-'СЕТ СН'!$H$19</f>
        <v>1093.7945192</v>
      </c>
      <c r="L108" s="36">
        <f>SUMIFS(СВЦЭМ!$C$33:$C$776,СВЦЭМ!$A$33:$A$776,$A108,СВЦЭМ!$B$33:$B$776,L$83)+'СЕТ СН'!$H$9+СВЦЭМ!$D$10+'СЕТ СН'!$H$6-'СЕТ СН'!$H$19</f>
        <v>988.25065054000004</v>
      </c>
      <c r="M108" s="36">
        <f>SUMIFS(СВЦЭМ!$C$33:$C$776,СВЦЭМ!$A$33:$A$776,$A108,СВЦЭМ!$B$33:$B$776,M$83)+'СЕТ СН'!$H$9+СВЦЭМ!$D$10+'СЕТ СН'!$H$6-'СЕТ СН'!$H$19</f>
        <v>968.91732360000003</v>
      </c>
      <c r="N108" s="36">
        <f>SUMIFS(СВЦЭМ!$C$33:$C$776,СВЦЭМ!$A$33:$A$776,$A108,СВЦЭМ!$B$33:$B$776,N$83)+'СЕТ СН'!$H$9+СВЦЭМ!$D$10+'СЕТ СН'!$H$6-'СЕТ СН'!$H$19</f>
        <v>948.29352563999998</v>
      </c>
      <c r="O108" s="36">
        <f>SUMIFS(СВЦЭМ!$C$33:$C$776,СВЦЭМ!$A$33:$A$776,$A108,СВЦЭМ!$B$33:$B$776,O$83)+'СЕТ СН'!$H$9+СВЦЭМ!$D$10+'СЕТ СН'!$H$6-'СЕТ СН'!$H$19</f>
        <v>940.17965790999995</v>
      </c>
      <c r="P108" s="36">
        <f>SUMIFS(СВЦЭМ!$C$33:$C$776,СВЦЭМ!$A$33:$A$776,$A108,СВЦЭМ!$B$33:$B$776,P$83)+'СЕТ СН'!$H$9+СВЦЭМ!$D$10+'СЕТ СН'!$H$6-'СЕТ СН'!$H$19</f>
        <v>948.10443998999995</v>
      </c>
      <c r="Q108" s="36">
        <f>SUMIFS(СВЦЭМ!$C$33:$C$776,СВЦЭМ!$A$33:$A$776,$A108,СВЦЭМ!$B$33:$B$776,Q$83)+'СЕТ СН'!$H$9+СВЦЭМ!$D$10+'СЕТ СН'!$H$6-'СЕТ СН'!$H$19</f>
        <v>954.31219902999999</v>
      </c>
      <c r="R108" s="36">
        <f>SUMIFS(СВЦЭМ!$C$33:$C$776,СВЦЭМ!$A$33:$A$776,$A108,СВЦЭМ!$B$33:$B$776,R$83)+'СЕТ СН'!$H$9+СВЦЭМ!$D$10+'СЕТ СН'!$H$6-'СЕТ СН'!$H$19</f>
        <v>970.34459493999998</v>
      </c>
      <c r="S108" s="36">
        <f>SUMIFS(СВЦЭМ!$C$33:$C$776,СВЦЭМ!$A$33:$A$776,$A108,СВЦЭМ!$B$33:$B$776,S$83)+'СЕТ СН'!$H$9+СВЦЭМ!$D$10+'СЕТ СН'!$H$6-'СЕТ СН'!$H$19</f>
        <v>971.65511373000004</v>
      </c>
      <c r="T108" s="36">
        <f>SUMIFS(СВЦЭМ!$C$33:$C$776,СВЦЭМ!$A$33:$A$776,$A108,СВЦЭМ!$B$33:$B$776,T$83)+'СЕТ СН'!$H$9+СВЦЭМ!$D$10+'СЕТ СН'!$H$6-'СЕТ СН'!$H$19</f>
        <v>982.36561578999999</v>
      </c>
      <c r="U108" s="36">
        <f>SUMIFS(СВЦЭМ!$C$33:$C$776,СВЦЭМ!$A$33:$A$776,$A108,СВЦЭМ!$B$33:$B$776,U$83)+'СЕТ СН'!$H$9+СВЦЭМ!$D$10+'СЕТ СН'!$H$6-'СЕТ СН'!$H$19</f>
        <v>975.42086127000005</v>
      </c>
      <c r="V108" s="36">
        <f>SUMIFS(СВЦЭМ!$C$33:$C$776,СВЦЭМ!$A$33:$A$776,$A108,СВЦЭМ!$B$33:$B$776,V$83)+'СЕТ СН'!$H$9+СВЦЭМ!$D$10+'СЕТ СН'!$H$6-'СЕТ СН'!$H$19</f>
        <v>956.38387964000003</v>
      </c>
      <c r="W108" s="36">
        <f>SUMIFS(СВЦЭМ!$C$33:$C$776,СВЦЭМ!$A$33:$A$776,$A108,СВЦЭМ!$B$33:$B$776,W$83)+'СЕТ СН'!$H$9+СВЦЭМ!$D$10+'СЕТ СН'!$H$6-'СЕТ СН'!$H$19</f>
        <v>927.25307523000004</v>
      </c>
      <c r="X108" s="36">
        <f>SUMIFS(СВЦЭМ!$C$33:$C$776,СВЦЭМ!$A$33:$A$776,$A108,СВЦЭМ!$B$33:$B$776,X$83)+'СЕТ СН'!$H$9+СВЦЭМ!$D$10+'СЕТ СН'!$H$6-'СЕТ СН'!$H$19</f>
        <v>976.77265363000004</v>
      </c>
      <c r="Y108" s="36">
        <f>SUMIFS(СВЦЭМ!$C$33:$C$776,СВЦЭМ!$A$33:$A$776,$A108,СВЦЭМ!$B$33:$B$776,Y$83)+'СЕТ СН'!$H$9+СВЦЭМ!$D$10+'СЕТ СН'!$H$6-'СЕТ СН'!$H$19</f>
        <v>1122.35489312</v>
      </c>
    </row>
    <row r="109" spans="1:25" ht="15.75" x14ac:dyDescent="0.2">
      <c r="A109" s="35">
        <f t="shared" si="2"/>
        <v>44038</v>
      </c>
      <c r="B109" s="36">
        <f>SUMIFS(СВЦЭМ!$C$33:$C$776,СВЦЭМ!$A$33:$A$776,$A109,СВЦЭМ!$B$33:$B$776,B$83)+'СЕТ СН'!$H$9+СВЦЭМ!$D$10+'СЕТ СН'!$H$6-'СЕТ СН'!$H$19</f>
        <v>1087.1170443400001</v>
      </c>
      <c r="C109" s="36">
        <f>SUMIFS(СВЦЭМ!$C$33:$C$776,СВЦЭМ!$A$33:$A$776,$A109,СВЦЭМ!$B$33:$B$776,C$83)+'СЕТ СН'!$H$9+СВЦЭМ!$D$10+'СЕТ СН'!$H$6-'СЕТ СН'!$H$19</f>
        <v>1112.4952494500001</v>
      </c>
      <c r="D109" s="36">
        <f>SUMIFS(СВЦЭМ!$C$33:$C$776,СВЦЭМ!$A$33:$A$776,$A109,СВЦЭМ!$B$33:$B$776,D$83)+'СЕТ СН'!$H$9+СВЦЭМ!$D$10+'СЕТ СН'!$H$6-'СЕТ СН'!$H$19</f>
        <v>1112.8818008000001</v>
      </c>
      <c r="E109" s="36">
        <f>SUMIFS(СВЦЭМ!$C$33:$C$776,СВЦЭМ!$A$33:$A$776,$A109,СВЦЭМ!$B$33:$B$776,E$83)+'СЕТ СН'!$H$9+СВЦЭМ!$D$10+'СЕТ СН'!$H$6-'СЕТ СН'!$H$19</f>
        <v>1125.46672681</v>
      </c>
      <c r="F109" s="36">
        <f>SUMIFS(СВЦЭМ!$C$33:$C$776,СВЦЭМ!$A$33:$A$776,$A109,СВЦЭМ!$B$33:$B$776,F$83)+'СЕТ СН'!$H$9+СВЦЭМ!$D$10+'СЕТ СН'!$H$6-'СЕТ СН'!$H$19</f>
        <v>1137.3588747200001</v>
      </c>
      <c r="G109" s="36">
        <f>SUMIFS(СВЦЭМ!$C$33:$C$776,СВЦЭМ!$A$33:$A$776,$A109,СВЦЭМ!$B$33:$B$776,G$83)+'СЕТ СН'!$H$9+СВЦЭМ!$D$10+'СЕТ СН'!$H$6-'СЕТ СН'!$H$19</f>
        <v>1144.30428663</v>
      </c>
      <c r="H109" s="36">
        <f>SUMIFS(СВЦЭМ!$C$33:$C$776,СВЦЭМ!$A$33:$A$776,$A109,СВЦЭМ!$B$33:$B$776,H$83)+'СЕТ СН'!$H$9+СВЦЭМ!$D$10+'СЕТ СН'!$H$6-'СЕТ СН'!$H$19</f>
        <v>1150.34582927</v>
      </c>
      <c r="I109" s="36">
        <f>SUMIFS(СВЦЭМ!$C$33:$C$776,СВЦЭМ!$A$33:$A$776,$A109,СВЦЭМ!$B$33:$B$776,I$83)+'СЕТ СН'!$H$9+СВЦЭМ!$D$10+'СЕТ СН'!$H$6-'СЕТ СН'!$H$19</f>
        <v>1168.76968878</v>
      </c>
      <c r="J109" s="36">
        <f>SUMIFS(СВЦЭМ!$C$33:$C$776,СВЦЭМ!$A$33:$A$776,$A109,СВЦЭМ!$B$33:$B$776,J$83)+'СЕТ СН'!$H$9+СВЦЭМ!$D$10+'СЕТ СН'!$H$6-'СЕТ СН'!$H$19</f>
        <v>1108.74820142</v>
      </c>
      <c r="K109" s="36">
        <f>SUMIFS(СВЦЭМ!$C$33:$C$776,СВЦЭМ!$A$33:$A$776,$A109,СВЦЭМ!$B$33:$B$776,K$83)+'СЕТ СН'!$H$9+СВЦЭМ!$D$10+'СЕТ СН'!$H$6-'СЕТ СН'!$H$19</f>
        <v>1019.70705488</v>
      </c>
      <c r="L109" s="36">
        <f>SUMIFS(СВЦЭМ!$C$33:$C$776,СВЦЭМ!$A$33:$A$776,$A109,СВЦЭМ!$B$33:$B$776,L$83)+'СЕТ СН'!$H$9+СВЦЭМ!$D$10+'СЕТ СН'!$H$6-'СЕТ СН'!$H$19</f>
        <v>914.43416870999999</v>
      </c>
      <c r="M109" s="36">
        <f>SUMIFS(СВЦЭМ!$C$33:$C$776,СВЦЭМ!$A$33:$A$776,$A109,СВЦЭМ!$B$33:$B$776,M$83)+'СЕТ СН'!$H$9+СВЦЭМ!$D$10+'СЕТ СН'!$H$6-'СЕТ СН'!$H$19</f>
        <v>881.01562874000001</v>
      </c>
      <c r="N109" s="36">
        <f>SUMIFS(СВЦЭМ!$C$33:$C$776,СВЦЭМ!$A$33:$A$776,$A109,СВЦЭМ!$B$33:$B$776,N$83)+'СЕТ СН'!$H$9+СВЦЭМ!$D$10+'СЕТ СН'!$H$6-'СЕТ СН'!$H$19</f>
        <v>863.06603700000005</v>
      </c>
      <c r="O109" s="36">
        <f>SUMIFS(СВЦЭМ!$C$33:$C$776,СВЦЭМ!$A$33:$A$776,$A109,СВЦЭМ!$B$33:$B$776,O$83)+'СЕТ СН'!$H$9+СВЦЭМ!$D$10+'СЕТ СН'!$H$6-'СЕТ СН'!$H$19</f>
        <v>871.38378694000005</v>
      </c>
      <c r="P109" s="36">
        <f>SUMIFS(СВЦЭМ!$C$33:$C$776,СВЦЭМ!$A$33:$A$776,$A109,СВЦЭМ!$B$33:$B$776,P$83)+'СЕТ СН'!$H$9+СВЦЭМ!$D$10+'СЕТ СН'!$H$6-'СЕТ СН'!$H$19</f>
        <v>876.15444097</v>
      </c>
      <c r="Q109" s="36">
        <f>SUMIFS(СВЦЭМ!$C$33:$C$776,СВЦЭМ!$A$33:$A$776,$A109,СВЦЭМ!$B$33:$B$776,Q$83)+'СЕТ СН'!$H$9+СВЦЭМ!$D$10+'СЕТ СН'!$H$6-'СЕТ СН'!$H$19</f>
        <v>886.80922621000002</v>
      </c>
      <c r="R109" s="36">
        <f>SUMIFS(СВЦЭМ!$C$33:$C$776,СВЦЭМ!$A$33:$A$776,$A109,СВЦЭМ!$B$33:$B$776,R$83)+'СЕТ СН'!$H$9+СВЦЭМ!$D$10+'СЕТ СН'!$H$6-'СЕТ СН'!$H$19</f>
        <v>899.68200295999998</v>
      </c>
      <c r="S109" s="36">
        <f>SUMIFS(СВЦЭМ!$C$33:$C$776,СВЦЭМ!$A$33:$A$776,$A109,СВЦЭМ!$B$33:$B$776,S$83)+'СЕТ СН'!$H$9+СВЦЭМ!$D$10+'СЕТ СН'!$H$6-'СЕТ СН'!$H$19</f>
        <v>902.95801900000004</v>
      </c>
      <c r="T109" s="36">
        <f>SUMIFS(СВЦЭМ!$C$33:$C$776,СВЦЭМ!$A$33:$A$776,$A109,СВЦЭМ!$B$33:$B$776,T$83)+'СЕТ СН'!$H$9+СВЦЭМ!$D$10+'СЕТ СН'!$H$6-'СЕТ СН'!$H$19</f>
        <v>910.15373491000003</v>
      </c>
      <c r="U109" s="36">
        <f>SUMIFS(СВЦЭМ!$C$33:$C$776,СВЦЭМ!$A$33:$A$776,$A109,СВЦЭМ!$B$33:$B$776,U$83)+'СЕТ СН'!$H$9+СВЦЭМ!$D$10+'СЕТ СН'!$H$6-'СЕТ СН'!$H$19</f>
        <v>893.03284467000003</v>
      </c>
      <c r="V109" s="36">
        <f>SUMIFS(СВЦЭМ!$C$33:$C$776,СВЦЭМ!$A$33:$A$776,$A109,СВЦЭМ!$B$33:$B$776,V$83)+'СЕТ СН'!$H$9+СВЦЭМ!$D$10+'СЕТ СН'!$H$6-'СЕТ СН'!$H$19</f>
        <v>877.81477056000006</v>
      </c>
      <c r="W109" s="36">
        <f>SUMIFS(СВЦЭМ!$C$33:$C$776,СВЦЭМ!$A$33:$A$776,$A109,СВЦЭМ!$B$33:$B$776,W$83)+'СЕТ СН'!$H$9+СВЦЭМ!$D$10+'СЕТ СН'!$H$6-'СЕТ СН'!$H$19</f>
        <v>860.78846864000002</v>
      </c>
      <c r="X109" s="36">
        <f>SUMIFS(СВЦЭМ!$C$33:$C$776,СВЦЭМ!$A$33:$A$776,$A109,СВЦЭМ!$B$33:$B$776,X$83)+'СЕТ СН'!$H$9+СВЦЭМ!$D$10+'СЕТ СН'!$H$6-'СЕТ СН'!$H$19</f>
        <v>898.03070963000005</v>
      </c>
      <c r="Y109" s="36">
        <f>SUMIFS(СВЦЭМ!$C$33:$C$776,СВЦЭМ!$A$33:$A$776,$A109,СВЦЭМ!$B$33:$B$776,Y$83)+'СЕТ СН'!$H$9+СВЦЭМ!$D$10+'СЕТ СН'!$H$6-'СЕТ СН'!$H$19</f>
        <v>1034.22854826</v>
      </c>
    </row>
    <row r="110" spans="1:25" ht="15.75" x14ac:dyDescent="0.2">
      <c r="A110" s="35">
        <f t="shared" si="2"/>
        <v>44039</v>
      </c>
      <c r="B110" s="36">
        <f>SUMIFS(СВЦЭМ!$C$33:$C$776,СВЦЭМ!$A$33:$A$776,$A110,СВЦЭМ!$B$33:$B$776,B$83)+'СЕТ СН'!$H$9+СВЦЭМ!$D$10+'СЕТ СН'!$H$6-'СЕТ СН'!$H$19</f>
        <v>1126.5960278700002</v>
      </c>
      <c r="C110" s="36">
        <f>SUMIFS(СВЦЭМ!$C$33:$C$776,СВЦЭМ!$A$33:$A$776,$A110,СВЦЭМ!$B$33:$B$776,C$83)+'СЕТ СН'!$H$9+СВЦЭМ!$D$10+'СЕТ СН'!$H$6-'СЕТ СН'!$H$19</f>
        <v>1103.934015</v>
      </c>
      <c r="D110" s="36">
        <f>SUMIFS(СВЦЭМ!$C$33:$C$776,СВЦЭМ!$A$33:$A$776,$A110,СВЦЭМ!$B$33:$B$776,D$83)+'СЕТ СН'!$H$9+СВЦЭМ!$D$10+'СЕТ СН'!$H$6-'СЕТ СН'!$H$19</f>
        <v>1104.17744283</v>
      </c>
      <c r="E110" s="36">
        <f>SUMIFS(СВЦЭМ!$C$33:$C$776,СВЦЭМ!$A$33:$A$776,$A110,СВЦЭМ!$B$33:$B$776,E$83)+'СЕТ СН'!$H$9+СВЦЭМ!$D$10+'СЕТ СН'!$H$6-'СЕТ СН'!$H$19</f>
        <v>1111.60030106</v>
      </c>
      <c r="F110" s="36">
        <f>SUMIFS(СВЦЭМ!$C$33:$C$776,СВЦЭМ!$A$33:$A$776,$A110,СВЦЭМ!$B$33:$B$776,F$83)+'СЕТ СН'!$H$9+СВЦЭМ!$D$10+'СЕТ СН'!$H$6-'СЕТ СН'!$H$19</f>
        <v>1112.3059967900001</v>
      </c>
      <c r="G110" s="36">
        <f>SUMIFS(СВЦЭМ!$C$33:$C$776,СВЦЭМ!$A$33:$A$776,$A110,СВЦЭМ!$B$33:$B$776,G$83)+'СЕТ СН'!$H$9+СВЦЭМ!$D$10+'СЕТ СН'!$H$6-'СЕТ СН'!$H$19</f>
        <v>1105.0596838500001</v>
      </c>
      <c r="H110" s="36">
        <f>SUMIFS(СВЦЭМ!$C$33:$C$776,СВЦЭМ!$A$33:$A$776,$A110,СВЦЭМ!$B$33:$B$776,H$83)+'СЕТ СН'!$H$9+СВЦЭМ!$D$10+'СЕТ СН'!$H$6-'СЕТ СН'!$H$19</f>
        <v>1102.538098</v>
      </c>
      <c r="I110" s="36">
        <f>SUMIFS(СВЦЭМ!$C$33:$C$776,СВЦЭМ!$A$33:$A$776,$A110,СВЦЭМ!$B$33:$B$776,I$83)+'СЕТ СН'!$H$9+СВЦЭМ!$D$10+'СЕТ СН'!$H$6-'СЕТ СН'!$H$19</f>
        <v>1132.81270208</v>
      </c>
      <c r="J110" s="36">
        <f>SUMIFS(СВЦЭМ!$C$33:$C$776,СВЦЭМ!$A$33:$A$776,$A110,СВЦЭМ!$B$33:$B$776,J$83)+'СЕТ СН'!$H$9+СВЦЭМ!$D$10+'СЕТ СН'!$H$6-'СЕТ СН'!$H$19</f>
        <v>1093.28872136</v>
      </c>
      <c r="K110" s="36">
        <f>SUMIFS(СВЦЭМ!$C$33:$C$776,СВЦЭМ!$A$33:$A$776,$A110,СВЦЭМ!$B$33:$B$776,K$83)+'СЕТ СН'!$H$9+СВЦЭМ!$D$10+'СЕТ СН'!$H$6-'СЕТ СН'!$H$19</f>
        <v>967.93068761999996</v>
      </c>
      <c r="L110" s="36">
        <f>SUMIFS(СВЦЭМ!$C$33:$C$776,СВЦЭМ!$A$33:$A$776,$A110,СВЦЭМ!$B$33:$B$776,L$83)+'СЕТ СН'!$H$9+СВЦЭМ!$D$10+'СЕТ СН'!$H$6-'СЕТ СН'!$H$19</f>
        <v>878.55240194999999</v>
      </c>
      <c r="M110" s="36">
        <f>SUMIFS(СВЦЭМ!$C$33:$C$776,СВЦЭМ!$A$33:$A$776,$A110,СВЦЭМ!$B$33:$B$776,M$83)+'СЕТ СН'!$H$9+СВЦЭМ!$D$10+'СЕТ СН'!$H$6-'СЕТ СН'!$H$19</f>
        <v>853.89718603000006</v>
      </c>
      <c r="N110" s="36">
        <f>SUMIFS(СВЦЭМ!$C$33:$C$776,СВЦЭМ!$A$33:$A$776,$A110,СВЦЭМ!$B$33:$B$776,N$83)+'СЕТ СН'!$H$9+СВЦЭМ!$D$10+'СЕТ СН'!$H$6-'СЕТ СН'!$H$19</f>
        <v>829.52864562000002</v>
      </c>
      <c r="O110" s="36">
        <f>SUMIFS(СВЦЭМ!$C$33:$C$776,СВЦЭМ!$A$33:$A$776,$A110,СВЦЭМ!$B$33:$B$776,O$83)+'СЕТ СН'!$H$9+СВЦЭМ!$D$10+'СЕТ СН'!$H$6-'СЕТ СН'!$H$19</f>
        <v>835.49458185000003</v>
      </c>
      <c r="P110" s="36">
        <f>SUMIFS(СВЦЭМ!$C$33:$C$776,СВЦЭМ!$A$33:$A$776,$A110,СВЦЭМ!$B$33:$B$776,P$83)+'СЕТ СН'!$H$9+СВЦЭМ!$D$10+'СЕТ СН'!$H$6-'СЕТ СН'!$H$19</f>
        <v>847.53650607999998</v>
      </c>
      <c r="Q110" s="36">
        <f>SUMIFS(СВЦЭМ!$C$33:$C$776,СВЦЭМ!$A$33:$A$776,$A110,СВЦЭМ!$B$33:$B$776,Q$83)+'СЕТ СН'!$H$9+СВЦЭМ!$D$10+'СЕТ СН'!$H$6-'СЕТ СН'!$H$19</f>
        <v>862.72532455999999</v>
      </c>
      <c r="R110" s="36">
        <f>SUMIFS(СВЦЭМ!$C$33:$C$776,СВЦЭМ!$A$33:$A$776,$A110,СВЦЭМ!$B$33:$B$776,R$83)+'СЕТ СН'!$H$9+СВЦЭМ!$D$10+'СЕТ СН'!$H$6-'СЕТ СН'!$H$19</f>
        <v>866.39448849999997</v>
      </c>
      <c r="S110" s="36">
        <f>SUMIFS(СВЦЭМ!$C$33:$C$776,СВЦЭМ!$A$33:$A$776,$A110,СВЦЭМ!$B$33:$B$776,S$83)+'СЕТ СН'!$H$9+СВЦЭМ!$D$10+'СЕТ СН'!$H$6-'СЕТ СН'!$H$19</f>
        <v>879.02020515000004</v>
      </c>
      <c r="T110" s="36">
        <f>SUMIFS(СВЦЭМ!$C$33:$C$776,СВЦЭМ!$A$33:$A$776,$A110,СВЦЭМ!$B$33:$B$776,T$83)+'СЕТ СН'!$H$9+СВЦЭМ!$D$10+'СЕТ СН'!$H$6-'СЕТ СН'!$H$19</f>
        <v>892.86822996000001</v>
      </c>
      <c r="U110" s="36">
        <f>SUMIFS(СВЦЭМ!$C$33:$C$776,СВЦЭМ!$A$33:$A$776,$A110,СВЦЭМ!$B$33:$B$776,U$83)+'СЕТ СН'!$H$9+СВЦЭМ!$D$10+'СЕТ СН'!$H$6-'СЕТ СН'!$H$19</f>
        <v>880.67571871999996</v>
      </c>
      <c r="V110" s="36">
        <f>SUMIFS(СВЦЭМ!$C$33:$C$776,СВЦЭМ!$A$33:$A$776,$A110,СВЦЭМ!$B$33:$B$776,V$83)+'СЕТ СН'!$H$9+СВЦЭМ!$D$10+'СЕТ СН'!$H$6-'СЕТ СН'!$H$19</f>
        <v>872.95394640999996</v>
      </c>
      <c r="W110" s="36">
        <f>SUMIFS(СВЦЭМ!$C$33:$C$776,СВЦЭМ!$A$33:$A$776,$A110,СВЦЭМ!$B$33:$B$776,W$83)+'СЕТ СН'!$H$9+СВЦЭМ!$D$10+'СЕТ СН'!$H$6-'СЕТ СН'!$H$19</f>
        <v>863.75897209000004</v>
      </c>
      <c r="X110" s="36">
        <f>SUMIFS(СВЦЭМ!$C$33:$C$776,СВЦЭМ!$A$33:$A$776,$A110,СВЦЭМ!$B$33:$B$776,X$83)+'СЕТ СН'!$H$9+СВЦЭМ!$D$10+'СЕТ СН'!$H$6-'СЕТ СН'!$H$19</f>
        <v>929.96209489</v>
      </c>
      <c r="Y110" s="36">
        <f>SUMIFS(СВЦЭМ!$C$33:$C$776,СВЦЭМ!$A$33:$A$776,$A110,СВЦЭМ!$B$33:$B$776,Y$83)+'СЕТ СН'!$H$9+СВЦЭМ!$D$10+'СЕТ СН'!$H$6-'СЕТ СН'!$H$19</f>
        <v>1046.66194161</v>
      </c>
    </row>
    <row r="111" spans="1:25" ht="15.75" x14ac:dyDescent="0.2">
      <c r="A111" s="35">
        <f t="shared" si="2"/>
        <v>44040</v>
      </c>
      <c r="B111" s="36">
        <f>SUMIFS(СВЦЭМ!$C$33:$C$776,СВЦЭМ!$A$33:$A$776,$A111,СВЦЭМ!$B$33:$B$776,B$83)+'СЕТ СН'!$H$9+СВЦЭМ!$D$10+'СЕТ СН'!$H$6-'СЕТ СН'!$H$19</f>
        <v>1046.8921029099999</v>
      </c>
      <c r="C111" s="36">
        <f>SUMIFS(СВЦЭМ!$C$33:$C$776,СВЦЭМ!$A$33:$A$776,$A111,СВЦЭМ!$B$33:$B$776,C$83)+'СЕТ СН'!$H$9+СВЦЭМ!$D$10+'СЕТ СН'!$H$6-'СЕТ СН'!$H$19</f>
        <v>1104.85757197</v>
      </c>
      <c r="D111" s="36">
        <f>SUMIFS(СВЦЭМ!$C$33:$C$776,СВЦЭМ!$A$33:$A$776,$A111,СВЦЭМ!$B$33:$B$776,D$83)+'СЕТ СН'!$H$9+СВЦЭМ!$D$10+'СЕТ СН'!$H$6-'СЕТ СН'!$H$19</f>
        <v>1114.96690315</v>
      </c>
      <c r="E111" s="36">
        <f>SUMIFS(СВЦЭМ!$C$33:$C$776,СВЦЭМ!$A$33:$A$776,$A111,СВЦЭМ!$B$33:$B$776,E$83)+'СЕТ СН'!$H$9+СВЦЭМ!$D$10+'СЕТ СН'!$H$6-'СЕТ СН'!$H$19</f>
        <v>1128.52252714</v>
      </c>
      <c r="F111" s="36">
        <f>SUMIFS(СВЦЭМ!$C$33:$C$776,СВЦЭМ!$A$33:$A$776,$A111,СВЦЭМ!$B$33:$B$776,F$83)+'СЕТ СН'!$H$9+СВЦЭМ!$D$10+'СЕТ СН'!$H$6-'СЕТ СН'!$H$19</f>
        <v>1118.37666939</v>
      </c>
      <c r="G111" s="36">
        <f>SUMIFS(СВЦЭМ!$C$33:$C$776,СВЦЭМ!$A$33:$A$776,$A111,СВЦЭМ!$B$33:$B$776,G$83)+'СЕТ СН'!$H$9+СВЦЭМ!$D$10+'СЕТ СН'!$H$6-'СЕТ СН'!$H$19</f>
        <v>1134.67263054</v>
      </c>
      <c r="H111" s="36">
        <f>SUMIFS(СВЦЭМ!$C$33:$C$776,СВЦЭМ!$A$33:$A$776,$A111,СВЦЭМ!$B$33:$B$776,H$83)+'СЕТ СН'!$H$9+СВЦЭМ!$D$10+'СЕТ СН'!$H$6-'СЕТ СН'!$H$19</f>
        <v>1137.00056236</v>
      </c>
      <c r="I111" s="36">
        <f>SUMIFS(СВЦЭМ!$C$33:$C$776,СВЦЭМ!$A$33:$A$776,$A111,СВЦЭМ!$B$33:$B$776,I$83)+'СЕТ СН'!$H$9+СВЦЭМ!$D$10+'СЕТ СН'!$H$6-'СЕТ СН'!$H$19</f>
        <v>1151.5017254700001</v>
      </c>
      <c r="J111" s="36">
        <f>SUMIFS(СВЦЭМ!$C$33:$C$776,СВЦЭМ!$A$33:$A$776,$A111,СВЦЭМ!$B$33:$B$776,J$83)+'СЕТ СН'!$H$9+СВЦЭМ!$D$10+'СЕТ СН'!$H$6-'СЕТ СН'!$H$19</f>
        <v>1130.79231377</v>
      </c>
      <c r="K111" s="36">
        <f>SUMIFS(СВЦЭМ!$C$33:$C$776,СВЦЭМ!$A$33:$A$776,$A111,СВЦЭМ!$B$33:$B$776,K$83)+'СЕТ СН'!$H$9+СВЦЭМ!$D$10+'СЕТ СН'!$H$6-'СЕТ СН'!$H$19</f>
        <v>1007.95735172</v>
      </c>
      <c r="L111" s="36">
        <f>SUMIFS(СВЦЭМ!$C$33:$C$776,СВЦЭМ!$A$33:$A$776,$A111,СВЦЭМ!$B$33:$B$776,L$83)+'СЕТ СН'!$H$9+СВЦЭМ!$D$10+'СЕТ СН'!$H$6-'СЕТ СН'!$H$19</f>
        <v>892.51818452999998</v>
      </c>
      <c r="M111" s="36">
        <f>SUMIFS(СВЦЭМ!$C$33:$C$776,СВЦЭМ!$A$33:$A$776,$A111,СВЦЭМ!$B$33:$B$776,M$83)+'СЕТ СН'!$H$9+СВЦЭМ!$D$10+'СЕТ СН'!$H$6-'СЕТ СН'!$H$19</f>
        <v>871.24539544000004</v>
      </c>
      <c r="N111" s="36">
        <f>SUMIFS(СВЦЭМ!$C$33:$C$776,СВЦЭМ!$A$33:$A$776,$A111,СВЦЭМ!$B$33:$B$776,N$83)+'СЕТ СН'!$H$9+СВЦЭМ!$D$10+'СЕТ СН'!$H$6-'СЕТ СН'!$H$19</f>
        <v>870.38156655</v>
      </c>
      <c r="O111" s="36">
        <f>SUMIFS(СВЦЭМ!$C$33:$C$776,СВЦЭМ!$A$33:$A$776,$A111,СВЦЭМ!$B$33:$B$776,O$83)+'СЕТ СН'!$H$9+СВЦЭМ!$D$10+'СЕТ СН'!$H$6-'СЕТ СН'!$H$19</f>
        <v>879.27245076999998</v>
      </c>
      <c r="P111" s="36">
        <f>SUMIFS(СВЦЭМ!$C$33:$C$776,СВЦЭМ!$A$33:$A$776,$A111,СВЦЭМ!$B$33:$B$776,P$83)+'СЕТ СН'!$H$9+СВЦЭМ!$D$10+'СЕТ СН'!$H$6-'СЕТ СН'!$H$19</f>
        <v>881.10864686000002</v>
      </c>
      <c r="Q111" s="36">
        <f>SUMIFS(СВЦЭМ!$C$33:$C$776,СВЦЭМ!$A$33:$A$776,$A111,СВЦЭМ!$B$33:$B$776,Q$83)+'СЕТ СН'!$H$9+СВЦЭМ!$D$10+'СЕТ СН'!$H$6-'СЕТ СН'!$H$19</f>
        <v>890.98090190000005</v>
      </c>
      <c r="R111" s="36">
        <f>SUMIFS(СВЦЭМ!$C$33:$C$776,СВЦЭМ!$A$33:$A$776,$A111,СВЦЭМ!$B$33:$B$776,R$83)+'СЕТ СН'!$H$9+СВЦЭМ!$D$10+'СЕТ СН'!$H$6-'СЕТ СН'!$H$19</f>
        <v>893.81109221999998</v>
      </c>
      <c r="S111" s="36">
        <f>SUMIFS(СВЦЭМ!$C$33:$C$776,СВЦЭМ!$A$33:$A$776,$A111,СВЦЭМ!$B$33:$B$776,S$83)+'СЕТ СН'!$H$9+СВЦЭМ!$D$10+'СЕТ СН'!$H$6-'СЕТ СН'!$H$19</f>
        <v>898.64536897000005</v>
      </c>
      <c r="T111" s="36">
        <f>SUMIFS(СВЦЭМ!$C$33:$C$776,СВЦЭМ!$A$33:$A$776,$A111,СВЦЭМ!$B$33:$B$776,T$83)+'СЕТ СН'!$H$9+СВЦЭМ!$D$10+'СЕТ СН'!$H$6-'СЕТ СН'!$H$19</f>
        <v>902.02638091999995</v>
      </c>
      <c r="U111" s="36">
        <f>SUMIFS(СВЦЭМ!$C$33:$C$776,СВЦЭМ!$A$33:$A$776,$A111,СВЦЭМ!$B$33:$B$776,U$83)+'СЕТ СН'!$H$9+СВЦЭМ!$D$10+'СЕТ СН'!$H$6-'СЕТ СН'!$H$19</f>
        <v>886.86904463999997</v>
      </c>
      <c r="V111" s="36">
        <f>SUMIFS(СВЦЭМ!$C$33:$C$776,СВЦЭМ!$A$33:$A$776,$A111,СВЦЭМ!$B$33:$B$776,V$83)+'СЕТ СН'!$H$9+СВЦЭМ!$D$10+'СЕТ СН'!$H$6-'СЕТ СН'!$H$19</f>
        <v>898.11490104999996</v>
      </c>
      <c r="W111" s="36">
        <f>SUMIFS(СВЦЭМ!$C$33:$C$776,СВЦЭМ!$A$33:$A$776,$A111,СВЦЭМ!$B$33:$B$776,W$83)+'СЕТ СН'!$H$9+СВЦЭМ!$D$10+'СЕТ СН'!$H$6-'СЕТ СН'!$H$19</f>
        <v>900.07841353000003</v>
      </c>
      <c r="X111" s="36">
        <f>SUMIFS(СВЦЭМ!$C$33:$C$776,СВЦЭМ!$A$33:$A$776,$A111,СВЦЭМ!$B$33:$B$776,X$83)+'СЕТ СН'!$H$9+СВЦЭМ!$D$10+'СЕТ СН'!$H$6-'СЕТ СН'!$H$19</f>
        <v>943.70386847999998</v>
      </c>
      <c r="Y111" s="36">
        <f>SUMIFS(СВЦЭМ!$C$33:$C$776,СВЦЭМ!$A$33:$A$776,$A111,СВЦЭМ!$B$33:$B$776,Y$83)+'СЕТ СН'!$H$9+СВЦЭМ!$D$10+'СЕТ СН'!$H$6-'СЕТ СН'!$H$19</f>
        <v>1059.88696437</v>
      </c>
    </row>
    <row r="112" spans="1:25" ht="15.75" x14ac:dyDescent="0.2">
      <c r="A112" s="35">
        <f t="shared" si="2"/>
        <v>44041</v>
      </c>
      <c r="B112" s="36">
        <f>SUMIFS(СВЦЭМ!$C$33:$C$776,СВЦЭМ!$A$33:$A$776,$A112,СВЦЭМ!$B$33:$B$776,B$83)+'СЕТ СН'!$H$9+СВЦЭМ!$D$10+'СЕТ СН'!$H$6-'СЕТ СН'!$H$19</f>
        <v>1164.2384091500001</v>
      </c>
      <c r="C112" s="36">
        <f>SUMIFS(СВЦЭМ!$C$33:$C$776,СВЦЭМ!$A$33:$A$776,$A112,СВЦЭМ!$B$33:$B$776,C$83)+'СЕТ СН'!$H$9+СВЦЭМ!$D$10+'СЕТ СН'!$H$6-'СЕТ СН'!$H$19</f>
        <v>1215.6955734599999</v>
      </c>
      <c r="D112" s="36">
        <f>SUMIFS(СВЦЭМ!$C$33:$C$776,СВЦЭМ!$A$33:$A$776,$A112,СВЦЭМ!$B$33:$B$776,D$83)+'СЕТ СН'!$H$9+СВЦЭМ!$D$10+'СЕТ СН'!$H$6-'СЕТ СН'!$H$19</f>
        <v>1246.7206677200002</v>
      </c>
      <c r="E112" s="36">
        <f>SUMIFS(СВЦЭМ!$C$33:$C$776,СВЦЭМ!$A$33:$A$776,$A112,СВЦЭМ!$B$33:$B$776,E$83)+'СЕТ СН'!$H$9+СВЦЭМ!$D$10+'СЕТ СН'!$H$6-'СЕТ СН'!$H$19</f>
        <v>1269.6589948200001</v>
      </c>
      <c r="F112" s="36">
        <f>SUMIFS(СВЦЭМ!$C$33:$C$776,СВЦЭМ!$A$33:$A$776,$A112,СВЦЭМ!$B$33:$B$776,F$83)+'СЕТ СН'!$H$9+СВЦЭМ!$D$10+'СЕТ СН'!$H$6-'СЕТ СН'!$H$19</f>
        <v>1232.5292159400001</v>
      </c>
      <c r="G112" s="36">
        <f>SUMIFS(СВЦЭМ!$C$33:$C$776,СВЦЭМ!$A$33:$A$776,$A112,СВЦЭМ!$B$33:$B$776,G$83)+'СЕТ СН'!$H$9+СВЦЭМ!$D$10+'СЕТ СН'!$H$6-'СЕТ СН'!$H$19</f>
        <v>1239.28457329</v>
      </c>
      <c r="H112" s="36">
        <f>SUMIFS(СВЦЭМ!$C$33:$C$776,СВЦЭМ!$A$33:$A$776,$A112,СВЦЭМ!$B$33:$B$776,H$83)+'СЕТ СН'!$H$9+СВЦЭМ!$D$10+'СЕТ СН'!$H$6-'СЕТ СН'!$H$19</f>
        <v>1202.91853956</v>
      </c>
      <c r="I112" s="36">
        <f>SUMIFS(СВЦЭМ!$C$33:$C$776,СВЦЭМ!$A$33:$A$776,$A112,СВЦЭМ!$B$33:$B$776,I$83)+'СЕТ СН'!$H$9+СВЦЭМ!$D$10+'СЕТ СН'!$H$6-'СЕТ СН'!$H$19</f>
        <v>1185.1558996600002</v>
      </c>
      <c r="J112" s="36">
        <f>SUMIFS(СВЦЭМ!$C$33:$C$776,СВЦЭМ!$A$33:$A$776,$A112,СВЦЭМ!$B$33:$B$776,J$83)+'СЕТ СН'!$H$9+СВЦЭМ!$D$10+'СЕТ СН'!$H$6-'СЕТ СН'!$H$19</f>
        <v>1119.7270968600001</v>
      </c>
      <c r="K112" s="36">
        <f>SUMIFS(СВЦЭМ!$C$33:$C$776,СВЦЭМ!$A$33:$A$776,$A112,СВЦЭМ!$B$33:$B$776,K$83)+'СЕТ СН'!$H$9+СВЦЭМ!$D$10+'СЕТ СН'!$H$6-'СЕТ СН'!$H$19</f>
        <v>950.44633863000001</v>
      </c>
      <c r="L112" s="36">
        <f>SUMIFS(СВЦЭМ!$C$33:$C$776,СВЦЭМ!$A$33:$A$776,$A112,СВЦЭМ!$B$33:$B$776,L$83)+'СЕТ СН'!$H$9+СВЦЭМ!$D$10+'СЕТ СН'!$H$6-'СЕТ СН'!$H$19</f>
        <v>889.41614974000004</v>
      </c>
      <c r="M112" s="36">
        <f>SUMIFS(СВЦЭМ!$C$33:$C$776,СВЦЭМ!$A$33:$A$776,$A112,СВЦЭМ!$B$33:$B$776,M$83)+'СЕТ СН'!$H$9+СВЦЭМ!$D$10+'СЕТ СН'!$H$6-'СЕТ СН'!$H$19</f>
        <v>870.20785866999995</v>
      </c>
      <c r="N112" s="36">
        <f>SUMIFS(СВЦЭМ!$C$33:$C$776,СВЦЭМ!$A$33:$A$776,$A112,СВЦЭМ!$B$33:$B$776,N$83)+'СЕТ СН'!$H$9+СВЦЭМ!$D$10+'СЕТ СН'!$H$6-'СЕТ СН'!$H$19</f>
        <v>844.90232003999995</v>
      </c>
      <c r="O112" s="36">
        <f>SUMIFS(СВЦЭМ!$C$33:$C$776,СВЦЭМ!$A$33:$A$776,$A112,СВЦЭМ!$B$33:$B$776,O$83)+'СЕТ СН'!$H$9+СВЦЭМ!$D$10+'СЕТ СН'!$H$6-'СЕТ СН'!$H$19</f>
        <v>836.06273384999997</v>
      </c>
      <c r="P112" s="36">
        <f>SUMIFS(СВЦЭМ!$C$33:$C$776,СВЦЭМ!$A$33:$A$776,$A112,СВЦЭМ!$B$33:$B$776,P$83)+'СЕТ СН'!$H$9+СВЦЭМ!$D$10+'СЕТ СН'!$H$6-'СЕТ СН'!$H$19</f>
        <v>836.61977194999997</v>
      </c>
      <c r="Q112" s="36">
        <f>SUMIFS(СВЦЭМ!$C$33:$C$776,СВЦЭМ!$A$33:$A$776,$A112,СВЦЭМ!$B$33:$B$776,Q$83)+'СЕТ СН'!$H$9+СВЦЭМ!$D$10+'СЕТ СН'!$H$6-'СЕТ СН'!$H$19</f>
        <v>847.69262261999995</v>
      </c>
      <c r="R112" s="36">
        <f>SUMIFS(СВЦЭМ!$C$33:$C$776,СВЦЭМ!$A$33:$A$776,$A112,СВЦЭМ!$B$33:$B$776,R$83)+'СЕТ СН'!$H$9+СВЦЭМ!$D$10+'СЕТ СН'!$H$6-'СЕТ СН'!$H$19</f>
        <v>858.81169162000003</v>
      </c>
      <c r="S112" s="36">
        <f>SUMIFS(СВЦЭМ!$C$33:$C$776,СВЦЭМ!$A$33:$A$776,$A112,СВЦЭМ!$B$33:$B$776,S$83)+'СЕТ СН'!$H$9+СВЦЭМ!$D$10+'СЕТ СН'!$H$6-'СЕТ СН'!$H$19</f>
        <v>865.80099740000003</v>
      </c>
      <c r="T112" s="36">
        <f>SUMIFS(СВЦЭМ!$C$33:$C$776,СВЦЭМ!$A$33:$A$776,$A112,СВЦЭМ!$B$33:$B$776,T$83)+'СЕТ СН'!$H$9+СВЦЭМ!$D$10+'СЕТ СН'!$H$6-'СЕТ СН'!$H$19</f>
        <v>887.76470388999996</v>
      </c>
      <c r="U112" s="36">
        <f>SUMIFS(СВЦЭМ!$C$33:$C$776,СВЦЭМ!$A$33:$A$776,$A112,СВЦЭМ!$B$33:$B$776,U$83)+'СЕТ СН'!$H$9+СВЦЭМ!$D$10+'СЕТ СН'!$H$6-'СЕТ СН'!$H$19</f>
        <v>881.64524914000003</v>
      </c>
      <c r="V112" s="36">
        <f>SUMIFS(СВЦЭМ!$C$33:$C$776,СВЦЭМ!$A$33:$A$776,$A112,СВЦЭМ!$B$33:$B$776,V$83)+'СЕТ СН'!$H$9+СВЦЭМ!$D$10+'СЕТ СН'!$H$6-'СЕТ СН'!$H$19</f>
        <v>873.13895907999995</v>
      </c>
      <c r="W112" s="36">
        <f>SUMIFS(СВЦЭМ!$C$33:$C$776,СВЦЭМ!$A$33:$A$776,$A112,СВЦЭМ!$B$33:$B$776,W$83)+'СЕТ СН'!$H$9+СВЦЭМ!$D$10+'СЕТ СН'!$H$6-'СЕТ СН'!$H$19</f>
        <v>845.98242044000006</v>
      </c>
      <c r="X112" s="36">
        <f>SUMIFS(СВЦЭМ!$C$33:$C$776,СВЦЭМ!$A$33:$A$776,$A112,СВЦЭМ!$B$33:$B$776,X$83)+'СЕТ СН'!$H$9+СВЦЭМ!$D$10+'СЕТ СН'!$H$6-'СЕТ СН'!$H$19</f>
        <v>903.24510255999996</v>
      </c>
      <c r="Y112" s="36">
        <f>SUMIFS(СВЦЭМ!$C$33:$C$776,СВЦЭМ!$A$33:$A$776,$A112,СВЦЭМ!$B$33:$B$776,Y$83)+'СЕТ СН'!$H$9+СВЦЭМ!$D$10+'СЕТ СН'!$H$6-'СЕТ СН'!$H$19</f>
        <v>1014.67475642</v>
      </c>
    </row>
    <row r="113" spans="1:27" ht="15.75" x14ac:dyDescent="0.2">
      <c r="A113" s="35">
        <f t="shared" si="2"/>
        <v>44042</v>
      </c>
      <c r="B113" s="36">
        <f>SUMIFS(СВЦЭМ!$C$33:$C$776,СВЦЭМ!$A$33:$A$776,$A113,СВЦЭМ!$B$33:$B$776,B$83)+'СЕТ СН'!$H$9+СВЦЭМ!$D$10+'СЕТ СН'!$H$6-'СЕТ СН'!$H$19</f>
        <v>1054.1856856900001</v>
      </c>
      <c r="C113" s="36">
        <f>SUMIFS(СВЦЭМ!$C$33:$C$776,СВЦЭМ!$A$33:$A$776,$A113,СВЦЭМ!$B$33:$B$776,C$83)+'СЕТ СН'!$H$9+СВЦЭМ!$D$10+'СЕТ СН'!$H$6-'СЕТ СН'!$H$19</f>
        <v>1097.9258972500002</v>
      </c>
      <c r="D113" s="36">
        <f>SUMIFS(СВЦЭМ!$C$33:$C$776,СВЦЭМ!$A$33:$A$776,$A113,СВЦЭМ!$B$33:$B$776,D$83)+'СЕТ СН'!$H$9+СВЦЭМ!$D$10+'СЕТ СН'!$H$6-'СЕТ СН'!$H$19</f>
        <v>1115.6447915000001</v>
      </c>
      <c r="E113" s="36">
        <f>SUMIFS(СВЦЭМ!$C$33:$C$776,СВЦЭМ!$A$33:$A$776,$A113,СВЦЭМ!$B$33:$B$776,E$83)+'СЕТ СН'!$H$9+СВЦЭМ!$D$10+'СЕТ СН'!$H$6-'СЕТ СН'!$H$19</f>
        <v>1121.9020024000001</v>
      </c>
      <c r="F113" s="36">
        <f>SUMIFS(СВЦЭМ!$C$33:$C$776,СВЦЭМ!$A$33:$A$776,$A113,СВЦЭМ!$B$33:$B$776,F$83)+'СЕТ СН'!$H$9+СВЦЭМ!$D$10+'СЕТ СН'!$H$6-'СЕТ СН'!$H$19</f>
        <v>1117.72676847</v>
      </c>
      <c r="G113" s="36">
        <f>SUMIFS(СВЦЭМ!$C$33:$C$776,СВЦЭМ!$A$33:$A$776,$A113,СВЦЭМ!$B$33:$B$776,G$83)+'СЕТ СН'!$H$9+СВЦЭМ!$D$10+'СЕТ СН'!$H$6-'СЕТ СН'!$H$19</f>
        <v>1124.2568798</v>
      </c>
      <c r="H113" s="36">
        <f>SUMIFS(СВЦЭМ!$C$33:$C$776,СВЦЭМ!$A$33:$A$776,$A113,СВЦЭМ!$B$33:$B$776,H$83)+'СЕТ СН'!$H$9+СВЦЭМ!$D$10+'СЕТ СН'!$H$6-'СЕТ СН'!$H$19</f>
        <v>1107.03552687</v>
      </c>
      <c r="I113" s="36">
        <f>SUMIFS(СВЦЭМ!$C$33:$C$776,СВЦЭМ!$A$33:$A$776,$A113,СВЦЭМ!$B$33:$B$776,I$83)+'СЕТ СН'!$H$9+СВЦЭМ!$D$10+'СЕТ СН'!$H$6-'СЕТ СН'!$H$19</f>
        <v>1079.1687291600001</v>
      </c>
      <c r="J113" s="36">
        <f>SUMIFS(СВЦЭМ!$C$33:$C$776,СВЦЭМ!$A$33:$A$776,$A113,СВЦЭМ!$B$33:$B$776,J$83)+'СЕТ СН'!$H$9+СВЦЭМ!$D$10+'СЕТ СН'!$H$6-'СЕТ СН'!$H$19</f>
        <v>983.64255328000002</v>
      </c>
      <c r="K113" s="36">
        <f>SUMIFS(СВЦЭМ!$C$33:$C$776,СВЦЭМ!$A$33:$A$776,$A113,СВЦЭМ!$B$33:$B$776,K$83)+'СЕТ СН'!$H$9+СВЦЭМ!$D$10+'СЕТ СН'!$H$6-'СЕТ СН'!$H$19</f>
        <v>925.91758894999998</v>
      </c>
      <c r="L113" s="36">
        <f>SUMIFS(СВЦЭМ!$C$33:$C$776,СВЦЭМ!$A$33:$A$776,$A113,СВЦЭМ!$B$33:$B$776,L$83)+'СЕТ СН'!$H$9+СВЦЭМ!$D$10+'СЕТ СН'!$H$6-'СЕТ СН'!$H$19</f>
        <v>948.46971191</v>
      </c>
      <c r="M113" s="36">
        <f>SUMIFS(СВЦЭМ!$C$33:$C$776,СВЦЭМ!$A$33:$A$776,$A113,СВЦЭМ!$B$33:$B$776,M$83)+'СЕТ СН'!$H$9+СВЦЭМ!$D$10+'СЕТ СН'!$H$6-'СЕТ СН'!$H$19</f>
        <v>938.32615125999996</v>
      </c>
      <c r="N113" s="36">
        <f>SUMIFS(СВЦЭМ!$C$33:$C$776,СВЦЭМ!$A$33:$A$776,$A113,СВЦЭМ!$B$33:$B$776,N$83)+'СЕТ СН'!$H$9+СВЦЭМ!$D$10+'СЕТ СН'!$H$6-'СЕТ СН'!$H$19</f>
        <v>926.38126810000006</v>
      </c>
      <c r="O113" s="36">
        <f>SUMIFS(СВЦЭМ!$C$33:$C$776,СВЦЭМ!$A$33:$A$776,$A113,СВЦЭМ!$B$33:$B$776,O$83)+'СЕТ СН'!$H$9+СВЦЭМ!$D$10+'СЕТ СН'!$H$6-'СЕТ СН'!$H$19</f>
        <v>927.82829547999995</v>
      </c>
      <c r="P113" s="36">
        <f>SUMIFS(СВЦЭМ!$C$33:$C$776,СВЦЭМ!$A$33:$A$776,$A113,СВЦЭМ!$B$33:$B$776,P$83)+'СЕТ СН'!$H$9+СВЦЭМ!$D$10+'СЕТ СН'!$H$6-'СЕТ СН'!$H$19</f>
        <v>927.73320279999996</v>
      </c>
      <c r="Q113" s="36">
        <f>SUMIFS(СВЦЭМ!$C$33:$C$776,СВЦЭМ!$A$33:$A$776,$A113,СВЦЭМ!$B$33:$B$776,Q$83)+'СЕТ СН'!$H$9+СВЦЭМ!$D$10+'СЕТ СН'!$H$6-'СЕТ СН'!$H$19</f>
        <v>931.62908602000005</v>
      </c>
      <c r="R113" s="36">
        <f>SUMIFS(СВЦЭМ!$C$33:$C$776,СВЦЭМ!$A$33:$A$776,$A113,СВЦЭМ!$B$33:$B$776,R$83)+'СЕТ СН'!$H$9+СВЦЭМ!$D$10+'СЕТ СН'!$H$6-'СЕТ СН'!$H$19</f>
        <v>933.29251593000004</v>
      </c>
      <c r="S113" s="36">
        <f>SUMIFS(СВЦЭМ!$C$33:$C$776,СВЦЭМ!$A$33:$A$776,$A113,СВЦЭМ!$B$33:$B$776,S$83)+'СЕТ СН'!$H$9+СВЦЭМ!$D$10+'СЕТ СН'!$H$6-'СЕТ СН'!$H$19</f>
        <v>940.57225562999997</v>
      </c>
      <c r="T113" s="36">
        <f>SUMIFS(СВЦЭМ!$C$33:$C$776,СВЦЭМ!$A$33:$A$776,$A113,СВЦЭМ!$B$33:$B$776,T$83)+'СЕТ СН'!$H$9+СВЦЭМ!$D$10+'СЕТ СН'!$H$6-'СЕТ СН'!$H$19</f>
        <v>942.97425195000005</v>
      </c>
      <c r="U113" s="36">
        <f>SUMIFS(СВЦЭМ!$C$33:$C$776,СВЦЭМ!$A$33:$A$776,$A113,СВЦЭМ!$B$33:$B$776,U$83)+'СЕТ СН'!$H$9+СВЦЭМ!$D$10+'СЕТ СН'!$H$6-'СЕТ СН'!$H$19</f>
        <v>939.35034774999997</v>
      </c>
      <c r="V113" s="36">
        <f>SUMIFS(СВЦЭМ!$C$33:$C$776,СВЦЭМ!$A$33:$A$776,$A113,СВЦЭМ!$B$33:$B$776,V$83)+'СЕТ СН'!$H$9+СВЦЭМ!$D$10+'СЕТ СН'!$H$6-'СЕТ СН'!$H$19</f>
        <v>926.16710262000004</v>
      </c>
      <c r="W113" s="36">
        <f>SUMIFS(СВЦЭМ!$C$33:$C$776,СВЦЭМ!$A$33:$A$776,$A113,СВЦЭМ!$B$33:$B$776,W$83)+'СЕТ СН'!$H$9+СВЦЭМ!$D$10+'СЕТ СН'!$H$6-'СЕТ СН'!$H$19</f>
        <v>953.93685372000004</v>
      </c>
      <c r="X113" s="36">
        <f>SUMIFS(СВЦЭМ!$C$33:$C$776,СВЦЭМ!$A$33:$A$776,$A113,СВЦЭМ!$B$33:$B$776,X$83)+'СЕТ СН'!$H$9+СВЦЭМ!$D$10+'СЕТ СН'!$H$6-'СЕТ СН'!$H$19</f>
        <v>1049.1155999300001</v>
      </c>
      <c r="Y113" s="36">
        <f>SUMIFS(СВЦЭМ!$C$33:$C$776,СВЦЭМ!$A$33:$A$776,$A113,СВЦЭМ!$B$33:$B$776,Y$83)+'СЕТ СН'!$H$9+СВЦЭМ!$D$10+'СЕТ СН'!$H$6-'СЕТ СН'!$H$19</f>
        <v>1009.7809949799999</v>
      </c>
      <c r="AA113" s="37"/>
    </row>
    <row r="114" spans="1:27" ht="15.75" x14ac:dyDescent="0.2">
      <c r="A114" s="35">
        <f t="shared" si="2"/>
        <v>44043</v>
      </c>
      <c r="B114" s="36">
        <f>SUMIFS(СВЦЭМ!$C$33:$C$776,СВЦЭМ!$A$33:$A$776,$A114,СВЦЭМ!$B$33:$B$776,B$83)+'СЕТ СН'!$H$9+СВЦЭМ!$D$10+'СЕТ СН'!$H$6-'СЕТ СН'!$H$19</f>
        <v>1059.16562658</v>
      </c>
      <c r="C114" s="36">
        <f>SUMIFS(СВЦЭМ!$C$33:$C$776,СВЦЭМ!$A$33:$A$776,$A114,СВЦЭМ!$B$33:$B$776,C$83)+'СЕТ СН'!$H$9+СВЦЭМ!$D$10+'СЕТ СН'!$H$6-'СЕТ СН'!$H$19</f>
        <v>1167.8402748600001</v>
      </c>
      <c r="D114" s="36">
        <f>SUMIFS(СВЦЭМ!$C$33:$C$776,СВЦЭМ!$A$33:$A$776,$A114,СВЦЭМ!$B$33:$B$776,D$83)+'СЕТ СН'!$H$9+СВЦЭМ!$D$10+'СЕТ СН'!$H$6-'СЕТ СН'!$H$19</f>
        <v>1176.8932916600002</v>
      </c>
      <c r="E114" s="36">
        <f>SUMIFS(СВЦЭМ!$C$33:$C$776,СВЦЭМ!$A$33:$A$776,$A114,СВЦЭМ!$B$33:$B$776,E$83)+'СЕТ СН'!$H$9+СВЦЭМ!$D$10+'СЕТ СН'!$H$6-'СЕТ СН'!$H$19</f>
        <v>1180.63021559</v>
      </c>
      <c r="F114" s="36">
        <f>SUMIFS(СВЦЭМ!$C$33:$C$776,СВЦЭМ!$A$33:$A$776,$A114,СВЦЭМ!$B$33:$B$776,F$83)+'СЕТ СН'!$H$9+СВЦЭМ!$D$10+'СЕТ СН'!$H$6-'СЕТ СН'!$H$19</f>
        <v>1176.1427730800001</v>
      </c>
      <c r="G114" s="36">
        <f>SUMIFS(СВЦЭМ!$C$33:$C$776,СВЦЭМ!$A$33:$A$776,$A114,СВЦЭМ!$B$33:$B$776,G$83)+'СЕТ СН'!$H$9+СВЦЭМ!$D$10+'СЕТ СН'!$H$6-'СЕТ СН'!$H$19</f>
        <v>1208.1475560600002</v>
      </c>
      <c r="H114" s="36">
        <f>SUMIFS(СВЦЭМ!$C$33:$C$776,СВЦЭМ!$A$33:$A$776,$A114,СВЦЭМ!$B$33:$B$776,H$83)+'СЕТ СН'!$H$9+СВЦЭМ!$D$10+'СЕТ СН'!$H$6-'СЕТ СН'!$H$19</f>
        <v>1157.40797165</v>
      </c>
      <c r="I114" s="36">
        <f>SUMIFS(СВЦЭМ!$C$33:$C$776,СВЦЭМ!$A$33:$A$776,$A114,СВЦЭМ!$B$33:$B$776,I$83)+'СЕТ СН'!$H$9+СВЦЭМ!$D$10+'СЕТ СН'!$H$6-'СЕТ СН'!$H$19</f>
        <v>1148.54213882</v>
      </c>
      <c r="J114" s="36">
        <f>SUMIFS(СВЦЭМ!$C$33:$C$776,СВЦЭМ!$A$33:$A$776,$A114,СВЦЭМ!$B$33:$B$776,J$83)+'СЕТ СН'!$H$9+СВЦЭМ!$D$10+'СЕТ СН'!$H$6-'СЕТ СН'!$H$19</f>
        <v>1110.44234835</v>
      </c>
      <c r="K114" s="36">
        <f>SUMIFS(СВЦЭМ!$C$33:$C$776,СВЦЭМ!$A$33:$A$776,$A114,СВЦЭМ!$B$33:$B$776,K$83)+'СЕТ СН'!$H$9+СВЦЭМ!$D$10+'СЕТ СН'!$H$6-'СЕТ СН'!$H$19</f>
        <v>1020.7937219200001</v>
      </c>
      <c r="L114" s="36">
        <f>SUMIFS(СВЦЭМ!$C$33:$C$776,СВЦЭМ!$A$33:$A$776,$A114,СВЦЭМ!$B$33:$B$776,L$83)+'СЕТ СН'!$H$9+СВЦЭМ!$D$10+'СЕТ СН'!$H$6-'СЕТ СН'!$H$19</f>
        <v>891.62767621</v>
      </c>
      <c r="M114" s="36">
        <f>SUMIFS(СВЦЭМ!$C$33:$C$776,СВЦЭМ!$A$33:$A$776,$A114,СВЦЭМ!$B$33:$B$776,M$83)+'СЕТ СН'!$H$9+СВЦЭМ!$D$10+'СЕТ СН'!$H$6-'СЕТ СН'!$H$19</f>
        <v>872.70136717000003</v>
      </c>
      <c r="N114" s="36">
        <f>SUMIFS(СВЦЭМ!$C$33:$C$776,СВЦЭМ!$A$33:$A$776,$A114,СВЦЭМ!$B$33:$B$776,N$83)+'СЕТ СН'!$H$9+СВЦЭМ!$D$10+'СЕТ СН'!$H$6-'СЕТ СН'!$H$19</f>
        <v>877.41217957000003</v>
      </c>
      <c r="O114" s="36">
        <f>SUMIFS(СВЦЭМ!$C$33:$C$776,СВЦЭМ!$A$33:$A$776,$A114,СВЦЭМ!$B$33:$B$776,O$83)+'СЕТ СН'!$H$9+СВЦЭМ!$D$10+'СЕТ СН'!$H$6-'СЕТ СН'!$H$19</f>
        <v>884.27251119000005</v>
      </c>
      <c r="P114" s="36">
        <f>SUMIFS(СВЦЭМ!$C$33:$C$776,СВЦЭМ!$A$33:$A$776,$A114,СВЦЭМ!$B$33:$B$776,P$83)+'СЕТ СН'!$H$9+СВЦЭМ!$D$10+'СЕТ СН'!$H$6-'СЕТ СН'!$H$19</f>
        <v>884.38760516000002</v>
      </c>
      <c r="Q114" s="36">
        <f>SUMIFS(СВЦЭМ!$C$33:$C$776,СВЦЭМ!$A$33:$A$776,$A114,СВЦЭМ!$B$33:$B$776,Q$83)+'СЕТ СН'!$H$9+СВЦЭМ!$D$10+'СЕТ СН'!$H$6-'СЕТ СН'!$H$19</f>
        <v>883.17777407000005</v>
      </c>
      <c r="R114" s="36">
        <f>SUMIFS(СВЦЭМ!$C$33:$C$776,СВЦЭМ!$A$33:$A$776,$A114,СВЦЭМ!$B$33:$B$776,R$83)+'СЕТ СН'!$H$9+СВЦЭМ!$D$10+'СЕТ СН'!$H$6-'СЕТ СН'!$H$19</f>
        <v>876.40205879999996</v>
      </c>
      <c r="S114" s="36">
        <f>SUMIFS(СВЦЭМ!$C$33:$C$776,СВЦЭМ!$A$33:$A$776,$A114,СВЦЭМ!$B$33:$B$776,S$83)+'СЕТ СН'!$H$9+СВЦЭМ!$D$10+'СЕТ СН'!$H$6-'СЕТ СН'!$H$19</f>
        <v>889.95150135000006</v>
      </c>
      <c r="T114" s="36">
        <f>SUMIFS(СВЦЭМ!$C$33:$C$776,СВЦЭМ!$A$33:$A$776,$A114,СВЦЭМ!$B$33:$B$776,T$83)+'СЕТ СН'!$H$9+СВЦЭМ!$D$10+'СЕТ СН'!$H$6-'СЕТ СН'!$H$19</f>
        <v>894.58772848000001</v>
      </c>
      <c r="U114" s="36">
        <f>SUMIFS(СВЦЭМ!$C$33:$C$776,СВЦЭМ!$A$33:$A$776,$A114,СВЦЭМ!$B$33:$B$776,U$83)+'СЕТ СН'!$H$9+СВЦЭМ!$D$10+'СЕТ СН'!$H$6-'СЕТ СН'!$H$19</f>
        <v>906.73332483000002</v>
      </c>
      <c r="V114" s="36">
        <f>SUMIFS(СВЦЭМ!$C$33:$C$776,СВЦЭМ!$A$33:$A$776,$A114,СВЦЭМ!$B$33:$B$776,V$83)+'СЕТ СН'!$H$9+СВЦЭМ!$D$10+'СЕТ СН'!$H$6-'СЕТ СН'!$H$19</f>
        <v>901.05748511000002</v>
      </c>
      <c r="W114" s="36">
        <f>SUMIFS(СВЦЭМ!$C$33:$C$776,СВЦЭМ!$A$33:$A$776,$A114,СВЦЭМ!$B$33:$B$776,W$83)+'СЕТ СН'!$H$9+СВЦЭМ!$D$10+'СЕТ СН'!$H$6-'СЕТ СН'!$H$19</f>
        <v>882.68115254999998</v>
      </c>
      <c r="X114" s="36">
        <f>SUMIFS(СВЦЭМ!$C$33:$C$776,СВЦЭМ!$A$33:$A$776,$A114,СВЦЭМ!$B$33:$B$776,X$83)+'СЕТ СН'!$H$9+СВЦЭМ!$D$10+'СЕТ СН'!$H$6-'СЕТ СН'!$H$19</f>
        <v>884.96291211000005</v>
      </c>
      <c r="Y114" s="36">
        <f>SUMIFS(СВЦЭМ!$C$33:$C$776,СВЦЭМ!$A$33:$A$776,$A114,СВЦЭМ!$B$33:$B$776,Y$83)+'СЕТ СН'!$H$9+СВЦЭМ!$D$10+'СЕТ СН'!$H$6-'СЕТ СН'!$H$19</f>
        <v>944.38634409999997</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2"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33"/>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34"/>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01.07.2020</v>
      </c>
      <c r="B120" s="36">
        <f>SUMIFS(СВЦЭМ!$C$33:$C$776,СВЦЭМ!$A$33:$A$776,$A120,СВЦЭМ!$B$33:$B$776,B$119)+'СЕТ СН'!$I$9+СВЦЭМ!$D$10+'СЕТ СН'!$I$6-'СЕТ СН'!$I$19</f>
        <v>1553.4277684800002</v>
      </c>
      <c r="C120" s="36">
        <f>SUMIFS(СВЦЭМ!$C$33:$C$776,СВЦЭМ!$A$33:$A$776,$A120,СВЦЭМ!$B$33:$B$776,C$119)+'СЕТ СН'!$I$9+СВЦЭМ!$D$10+'СЕТ СН'!$I$6-'СЕТ СН'!$I$19</f>
        <v>1560.7469343800001</v>
      </c>
      <c r="D120" s="36">
        <f>SUMIFS(СВЦЭМ!$C$33:$C$776,СВЦЭМ!$A$33:$A$776,$A120,СВЦЭМ!$B$33:$B$776,D$119)+'СЕТ СН'!$I$9+СВЦЭМ!$D$10+'СЕТ СН'!$I$6-'СЕТ СН'!$I$19</f>
        <v>1535.7843082900001</v>
      </c>
      <c r="E120" s="36">
        <f>SUMIFS(СВЦЭМ!$C$33:$C$776,СВЦЭМ!$A$33:$A$776,$A120,СВЦЭМ!$B$33:$B$776,E$119)+'СЕТ СН'!$I$9+СВЦЭМ!$D$10+'СЕТ СН'!$I$6-'СЕТ СН'!$I$19</f>
        <v>1517.52226432</v>
      </c>
      <c r="F120" s="36">
        <f>SUMIFS(СВЦЭМ!$C$33:$C$776,СВЦЭМ!$A$33:$A$776,$A120,СВЦЭМ!$B$33:$B$776,F$119)+'СЕТ СН'!$I$9+СВЦЭМ!$D$10+'СЕТ СН'!$I$6-'СЕТ СН'!$I$19</f>
        <v>1505.2271831799999</v>
      </c>
      <c r="G120" s="36">
        <f>SUMIFS(СВЦЭМ!$C$33:$C$776,СВЦЭМ!$A$33:$A$776,$A120,СВЦЭМ!$B$33:$B$776,G$119)+'СЕТ СН'!$I$9+СВЦЭМ!$D$10+'СЕТ СН'!$I$6-'СЕТ СН'!$I$19</f>
        <v>1509.4919792999999</v>
      </c>
      <c r="H120" s="36">
        <f>SUMIFS(СВЦЭМ!$C$33:$C$776,СВЦЭМ!$A$33:$A$776,$A120,СВЦЭМ!$B$33:$B$776,H$119)+'СЕТ СН'!$I$9+СВЦЭМ!$D$10+'СЕТ СН'!$I$6-'СЕТ СН'!$I$19</f>
        <v>1533.8052239000001</v>
      </c>
      <c r="I120" s="36">
        <f>SUMIFS(СВЦЭМ!$C$33:$C$776,СВЦЭМ!$A$33:$A$776,$A120,СВЦЭМ!$B$33:$B$776,I$119)+'СЕТ СН'!$I$9+СВЦЭМ!$D$10+'СЕТ СН'!$I$6-'СЕТ СН'!$I$19</f>
        <v>1517.1664651400001</v>
      </c>
      <c r="J120" s="36">
        <f>SUMIFS(СВЦЭМ!$C$33:$C$776,СВЦЭМ!$A$33:$A$776,$A120,СВЦЭМ!$B$33:$B$776,J$119)+'СЕТ СН'!$I$9+СВЦЭМ!$D$10+'СЕТ СН'!$I$6-'СЕТ СН'!$I$19</f>
        <v>1489.75477671</v>
      </c>
      <c r="K120" s="36">
        <f>SUMIFS(СВЦЭМ!$C$33:$C$776,СВЦЭМ!$A$33:$A$776,$A120,СВЦЭМ!$B$33:$B$776,K$119)+'СЕТ СН'!$I$9+СВЦЭМ!$D$10+'СЕТ СН'!$I$6-'СЕТ СН'!$I$19</f>
        <v>1379.6307043700001</v>
      </c>
      <c r="L120" s="36">
        <f>SUMIFS(СВЦЭМ!$C$33:$C$776,СВЦЭМ!$A$33:$A$776,$A120,СВЦЭМ!$B$33:$B$776,L$119)+'СЕТ СН'!$I$9+СВЦЭМ!$D$10+'СЕТ СН'!$I$6-'СЕТ СН'!$I$19</f>
        <v>1273.36130789</v>
      </c>
      <c r="M120" s="36">
        <f>SUMIFS(СВЦЭМ!$C$33:$C$776,СВЦЭМ!$A$33:$A$776,$A120,СВЦЭМ!$B$33:$B$776,M$119)+'СЕТ СН'!$I$9+СВЦЭМ!$D$10+'СЕТ СН'!$I$6-'СЕТ СН'!$I$19</f>
        <v>1264.4162012199999</v>
      </c>
      <c r="N120" s="36">
        <f>SUMIFS(СВЦЭМ!$C$33:$C$776,СВЦЭМ!$A$33:$A$776,$A120,СВЦЭМ!$B$33:$B$776,N$119)+'СЕТ СН'!$I$9+СВЦЭМ!$D$10+'СЕТ СН'!$I$6-'СЕТ СН'!$I$19</f>
        <v>1318.0959037</v>
      </c>
      <c r="O120" s="36">
        <f>SUMIFS(СВЦЭМ!$C$33:$C$776,СВЦЭМ!$A$33:$A$776,$A120,СВЦЭМ!$B$33:$B$776,O$119)+'СЕТ СН'!$I$9+СВЦЭМ!$D$10+'СЕТ СН'!$I$6-'СЕТ СН'!$I$19</f>
        <v>1297.91951797</v>
      </c>
      <c r="P120" s="36">
        <f>SUMIFS(СВЦЭМ!$C$33:$C$776,СВЦЭМ!$A$33:$A$776,$A120,СВЦЭМ!$B$33:$B$776,P$119)+'СЕТ СН'!$I$9+СВЦЭМ!$D$10+'СЕТ СН'!$I$6-'СЕТ СН'!$I$19</f>
        <v>1221.96811817</v>
      </c>
      <c r="Q120" s="36">
        <f>SUMIFS(СВЦЭМ!$C$33:$C$776,СВЦЭМ!$A$33:$A$776,$A120,СВЦЭМ!$B$33:$B$776,Q$119)+'СЕТ СН'!$I$9+СВЦЭМ!$D$10+'СЕТ СН'!$I$6-'СЕТ СН'!$I$19</f>
        <v>1225.17272733</v>
      </c>
      <c r="R120" s="36">
        <f>SUMIFS(СВЦЭМ!$C$33:$C$776,СВЦЭМ!$A$33:$A$776,$A120,СВЦЭМ!$B$33:$B$776,R$119)+'СЕТ СН'!$I$9+СВЦЭМ!$D$10+'СЕТ СН'!$I$6-'СЕТ СН'!$I$19</f>
        <v>1239.0242034800001</v>
      </c>
      <c r="S120" s="36">
        <f>SUMIFS(СВЦЭМ!$C$33:$C$776,СВЦЭМ!$A$33:$A$776,$A120,СВЦЭМ!$B$33:$B$776,S$119)+'СЕТ СН'!$I$9+СВЦЭМ!$D$10+'СЕТ СН'!$I$6-'СЕТ СН'!$I$19</f>
        <v>1243.9051920699999</v>
      </c>
      <c r="T120" s="36">
        <f>SUMIFS(СВЦЭМ!$C$33:$C$776,СВЦЭМ!$A$33:$A$776,$A120,СВЦЭМ!$B$33:$B$776,T$119)+'СЕТ СН'!$I$9+СВЦЭМ!$D$10+'СЕТ СН'!$I$6-'СЕТ СН'!$I$19</f>
        <v>1236.32301368</v>
      </c>
      <c r="U120" s="36">
        <f>SUMIFS(СВЦЭМ!$C$33:$C$776,СВЦЭМ!$A$33:$A$776,$A120,СВЦЭМ!$B$33:$B$776,U$119)+'СЕТ СН'!$I$9+СВЦЭМ!$D$10+'СЕТ СН'!$I$6-'СЕТ СН'!$I$19</f>
        <v>1229.93200643</v>
      </c>
      <c r="V120" s="36">
        <f>SUMIFS(СВЦЭМ!$C$33:$C$776,СВЦЭМ!$A$33:$A$776,$A120,СВЦЭМ!$B$33:$B$776,V$119)+'СЕТ СН'!$I$9+СВЦЭМ!$D$10+'СЕТ СН'!$I$6-'СЕТ СН'!$I$19</f>
        <v>1226.6842645900001</v>
      </c>
      <c r="W120" s="36">
        <f>SUMIFS(СВЦЭМ!$C$33:$C$776,СВЦЭМ!$A$33:$A$776,$A120,СВЦЭМ!$B$33:$B$776,W$119)+'СЕТ СН'!$I$9+СВЦЭМ!$D$10+'СЕТ СН'!$I$6-'СЕТ СН'!$I$19</f>
        <v>1203.6061605300001</v>
      </c>
      <c r="X120" s="36">
        <f>SUMIFS(СВЦЭМ!$C$33:$C$776,СВЦЭМ!$A$33:$A$776,$A120,СВЦЭМ!$B$33:$B$776,X$119)+'СЕТ СН'!$I$9+СВЦЭМ!$D$10+'СЕТ СН'!$I$6-'СЕТ СН'!$I$19</f>
        <v>1250.8485770100001</v>
      </c>
      <c r="Y120" s="36">
        <f>SUMIFS(СВЦЭМ!$C$33:$C$776,СВЦЭМ!$A$33:$A$776,$A120,СВЦЭМ!$B$33:$B$776,Y$119)+'СЕТ СН'!$I$9+СВЦЭМ!$D$10+'СЕТ СН'!$I$6-'СЕТ СН'!$I$19</f>
        <v>1410.93588436</v>
      </c>
    </row>
    <row r="121" spans="1:27" ht="15.75" x14ac:dyDescent="0.2">
      <c r="A121" s="35">
        <f>A120+1</f>
        <v>44014</v>
      </c>
      <c r="B121" s="36">
        <f>SUMIFS(СВЦЭМ!$C$33:$C$776,СВЦЭМ!$A$33:$A$776,$A121,СВЦЭМ!$B$33:$B$776,B$119)+'СЕТ СН'!$I$9+СВЦЭМ!$D$10+'СЕТ СН'!$I$6-'СЕТ СН'!$I$19</f>
        <v>1501.20976561</v>
      </c>
      <c r="C121" s="36">
        <f>SUMIFS(СВЦЭМ!$C$33:$C$776,СВЦЭМ!$A$33:$A$776,$A121,СВЦЭМ!$B$33:$B$776,C$119)+'СЕТ СН'!$I$9+СВЦЭМ!$D$10+'СЕТ СН'!$I$6-'СЕТ СН'!$I$19</f>
        <v>1477.5951973900001</v>
      </c>
      <c r="D121" s="36">
        <f>SUMIFS(СВЦЭМ!$C$33:$C$776,СВЦЭМ!$A$33:$A$776,$A121,СВЦЭМ!$B$33:$B$776,D$119)+'СЕТ СН'!$I$9+СВЦЭМ!$D$10+'СЕТ СН'!$I$6-'СЕТ СН'!$I$19</f>
        <v>1448.7847188300002</v>
      </c>
      <c r="E121" s="36">
        <f>SUMIFS(СВЦЭМ!$C$33:$C$776,СВЦЭМ!$A$33:$A$776,$A121,СВЦЭМ!$B$33:$B$776,E$119)+'СЕТ СН'!$I$9+СВЦЭМ!$D$10+'СЕТ СН'!$I$6-'СЕТ СН'!$I$19</f>
        <v>1441.9852384999999</v>
      </c>
      <c r="F121" s="36">
        <f>SUMIFS(СВЦЭМ!$C$33:$C$776,СВЦЭМ!$A$33:$A$776,$A121,СВЦЭМ!$B$33:$B$776,F$119)+'СЕТ СН'!$I$9+СВЦЭМ!$D$10+'СЕТ СН'!$I$6-'СЕТ СН'!$I$19</f>
        <v>1428.0390515700001</v>
      </c>
      <c r="G121" s="36">
        <f>SUMIFS(СВЦЭМ!$C$33:$C$776,СВЦЭМ!$A$33:$A$776,$A121,СВЦЭМ!$B$33:$B$776,G$119)+'СЕТ СН'!$I$9+СВЦЭМ!$D$10+'СЕТ СН'!$I$6-'СЕТ СН'!$I$19</f>
        <v>1445.7526904900001</v>
      </c>
      <c r="H121" s="36">
        <f>SUMIFS(СВЦЭМ!$C$33:$C$776,СВЦЭМ!$A$33:$A$776,$A121,СВЦЭМ!$B$33:$B$776,H$119)+'СЕТ СН'!$I$9+СВЦЭМ!$D$10+'СЕТ СН'!$I$6-'СЕТ СН'!$I$19</f>
        <v>1481.7497161199999</v>
      </c>
      <c r="I121" s="36">
        <f>SUMIFS(СВЦЭМ!$C$33:$C$776,СВЦЭМ!$A$33:$A$776,$A121,СВЦЭМ!$B$33:$B$776,I$119)+'СЕТ СН'!$I$9+СВЦЭМ!$D$10+'СЕТ СН'!$I$6-'СЕТ СН'!$I$19</f>
        <v>1492.27829604</v>
      </c>
      <c r="J121" s="36">
        <f>SUMIFS(СВЦЭМ!$C$33:$C$776,СВЦЭМ!$A$33:$A$776,$A121,СВЦЭМ!$B$33:$B$776,J$119)+'СЕТ СН'!$I$9+СВЦЭМ!$D$10+'СЕТ СН'!$I$6-'СЕТ СН'!$I$19</f>
        <v>1479.7339089699999</v>
      </c>
      <c r="K121" s="36">
        <f>SUMIFS(СВЦЭМ!$C$33:$C$776,СВЦЭМ!$A$33:$A$776,$A121,СВЦЭМ!$B$33:$B$776,K$119)+'СЕТ СН'!$I$9+СВЦЭМ!$D$10+'СЕТ СН'!$I$6-'СЕТ СН'!$I$19</f>
        <v>1375.46108669</v>
      </c>
      <c r="L121" s="36">
        <f>SUMIFS(СВЦЭМ!$C$33:$C$776,СВЦЭМ!$A$33:$A$776,$A121,СВЦЭМ!$B$33:$B$776,L$119)+'СЕТ СН'!$I$9+СВЦЭМ!$D$10+'СЕТ СН'!$I$6-'СЕТ СН'!$I$19</f>
        <v>1277.4661647400001</v>
      </c>
      <c r="M121" s="36">
        <f>SUMIFS(СВЦЭМ!$C$33:$C$776,СВЦЭМ!$A$33:$A$776,$A121,СВЦЭМ!$B$33:$B$776,M$119)+'СЕТ СН'!$I$9+СВЦЭМ!$D$10+'СЕТ СН'!$I$6-'СЕТ СН'!$I$19</f>
        <v>1261.80980301</v>
      </c>
      <c r="N121" s="36">
        <f>SUMIFS(СВЦЭМ!$C$33:$C$776,СВЦЭМ!$A$33:$A$776,$A121,СВЦЭМ!$B$33:$B$776,N$119)+'СЕТ СН'!$I$9+СВЦЭМ!$D$10+'СЕТ СН'!$I$6-'СЕТ СН'!$I$19</f>
        <v>1293.05868934</v>
      </c>
      <c r="O121" s="36">
        <f>SUMIFS(СВЦЭМ!$C$33:$C$776,СВЦЭМ!$A$33:$A$776,$A121,СВЦЭМ!$B$33:$B$776,O$119)+'СЕТ СН'!$I$9+СВЦЭМ!$D$10+'СЕТ СН'!$I$6-'СЕТ СН'!$I$19</f>
        <v>1290.3432175800001</v>
      </c>
      <c r="P121" s="36">
        <f>SUMIFS(СВЦЭМ!$C$33:$C$776,СВЦЭМ!$A$33:$A$776,$A121,СВЦЭМ!$B$33:$B$776,P$119)+'СЕТ СН'!$I$9+СВЦЭМ!$D$10+'СЕТ СН'!$I$6-'СЕТ СН'!$I$19</f>
        <v>1269.2070264600002</v>
      </c>
      <c r="Q121" s="36">
        <f>SUMIFS(СВЦЭМ!$C$33:$C$776,СВЦЭМ!$A$33:$A$776,$A121,СВЦЭМ!$B$33:$B$776,Q$119)+'СЕТ СН'!$I$9+СВЦЭМ!$D$10+'СЕТ СН'!$I$6-'СЕТ СН'!$I$19</f>
        <v>1283.1496040400002</v>
      </c>
      <c r="R121" s="36">
        <f>SUMIFS(СВЦЭМ!$C$33:$C$776,СВЦЭМ!$A$33:$A$776,$A121,СВЦЭМ!$B$33:$B$776,R$119)+'СЕТ СН'!$I$9+СВЦЭМ!$D$10+'СЕТ СН'!$I$6-'СЕТ СН'!$I$19</f>
        <v>1303.9344500299999</v>
      </c>
      <c r="S121" s="36">
        <f>SUMIFS(СВЦЭМ!$C$33:$C$776,СВЦЭМ!$A$33:$A$776,$A121,СВЦЭМ!$B$33:$B$776,S$119)+'СЕТ СН'!$I$9+СВЦЭМ!$D$10+'СЕТ СН'!$I$6-'СЕТ СН'!$I$19</f>
        <v>1306.9117120800001</v>
      </c>
      <c r="T121" s="36">
        <f>SUMIFS(СВЦЭМ!$C$33:$C$776,СВЦЭМ!$A$33:$A$776,$A121,СВЦЭМ!$B$33:$B$776,T$119)+'СЕТ СН'!$I$9+СВЦЭМ!$D$10+'СЕТ СН'!$I$6-'СЕТ СН'!$I$19</f>
        <v>1298.2835104200001</v>
      </c>
      <c r="U121" s="36">
        <f>SUMIFS(СВЦЭМ!$C$33:$C$776,СВЦЭМ!$A$33:$A$776,$A121,СВЦЭМ!$B$33:$B$776,U$119)+'СЕТ СН'!$I$9+СВЦЭМ!$D$10+'СЕТ СН'!$I$6-'СЕТ СН'!$I$19</f>
        <v>1383.46846271</v>
      </c>
      <c r="V121" s="36">
        <f>SUMIFS(СВЦЭМ!$C$33:$C$776,СВЦЭМ!$A$33:$A$776,$A121,СВЦЭМ!$B$33:$B$776,V$119)+'СЕТ СН'!$I$9+СВЦЭМ!$D$10+'СЕТ СН'!$I$6-'СЕТ СН'!$I$19</f>
        <v>1272.8370456900002</v>
      </c>
      <c r="W121" s="36">
        <f>SUMIFS(СВЦЭМ!$C$33:$C$776,СВЦЭМ!$A$33:$A$776,$A121,СВЦЭМ!$B$33:$B$776,W$119)+'СЕТ СН'!$I$9+СВЦЭМ!$D$10+'СЕТ СН'!$I$6-'СЕТ СН'!$I$19</f>
        <v>1234.6724538399999</v>
      </c>
      <c r="X121" s="36">
        <f>SUMIFS(СВЦЭМ!$C$33:$C$776,СВЦЭМ!$A$33:$A$776,$A121,СВЦЭМ!$B$33:$B$776,X$119)+'СЕТ СН'!$I$9+СВЦЭМ!$D$10+'СЕТ СН'!$I$6-'СЕТ СН'!$I$19</f>
        <v>1287.4493036900001</v>
      </c>
      <c r="Y121" s="36">
        <f>SUMIFS(СВЦЭМ!$C$33:$C$776,СВЦЭМ!$A$33:$A$776,$A121,СВЦЭМ!$B$33:$B$776,Y$119)+'СЕТ СН'!$I$9+СВЦЭМ!$D$10+'СЕТ СН'!$I$6-'СЕТ СН'!$I$19</f>
        <v>1427.1786139800001</v>
      </c>
    </row>
    <row r="122" spans="1:27" ht="15.75" x14ac:dyDescent="0.2">
      <c r="A122" s="35">
        <f t="shared" ref="A122:A150" si="3">A121+1</f>
        <v>44015</v>
      </c>
      <c r="B122" s="36">
        <f>SUMIFS(СВЦЭМ!$C$33:$C$776,СВЦЭМ!$A$33:$A$776,$A122,СВЦЭМ!$B$33:$B$776,B$119)+'СЕТ СН'!$I$9+СВЦЭМ!$D$10+'СЕТ СН'!$I$6-'СЕТ СН'!$I$19</f>
        <v>1540.70275294</v>
      </c>
      <c r="C122" s="36">
        <f>SUMIFS(СВЦЭМ!$C$33:$C$776,СВЦЭМ!$A$33:$A$776,$A122,СВЦЭМ!$B$33:$B$776,C$119)+'СЕТ СН'!$I$9+СВЦЭМ!$D$10+'СЕТ СН'!$I$6-'СЕТ СН'!$I$19</f>
        <v>1518.87049295</v>
      </c>
      <c r="D122" s="36">
        <f>SUMIFS(СВЦЭМ!$C$33:$C$776,СВЦЭМ!$A$33:$A$776,$A122,СВЦЭМ!$B$33:$B$776,D$119)+'СЕТ СН'!$I$9+СВЦЭМ!$D$10+'СЕТ СН'!$I$6-'СЕТ СН'!$I$19</f>
        <v>1489.9487236800001</v>
      </c>
      <c r="E122" s="36">
        <f>SUMIFS(СВЦЭМ!$C$33:$C$776,СВЦЭМ!$A$33:$A$776,$A122,СВЦЭМ!$B$33:$B$776,E$119)+'СЕТ СН'!$I$9+СВЦЭМ!$D$10+'СЕТ СН'!$I$6-'СЕТ СН'!$I$19</f>
        <v>1472.3343316600001</v>
      </c>
      <c r="F122" s="36">
        <f>SUMIFS(СВЦЭМ!$C$33:$C$776,СВЦЭМ!$A$33:$A$776,$A122,СВЦЭМ!$B$33:$B$776,F$119)+'СЕТ СН'!$I$9+СВЦЭМ!$D$10+'СЕТ СН'!$I$6-'СЕТ СН'!$I$19</f>
        <v>1460.3870819399999</v>
      </c>
      <c r="G122" s="36">
        <f>SUMIFS(СВЦЭМ!$C$33:$C$776,СВЦЭМ!$A$33:$A$776,$A122,СВЦЭМ!$B$33:$B$776,G$119)+'СЕТ СН'!$I$9+СВЦЭМ!$D$10+'СЕТ СН'!$I$6-'СЕТ СН'!$I$19</f>
        <v>1475.3356442700001</v>
      </c>
      <c r="H122" s="36">
        <f>SUMIFS(СВЦЭМ!$C$33:$C$776,СВЦЭМ!$A$33:$A$776,$A122,СВЦЭМ!$B$33:$B$776,H$119)+'СЕТ СН'!$I$9+СВЦЭМ!$D$10+'СЕТ СН'!$I$6-'СЕТ СН'!$I$19</f>
        <v>1513.6285639900002</v>
      </c>
      <c r="I122" s="36">
        <f>SUMIFS(СВЦЭМ!$C$33:$C$776,СВЦЭМ!$A$33:$A$776,$A122,СВЦЭМ!$B$33:$B$776,I$119)+'СЕТ СН'!$I$9+СВЦЭМ!$D$10+'СЕТ СН'!$I$6-'СЕТ СН'!$I$19</f>
        <v>1533.55205864</v>
      </c>
      <c r="J122" s="36">
        <f>SUMIFS(СВЦЭМ!$C$33:$C$776,СВЦЭМ!$A$33:$A$776,$A122,СВЦЭМ!$B$33:$B$776,J$119)+'СЕТ СН'!$I$9+СВЦЭМ!$D$10+'СЕТ СН'!$I$6-'СЕТ СН'!$I$19</f>
        <v>1458.09815819</v>
      </c>
      <c r="K122" s="36">
        <f>SUMIFS(СВЦЭМ!$C$33:$C$776,СВЦЭМ!$A$33:$A$776,$A122,СВЦЭМ!$B$33:$B$776,K$119)+'СЕТ СН'!$I$9+СВЦЭМ!$D$10+'СЕТ СН'!$I$6-'СЕТ СН'!$I$19</f>
        <v>1318.92985813</v>
      </c>
      <c r="L122" s="36">
        <f>SUMIFS(СВЦЭМ!$C$33:$C$776,СВЦЭМ!$A$33:$A$776,$A122,СВЦЭМ!$B$33:$B$776,L$119)+'СЕТ СН'!$I$9+СВЦЭМ!$D$10+'СЕТ СН'!$I$6-'СЕТ СН'!$I$19</f>
        <v>1219.9023315100001</v>
      </c>
      <c r="M122" s="36">
        <f>SUMIFS(СВЦЭМ!$C$33:$C$776,СВЦЭМ!$A$33:$A$776,$A122,СВЦЭМ!$B$33:$B$776,M$119)+'СЕТ СН'!$I$9+СВЦЭМ!$D$10+'СЕТ СН'!$I$6-'СЕТ СН'!$I$19</f>
        <v>1206.00823769</v>
      </c>
      <c r="N122" s="36">
        <f>SUMIFS(СВЦЭМ!$C$33:$C$776,СВЦЭМ!$A$33:$A$776,$A122,СВЦЭМ!$B$33:$B$776,N$119)+'СЕТ СН'!$I$9+СВЦЭМ!$D$10+'СЕТ СН'!$I$6-'СЕТ СН'!$I$19</f>
        <v>1242.4491956400002</v>
      </c>
      <c r="O122" s="36">
        <f>SUMIFS(СВЦЭМ!$C$33:$C$776,СВЦЭМ!$A$33:$A$776,$A122,СВЦЭМ!$B$33:$B$776,O$119)+'СЕТ СН'!$I$9+СВЦЭМ!$D$10+'СЕТ СН'!$I$6-'СЕТ СН'!$I$19</f>
        <v>1202.14960382</v>
      </c>
      <c r="P122" s="36">
        <f>SUMIFS(СВЦЭМ!$C$33:$C$776,СВЦЭМ!$A$33:$A$776,$A122,СВЦЭМ!$B$33:$B$776,P$119)+'СЕТ СН'!$I$9+СВЦЭМ!$D$10+'СЕТ СН'!$I$6-'СЕТ СН'!$I$19</f>
        <v>1227.99451002</v>
      </c>
      <c r="Q122" s="36">
        <f>SUMIFS(СВЦЭМ!$C$33:$C$776,СВЦЭМ!$A$33:$A$776,$A122,СВЦЭМ!$B$33:$B$776,Q$119)+'СЕТ СН'!$I$9+СВЦЭМ!$D$10+'СЕТ СН'!$I$6-'СЕТ СН'!$I$19</f>
        <v>1233.85260952</v>
      </c>
      <c r="R122" s="36">
        <f>SUMIFS(СВЦЭМ!$C$33:$C$776,СВЦЭМ!$A$33:$A$776,$A122,СВЦЭМ!$B$33:$B$776,R$119)+'СЕТ СН'!$I$9+СВЦЭМ!$D$10+'СЕТ СН'!$I$6-'СЕТ СН'!$I$19</f>
        <v>1228.5976109000001</v>
      </c>
      <c r="S122" s="36">
        <f>SUMIFS(СВЦЭМ!$C$33:$C$776,СВЦЭМ!$A$33:$A$776,$A122,СВЦЭМ!$B$33:$B$776,S$119)+'СЕТ СН'!$I$9+СВЦЭМ!$D$10+'СЕТ СН'!$I$6-'СЕТ СН'!$I$19</f>
        <v>1236.9738803400001</v>
      </c>
      <c r="T122" s="36">
        <f>SUMIFS(СВЦЭМ!$C$33:$C$776,СВЦЭМ!$A$33:$A$776,$A122,СВЦЭМ!$B$33:$B$776,T$119)+'СЕТ СН'!$I$9+СВЦЭМ!$D$10+'СЕТ СН'!$I$6-'СЕТ СН'!$I$19</f>
        <v>1230.4925999699999</v>
      </c>
      <c r="U122" s="36">
        <f>SUMIFS(СВЦЭМ!$C$33:$C$776,СВЦЭМ!$A$33:$A$776,$A122,СВЦЭМ!$B$33:$B$776,U$119)+'СЕТ СН'!$I$9+СВЦЭМ!$D$10+'СЕТ СН'!$I$6-'СЕТ СН'!$I$19</f>
        <v>1222.96350884</v>
      </c>
      <c r="V122" s="36">
        <f>SUMIFS(СВЦЭМ!$C$33:$C$776,СВЦЭМ!$A$33:$A$776,$A122,СВЦЭМ!$B$33:$B$776,V$119)+'СЕТ СН'!$I$9+СВЦЭМ!$D$10+'СЕТ СН'!$I$6-'СЕТ СН'!$I$19</f>
        <v>1192.20169409</v>
      </c>
      <c r="W122" s="36">
        <f>SUMIFS(СВЦЭМ!$C$33:$C$776,СВЦЭМ!$A$33:$A$776,$A122,СВЦЭМ!$B$33:$B$776,W$119)+'СЕТ СН'!$I$9+СВЦЭМ!$D$10+'СЕТ СН'!$I$6-'СЕТ СН'!$I$19</f>
        <v>1162.2461930100001</v>
      </c>
      <c r="X122" s="36">
        <f>SUMIFS(СВЦЭМ!$C$33:$C$776,СВЦЭМ!$A$33:$A$776,$A122,СВЦЭМ!$B$33:$B$776,X$119)+'СЕТ СН'!$I$9+СВЦЭМ!$D$10+'СЕТ СН'!$I$6-'СЕТ СН'!$I$19</f>
        <v>1225.3711018600002</v>
      </c>
      <c r="Y122" s="36">
        <f>SUMIFS(СВЦЭМ!$C$33:$C$776,СВЦЭМ!$A$33:$A$776,$A122,СВЦЭМ!$B$33:$B$776,Y$119)+'СЕТ СН'!$I$9+СВЦЭМ!$D$10+'СЕТ СН'!$I$6-'СЕТ СН'!$I$19</f>
        <v>1338.8516277200001</v>
      </c>
    </row>
    <row r="123" spans="1:27" ht="15.75" x14ac:dyDescent="0.2">
      <c r="A123" s="35">
        <f t="shared" si="3"/>
        <v>44016</v>
      </c>
      <c r="B123" s="36">
        <f>SUMIFS(СВЦЭМ!$C$33:$C$776,СВЦЭМ!$A$33:$A$776,$A123,СВЦЭМ!$B$33:$B$776,B$119)+'СЕТ СН'!$I$9+СВЦЭМ!$D$10+'СЕТ СН'!$I$6-'СЕТ СН'!$I$19</f>
        <v>1534.5112456899999</v>
      </c>
      <c r="C123" s="36">
        <f>SUMIFS(СВЦЭМ!$C$33:$C$776,СВЦЭМ!$A$33:$A$776,$A123,СВЦЭМ!$B$33:$B$776,C$119)+'СЕТ СН'!$I$9+СВЦЭМ!$D$10+'СЕТ СН'!$I$6-'СЕТ СН'!$I$19</f>
        <v>1542.7988919000002</v>
      </c>
      <c r="D123" s="36">
        <f>SUMIFS(СВЦЭМ!$C$33:$C$776,СВЦЭМ!$A$33:$A$776,$A123,СВЦЭМ!$B$33:$B$776,D$119)+'СЕТ СН'!$I$9+СВЦЭМ!$D$10+'СЕТ СН'!$I$6-'СЕТ СН'!$I$19</f>
        <v>1558.2149592600001</v>
      </c>
      <c r="E123" s="36">
        <f>SUMIFS(СВЦЭМ!$C$33:$C$776,СВЦЭМ!$A$33:$A$776,$A123,СВЦЭМ!$B$33:$B$776,E$119)+'СЕТ СН'!$I$9+СВЦЭМ!$D$10+'СЕТ СН'!$I$6-'СЕТ СН'!$I$19</f>
        <v>1561.55336668</v>
      </c>
      <c r="F123" s="36">
        <f>SUMIFS(СВЦЭМ!$C$33:$C$776,СВЦЭМ!$A$33:$A$776,$A123,СВЦЭМ!$B$33:$B$776,F$119)+'СЕТ СН'!$I$9+СВЦЭМ!$D$10+'СЕТ СН'!$I$6-'СЕТ СН'!$I$19</f>
        <v>1572.59748728</v>
      </c>
      <c r="G123" s="36">
        <f>SUMIFS(СВЦЭМ!$C$33:$C$776,СВЦЭМ!$A$33:$A$776,$A123,СВЦЭМ!$B$33:$B$776,G$119)+'СЕТ СН'!$I$9+СВЦЭМ!$D$10+'СЕТ СН'!$I$6-'СЕТ СН'!$I$19</f>
        <v>1554.4622629</v>
      </c>
      <c r="H123" s="36">
        <f>SUMIFS(СВЦЭМ!$C$33:$C$776,СВЦЭМ!$A$33:$A$776,$A123,СВЦЭМ!$B$33:$B$776,H$119)+'СЕТ СН'!$I$9+СВЦЭМ!$D$10+'СЕТ СН'!$I$6-'СЕТ СН'!$I$19</f>
        <v>1527.9468988000001</v>
      </c>
      <c r="I123" s="36">
        <f>SUMIFS(СВЦЭМ!$C$33:$C$776,СВЦЭМ!$A$33:$A$776,$A123,СВЦЭМ!$B$33:$B$776,I$119)+'СЕТ СН'!$I$9+СВЦЭМ!$D$10+'СЕТ СН'!$I$6-'СЕТ СН'!$I$19</f>
        <v>1545.84264736</v>
      </c>
      <c r="J123" s="36">
        <f>SUMIFS(СВЦЭМ!$C$33:$C$776,СВЦЭМ!$A$33:$A$776,$A123,СВЦЭМ!$B$33:$B$776,J$119)+'СЕТ СН'!$I$9+СВЦЭМ!$D$10+'СЕТ СН'!$I$6-'СЕТ СН'!$I$19</f>
        <v>1433.73645971</v>
      </c>
      <c r="K123" s="36">
        <f>SUMIFS(СВЦЭМ!$C$33:$C$776,СВЦЭМ!$A$33:$A$776,$A123,СВЦЭМ!$B$33:$B$776,K$119)+'СЕТ СН'!$I$9+СВЦЭМ!$D$10+'СЕТ СН'!$I$6-'СЕТ СН'!$I$19</f>
        <v>1300.35010857</v>
      </c>
      <c r="L123" s="36">
        <f>SUMIFS(СВЦЭМ!$C$33:$C$776,СВЦЭМ!$A$33:$A$776,$A123,СВЦЭМ!$B$33:$B$776,L$119)+'СЕТ СН'!$I$9+СВЦЭМ!$D$10+'СЕТ СН'!$I$6-'СЕТ СН'!$I$19</f>
        <v>1222.9679034200001</v>
      </c>
      <c r="M123" s="36">
        <f>SUMIFS(СВЦЭМ!$C$33:$C$776,СВЦЭМ!$A$33:$A$776,$A123,СВЦЭМ!$B$33:$B$776,M$119)+'СЕТ СН'!$I$9+СВЦЭМ!$D$10+'СЕТ СН'!$I$6-'СЕТ СН'!$I$19</f>
        <v>1205.8721860800001</v>
      </c>
      <c r="N123" s="36">
        <f>SUMIFS(СВЦЭМ!$C$33:$C$776,СВЦЭМ!$A$33:$A$776,$A123,СВЦЭМ!$B$33:$B$776,N$119)+'СЕТ СН'!$I$9+СВЦЭМ!$D$10+'СЕТ СН'!$I$6-'СЕТ СН'!$I$19</f>
        <v>1213.8736937900001</v>
      </c>
      <c r="O123" s="36">
        <f>SUMIFS(СВЦЭМ!$C$33:$C$776,СВЦЭМ!$A$33:$A$776,$A123,СВЦЭМ!$B$33:$B$776,O$119)+'СЕТ СН'!$I$9+СВЦЭМ!$D$10+'СЕТ СН'!$I$6-'СЕТ СН'!$I$19</f>
        <v>1203.0558885300002</v>
      </c>
      <c r="P123" s="36">
        <f>SUMIFS(СВЦЭМ!$C$33:$C$776,СВЦЭМ!$A$33:$A$776,$A123,СВЦЭМ!$B$33:$B$776,P$119)+'СЕТ СН'!$I$9+СВЦЭМ!$D$10+'СЕТ СН'!$I$6-'СЕТ СН'!$I$19</f>
        <v>1200.69847899</v>
      </c>
      <c r="Q123" s="36">
        <f>SUMIFS(СВЦЭМ!$C$33:$C$776,СВЦЭМ!$A$33:$A$776,$A123,СВЦЭМ!$B$33:$B$776,Q$119)+'СЕТ СН'!$I$9+СВЦЭМ!$D$10+'СЕТ СН'!$I$6-'СЕТ СН'!$I$19</f>
        <v>1204.5580393300002</v>
      </c>
      <c r="R123" s="36">
        <f>SUMIFS(СВЦЭМ!$C$33:$C$776,СВЦЭМ!$A$33:$A$776,$A123,СВЦЭМ!$B$33:$B$776,R$119)+'СЕТ СН'!$I$9+СВЦЭМ!$D$10+'СЕТ СН'!$I$6-'СЕТ СН'!$I$19</f>
        <v>1171.7921043400002</v>
      </c>
      <c r="S123" s="36">
        <f>SUMIFS(СВЦЭМ!$C$33:$C$776,СВЦЭМ!$A$33:$A$776,$A123,СВЦЭМ!$B$33:$B$776,S$119)+'СЕТ СН'!$I$9+СВЦЭМ!$D$10+'СЕТ СН'!$I$6-'СЕТ СН'!$I$19</f>
        <v>1177.8505278800001</v>
      </c>
      <c r="T123" s="36">
        <f>SUMIFS(СВЦЭМ!$C$33:$C$776,СВЦЭМ!$A$33:$A$776,$A123,СВЦЭМ!$B$33:$B$776,T$119)+'СЕТ СН'!$I$9+СВЦЭМ!$D$10+'СЕТ СН'!$I$6-'СЕТ СН'!$I$19</f>
        <v>1202.8242936900001</v>
      </c>
      <c r="U123" s="36">
        <f>SUMIFS(СВЦЭМ!$C$33:$C$776,СВЦЭМ!$A$33:$A$776,$A123,СВЦЭМ!$B$33:$B$776,U$119)+'СЕТ СН'!$I$9+СВЦЭМ!$D$10+'СЕТ СН'!$I$6-'СЕТ СН'!$I$19</f>
        <v>1211.5274862900001</v>
      </c>
      <c r="V123" s="36">
        <f>SUMIFS(СВЦЭМ!$C$33:$C$776,СВЦЭМ!$A$33:$A$776,$A123,СВЦЭМ!$B$33:$B$776,V$119)+'СЕТ СН'!$I$9+СВЦЭМ!$D$10+'СЕТ СН'!$I$6-'СЕТ СН'!$I$19</f>
        <v>1199.8693205899999</v>
      </c>
      <c r="W123" s="36">
        <f>SUMIFS(СВЦЭМ!$C$33:$C$776,СВЦЭМ!$A$33:$A$776,$A123,СВЦЭМ!$B$33:$B$776,W$119)+'СЕТ СН'!$I$9+СВЦЭМ!$D$10+'СЕТ СН'!$I$6-'СЕТ СН'!$I$19</f>
        <v>1202.15638921</v>
      </c>
      <c r="X123" s="36">
        <f>SUMIFS(СВЦЭМ!$C$33:$C$776,СВЦЭМ!$A$33:$A$776,$A123,СВЦЭМ!$B$33:$B$776,X$119)+'СЕТ СН'!$I$9+СВЦЭМ!$D$10+'СЕТ СН'!$I$6-'СЕТ СН'!$I$19</f>
        <v>1237.6951846400002</v>
      </c>
      <c r="Y123" s="36">
        <f>SUMIFS(СВЦЭМ!$C$33:$C$776,СВЦЭМ!$A$33:$A$776,$A123,СВЦЭМ!$B$33:$B$776,Y$119)+'СЕТ СН'!$I$9+СВЦЭМ!$D$10+'СЕТ СН'!$I$6-'СЕТ СН'!$I$19</f>
        <v>1343.76669416</v>
      </c>
    </row>
    <row r="124" spans="1:27" ht="15.75" x14ac:dyDescent="0.2">
      <c r="A124" s="35">
        <f t="shared" si="3"/>
        <v>44017</v>
      </c>
      <c r="B124" s="36">
        <f>SUMIFS(СВЦЭМ!$C$33:$C$776,СВЦЭМ!$A$33:$A$776,$A124,СВЦЭМ!$B$33:$B$776,B$119)+'СЕТ СН'!$I$9+СВЦЭМ!$D$10+'СЕТ СН'!$I$6-'СЕТ СН'!$I$19</f>
        <v>1428.3977060500001</v>
      </c>
      <c r="C124" s="36">
        <f>SUMIFS(СВЦЭМ!$C$33:$C$776,СВЦЭМ!$A$33:$A$776,$A124,СВЦЭМ!$B$33:$B$776,C$119)+'СЕТ СН'!$I$9+СВЦЭМ!$D$10+'СЕТ СН'!$I$6-'СЕТ СН'!$I$19</f>
        <v>1464.3607106300001</v>
      </c>
      <c r="D124" s="36">
        <f>SUMIFS(СВЦЭМ!$C$33:$C$776,СВЦЭМ!$A$33:$A$776,$A124,СВЦЭМ!$B$33:$B$776,D$119)+'СЕТ СН'!$I$9+СВЦЭМ!$D$10+'СЕТ СН'!$I$6-'СЕТ СН'!$I$19</f>
        <v>1515.5075033000001</v>
      </c>
      <c r="E124" s="36">
        <f>SUMIFS(СВЦЭМ!$C$33:$C$776,СВЦЭМ!$A$33:$A$776,$A124,СВЦЭМ!$B$33:$B$776,E$119)+'СЕТ СН'!$I$9+СВЦЭМ!$D$10+'СЕТ СН'!$I$6-'СЕТ СН'!$I$19</f>
        <v>1489.6300756999999</v>
      </c>
      <c r="F124" s="36">
        <f>SUMIFS(СВЦЭМ!$C$33:$C$776,СВЦЭМ!$A$33:$A$776,$A124,СВЦЭМ!$B$33:$B$776,F$119)+'СЕТ СН'!$I$9+СВЦЭМ!$D$10+'СЕТ СН'!$I$6-'СЕТ СН'!$I$19</f>
        <v>1458.4813649500002</v>
      </c>
      <c r="G124" s="36">
        <f>SUMIFS(СВЦЭМ!$C$33:$C$776,СВЦЭМ!$A$33:$A$776,$A124,СВЦЭМ!$B$33:$B$776,G$119)+'СЕТ СН'!$I$9+СВЦЭМ!$D$10+'СЕТ СН'!$I$6-'СЕТ СН'!$I$19</f>
        <v>1443.5101625500001</v>
      </c>
      <c r="H124" s="36">
        <f>SUMIFS(СВЦЭМ!$C$33:$C$776,СВЦЭМ!$A$33:$A$776,$A124,СВЦЭМ!$B$33:$B$776,H$119)+'СЕТ СН'!$I$9+СВЦЭМ!$D$10+'СЕТ СН'!$I$6-'СЕТ СН'!$I$19</f>
        <v>1426.02091455</v>
      </c>
      <c r="I124" s="36">
        <f>SUMIFS(СВЦЭМ!$C$33:$C$776,СВЦЭМ!$A$33:$A$776,$A124,СВЦЭМ!$B$33:$B$776,I$119)+'СЕТ СН'!$I$9+СВЦЭМ!$D$10+'СЕТ СН'!$I$6-'СЕТ СН'!$I$19</f>
        <v>1444.84383748</v>
      </c>
      <c r="J124" s="36">
        <f>SUMIFS(СВЦЭМ!$C$33:$C$776,СВЦЭМ!$A$33:$A$776,$A124,СВЦЭМ!$B$33:$B$776,J$119)+'СЕТ СН'!$I$9+СВЦЭМ!$D$10+'СЕТ СН'!$I$6-'СЕТ СН'!$I$19</f>
        <v>1362.87427325</v>
      </c>
      <c r="K124" s="36">
        <f>SUMIFS(СВЦЭМ!$C$33:$C$776,СВЦЭМ!$A$33:$A$776,$A124,СВЦЭМ!$B$33:$B$776,K$119)+'СЕТ СН'!$I$9+СВЦЭМ!$D$10+'СЕТ СН'!$I$6-'СЕТ СН'!$I$19</f>
        <v>1251.1970250899999</v>
      </c>
      <c r="L124" s="36">
        <f>SUMIFS(СВЦЭМ!$C$33:$C$776,СВЦЭМ!$A$33:$A$776,$A124,СВЦЭМ!$B$33:$B$776,L$119)+'СЕТ СН'!$I$9+СВЦЭМ!$D$10+'СЕТ СН'!$I$6-'СЕТ СН'!$I$19</f>
        <v>1184.2652656400001</v>
      </c>
      <c r="M124" s="36">
        <f>SUMIFS(СВЦЭМ!$C$33:$C$776,СВЦЭМ!$A$33:$A$776,$A124,СВЦЭМ!$B$33:$B$776,M$119)+'СЕТ СН'!$I$9+СВЦЭМ!$D$10+'СЕТ СН'!$I$6-'СЕТ СН'!$I$19</f>
        <v>1136.9042283700001</v>
      </c>
      <c r="N124" s="36">
        <f>SUMIFS(СВЦЭМ!$C$33:$C$776,СВЦЭМ!$A$33:$A$776,$A124,СВЦЭМ!$B$33:$B$776,N$119)+'СЕТ СН'!$I$9+СВЦЭМ!$D$10+'СЕТ СН'!$I$6-'СЕТ СН'!$I$19</f>
        <v>1155.8988706600001</v>
      </c>
      <c r="O124" s="36">
        <f>SUMIFS(СВЦЭМ!$C$33:$C$776,СВЦЭМ!$A$33:$A$776,$A124,СВЦЭМ!$B$33:$B$776,O$119)+'СЕТ СН'!$I$9+СВЦЭМ!$D$10+'СЕТ СН'!$I$6-'СЕТ СН'!$I$19</f>
        <v>1166.01814827</v>
      </c>
      <c r="P124" s="36">
        <f>SUMIFS(СВЦЭМ!$C$33:$C$776,СВЦЭМ!$A$33:$A$776,$A124,СВЦЭМ!$B$33:$B$776,P$119)+'СЕТ СН'!$I$9+СВЦЭМ!$D$10+'СЕТ СН'!$I$6-'СЕТ СН'!$I$19</f>
        <v>1152.4933948800001</v>
      </c>
      <c r="Q124" s="36">
        <f>SUMIFS(СВЦЭМ!$C$33:$C$776,СВЦЭМ!$A$33:$A$776,$A124,СВЦЭМ!$B$33:$B$776,Q$119)+'СЕТ СН'!$I$9+СВЦЭМ!$D$10+'СЕТ СН'!$I$6-'СЕТ СН'!$I$19</f>
        <v>1158.68847392</v>
      </c>
      <c r="R124" s="36">
        <f>SUMIFS(СВЦЭМ!$C$33:$C$776,СВЦЭМ!$A$33:$A$776,$A124,СВЦЭМ!$B$33:$B$776,R$119)+'СЕТ СН'!$I$9+СВЦЭМ!$D$10+'СЕТ СН'!$I$6-'СЕТ СН'!$I$19</f>
        <v>1181.15315194</v>
      </c>
      <c r="S124" s="36">
        <f>SUMIFS(СВЦЭМ!$C$33:$C$776,СВЦЭМ!$A$33:$A$776,$A124,СВЦЭМ!$B$33:$B$776,S$119)+'СЕТ СН'!$I$9+СВЦЭМ!$D$10+'СЕТ СН'!$I$6-'СЕТ СН'!$I$19</f>
        <v>1191.5162757000001</v>
      </c>
      <c r="T124" s="36">
        <f>SUMIFS(СВЦЭМ!$C$33:$C$776,СВЦЭМ!$A$33:$A$776,$A124,СВЦЭМ!$B$33:$B$776,T$119)+'СЕТ СН'!$I$9+СВЦЭМ!$D$10+'СЕТ СН'!$I$6-'СЕТ СН'!$I$19</f>
        <v>1186.02867474</v>
      </c>
      <c r="U124" s="36">
        <f>SUMIFS(СВЦЭМ!$C$33:$C$776,СВЦЭМ!$A$33:$A$776,$A124,СВЦЭМ!$B$33:$B$776,U$119)+'СЕТ СН'!$I$9+СВЦЭМ!$D$10+'СЕТ СН'!$I$6-'СЕТ СН'!$I$19</f>
        <v>1175.9178209700001</v>
      </c>
      <c r="V124" s="36">
        <f>SUMIFS(СВЦЭМ!$C$33:$C$776,СВЦЭМ!$A$33:$A$776,$A124,СВЦЭМ!$B$33:$B$776,V$119)+'СЕТ СН'!$I$9+СВЦЭМ!$D$10+'СЕТ СН'!$I$6-'СЕТ СН'!$I$19</f>
        <v>1157.8397998600001</v>
      </c>
      <c r="W124" s="36">
        <f>SUMIFS(СВЦЭМ!$C$33:$C$776,СВЦЭМ!$A$33:$A$776,$A124,СВЦЭМ!$B$33:$B$776,W$119)+'СЕТ СН'!$I$9+СВЦЭМ!$D$10+'СЕТ СН'!$I$6-'СЕТ СН'!$I$19</f>
        <v>1149.0106243600001</v>
      </c>
      <c r="X124" s="36">
        <f>SUMIFS(СВЦЭМ!$C$33:$C$776,СВЦЭМ!$A$33:$A$776,$A124,СВЦЭМ!$B$33:$B$776,X$119)+'СЕТ СН'!$I$9+СВЦЭМ!$D$10+'СЕТ СН'!$I$6-'СЕТ СН'!$I$19</f>
        <v>1194.6192524600001</v>
      </c>
      <c r="Y124" s="36">
        <f>SUMIFS(СВЦЭМ!$C$33:$C$776,СВЦЭМ!$A$33:$A$776,$A124,СВЦЭМ!$B$33:$B$776,Y$119)+'СЕТ СН'!$I$9+СВЦЭМ!$D$10+'СЕТ СН'!$I$6-'СЕТ СН'!$I$19</f>
        <v>1340.05122052</v>
      </c>
    </row>
    <row r="125" spans="1:27" ht="15.75" x14ac:dyDescent="0.2">
      <c r="A125" s="35">
        <f t="shared" si="3"/>
        <v>44018</v>
      </c>
      <c r="B125" s="36">
        <f>SUMIFS(СВЦЭМ!$C$33:$C$776,СВЦЭМ!$A$33:$A$776,$A125,СВЦЭМ!$B$33:$B$776,B$119)+'СЕТ СН'!$I$9+СВЦЭМ!$D$10+'СЕТ СН'!$I$6-'СЕТ СН'!$I$19</f>
        <v>1393.38659388</v>
      </c>
      <c r="C125" s="36">
        <f>SUMIFS(СВЦЭМ!$C$33:$C$776,СВЦЭМ!$A$33:$A$776,$A125,СВЦЭМ!$B$33:$B$776,C$119)+'СЕТ СН'!$I$9+СВЦЭМ!$D$10+'СЕТ СН'!$I$6-'СЕТ СН'!$I$19</f>
        <v>1493.3497597200001</v>
      </c>
      <c r="D125" s="36">
        <f>SUMIFS(СВЦЭМ!$C$33:$C$776,СВЦЭМ!$A$33:$A$776,$A125,СВЦЭМ!$B$33:$B$776,D$119)+'СЕТ СН'!$I$9+СВЦЭМ!$D$10+'СЕТ СН'!$I$6-'СЕТ СН'!$I$19</f>
        <v>1524.66830267</v>
      </c>
      <c r="E125" s="36">
        <f>SUMIFS(СВЦЭМ!$C$33:$C$776,СВЦЭМ!$A$33:$A$776,$A125,СВЦЭМ!$B$33:$B$776,E$119)+'СЕТ СН'!$I$9+СВЦЭМ!$D$10+'СЕТ СН'!$I$6-'СЕТ СН'!$I$19</f>
        <v>1581.1224562700002</v>
      </c>
      <c r="F125" s="36">
        <f>SUMIFS(СВЦЭМ!$C$33:$C$776,СВЦЭМ!$A$33:$A$776,$A125,СВЦЭМ!$B$33:$B$776,F$119)+'СЕТ СН'!$I$9+СВЦЭМ!$D$10+'СЕТ СН'!$I$6-'СЕТ СН'!$I$19</f>
        <v>1573.5973757600002</v>
      </c>
      <c r="G125" s="36">
        <f>SUMIFS(СВЦЭМ!$C$33:$C$776,СВЦЭМ!$A$33:$A$776,$A125,СВЦЭМ!$B$33:$B$776,G$119)+'СЕТ СН'!$I$9+СВЦЭМ!$D$10+'СЕТ СН'!$I$6-'СЕТ СН'!$I$19</f>
        <v>1565.77694967</v>
      </c>
      <c r="H125" s="36">
        <f>SUMIFS(СВЦЭМ!$C$33:$C$776,СВЦЭМ!$A$33:$A$776,$A125,СВЦЭМ!$B$33:$B$776,H$119)+'СЕТ СН'!$I$9+СВЦЭМ!$D$10+'СЕТ СН'!$I$6-'СЕТ СН'!$I$19</f>
        <v>1472.6119791599999</v>
      </c>
      <c r="I125" s="36">
        <f>SUMIFS(СВЦЭМ!$C$33:$C$776,СВЦЭМ!$A$33:$A$776,$A125,СВЦЭМ!$B$33:$B$776,I$119)+'СЕТ СН'!$I$9+СВЦЭМ!$D$10+'СЕТ СН'!$I$6-'СЕТ СН'!$I$19</f>
        <v>1497.22601588</v>
      </c>
      <c r="J125" s="36">
        <f>SUMIFS(СВЦЭМ!$C$33:$C$776,СВЦЭМ!$A$33:$A$776,$A125,СВЦЭМ!$B$33:$B$776,J$119)+'СЕТ СН'!$I$9+СВЦЭМ!$D$10+'СЕТ СН'!$I$6-'СЕТ СН'!$I$19</f>
        <v>1462.47367706</v>
      </c>
      <c r="K125" s="36">
        <f>SUMIFS(СВЦЭМ!$C$33:$C$776,СВЦЭМ!$A$33:$A$776,$A125,СВЦЭМ!$B$33:$B$776,K$119)+'СЕТ СН'!$I$9+СВЦЭМ!$D$10+'СЕТ СН'!$I$6-'СЕТ СН'!$I$19</f>
        <v>1328.1835465200002</v>
      </c>
      <c r="L125" s="36">
        <f>SUMIFS(СВЦЭМ!$C$33:$C$776,СВЦЭМ!$A$33:$A$776,$A125,СВЦЭМ!$B$33:$B$776,L$119)+'СЕТ СН'!$I$9+СВЦЭМ!$D$10+'СЕТ СН'!$I$6-'СЕТ СН'!$I$19</f>
        <v>1241.4652656000001</v>
      </c>
      <c r="M125" s="36">
        <f>SUMIFS(СВЦЭМ!$C$33:$C$776,СВЦЭМ!$A$33:$A$776,$A125,СВЦЭМ!$B$33:$B$776,M$119)+'СЕТ СН'!$I$9+СВЦЭМ!$D$10+'СЕТ СН'!$I$6-'СЕТ СН'!$I$19</f>
        <v>1208.5491250300001</v>
      </c>
      <c r="N125" s="36">
        <f>SUMIFS(СВЦЭМ!$C$33:$C$776,СВЦЭМ!$A$33:$A$776,$A125,СВЦЭМ!$B$33:$B$776,N$119)+'СЕТ СН'!$I$9+СВЦЭМ!$D$10+'СЕТ СН'!$I$6-'СЕТ СН'!$I$19</f>
        <v>1269.88488321</v>
      </c>
      <c r="O125" s="36">
        <f>SUMIFS(СВЦЭМ!$C$33:$C$776,СВЦЭМ!$A$33:$A$776,$A125,СВЦЭМ!$B$33:$B$776,O$119)+'СЕТ СН'!$I$9+СВЦЭМ!$D$10+'СЕТ СН'!$I$6-'СЕТ СН'!$I$19</f>
        <v>1271.7343264199999</v>
      </c>
      <c r="P125" s="36">
        <f>SUMIFS(СВЦЭМ!$C$33:$C$776,СВЦЭМ!$A$33:$A$776,$A125,СВЦЭМ!$B$33:$B$776,P$119)+'СЕТ СН'!$I$9+СВЦЭМ!$D$10+'СЕТ СН'!$I$6-'СЕТ СН'!$I$19</f>
        <v>1247.8943157200001</v>
      </c>
      <c r="Q125" s="36">
        <f>SUMIFS(СВЦЭМ!$C$33:$C$776,СВЦЭМ!$A$33:$A$776,$A125,СВЦЭМ!$B$33:$B$776,Q$119)+'СЕТ СН'!$I$9+СВЦЭМ!$D$10+'СЕТ СН'!$I$6-'СЕТ СН'!$I$19</f>
        <v>1250.6285134300001</v>
      </c>
      <c r="R125" s="36">
        <f>SUMIFS(СВЦЭМ!$C$33:$C$776,СВЦЭМ!$A$33:$A$776,$A125,СВЦЭМ!$B$33:$B$776,R$119)+'СЕТ СН'!$I$9+СВЦЭМ!$D$10+'СЕТ СН'!$I$6-'СЕТ СН'!$I$19</f>
        <v>1283.28003395</v>
      </c>
      <c r="S125" s="36">
        <f>SUMIFS(СВЦЭМ!$C$33:$C$776,СВЦЭМ!$A$33:$A$776,$A125,СВЦЭМ!$B$33:$B$776,S$119)+'СЕТ СН'!$I$9+СВЦЭМ!$D$10+'СЕТ СН'!$I$6-'СЕТ СН'!$I$19</f>
        <v>1287.2286316</v>
      </c>
      <c r="T125" s="36">
        <f>SUMIFS(СВЦЭМ!$C$33:$C$776,СВЦЭМ!$A$33:$A$776,$A125,СВЦЭМ!$B$33:$B$776,T$119)+'СЕТ СН'!$I$9+СВЦЭМ!$D$10+'СЕТ СН'!$I$6-'СЕТ СН'!$I$19</f>
        <v>2152.2065219000001</v>
      </c>
      <c r="U125" s="36">
        <f>SUMIFS(СВЦЭМ!$C$33:$C$776,СВЦЭМ!$A$33:$A$776,$A125,СВЦЭМ!$B$33:$B$776,U$119)+'СЕТ СН'!$I$9+СВЦЭМ!$D$10+'СЕТ СН'!$I$6-'СЕТ СН'!$I$19</f>
        <v>1295.0051110200002</v>
      </c>
      <c r="V125" s="36">
        <f>SUMIFS(СВЦЭМ!$C$33:$C$776,СВЦЭМ!$A$33:$A$776,$A125,СВЦЭМ!$B$33:$B$776,V$119)+'СЕТ СН'!$I$9+СВЦЭМ!$D$10+'СЕТ СН'!$I$6-'СЕТ СН'!$I$19</f>
        <v>1267.3962869000002</v>
      </c>
      <c r="W125" s="36">
        <f>SUMIFS(СВЦЭМ!$C$33:$C$776,СВЦЭМ!$A$33:$A$776,$A125,СВЦЭМ!$B$33:$B$776,W$119)+'СЕТ СН'!$I$9+СВЦЭМ!$D$10+'СЕТ СН'!$I$6-'СЕТ СН'!$I$19</f>
        <v>1226.9768955899999</v>
      </c>
      <c r="X125" s="36">
        <f>SUMIFS(СВЦЭМ!$C$33:$C$776,СВЦЭМ!$A$33:$A$776,$A125,СВЦЭМ!$B$33:$B$776,X$119)+'СЕТ СН'!$I$9+СВЦЭМ!$D$10+'СЕТ СН'!$I$6-'СЕТ СН'!$I$19</f>
        <v>1254.2083522500002</v>
      </c>
      <c r="Y125" s="36">
        <f>SUMIFS(СВЦЭМ!$C$33:$C$776,СВЦЭМ!$A$33:$A$776,$A125,СВЦЭМ!$B$33:$B$776,Y$119)+'СЕТ СН'!$I$9+СВЦЭМ!$D$10+'СЕТ СН'!$I$6-'СЕТ СН'!$I$19</f>
        <v>1395.4744859000002</v>
      </c>
    </row>
    <row r="126" spans="1:27" ht="15.75" x14ac:dyDescent="0.2">
      <c r="A126" s="35">
        <f t="shared" si="3"/>
        <v>44019</v>
      </c>
      <c r="B126" s="36">
        <f>SUMIFS(СВЦЭМ!$C$33:$C$776,СВЦЭМ!$A$33:$A$776,$A126,СВЦЭМ!$B$33:$B$776,B$119)+'СЕТ СН'!$I$9+СВЦЭМ!$D$10+'СЕТ СН'!$I$6-'СЕТ СН'!$I$19</f>
        <v>1429.3036548499999</v>
      </c>
      <c r="C126" s="36">
        <f>SUMIFS(СВЦЭМ!$C$33:$C$776,СВЦЭМ!$A$33:$A$776,$A126,СВЦЭМ!$B$33:$B$776,C$119)+'СЕТ СН'!$I$9+СВЦЭМ!$D$10+'СЕТ СН'!$I$6-'СЕТ СН'!$I$19</f>
        <v>1438.5954425800001</v>
      </c>
      <c r="D126" s="36">
        <f>SUMIFS(СВЦЭМ!$C$33:$C$776,СВЦЭМ!$A$33:$A$776,$A126,СВЦЭМ!$B$33:$B$776,D$119)+'СЕТ СН'!$I$9+СВЦЭМ!$D$10+'СЕТ СН'!$I$6-'СЕТ СН'!$I$19</f>
        <v>1441.7642696299999</v>
      </c>
      <c r="E126" s="36">
        <f>SUMIFS(СВЦЭМ!$C$33:$C$776,СВЦЭМ!$A$33:$A$776,$A126,СВЦЭМ!$B$33:$B$776,E$119)+'СЕТ СН'!$I$9+СВЦЭМ!$D$10+'СЕТ СН'!$I$6-'СЕТ СН'!$I$19</f>
        <v>1449.4837414000001</v>
      </c>
      <c r="F126" s="36">
        <f>SUMIFS(СВЦЭМ!$C$33:$C$776,СВЦЭМ!$A$33:$A$776,$A126,СВЦЭМ!$B$33:$B$776,F$119)+'СЕТ СН'!$I$9+СВЦЭМ!$D$10+'СЕТ СН'!$I$6-'СЕТ СН'!$I$19</f>
        <v>1458.4302476100002</v>
      </c>
      <c r="G126" s="36">
        <f>SUMIFS(СВЦЭМ!$C$33:$C$776,СВЦЭМ!$A$33:$A$776,$A126,СВЦЭМ!$B$33:$B$776,G$119)+'СЕТ СН'!$I$9+СВЦЭМ!$D$10+'СЕТ СН'!$I$6-'СЕТ СН'!$I$19</f>
        <v>1460.70663274</v>
      </c>
      <c r="H126" s="36">
        <f>SUMIFS(СВЦЭМ!$C$33:$C$776,СВЦЭМ!$A$33:$A$776,$A126,СВЦЭМ!$B$33:$B$776,H$119)+'СЕТ СН'!$I$9+СВЦЭМ!$D$10+'СЕТ СН'!$I$6-'СЕТ СН'!$I$19</f>
        <v>1455.2838570900001</v>
      </c>
      <c r="I126" s="36">
        <f>SUMIFS(СВЦЭМ!$C$33:$C$776,СВЦЭМ!$A$33:$A$776,$A126,СВЦЭМ!$B$33:$B$776,I$119)+'СЕТ СН'!$I$9+СВЦЭМ!$D$10+'СЕТ СН'!$I$6-'СЕТ СН'!$I$19</f>
        <v>1429.8775746199999</v>
      </c>
      <c r="J126" s="36">
        <f>SUMIFS(СВЦЭМ!$C$33:$C$776,СВЦЭМ!$A$33:$A$776,$A126,СВЦЭМ!$B$33:$B$776,J$119)+'СЕТ СН'!$I$9+СВЦЭМ!$D$10+'СЕТ СН'!$I$6-'СЕТ СН'!$I$19</f>
        <v>1461.9893511099999</v>
      </c>
      <c r="K126" s="36">
        <f>SUMIFS(СВЦЭМ!$C$33:$C$776,СВЦЭМ!$A$33:$A$776,$A126,СВЦЭМ!$B$33:$B$776,K$119)+'СЕТ СН'!$I$9+СВЦЭМ!$D$10+'СЕТ СН'!$I$6-'СЕТ СН'!$I$19</f>
        <v>1380.96599584</v>
      </c>
      <c r="L126" s="36">
        <f>SUMIFS(СВЦЭМ!$C$33:$C$776,СВЦЭМ!$A$33:$A$776,$A126,СВЦЭМ!$B$33:$B$776,L$119)+'СЕТ СН'!$I$9+СВЦЭМ!$D$10+'СЕТ СН'!$I$6-'СЕТ СН'!$I$19</f>
        <v>1340.4095874100001</v>
      </c>
      <c r="M126" s="36">
        <f>SUMIFS(СВЦЭМ!$C$33:$C$776,СВЦЭМ!$A$33:$A$776,$A126,СВЦЭМ!$B$33:$B$776,M$119)+'СЕТ СН'!$I$9+СВЦЭМ!$D$10+'СЕТ СН'!$I$6-'СЕТ СН'!$I$19</f>
        <v>1317.28375099</v>
      </c>
      <c r="N126" s="36">
        <f>SUMIFS(СВЦЭМ!$C$33:$C$776,СВЦЭМ!$A$33:$A$776,$A126,СВЦЭМ!$B$33:$B$776,N$119)+'СЕТ СН'!$I$9+СВЦЭМ!$D$10+'СЕТ СН'!$I$6-'СЕТ СН'!$I$19</f>
        <v>1319.1541590900001</v>
      </c>
      <c r="O126" s="36">
        <f>SUMIFS(СВЦЭМ!$C$33:$C$776,СВЦЭМ!$A$33:$A$776,$A126,СВЦЭМ!$B$33:$B$776,O$119)+'СЕТ СН'!$I$9+СВЦЭМ!$D$10+'СЕТ СН'!$I$6-'СЕТ СН'!$I$19</f>
        <v>1321.8979031399999</v>
      </c>
      <c r="P126" s="36">
        <f>SUMIFS(СВЦЭМ!$C$33:$C$776,СВЦЭМ!$A$33:$A$776,$A126,СВЦЭМ!$B$33:$B$776,P$119)+'СЕТ СН'!$I$9+СВЦЭМ!$D$10+'СЕТ СН'!$I$6-'СЕТ СН'!$I$19</f>
        <v>1316.96105603</v>
      </c>
      <c r="Q126" s="36">
        <f>SUMIFS(СВЦЭМ!$C$33:$C$776,СВЦЭМ!$A$33:$A$776,$A126,СВЦЭМ!$B$33:$B$776,Q$119)+'СЕТ СН'!$I$9+СВЦЭМ!$D$10+'СЕТ СН'!$I$6-'СЕТ СН'!$I$19</f>
        <v>1323.6128566000002</v>
      </c>
      <c r="R126" s="36">
        <f>SUMIFS(СВЦЭМ!$C$33:$C$776,СВЦЭМ!$A$33:$A$776,$A126,СВЦЭМ!$B$33:$B$776,R$119)+'СЕТ СН'!$I$9+СВЦЭМ!$D$10+'СЕТ СН'!$I$6-'СЕТ СН'!$I$19</f>
        <v>1329.1316508800001</v>
      </c>
      <c r="S126" s="36">
        <f>SUMIFS(СВЦЭМ!$C$33:$C$776,СВЦЭМ!$A$33:$A$776,$A126,СВЦЭМ!$B$33:$B$776,S$119)+'СЕТ СН'!$I$9+СВЦЭМ!$D$10+'СЕТ СН'!$I$6-'СЕТ СН'!$I$19</f>
        <v>1336.5758216600002</v>
      </c>
      <c r="T126" s="36">
        <f>SUMIFS(СВЦЭМ!$C$33:$C$776,СВЦЭМ!$A$33:$A$776,$A126,СВЦЭМ!$B$33:$B$776,T$119)+'СЕТ СН'!$I$9+СВЦЭМ!$D$10+'СЕТ СН'!$I$6-'СЕТ СН'!$I$19</f>
        <v>1338.1120444400001</v>
      </c>
      <c r="U126" s="36">
        <f>SUMIFS(СВЦЭМ!$C$33:$C$776,СВЦЭМ!$A$33:$A$776,$A126,СВЦЭМ!$B$33:$B$776,U$119)+'СЕТ СН'!$I$9+СВЦЭМ!$D$10+'СЕТ СН'!$I$6-'СЕТ СН'!$I$19</f>
        <v>1332.56324094</v>
      </c>
      <c r="V126" s="36">
        <f>SUMIFS(СВЦЭМ!$C$33:$C$776,СВЦЭМ!$A$33:$A$776,$A126,СВЦЭМ!$B$33:$B$776,V$119)+'СЕТ СН'!$I$9+СВЦЭМ!$D$10+'СЕТ СН'!$I$6-'СЕТ СН'!$I$19</f>
        <v>1333.3041249100002</v>
      </c>
      <c r="W126" s="36">
        <f>SUMIFS(СВЦЭМ!$C$33:$C$776,СВЦЭМ!$A$33:$A$776,$A126,СВЦЭМ!$B$33:$B$776,W$119)+'СЕТ СН'!$I$9+СВЦЭМ!$D$10+'СЕТ СН'!$I$6-'СЕТ СН'!$I$19</f>
        <v>1320.1030074400001</v>
      </c>
      <c r="X126" s="36">
        <f>SUMIFS(СВЦЭМ!$C$33:$C$776,СВЦЭМ!$A$33:$A$776,$A126,СВЦЭМ!$B$33:$B$776,X$119)+'СЕТ СН'!$I$9+СВЦЭМ!$D$10+'СЕТ СН'!$I$6-'СЕТ СН'!$I$19</f>
        <v>1352.2459656199999</v>
      </c>
      <c r="Y126" s="36">
        <f>SUMIFS(СВЦЭМ!$C$33:$C$776,СВЦЭМ!$A$33:$A$776,$A126,СВЦЭМ!$B$33:$B$776,Y$119)+'СЕТ СН'!$I$9+СВЦЭМ!$D$10+'СЕТ СН'!$I$6-'СЕТ СН'!$I$19</f>
        <v>1440.2410180500001</v>
      </c>
    </row>
    <row r="127" spans="1:27" ht="15.75" x14ac:dyDescent="0.2">
      <c r="A127" s="35">
        <f t="shared" si="3"/>
        <v>44020</v>
      </c>
      <c r="B127" s="36">
        <f>SUMIFS(СВЦЭМ!$C$33:$C$776,СВЦЭМ!$A$33:$A$776,$A127,СВЦЭМ!$B$33:$B$776,B$119)+'СЕТ СН'!$I$9+СВЦЭМ!$D$10+'СЕТ СН'!$I$6-'СЕТ СН'!$I$19</f>
        <v>1398.9110679400001</v>
      </c>
      <c r="C127" s="36">
        <f>SUMIFS(СВЦЭМ!$C$33:$C$776,СВЦЭМ!$A$33:$A$776,$A127,СВЦЭМ!$B$33:$B$776,C$119)+'СЕТ СН'!$I$9+СВЦЭМ!$D$10+'СЕТ СН'!$I$6-'СЕТ СН'!$I$19</f>
        <v>1416.2784337100002</v>
      </c>
      <c r="D127" s="36">
        <f>SUMIFS(СВЦЭМ!$C$33:$C$776,СВЦЭМ!$A$33:$A$776,$A127,СВЦЭМ!$B$33:$B$776,D$119)+'СЕТ СН'!$I$9+СВЦЭМ!$D$10+'СЕТ СН'!$I$6-'СЕТ СН'!$I$19</f>
        <v>1434.88313518</v>
      </c>
      <c r="E127" s="36">
        <f>SUMIFS(СВЦЭМ!$C$33:$C$776,СВЦЭМ!$A$33:$A$776,$A127,СВЦЭМ!$B$33:$B$776,E$119)+'СЕТ СН'!$I$9+СВЦЭМ!$D$10+'СЕТ СН'!$I$6-'СЕТ СН'!$I$19</f>
        <v>1459.15125242</v>
      </c>
      <c r="F127" s="36">
        <f>SUMIFS(СВЦЭМ!$C$33:$C$776,СВЦЭМ!$A$33:$A$776,$A127,СВЦЭМ!$B$33:$B$776,F$119)+'СЕТ СН'!$I$9+СВЦЭМ!$D$10+'СЕТ СН'!$I$6-'СЕТ СН'!$I$19</f>
        <v>1469.92230743</v>
      </c>
      <c r="G127" s="36">
        <f>SUMIFS(СВЦЭМ!$C$33:$C$776,СВЦЭМ!$A$33:$A$776,$A127,СВЦЭМ!$B$33:$B$776,G$119)+'СЕТ СН'!$I$9+СВЦЭМ!$D$10+'СЕТ СН'!$I$6-'СЕТ СН'!$I$19</f>
        <v>1477.08454446</v>
      </c>
      <c r="H127" s="36">
        <f>SUMIFS(СВЦЭМ!$C$33:$C$776,СВЦЭМ!$A$33:$A$776,$A127,СВЦЭМ!$B$33:$B$776,H$119)+'СЕТ СН'!$I$9+СВЦЭМ!$D$10+'СЕТ СН'!$I$6-'СЕТ СН'!$I$19</f>
        <v>1431.5505869000001</v>
      </c>
      <c r="I127" s="36">
        <f>SUMIFS(СВЦЭМ!$C$33:$C$776,СВЦЭМ!$A$33:$A$776,$A127,СВЦЭМ!$B$33:$B$776,I$119)+'СЕТ СН'!$I$9+СВЦЭМ!$D$10+'СЕТ СН'!$I$6-'СЕТ СН'!$I$19</f>
        <v>1366.7049208799999</v>
      </c>
      <c r="J127" s="36">
        <f>SUMIFS(СВЦЭМ!$C$33:$C$776,СВЦЭМ!$A$33:$A$776,$A127,СВЦЭМ!$B$33:$B$776,J$119)+'СЕТ СН'!$I$9+СВЦЭМ!$D$10+'СЕТ СН'!$I$6-'СЕТ СН'!$I$19</f>
        <v>1319.4395656700001</v>
      </c>
      <c r="K127" s="36">
        <f>SUMIFS(СВЦЭМ!$C$33:$C$776,СВЦЭМ!$A$33:$A$776,$A127,СВЦЭМ!$B$33:$B$776,K$119)+'СЕТ СН'!$I$9+СВЦЭМ!$D$10+'СЕТ СН'!$I$6-'СЕТ СН'!$I$19</f>
        <v>1335.9549311200001</v>
      </c>
      <c r="L127" s="36">
        <f>SUMIFS(СВЦЭМ!$C$33:$C$776,СВЦЭМ!$A$33:$A$776,$A127,СВЦЭМ!$B$33:$B$776,L$119)+'СЕТ СН'!$I$9+СВЦЭМ!$D$10+'СЕТ СН'!$I$6-'СЕТ СН'!$I$19</f>
        <v>1326.5581482299999</v>
      </c>
      <c r="M127" s="36">
        <f>SUMIFS(СВЦЭМ!$C$33:$C$776,СВЦЭМ!$A$33:$A$776,$A127,СВЦЭМ!$B$33:$B$776,M$119)+'СЕТ СН'!$I$9+СВЦЭМ!$D$10+'СЕТ СН'!$I$6-'СЕТ СН'!$I$19</f>
        <v>1312.9955254500001</v>
      </c>
      <c r="N127" s="36">
        <f>SUMIFS(СВЦЭМ!$C$33:$C$776,СВЦЭМ!$A$33:$A$776,$A127,СВЦЭМ!$B$33:$B$776,N$119)+'СЕТ СН'!$I$9+СВЦЭМ!$D$10+'СЕТ СН'!$I$6-'СЕТ СН'!$I$19</f>
        <v>1402.7268629099999</v>
      </c>
      <c r="O127" s="36">
        <f>SUMIFS(СВЦЭМ!$C$33:$C$776,СВЦЭМ!$A$33:$A$776,$A127,СВЦЭМ!$B$33:$B$776,O$119)+'СЕТ СН'!$I$9+СВЦЭМ!$D$10+'СЕТ СН'!$I$6-'СЕТ СН'!$I$19</f>
        <v>1325.01606326</v>
      </c>
      <c r="P127" s="36">
        <f>SUMIFS(СВЦЭМ!$C$33:$C$776,СВЦЭМ!$A$33:$A$776,$A127,СВЦЭМ!$B$33:$B$776,P$119)+'СЕТ СН'!$I$9+СВЦЭМ!$D$10+'СЕТ СН'!$I$6-'СЕТ СН'!$I$19</f>
        <v>1315.8994402799999</v>
      </c>
      <c r="Q127" s="36">
        <f>SUMIFS(СВЦЭМ!$C$33:$C$776,СВЦЭМ!$A$33:$A$776,$A127,СВЦЭМ!$B$33:$B$776,Q$119)+'СЕТ СН'!$I$9+СВЦЭМ!$D$10+'СЕТ СН'!$I$6-'СЕТ СН'!$I$19</f>
        <v>1320.0554379800001</v>
      </c>
      <c r="R127" s="36">
        <f>SUMIFS(СВЦЭМ!$C$33:$C$776,СВЦЭМ!$A$33:$A$776,$A127,СВЦЭМ!$B$33:$B$776,R$119)+'СЕТ СН'!$I$9+СВЦЭМ!$D$10+'СЕТ СН'!$I$6-'СЕТ СН'!$I$19</f>
        <v>1325.6825749700001</v>
      </c>
      <c r="S127" s="36">
        <f>SUMIFS(СВЦЭМ!$C$33:$C$776,СВЦЭМ!$A$33:$A$776,$A127,СВЦЭМ!$B$33:$B$776,S$119)+'СЕТ СН'!$I$9+СВЦЭМ!$D$10+'СЕТ СН'!$I$6-'СЕТ СН'!$I$19</f>
        <v>1330.61471093</v>
      </c>
      <c r="T127" s="36">
        <f>SUMIFS(СВЦЭМ!$C$33:$C$776,СВЦЭМ!$A$33:$A$776,$A127,СВЦЭМ!$B$33:$B$776,T$119)+'СЕТ СН'!$I$9+СВЦЭМ!$D$10+'СЕТ СН'!$I$6-'СЕТ СН'!$I$19</f>
        <v>1331.5310370500001</v>
      </c>
      <c r="U127" s="36">
        <f>SUMIFS(СВЦЭМ!$C$33:$C$776,СВЦЭМ!$A$33:$A$776,$A127,СВЦЭМ!$B$33:$B$776,U$119)+'СЕТ СН'!$I$9+СВЦЭМ!$D$10+'СЕТ СН'!$I$6-'СЕТ СН'!$I$19</f>
        <v>1372.7230542500001</v>
      </c>
      <c r="V127" s="36">
        <f>SUMIFS(СВЦЭМ!$C$33:$C$776,СВЦЭМ!$A$33:$A$776,$A127,СВЦЭМ!$B$33:$B$776,V$119)+'СЕТ СН'!$I$9+СВЦЭМ!$D$10+'СЕТ СН'!$I$6-'СЕТ СН'!$I$19</f>
        <v>1318.3838784200002</v>
      </c>
      <c r="W127" s="36">
        <f>SUMIFS(СВЦЭМ!$C$33:$C$776,СВЦЭМ!$A$33:$A$776,$A127,СВЦЭМ!$B$33:$B$776,W$119)+'СЕТ СН'!$I$9+СВЦЭМ!$D$10+'СЕТ СН'!$I$6-'СЕТ СН'!$I$19</f>
        <v>1324.8368265600002</v>
      </c>
      <c r="X127" s="36">
        <f>SUMIFS(СВЦЭМ!$C$33:$C$776,СВЦЭМ!$A$33:$A$776,$A127,СВЦЭМ!$B$33:$B$776,X$119)+'СЕТ СН'!$I$9+СВЦЭМ!$D$10+'СЕТ СН'!$I$6-'СЕТ СН'!$I$19</f>
        <v>1306.4107299900002</v>
      </c>
      <c r="Y127" s="36">
        <f>SUMIFS(СВЦЭМ!$C$33:$C$776,СВЦЭМ!$A$33:$A$776,$A127,СВЦЭМ!$B$33:$B$776,Y$119)+'СЕТ СН'!$I$9+СВЦЭМ!$D$10+'СЕТ СН'!$I$6-'СЕТ СН'!$I$19</f>
        <v>1366.2952252700002</v>
      </c>
    </row>
    <row r="128" spans="1:27" ht="15.75" x14ac:dyDescent="0.2">
      <c r="A128" s="35">
        <f t="shared" si="3"/>
        <v>44021</v>
      </c>
      <c r="B128" s="36">
        <f>SUMIFS(СВЦЭМ!$C$33:$C$776,СВЦЭМ!$A$33:$A$776,$A128,СВЦЭМ!$B$33:$B$776,B$119)+'СЕТ СН'!$I$9+СВЦЭМ!$D$10+'СЕТ СН'!$I$6-'СЕТ СН'!$I$19</f>
        <v>1442.4780355800001</v>
      </c>
      <c r="C128" s="36">
        <f>SUMIFS(СВЦЭМ!$C$33:$C$776,СВЦЭМ!$A$33:$A$776,$A128,СВЦЭМ!$B$33:$B$776,C$119)+'СЕТ СН'!$I$9+СВЦЭМ!$D$10+'СЕТ СН'!$I$6-'СЕТ СН'!$I$19</f>
        <v>1461.50123897</v>
      </c>
      <c r="D128" s="36">
        <f>SUMIFS(СВЦЭМ!$C$33:$C$776,СВЦЭМ!$A$33:$A$776,$A128,СВЦЭМ!$B$33:$B$776,D$119)+'СЕТ СН'!$I$9+СВЦЭМ!$D$10+'СЕТ СН'!$I$6-'СЕТ СН'!$I$19</f>
        <v>1455.9190037399999</v>
      </c>
      <c r="E128" s="36">
        <f>SUMIFS(СВЦЭМ!$C$33:$C$776,СВЦЭМ!$A$33:$A$776,$A128,СВЦЭМ!$B$33:$B$776,E$119)+'СЕТ СН'!$I$9+СВЦЭМ!$D$10+'СЕТ СН'!$I$6-'СЕТ СН'!$I$19</f>
        <v>1466.4765872</v>
      </c>
      <c r="F128" s="36">
        <f>SUMIFS(СВЦЭМ!$C$33:$C$776,СВЦЭМ!$A$33:$A$776,$A128,СВЦЭМ!$B$33:$B$776,F$119)+'СЕТ СН'!$I$9+СВЦЭМ!$D$10+'СЕТ СН'!$I$6-'СЕТ СН'!$I$19</f>
        <v>1461.54517289</v>
      </c>
      <c r="G128" s="36">
        <f>SUMIFS(СВЦЭМ!$C$33:$C$776,СВЦЭМ!$A$33:$A$776,$A128,СВЦЭМ!$B$33:$B$776,G$119)+'СЕТ СН'!$I$9+СВЦЭМ!$D$10+'СЕТ СН'!$I$6-'СЕТ СН'!$I$19</f>
        <v>1465.15869838</v>
      </c>
      <c r="H128" s="36">
        <f>SUMIFS(СВЦЭМ!$C$33:$C$776,СВЦЭМ!$A$33:$A$776,$A128,СВЦЭМ!$B$33:$B$776,H$119)+'СЕТ СН'!$I$9+СВЦЭМ!$D$10+'СЕТ СН'!$I$6-'СЕТ СН'!$I$19</f>
        <v>1478.27992853</v>
      </c>
      <c r="I128" s="36">
        <f>SUMIFS(СВЦЭМ!$C$33:$C$776,СВЦЭМ!$A$33:$A$776,$A128,СВЦЭМ!$B$33:$B$776,I$119)+'СЕТ СН'!$I$9+СВЦЭМ!$D$10+'СЕТ СН'!$I$6-'СЕТ СН'!$I$19</f>
        <v>1400.05785879</v>
      </c>
      <c r="J128" s="36">
        <f>SUMIFS(СВЦЭМ!$C$33:$C$776,СВЦЭМ!$A$33:$A$776,$A128,СВЦЭМ!$B$33:$B$776,J$119)+'СЕТ СН'!$I$9+СВЦЭМ!$D$10+'СЕТ СН'!$I$6-'СЕТ СН'!$I$19</f>
        <v>1368.6407559100001</v>
      </c>
      <c r="K128" s="36">
        <f>SUMIFS(СВЦЭМ!$C$33:$C$776,СВЦЭМ!$A$33:$A$776,$A128,СВЦЭМ!$B$33:$B$776,K$119)+'СЕТ СН'!$I$9+СВЦЭМ!$D$10+'СЕТ СН'!$I$6-'СЕТ СН'!$I$19</f>
        <v>1354.2087101699999</v>
      </c>
      <c r="L128" s="36">
        <f>SUMIFS(СВЦЭМ!$C$33:$C$776,СВЦЭМ!$A$33:$A$776,$A128,СВЦЭМ!$B$33:$B$776,L$119)+'СЕТ СН'!$I$9+СВЦЭМ!$D$10+'СЕТ СН'!$I$6-'СЕТ СН'!$I$19</f>
        <v>1330.83564093</v>
      </c>
      <c r="M128" s="36">
        <f>SUMIFS(СВЦЭМ!$C$33:$C$776,СВЦЭМ!$A$33:$A$776,$A128,СВЦЭМ!$B$33:$B$776,M$119)+'СЕТ СН'!$I$9+СВЦЭМ!$D$10+'СЕТ СН'!$I$6-'СЕТ СН'!$I$19</f>
        <v>1341.34275609</v>
      </c>
      <c r="N128" s="36">
        <f>SUMIFS(СВЦЭМ!$C$33:$C$776,СВЦЭМ!$A$33:$A$776,$A128,СВЦЭМ!$B$33:$B$776,N$119)+'СЕТ СН'!$I$9+СВЦЭМ!$D$10+'СЕТ СН'!$I$6-'СЕТ СН'!$I$19</f>
        <v>1338.6742376699999</v>
      </c>
      <c r="O128" s="36">
        <f>SUMIFS(СВЦЭМ!$C$33:$C$776,СВЦЭМ!$A$33:$A$776,$A128,СВЦЭМ!$B$33:$B$776,O$119)+'СЕТ СН'!$I$9+СВЦЭМ!$D$10+'СЕТ СН'!$I$6-'СЕТ СН'!$I$19</f>
        <v>1342.6962774000001</v>
      </c>
      <c r="P128" s="36">
        <f>SUMIFS(СВЦЭМ!$C$33:$C$776,СВЦЭМ!$A$33:$A$776,$A128,СВЦЭМ!$B$33:$B$776,P$119)+'СЕТ СН'!$I$9+СВЦЭМ!$D$10+'СЕТ СН'!$I$6-'СЕТ СН'!$I$19</f>
        <v>1332.0179817100002</v>
      </c>
      <c r="Q128" s="36">
        <f>SUMIFS(СВЦЭМ!$C$33:$C$776,СВЦЭМ!$A$33:$A$776,$A128,СВЦЭМ!$B$33:$B$776,Q$119)+'СЕТ СН'!$I$9+СВЦЭМ!$D$10+'СЕТ СН'!$I$6-'СЕТ СН'!$I$19</f>
        <v>1337.98014777</v>
      </c>
      <c r="R128" s="36">
        <f>SUMIFS(СВЦЭМ!$C$33:$C$776,СВЦЭМ!$A$33:$A$776,$A128,СВЦЭМ!$B$33:$B$776,R$119)+'СЕТ СН'!$I$9+СВЦЭМ!$D$10+'СЕТ СН'!$I$6-'СЕТ СН'!$I$19</f>
        <v>1352.5520298900001</v>
      </c>
      <c r="S128" s="36">
        <f>SUMIFS(СВЦЭМ!$C$33:$C$776,СВЦЭМ!$A$33:$A$776,$A128,СВЦЭМ!$B$33:$B$776,S$119)+'СЕТ СН'!$I$9+СВЦЭМ!$D$10+'СЕТ СН'!$I$6-'СЕТ СН'!$I$19</f>
        <v>1355.3527838099999</v>
      </c>
      <c r="T128" s="36">
        <f>SUMIFS(СВЦЭМ!$C$33:$C$776,СВЦЭМ!$A$33:$A$776,$A128,СВЦЭМ!$B$33:$B$776,T$119)+'СЕТ СН'!$I$9+СВЦЭМ!$D$10+'СЕТ СН'!$I$6-'СЕТ СН'!$I$19</f>
        <v>1359.4713985200001</v>
      </c>
      <c r="U128" s="36">
        <f>SUMIFS(СВЦЭМ!$C$33:$C$776,СВЦЭМ!$A$33:$A$776,$A128,СВЦЭМ!$B$33:$B$776,U$119)+'СЕТ СН'!$I$9+СВЦЭМ!$D$10+'СЕТ СН'!$I$6-'СЕТ СН'!$I$19</f>
        <v>1357.2347903099999</v>
      </c>
      <c r="V128" s="36">
        <f>SUMIFS(СВЦЭМ!$C$33:$C$776,СВЦЭМ!$A$33:$A$776,$A128,СВЦЭМ!$B$33:$B$776,V$119)+'СЕТ СН'!$I$9+СВЦЭМ!$D$10+'СЕТ СН'!$I$6-'СЕТ СН'!$I$19</f>
        <v>1348.5361826399999</v>
      </c>
      <c r="W128" s="36">
        <f>SUMIFS(СВЦЭМ!$C$33:$C$776,СВЦЭМ!$A$33:$A$776,$A128,СВЦЭМ!$B$33:$B$776,W$119)+'СЕТ СН'!$I$9+СВЦЭМ!$D$10+'СЕТ СН'!$I$6-'СЕТ СН'!$I$19</f>
        <v>1344.2347358699999</v>
      </c>
      <c r="X128" s="36">
        <f>SUMIFS(СВЦЭМ!$C$33:$C$776,СВЦЭМ!$A$33:$A$776,$A128,СВЦЭМ!$B$33:$B$776,X$119)+'СЕТ СН'!$I$9+СВЦЭМ!$D$10+'СЕТ СН'!$I$6-'СЕТ СН'!$I$19</f>
        <v>1344.5002903899999</v>
      </c>
      <c r="Y128" s="36">
        <f>SUMIFS(СВЦЭМ!$C$33:$C$776,СВЦЭМ!$A$33:$A$776,$A128,СВЦЭМ!$B$33:$B$776,Y$119)+'СЕТ СН'!$I$9+СВЦЭМ!$D$10+'СЕТ СН'!$I$6-'СЕТ СН'!$I$19</f>
        <v>1364.3146353900001</v>
      </c>
    </row>
    <row r="129" spans="1:25" ht="15.75" x14ac:dyDescent="0.2">
      <c r="A129" s="35">
        <f t="shared" si="3"/>
        <v>44022</v>
      </c>
      <c r="B129" s="36">
        <f>SUMIFS(СВЦЭМ!$C$33:$C$776,СВЦЭМ!$A$33:$A$776,$A129,СВЦЭМ!$B$33:$B$776,B$119)+'СЕТ СН'!$I$9+СВЦЭМ!$D$10+'СЕТ СН'!$I$6-'СЕТ СН'!$I$19</f>
        <v>1462.59562802</v>
      </c>
      <c r="C129" s="36">
        <f>SUMIFS(СВЦЭМ!$C$33:$C$776,СВЦЭМ!$A$33:$A$776,$A129,СВЦЭМ!$B$33:$B$776,C$119)+'СЕТ СН'!$I$9+СВЦЭМ!$D$10+'СЕТ СН'!$I$6-'СЕТ СН'!$I$19</f>
        <v>1443.49250011</v>
      </c>
      <c r="D129" s="36">
        <f>SUMIFS(СВЦЭМ!$C$33:$C$776,СВЦЭМ!$A$33:$A$776,$A129,СВЦЭМ!$B$33:$B$776,D$119)+'СЕТ СН'!$I$9+СВЦЭМ!$D$10+'СЕТ СН'!$I$6-'СЕТ СН'!$I$19</f>
        <v>1435.8616476299999</v>
      </c>
      <c r="E129" s="36">
        <f>SUMIFS(СВЦЭМ!$C$33:$C$776,СВЦЭМ!$A$33:$A$776,$A129,СВЦЭМ!$B$33:$B$776,E$119)+'СЕТ СН'!$I$9+СВЦЭМ!$D$10+'СЕТ СН'!$I$6-'СЕТ СН'!$I$19</f>
        <v>1452.6480196100001</v>
      </c>
      <c r="F129" s="36">
        <f>SUMIFS(СВЦЭМ!$C$33:$C$776,СВЦЭМ!$A$33:$A$776,$A129,СВЦЭМ!$B$33:$B$776,F$119)+'СЕТ СН'!$I$9+СВЦЭМ!$D$10+'СЕТ СН'!$I$6-'СЕТ СН'!$I$19</f>
        <v>1476.1686352700001</v>
      </c>
      <c r="G129" s="36">
        <f>SUMIFS(СВЦЭМ!$C$33:$C$776,СВЦЭМ!$A$33:$A$776,$A129,СВЦЭМ!$B$33:$B$776,G$119)+'СЕТ СН'!$I$9+СВЦЭМ!$D$10+'СЕТ СН'!$I$6-'СЕТ СН'!$I$19</f>
        <v>1522.5379843999999</v>
      </c>
      <c r="H129" s="36">
        <f>SUMIFS(СВЦЭМ!$C$33:$C$776,СВЦЭМ!$A$33:$A$776,$A129,СВЦЭМ!$B$33:$B$776,H$119)+'СЕТ СН'!$I$9+СВЦЭМ!$D$10+'СЕТ СН'!$I$6-'СЕТ СН'!$I$19</f>
        <v>1551.03850773</v>
      </c>
      <c r="I129" s="36">
        <f>SUMIFS(СВЦЭМ!$C$33:$C$776,СВЦЭМ!$A$33:$A$776,$A129,СВЦЭМ!$B$33:$B$776,I$119)+'СЕТ СН'!$I$9+СВЦЭМ!$D$10+'СЕТ СН'!$I$6-'СЕТ СН'!$I$19</f>
        <v>1475.82713988</v>
      </c>
      <c r="J129" s="36">
        <f>SUMIFS(СВЦЭМ!$C$33:$C$776,СВЦЭМ!$A$33:$A$776,$A129,СВЦЭМ!$B$33:$B$776,J$119)+'СЕТ СН'!$I$9+СВЦЭМ!$D$10+'СЕТ СН'!$I$6-'СЕТ СН'!$I$19</f>
        <v>1414.0257841800001</v>
      </c>
      <c r="K129" s="36">
        <f>SUMIFS(СВЦЭМ!$C$33:$C$776,СВЦЭМ!$A$33:$A$776,$A129,СВЦЭМ!$B$33:$B$776,K$119)+'СЕТ СН'!$I$9+СВЦЭМ!$D$10+'СЕТ СН'!$I$6-'СЕТ СН'!$I$19</f>
        <v>1340.5929978500001</v>
      </c>
      <c r="L129" s="36">
        <f>SUMIFS(СВЦЭМ!$C$33:$C$776,СВЦЭМ!$A$33:$A$776,$A129,СВЦЭМ!$B$33:$B$776,L$119)+'СЕТ СН'!$I$9+СВЦЭМ!$D$10+'СЕТ СН'!$I$6-'СЕТ СН'!$I$19</f>
        <v>1334.0730772900001</v>
      </c>
      <c r="M129" s="36">
        <f>SUMIFS(СВЦЭМ!$C$33:$C$776,СВЦЭМ!$A$33:$A$776,$A129,СВЦЭМ!$B$33:$B$776,M$119)+'СЕТ СН'!$I$9+СВЦЭМ!$D$10+'СЕТ СН'!$I$6-'СЕТ СН'!$I$19</f>
        <v>1343.4152951400001</v>
      </c>
      <c r="N129" s="36">
        <f>SUMIFS(СВЦЭМ!$C$33:$C$776,СВЦЭМ!$A$33:$A$776,$A129,СВЦЭМ!$B$33:$B$776,N$119)+'СЕТ СН'!$I$9+СВЦЭМ!$D$10+'СЕТ СН'!$I$6-'СЕТ СН'!$I$19</f>
        <v>1336.96467843</v>
      </c>
      <c r="O129" s="36">
        <f>SUMIFS(СВЦЭМ!$C$33:$C$776,СВЦЭМ!$A$33:$A$776,$A129,СВЦЭМ!$B$33:$B$776,O$119)+'СЕТ СН'!$I$9+СВЦЭМ!$D$10+'СЕТ СН'!$I$6-'СЕТ СН'!$I$19</f>
        <v>1338.24092124</v>
      </c>
      <c r="P129" s="36">
        <f>SUMIFS(СВЦЭМ!$C$33:$C$776,СВЦЭМ!$A$33:$A$776,$A129,СВЦЭМ!$B$33:$B$776,P$119)+'СЕТ СН'!$I$9+СВЦЭМ!$D$10+'СЕТ СН'!$I$6-'СЕТ СН'!$I$19</f>
        <v>1324.8332098599999</v>
      </c>
      <c r="Q129" s="36">
        <f>SUMIFS(СВЦЭМ!$C$33:$C$776,СВЦЭМ!$A$33:$A$776,$A129,СВЦЭМ!$B$33:$B$776,Q$119)+'СЕТ СН'!$I$9+СВЦЭМ!$D$10+'СЕТ СН'!$I$6-'СЕТ СН'!$I$19</f>
        <v>1332.6423393800001</v>
      </c>
      <c r="R129" s="36">
        <f>SUMIFS(СВЦЭМ!$C$33:$C$776,СВЦЭМ!$A$33:$A$776,$A129,СВЦЭМ!$B$33:$B$776,R$119)+'СЕТ СН'!$I$9+СВЦЭМ!$D$10+'СЕТ СН'!$I$6-'СЕТ СН'!$I$19</f>
        <v>1351.7415190199999</v>
      </c>
      <c r="S129" s="36">
        <f>SUMIFS(СВЦЭМ!$C$33:$C$776,СВЦЭМ!$A$33:$A$776,$A129,СВЦЭМ!$B$33:$B$776,S$119)+'СЕТ СН'!$I$9+СВЦЭМ!$D$10+'СЕТ СН'!$I$6-'СЕТ СН'!$I$19</f>
        <v>1355.6922500800001</v>
      </c>
      <c r="T129" s="36">
        <f>SUMIFS(СВЦЭМ!$C$33:$C$776,СВЦЭМ!$A$33:$A$776,$A129,СВЦЭМ!$B$33:$B$776,T$119)+'СЕТ СН'!$I$9+СВЦЭМ!$D$10+'СЕТ СН'!$I$6-'СЕТ СН'!$I$19</f>
        <v>1348.7884067499999</v>
      </c>
      <c r="U129" s="36">
        <f>SUMIFS(СВЦЭМ!$C$33:$C$776,СВЦЭМ!$A$33:$A$776,$A129,СВЦЭМ!$B$33:$B$776,U$119)+'СЕТ СН'!$I$9+СВЦЭМ!$D$10+'СЕТ СН'!$I$6-'СЕТ СН'!$I$19</f>
        <v>1335.29095407</v>
      </c>
      <c r="V129" s="36">
        <f>SUMIFS(СВЦЭМ!$C$33:$C$776,СВЦЭМ!$A$33:$A$776,$A129,СВЦЭМ!$B$33:$B$776,V$119)+'СЕТ СН'!$I$9+СВЦЭМ!$D$10+'СЕТ СН'!$I$6-'СЕТ СН'!$I$19</f>
        <v>1311.7481886</v>
      </c>
      <c r="W129" s="36">
        <f>SUMIFS(СВЦЭМ!$C$33:$C$776,СВЦЭМ!$A$33:$A$776,$A129,СВЦЭМ!$B$33:$B$776,W$119)+'СЕТ СН'!$I$9+СВЦЭМ!$D$10+'СЕТ СН'!$I$6-'СЕТ СН'!$I$19</f>
        <v>1325.9390852900001</v>
      </c>
      <c r="X129" s="36">
        <f>SUMIFS(СВЦЭМ!$C$33:$C$776,СВЦЭМ!$A$33:$A$776,$A129,СВЦЭМ!$B$33:$B$776,X$119)+'СЕТ СН'!$I$9+СВЦЭМ!$D$10+'СЕТ СН'!$I$6-'СЕТ СН'!$I$19</f>
        <v>1314.4841322299999</v>
      </c>
      <c r="Y129" s="36">
        <f>SUMIFS(СВЦЭМ!$C$33:$C$776,СВЦЭМ!$A$33:$A$776,$A129,СВЦЭМ!$B$33:$B$776,Y$119)+'СЕТ СН'!$I$9+СВЦЭМ!$D$10+'СЕТ СН'!$I$6-'СЕТ СН'!$I$19</f>
        <v>1346.9668174799999</v>
      </c>
    </row>
    <row r="130" spans="1:25" ht="15.75" x14ac:dyDescent="0.2">
      <c r="A130" s="35">
        <f t="shared" si="3"/>
        <v>44023</v>
      </c>
      <c r="B130" s="36">
        <f>SUMIFS(СВЦЭМ!$C$33:$C$776,СВЦЭМ!$A$33:$A$776,$A130,СВЦЭМ!$B$33:$B$776,B$119)+'СЕТ СН'!$I$9+СВЦЭМ!$D$10+'СЕТ СН'!$I$6-'СЕТ СН'!$I$19</f>
        <v>1466.26958341</v>
      </c>
      <c r="C130" s="36">
        <f>SUMIFS(СВЦЭМ!$C$33:$C$776,СВЦЭМ!$A$33:$A$776,$A130,СВЦЭМ!$B$33:$B$776,C$119)+'СЕТ СН'!$I$9+СВЦЭМ!$D$10+'СЕТ СН'!$I$6-'СЕТ СН'!$I$19</f>
        <v>1440.3851743300002</v>
      </c>
      <c r="D130" s="36">
        <f>SUMIFS(СВЦЭМ!$C$33:$C$776,СВЦЭМ!$A$33:$A$776,$A130,СВЦЭМ!$B$33:$B$776,D$119)+'СЕТ СН'!$I$9+СВЦЭМ!$D$10+'СЕТ СН'!$I$6-'СЕТ СН'!$I$19</f>
        <v>1465.33192801</v>
      </c>
      <c r="E130" s="36">
        <f>SUMIFS(СВЦЭМ!$C$33:$C$776,СВЦЭМ!$A$33:$A$776,$A130,СВЦЭМ!$B$33:$B$776,E$119)+'СЕТ СН'!$I$9+СВЦЭМ!$D$10+'СЕТ СН'!$I$6-'СЕТ СН'!$I$19</f>
        <v>1480.4277702100001</v>
      </c>
      <c r="F130" s="36">
        <f>SUMIFS(СВЦЭМ!$C$33:$C$776,СВЦЭМ!$A$33:$A$776,$A130,СВЦЭМ!$B$33:$B$776,F$119)+'СЕТ СН'!$I$9+СВЦЭМ!$D$10+'СЕТ СН'!$I$6-'СЕТ СН'!$I$19</f>
        <v>1473.59961851</v>
      </c>
      <c r="G130" s="36">
        <f>SUMIFS(СВЦЭМ!$C$33:$C$776,СВЦЭМ!$A$33:$A$776,$A130,СВЦЭМ!$B$33:$B$776,G$119)+'СЕТ СН'!$I$9+СВЦЭМ!$D$10+'СЕТ СН'!$I$6-'СЕТ СН'!$I$19</f>
        <v>1475.9233637900002</v>
      </c>
      <c r="H130" s="36">
        <f>SUMIFS(СВЦЭМ!$C$33:$C$776,СВЦЭМ!$A$33:$A$776,$A130,СВЦЭМ!$B$33:$B$776,H$119)+'СЕТ СН'!$I$9+СВЦЭМ!$D$10+'СЕТ СН'!$I$6-'СЕТ СН'!$I$19</f>
        <v>1466.27472992</v>
      </c>
      <c r="I130" s="36">
        <f>SUMIFS(СВЦЭМ!$C$33:$C$776,СВЦЭМ!$A$33:$A$776,$A130,СВЦЭМ!$B$33:$B$776,I$119)+'СЕТ СН'!$I$9+СВЦЭМ!$D$10+'СЕТ СН'!$I$6-'СЕТ СН'!$I$19</f>
        <v>1470.6844624</v>
      </c>
      <c r="J130" s="36">
        <f>SUMIFS(СВЦЭМ!$C$33:$C$776,СВЦЭМ!$A$33:$A$776,$A130,СВЦЭМ!$B$33:$B$776,J$119)+'СЕТ СН'!$I$9+СВЦЭМ!$D$10+'СЕТ СН'!$I$6-'СЕТ СН'!$I$19</f>
        <v>1431.0363987999999</v>
      </c>
      <c r="K130" s="36">
        <f>SUMIFS(СВЦЭМ!$C$33:$C$776,СВЦЭМ!$A$33:$A$776,$A130,СВЦЭМ!$B$33:$B$776,K$119)+'СЕТ СН'!$I$9+СВЦЭМ!$D$10+'СЕТ СН'!$I$6-'СЕТ СН'!$I$19</f>
        <v>1298.9315427700001</v>
      </c>
      <c r="L130" s="36">
        <f>SUMIFS(СВЦЭМ!$C$33:$C$776,СВЦЭМ!$A$33:$A$776,$A130,СВЦЭМ!$B$33:$B$776,L$119)+'СЕТ СН'!$I$9+СВЦЭМ!$D$10+'СЕТ СН'!$I$6-'СЕТ СН'!$I$19</f>
        <v>1272.66671221</v>
      </c>
      <c r="M130" s="36">
        <f>SUMIFS(СВЦЭМ!$C$33:$C$776,СВЦЭМ!$A$33:$A$776,$A130,СВЦЭМ!$B$33:$B$776,M$119)+'СЕТ СН'!$I$9+СВЦЭМ!$D$10+'СЕТ СН'!$I$6-'СЕТ СН'!$I$19</f>
        <v>1263.75156913</v>
      </c>
      <c r="N130" s="36">
        <f>SUMIFS(СВЦЭМ!$C$33:$C$776,СВЦЭМ!$A$33:$A$776,$A130,СВЦЭМ!$B$33:$B$776,N$119)+'СЕТ СН'!$I$9+СВЦЭМ!$D$10+'СЕТ СН'!$I$6-'СЕТ СН'!$I$19</f>
        <v>1268.7094483400001</v>
      </c>
      <c r="O130" s="36">
        <f>SUMIFS(СВЦЭМ!$C$33:$C$776,СВЦЭМ!$A$33:$A$776,$A130,СВЦЭМ!$B$33:$B$776,O$119)+'СЕТ СН'!$I$9+СВЦЭМ!$D$10+'СЕТ СН'!$I$6-'СЕТ СН'!$I$19</f>
        <v>1300.5191307300001</v>
      </c>
      <c r="P130" s="36">
        <f>SUMIFS(СВЦЭМ!$C$33:$C$776,СВЦЭМ!$A$33:$A$776,$A130,СВЦЭМ!$B$33:$B$776,P$119)+'СЕТ СН'!$I$9+СВЦЭМ!$D$10+'СЕТ СН'!$I$6-'СЕТ СН'!$I$19</f>
        <v>1304.1580126700001</v>
      </c>
      <c r="Q130" s="36">
        <f>SUMIFS(СВЦЭМ!$C$33:$C$776,СВЦЭМ!$A$33:$A$776,$A130,СВЦЭМ!$B$33:$B$776,Q$119)+'СЕТ СН'!$I$9+СВЦЭМ!$D$10+'СЕТ СН'!$I$6-'СЕТ СН'!$I$19</f>
        <v>1316.8545892699999</v>
      </c>
      <c r="R130" s="36">
        <f>SUMIFS(СВЦЭМ!$C$33:$C$776,СВЦЭМ!$A$33:$A$776,$A130,СВЦЭМ!$B$33:$B$776,R$119)+'СЕТ СН'!$I$9+СВЦЭМ!$D$10+'СЕТ СН'!$I$6-'СЕТ СН'!$I$19</f>
        <v>1337.0226680599999</v>
      </c>
      <c r="S130" s="36">
        <f>SUMIFS(СВЦЭМ!$C$33:$C$776,СВЦЭМ!$A$33:$A$776,$A130,СВЦЭМ!$B$33:$B$776,S$119)+'СЕТ СН'!$I$9+СВЦЭМ!$D$10+'СЕТ СН'!$I$6-'СЕТ СН'!$I$19</f>
        <v>1338.0081668400001</v>
      </c>
      <c r="T130" s="36">
        <f>SUMIFS(СВЦЭМ!$C$33:$C$776,СВЦЭМ!$A$33:$A$776,$A130,СВЦЭМ!$B$33:$B$776,T$119)+'СЕТ СН'!$I$9+СВЦЭМ!$D$10+'СЕТ СН'!$I$6-'СЕТ СН'!$I$19</f>
        <v>1331.8346974000001</v>
      </c>
      <c r="U130" s="36">
        <f>SUMIFS(СВЦЭМ!$C$33:$C$776,СВЦЭМ!$A$33:$A$776,$A130,СВЦЭМ!$B$33:$B$776,U$119)+'СЕТ СН'!$I$9+СВЦЭМ!$D$10+'СЕТ СН'!$I$6-'СЕТ СН'!$I$19</f>
        <v>1319.23036413</v>
      </c>
      <c r="V130" s="36">
        <f>SUMIFS(СВЦЭМ!$C$33:$C$776,СВЦЭМ!$A$33:$A$776,$A130,СВЦЭМ!$B$33:$B$776,V$119)+'СЕТ СН'!$I$9+СВЦЭМ!$D$10+'СЕТ СН'!$I$6-'СЕТ СН'!$I$19</f>
        <v>1300.75526818</v>
      </c>
      <c r="W130" s="36">
        <f>SUMIFS(СВЦЭМ!$C$33:$C$776,СВЦЭМ!$A$33:$A$776,$A130,СВЦЭМ!$B$33:$B$776,W$119)+'СЕТ СН'!$I$9+СВЦЭМ!$D$10+'СЕТ СН'!$I$6-'СЕТ СН'!$I$19</f>
        <v>1287.9397456400002</v>
      </c>
      <c r="X130" s="36">
        <f>SUMIFS(СВЦЭМ!$C$33:$C$776,СВЦЭМ!$A$33:$A$776,$A130,СВЦЭМ!$B$33:$B$776,X$119)+'СЕТ СН'!$I$9+СВЦЭМ!$D$10+'СЕТ СН'!$I$6-'СЕТ СН'!$I$19</f>
        <v>1306.52071032</v>
      </c>
      <c r="Y130" s="36">
        <f>SUMIFS(СВЦЭМ!$C$33:$C$776,СВЦЭМ!$A$33:$A$776,$A130,СВЦЭМ!$B$33:$B$776,Y$119)+'СЕТ СН'!$I$9+СВЦЭМ!$D$10+'СЕТ СН'!$I$6-'СЕТ СН'!$I$19</f>
        <v>1316.6789252600001</v>
      </c>
    </row>
    <row r="131" spans="1:25" ht="15.75" x14ac:dyDescent="0.2">
      <c r="A131" s="35">
        <f t="shared" si="3"/>
        <v>44024</v>
      </c>
      <c r="B131" s="36">
        <f>SUMIFS(СВЦЭМ!$C$33:$C$776,СВЦЭМ!$A$33:$A$776,$A131,СВЦЭМ!$B$33:$B$776,B$119)+'СЕТ СН'!$I$9+СВЦЭМ!$D$10+'СЕТ СН'!$I$6-'СЕТ СН'!$I$19</f>
        <v>1438.6725417800001</v>
      </c>
      <c r="C131" s="36">
        <f>SUMIFS(СВЦЭМ!$C$33:$C$776,СВЦЭМ!$A$33:$A$776,$A131,СВЦЭМ!$B$33:$B$776,C$119)+'СЕТ СН'!$I$9+СВЦЭМ!$D$10+'СЕТ СН'!$I$6-'СЕТ СН'!$I$19</f>
        <v>1496.6232923600001</v>
      </c>
      <c r="D131" s="36">
        <f>SUMIFS(СВЦЭМ!$C$33:$C$776,СВЦЭМ!$A$33:$A$776,$A131,СВЦЭМ!$B$33:$B$776,D$119)+'СЕТ СН'!$I$9+СВЦЭМ!$D$10+'СЕТ СН'!$I$6-'СЕТ СН'!$I$19</f>
        <v>1530.5734636700001</v>
      </c>
      <c r="E131" s="36">
        <f>SUMIFS(СВЦЭМ!$C$33:$C$776,СВЦЭМ!$A$33:$A$776,$A131,СВЦЭМ!$B$33:$B$776,E$119)+'СЕТ СН'!$I$9+СВЦЭМ!$D$10+'СЕТ СН'!$I$6-'СЕТ СН'!$I$19</f>
        <v>1552.33398287</v>
      </c>
      <c r="F131" s="36">
        <f>SUMIFS(СВЦЭМ!$C$33:$C$776,СВЦЭМ!$A$33:$A$776,$A131,СВЦЭМ!$B$33:$B$776,F$119)+'СЕТ СН'!$I$9+СВЦЭМ!$D$10+'СЕТ СН'!$I$6-'СЕТ СН'!$I$19</f>
        <v>1552.9841798499999</v>
      </c>
      <c r="G131" s="36">
        <f>SUMIFS(СВЦЭМ!$C$33:$C$776,СВЦЭМ!$A$33:$A$776,$A131,СВЦЭМ!$B$33:$B$776,G$119)+'СЕТ СН'!$I$9+СВЦЭМ!$D$10+'СЕТ СН'!$I$6-'СЕТ СН'!$I$19</f>
        <v>1558.1813074200002</v>
      </c>
      <c r="H131" s="36">
        <f>SUMIFS(СВЦЭМ!$C$33:$C$776,СВЦЭМ!$A$33:$A$776,$A131,СВЦЭМ!$B$33:$B$776,H$119)+'СЕТ СН'!$I$9+СВЦЭМ!$D$10+'СЕТ СН'!$I$6-'СЕТ СН'!$I$19</f>
        <v>1535.87333083</v>
      </c>
      <c r="I131" s="36">
        <f>SUMIFS(СВЦЭМ!$C$33:$C$776,СВЦЭМ!$A$33:$A$776,$A131,СВЦЭМ!$B$33:$B$776,I$119)+'СЕТ СН'!$I$9+СВЦЭМ!$D$10+'СЕТ СН'!$I$6-'СЕТ СН'!$I$19</f>
        <v>1502.1614066699999</v>
      </c>
      <c r="J131" s="36">
        <f>SUMIFS(СВЦЭМ!$C$33:$C$776,СВЦЭМ!$A$33:$A$776,$A131,СВЦЭМ!$B$33:$B$776,J$119)+'СЕТ СН'!$I$9+СВЦЭМ!$D$10+'СЕТ СН'!$I$6-'СЕТ СН'!$I$19</f>
        <v>1420.20388417</v>
      </c>
      <c r="K131" s="36">
        <f>SUMIFS(СВЦЭМ!$C$33:$C$776,СВЦЭМ!$A$33:$A$776,$A131,СВЦЭМ!$B$33:$B$776,K$119)+'СЕТ СН'!$I$9+СВЦЭМ!$D$10+'СЕТ СН'!$I$6-'СЕТ СН'!$I$19</f>
        <v>1268.54530209</v>
      </c>
      <c r="L131" s="36">
        <f>SUMIFS(СВЦЭМ!$C$33:$C$776,СВЦЭМ!$A$33:$A$776,$A131,СВЦЭМ!$B$33:$B$776,L$119)+'СЕТ СН'!$I$9+СВЦЭМ!$D$10+'СЕТ СН'!$I$6-'СЕТ СН'!$I$19</f>
        <v>1232.2437302200001</v>
      </c>
      <c r="M131" s="36">
        <f>SUMIFS(СВЦЭМ!$C$33:$C$776,СВЦЭМ!$A$33:$A$776,$A131,СВЦЭМ!$B$33:$B$776,M$119)+'СЕТ СН'!$I$9+СВЦЭМ!$D$10+'СЕТ СН'!$I$6-'СЕТ СН'!$I$19</f>
        <v>1229.84730986</v>
      </c>
      <c r="N131" s="36">
        <f>SUMIFS(СВЦЭМ!$C$33:$C$776,СВЦЭМ!$A$33:$A$776,$A131,СВЦЭМ!$B$33:$B$776,N$119)+'СЕТ СН'!$I$9+СВЦЭМ!$D$10+'СЕТ СН'!$I$6-'СЕТ СН'!$I$19</f>
        <v>1241.2871282400001</v>
      </c>
      <c r="O131" s="36">
        <f>SUMIFS(СВЦЭМ!$C$33:$C$776,СВЦЭМ!$A$33:$A$776,$A131,СВЦЭМ!$B$33:$B$776,O$119)+'СЕТ СН'!$I$9+СВЦЭМ!$D$10+'СЕТ СН'!$I$6-'СЕТ СН'!$I$19</f>
        <v>1237.7917453700002</v>
      </c>
      <c r="P131" s="36">
        <f>SUMIFS(СВЦЭМ!$C$33:$C$776,СВЦЭМ!$A$33:$A$776,$A131,СВЦЭМ!$B$33:$B$776,P$119)+'СЕТ СН'!$I$9+СВЦЭМ!$D$10+'СЕТ СН'!$I$6-'СЕТ СН'!$I$19</f>
        <v>1244.2106365700001</v>
      </c>
      <c r="Q131" s="36">
        <f>SUMIFS(СВЦЭМ!$C$33:$C$776,СВЦЭМ!$A$33:$A$776,$A131,СВЦЭМ!$B$33:$B$776,Q$119)+'СЕТ СН'!$I$9+СВЦЭМ!$D$10+'СЕТ СН'!$I$6-'СЕТ СН'!$I$19</f>
        <v>1261.8038466100002</v>
      </c>
      <c r="R131" s="36">
        <f>SUMIFS(СВЦЭМ!$C$33:$C$776,СВЦЭМ!$A$33:$A$776,$A131,СВЦЭМ!$B$33:$B$776,R$119)+'СЕТ СН'!$I$9+СВЦЭМ!$D$10+'СЕТ СН'!$I$6-'СЕТ СН'!$I$19</f>
        <v>1262.67643438</v>
      </c>
      <c r="S131" s="36">
        <f>SUMIFS(СВЦЭМ!$C$33:$C$776,СВЦЭМ!$A$33:$A$776,$A131,СВЦЭМ!$B$33:$B$776,S$119)+'СЕТ СН'!$I$9+СВЦЭМ!$D$10+'СЕТ СН'!$I$6-'СЕТ СН'!$I$19</f>
        <v>1267.4155682800001</v>
      </c>
      <c r="T131" s="36">
        <f>SUMIFS(СВЦЭМ!$C$33:$C$776,СВЦЭМ!$A$33:$A$776,$A131,СВЦЭМ!$B$33:$B$776,T$119)+'СЕТ СН'!$I$9+СВЦЭМ!$D$10+'СЕТ СН'!$I$6-'СЕТ СН'!$I$19</f>
        <v>1264.5285207100001</v>
      </c>
      <c r="U131" s="36">
        <f>SUMIFS(СВЦЭМ!$C$33:$C$776,СВЦЭМ!$A$33:$A$776,$A131,СВЦЭМ!$B$33:$B$776,U$119)+'СЕТ СН'!$I$9+СВЦЭМ!$D$10+'СЕТ СН'!$I$6-'СЕТ СН'!$I$19</f>
        <v>1242.61531068</v>
      </c>
      <c r="V131" s="36">
        <f>SUMIFS(СВЦЭМ!$C$33:$C$776,СВЦЭМ!$A$33:$A$776,$A131,СВЦЭМ!$B$33:$B$776,V$119)+'СЕТ СН'!$I$9+СВЦЭМ!$D$10+'СЕТ СН'!$I$6-'СЕТ СН'!$I$19</f>
        <v>1243.5440840199999</v>
      </c>
      <c r="W131" s="36">
        <f>SUMIFS(СВЦЭМ!$C$33:$C$776,СВЦЭМ!$A$33:$A$776,$A131,СВЦЭМ!$B$33:$B$776,W$119)+'СЕТ СН'!$I$9+СВЦЭМ!$D$10+'СЕТ СН'!$I$6-'СЕТ СН'!$I$19</f>
        <v>1235.8269585500002</v>
      </c>
      <c r="X131" s="36">
        <f>SUMIFS(СВЦЭМ!$C$33:$C$776,СВЦЭМ!$A$33:$A$776,$A131,СВЦЭМ!$B$33:$B$776,X$119)+'СЕТ СН'!$I$9+СВЦЭМ!$D$10+'СЕТ СН'!$I$6-'СЕТ СН'!$I$19</f>
        <v>1243.8329664400001</v>
      </c>
      <c r="Y131" s="36">
        <f>SUMIFS(СВЦЭМ!$C$33:$C$776,СВЦЭМ!$A$33:$A$776,$A131,СВЦЭМ!$B$33:$B$776,Y$119)+'СЕТ СН'!$I$9+СВЦЭМ!$D$10+'СЕТ СН'!$I$6-'СЕТ СН'!$I$19</f>
        <v>1345.3316355500001</v>
      </c>
    </row>
    <row r="132" spans="1:25" ht="15.75" x14ac:dyDescent="0.2">
      <c r="A132" s="35">
        <f t="shared" si="3"/>
        <v>44025</v>
      </c>
      <c r="B132" s="36">
        <f>SUMIFS(СВЦЭМ!$C$33:$C$776,СВЦЭМ!$A$33:$A$776,$A132,СВЦЭМ!$B$33:$B$776,B$119)+'СЕТ СН'!$I$9+СВЦЭМ!$D$10+'СЕТ СН'!$I$6-'СЕТ СН'!$I$19</f>
        <v>1436.5228992000002</v>
      </c>
      <c r="C132" s="36">
        <f>SUMIFS(СВЦЭМ!$C$33:$C$776,СВЦЭМ!$A$33:$A$776,$A132,СВЦЭМ!$B$33:$B$776,C$119)+'СЕТ СН'!$I$9+СВЦЭМ!$D$10+'СЕТ СН'!$I$6-'СЕТ СН'!$I$19</f>
        <v>1405.48144247</v>
      </c>
      <c r="D132" s="36">
        <f>SUMIFS(СВЦЭМ!$C$33:$C$776,СВЦЭМ!$A$33:$A$776,$A132,СВЦЭМ!$B$33:$B$776,D$119)+'СЕТ СН'!$I$9+СВЦЭМ!$D$10+'СЕТ СН'!$I$6-'СЕТ СН'!$I$19</f>
        <v>1429.8135309600002</v>
      </c>
      <c r="E132" s="36">
        <f>SUMIFS(СВЦЭМ!$C$33:$C$776,СВЦЭМ!$A$33:$A$776,$A132,СВЦЭМ!$B$33:$B$776,E$119)+'СЕТ СН'!$I$9+СВЦЭМ!$D$10+'СЕТ СН'!$I$6-'СЕТ СН'!$I$19</f>
        <v>1445.68050219</v>
      </c>
      <c r="F132" s="36">
        <f>SUMIFS(СВЦЭМ!$C$33:$C$776,СВЦЭМ!$A$33:$A$776,$A132,СВЦЭМ!$B$33:$B$776,F$119)+'СЕТ СН'!$I$9+СВЦЭМ!$D$10+'СЕТ СН'!$I$6-'СЕТ СН'!$I$19</f>
        <v>1436.83861643</v>
      </c>
      <c r="G132" s="36">
        <f>SUMIFS(СВЦЭМ!$C$33:$C$776,СВЦЭМ!$A$33:$A$776,$A132,СВЦЭМ!$B$33:$B$776,G$119)+'СЕТ СН'!$I$9+СВЦЭМ!$D$10+'СЕТ СН'!$I$6-'СЕТ СН'!$I$19</f>
        <v>1436.58011179</v>
      </c>
      <c r="H132" s="36">
        <f>SUMIFS(СВЦЭМ!$C$33:$C$776,СВЦЭМ!$A$33:$A$776,$A132,СВЦЭМ!$B$33:$B$776,H$119)+'СЕТ СН'!$I$9+СВЦЭМ!$D$10+'СЕТ СН'!$I$6-'СЕТ СН'!$I$19</f>
        <v>1422.12534362</v>
      </c>
      <c r="I132" s="36">
        <f>SUMIFS(СВЦЭМ!$C$33:$C$776,СВЦЭМ!$A$33:$A$776,$A132,СВЦЭМ!$B$33:$B$776,I$119)+'СЕТ СН'!$I$9+СВЦЭМ!$D$10+'СЕТ СН'!$I$6-'СЕТ СН'!$I$19</f>
        <v>1456.8184950700002</v>
      </c>
      <c r="J132" s="36">
        <f>SUMIFS(СВЦЭМ!$C$33:$C$776,СВЦЭМ!$A$33:$A$776,$A132,СВЦЭМ!$B$33:$B$776,J$119)+'СЕТ СН'!$I$9+СВЦЭМ!$D$10+'СЕТ СН'!$I$6-'СЕТ СН'!$I$19</f>
        <v>1472.4240456800001</v>
      </c>
      <c r="K132" s="36">
        <f>SUMIFS(СВЦЭМ!$C$33:$C$776,СВЦЭМ!$A$33:$A$776,$A132,СВЦЭМ!$B$33:$B$776,K$119)+'СЕТ СН'!$I$9+СВЦЭМ!$D$10+'СЕТ СН'!$I$6-'СЕТ СН'!$I$19</f>
        <v>1370.60918494</v>
      </c>
      <c r="L132" s="36">
        <f>SUMIFS(СВЦЭМ!$C$33:$C$776,СВЦЭМ!$A$33:$A$776,$A132,СВЦЭМ!$B$33:$B$776,L$119)+'СЕТ СН'!$I$9+СВЦЭМ!$D$10+'СЕТ СН'!$I$6-'СЕТ СН'!$I$19</f>
        <v>1339.2676089199999</v>
      </c>
      <c r="M132" s="36">
        <f>SUMIFS(СВЦЭМ!$C$33:$C$776,СВЦЭМ!$A$33:$A$776,$A132,СВЦЭМ!$B$33:$B$776,M$119)+'СЕТ СН'!$I$9+СВЦЭМ!$D$10+'СЕТ СН'!$I$6-'СЕТ СН'!$I$19</f>
        <v>1351.0964167500001</v>
      </c>
      <c r="N132" s="36">
        <f>SUMIFS(СВЦЭМ!$C$33:$C$776,СВЦЭМ!$A$33:$A$776,$A132,СВЦЭМ!$B$33:$B$776,N$119)+'СЕТ СН'!$I$9+СВЦЭМ!$D$10+'СЕТ СН'!$I$6-'СЕТ СН'!$I$19</f>
        <v>1346.9949874700001</v>
      </c>
      <c r="O132" s="36">
        <f>SUMIFS(СВЦЭМ!$C$33:$C$776,СВЦЭМ!$A$33:$A$776,$A132,СВЦЭМ!$B$33:$B$776,O$119)+'СЕТ СН'!$I$9+СВЦЭМ!$D$10+'СЕТ СН'!$I$6-'СЕТ СН'!$I$19</f>
        <v>1343.9747643599999</v>
      </c>
      <c r="P132" s="36">
        <f>SUMIFS(СВЦЭМ!$C$33:$C$776,СВЦЭМ!$A$33:$A$776,$A132,СВЦЭМ!$B$33:$B$776,P$119)+'СЕТ СН'!$I$9+СВЦЭМ!$D$10+'СЕТ СН'!$I$6-'СЕТ СН'!$I$19</f>
        <v>1337.1439924599999</v>
      </c>
      <c r="Q132" s="36">
        <f>SUMIFS(СВЦЭМ!$C$33:$C$776,СВЦЭМ!$A$33:$A$776,$A132,СВЦЭМ!$B$33:$B$776,Q$119)+'СЕТ СН'!$I$9+СВЦЭМ!$D$10+'СЕТ СН'!$I$6-'СЕТ СН'!$I$19</f>
        <v>1322.41044093</v>
      </c>
      <c r="R132" s="36">
        <f>SUMIFS(СВЦЭМ!$C$33:$C$776,СВЦЭМ!$A$33:$A$776,$A132,СВЦЭМ!$B$33:$B$776,R$119)+'СЕТ СН'!$I$9+СВЦЭМ!$D$10+'СЕТ СН'!$I$6-'СЕТ СН'!$I$19</f>
        <v>1351.9227805999999</v>
      </c>
      <c r="S132" s="36">
        <f>SUMIFS(СВЦЭМ!$C$33:$C$776,СВЦЭМ!$A$33:$A$776,$A132,СВЦЭМ!$B$33:$B$776,S$119)+'СЕТ СН'!$I$9+СВЦЭМ!$D$10+'СЕТ СН'!$I$6-'СЕТ СН'!$I$19</f>
        <v>1379.2826116700001</v>
      </c>
      <c r="T132" s="36">
        <f>SUMIFS(СВЦЭМ!$C$33:$C$776,СВЦЭМ!$A$33:$A$776,$A132,СВЦЭМ!$B$33:$B$776,T$119)+'СЕТ СН'!$I$9+СВЦЭМ!$D$10+'СЕТ СН'!$I$6-'СЕТ СН'!$I$19</f>
        <v>1348.5964671800002</v>
      </c>
      <c r="U132" s="36">
        <f>SUMIFS(СВЦЭМ!$C$33:$C$776,СВЦЭМ!$A$33:$A$776,$A132,СВЦЭМ!$B$33:$B$776,U$119)+'СЕТ СН'!$I$9+СВЦЭМ!$D$10+'СЕТ СН'!$I$6-'СЕТ СН'!$I$19</f>
        <v>1330.42215753</v>
      </c>
      <c r="V132" s="36">
        <f>SUMIFS(СВЦЭМ!$C$33:$C$776,СВЦЭМ!$A$33:$A$776,$A132,СВЦЭМ!$B$33:$B$776,V$119)+'СЕТ СН'!$I$9+СВЦЭМ!$D$10+'СЕТ СН'!$I$6-'СЕТ СН'!$I$19</f>
        <v>1323.6238584299999</v>
      </c>
      <c r="W132" s="36">
        <f>SUMIFS(СВЦЭМ!$C$33:$C$776,СВЦЭМ!$A$33:$A$776,$A132,СВЦЭМ!$B$33:$B$776,W$119)+'СЕТ СН'!$I$9+СВЦЭМ!$D$10+'СЕТ СН'!$I$6-'СЕТ СН'!$I$19</f>
        <v>1298.7809107799999</v>
      </c>
      <c r="X132" s="36">
        <f>SUMIFS(СВЦЭМ!$C$33:$C$776,СВЦЭМ!$A$33:$A$776,$A132,СВЦЭМ!$B$33:$B$776,X$119)+'СЕТ СН'!$I$9+СВЦЭМ!$D$10+'СЕТ СН'!$I$6-'СЕТ СН'!$I$19</f>
        <v>1278.4812308800001</v>
      </c>
      <c r="Y132" s="36">
        <f>SUMIFS(СВЦЭМ!$C$33:$C$776,СВЦЭМ!$A$33:$A$776,$A132,СВЦЭМ!$B$33:$B$776,Y$119)+'СЕТ СН'!$I$9+СВЦЭМ!$D$10+'СЕТ СН'!$I$6-'СЕТ СН'!$I$19</f>
        <v>1351.6070098700002</v>
      </c>
    </row>
    <row r="133" spans="1:25" ht="15.75" x14ac:dyDescent="0.2">
      <c r="A133" s="35">
        <f t="shared" si="3"/>
        <v>44026</v>
      </c>
      <c r="B133" s="36">
        <f>SUMIFS(СВЦЭМ!$C$33:$C$776,СВЦЭМ!$A$33:$A$776,$A133,СВЦЭМ!$B$33:$B$776,B$119)+'СЕТ СН'!$I$9+СВЦЭМ!$D$10+'СЕТ СН'!$I$6-'СЕТ СН'!$I$19</f>
        <v>1437.33659481</v>
      </c>
      <c r="C133" s="36">
        <f>SUMIFS(СВЦЭМ!$C$33:$C$776,СВЦЭМ!$A$33:$A$776,$A133,СВЦЭМ!$B$33:$B$776,C$119)+'СЕТ СН'!$I$9+СВЦЭМ!$D$10+'СЕТ СН'!$I$6-'СЕТ СН'!$I$19</f>
        <v>1403.6762065200001</v>
      </c>
      <c r="D133" s="36">
        <f>SUMIFS(СВЦЭМ!$C$33:$C$776,СВЦЭМ!$A$33:$A$776,$A133,СВЦЭМ!$B$33:$B$776,D$119)+'СЕТ СН'!$I$9+СВЦЭМ!$D$10+'СЕТ СН'!$I$6-'СЕТ СН'!$I$19</f>
        <v>1420.0077252999999</v>
      </c>
      <c r="E133" s="36">
        <f>SUMIFS(СВЦЭМ!$C$33:$C$776,СВЦЭМ!$A$33:$A$776,$A133,СВЦЭМ!$B$33:$B$776,E$119)+'СЕТ СН'!$I$9+СВЦЭМ!$D$10+'СЕТ СН'!$I$6-'СЕТ СН'!$I$19</f>
        <v>1440.6226549400001</v>
      </c>
      <c r="F133" s="36">
        <f>SUMIFS(СВЦЭМ!$C$33:$C$776,СВЦЭМ!$A$33:$A$776,$A133,СВЦЭМ!$B$33:$B$776,F$119)+'СЕТ СН'!$I$9+СВЦЭМ!$D$10+'СЕТ СН'!$I$6-'СЕТ СН'!$I$19</f>
        <v>1441.8638839300002</v>
      </c>
      <c r="G133" s="36">
        <f>SUMIFS(СВЦЭМ!$C$33:$C$776,СВЦЭМ!$A$33:$A$776,$A133,СВЦЭМ!$B$33:$B$776,G$119)+'СЕТ СН'!$I$9+СВЦЭМ!$D$10+'СЕТ СН'!$I$6-'СЕТ СН'!$I$19</f>
        <v>1446.0303532600001</v>
      </c>
      <c r="H133" s="36">
        <f>SUMIFS(СВЦЭМ!$C$33:$C$776,СВЦЭМ!$A$33:$A$776,$A133,СВЦЭМ!$B$33:$B$776,H$119)+'СЕТ СН'!$I$9+СВЦЭМ!$D$10+'СЕТ СН'!$I$6-'СЕТ СН'!$I$19</f>
        <v>1430.2715624699999</v>
      </c>
      <c r="I133" s="36">
        <f>SUMIFS(СВЦЭМ!$C$33:$C$776,СВЦЭМ!$A$33:$A$776,$A133,СВЦЭМ!$B$33:$B$776,I$119)+'СЕТ СН'!$I$9+СВЦЭМ!$D$10+'СЕТ СН'!$I$6-'СЕТ СН'!$I$19</f>
        <v>1492.69600098</v>
      </c>
      <c r="J133" s="36">
        <f>SUMIFS(СВЦЭМ!$C$33:$C$776,СВЦЭМ!$A$33:$A$776,$A133,СВЦЭМ!$B$33:$B$776,J$119)+'СЕТ СН'!$I$9+СВЦЭМ!$D$10+'СЕТ СН'!$I$6-'СЕТ СН'!$I$19</f>
        <v>1436.9168929800001</v>
      </c>
      <c r="K133" s="36">
        <f>SUMIFS(СВЦЭМ!$C$33:$C$776,СВЦЭМ!$A$33:$A$776,$A133,СВЦЭМ!$B$33:$B$776,K$119)+'СЕТ СН'!$I$9+СВЦЭМ!$D$10+'СЕТ СН'!$I$6-'СЕТ СН'!$I$19</f>
        <v>1359.4764406100001</v>
      </c>
      <c r="L133" s="36">
        <f>SUMIFS(СВЦЭМ!$C$33:$C$776,СВЦЭМ!$A$33:$A$776,$A133,СВЦЭМ!$B$33:$B$776,L$119)+'СЕТ СН'!$I$9+СВЦЭМ!$D$10+'СЕТ СН'!$I$6-'СЕТ СН'!$I$19</f>
        <v>1358.0045287200001</v>
      </c>
      <c r="M133" s="36">
        <f>SUMIFS(СВЦЭМ!$C$33:$C$776,СВЦЭМ!$A$33:$A$776,$A133,СВЦЭМ!$B$33:$B$776,M$119)+'СЕТ СН'!$I$9+СВЦЭМ!$D$10+'СЕТ СН'!$I$6-'СЕТ СН'!$I$19</f>
        <v>1360.6112530600001</v>
      </c>
      <c r="N133" s="36">
        <f>SUMIFS(СВЦЭМ!$C$33:$C$776,СВЦЭМ!$A$33:$A$776,$A133,СВЦЭМ!$B$33:$B$776,N$119)+'СЕТ СН'!$I$9+СВЦЭМ!$D$10+'СЕТ СН'!$I$6-'СЕТ СН'!$I$19</f>
        <v>1456.8227834200002</v>
      </c>
      <c r="O133" s="36">
        <f>SUMIFS(СВЦЭМ!$C$33:$C$776,СВЦЭМ!$A$33:$A$776,$A133,СВЦЭМ!$B$33:$B$776,O$119)+'СЕТ СН'!$I$9+СВЦЭМ!$D$10+'СЕТ СН'!$I$6-'СЕТ СН'!$I$19</f>
        <v>1378.3055895</v>
      </c>
      <c r="P133" s="36">
        <f>SUMIFS(СВЦЭМ!$C$33:$C$776,СВЦЭМ!$A$33:$A$776,$A133,СВЦЭМ!$B$33:$B$776,P$119)+'СЕТ СН'!$I$9+СВЦЭМ!$D$10+'СЕТ СН'!$I$6-'СЕТ СН'!$I$19</f>
        <v>1379.6958925399999</v>
      </c>
      <c r="Q133" s="36">
        <f>SUMIFS(СВЦЭМ!$C$33:$C$776,СВЦЭМ!$A$33:$A$776,$A133,СВЦЭМ!$B$33:$B$776,Q$119)+'СЕТ СН'!$I$9+СВЦЭМ!$D$10+'СЕТ СН'!$I$6-'СЕТ СН'!$I$19</f>
        <v>1380.0668600500001</v>
      </c>
      <c r="R133" s="36">
        <f>SUMIFS(СВЦЭМ!$C$33:$C$776,СВЦЭМ!$A$33:$A$776,$A133,СВЦЭМ!$B$33:$B$776,R$119)+'СЕТ СН'!$I$9+СВЦЭМ!$D$10+'СЕТ СН'!$I$6-'СЕТ СН'!$I$19</f>
        <v>1371.7858683700001</v>
      </c>
      <c r="S133" s="36">
        <f>SUMIFS(СВЦЭМ!$C$33:$C$776,СВЦЭМ!$A$33:$A$776,$A133,СВЦЭМ!$B$33:$B$776,S$119)+'СЕТ СН'!$I$9+СВЦЭМ!$D$10+'СЕТ СН'!$I$6-'СЕТ СН'!$I$19</f>
        <v>1371.4013484500001</v>
      </c>
      <c r="T133" s="36">
        <f>SUMIFS(СВЦЭМ!$C$33:$C$776,СВЦЭМ!$A$33:$A$776,$A133,СВЦЭМ!$B$33:$B$776,T$119)+'СЕТ СН'!$I$9+СВЦЭМ!$D$10+'СЕТ СН'!$I$6-'СЕТ СН'!$I$19</f>
        <v>1398.0342035000001</v>
      </c>
      <c r="U133" s="36">
        <f>SUMIFS(СВЦЭМ!$C$33:$C$776,СВЦЭМ!$A$33:$A$776,$A133,СВЦЭМ!$B$33:$B$776,U$119)+'СЕТ СН'!$I$9+СВЦЭМ!$D$10+'СЕТ СН'!$I$6-'СЕТ СН'!$I$19</f>
        <v>1380.84596573</v>
      </c>
      <c r="V133" s="36">
        <f>SUMIFS(СВЦЭМ!$C$33:$C$776,СВЦЭМ!$A$33:$A$776,$A133,СВЦЭМ!$B$33:$B$776,V$119)+'СЕТ СН'!$I$9+СВЦЭМ!$D$10+'СЕТ СН'!$I$6-'СЕТ СН'!$I$19</f>
        <v>1361.5421048000001</v>
      </c>
      <c r="W133" s="36">
        <f>SUMIFS(СВЦЭМ!$C$33:$C$776,СВЦЭМ!$A$33:$A$776,$A133,СВЦЭМ!$B$33:$B$776,W$119)+'СЕТ СН'!$I$9+СВЦЭМ!$D$10+'СЕТ СН'!$I$6-'СЕТ СН'!$I$19</f>
        <v>1358.5491466000001</v>
      </c>
      <c r="X133" s="36">
        <f>SUMIFS(СВЦЭМ!$C$33:$C$776,СВЦЭМ!$A$33:$A$776,$A133,СВЦЭМ!$B$33:$B$776,X$119)+'СЕТ СН'!$I$9+СВЦЭМ!$D$10+'СЕТ СН'!$I$6-'СЕТ СН'!$I$19</f>
        <v>1342.64025743</v>
      </c>
      <c r="Y133" s="36">
        <f>SUMIFS(СВЦЭМ!$C$33:$C$776,СВЦЭМ!$A$33:$A$776,$A133,СВЦЭМ!$B$33:$B$776,Y$119)+'СЕТ СН'!$I$9+СВЦЭМ!$D$10+'СЕТ СН'!$I$6-'СЕТ СН'!$I$19</f>
        <v>1341.8814816399999</v>
      </c>
    </row>
    <row r="134" spans="1:25" ht="15.75" x14ac:dyDescent="0.2">
      <c r="A134" s="35">
        <f t="shared" si="3"/>
        <v>44027</v>
      </c>
      <c r="B134" s="36">
        <f>SUMIFS(СВЦЭМ!$C$33:$C$776,СВЦЭМ!$A$33:$A$776,$A134,СВЦЭМ!$B$33:$B$776,B$119)+'СЕТ СН'!$I$9+СВЦЭМ!$D$10+'СЕТ СН'!$I$6-'СЕТ СН'!$I$19</f>
        <v>1541.4431268599999</v>
      </c>
      <c r="C134" s="36">
        <f>SUMIFS(СВЦЭМ!$C$33:$C$776,СВЦЭМ!$A$33:$A$776,$A134,СВЦЭМ!$B$33:$B$776,C$119)+'СЕТ СН'!$I$9+СВЦЭМ!$D$10+'СЕТ СН'!$I$6-'СЕТ СН'!$I$19</f>
        <v>1569.43491445</v>
      </c>
      <c r="D134" s="36">
        <f>SUMIFS(СВЦЭМ!$C$33:$C$776,СВЦЭМ!$A$33:$A$776,$A134,СВЦЭМ!$B$33:$B$776,D$119)+'СЕТ СН'!$I$9+СВЦЭМ!$D$10+'СЕТ СН'!$I$6-'СЕТ СН'!$I$19</f>
        <v>1554.3202438300002</v>
      </c>
      <c r="E134" s="36">
        <f>SUMIFS(СВЦЭМ!$C$33:$C$776,СВЦЭМ!$A$33:$A$776,$A134,СВЦЭМ!$B$33:$B$776,E$119)+'СЕТ СН'!$I$9+СВЦЭМ!$D$10+'СЕТ СН'!$I$6-'СЕТ СН'!$I$19</f>
        <v>1567.30799288</v>
      </c>
      <c r="F134" s="36">
        <f>SUMIFS(СВЦЭМ!$C$33:$C$776,СВЦЭМ!$A$33:$A$776,$A134,СВЦЭМ!$B$33:$B$776,F$119)+'СЕТ СН'!$I$9+СВЦЭМ!$D$10+'СЕТ СН'!$I$6-'СЕТ СН'!$I$19</f>
        <v>1561.2624822300002</v>
      </c>
      <c r="G134" s="36">
        <f>SUMIFS(СВЦЭМ!$C$33:$C$776,СВЦЭМ!$A$33:$A$776,$A134,СВЦЭМ!$B$33:$B$776,G$119)+'СЕТ СН'!$I$9+СВЦЭМ!$D$10+'СЕТ СН'!$I$6-'СЕТ СН'!$I$19</f>
        <v>1563.0033049000001</v>
      </c>
      <c r="H134" s="36">
        <f>SUMIFS(СВЦЭМ!$C$33:$C$776,СВЦЭМ!$A$33:$A$776,$A134,СВЦЭМ!$B$33:$B$776,H$119)+'СЕТ СН'!$I$9+СВЦЭМ!$D$10+'СЕТ СН'!$I$6-'СЕТ СН'!$I$19</f>
        <v>1575.5617377199999</v>
      </c>
      <c r="I134" s="36">
        <f>SUMIFS(СВЦЭМ!$C$33:$C$776,СВЦЭМ!$A$33:$A$776,$A134,СВЦЭМ!$B$33:$B$776,I$119)+'СЕТ СН'!$I$9+СВЦЭМ!$D$10+'СЕТ СН'!$I$6-'СЕТ СН'!$I$19</f>
        <v>1606.74304686</v>
      </c>
      <c r="J134" s="36">
        <f>SUMIFS(СВЦЭМ!$C$33:$C$776,СВЦЭМ!$A$33:$A$776,$A134,СВЦЭМ!$B$33:$B$776,J$119)+'СЕТ СН'!$I$9+СВЦЭМ!$D$10+'СЕТ СН'!$I$6-'СЕТ СН'!$I$19</f>
        <v>1493.3638481100002</v>
      </c>
      <c r="K134" s="36">
        <f>SUMIFS(СВЦЭМ!$C$33:$C$776,СВЦЭМ!$A$33:$A$776,$A134,СВЦЭМ!$B$33:$B$776,K$119)+'СЕТ СН'!$I$9+СВЦЭМ!$D$10+'СЕТ СН'!$I$6-'СЕТ СН'!$I$19</f>
        <v>1339.9970891200001</v>
      </c>
      <c r="L134" s="36">
        <f>SUMIFS(СВЦЭМ!$C$33:$C$776,СВЦЭМ!$A$33:$A$776,$A134,СВЦЭМ!$B$33:$B$776,L$119)+'СЕТ СН'!$I$9+СВЦЭМ!$D$10+'СЕТ СН'!$I$6-'СЕТ СН'!$I$19</f>
        <v>1308.53392158</v>
      </c>
      <c r="M134" s="36">
        <f>SUMIFS(СВЦЭМ!$C$33:$C$776,СВЦЭМ!$A$33:$A$776,$A134,СВЦЭМ!$B$33:$B$776,M$119)+'СЕТ СН'!$I$9+СВЦЭМ!$D$10+'СЕТ СН'!$I$6-'СЕТ СН'!$I$19</f>
        <v>1310.3518033700002</v>
      </c>
      <c r="N134" s="36">
        <f>SUMIFS(СВЦЭМ!$C$33:$C$776,СВЦЭМ!$A$33:$A$776,$A134,СВЦЭМ!$B$33:$B$776,N$119)+'СЕТ СН'!$I$9+СВЦЭМ!$D$10+'СЕТ СН'!$I$6-'СЕТ СН'!$I$19</f>
        <v>1307.49723146</v>
      </c>
      <c r="O134" s="36">
        <f>SUMIFS(СВЦЭМ!$C$33:$C$776,СВЦЭМ!$A$33:$A$776,$A134,СВЦЭМ!$B$33:$B$776,O$119)+'СЕТ СН'!$I$9+СВЦЭМ!$D$10+'СЕТ СН'!$I$6-'СЕТ СН'!$I$19</f>
        <v>1310.85590069</v>
      </c>
      <c r="P134" s="36">
        <f>SUMIFS(СВЦЭМ!$C$33:$C$776,СВЦЭМ!$A$33:$A$776,$A134,СВЦЭМ!$B$33:$B$776,P$119)+'СЕТ СН'!$I$9+СВЦЭМ!$D$10+'СЕТ СН'!$I$6-'СЕТ СН'!$I$19</f>
        <v>1307.22602983</v>
      </c>
      <c r="Q134" s="36">
        <f>SUMIFS(СВЦЭМ!$C$33:$C$776,СВЦЭМ!$A$33:$A$776,$A134,СВЦЭМ!$B$33:$B$776,Q$119)+'СЕТ СН'!$I$9+СВЦЭМ!$D$10+'СЕТ СН'!$I$6-'СЕТ СН'!$I$19</f>
        <v>1302.9337034700002</v>
      </c>
      <c r="R134" s="36">
        <f>SUMIFS(СВЦЭМ!$C$33:$C$776,СВЦЭМ!$A$33:$A$776,$A134,СВЦЭМ!$B$33:$B$776,R$119)+'СЕТ СН'!$I$9+СВЦЭМ!$D$10+'СЕТ СН'!$I$6-'СЕТ СН'!$I$19</f>
        <v>1306.0016175200001</v>
      </c>
      <c r="S134" s="36">
        <f>SUMIFS(СВЦЭМ!$C$33:$C$776,СВЦЭМ!$A$33:$A$776,$A134,СВЦЭМ!$B$33:$B$776,S$119)+'СЕТ СН'!$I$9+СВЦЭМ!$D$10+'СЕТ СН'!$I$6-'СЕТ СН'!$I$19</f>
        <v>1308.9001723199999</v>
      </c>
      <c r="T134" s="36">
        <f>SUMIFS(СВЦЭМ!$C$33:$C$776,СВЦЭМ!$A$33:$A$776,$A134,СВЦЭМ!$B$33:$B$776,T$119)+'СЕТ СН'!$I$9+СВЦЭМ!$D$10+'СЕТ СН'!$I$6-'СЕТ СН'!$I$19</f>
        <v>1307.3823587699999</v>
      </c>
      <c r="U134" s="36">
        <f>SUMIFS(СВЦЭМ!$C$33:$C$776,СВЦЭМ!$A$33:$A$776,$A134,СВЦЭМ!$B$33:$B$776,U$119)+'СЕТ СН'!$I$9+СВЦЭМ!$D$10+'СЕТ СН'!$I$6-'СЕТ СН'!$I$19</f>
        <v>1294.5116010500001</v>
      </c>
      <c r="V134" s="36">
        <f>SUMIFS(СВЦЭМ!$C$33:$C$776,СВЦЭМ!$A$33:$A$776,$A134,СВЦЭМ!$B$33:$B$776,V$119)+'СЕТ СН'!$I$9+СВЦЭМ!$D$10+'СЕТ СН'!$I$6-'СЕТ СН'!$I$19</f>
        <v>1277.16886034</v>
      </c>
      <c r="W134" s="36">
        <f>SUMIFS(СВЦЭМ!$C$33:$C$776,СВЦЭМ!$A$33:$A$776,$A134,СВЦЭМ!$B$33:$B$776,W$119)+'СЕТ СН'!$I$9+СВЦЭМ!$D$10+'СЕТ СН'!$I$6-'СЕТ СН'!$I$19</f>
        <v>1287.85944107</v>
      </c>
      <c r="X134" s="36">
        <f>SUMIFS(СВЦЭМ!$C$33:$C$776,СВЦЭМ!$A$33:$A$776,$A134,СВЦЭМ!$B$33:$B$776,X$119)+'СЕТ СН'!$I$9+СВЦЭМ!$D$10+'СЕТ СН'!$I$6-'СЕТ СН'!$I$19</f>
        <v>1305.6657602499999</v>
      </c>
      <c r="Y134" s="36">
        <f>SUMIFS(СВЦЭМ!$C$33:$C$776,СВЦЭМ!$A$33:$A$776,$A134,СВЦЭМ!$B$33:$B$776,Y$119)+'СЕТ СН'!$I$9+СВЦЭМ!$D$10+'СЕТ СН'!$I$6-'СЕТ СН'!$I$19</f>
        <v>1348.5735805100001</v>
      </c>
    </row>
    <row r="135" spans="1:25" ht="15.75" x14ac:dyDescent="0.2">
      <c r="A135" s="35">
        <f t="shared" si="3"/>
        <v>44028</v>
      </c>
      <c r="B135" s="36">
        <f>SUMIFS(СВЦЭМ!$C$33:$C$776,СВЦЭМ!$A$33:$A$776,$A135,СВЦЭМ!$B$33:$B$776,B$119)+'СЕТ СН'!$I$9+СВЦЭМ!$D$10+'СЕТ СН'!$I$6-'СЕТ СН'!$I$19</f>
        <v>1505.9616183400001</v>
      </c>
      <c r="C135" s="36">
        <f>SUMIFS(СВЦЭМ!$C$33:$C$776,СВЦЭМ!$A$33:$A$776,$A135,СВЦЭМ!$B$33:$B$776,C$119)+'СЕТ СН'!$I$9+СВЦЭМ!$D$10+'СЕТ СН'!$I$6-'СЕТ СН'!$I$19</f>
        <v>1565.0804690299999</v>
      </c>
      <c r="D135" s="36">
        <f>SUMIFS(СВЦЭМ!$C$33:$C$776,СВЦЭМ!$A$33:$A$776,$A135,СВЦЭМ!$B$33:$B$776,D$119)+'СЕТ СН'!$I$9+СВЦЭМ!$D$10+'СЕТ СН'!$I$6-'СЕТ СН'!$I$19</f>
        <v>1556.64132215</v>
      </c>
      <c r="E135" s="36">
        <f>SUMIFS(СВЦЭМ!$C$33:$C$776,СВЦЭМ!$A$33:$A$776,$A135,СВЦЭМ!$B$33:$B$776,E$119)+'СЕТ СН'!$I$9+СВЦЭМ!$D$10+'СЕТ СН'!$I$6-'СЕТ СН'!$I$19</f>
        <v>1570.5850965500001</v>
      </c>
      <c r="F135" s="36">
        <f>SUMIFS(СВЦЭМ!$C$33:$C$776,СВЦЭМ!$A$33:$A$776,$A135,СВЦЭМ!$B$33:$B$776,F$119)+'СЕТ СН'!$I$9+СВЦЭМ!$D$10+'СЕТ СН'!$I$6-'СЕТ СН'!$I$19</f>
        <v>1565.7418037099999</v>
      </c>
      <c r="G135" s="36">
        <f>SUMIFS(СВЦЭМ!$C$33:$C$776,СВЦЭМ!$A$33:$A$776,$A135,СВЦЭМ!$B$33:$B$776,G$119)+'СЕТ СН'!$I$9+СВЦЭМ!$D$10+'СЕТ СН'!$I$6-'СЕТ СН'!$I$19</f>
        <v>1563.8675143600001</v>
      </c>
      <c r="H135" s="36">
        <f>SUMIFS(СВЦЭМ!$C$33:$C$776,СВЦЭМ!$A$33:$A$776,$A135,СВЦЭМ!$B$33:$B$776,H$119)+'СЕТ СН'!$I$9+СВЦЭМ!$D$10+'СЕТ СН'!$I$6-'СЕТ СН'!$I$19</f>
        <v>1582.25725543</v>
      </c>
      <c r="I135" s="36">
        <f>SUMIFS(СВЦЭМ!$C$33:$C$776,СВЦЭМ!$A$33:$A$776,$A135,СВЦЭМ!$B$33:$B$776,I$119)+'СЕТ СН'!$I$9+СВЦЭМ!$D$10+'СЕТ СН'!$I$6-'СЕТ СН'!$I$19</f>
        <v>1565.52010178</v>
      </c>
      <c r="J135" s="36">
        <f>SUMIFS(СВЦЭМ!$C$33:$C$776,СВЦЭМ!$A$33:$A$776,$A135,СВЦЭМ!$B$33:$B$776,J$119)+'СЕТ СН'!$I$9+СВЦЭМ!$D$10+'СЕТ СН'!$I$6-'СЕТ СН'!$I$19</f>
        <v>1522.1639928700001</v>
      </c>
      <c r="K135" s="36">
        <f>SUMIFS(СВЦЭМ!$C$33:$C$776,СВЦЭМ!$A$33:$A$776,$A135,СВЦЭМ!$B$33:$B$776,K$119)+'СЕТ СН'!$I$9+СВЦЭМ!$D$10+'СЕТ СН'!$I$6-'СЕТ СН'!$I$19</f>
        <v>1337.4033998899999</v>
      </c>
      <c r="L135" s="36">
        <f>SUMIFS(СВЦЭМ!$C$33:$C$776,СВЦЭМ!$A$33:$A$776,$A135,СВЦЭМ!$B$33:$B$776,L$119)+'СЕТ СН'!$I$9+СВЦЭМ!$D$10+'СЕТ СН'!$I$6-'СЕТ СН'!$I$19</f>
        <v>1276.7639477800001</v>
      </c>
      <c r="M135" s="36">
        <f>SUMIFS(СВЦЭМ!$C$33:$C$776,СВЦЭМ!$A$33:$A$776,$A135,СВЦЭМ!$B$33:$B$776,M$119)+'СЕТ СН'!$I$9+СВЦЭМ!$D$10+'СЕТ СН'!$I$6-'СЕТ СН'!$I$19</f>
        <v>1260.44196192</v>
      </c>
      <c r="N135" s="36">
        <f>SUMIFS(СВЦЭМ!$C$33:$C$776,СВЦЭМ!$A$33:$A$776,$A135,СВЦЭМ!$B$33:$B$776,N$119)+'СЕТ СН'!$I$9+СВЦЭМ!$D$10+'СЕТ СН'!$I$6-'СЕТ СН'!$I$19</f>
        <v>1307.50830524</v>
      </c>
      <c r="O135" s="36">
        <f>SUMIFS(СВЦЭМ!$C$33:$C$776,СВЦЭМ!$A$33:$A$776,$A135,СВЦЭМ!$B$33:$B$776,O$119)+'СЕТ СН'!$I$9+СВЦЭМ!$D$10+'СЕТ СН'!$I$6-'СЕТ СН'!$I$19</f>
        <v>1277.6720496400001</v>
      </c>
      <c r="P135" s="36">
        <f>SUMIFS(СВЦЭМ!$C$33:$C$776,СВЦЭМ!$A$33:$A$776,$A135,СВЦЭМ!$B$33:$B$776,P$119)+'СЕТ СН'!$I$9+СВЦЭМ!$D$10+'СЕТ СН'!$I$6-'СЕТ СН'!$I$19</f>
        <v>1279.0580194200002</v>
      </c>
      <c r="Q135" s="36">
        <f>SUMIFS(СВЦЭМ!$C$33:$C$776,СВЦЭМ!$A$33:$A$776,$A135,СВЦЭМ!$B$33:$B$776,Q$119)+'СЕТ СН'!$I$9+СВЦЭМ!$D$10+'СЕТ СН'!$I$6-'СЕТ СН'!$I$19</f>
        <v>1290.8052372300001</v>
      </c>
      <c r="R135" s="36">
        <f>SUMIFS(СВЦЭМ!$C$33:$C$776,СВЦЭМ!$A$33:$A$776,$A135,СВЦЭМ!$B$33:$B$776,R$119)+'СЕТ СН'!$I$9+СВЦЭМ!$D$10+'СЕТ СН'!$I$6-'СЕТ СН'!$I$19</f>
        <v>1287.06803747</v>
      </c>
      <c r="S135" s="36">
        <f>SUMIFS(СВЦЭМ!$C$33:$C$776,СВЦЭМ!$A$33:$A$776,$A135,СВЦЭМ!$B$33:$B$776,S$119)+'СЕТ СН'!$I$9+СВЦЭМ!$D$10+'СЕТ СН'!$I$6-'СЕТ СН'!$I$19</f>
        <v>1284.4213720100001</v>
      </c>
      <c r="T135" s="36">
        <f>SUMIFS(СВЦЭМ!$C$33:$C$776,СВЦЭМ!$A$33:$A$776,$A135,СВЦЭМ!$B$33:$B$776,T$119)+'СЕТ СН'!$I$9+СВЦЭМ!$D$10+'СЕТ СН'!$I$6-'СЕТ СН'!$I$19</f>
        <v>1313.1901494799999</v>
      </c>
      <c r="U135" s="36">
        <f>SUMIFS(СВЦЭМ!$C$33:$C$776,СВЦЭМ!$A$33:$A$776,$A135,СВЦЭМ!$B$33:$B$776,U$119)+'СЕТ СН'!$I$9+СВЦЭМ!$D$10+'СЕТ СН'!$I$6-'СЕТ СН'!$I$19</f>
        <v>1296.3260824600002</v>
      </c>
      <c r="V135" s="36">
        <f>SUMIFS(СВЦЭМ!$C$33:$C$776,СВЦЭМ!$A$33:$A$776,$A135,СВЦЭМ!$B$33:$B$776,V$119)+'СЕТ СН'!$I$9+СВЦЭМ!$D$10+'СЕТ СН'!$I$6-'СЕТ СН'!$I$19</f>
        <v>1279.1624721000001</v>
      </c>
      <c r="W135" s="36">
        <f>SUMIFS(СВЦЭМ!$C$33:$C$776,СВЦЭМ!$A$33:$A$776,$A135,СВЦЭМ!$B$33:$B$776,W$119)+'СЕТ СН'!$I$9+СВЦЭМ!$D$10+'СЕТ СН'!$I$6-'СЕТ СН'!$I$19</f>
        <v>1281.3355238700001</v>
      </c>
      <c r="X135" s="36">
        <f>SUMIFS(СВЦЭМ!$C$33:$C$776,СВЦЭМ!$A$33:$A$776,$A135,СВЦЭМ!$B$33:$B$776,X$119)+'СЕТ СН'!$I$9+СВЦЭМ!$D$10+'СЕТ СН'!$I$6-'СЕТ СН'!$I$19</f>
        <v>1326.1060432100001</v>
      </c>
      <c r="Y135" s="36">
        <f>SUMIFS(СВЦЭМ!$C$33:$C$776,СВЦЭМ!$A$33:$A$776,$A135,СВЦЭМ!$B$33:$B$776,Y$119)+'СЕТ СН'!$I$9+СВЦЭМ!$D$10+'СЕТ СН'!$I$6-'СЕТ СН'!$I$19</f>
        <v>1358.84640418</v>
      </c>
    </row>
    <row r="136" spans="1:25" ht="15.75" x14ac:dyDescent="0.2">
      <c r="A136" s="35">
        <f t="shared" si="3"/>
        <v>44029</v>
      </c>
      <c r="B136" s="36">
        <f>SUMIFS(СВЦЭМ!$C$33:$C$776,СВЦЭМ!$A$33:$A$776,$A136,СВЦЭМ!$B$33:$B$776,B$119)+'СЕТ СН'!$I$9+СВЦЭМ!$D$10+'СЕТ СН'!$I$6-'СЕТ СН'!$I$19</f>
        <v>1523.2703920500001</v>
      </c>
      <c r="C136" s="36">
        <f>SUMIFS(СВЦЭМ!$C$33:$C$776,СВЦЭМ!$A$33:$A$776,$A136,СВЦЭМ!$B$33:$B$776,C$119)+'СЕТ СН'!$I$9+СВЦЭМ!$D$10+'СЕТ СН'!$I$6-'СЕТ СН'!$I$19</f>
        <v>1641.45746721</v>
      </c>
      <c r="D136" s="36">
        <f>SUMIFS(СВЦЭМ!$C$33:$C$776,СВЦЭМ!$A$33:$A$776,$A136,СВЦЭМ!$B$33:$B$776,D$119)+'СЕТ СН'!$I$9+СВЦЭМ!$D$10+'СЕТ СН'!$I$6-'СЕТ СН'!$I$19</f>
        <v>1610.5838986400001</v>
      </c>
      <c r="E136" s="36">
        <f>SUMIFS(СВЦЭМ!$C$33:$C$776,СВЦЭМ!$A$33:$A$776,$A136,СВЦЭМ!$B$33:$B$776,E$119)+'СЕТ СН'!$I$9+СВЦЭМ!$D$10+'СЕТ СН'!$I$6-'СЕТ СН'!$I$19</f>
        <v>1588.5844705</v>
      </c>
      <c r="F136" s="36">
        <f>SUMIFS(СВЦЭМ!$C$33:$C$776,СВЦЭМ!$A$33:$A$776,$A136,СВЦЭМ!$B$33:$B$776,F$119)+'СЕТ СН'!$I$9+СВЦЭМ!$D$10+'СЕТ СН'!$I$6-'СЕТ СН'!$I$19</f>
        <v>1591.8498261500001</v>
      </c>
      <c r="G136" s="36">
        <f>SUMIFS(СВЦЭМ!$C$33:$C$776,СВЦЭМ!$A$33:$A$776,$A136,СВЦЭМ!$B$33:$B$776,G$119)+'СЕТ СН'!$I$9+СВЦЭМ!$D$10+'СЕТ СН'!$I$6-'СЕТ СН'!$I$19</f>
        <v>1569.99753777</v>
      </c>
      <c r="H136" s="36">
        <f>SUMIFS(СВЦЭМ!$C$33:$C$776,СВЦЭМ!$A$33:$A$776,$A136,СВЦЭМ!$B$33:$B$776,H$119)+'СЕТ СН'!$I$9+СВЦЭМ!$D$10+'СЕТ СН'!$I$6-'СЕТ СН'!$I$19</f>
        <v>1550.0233393400001</v>
      </c>
      <c r="I136" s="36">
        <f>SUMIFS(СВЦЭМ!$C$33:$C$776,СВЦЭМ!$A$33:$A$776,$A136,СВЦЭМ!$B$33:$B$776,I$119)+'СЕТ СН'!$I$9+СВЦЭМ!$D$10+'СЕТ СН'!$I$6-'СЕТ СН'!$I$19</f>
        <v>1504.38102198</v>
      </c>
      <c r="J136" s="36">
        <f>SUMIFS(СВЦЭМ!$C$33:$C$776,СВЦЭМ!$A$33:$A$776,$A136,СВЦЭМ!$B$33:$B$776,J$119)+'СЕТ СН'!$I$9+СВЦЭМ!$D$10+'СЕТ СН'!$I$6-'СЕТ СН'!$I$19</f>
        <v>1437.7478922700002</v>
      </c>
      <c r="K136" s="36">
        <f>SUMIFS(СВЦЭМ!$C$33:$C$776,СВЦЭМ!$A$33:$A$776,$A136,СВЦЭМ!$B$33:$B$776,K$119)+'СЕТ СН'!$I$9+СВЦЭМ!$D$10+'СЕТ СН'!$I$6-'СЕТ СН'!$I$19</f>
        <v>1331.06726357</v>
      </c>
      <c r="L136" s="36">
        <f>SUMIFS(СВЦЭМ!$C$33:$C$776,СВЦЭМ!$A$33:$A$776,$A136,СВЦЭМ!$B$33:$B$776,L$119)+'СЕТ СН'!$I$9+СВЦЭМ!$D$10+'СЕТ СН'!$I$6-'СЕТ СН'!$I$19</f>
        <v>1241.03772751</v>
      </c>
      <c r="M136" s="36">
        <f>SUMIFS(СВЦЭМ!$C$33:$C$776,СВЦЭМ!$A$33:$A$776,$A136,СВЦЭМ!$B$33:$B$776,M$119)+'СЕТ СН'!$I$9+СВЦЭМ!$D$10+'СЕТ СН'!$I$6-'СЕТ СН'!$I$19</f>
        <v>1209.2070830500002</v>
      </c>
      <c r="N136" s="36">
        <f>SUMIFS(СВЦЭМ!$C$33:$C$776,СВЦЭМ!$A$33:$A$776,$A136,СВЦЭМ!$B$33:$B$776,N$119)+'СЕТ СН'!$I$9+СВЦЭМ!$D$10+'СЕТ СН'!$I$6-'СЕТ СН'!$I$19</f>
        <v>1225.7097724700002</v>
      </c>
      <c r="O136" s="36">
        <f>SUMIFS(СВЦЭМ!$C$33:$C$776,СВЦЭМ!$A$33:$A$776,$A136,СВЦЭМ!$B$33:$B$776,O$119)+'СЕТ СН'!$I$9+СВЦЭМ!$D$10+'СЕТ СН'!$I$6-'СЕТ СН'!$I$19</f>
        <v>1220.64631745</v>
      </c>
      <c r="P136" s="36">
        <f>SUMIFS(СВЦЭМ!$C$33:$C$776,СВЦЭМ!$A$33:$A$776,$A136,СВЦЭМ!$B$33:$B$776,P$119)+'СЕТ СН'!$I$9+СВЦЭМ!$D$10+'СЕТ СН'!$I$6-'СЕТ СН'!$I$19</f>
        <v>1225.5851942700001</v>
      </c>
      <c r="Q136" s="36">
        <f>SUMIFS(СВЦЭМ!$C$33:$C$776,СВЦЭМ!$A$33:$A$776,$A136,СВЦЭМ!$B$33:$B$776,Q$119)+'СЕТ СН'!$I$9+СВЦЭМ!$D$10+'СЕТ СН'!$I$6-'СЕТ СН'!$I$19</f>
        <v>1230.82580338</v>
      </c>
      <c r="R136" s="36">
        <f>SUMIFS(СВЦЭМ!$C$33:$C$776,СВЦЭМ!$A$33:$A$776,$A136,СВЦЭМ!$B$33:$B$776,R$119)+'СЕТ СН'!$I$9+СВЦЭМ!$D$10+'СЕТ СН'!$I$6-'СЕТ СН'!$I$19</f>
        <v>1255.71000069</v>
      </c>
      <c r="S136" s="36">
        <f>SUMIFS(СВЦЭМ!$C$33:$C$776,СВЦЭМ!$A$33:$A$776,$A136,СВЦЭМ!$B$33:$B$776,S$119)+'СЕТ СН'!$I$9+СВЦЭМ!$D$10+'СЕТ СН'!$I$6-'СЕТ СН'!$I$19</f>
        <v>1267.21379411</v>
      </c>
      <c r="T136" s="36">
        <f>SUMIFS(СВЦЭМ!$C$33:$C$776,СВЦЭМ!$A$33:$A$776,$A136,СВЦЭМ!$B$33:$B$776,T$119)+'СЕТ СН'!$I$9+СВЦЭМ!$D$10+'СЕТ СН'!$I$6-'СЕТ СН'!$I$19</f>
        <v>1266.80848726</v>
      </c>
      <c r="U136" s="36">
        <f>SUMIFS(СВЦЭМ!$C$33:$C$776,СВЦЭМ!$A$33:$A$776,$A136,СВЦЭМ!$B$33:$B$776,U$119)+'СЕТ СН'!$I$9+СВЦЭМ!$D$10+'СЕТ СН'!$I$6-'СЕТ СН'!$I$19</f>
        <v>1268.3519739000001</v>
      </c>
      <c r="V136" s="36">
        <f>SUMIFS(СВЦЭМ!$C$33:$C$776,СВЦЭМ!$A$33:$A$776,$A136,СВЦЭМ!$B$33:$B$776,V$119)+'СЕТ СН'!$I$9+СВЦЭМ!$D$10+'СЕТ СН'!$I$6-'СЕТ СН'!$I$19</f>
        <v>1250.5123376000001</v>
      </c>
      <c r="W136" s="36">
        <f>SUMIFS(СВЦЭМ!$C$33:$C$776,СВЦЭМ!$A$33:$A$776,$A136,СВЦЭМ!$B$33:$B$776,W$119)+'СЕТ СН'!$I$9+СВЦЭМ!$D$10+'СЕТ СН'!$I$6-'СЕТ СН'!$I$19</f>
        <v>1232.03752461</v>
      </c>
      <c r="X136" s="36">
        <f>SUMIFS(СВЦЭМ!$C$33:$C$776,СВЦЭМ!$A$33:$A$776,$A136,СВЦЭМ!$B$33:$B$776,X$119)+'СЕТ СН'!$I$9+СВЦЭМ!$D$10+'СЕТ СН'!$I$6-'СЕТ СН'!$I$19</f>
        <v>1300.44951778</v>
      </c>
      <c r="Y136" s="36">
        <f>SUMIFS(СВЦЭМ!$C$33:$C$776,СВЦЭМ!$A$33:$A$776,$A136,СВЦЭМ!$B$33:$B$776,Y$119)+'СЕТ СН'!$I$9+СВЦЭМ!$D$10+'СЕТ СН'!$I$6-'СЕТ СН'!$I$19</f>
        <v>1373.25216101</v>
      </c>
    </row>
    <row r="137" spans="1:25" ht="15.75" x14ac:dyDescent="0.2">
      <c r="A137" s="35">
        <f t="shared" si="3"/>
        <v>44030</v>
      </c>
      <c r="B137" s="36">
        <f>SUMIFS(СВЦЭМ!$C$33:$C$776,СВЦЭМ!$A$33:$A$776,$A137,СВЦЭМ!$B$33:$B$776,B$119)+'СЕТ СН'!$I$9+СВЦЭМ!$D$10+'СЕТ СН'!$I$6-'СЕТ СН'!$I$19</f>
        <v>1544.9232845700001</v>
      </c>
      <c r="C137" s="36">
        <f>SUMIFS(СВЦЭМ!$C$33:$C$776,СВЦЭМ!$A$33:$A$776,$A137,СВЦЭМ!$B$33:$B$776,C$119)+'СЕТ СН'!$I$9+СВЦЭМ!$D$10+'СЕТ СН'!$I$6-'СЕТ СН'!$I$19</f>
        <v>1649.5976392800001</v>
      </c>
      <c r="D137" s="36">
        <f>SUMIFS(СВЦЭМ!$C$33:$C$776,СВЦЭМ!$A$33:$A$776,$A137,СВЦЭМ!$B$33:$B$776,D$119)+'СЕТ СН'!$I$9+СВЦЭМ!$D$10+'СЕТ СН'!$I$6-'СЕТ СН'!$I$19</f>
        <v>1654.9686794000002</v>
      </c>
      <c r="E137" s="36">
        <f>SUMIFS(СВЦЭМ!$C$33:$C$776,СВЦЭМ!$A$33:$A$776,$A137,СВЦЭМ!$B$33:$B$776,E$119)+'СЕТ СН'!$I$9+СВЦЭМ!$D$10+'СЕТ СН'!$I$6-'СЕТ СН'!$I$19</f>
        <v>1649.4731958100001</v>
      </c>
      <c r="F137" s="36">
        <f>SUMIFS(СВЦЭМ!$C$33:$C$776,СВЦЭМ!$A$33:$A$776,$A137,СВЦЭМ!$B$33:$B$776,F$119)+'СЕТ СН'!$I$9+СВЦЭМ!$D$10+'СЕТ СН'!$I$6-'СЕТ СН'!$I$19</f>
        <v>1640.0026380000002</v>
      </c>
      <c r="G137" s="36">
        <f>SUMIFS(СВЦЭМ!$C$33:$C$776,СВЦЭМ!$A$33:$A$776,$A137,СВЦЭМ!$B$33:$B$776,G$119)+'СЕТ СН'!$I$9+СВЦЭМ!$D$10+'СЕТ СН'!$I$6-'СЕТ СН'!$I$19</f>
        <v>1648.18092787</v>
      </c>
      <c r="H137" s="36">
        <f>SUMIFS(СВЦЭМ!$C$33:$C$776,СВЦЭМ!$A$33:$A$776,$A137,СВЦЭМ!$B$33:$B$776,H$119)+'СЕТ СН'!$I$9+СВЦЭМ!$D$10+'СЕТ СН'!$I$6-'СЕТ СН'!$I$19</f>
        <v>1648.7333024100001</v>
      </c>
      <c r="I137" s="36">
        <f>SUMIFS(СВЦЭМ!$C$33:$C$776,СВЦЭМ!$A$33:$A$776,$A137,СВЦЭМ!$B$33:$B$776,I$119)+'СЕТ СН'!$I$9+СВЦЭМ!$D$10+'СЕТ СН'!$I$6-'СЕТ СН'!$I$19</f>
        <v>1643.3738898399999</v>
      </c>
      <c r="J137" s="36">
        <f>SUMIFS(СВЦЭМ!$C$33:$C$776,СВЦЭМ!$A$33:$A$776,$A137,СВЦЭМ!$B$33:$B$776,J$119)+'СЕТ СН'!$I$9+СВЦЭМ!$D$10+'СЕТ СН'!$I$6-'СЕТ СН'!$I$19</f>
        <v>1571.0215991500002</v>
      </c>
      <c r="K137" s="36">
        <f>SUMIFS(СВЦЭМ!$C$33:$C$776,СВЦЭМ!$A$33:$A$776,$A137,СВЦЭМ!$B$33:$B$776,K$119)+'СЕТ СН'!$I$9+СВЦЭМ!$D$10+'СЕТ СН'!$I$6-'СЕТ СН'!$I$19</f>
        <v>1378.2360235000001</v>
      </c>
      <c r="L137" s="36">
        <f>SUMIFS(СВЦЭМ!$C$33:$C$776,СВЦЭМ!$A$33:$A$776,$A137,СВЦЭМ!$B$33:$B$776,L$119)+'СЕТ СН'!$I$9+СВЦЭМ!$D$10+'СЕТ СН'!$I$6-'СЕТ СН'!$I$19</f>
        <v>1230.2403298700001</v>
      </c>
      <c r="M137" s="36">
        <f>SUMIFS(СВЦЭМ!$C$33:$C$776,СВЦЭМ!$A$33:$A$776,$A137,СВЦЭМ!$B$33:$B$776,M$119)+'СЕТ СН'!$I$9+СВЦЭМ!$D$10+'СЕТ СН'!$I$6-'СЕТ СН'!$I$19</f>
        <v>1210.8662891900001</v>
      </c>
      <c r="N137" s="36">
        <f>SUMIFS(СВЦЭМ!$C$33:$C$776,СВЦЭМ!$A$33:$A$776,$A137,СВЦЭМ!$B$33:$B$776,N$119)+'СЕТ СН'!$I$9+СВЦЭМ!$D$10+'СЕТ СН'!$I$6-'СЕТ СН'!$I$19</f>
        <v>1226.7698652900001</v>
      </c>
      <c r="O137" s="36">
        <f>SUMIFS(СВЦЭМ!$C$33:$C$776,СВЦЭМ!$A$33:$A$776,$A137,СВЦЭМ!$B$33:$B$776,O$119)+'СЕТ СН'!$I$9+СВЦЭМ!$D$10+'СЕТ СН'!$I$6-'СЕТ СН'!$I$19</f>
        <v>1225.4373871600001</v>
      </c>
      <c r="P137" s="36">
        <f>SUMIFS(СВЦЭМ!$C$33:$C$776,СВЦЭМ!$A$33:$A$776,$A137,СВЦЭМ!$B$33:$B$776,P$119)+'СЕТ СН'!$I$9+СВЦЭМ!$D$10+'СЕТ СН'!$I$6-'СЕТ СН'!$I$19</f>
        <v>1229.7199438900002</v>
      </c>
      <c r="Q137" s="36">
        <f>SUMIFS(СВЦЭМ!$C$33:$C$776,СВЦЭМ!$A$33:$A$776,$A137,СВЦЭМ!$B$33:$B$776,Q$119)+'СЕТ СН'!$I$9+СВЦЭМ!$D$10+'СЕТ СН'!$I$6-'СЕТ СН'!$I$19</f>
        <v>1231.8791144500001</v>
      </c>
      <c r="R137" s="36">
        <f>SUMIFS(СВЦЭМ!$C$33:$C$776,СВЦЭМ!$A$33:$A$776,$A137,СВЦЭМ!$B$33:$B$776,R$119)+'СЕТ СН'!$I$9+СВЦЭМ!$D$10+'СЕТ СН'!$I$6-'СЕТ СН'!$I$19</f>
        <v>1236.7003986499999</v>
      </c>
      <c r="S137" s="36">
        <f>SUMIFS(СВЦЭМ!$C$33:$C$776,СВЦЭМ!$A$33:$A$776,$A137,СВЦЭМ!$B$33:$B$776,S$119)+'СЕТ СН'!$I$9+СВЦЭМ!$D$10+'СЕТ СН'!$I$6-'СЕТ СН'!$I$19</f>
        <v>1240.15447193</v>
      </c>
      <c r="T137" s="36">
        <f>SUMIFS(СВЦЭМ!$C$33:$C$776,СВЦЭМ!$A$33:$A$776,$A137,СВЦЭМ!$B$33:$B$776,T$119)+'СЕТ СН'!$I$9+СВЦЭМ!$D$10+'СЕТ СН'!$I$6-'СЕТ СН'!$I$19</f>
        <v>1263.2114364700001</v>
      </c>
      <c r="U137" s="36">
        <f>SUMIFS(СВЦЭМ!$C$33:$C$776,СВЦЭМ!$A$33:$A$776,$A137,СВЦЭМ!$B$33:$B$776,U$119)+'СЕТ СН'!$I$9+СВЦЭМ!$D$10+'СЕТ СН'!$I$6-'СЕТ СН'!$I$19</f>
        <v>1259.2881104000001</v>
      </c>
      <c r="V137" s="36">
        <f>SUMIFS(СВЦЭМ!$C$33:$C$776,СВЦЭМ!$A$33:$A$776,$A137,СВЦЭМ!$B$33:$B$776,V$119)+'СЕТ СН'!$I$9+СВЦЭМ!$D$10+'СЕТ СН'!$I$6-'СЕТ СН'!$I$19</f>
        <v>1253.37734359</v>
      </c>
      <c r="W137" s="36">
        <f>SUMIFS(СВЦЭМ!$C$33:$C$776,СВЦЭМ!$A$33:$A$776,$A137,СВЦЭМ!$B$33:$B$776,W$119)+'СЕТ СН'!$I$9+СВЦЭМ!$D$10+'СЕТ СН'!$I$6-'СЕТ СН'!$I$19</f>
        <v>1228.4104517599999</v>
      </c>
      <c r="X137" s="36">
        <f>SUMIFS(СВЦЭМ!$C$33:$C$776,СВЦЭМ!$A$33:$A$776,$A137,СВЦЭМ!$B$33:$B$776,X$119)+'СЕТ СН'!$I$9+СВЦЭМ!$D$10+'СЕТ СН'!$I$6-'СЕТ СН'!$I$19</f>
        <v>1296.1267590299999</v>
      </c>
      <c r="Y137" s="36">
        <f>SUMIFS(СВЦЭМ!$C$33:$C$776,СВЦЭМ!$A$33:$A$776,$A137,СВЦЭМ!$B$33:$B$776,Y$119)+'СЕТ СН'!$I$9+СВЦЭМ!$D$10+'СЕТ СН'!$I$6-'СЕТ СН'!$I$19</f>
        <v>1431.8053398500001</v>
      </c>
    </row>
    <row r="138" spans="1:25" ht="15.75" x14ac:dyDescent="0.2">
      <c r="A138" s="35">
        <f t="shared" si="3"/>
        <v>44031</v>
      </c>
      <c r="B138" s="36">
        <f>SUMIFS(СВЦЭМ!$C$33:$C$776,СВЦЭМ!$A$33:$A$776,$A138,СВЦЭМ!$B$33:$B$776,B$119)+'СЕТ СН'!$I$9+СВЦЭМ!$D$10+'СЕТ СН'!$I$6-'СЕТ СН'!$I$19</f>
        <v>1490.63458365</v>
      </c>
      <c r="C138" s="36">
        <f>SUMIFS(СВЦЭМ!$C$33:$C$776,СВЦЭМ!$A$33:$A$776,$A138,СВЦЭМ!$B$33:$B$776,C$119)+'СЕТ СН'!$I$9+СВЦЭМ!$D$10+'СЕТ СН'!$I$6-'СЕТ СН'!$I$19</f>
        <v>1533.5376342000002</v>
      </c>
      <c r="D138" s="36">
        <f>SUMIFS(СВЦЭМ!$C$33:$C$776,СВЦЭМ!$A$33:$A$776,$A138,СВЦЭМ!$B$33:$B$776,D$119)+'СЕТ СН'!$I$9+СВЦЭМ!$D$10+'СЕТ СН'!$I$6-'СЕТ СН'!$I$19</f>
        <v>1521.3030874800002</v>
      </c>
      <c r="E138" s="36">
        <f>SUMIFS(СВЦЭМ!$C$33:$C$776,СВЦЭМ!$A$33:$A$776,$A138,СВЦЭМ!$B$33:$B$776,E$119)+'СЕТ СН'!$I$9+СВЦЭМ!$D$10+'СЕТ СН'!$I$6-'СЕТ СН'!$I$19</f>
        <v>1508.0165282500002</v>
      </c>
      <c r="F138" s="36">
        <f>SUMIFS(СВЦЭМ!$C$33:$C$776,СВЦЭМ!$A$33:$A$776,$A138,СВЦЭМ!$B$33:$B$776,F$119)+'СЕТ СН'!$I$9+СВЦЭМ!$D$10+'СЕТ СН'!$I$6-'СЕТ СН'!$I$19</f>
        <v>1507.7570347599999</v>
      </c>
      <c r="G138" s="36">
        <f>SUMIFS(СВЦЭМ!$C$33:$C$776,СВЦЭМ!$A$33:$A$776,$A138,СВЦЭМ!$B$33:$B$776,G$119)+'СЕТ СН'!$I$9+СВЦЭМ!$D$10+'СЕТ СН'!$I$6-'СЕТ СН'!$I$19</f>
        <v>1510.7119368200001</v>
      </c>
      <c r="H138" s="36">
        <f>SUMIFS(СВЦЭМ!$C$33:$C$776,СВЦЭМ!$A$33:$A$776,$A138,СВЦЭМ!$B$33:$B$776,H$119)+'СЕТ СН'!$I$9+СВЦЭМ!$D$10+'СЕТ СН'!$I$6-'СЕТ СН'!$I$19</f>
        <v>1532.7867137599999</v>
      </c>
      <c r="I138" s="36">
        <f>SUMIFS(СВЦЭМ!$C$33:$C$776,СВЦЭМ!$A$33:$A$776,$A138,СВЦЭМ!$B$33:$B$776,I$119)+'СЕТ СН'!$I$9+СВЦЭМ!$D$10+'СЕТ СН'!$I$6-'СЕТ СН'!$I$19</f>
        <v>1575.31460047</v>
      </c>
      <c r="J138" s="36">
        <f>SUMIFS(СВЦЭМ!$C$33:$C$776,СВЦЭМ!$A$33:$A$776,$A138,СВЦЭМ!$B$33:$B$776,J$119)+'СЕТ СН'!$I$9+СВЦЭМ!$D$10+'СЕТ СН'!$I$6-'СЕТ СН'!$I$19</f>
        <v>1577.1329120299999</v>
      </c>
      <c r="K138" s="36">
        <f>SUMIFS(СВЦЭМ!$C$33:$C$776,СВЦЭМ!$A$33:$A$776,$A138,СВЦЭМ!$B$33:$B$776,K$119)+'СЕТ СН'!$I$9+СВЦЭМ!$D$10+'СЕТ СН'!$I$6-'СЕТ СН'!$I$19</f>
        <v>1399.92751763</v>
      </c>
      <c r="L138" s="36">
        <f>SUMIFS(СВЦЭМ!$C$33:$C$776,СВЦЭМ!$A$33:$A$776,$A138,СВЦЭМ!$B$33:$B$776,L$119)+'СЕТ СН'!$I$9+СВЦЭМ!$D$10+'СЕТ СН'!$I$6-'СЕТ СН'!$I$19</f>
        <v>1309.28216092</v>
      </c>
      <c r="M138" s="36">
        <f>SUMIFS(СВЦЭМ!$C$33:$C$776,СВЦЭМ!$A$33:$A$776,$A138,СВЦЭМ!$B$33:$B$776,M$119)+'СЕТ СН'!$I$9+СВЦЭМ!$D$10+'СЕТ СН'!$I$6-'СЕТ СН'!$I$19</f>
        <v>1260.9854122700001</v>
      </c>
      <c r="N138" s="36">
        <f>SUMIFS(СВЦЭМ!$C$33:$C$776,СВЦЭМ!$A$33:$A$776,$A138,СВЦЭМ!$B$33:$B$776,N$119)+'СЕТ СН'!$I$9+СВЦЭМ!$D$10+'СЕТ СН'!$I$6-'СЕТ СН'!$I$19</f>
        <v>1269.7569076100001</v>
      </c>
      <c r="O138" s="36">
        <f>SUMIFS(СВЦЭМ!$C$33:$C$776,СВЦЭМ!$A$33:$A$776,$A138,СВЦЭМ!$B$33:$B$776,O$119)+'СЕТ СН'!$I$9+СВЦЭМ!$D$10+'СЕТ СН'!$I$6-'СЕТ СН'!$I$19</f>
        <v>1264.6772318000001</v>
      </c>
      <c r="P138" s="36">
        <f>SUMIFS(СВЦЭМ!$C$33:$C$776,СВЦЭМ!$A$33:$A$776,$A138,СВЦЭМ!$B$33:$B$776,P$119)+'СЕТ СН'!$I$9+СВЦЭМ!$D$10+'СЕТ СН'!$I$6-'СЕТ СН'!$I$19</f>
        <v>1264.4002165900001</v>
      </c>
      <c r="Q138" s="36">
        <f>SUMIFS(СВЦЭМ!$C$33:$C$776,СВЦЭМ!$A$33:$A$776,$A138,СВЦЭМ!$B$33:$B$776,Q$119)+'СЕТ СН'!$I$9+СВЦЭМ!$D$10+'СЕТ СН'!$I$6-'СЕТ СН'!$I$19</f>
        <v>1263.9058619000002</v>
      </c>
      <c r="R138" s="36">
        <f>SUMIFS(СВЦЭМ!$C$33:$C$776,СВЦЭМ!$A$33:$A$776,$A138,СВЦЭМ!$B$33:$B$776,R$119)+'СЕТ СН'!$I$9+СВЦЭМ!$D$10+'СЕТ СН'!$I$6-'СЕТ СН'!$I$19</f>
        <v>1278.9975529000001</v>
      </c>
      <c r="S138" s="36">
        <f>SUMIFS(СВЦЭМ!$C$33:$C$776,СВЦЭМ!$A$33:$A$776,$A138,СВЦЭМ!$B$33:$B$776,S$119)+'СЕТ СН'!$I$9+СВЦЭМ!$D$10+'СЕТ СН'!$I$6-'СЕТ СН'!$I$19</f>
        <v>1298.2252866900001</v>
      </c>
      <c r="T138" s="36">
        <f>SUMIFS(СВЦЭМ!$C$33:$C$776,СВЦЭМ!$A$33:$A$776,$A138,СВЦЭМ!$B$33:$B$776,T$119)+'СЕТ СН'!$I$9+СВЦЭМ!$D$10+'СЕТ СН'!$I$6-'СЕТ СН'!$I$19</f>
        <v>1291.64602208</v>
      </c>
      <c r="U138" s="36">
        <f>SUMIFS(СВЦЭМ!$C$33:$C$776,СВЦЭМ!$A$33:$A$776,$A138,СВЦЭМ!$B$33:$B$776,U$119)+'СЕТ СН'!$I$9+СВЦЭМ!$D$10+'СЕТ СН'!$I$6-'СЕТ СН'!$I$19</f>
        <v>1292.39910173</v>
      </c>
      <c r="V138" s="36">
        <f>SUMIFS(СВЦЭМ!$C$33:$C$776,СВЦЭМ!$A$33:$A$776,$A138,СВЦЭМ!$B$33:$B$776,V$119)+'СЕТ СН'!$I$9+СВЦЭМ!$D$10+'СЕТ СН'!$I$6-'СЕТ СН'!$I$19</f>
        <v>1281.3724927799999</v>
      </c>
      <c r="W138" s="36">
        <f>SUMIFS(СВЦЭМ!$C$33:$C$776,СВЦЭМ!$A$33:$A$776,$A138,СВЦЭМ!$B$33:$B$776,W$119)+'СЕТ СН'!$I$9+СВЦЭМ!$D$10+'СЕТ СН'!$I$6-'СЕТ СН'!$I$19</f>
        <v>1225.6667845500001</v>
      </c>
      <c r="X138" s="36">
        <f>SUMIFS(СВЦЭМ!$C$33:$C$776,СВЦЭМ!$A$33:$A$776,$A138,СВЦЭМ!$B$33:$B$776,X$119)+'СЕТ СН'!$I$9+СВЦЭМ!$D$10+'СЕТ СН'!$I$6-'СЕТ СН'!$I$19</f>
        <v>1296.0954077700001</v>
      </c>
      <c r="Y138" s="36">
        <f>SUMIFS(СВЦЭМ!$C$33:$C$776,СВЦЭМ!$A$33:$A$776,$A138,СВЦЭМ!$B$33:$B$776,Y$119)+'СЕТ СН'!$I$9+СВЦЭМ!$D$10+'СЕТ СН'!$I$6-'СЕТ СН'!$I$19</f>
        <v>1489.3929467100002</v>
      </c>
    </row>
    <row r="139" spans="1:25" ht="15.75" x14ac:dyDescent="0.2">
      <c r="A139" s="35">
        <f t="shared" si="3"/>
        <v>44032</v>
      </c>
      <c r="B139" s="36">
        <f>SUMIFS(СВЦЭМ!$C$33:$C$776,СВЦЭМ!$A$33:$A$776,$A139,СВЦЭМ!$B$33:$B$776,B$119)+'СЕТ СН'!$I$9+СВЦЭМ!$D$10+'СЕТ СН'!$I$6-'СЕТ СН'!$I$19</f>
        <v>1467.8218604799999</v>
      </c>
      <c r="C139" s="36">
        <f>SUMIFS(СВЦЭМ!$C$33:$C$776,СВЦЭМ!$A$33:$A$776,$A139,СВЦЭМ!$B$33:$B$776,C$119)+'СЕТ СН'!$I$9+СВЦЭМ!$D$10+'СЕТ СН'!$I$6-'СЕТ СН'!$I$19</f>
        <v>1432.3334203100001</v>
      </c>
      <c r="D139" s="36">
        <f>SUMIFS(СВЦЭМ!$C$33:$C$776,СВЦЭМ!$A$33:$A$776,$A139,СВЦЭМ!$B$33:$B$776,D$119)+'СЕТ СН'!$I$9+СВЦЭМ!$D$10+'СЕТ СН'!$I$6-'СЕТ СН'!$I$19</f>
        <v>1562.49273941</v>
      </c>
      <c r="E139" s="36">
        <f>SUMIFS(СВЦЭМ!$C$33:$C$776,СВЦЭМ!$A$33:$A$776,$A139,СВЦЭМ!$B$33:$B$776,E$119)+'СЕТ СН'!$I$9+СВЦЭМ!$D$10+'СЕТ СН'!$I$6-'СЕТ СН'!$I$19</f>
        <v>1544.7405484100002</v>
      </c>
      <c r="F139" s="36">
        <f>SUMIFS(СВЦЭМ!$C$33:$C$776,СВЦЭМ!$A$33:$A$776,$A139,СВЦЭМ!$B$33:$B$776,F$119)+'СЕТ СН'!$I$9+СВЦЭМ!$D$10+'СЕТ СН'!$I$6-'СЕТ СН'!$I$19</f>
        <v>1543.1680578799999</v>
      </c>
      <c r="G139" s="36">
        <f>SUMIFS(СВЦЭМ!$C$33:$C$776,СВЦЭМ!$A$33:$A$776,$A139,СВЦЭМ!$B$33:$B$776,G$119)+'СЕТ СН'!$I$9+СВЦЭМ!$D$10+'СЕТ СН'!$I$6-'СЕТ СН'!$I$19</f>
        <v>1552.1322713000002</v>
      </c>
      <c r="H139" s="36">
        <f>SUMIFS(СВЦЭМ!$C$33:$C$776,СВЦЭМ!$A$33:$A$776,$A139,СВЦЭМ!$B$33:$B$776,H$119)+'СЕТ СН'!$I$9+СВЦЭМ!$D$10+'СЕТ СН'!$I$6-'СЕТ СН'!$I$19</f>
        <v>1580.80139328</v>
      </c>
      <c r="I139" s="36">
        <f>SUMIFS(СВЦЭМ!$C$33:$C$776,СВЦЭМ!$A$33:$A$776,$A139,СВЦЭМ!$B$33:$B$776,I$119)+'СЕТ СН'!$I$9+СВЦЭМ!$D$10+'СЕТ СН'!$I$6-'СЕТ СН'!$I$19</f>
        <v>1476.2045380499999</v>
      </c>
      <c r="J139" s="36">
        <f>SUMIFS(СВЦЭМ!$C$33:$C$776,СВЦЭМ!$A$33:$A$776,$A139,СВЦЭМ!$B$33:$B$776,J$119)+'СЕТ СН'!$I$9+СВЦЭМ!$D$10+'СЕТ СН'!$I$6-'СЕТ СН'!$I$19</f>
        <v>1532.4062180000001</v>
      </c>
      <c r="K139" s="36">
        <f>SUMIFS(СВЦЭМ!$C$33:$C$776,СВЦЭМ!$A$33:$A$776,$A139,СВЦЭМ!$B$33:$B$776,K$119)+'СЕТ СН'!$I$9+СВЦЭМ!$D$10+'СЕТ СН'!$I$6-'СЕТ СН'!$I$19</f>
        <v>1469.60898451</v>
      </c>
      <c r="L139" s="36">
        <f>SUMIFS(СВЦЭМ!$C$33:$C$776,СВЦЭМ!$A$33:$A$776,$A139,СВЦЭМ!$B$33:$B$776,L$119)+'СЕТ СН'!$I$9+СВЦЭМ!$D$10+'СЕТ СН'!$I$6-'СЕТ СН'!$I$19</f>
        <v>1323.8871184700001</v>
      </c>
      <c r="M139" s="36">
        <f>SUMIFS(СВЦЭМ!$C$33:$C$776,СВЦЭМ!$A$33:$A$776,$A139,СВЦЭМ!$B$33:$B$776,M$119)+'СЕТ СН'!$I$9+СВЦЭМ!$D$10+'СЕТ СН'!$I$6-'СЕТ СН'!$I$19</f>
        <v>1306.6133842300001</v>
      </c>
      <c r="N139" s="36">
        <f>SUMIFS(СВЦЭМ!$C$33:$C$776,СВЦЭМ!$A$33:$A$776,$A139,СВЦЭМ!$B$33:$B$776,N$119)+'СЕТ СН'!$I$9+СВЦЭМ!$D$10+'СЕТ СН'!$I$6-'СЕТ СН'!$I$19</f>
        <v>1314.6192758299999</v>
      </c>
      <c r="O139" s="36">
        <f>SUMIFS(СВЦЭМ!$C$33:$C$776,СВЦЭМ!$A$33:$A$776,$A139,СВЦЭМ!$B$33:$B$776,O$119)+'СЕТ СН'!$I$9+СВЦЭМ!$D$10+'СЕТ СН'!$I$6-'СЕТ СН'!$I$19</f>
        <v>1307.9737485200001</v>
      </c>
      <c r="P139" s="36">
        <f>SUMIFS(СВЦЭМ!$C$33:$C$776,СВЦЭМ!$A$33:$A$776,$A139,СВЦЭМ!$B$33:$B$776,P$119)+'СЕТ СН'!$I$9+СВЦЭМ!$D$10+'СЕТ СН'!$I$6-'СЕТ СН'!$I$19</f>
        <v>1296.6173362499999</v>
      </c>
      <c r="Q139" s="36">
        <f>SUMIFS(СВЦЭМ!$C$33:$C$776,СВЦЭМ!$A$33:$A$776,$A139,СВЦЭМ!$B$33:$B$776,Q$119)+'СЕТ СН'!$I$9+СВЦЭМ!$D$10+'СЕТ СН'!$I$6-'СЕТ СН'!$I$19</f>
        <v>1297.1084590400001</v>
      </c>
      <c r="R139" s="36">
        <f>SUMIFS(СВЦЭМ!$C$33:$C$776,СВЦЭМ!$A$33:$A$776,$A139,СВЦЭМ!$B$33:$B$776,R$119)+'СЕТ СН'!$I$9+СВЦЭМ!$D$10+'СЕТ СН'!$I$6-'СЕТ СН'!$I$19</f>
        <v>1298.7719891300001</v>
      </c>
      <c r="S139" s="36">
        <f>SUMIFS(СВЦЭМ!$C$33:$C$776,СВЦЭМ!$A$33:$A$776,$A139,СВЦЭМ!$B$33:$B$776,S$119)+'СЕТ СН'!$I$9+СВЦЭМ!$D$10+'СЕТ СН'!$I$6-'СЕТ СН'!$I$19</f>
        <v>1299.9252528400002</v>
      </c>
      <c r="T139" s="36">
        <f>SUMIFS(СВЦЭМ!$C$33:$C$776,СВЦЭМ!$A$33:$A$776,$A139,СВЦЭМ!$B$33:$B$776,T$119)+'СЕТ СН'!$I$9+СВЦЭМ!$D$10+'СЕТ СН'!$I$6-'СЕТ СН'!$I$19</f>
        <v>1295.3825772800001</v>
      </c>
      <c r="U139" s="36">
        <f>SUMIFS(СВЦЭМ!$C$33:$C$776,СВЦЭМ!$A$33:$A$776,$A139,СВЦЭМ!$B$33:$B$776,U$119)+'СЕТ СН'!$I$9+СВЦЭМ!$D$10+'СЕТ СН'!$I$6-'СЕТ СН'!$I$19</f>
        <v>1292.4160216800001</v>
      </c>
      <c r="V139" s="36">
        <f>SUMIFS(СВЦЭМ!$C$33:$C$776,СВЦЭМ!$A$33:$A$776,$A139,СВЦЭМ!$B$33:$B$776,V$119)+'СЕТ СН'!$I$9+СВЦЭМ!$D$10+'СЕТ СН'!$I$6-'СЕТ СН'!$I$19</f>
        <v>1294.9951388300001</v>
      </c>
      <c r="W139" s="36">
        <f>SUMIFS(СВЦЭМ!$C$33:$C$776,СВЦЭМ!$A$33:$A$776,$A139,СВЦЭМ!$B$33:$B$776,W$119)+'СЕТ СН'!$I$9+СВЦЭМ!$D$10+'СЕТ СН'!$I$6-'СЕТ СН'!$I$19</f>
        <v>1292.6846912200001</v>
      </c>
      <c r="X139" s="36">
        <f>SUMIFS(СВЦЭМ!$C$33:$C$776,СВЦЭМ!$A$33:$A$776,$A139,СВЦЭМ!$B$33:$B$776,X$119)+'СЕТ СН'!$I$9+СВЦЭМ!$D$10+'СЕТ СН'!$I$6-'СЕТ СН'!$I$19</f>
        <v>1327.4288935899999</v>
      </c>
      <c r="Y139" s="36">
        <f>SUMIFS(СВЦЭМ!$C$33:$C$776,СВЦЭМ!$A$33:$A$776,$A139,СВЦЭМ!$B$33:$B$776,Y$119)+'СЕТ СН'!$I$9+СВЦЭМ!$D$10+'СЕТ СН'!$I$6-'СЕТ СН'!$I$19</f>
        <v>1481.0157364300001</v>
      </c>
    </row>
    <row r="140" spans="1:25" ht="15.75" x14ac:dyDescent="0.2">
      <c r="A140" s="35">
        <f t="shared" si="3"/>
        <v>44033</v>
      </c>
      <c r="B140" s="36">
        <f>SUMIFS(СВЦЭМ!$C$33:$C$776,СВЦЭМ!$A$33:$A$776,$A140,СВЦЭМ!$B$33:$B$776,B$119)+'СЕТ СН'!$I$9+СВЦЭМ!$D$10+'СЕТ СН'!$I$6-'СЕТ СН'!$I$19</f>
        <v>1514.8255486500002</v>
      </c>
      <c r="C140" s="36">
        <f>SUMIFS(СВЦЭМ!$C$33:$C$776,СВЦЭМ!$A$33:$A$776,$A140,СВЦЭМ!$B$33:$B$776,C$119)+'СЕТ СН'!$I$9+СВЦЭМ!$D$10+'СЕТ СН'!$I$6-'СЕТ СН'!$I$19</f>
        <v>1468.649394</v>
      </c>
      <c r="D140" s="36">
        <f>SUMIFS(СВЦЭМ!$C$33:$C$776,СВЦЭМ!$A$33:$A$776,$A140,СВЦЭМ!$B$33:$B$776,D$119)+'СЕТ СН'!$I$9+СВЦЭМ!$D$10+'СЕТ СН'!$I$6-'СЕТ СН'!$I$19</f>
        <v>1445.6697404500001</v>
      </c>
      <c r="E140" s="36">
        <f>SUMIFS(СВЦЭМ!$C$33:$C$776,СВЦЭМ!$A$33:$A$776,$A140,СВЦЭМ!$B$33:$B$776,E$119)+'СЕТ СН'!$I$9+СВЦЭМ!$D$10+'СЕТ СН'!$I$6-'СЕТ СН'!$I$19</f>
        <v>1444.2519404</v>
      </c>
      <c r="F140" s="36">
        <f>SUMIFS(СВЦЭМ!$C$33:$C$776,СВЦЭМ!$A$33:$A$776,$A140,СВЦЭМ!$B$33:$B$776,F$119)+'СЕТ СН'!$I$9+СВЦЭМ!$D$10+'СЕТ СН'!$I$6-'СЕТ СН'!$I$19</f>
        <v>1436.6930976399999</v>
      </c>
      <c r="G140" s="36">
        <f>SUMIFS(СВЦЭМ!$C$33:$C$776,СВЦЭМ!$A$33:$A$776,$A140,СВЦЭМ!$B$33:$B$776,G$119)+'СЕТ СН'!$I$9+СВЦЭМ!$D$10+'СЕТ СН'!$I$6-'СЕТ СН'!$I$19</f>
        <v>1429.1852144700001</v>
      </c>
      <c r="H140" s="36">
        <f>SUMIFS(СВЦЭМ!$C$33:$C$776,СВЦЭМ!$A$33:$A$776,$A140,СВЦЭМ!$B$33:$B$776,H$119)+'СЕТ СН'!$I$9+СВЦЭМ!$D$10+'СЕТ СН'!$I$6-'СЕТ СН'!$I$19</f>
        <v>1454.6829282600002</v>
      </c>
      <c r="I140" s="36">
        <f>SUMIFS(СВЦЭМ!$C$33:$C$776,СВЦЭМ!$A$33:$A$776,$A140,СВЦЭМ!$B$33:$B$776,I$119)+'СЕТ СН'!$I$9+СВЦЭМ!$D$10+'СЕТ СН'!$I$6-'СЕТ СН'!$I$19</f>
        <v>1506.8513189</v>
      </c>
      <c r="J140" s="36">
        <f>SUMIFS(СВЦЭМ!$C$33:$C$776,СВЦЭМ!$A$33:$A$776,$A140,СВЦЭМ!$B$33:$B$776,J$119)+'СЕТ СН'!$I$9+СВЦЭМ!$D$10+'СЕТ СН'!$I$6-'СЕТ СН'!$I$19</f>
        <v>1541.5523504700002</v>
      </c>
      <c r="K140" s="36">
        <f>SUMIFS(СВЦЭМ!$C$33:$C$776,СВЦЭМ!$A$33:$A$776,$A140,СВЦЭМ!$B$33:$B$776,K$119)+'СЕТ СН'!$I$9+СВЦЭМ!$D$10+'СЕТ СН'!$I$6-'СЕТ СН'!$I$19</f>
        <v>1438.0303384200001</v>
      </c>
      <c r="L140" s="36">
        <f>SUMIFS(СВЦЭМ!$C$33:$C$776,СВЦЭМ!$A$33:$A$776,$A140,СВЦЭМ!$B$33:$B$776,L$119)+'СЕТ СН'!$I$9+СВЦЭМ!$D$10+'СЕТ СН'!$I$6-'СЕТ СН'!$I$19</f>
        <v>1336.93077902</v>
      </c>
      <c r="M140" s="36">
        <f>SUMIFS(СВЦЭМ!$C$33:$C$776,СВЦЭМ!$A$33:$A$776,$A140,СВЦЭМ!$B$33:$B$776,M$119)+'СЕТ СН'!$I$9+СВЦЭМ!$D$10+'СЕТ СН'!$I$6-'СЕТ СН'!$I$19</f>
        <v>1330.8741446600002</v>
      </c>
      <c r="N140" s="36">
        <f>SUMIFS(СВЦЭМ!$C$33:$C$776,СВЦЭМ!$A$33:$A$776,$A140,СВЦЭМ!$B$33:$B$776,N$119)+'СЕТ СН'!$I$9+СВЦЭМ!$D$10+'СЕТ СН'!$I$6-'СЕТ СН'!$I$19</f>
        <v>1327.3674149799999</v>
      </c>
      <c r="O140" s="36">
        <f>SUMIFS(СВЦЭМ!$C$33:$C$776,СВЦЭМ!$A$33:$A$776,$A140,СВЦЭМ!$B$33:$B$776,O$119)+'СЕТ СН'!$I$9+СВЦЭМ!$D$10+'СЕТ СН'!$I$6-'СЕТ СН'!$I$19</f>
        <v>1335.9843555800001</v>
      </c>
      <c r="P140" s="36">
        <f>SUMIFS(СВЦЭМ!$C$33:$C$776,СВЦЭМ!$A$33:$A$776,$A140,СВЦЭМ!$B$33:$B$776,P$119)+'СЕТ СН'!$I$9+СВЦЭМ!$D$10+'СЕТ СН'!$I$6-'СЕТ СН'!$I$19</f>
        <v>1334.9609548000001</v>
      </c>
      <c r="Q140" s="36">
        <f>SUMIFS(СВЦЭМ!$C$33:$C$776,СВЦЭМ!$A$33:$A$776,$A140,СВЦЭМ!$B$33:$B$776,Q$119)+'СЕТ СН'!$I$9+СВЦЭМ!$D$10+'СЕТ СН'!$I$6-'СЕТ СН'!$I$19</f>
        <v>1337.7704588300001</v>
      </c>
      <c r="R140" s="36">
        <f>SUMIFS(СВЦЭМ!$C$33:$C$776,СВЦЭМ!$A$33:$A$776,$A140,СВЦЭМ!$B$33:$B$776,R$119)+'СЕТ СН'!$I$9+СВЦЭМ!$D$10+'СЕТ СН'!$I$6-'СЕТ СН'!$I$19</f>
        <v>1329.5711902100002</v>
      </c>
      <c r="S140" s="36">
        <f>SUMIFS(СВЦЭМ!$C$33:$C$776,СВЦЭМ!$A$33:$A$776,$A140,СВЦЭМ!$B$33:$B$776,S$119)+'СЕТ СН'!$I$9+СВЦЭМ!$D$10+'СЕТ СН'!$I$6-'СЕТ СН'!$I$19</f>
        <v>1330.0116286800001</v>
      </c>
      <c r="T140" s="36">
        <f>SUMIFS(СВЦЭМ!$C$33:$C$776,СВЦЭМ!$A$33:$A$776,$A140,СВЦЭМ!$B$33:$B$776,T$119)+'СЕТ СН'!$I$9+СВЦЭМ!$D$10+'СЕТ СН'!$I$6-'СЕТ СН'!$I$19</f>
        <v>1323.7969062300001</v>
      </c>
      <c r="U140" s="36">
        <f>SUMIFS(СВЦЭМ!$C$33:$C$776,СВЦЭМ!$A$33:$A$776,$A140,СВЦЭМ!$B$33:$B$776,U$119)+'СЕТ СН'!$I$9+СВЦЭМ!$D$10+'СЕТ СН'!$I$6-'СЕТ СН'!$I$19</f>
        <v>1323.65117321</v>
      </c>
      <c r="V140" s="36">
        <f>SUMIFS(СВЦЭМ!$C$33:$C$776,СВЦЭМ!$A$33:$A$776,$A140,СВЦЭМ!$B$33:$B$776,V$119)+'СЕТ СН'!$I$9+СВЦЭМ!$D$10+'СЕТ СН'!$I$6-'СЕТ СН'!$I$19</f>
        <v>1320.89052367</v>
      </c>
      <c r="W140" s="36">
        <f>SUMIFS(СВЦЭМ!$C$33:$C$776,СВЦЭМ!$A$33:$A$776,$A140,СВЦЭМ!$B$33:$B$776,W$119)+'СЕТ СН'!$I$9+СВЦЭМ!$D$10+'СЕТ СН'!$I$6-'СЕТ СН'!$I$19</f>
        <v>1328.71259609</v>
      </c>
      <c r="X140" s="36">
        <f>SUMIFS(СВЦЭМ!$C$33:$C$776,СВЦЭМ!$A$33:$A$776,$A140,СВЦЭМ!$B$33:$B$776,X$119)+'СЕТ СН'!$I$9+СВЦЭМ!$D$10+'СЕТ СН'!$I$6-'СЕТ СН'!$I$19</f>
        <v>1373.7489627800001</v>
      </c>
      <c r="Y140" s="36">
        <f>SUMIFS(СВЦЭМ!$C$33:$C$776,СВЦЭМ!$A$33:$A$776,$A140,СВЦЭМ!$B$33:$B$776,Y$119)+'СЕТ СН'!$I$9+СВЦЭМ!$D$10+'СЕТ СН'!$I$6-'СЕТ СН'!$I$19</f>
        <v>1503.78099922</v>
      </c>
    </row>
    <row r="141" spans="1:25" ht="15.75" x14ac:dyDescent="0.2">
      <c r="A141" s="35">
        <f t="shared" si="3"/>
        <v>44034</v>
      </c>
      <c r="B141" s="36">
        <f>SUMIFS(СВЦЭМ!$C$33:$C$776,СВЦЭМ!$A$33:$A$776,$A141,СВЦЭМ!$B$33:$B$776,B$119)+'СЕТ СН'!$I$9+СВЦЭМ!$D$10+'СЕТ СН'!$I$6-'СЕТ СН'!$I$19</f>
        <v>1507.53218115</v>
      </c>
      <c r="C141" s="36">
        <f>SUMIFS(СВЦЭМ!$C$33:$C$776,СВЦЭМ!$A$33:$A$776,$A141,СВЦЭМ!$B$33:$B$776,C$119)+'СЕТ СН'!$I$9+СВЦЭМ!$D$10+'СЕТ СН'!$I$6-'СЕТ СН'!$I$19</f>
        <v>1475.6537223600001</v>
      </c>
      <c r="D141" s="36">
        <f>SUMIFS(СВЦЭМ!$C$33:$C$776,СВЦЭМ!$A$33:$A$776,$A141,СВЦЭМ!$B$33:$B$776,D$119)+'СЕТ СН'!$I$9+СВЦЭМ!$D$10+'СЕТ СН'!$I$6-'СЕТ СН'!$I$19</f>
        <v>1466.6173003500001</v>
      </c>
      <c r="E141" s="36">
        <f>SUMIFS(СВЦЭМ!$C$33:$C$776,СВЦЭМ!$A$33:$A$776,$A141,СВЦЭМ!$B$33:$B$776,E$119)+'СЕТ СН'!$I$9+СВЦЭМ!$D$10+'СЕТ СН'!$I$6-'СЕТ СН'!$I$19</f>
        <v>1488.99360486</v>
      </c>
      <c r="F141" s="36">
        <f>SUMIFS(СВЦЭМ!$C$33:$C$776,СВЦЭМ!$A$33:$A$776,$A141,СВЦЭМ!$B$33:$B$776,F$119)+'СЕТ СН'!$I$9+СВЦЭМ!$D$10+'СЕТ СН'!$I$6-'СЕТ СН'!$I$19</f>
        <v>1497.2578002400001</v>
      </c>
      <c r="G141" s="36">
        <f>SUMIFS(СВЦЭМ!$C$33:$C$776,СВЦЭМ!$A$33:$A$776,$A141,СВЦЭМ!$B$33:$B$776,G$119)+'СЕТ СН'!$I$9+СВЦЭМ!$D$10+'СЕТ СН'!$I$6-'СЕТ СН'!$I$19</f>
        <v>1495.49441845</v>
      </c>
      <c r="H141" s="36">
        <f>SUMIFS(СВЦЭМ!$C$33:$C$776,СВЦЭМ!$A$33:$A$776,$A141,СВЦЭМ!$B$33:$B$776,H$119)+'СЕТ СН'!$I$9+СВЦЭМ!$D$10+'СЕТ СН'!$I$6-'СЕТ СН'!$I$19</f>
        <v>1478.11132677</v>
      </c>
      <c r="I141" s="36">
        <f>SUMIFS(СВЦЭМ!$C$33:$C$776,СВЦЭМ!$A$33:$A$776,$A141,СВЦЭМ!$B$33:$B$776,I$119)+'СЕТ СН'!$I$9+СВЦЭМ!$D$10+'СЕТ СН'!$I$6-'СЕТ СН'!$I$19</f>
        <v>1541.8300423799999</v>
      </c>
      <c r="J141" s="36">
        <f>SUMIFS(СВЦЭМ!$C$33:$C$776,СВЦЭМ!$A$33:$A$776,$A141,СВЦЭМ!$B$33:$B$776,J$119)+'СЕТ СН'!$I$9+СВЦЭМ!$D$10+'СЕТ СН'!$I$6-'СЕТ СН'!$I$19</f>
        <v>1564.57648926</v>
      </c>
      <c r="K141" s="36">
        <f>SUMIFS(СВЦЭМ!$C$33:$C$776,СВЦЭМ!$A$33:$A$776,$A141,СВЦЭМ!$B$33:$B$776,K$119)+'СЕТ СН'!$I$9+СВЦЭМ!$D$10+'СЕТ СН'!$I$6-'СЕТ СН'!$I$19</f>
        <v>1439.91220933</v>
      </c>
      <c r="L141" s="36">
        <f>SUMIFS(СВЦЭМ!$C$33:$C$776,СВЦЭМ!$A$33:$A$776,$A141,СВЦЭМ!$B$33:$B$776,L$119)+'СЕТ СН'!$I$9+СВЦЭМ!$D$10+'СЕТ СН'!$I$6-'СЕТ СН'!$I$19</f>
        <v>1295.3224176200001</v>
      </c>
      <c r="M141" s="36">
        <f>SUMIFS(СВЦЭМ!$C$33:$C$776,СВЦЭМ!$A$33:$A$776,$A141,СВЦЭМ!$B$33:$B$776,M$119)+'СЕТ СН'!$I$9+СВЦЭМ!$D$10+'СЕТ СН'!$I$6-'СЕТ СН'!$I$19</f>
        <v>1271.2461582999999</v>
      </c>
      <c r="N141" s="36">
        <f>SUMIFS(СВЦЭМ!$C$33:$C$776,СВЦЭМ!$A$33:$A$776,$A141,СВЦЭМ!$B$33:$B$776,N$119)+'СЕТ СН'!$I$9+СВЦЭМ!$D$10+'СЕТ СН'!$I$6-'СЕТ СН'!$I$19</f>
        <v>1376.34211766</v>
      </c>
      <c r="O141" s="36">
        <f>SUMIFS(СВЦЭМ!$C$33:$C$776,СВЦЭМ!$A$33:$A$776,$A141,СВЦЭМ!$B$33:$B$776,O$119)+'СЕТ СН'!$I$9+СВЦЭМ!$D$10+'СЕТ СН'!$I$6-'СЕТ СН'!$I$19</f>
        <v>1297.7040314999999</v>
      </c>
      <c r="P141" s="36">
        <f>SUMIFS(СВЦЭМ!$C$33:$C$776,СВЦЭМ!$A$33:$A$776,$A141,СВЦЭМ!$B$33:$B$776,P$119)+'СЕТ СН'!$I$9+СВЦЭМ!$D$10+'СЕТ СН'!$I$6-'СЕТ СН'!$I$19</f>
        <v>1311.5565753200001</v>
      </c>
      <c r="Q141" s="36">
        <f>SUMIFS(СВЦЭМ!$C$33:$C$776,СВЦЭМ!$A$33:$A$776,$A141,СВЦЭМ!$B$33:$B$776,Q$119)+'СЕТ СН'!$I$9+СВЦЭМ!$D$10+'СЕТ СН'!$I$6-'СЕТ СН'!$I$19</f>
        <v>1322.6204070700001</v>
      </c>
      <c r="R141" s="36">
        <f>SUMIFS(СВЦЭМ!$C$33:$C$776,СВЦЭМ!$A$33:$A$776,$A141,СВЦЭМ!$B$33:$B$776,R$119)+'СЕТ СН'!$I$9+СВЦЭМ!$D$10+'СЕТ СН'!$I$6-'СЕТ СН'!$I$19</f>
        <v>3433.5640147200002</v>
      </c>
      <c r="S141" s="36">
        <f>SUMIFS(СВЦЭМ!$C$33:$C$776,СВЦЭМ!$A$33:$A$776,$A141,СВЦЭМ!$B$33:$B$776,S$119)+'СЕТ СН'!$I$9+СВЦЭМ!$D$10+'СЕТ СН'!$I$6-'СЕТ СН'!$I$19</f>
        <v>1325.79598947</v>
      </c>
      <c r="T141" s="36">
        <f>SUMIFS(СВЦЭМ!$C$33:$C$776,СВЦЭМ!$A$33:$A$776,$A141,СВЦЭМ!$B$33:$B$776,T$119)+'СЕТ СН'!$I$9+СВЦЭМ!$D$10+'СЕТ СН'!$I$6-'СЕТ СН'!$I$19</f>
        <v>1339.90155233</v>
      </c>
      <c r="U141" s="36">
        <f>SUMIFS(СВЦЭМ!$C$33:$C$776,СВЦЭМ!$A$33:$A$776,$A141,СВЦЭМ!$B$33:$B$776,U$119)+'СЕТ СН'!$I$9+СВЦЭМ!$D$10+'СЕТ СН'!$I$6-'СЕТ СН'!$I$19</f>
        <v>1357.0951325000001</v>
      </c>
      <c r="V141" s="36">
        <f>SUMIFS(СВЦЭМ!$C$33:$C$776,СВЦЭМ!$A$33:$A$776,$A141,СВЦЭМ!$B$33:$B$776,V$119)+'СЕТ СН'!$I$9+СВЦЭМ!$D$10+'СЕТ СН'!$I$6-'СЕТ СН'!$I$19</f>
        <v>1365.96441908</v>
      </c>
      <c r="W141" s="36">
        <f>SUMIFS(СВЦЭМ!$C$33:$C$776,СВЦЭМ!$A$33:$A$776,$A141,СВЦЭМ!$B$33:$B$776,W$119)+'СЕТ СН'!$I$9+СВЦЭМ!$D$10+'СЕТ СН'!$I$6-'СЕТ СН'!$I$19</f>
        <v>1327.5347468800001</v>
      </c>
      <c r="X141" s="36">
        <f>SUMIFS(СВЦЭМ!$C$33:$C$776,СВЦЭМ!$A$33:$A$776,$A141,СВЦЭМ!$B$33:$B$776,X$119)+'СЕТ СН'!$I$9+СВЦЭМ!$D$10+'СЕТ СН'!$I$6-'СЕТ СН'!$I$19</f>
        <v>1391.79443126</v>
      </c>
      <c r="Y141" s="36">
        <f>SUMIFS(СВЦЭМ!$C$33:$C$776,СВЦЭМ!$A$33:$A$776,$A141,СВЦЭМ!$B$33:$B$776,Y$119)+'СЕТ СН'!$I$9+СВЦЭМ!$D$10+'СЕТ СН'!$I$6-'СЕТ СН'!$I$19</f>
        <v>1477.81074111</v>
      </c>
    </row>
    <row r="142" spans="1:25" ht="15.75" x14ac:dyDescent="0.2">
      <c r="A142" s="35">
        <f t="shared" si="3"/>
        <v>44035</v>
      </c>
      <c r="B142" s="36">
        <f>SUMIFS(СВЦЭМ!$C$33:$C$776,СВЦЭМ!$A$33:$A$776,$A142,СВЦЭМ!$B$33:$B$776,B$119)+'СЕТ СН'!$I$9+СВЦЭМ!$D$10+'СЕТ СН'!$I$6-'СЕТ СН'!$I$19</f>
        <v>1451.13824342</v>
      </c>
      <c r="C142" s="36">
        <f>SUMIFS(СВЦЭМ!$C$33:$C$776,СВЦЭМ!$A$33:$A$776,$A142,СВЦЭМ!$B$33:$B$776,C$119)+'СЕТ СН'!$I$9+СВЦЭМ!$D$10+'СЕТ СН'!$I$6-'СЕТ СН'!$I$19</f>
        <v>1452.3322849900001</v>
      </c>
      <c r="D142" s="36">
        <f>SUMIFS(СВЦЭМ!$C$33:$C$776,СВЦЭМ!$A$33:$A$776,$A142,СВЦЭМ!$B$33:$B$776,D$119)+'СЕТ СН'!$I$9+СВЦЭМ!$D$10+'СЕТ СН'!$I$6-'СЕТ СН'!$I$19</f>
        <v>1475.80332352</v>
      </c>
      <c r="E142" s="36">
        <f>SUMIFS(СВЦЭМ!$C$33:$C$776,СВЦЭМ!$A$33:$A$776,$A142,СВЦЭМ!$B$33:$B$776,E$119)+'СЕТ СН'!$I$9+СВЦЭМ!$D$10+'СЕТ СН'!$I$6-'СЕТ СН'!$I$19</f>
        <v>1509.4744601000002</v>
      </c>
      <c r="F142" s="36">
        <f>SUMIFS(СВЦЭМ!$C$33:$C$776,СВЦЭМ!$A$33:$A$776,$A142,СВЦЭМ!$B$33:$B$776,F$119)+'СЕТ СН'!$I$9+СВЦЭМ!$D$10+'СЕТ СН'!$I$6-'СЕТ СН'!$I$19</f>
        <v>1498.0101841300002</v>
      </c>
      <c r="G142" s="36">
        <f>SUMIFS(СВЦЭМ!$C$33:$C$776,СВЦЭМ!$A$33:$A$776,$A142,СВЦЭМ!$B$33:$B$776,G$119)+'СЕТ СН'!$I$9+СВЦЭМ!$D$10+'СЕТ СН'!$I$6-'СЕТ СН'!$I$19</f>
        <v>1489.7368351800001</v>
      </c>
      <c r="H142" s="36">
        <f>SUMIFS(СВЦЭМ!$C$33:$C$776,СВЦЭМ!$A$33:$A$776,$A142,СВЦЭМ!$B$33:$B$776,H$119)+'СЕТ СН'!$I$9+СВЦЭМ!$D$10+'СЕТ СН'!$I$6-'СЕТ СН'!$I$19</f>
        <v>1448.26800129</v>
      </c>
      <c r="I142" s="36">
        <f>SUMIFS(СВЦЭМ!$C$33:$C$776,СВЦЭМ!$A$33:$A$776,$A142,СВЦЭМ!$B$33:$B$776,I$119)+'СЕТ СН'!$I$9+СВЦЭМ!$D$10+'СЕТ СН'!$I$6-'СЕТ СН'!$I$19</f>
        <v>1383.6866109100001</v>
      </c>
      <c r="J142" s="36">
        <f>SUMIFS(СВЦЭМ!$C$33:$C$776,СВЦЭМ!$A$33:$A$776,$A142,СВЦЭМ!$B$33:$B$776,J$119)+'СЕТ СН'!$I$9+СВЦЭМ!$D$10+'СЕТ СН'!$I$6-'СЕТ СН'!$I$19</f>
        <v>1407.4133867600001</v>
      </c>
      <c r="K142" s="36">
        <f>SUMIFS(СВЦЭМ!$C$33:$C$776,СВЦЭМ!$A$33:$A$776,$A142,СВЦЭМ!$B$33:$B$776,K$119)+'СЕТ СН'!$I$9+СВЦЭМ!$D$10+'СЕТ СН'!$I$6-'СЕТ СН'!$I$19</f>
        <v>1434.9033182200001</v>
      </c>
      <c r="L142" s="36">
        <f>SUMIFS(СВЦЭМ!$C$33:$C$776,СВЦЭМ!$A$33:$A$776,$A142,СВЦЭМ!$B$33:$B$776,L$119)+'СЕТ СН'!$I$9+СВЦЭМ!$D$10+'СЕТ СН'!$I$6-'СЕТ СН'!$I$19</f>
        <v>1338.9911660299999</v>
      </c>
      <c r="M142" s="36">
        <f>SUMIFS(СВЦЭМ!$C$33:$C$776,СВЦЭМ!$A$33:$A$776,$A142,СВЦЭМ!$B$33:$B$776,M$119)+'СЕТ СН'!$I$9+СВЦЭМ!$D$10+'СЕТ СН'!$I$6-'СЕТ СН'!$I$19</f>
        <v>1320.71301541</v>
      </c>
      <c r="N142" s="36">
        <f>SUMIFS(СВЦЭМ!$C$33:$C$776,СВЦЭМ!$A$33:$A$776,$A142,СВЦЭМ!$B$33:$B$776,N$119)+'СЕТ СН'!$I$9+СВЦЭМ!$D$10+'СЕТ СН'!$I$6-'СЕТ СН'!$I$19</f>
        <v>1339.8473091599999</v>
      </c>
      <c r="O142" s="36">
        <f>SUMIFS(СВЦЭМ!$C$33:$C$776,СВЦЭМ!$A$33:$A$776,$A142,СВЦЭМ!$B$33:$B$776,O$119)+'СЕТ СН'!$I$9+СВЦЭМ!$D$10+'СЕТ СН'!$I$6-'СЕТ СН'!$I$19</f>
        <v>1347.6507094200001</v>
      </c>
      <c r="P142" s="36">
        <f>SUMIFS(СВЦЭМ!$C$33:$C$776,СВЦЭМ!$A$33:$A$776,$A142,СВЦЭМ!$B$33:$B$776,P$119)+'СЕТ СН'!$I$9+СВЦЭМ!$D$10+'СЕТ СН'!$I$6-'СЕТ СН'!$I$19</f>
        <v>1364.2671442200001</v>
      </c>
      <c r="Q142" s="36">
        <f>SUMIFS(СВЦЭМ!$C$33:$C$776,СВЦЭМ!$A$33:$A$776,$A142,СВЦЭМ!$B$33:$B$776,Q$119)+'СЕТ СН'!$I$9+СВЦЭМ!$D$10+'СЕТ СН'!$I$6-'СЕТ СН'!$I$19</f>
        <v>1383.4530971300001</v>
      </c>
      <c r="R142" s="36">
        <f>SUMIFS(СВЦЭМ!$C$33:$C$776,СВЦЭМ!$A$33:$A$776,$A142,СВЦЭМ!$B$33:$B$776,R$119)+'СЕТ СН'!$I$9+СВЦЭМ!$D$10+'СЕТ СН'!$I$6-'СЕТ СН'!$I$19</f>
        <v>1382.1084575099999</v>
      </c>
      <c r="S142" s="36">
        <f>SUMIFS(СВЦЭМ!$C$33:$C$776,СВЦЭМ!$A$33:$A$776,$A142,СВЦЭМ!$B$33:$B$776,S$119)+'СЕТ СН'!$I$9+СВЦЭМ!$D$10+'СЕТ СН'!$I$6-'СЕТ СН'!$I$19</f>
        <v>1390.65181476</v>
      </c>
      <c r="T142" s="36">
        <f>SUMIFS(СВЦЭМ!$C$33:$C$776,СВЦЭМ!$A$33:$A$776,$A142,СВЦЭМ!$B$33:$B$776,T$119)+'СЕТ СН'!$I$9+СВЦЭМ!$D$10+'СЕТ СН'!$I$6-'СЕТ СН'!$I$19</f>
        <v>1407.1314400000001</v>
      </c>
      <c r="U142" s="36">
        <f>SUMIFS(СВЦЭМ!$C$33:$C$776,СВЦЭМ!$A$33:$A$776,$A142,СВЦЭМ!$B$33:$B$776,U$119)+'СЕТ СН'!$I$9+СВЦЭМ!$D$10+'СЕТ СН'!$I$6-'СЕТ СН'!$I$19</f>
        <v>1399.14955547</v>
      </c>
      <c r="V142" s="36">
        <f>SUMIFS(СВЦЭМ!$C$33:$C$776,СВЦЭМ!$A$33:$A$776,$A142,СВЦЭМ!$B$33:$B$776,V$119)+'СЕТ СН'!$I$9+СВЦЭМ!$D$10+'СЕТ СН'!$I$6-'СЕТ СН'!$I$19</f>
        <v>1383.13198599</v>
      </c>
      <c r="W142" s="36">
        <f>SUMIFS(СВЦЭМ!$C$33:$C$776,СВЦЭМ!$A$33:$A$776,$A142,СВЦЭМ!$B$33:$B$776,W$119)+'СЕТ СН'!$I$9+СВЦЭМ!$D$10+'СЕТ СН'!$I$6-'СЕТ СН'!$I$19</f>
        <v>1343.0553974100001</v>
      </c>
      <c r="X142" s="36">
        <f>SUMIFS(СВЦЭМ!$C$33:$C$776,СВЦЭМ!$A$33:$A$776,$A142,СВЦЭМ!$B$33:$B$776,X$119)+'СЕТ СН'!$I$9+СВЦЭМ!$D$10+'СЕТ СН'!$I$6-'СЕТ СН'!$I$19</f>
        <v>1345.8603361700002</v>
      </c>
      <c r="Y142" s="36">
        <f>SUMIFS(СВЦЭМ!$C$33:$C$776,СВЦЭМ!$A$33:$A$776,$A142,СВЦЭМ!$B$33:$B$776,Y$119)+'СЕТ СН'!$I$9+СВЦЭМ!$D$10+'СЕТ СН'!$I$6-'СЕТ СН'!$I$19</f>
        <v>1473.7816665400001</v>
      </c>
    </row>
    <row r="143" spans="1:25" ht="15.75" x14ac:dyDescent="0.2">
      <c r="A143" s="35">
        <f t="shared" si="3"/>
        <v>44036</v>
      </c>
      <c r="B143" s="36">
        <f>SUMIFS(СВЦЭМ!$C$33:$C$776,СВЦЭМ!$A$33:$A$776,$A143,СВЦЭМ!$B$33:$B$776,B$119)+'СЕТ СН'!$I$9+СВЦЭМ!$D$10+'СЕТ СН'!$I$6-'СЕТ СН'!$I$19</f>
        <v>1443.6309451000002</v>
      </c>
      <c r="C143" s="36">
        <f>SUMIFS(СВЦЭМ!$C$33:$C$776,СВЦЭМ!$A$33:$A$776,$A143,СВЦЭМ!$B$33:$B$776,C$119)+'СЕТ СН'!$I$9+СВЦЭМ!$D$10+'СЕТ СН'!$I$6-'СЕТ СН'!$I$19</f>
        <v>1415.5081397399999</v>
      </c>
      <c r="D143" s="36">
        <f>SUMIFS(СВЦЭМ!$C$33:$C$776,СВЦЭМ!$A$33:$A$776,$A143,СВЦЭМ!$B$33:$B$776,D$119)+'СЕТ СН'!$I$9+СВЦЭМ!$D$10+'СЕТ СН'!$I$6-'СЕТ СН'!$I$19</f>
        <v>1418.6467932099999</v>
      </c>
      <c r="E143" s="36">
        <f>SUMIFS(СВЦЭМ!$C$33:$C$776,СВЦЭМ!$A$33:$A$776,$A143,СВЦЭМ!$B$33:$B$776,E$119)+'СЕТ СН'!$I$9+СВЦЭМ!$D$10+'СЕТ СН'!$I$6-'СЕТ СН'!$I$19</f>
        <v>1451.07893992</v>
      </c>
      <c r="F143" s="36">
        <f>SUMIFS(СВЦЭМ!$C$33:$C$776,СВЦЭМ!$A$33:$A$776,$A143,СВЦЭМ!$B$33:$B$776,F$119)+'СЕТ СН'!$I$9+СВЦЭМ!$D$10+'СЕТ СН'!$I$6-'СЕТ СН'!$I$19</f>
        <v>1454.7190460000002</v>
      </c>
      <c r="G143" s="36">
        <f>SUMIFS(СВЦЭМ!$C$33:$C$776,СВЦЭМ!$A$33:$A$776,$A143,СВЦЭМ!$B$33:$B$776,G$119)+'СЕТ СН'!$I$9+СВЦЭМ!$D$10+'СЕТ СН'!$I$6-'СЕТ СН'!$I$19</f>
        <v>1442.7549322899999</v>
      </c>
      <c r="H143" s="36">
        <f>SUMIFS(СВЦЭМ!$C$33:$C$776,СВЦЭМ!$A$33:$A$776,$A143,СВЦЭМ!$B$33:$B$776,H$119)+'СЕТ СН'!$I$9+СВЦЭМ!$D$10+'СЕТ СН'!$I$6-'СЕТ СН'!$I$19</f>
        <v>1395.1660559100001</v>
      </c>
      <c r="I143" s="36">
        <f>SUMIFS(СВЦЭМ!$C$33:$C$776,СВЦЭМ!$A$33:$A$776,$A143,СВЦЭМ!$B$33:$B$776,I$119)+'СЕТ СН'!$I$9+СВЦЭМ!$D$10+'СЕТ СН'!$I$6-'СЕТ СН'!$I$19</f>
        <v>1373.96409494</v>
      </c>
      <c r="J143" s="36">
        <f>SUMIFS(СВЦЭМ!$C$33:$C$776,СВЦЭМ!$A$33:$A$776,$A143,СВЦЭМ!$B$33:$B$776,J$119)+'СЕТ СН'!$I$9+СВЦЭМ!$D$10+'СЕТ СН'!$I$6-'СЕТ СН'!$I$19</f>
        <v>1407.95507591</v>
      </c>
      <c r="K143" s="36">
        <f>SUMIFS(СВЦЭМ!$C$33:$C$776,СВЦЭМ!$A$33:$A$776,$A143,СВЦЭМ!$B$33:$B$776,K$119)+'СЕТ СН'!$I$9+СВЦЭМ!$D$10+'СЕТ СН'!$I$6-'СЕТ СН'!$I$19</f>
        <v>1425.5906396800001</v>
      </c>
      <c r="L143" s="36">
        <f>SUMIFS(СВЦЭМ!$C$33:$C$776,СВЦЭМ!$A$33:$A$776,$A143,СВЦЭМ!$B$33:$B$776,L$119)+'СЕТ СН'!$I$9+СВЦЭМ!$D$10+'СЕТ СН'!$I$6-'СЕТ СН'!$I$19</f>
        <v>1350.3076202900002</v>
      </c>
      <c r="M143" s="36">
        <f>SUMIFS(СВЦЭМ!$C$33:$C$776,СВЦЭМ!$A$33:$A$776,$A143,СВЦЭМ!$B$33:$B$776,M$119)+'СЕТ СН'!$I$9+СВЦЭМ!$D$10+'СЕТ СН'!$I$6-'СЕТ СН'!$I$19</f>
        <v>1342.8642674900002</v>
      </c>
      <c r="N143" s="36">
        <f>SUMIFS(СВЦЭМ!$C$33:$C$776,СВЦЭМ!$A$33:$A$776,$A143,СВЦЭМ!$B$33:$B$776,N$119)+'СЕТ СН'!$I$9+СВЦЭМ!$D$10+'СЕТ СН'!$I$6-'СЕТ СН'!$I$19</f>
        <v>1358.08719359</v>
      </c>
      <c r="O143" s="36">
        <f>SUMIFS(СВЦЭМ!$C$33:$C$776,СВЦЭМ!$A$33:$A$776,$A143,СВЦЭМ!$B$33:$B$776,O$119)+'СЕТ СН'!$I$9+СВЦЭМ!$D$10+'СЕТ СН'!$I$6-'СЕТ СН'!$I$19</f>
        <v>1362.5373558400001</v>
      </c>
      <c r="P143" s="36">
        <f>SUMIFS(СВЦЭМ!$C$33:$C$776,СВЦЭМ!$A$33:$A$776,$A143,СВЦЭМ!$B$33:$B$776,P$119)+'СЕТ СН'!$I$9+СВЦЭМ!$D$10+'СЕТ СН'!$I$6-'СЕТ СН'!$I$19</f>
        <v>1363.48801372</v>
      </c>
      <c r="Q143" s="36">
        <f>SUMIFS(СВЦЭМ!$C$33:$C$776,СВЦЭМ!$A$33:$A$776,$A143,СВЦЭМ!$B$33:$B$776,Q$119)+'СЕТ СН'!$I$9+СВЦЭМ!$D$10+'СЕТ СН'!$I$6-'СЕТ СН'!$I$19</f>
        <v>1367.28714253</v>
      </c>
      <c r="R143" s="36">
        <f>SUMIFS(СВЦЭМ!$C$33:$C$776,СВЦЭМ!$A$33:$A$776,$A143,СВЦЭМ!$B$33:$B$776,R$119)+'СЕТ СН'!$I$9+СВЦЭМ!$D$10+'СЕТ СН'!$I$6-'СЕТ СН'!$I$19</f>
        <v>1372.1230045699999</v>
      </c>
      <c r="S143" s="36">
        <f>SUMIFS(СВЦЭМ!$C$33:$C$776,СВЦЭМ!$A$33:$A$776,$A143,СВЦЭМ!$B$33:$B$776,S$119)+'СЕТ СН'!$I$9+СВЦЭМ!$D$10+'СЕТ СН'!$I$6-'СЕТ СН'!$I$19</f>
        <v>1376.2950697900001</v>
      </c>
      <c r="T143" s="36">
        <f>SUMIFS(СВЦЭМ!$C$33:$C$776,СВЦЭМ!$A$33:$A$776,$A143,СВЦЭМ!$B$33:$B$776,T$119)+'СЕТ СН'!$I$9+СВЦЭМ!$D$10+'СЕТ СН'!$I$6-'СЕТ СН'!$I$19</f>
        <v>1376.90603345</v>
      </c>
      <c r="U143" s="36">
        <f>SUMIFS(СВЦЭМ!$C$33:$C$776,СВЦЭМ!$A$33:$A$776,$A143,СВЦЭМ!$B$33:$B$776,U$119)+'СЕТ СН'!$I$9+СВЦЭМ!$D$10+'СЕТ СН'!$I$6-'СЕТ СН'!$I$19</f>
        <v>1367.8537535600001</v>
      </c>
      <c r="V143" s="36">
        <f>SUMIFS(СВЦЭМ!$C$33:$C$776,СВЦЭМ!$A$33:$A$776,$A143,СВЦЭМ!$B$33:$B$776,V$119)+'СЕТ СН'!$I$9+СВЦЭМ!$D$10+'СЕТ СН'!$I$6-'СЕТ СН'!$I$19</f>
        <v>1349.22211573</v>
      </c>
      <c r="W143" s="36">
        <f>SUMIFS(СВЦЭМ!$C$33:$C$776,СВЦЭМ!$A$33:$A$776,$A143,СВЦЭМ!$B$33:$B$776,W$119)+'СЕТ СН'!$I$9+СВЦЭМ!$D$10+'СЕТ СН'!$I$6-'СЕТ СН'!$I$19</f>
        <v>1324.7670207599999</v>
      </c>
      <c r="X143" s="36">
        <f>SUMIFS(СВЦЭМ!$C$33:$C$776,СВЦЭМ!$A$33:$A$776,$A143,СВЦЭМ!$B$33:$B$776,X$119)+'СЕТ СН'!$I$9+СВЦЭМ!$D$10+'СЕТ СН'!$I$6-'СЕТ СН'!$I$19</f>
        <v>1389.5620158800002</v>
      </c>
      <c r="Y143" s="36">
        <f>SUMIFS(СВЦЭМ!$C$33:$C$776,СВЦЭМ!$A$33:$A$776,$A143,СВЦЭМ!$B$33:$B$776,Y$119)+'СЕТ СН'!$I$9+СВЦЭМ!$D$10+'СЕТ СН'!$I$6-'СЕТ СН'!$I$19</f>
        <v>1489.2465712200001</v>
      </c>
    </row>
    <row r="144" spans="1:25" ht="15.75" x14ac:dyDescent="0.2">
      <c r="A144" s="35">
        <f t="shared" si="3"/>
        <v>44037</v>
      </c>
      <c r="B144" s="36">
        <f>SUMIFS(СВЦЭМ!$C$33:$C$776,СВЦЭМ!$A$33:$A$776,$A144,СВЦЭМ!$B$33:$B$776,B$119)+'СЕТ СН'!$I$9+СВЦЭМ!$D$10+'СЕТ СН'!$I$6-'СЕТ СН'!$I$19</f>
        <v>1475.7407483500001</v>
      </c>
      <c r="C144" s="36">
        <f>SUMIFS(СВЦЭМ!$C$33:$C$776,СВЦЭМ!$A$33:$A$776,$A144,СВЦЭМ!$B$33:$B$776,C$119)+'СЕТ СН'!$I$9+СВЦЭМ!$D$10+'СЕТ СН'!$I$6-'СЕТ СН'!$I$19</f>
        <v>1531.9085940699999</v>
      </c>
      <c r="D144" s="36">
        <f>SUMIFS(СВЦЭМ!$C$33:$C$776,СВЦЭМ!$A$33:$A$776,$A144,СВЦЭМ!$B$33:$B$776,D$119)+'СЕТ СН'!$I$9+СВЦЭМ!$D$10+'СЕТ СН'!$I$6-'СЕТ СН'!$I$19</f>
        <v>1567.6372569900002</v>
      </c>
      <c r="E144" s="36">
        <f>SUMIFS(СВЦЭМ!$C$33:$C$776,СВЦЭМ!$A$33:$A$776,$A144,СВЦЭМ!$B$33:$B$776,E$119)+'СЕТ СН'!$I$9+СВЦЭМ!$D$10+'СЕТ СН'!$I$6-'СЕТ СН'!$I$19</f>
        <v>1589.61355316</v>
      </c>
      <c r="F144" s="36">
        <f>SUMIFS(СВЦЭМ!$C$33:$C$776,СВЦЭМ!$A$33:$A$776,$A144,СВЦЭМ!$B$33:$B$776,F$119)+'СЕТ СН'!$I$9+СВЦЭМ!$D$10+'СЕТ СН'!$I$6-'СЕТ СН'!$I$19</f>
        <v>1590.05642683</v>
      </c>
      <c r="G144" s="36">
        <f>SUMIFS(СВЦЭМ!$C$33:$C$776,СВЦЭМ!$A$33:$A$776,$A144,СВЦЭМ!$B$33:$B$776,G$119)+'СЕТ СН'!$I$9+СВЦЭМ!$D$10+'СЕТ СН'!$I$6-'СЕТ СН'!$I$19</f>
        <v>1586.31931171</v>
      </c>
      <c r="H144" s="36">
        <f>SUMIFS(СВЦЭМ!$C$33:$C$776,СВЦЭМ!$A$33:$A$776,$A144,СВЦЭМ!$B$33:$B$776,H$119)+'СЕТ СН'!$I$9+СВЦЭМ!$D$10+'СЕТ СН'!$I$6-'СЕТ СН'!$I$19</f>
        <v>1587.1528369600001</v>
      </c>
      <c r="I144" s="36">
        <f>SUMIFS(СВЦЭМ!$C$33:$C$776,СВЦЭМ!$A$33:$A$776,$A144,СВЦЭМ!$B$33:$B$776,I$119)+'СЕТ СН'!$I$9+СВЦЭМ!$D$10+'СЕТ СН'!$I$6-'СЕТ СН'!$I$19</f>
        <v>1609.9693876200001</v>
      </c>
      <c r="J144" s="36">
        <f>SUMIFS(СВЦЭМ!$C$33:$C$776,СВЦЭМ!$A$33:$A$776,$A144,СВЦЭМ!$B$33:$B$776,J$119)+'СЕТ СН'!$I$9+СВЦЭМ!$D$10+'СЕТ СН'!$I$6-'СЕТ СН'!$I$19</f>
        <v>1558.7784456500001</v>
      </c>
      <c r="K144" s="36">
        <f>SUMIFS(СВЦЭМ!$C$33:$C$776,СВЦЭМ!$A$33:$A$776,$A144,СВЦЭМ!$B$33:$B$776,K$119)+'СЕТ СН'!$I$9+СВЦЭМ!$D$10+'СЕТ СН'!$I$6-'СЕТ СН'!$I$19</f>
        <v>1406.4945192</v>
      </c>
      <c r="L144" s="36">
        <f>SUMIFS(СВЦЭМ!$C$33:$C$776,СВЦЭМ!$A$33:$A$776,$A144,СВЦЭМ!$B$33:$B$776,L$119)+'СЕТ СН'!$I$9+СВЦЭМ!$D$10+'СЕТ СН'!$I$6-'СЕТ СН'!$I$19</f>
        <v>1300.95065054</v>
      </c>
      <c r="M144" s="36">
        <f>SUMIFS(СВЦЭМ!$C$33:$C$776,СВЦЭМ!$A$33:$A$776,$A144,СВЦЭМ!$B$33:$B$776,M$119)+'СЕТ СН'!$I$9+СВЦЭМ!$D$10+'СЕТ СН'!$I$6-'СЕТ СН'!$I$19</f>
        <v>1281.6173236</v>
      </c>
      <c r="N144" s="36">
        <f>SUMIFS(СВЦЭМ!$C$33:$C$776,СВЦЭМ!$A$33:$A$776,$A144,СВЦЭМ!$B$33:$B$776,N$119)+'СЕТ СН'!$I$9+СВЦЭМ!$D$10+'СЕТ СН'!$I$6-'СЕТ СН'!$I$19</f>
        <v>1260.9935256399999</v>
      </c>
      <c r="O144" s="36">
        <f>SUMIFS(СВЦЭМ!$C$33:$C$776,СВЦЭМ!$A$33:$A$776,$A144,СВЦЭМ!$B$33:$B$776,O$119)+'СЕТ СН'!$I$9+СВЦЭМ!$D$10+'СЕТ СН'!$I$6-'СЕТ СН'!$I$19</f>
        <v>1252.8796579099999</v>
      </c>
      <c r="P144" s="36">
        <f>SUMIFS(СВЦЭМ!$C$33:$C$776,СВЦЭМ!$A$33:$A$776,$A144,СВЦЭМ!$B$33:$B$776,P$119)+'СЕТ СН'!$I$9+СВЦЭМ!$D$10+'СЕТ СН'!$I$6-'СЕТ СН'!$I$19</f>
        <v>1260.80443999</v>
      </c>
      <c r="Q144" s="36">
        <f>SUMIFS(СВЦЭМ!$C$33:$C$776,СВЦЭМ!$A$33:$A$776,$A144,СВЦЭМ!$B$33:$B$776,Q$119)+'СЕТ СН'!$I$9+СВЦЭМ!$D$10+'СЕТ СН'!$I$6-'СЕТ СН'!$I$19</f>
        <v>1267.0121990299999</v>
      </c>
      <c r="R144" s="36">
        <f>SUMIFS(СВЦЭМ!$C$33:$C$776,СВЦЭМ!$A$33:$A$776,$A144,СВЦЭМ!$B$33:$B$776,R$119)+'СЕТ СН'!$I$9+СВЦЭМ!$D$10+'СЕТ СН'!$I$6-'СЕТ СН'!$I$19</f>
        <v>1283.04459494</v>
      </c>
      <c r="S144" s="36">
        <f>SUMIFS(СВЦЭМ!$C$33:$C$776,СВЦЭМ!$A$33:$A$776,$A144,СВЦЭМ!$B$33:$B$776,S$119)+'СЕТ СН'!$I$9+СВЦЭМ!$D$10+'СЕТ СН'!$I$6-'СЕТ СН'!$I$19</f>
        <v>1284.3551137300001</v>
      </c>
      <c r="T144" s="36">
        <f>SUMIFS(СВЦЭМ!$C$33:$C$776,СВЦЭМ!$A$33:$A$776,$A144,СВЦЭМ!$B$33:$B$776,T$119)+'СЕТ СН'!$I$9+СВЦЭМ!$D$10+'СЕТ СН'!$I$6-'СЕТ СН'!$I$19</f>
        <v>1295.06561579</v>
      </c>
      <c r="U144" s="36">
        <f>SUMIFS(СВЦЭМ!$C$33:$C$776,СВЦЭМ!$A$33:$A$776,$A144,СВЦЭМ!$B$33:$B$776,U$119)+'СЕТ СН'!$I$9+СВЦЭМ!$D$10+'СЕТ СН'!$I$6-'СЕТ СН'!$I$19</f>
        <v>1288.1208612700002</v>
      </c>
      <c r="V144" s="36">
        <f>SUMIFS(СВЦЭМ!$C$33:$C$776,СВЦЭМ!$A$33:$A$776,$A144,СВЦЭМ!$B$33:$B$776,V$119)+'СЕТ СН'!$I$9+СВЦЭМ!$D$10+'СЕТ СН'!$I$6-'СЕТ СН'!$I$19</f>
        <v>1269.0838796400001</v>
      </c>
      <c r="W144" s="36">
        <f>SUMIFS(СВЦЭМ!$C$33:$C$776,СВЦЭМ!$A$33:$A$776,$A144,СВЦЭМ!$B$33:$B$776,W$119)+'СЕТ СН'!$I$9+СВЦЭМ!$D$10+'СЕТ СН'!$I$6-'СЕТ СН'!$I$19</f>
        <v>1239.9530752300002</v>
      </c>
      <c r="X144" s="36">
        <f>SUMIFS(СВЦЭМ!$C$33:$C$776,СВЦЭМ!$A$33:$A$776,$A144,СВЦЭМ!$B$33:$B$776,X$119)+'СЕТ СН'!$I$9+СВЦЭМ!$D$10+'СЕТ СН'!$I$6-'СЕТ СН'!$I$19</f>
        <v>1289.47265363</v>
      </c>
      <c r="Y144" s="36">
        <f>SUMIFS(СВЦЭМ!$C$33:$C$776,СВЦЭМ!$A$33:$A$776,$A144,СВЦЭМ!$B$33:$B$776,Y$119)+'СЕТ СН'!$I$9+СВЦЭМ!$D$10+'СЕТ СН'!$I$6-'СЕТ СН'!$I$19</f>
        <v>1435.0548931200001</v>
      </c>
    </row>
    <row r="145" spans="1:26" ht="15.75" x14ac:dyDescent="0.2">
      <c r="A145" s="35">
        <f t="shared" si="3"/>
        <v>44038</v>
      </c>
      <c r="B145" s="36">
        <f>SUMIFS(СВЦЭМ!$C$33:$C$776,СВЦЭМ!$A$33:$A$776,$A145,СВЦЭМ!$B$33:$B$776,B$119)+'СЕТ СН'!$I$9+СВЦЭМ!$D$10+'СЕТ СН'!$I$6-'СЕТ СН'!$I$19</f>
        <v>1399.8170443399999</v>
      </c>
      <c r="C145" s="36">
        <f>SUMIFS(СВЦЭМ!$C$33:$C$776,СВЦЭМ!$A$33:$A$776,$A145,СВЦЭМ!$B$33:$B$776,C$119)+'СЕТ СН'!$I$9+СВЦЭМ!$D$10+'СЕТ СН'!$I$6-'СЕТ СН'!$I$19</f>
        <v>1425.1952494500001</v>
      </c>
      <c r="D145" s="36">
        <f>SUMIFS(СВЦЭМ!$C$33:$C$776,СВЦЭМ!$A$33:$A$776,$A145,СВЦЭМ!$B$33:$B$776,D$119)+'СЕТ СН'!$I$9+СВЦЭМ!$D$10+'СЕТ СН'!$I$6-'СЕТ СН'!$I$19</f>
        <v>1425.5818008000001</v>
      </c>
      <c r="E145" s="36">
        <f>SUMIFS(СВЦЭМ!$C$33:$C$776,СВЦЭМ!$A$33:$A$776,$A145,СВЦЭМ!$B$33:$B$776,E$119)+'СЕТ СН'!$I$9+СВЦЭМ!$D$10+'СЕТ СН'!$I$6-'СЕТ СН'!$I$19</f>
        <v>1438.16672681</v>
      </c>
      <c r="F145" s="36">
        <f>SUMIFS(СВЦЭМ!$C$33:$C$776,СВЦЭМ!$A$33:$A$776,$A145,СВЦЭМ!$B$33:$B$776,F$119)+'СЕТ СН'!$I$9+СВЦЭМ!$D$10+'СЕТ СН'!$I$6-'СЕТ СН'!$I$19</f>
        <v>1450.0588747199999</v>
      </c>
      <c r="G145" s="36">
        <f>SUMIFS(СВЦЭМ!$C$33:$C$776,СВЦЭМ!$A$33:$A$776,$A145,СВЦЭМ!$B$33:$B$776,G$119)+'СЕТ СН'!$I$9+СВЦЭМ!$D$10+'СЕТ СН'!$I$6-'СЕТ СН'!$I$19</f>
        <v>1457.00428663</v>
      </c>
      <c r="H145" s="36">
        <f>SUMIFS(СВЦЭМ!$C$33:$C$776,СВЦЭМ!$A$33:$A$776,$A145,СВЦЭМ!$B$33:$B$776,H$119)+'СЕТ СН'!$I$9+СВЦЭМ!$D$10+'СЕТ СН'!$I$6-'СЕТ СН'!$I$19</f>
        <v>1463.04582927</v>
      </c>
      <c r="I145" s="36">
        <f>SUMIFS(СВЦЭМ!$C$33:$C$776,СВЦЭМ!$A$33:$A$776,$A145,СВЦЭМ!$B$33:$B$776,I$119)+'СЕТ СН'!$I$9+СВЦЭМ!$D$10+'СЕТ СН'!$I$6-'СЕТ СН'!$I$19</f>
        <v>1481.4696887800001</v>
      </c>
      <c r="J145" s="36">
        <f>SUMIFS(СВЦЭМ!$C$33:$C$776,СВЦЭМ!$A$33:$A$776,$A145,СВЦЭМ!$B$33:$B$776,J$119)+'СЕТ СН'!$I$9+СВЦЭМ!$D$10+'СЕТ СН'!$I$6-'СЕТ СН'!$I$19</f>
        <v>1421.44820142</v>
      </c>
      <c r="K145" s="36">
        <f>SUMIFS(СВЦЭМ!$C$33:$C$776,СВЦЭМ!$A$33:$A$776,$A145,СВЦЭМ!$B$33:$B$776,K$119)+'СЕТ СН'!$I$9+СВЦЭМ!$D$10+'СЕТ СН'!$I$6-'СЕТ СН'!$I$19</f>
        <v>1332.40705488</v>
      </c>
      <c r="L145" s="36">
        <f>SUMIFS(СВЦЭМ!$C$33:$C$776,СВЦЭМ!$A$33:$A$776,$A145,СВЦЭМ!$B$33:$B$776,L$119)+'СЕТ СН'!$I$9+СВЦЭМ!$D$10+'СЕТ СН'!$I$6-'СЕТ СН'!$I$19</f>
        <v>1227.13416871</v>
      </c>
      <c r="M145" s="36">
        <f>SUMIFS(СВЦЭМ!$C$33:$C$776,СВЦЭМ!$A$33:$A$776,$A145,СВЦЭМ!$B$33:$B$776,M$119)+'СЕТ СН'!$I$9+СВЦЭМ!$D$10+'СЕТ СН'!$I$6-'СЕТ СН'!$I$19</f>
        <v>1193.7156287400001</v>
      </c>
      <c r="N145" s="36">
        <f>SUMIFS(СВЦЭМ!$C$33:$C$776,СВЦЭМ!$A$33:$A$776,$A145,СВЦЭМ!$B$33:$B$776,N$119)+'СЕТ СН'!$I$9+СВЦЭМ!$D$10+'СЕТ СН'!$I$6-'СЕТ СН'!$I$19</f>
        <v>1175.7660370000001</v>
      </c>
      <c r="O145" s="36">
        <f>SUMIFS(СВЦЭМ!$C$33:$C$776,СВЦЭМ!$A$33:$A$776,$A145,СВЦЭМ!$B$33:$B$776,O$119)+'СЕТ СН'!$I$9+СВЦЭМ!$D$10+'СЕТ СН'!$I$6-'СЕТ СН'!$I$19</f>
        <v>1184.0837869400002</v>
      </c>
      <c r="P145" s="36">
        <f>SUMIFS(СВЦЭМ!$C$33:$C$776,СВЦЭМ!$A$33:$A$776,$A145,СВЦЭМ!$B$33:$B$776,P$119)+'СЕТ СН'!$I$9+СВЦЭМ!$D$10+'СЕТ СН'!$I$6-'СЕТ СН'!$I$19</f>
        <v>1188.85444097</v>
      </c>
      <c r="Q145" s="36">
        <f>SUMIFS(СВЦЭМ!$C$33:$C$776,СВЦЭМ!$A$33:$A$776,$A145,СВЦЭМ!$B$33:$B$776,Q$119)+'СЕТ СН'!$I$9+СВЦЭМ!$D$10+'СЕТ СН'!$I$6-'СЕТ СН'!$I$19</f>
        <v>1199.5092262100002</v>
      </c>
      <c r="R145" s="36">
        <f>SUMIFS(СВЦЭМ!$C$33:$C$776,СВЦЭМ!$A$33:$A$776,$A145,СВЦЭМ!$B$33:$B$776,R$119)+'СЕТ СН'!$I$9+СВЦЭМ!$D$10+'СЕТ СН'!$I$6-'СЕТ СН'!$I$19</f>
        <v>1212.3820029600001</v>
      </c>
      <c r="S145" s="36">
        <f>SUMIFS(СВЦЭМ!$C$33:$C$776,СВЦЭМ!$A$33:$A$776,$A145,СВЦЭМ!$B$33:$B$776,S$119)+'СЕТ СН'!$I$9+СВЦЭМ!$D$10+'СЕТ СН'!$I$6-'СЕТ СН'!$I$19</f>
        <v>1215.658019</v>
      </c>
      <c r="T145" s="36">
        <f>SUMIFS(СВЦЭМ!$C$33:$C$776,СВЦЭМ!$A$33:$A$776,$A145,СВЦЭМ!$B$33:$B$776,T$119)+'СЕТ СН'!$I$9+СВЦЭМ!$D$10+'СЕТ СН'!$I$6-'СЕТ СН'!$I$19</f>
        <v>1222.8537349100002</v>
      </c>
      <c r="U145" s="36">
        <f>SUMIFS(СВЦЭМ!$C$33:$C$776,СВЦЭМ!$A$33:$A$776,$A145,СВЦЭМ!$B$33:$B$776,U$119)+'СЕТ СН'!$I$9+СВЦЭМ!$D$10+'СЕТ СН'!$I$6-'СЕТ СН'!$I$19</f>
        <v>1205.7328446700001</v>
      </c>
      <c r="V145" s="36">
        <f>SUMIFS(СВЦЭМ!$C$33:$C$776,СВЦЭМ!$A$33:$A$776,$A145,СВЦЭМ!$B$33:$B$776,V$119)+'СЕТ СН'!$I$9+СВЦЭМ!$D$10+'СЕТ СН'!$I$6-'СЕТ СН'!$I$19</f>
        <v>1190.5147705600002</v>
      </c>
      <c r="W145" s="36">
        <f>SUMIFS(СВЦЭМ!$C$33:$C$776,СВЦЭМ!$A$33:$A$776,$A145,СВЦЭМ!$B$33:$B$776,W$119)+'СЕТ СН'!$I$9+СВЦЭМ!$D$10+'СЕТ СН'!$I$6-'СЕТ СН'!$I$19</f>
        <v>1173.4884686400001</v>
      </c>
      <c r="X145" s="36">
        <f>SUMIFS(СВЦЭМ!$C$33:$C$776,СВЦЭМ!$A$33:$A$776,$A145,СВЦЭМ!$B$33:$B$776,X$119)+'СЕТ СН'!$I$9+СВЦЭМ!$D$10+'СЕТ СН'!$I$6-'СЕТ СН'!$I$19</f>
        <v>1210.7307096300001</v>
      </c>
      <c r="Y145" s="36">
        <f>SUMIFS(СВЦЭМ!$C$33:$C$776,СВЦЭМ!$A$33:$A$776,$A145,СВЦЭМ!$B$33:$B$776,Y$119)+'СЕТ СН'!$I$9+СВЦЭМ!$D$10+'СЕТ СН'!$I$6-'СЕТ СН'!$I$19</f>
        <v>1346.9285482600001</v>
      </c>
    </row>
    <row r="146" spans="1:26" ht="15.75" x14ac:dyDescent="0.2">
      <c r="A146" s="35">
        <f t="shared" si="3"/>
        <v>44039</v>
      </c>
      <c r="B146" s="36">
        <f>SUMIFS(СВЦЭМ!$C$33:$C$776,СВЦЭМ!$A$33:$A$776,$A146,СВЦЭМ!$B$33:$B$776,B$119)+'СЕТ СН'!$I$9+СВЦЭМ!$D$10+'СЕТ СН'!$I$6-'СЕТ СН'!$I$19</f>
        <v>1439.2960278700002</v>
      </c>
      <c r="C146" s="36">
        <f>SUMIFS(СВЦЭМ!$C$33:$C$776,СВЦЭМ!$A$33:$A$776,$A146,СВЦЭМ!$B$33:$B$776,C$119)+'СЕТ СН'!$I$9+СВЦЭМ!$D$10+'СЕТ СН'!$I$6-'СЕТ СН'!$I$19</f>
        <v>1416.6340150000001</v>
      </c>
      <c r="D146" s="36">
        <f>SUMIFS(СВЦЭМ!$C$33:$C$776,СВЦЭМ!$A$33:$A$776,$A146,СВЦЭМ!$B$33:$B$776,D$119)+'СЕТ СН'!$I$9+СВЦЭМ!$D$10+'СЕТ СН'!$I$6-'СЕТ СН'!$I$19</f>
        <v>1416.8774428300001</v>
      </c>
      <c r="E146" s="36">
        <f>SUMIFS(СВЦЭМ!$C$33:$C$776,СВЦЭМ!$A$33:$A$776,$A146,СВЦЭМ!$B$33:$B$776,E$119)+'СЕТ СН'!$I$9+СВЦЭМ!$D$10+'СЕТ СН'!$I$6-'СЕТ СН'!$I$19</f>
        <v>1424.30030106</v>
      </c>
      <c r="F146" s="36">
        <f>SUMIFS(СВЦЭМ!$C$33:$C$776,СВЦЭМ!$A$33:$A$776,$A146,СВЦЭМ!$B$33:$B$776,F$119)+'СЕТ СН'!$I$9+СВЦЭМ!$D$10+'СЕТ СН'!$I$6-'СЕТ СН'!$I$19</f>
        <v>1425.0059967900002</v>
      </c>
      <c r="G146" s="36">
        <f>SUMIFS(СВЦЭМ!$C$33:$C$776,СВЦЭМ!$A$33:$A$776,$A146,СВЦЭМ!$B$33:$B$776,G$119)+'СЕТ СН'!$I$9+СВЦЭМ!$D$10+'СЕТ СН'!$I$6-'СЕТ СН'!$I$19</f>
        <v>1417.7596838500001</v>
      </c>
      <c r="H146" s="36">
        <f>SUMIFS(СВЦЭМ!$C$33:$C$776,СВЦЭМ!$A$33:$A$776,$A146,СВЦЭМ!$B$33:$B$776,H$119)+'СЕТ СН'!$I$9+СВЦЭМ!$D$10+'СЕТ СН'!$I$6-'СЕТ СН'!$I$19</f>
        <v>1415.238098</v>
      </c>
      <c r="I146" s="36">
        <f>SUMIFS(СВЦЭМ!$C$33:$C$776,СВЦЭМ!$A$33:$A$776,$A146,СВЦЭМ!$B$33:$B$776,I$119)+'СЕТ СН'!$I$9+СВЦЭМ!$D$10+'СЕТ СН'!$I$6-'СЕТ СН'!$I$19</f>
        <v>1445.5127020800001</v>
      </c>
      <c r="J146" s="36">
        <f>SUMIFS(СВЦЭМ!$C$33:$C$776,СВЦЭМ!$A$33:$A$776,$A146,СВЦЭМ!$B$33:$B$776,J$119)+'СЕТ СН'!$I$9+СВЦЭМ!$D$10+'СЕТ СН'!$I$6-'СЕТ СН'!$I$19</f>
        <v>1405.98872136</v>
      </c>
      <c r="K146" s="36">
        <f>SUMIFS(СВЦЭМ!$C$33:$C$776,СВЦЭМ!$A$33:$A$776,$A146,СВЦЭМ!$B$33:$B$776,K$119)+'СЕТ СН'!$I$9+СВЦЭМ!$D$10+'СЕТ СН'!$I$6-'СЕТ СН'!$I$19</f>
        <v>1280.6306876200001</v>
      </c>
      <c r="L146" s="36">
        <f>SUMIFS(СВЦЭМ!$C$33:$C$776,СВЦЭМ!$A$33:$A$776,$A146,СВЦЭМ!$B$33:$B$776,L$119)+'СЕТ СН'!$I$9+СВЦЭМ!$D$10+'СЕТ СН'!$I$6-'СЕТ СН'!$I$19</f>
        <v>1191.2524019500001</v>
      </c>
      <c r="M146" s="36">
        <f>SUMIFS(СВЦЭМ!$C$33:$C$776,СВЦЭМ!$A$33:$A$776,$A146,СВЦЭМ!$B$33:$B$776,M$119)+'СЕТ СН'!$I$9+СВЦЭМ!$D$10+'СЕТ СН'!$I$6-'СЕТ СН'!$I$19</f>
        <v>1166.5971860300001</v>
      </c>
      <c r="N146" s="36">
        <f>SUMIFS(СВЦЭМ!$C$33:$C$776,СВЦЭМ!$A$33:$A$776,$A146,СВЦЭМ!$B$33:$B$776,N$119)+'СЕТ СН'!$I$9+СВЦЭМ!$D$10+'СЕТ СН'!$I$6-'СЕТ СН'!$I$19</f>
        <v>1142.22864562</v>
      </c>
      <c r="O146" s="36">
        <f>SUMIFS(СВЦЭМ!$C$33:$C$776,СВЦЭМ!$A$33:$A$776,$A146,СВЦЭМ!$B$33:$B$776,O$119)+'СЕТ СН'!$I$9+СВЦЭМ!$D$10+'СЕТ СН'!$I$6-'СЕТ СН'!$I$19</f>
        <v>1148.1945818500001</v>
      </c>
      <c r="P146" s="36">
        <f>SUMIFS(СВЦЭМ!$C$33:$C$776,СВЦЭМ!$A$33:$A$776,$A146,СВЦЭМ!$B$33:$B$776,P$119)+'СЕТ СН'!$I$9+СВЦЭМ!$D$10+'СЕТ СН'!$I$6-'СЕТ СН'!$I$19</f>
        <v>1160.23650608</v>
      </c>
      <c r="Q146" s="36">
        <f>SUMIFS(СВЦЭМ!$C$33:$C$776,СВЦЭМ!$A$33:$A$776,$A146,СВЦЭМ!$B$33:$B$776,Q$119)+'СЕТ СН'!$I$9+СВЦЭМ!$D$10+'СЕТ СН'!$I$6-'СЕТ СН'!$I$19</f>
        <v>1175.42532456</v>
      </c>
      <c r="R146" s="36">
        <f>SUMIFS(СВЦЭМ!$C$33:$C$776,СВЦЭМ!$A$33:$A$776,$A146,СВЦЭМ!$B$33:$B$776,R$119)+'СЕТ СН'!$I$9+СВЦЭМ!$D$10+'СЕТ СН'!$I$6-'СЕТ СН'!$I$19</f>
        <v>1179.0944884999999</v>
      </c>
      <c r="S146" s="36">
        <f>SUMIFS(СВЦЭМ!$C$33:$C$776,СВЦЭМ!$A$33:$A$776,$A146,СВЦЭМ!$B$33:$B$776,S$119)+'СЕТ СН'!$I$9+СВЦЭМ!$D$10+'СЕТ СН'!$I$6-'СЕТ СН'!$I$19</f>
        <v>1191.7202051500001</v>
      </c>
      <c r="T146" s="36">
        <f>SUMIFS(СВЦЭМ!$C$33:$C$776,СВЦЭМ!$A$33:$A$776,$A146,СВЦЭМ!$B$33:$B$776,T$119)+'СЕТ СН'!$I$9+СВЦЭМ!$D$10+'СЕТ СН'!$I$6-'СЕТ СН'!$I$19</f>
        <v>1205.5682299600001</v>
      </c>
      <c r="U146" s="36">
        <f>SUMIFS(СВЦЭМ!$C$33:$C$776,СВЦЭМ!$A$33:$A$776,$A146,СВЦЭМ!$B$33:$B$776,U$119)+'СЕТ СН'!$I$9+СВЦЭМ!$D$10+'СЕТ СН'!$I$6-'СЕТ СН'!$I$19</f>
        <v>1193.3757187199999</v>
      </c>
      <c r="V146" s="36">
        <f>SUMIFS(СВЦЭМ!$C$33:$C$776,СВЦЭМ!$A$33:$A$776,$A146,СВЦЭМ!$B$33:$B$776,V$119)+'СЕТ СН'!$I$9+СВЦЭМ!$D$10+'СЕТ СН'!$I$6-'СЕТ СН'!$I$19</f>
        <v>1185.6539464100001</v>
      </c>
      <c r="W146" s="36">
        <f>SUMIFS(СВЦЭМ!$C$33:$C$776,СВЦЭМ!$A$33:$A$776,$A146,СВЦЭМ!$B$33:$B$776,W$119)+'СЕТ СН'!$I$9+СВЦЭМ!$D$10+'СЕТ СН'!$I$6-'СЕТ СН'!$I$19</f>
        <v>1176.4589720900001</v>
      </c>
      <c r="X146" s="36">
        <f>SUMIFS(СВЦЭМ!$C$33:$C$776,СВЦЭМ!$A$33:$A$776,$A146,СВЦЭМ!$B$33:$B$776,X$119)+'СЕТ СН'!$I$9+СВЦЭМ!$D$10+'СЕТ СН'!$I$6-'СЕТ СН'!$I$19</f>
        <v>1242.6620948899999</v>
      </c>
      <c r="Y146" s="36">
        <f>SUMIFS(СВЦЭМ!$C$33:$C$776,СВЦЭМ!$A$33:$A$776,$A146,СВЦЭМ!$B$33:$B$776,Y$119)+'СЕТ СН'!$I$9+СВЦЭМ!$D$10+'СЕТ СН'!$I$6-'СЕТ СН'!$I$19</f>
        <v>1359.36194161</v>
      </c>
    </row>
    <row r="147" spans="1:26" ht="15.75" x14ac:dyDescent="0.2">
      <c r="A147" s="35">
        <f t="shared" si="3"/>
        <v>44040</v>
      </c>
      <c r="B147" s="36">
        <f>SUMIFS(СВЦЭМ!$C$33:$C$776,СВЦЭМ!$A$33:$A$776,$A147,СВЦЭМ!$B$33:$B$776,B$119)+'СЕТ СН'!$I$9+СВЦЭМ!$D$10+'СЕТ СН'!$I$6-'СЕТ СН'!$I$19</f>
        <v>1359.59210291</v>
      </c>
      <c r="C147" s="36">
        <f>SUMIFS(СВЦЭМ!$C$33:$C$776,СВЦЭМ!$A$33:$A$776,$A147,СВЦЭМ!$B$33:$B$776,C$119)+'СЕТ СН'!$I$9+СВЦЭМ!$D$10+'СЕТ СН'!$I$6-'СЕТ СН'!$I$19</f>
        <v>1417.55757197</v>
      </c>
      <c r="D147" s="36">
        <f>SUMIFS(СВЦЭМ!$C$33:$C$776,СВЦЭМ!$A$33:$A$776,$A147,СВЦЭМ!$B$33:$B$776,D$119)+'СЕТ СН'!$I$9+СВЦЭМ!$D$10+'СЕТ СН'!$I$6-'СЕТ СН'!$I$19</f>
        <v>1427.6669031500001</v>
      </c>
      <c r="E147" s="36">
        <f>SUMIFS(СВЦЭМ!$C$33:$C$776,СВЦЭМ!$A$33:$A$776,$A147,СВЦЭМ!$B$33:$B$776,E$119)+'СЕТ СН'!$I$9+СВЦЭМ!$D$10+'СЕТ СН'!$I$6-'СЕТ СН'!$I$19</f>
        <v>1441.22252714</v>
      </c>
      <c r="F147" s="36">
        <f>SUMIFS(СВЦЭМ!$C$33:$C$776,СВЦЭМ!$A$33:$A$776,$A147,СВЦЭМ!$B$33:$B$776,F$119)+'СЕТ СН'!$I$9+СВЦЭМ!$D$10+'СЕТ СН'!$I$6-'СЕТ СН'!$I$19</f>
        <v>1431.07666939</v>
      </c>
      <c r="G147" s="36">
        <f>SUMIFS(СВЦЭМ!$C$33:$C$776,СВЦЭМ!$A$33:$A$776,$A147,СВЦЭМ!$B$33:$B$776,G$119)+'СЕТ СН'!$I$9+СВЦЭМ!$D$10+'СЕТ СН'!$I$6-'СЕТ СН'!$I$19</f>
        <v>1447.37263054</v>
      </c>
      <c r="H147" s="36">
        <f>SUMIFS(СВЦЭМ!$C$33:$C$776,СВЦЭМ!$A$33:$A$776,$A147,СВЦЭМ!$B$33:$B$776,H$119)+'СЕТ СН'!$I$9+СВЦЭМ!$D$10+'СЕТ СН'!$I$6-'СЕТ СН'!$I$19</f>
        <v>1449.70056236</v>
      </c>
      <c r="I147" s="36">
        <f>SUMIFS(СВЦЭМ!$C$33:$C$776,СВЦЭМ!$A$33:$A$776,$A147,СВЦЭМ!$B$33:$B$776,I$119)+'СЕТ СН'!$I$9+СВЦЭМ!$D$10+'СЕТ СН'!$I$6-'СЕТ СН'!$I$19</f>
        <v>1464.2017254699999</v>
      </c>
      <c r="J147" s="36">
        <f>SUMIFS(СВЦЭМ!$C$33:$C$776,СВЦЭМ!$A$33:$A$776,$A147,СВЦЭМ!$B$33:$B$776,J$119)+'СЕТ СН'!$I$9+СВЦЭМ!$D$10+'СЕТ СН'!$I$6-'СЕТ СН'!$I$19</f>
        <v>1443.49231377</v>
      </c>
      <c r="K147" s="36">
        <f>SUMIFS(СВЦЭМ!$C$33:$C$776,СВЦЭМ!$A$33:$A$776,$A147,СВЦЭМ!$B$33:$B$776,K$119)+'СЕТ СН'!$I$9+СВЦЭМ!$D$10+'СЕТ СН'!$I$6-'СЕТ СН'!$I$19</f>
        <v>1320.65735172</v>
      </c>
      <c r="L147" s="36">
        <f>SUMIFS(СВЦЭМ!$C$33:$C$776,СВЦЭМ!$A$33:$A$776,$A147,СВЦЭМ!$B$33:$B$776,L$119)+'СЕТ СН'!$I$9+СВЦЭМ!$D$10+'СЕТ СН'!$I$6-'СЕТ СН'!$I$19</f>
        <v>1205.2181845300001</v>
      </c>
      <c r="M147" s="36">
        <f>SUMIFS(СВЦЭМ!$C$33:$C$776,СВЦЭМ!$A$33:$A$776,$A147,СВЦЭМ!$B$33:$B$776,M$119)+'СЕТ СН'!$I$9+СВЦЭМ!$D$10+'СЕТ СН'!$I$6-'СЕТ СН'!$I$19</f>
        <v>1183.9453954400001</v>
      </c>
      <c r="N147" s="36">
        <f>SUMIFS(СВЦЭМ!$C$33:$C$776,СВЦЭМ!$A$33:$A$776,$A147,СВЦЭМ!$B$33:$B$776,N$119)+'СЕТ СН'!$I$9+СВЦЭМ!$D$10+'СЕТ СН'!$I$6-'СЕТ СН'!$I$19</f>
        <v>1183.0815665499999</v>
      </c>
      <c r="O147" s="36">
        <f>SUMIFS(СВЦЭМ!$C$33:$C$776,СВЦЭМ!$A$33:$A$776,$A147,СВЦЭМ!$B$33:$B$776,O$119)+'СЕТ СН'!$I$9+СВЦЭМ!$D$10+'СЕТ СН'!$I$6-'СЕТ СН'!$I$19</f>
        <v>1191.97245077</v>
      </c>
      <c r="P147" s="36">
        <f>SUMIFS(СВЦЭМ!$C$33:$C$776,СВЦЭМ!$A$33:$A$776,$A147,СВЦЭМ!$B$33:$B$776,P$119)+'СЕТ СН'!$I$9+СВЦЭМ!$D$10+'СЕТ СН'!$I$6-'СЕТ СН'!$I$19</f>
        <v>1193.80864686</v>
      </c>
      <c r="Q147" s="36">
        <f>SUMIFS(СВЦЭМ!$C$33:$C$776,СВЦЭМ!$A$33:$A$776,$A147,СВЦЭМ!$B$33:$B$776,Q$119)+'СЕТ СН'!$I$9+СВЦЭМ!$D$10+'СЕТ СН'!$I$6-'СЕТ СН'!$I$19</f>
        <v>1203.6809019000002</v>
      </c>
      <c r="R147" s="36">
        <f>SUMIFS(СВЦЭМ!$C$33:$C$776,СВЦЭМ!$A$33:$A$776,$A147,СВЦЭМ!$B$33:$B$776,R$119)+'СЕТ СН'!$I$9+СВЦЭМ!$D$10+'СЕТ СН'!$I$6-'СЕТ СН'!$I$19</f>
        <v>1206.5110922200001</v>
      </c>
      <c r="S147" s="36">
        <f>SUMIFS(СВЦЭМ!$C$33:$C$776,СВЦЭМ!$A$33:$A$776,$A147,СВЦЭМ!$B$33:$B$776,S$119)+'СЕТ СН'!$I$9+СВЦЭМ!$D$10+'СЕТ СН'!$I$6-'СЕТ СН'!$I$19</f>
        <v>1211.34536897</v>
      </c>
      <c r="T147" s="36">
        <f>SUMIFS(СВЦЭМ!$C$33:$C$776,СВЦЭМ!$A$33:$A$776,$A147,СВЦЭМ!$B$33:$B$776,T$119)+'СЕТ СН'!$I$9+СВЦЭМ!$D$10+'СЕТ СН'!$I$6-'СЕТ СН'!$I$19</f>
        <v>1214.7263809199999</v>
      </c>
      <c r="U147" s="36">
        <f>SUMIFS(СВЦЭМ!$C$33:$C$776,СВЦЭМ!$A$33:$A$776,$A147,СВЦЭМ!$B$33:$B$776,U$119)+'СЕТ СН'!$I$9+СВЦЭМ!$D$10+'СЕТ СН'!$I$6-'СЕТ СН'!$I$19</f>
        <v>1199.5690446399999</v>
      </c>
      <c r="V147" s="36">
        <f>SUMIFS(СВЦЭМ!$C$33:$C$776,СВЦЭМ!$A$33:$A$776,$A147,СВЦЭМ!$B$33:$B$776,V$119)+'СЕТ СН'!$I$9+СВЦЭМ!$D$10+'СЕТ СН'!$I$6-'СЕТ СН'!$I$19</f>
        <v>1210.8149010500001</v>
      </c>
      <c r="W147" s="36">
        <f>SUMIFS(СВЦЭМ!$C$33:$C$776,СВЦЭМ!$A$33:$A$776,$A147,СВЦЭМ!$B$33:$B$776,W$119)+'СЕТ СН'!$I$9+СВЦЭМ!$D$10+'СЕТ СН'!$I$6-'СЕТ СН'!$I$19</f>
        <v>1212.7784135300001</v>
      </c>
      <c r="X147" s="36">
        <f>SUMIFS(СВЦЭМ!$C$33:$C$776,СВЦЭМ!$A$33:$A$776,$A147,СВЦЭМ!$B$33:$B$776,X$119)+'СЕТ СН'!$I$9+СВЦЭМ!$D$10+'СЕТ СН'!$I$6-'СЕТ СН'!$I$19</f>
        <v>1256.40386848</v>
      </c>
      <c r="Y147" s="36">
        <f>SUMIFS(СВЦЭМ!$C$33:$C$776,СВЦЭМ!$A$33:$A$776,$A147,СВЦЭМ!$B$33:$B$776,Y$119)+'СЕТ СН'!$I$9+СВЦЭМ!$D$10+'СЕТ СН'!$I$6-'СЕТ СН'!$I$19</f>
        <v>1372.58696437</v>
      </c>
    </row>
    <row r="148" spans="1:26" ht="15.75" x14ac:dyDescent="0.2">
      <c r="A148" s="35">
        <f t="shared" si="3"/>
        <v>44041</v>
      </c>
      <c r="B148" s="36">
        <f>SUMIFS(СВЦЭМ!$C$33:$C$776,СВЦЭМ!$A$33:$A$776,$A148,СВЦЭМ!$B$33:$B$776,B$119)+'СЕТ СН'!$I$9+СВЦЭМ!$D$10+'СЕТ СН'!$I$6-'СЕТ СН'!$I$19</f>
        <v>1476.9384091500001</v>
      </c>
      <c r="C148" s="36">
        <f>SUMIFS(СВЦЭМ!$C$33:$C$776,СВЦЭМ!$A$33:$A$776,$A148,СВЦЭМ!$B$33:$B$776,C$119)+'СЕТ СН'!$I$9+СВЦЭМ!$D$10+'СЕТ СН'!$I$6-'СЕТ СН'!$I$19</f>
        <v>1528.3955734599999</v>
      </c>
      <c r="D148" s="36">
        <f>SUMIFS(СВЦЭМ!$C$33:$C$776,СВЦЭМ!$A$33:$A$776,$A148,СВЦЭМ!$B$33:$B$776,D$119)+'СЕТ СН'!$I$9+СВЦЭМ!$D$10+'СЕТ СН'!$I$6-'СЕТ СН'!$I$19</f>
        <v>1559.4206677200002</v>
      </c>
      <c r="E148" s="36">
        <f>SUMIFS(СВЦЭМ!$C$33:$C$776,СВЦЭМ!$A$33:$A$776,$A148,СВЦЭМ!$B$33:$B$776,E$119)+'СЕТ СН'!$I$9+СВЦЭМ!$D$10+'СЕТ СН'!$I$6-'СЕТ СН'!$I$19</f>
        <v>1582.3589948200001</v>
      </c>
      <c r="F148" s="36">
        <f>SUMIFS(СВЦЭМ!$C$33:$C$776,СВЦЭМ!$A$33:$A$776,$A148,СВЦЭМ!$B$33:$B$776,F$119)+'СЕТ СН'!$I$9+СВЦЭМ!$D$10+'СЕТ СН'!$I$6-'СЕТ СН'!$I$19</f>
        <v>1545.2292159400001</v>
      </c>
      <c r="G148" s="36">
        <f>SUMIFS(СВЦЭМ!$C$33:$C$776,СВЦЭМ!$A$33:$A$776,$A148,СВЦЭМ!$B$33:$B$776,G$119)+'СЕТ СН'!$I$9+СВЦЭМ!$D$10+'СЕТ СН'!$I$6-'СЕТ СН'!$I$19</f>
        <v>1551.9845732900001</v>
      </c>
      <c r="H148" s="36">
        <f>SUMIFS(СВЦЭМ!$C$33:$C$776,СВЦЭМ!$A$33:$A$776,$A148,СВЦЭМ!$B$33:$B$776,H$119)+'СЕТ СН'!$I$9+СВЦЭМ!$D$10+'СЕТ СН'!$I$6-'СЕТ СН'!$I$19</f>
        <v>1515.61853956</v>
      </c>
      <c r="I148" s="36">
        <f>SUMIFS(СВЦЭМ!$C$33:$C$776,СВЦЭМ!$A$33:$A$776,$A148,СВЦЭМ!$B$33:$B$776,I$119)+'СЕТ СН'!$I$9+СВЦЭМ!$D$10+'СЕТ СН'!$I$6-'СЕТ СН'!$I$19</f>
        <v>1497.85589966</v>
      </c>
      <c r="J148" s="36">
        <f>SUMIFS(СВЦЭМ!$C$33:$C$776,СВЦЭМ!$A$33:$A$776,$A148,СВЦЭМ!$B$33:$B$776,J$119)+'СЕТ СН'!$I$9+СВЦЭМ!$D$10+'СЕТ СН'!$I$6-'СЕТ СН'!$I$19</f>
        <v>1432.4270968599999</v>
      </c>
      <c r="K148" s="36">
        <f>SUMIFS(СВЦЭМ!$C$33:$C$776,СВЦЭМ!$A$33:$A$776,$A148,СВЦЭМ!$B$33:$B$776,K$119)+'СЕТ СН'!$I$9+СВЦЭМ!$D$10+'СЕТ СН'!$I$6-'СЕТ СН'!$I$19</f>
        <v>1263.1463386300002</v>
      </c>
      <c r="L148" s="36">
        <f>SUMIFS(СВЦЭМ!$C$33:$C$776,СВЦЭМ!$A$33:$A$776,$A148,СВЦЭМ!$B$33:$B$776,L$119)+'СЕТ СН'!$I$9+СВЦЭМ!$D$10+'СЕТ СН'!$I$6-'СЕТ СН'!$I$19</f>
        <v>1202.1161497400001</v>
      </c>
      <c r="M148" s="36">
        <f>SUMIFS(СВЦЭМ!$C$33:$C$776,СВЦЭМ!$A$33:$A$776,$A148,СВЦЭМ!$B$33:$B$776,M$119)+'СЕТ СН'!$I$9+СВЦЭМ!$D$10+'СЕТ СН'!$I$6-'СЕТ СН'!$I$19</f>
        <v>1182.90785867</v>
      </c>
      <c r="N148" s="36">
        <f>SUMIFS(СВЦЭМ!$C$33:$C$776,СВЦЭМ!$A$33:$A$776,$A148,СВЦЭМ!$B$33:$B$776,N$119)+'СЕТ СН'!$I$9+СВЦЭМ!$D$10+'СЕТ СН'!$I$6-'СЕТ СН'!$I$19</f>
        <v>1157.60232004</v>
      </c>
      <c r="O148" s="36">
        <f>SUMIFS(СВЦЭМ!$C$33:$C$776,СВЦЭМ!$A$33:$A$776,$A148,СВЦЭМ!$B$33:$B$776,O$119)+'СЕТ СН'!$I$9+СВЦЭМ!$D$10+'СЕТ СН'!$I$6-'СЕТ СН'!$I$19</f>
        <v>1148.7627338500001</v>
      </c>
      <c r="P148" s="36">
        <f>SUMIFS(СВЦЭМ!$C$33:$C$776,СВЦЭМ!$A$33:$A$776,$A148,СВЦЭМ!$B$33:$B$776,P$119)+'СЕТ СН'!$I$9+СВЦЭМ!$D$10+'СЕТ СН'!$I$6-'СЕТ СН'!$I$19</f>
        <v>1149.3197719499999</v>
      </c>
      <c r="Q148" s="36">
        <f>SUMIFS(СВЦЭМ!$C$33:$C$776,СВЦЭМ!$A$33:$A$776,$A148,СВЦЭМ!$B$33:$B$776,Q$119)+'СЕТ СН'!$I$9+СВЦЭМ!$D$10+'СЕТ СН'!$I$6-'СЕТ СН'!$I$19</f>
        <v>1160.3926226200001</v>
      </c>
      <c r="R148" s="36">
        <f>SUMIFS(СВЦЭМ!$C$33:$C$776,СВЦЭМ!$A$33:$A$776,$A148,СВЦЭМ!$B$33:$B$776,R$119)+'СЕТ СН'!$I$9+СВЦЭМ!$D$10+'СЕТ СН'!$I$6-'СЕТ СН'!$I$19</f>
        <v>1171.51169162</v>
      </c>
      <c r="S148" s="36">
        <f>SUMIFS(СВЦЭМ!$C$33:$C$776,СВЦЭМ!$A$33:$A$776,$A148,СВЦЭМ!$B$33:$B$776,S$119)+'СЕТ СН'!$I$9+СВЦЭМ!$D$10+'СЕТ СН'!$I$6-'СЕТ СН'!$I$19</f>
        <v>1178.5009974</v>
      </c>
      <c r="T148" s="36">
        <f>SUMIFS(СВЦЭМ!$C$33:$C$776,СВЦЭМ!$A$33:$A$776,$A148,СВЦЭМ!$B$33:$B$776,T$119)+'СЕТ СН'!$I$9+СВЦЭМ!$D$10+'СЕТ СН'!$I$6-'СЕТ СН'!$I$19</f>
        <v>1200.46470389</v>
      </c>
      <c r="U148" s="36">
        <f>SUMIFS(СВЦЭМ!$C$33:$C$776,СВЦЭМ!$A$33:$A$776,$A148,СВЦЭМ!$B$33:$B$776,U$119)+'СЕТ СН'!$I$9+СВЦЭМ!$D$10+'СЕТ СН'!$I$6-'СЕТ СН'!$I$19</f>
        <v>1194.3452491400001</v>
      </c>
      <c r="V148" s="36">
        <f>SUMIFS(СВЦЭМ!$C$33:$C$776,СВЦЭМ!$A$33:$A$776,$A148,СВЦЭМ!$B$33:$B$776,V$119)+'СЕТ СН'!$I$9+СВЦЭМ!$D$10+'СЕТ СН'!$I$6-'СЕТ СН'!$I$19</f>
        <v>1185.83895908</v>
      </c>
      <c r="W148" s="36">
        <f>SUMIFS(СВЦЭМ!$C$33:$C$776,СВЦЭМ!$A$33:$A$776,$A148,СВЦЭМ!$B$33:$B$776,W$119)+'СЕТ СН'!$I$9+СВЦЭМ!$D$10+'СЕТ СН'!$I$6-'СЕТ СН'!$I$19</f>
        <v>1158.68242044</v>
      </c>
      <c r="X148" s="36">
        <f>SUMIFS(СВЦЭМ!$C$33:$C$776,СВЦЭМ!$A$33:$A$776,$A148,СВЦЭМ!$B$33:$B$776,X$119)+'СЕТ СН'!$I$9+СВЦЭМ!$D$10+'СЕТ СН'!$I$6-'СЕТ СН'!$I$19</f>
        <v>1215.9451025600001</v>
      </c>
      <c r="Y148" s="36">
        <f>SUMIFS(СВЦЭМ!$C$33:$C$776,СВЦЭМ!$A$33:$A$776,$A148,СВЦЭМ!$B$33:$B$776,Y$119)+'СЕТ СН'!$I$9+СВЦЭМ!$D$10+'СЕТ СН'!$I$6-'СЕТ СН'!$I$19</f>
        <v>1327.37475642</v>
      </c>
    </row>
    <row r="149" spans="1:26" ht="15.75" x14ac:dyDescent="0.2">
      <c r="A149" s="35">
        <f t="shared" si="3"/>
        <v>44042</v>
      </c>
      <c r="B149" s="36">
        <f>SUMIFS(СВЦЭМ!$C$33:$C$776,СВЦЭМ!$A$33:$A$776,$A149,СВЦЭМ!$B$33:$B$776,B$119)+'СЕТ СН'!$I$9+СВЦЭМ!$D$10+'СЕТ СН'!$I$6-'СЕТ СН'!$I$19</f>
        <v>1366.8856856900002</v>
      </c>
      <c r="C149" s="36">
        <f>SUMIFS(СВЦЭМ!$C$33:$C$776,СВЦЭМ!$A$33:$A$776,$A149,СВЦЭМ!$B$33:$B$776,C$119)+'СЕТ СН'!$I$9+СВЦЭМ!$D$10+'СЕТ СН'!$I$6-'СЕТ СН'!$I$19</f>
        <v>1410.62589725</v>
      </c>
      <c r="D149" s="36">
        <f>SUMIFS(СВЦЭМ!$C$33:$C$776,СВЦЭМ!$A$33:$A$776,$A149,СВЦЭМ!$B$33:$B$776,D$119)+'СЕТ СН'!$I$9+СВЦЭМ!$D$10+'СЕТ СН'!$I$6-'СЕТ СН'!$I$19</f>
        <v>1428.3447915000002</v>
      </c>
      <c r="E149" s="36">
        <f>SUMIFS(СВЦЭМ!$C$33:$C$776,СВЦЭМ!$A$33:$A$776,$A149,СВЦЭМ!$B$33:$B$776,E$119)+'СЕТ СН'!$I$9+СВЦЭМ!$D$10+'СЕТ СН'!$I$6-'СЕТ СН'!$I$19</f>
        <v>1434.6020023999999</v>
      </c>
      <c r="F149" s="36">
        <f>SUMIFS(СВЦЭМ!$C$33:$C$776,СВЦЭМ!$A$33:$A$776,$A149,СВЦЭМ!$B$33:$B$776,F$119)+'СЕТ СН'!$I$9+СВЦЭМ!$D$10+'СЕТ СН'!$I$6-'СЕТ СН'!$I$19</f>
        <v>1430.4267684700001</v>
      </c>
      <c r="G149" s="36">
        <f>SUMIFS(СВЦЭМ!$C$33:$C$776,СВЦЭМ!$A$33:$A$776,$A149,СВЦЭМ!$B$33:$B$776,G$119)+'СЕТ СН'!$I$9+СВЦЭМ!$D$10+'СЕТ СН'!$I$6-'СЕТ СН'!$I$19</f>
        <v>1436.9568798</v>
      </c>
      <c r="H149" s="36">
        <f>SUMIFS(СВЦЭМ!$C$33:$C$776,СВЦЭМ!$A$33:$A$776,$A149,СВЦЭМ!$B$33:$B$776,H$119)+'СЕТ СН'!$I$9+СВЦЭМ!$D$10+'СЕТ СН'!$I$6-'СЕТ СН'!$I$19</f>
        <v>1419.7355268700001</v>
      </c>
      <c r="I149" s="36">
        <f>SUMIFS(СВЦЭМ!$C$33:$C$776,СВЦЭМ!$A$33:$A$776,$A149,СВЦЭМ!$B$33:$B$776,I$119)+'СЕТ СН'!$I$9+СВЦЭМ!$D$10+'СЕТ СН'!$I$6-'СЕТ СН'!$I$19</f>
        <v>1391.8687291599999</v>
      </c>
      <c r="J149" s="36">
        <f>SUMIFS(СВЦЭМ!$C$33:$C$776,СВЦЭМ!$A$33:$A$776,$A149,СВЦЭМ!$B$33:$B$776,J$119)+'СЕТ СН'!$I$9+СВЦЭМ!$D$10+'СЕТ СН'!$I$6-'СЕТ СН'!$I$19</f>
        <v>1296.3425532800002</v>
      </c>
      <c r="K149" s="36">
        <f>SUMIFS(СВЦЭМ!$C$33:$C$776,СВЦЭМ!$A$33:$A$776,$A149,СВЦЭМ!$B$33:$B$776,K$119)+'СЕТ СН'!$I$9+СВЦЭМ!$D$10+'СЕТ СН'!$I$6-'СЕТ СН'!$I$19</f>
        <v>1238.61758895</v>
      </c>
      <c r="L149" s="36">
        <f>SUMIFS(СВЦЭМ!$C$33:$C$776,СВЦЭМ!$A$33:$A$776,$A149,СВЦЭМ!$B$33:$B$776,L$119)+'СЕТ СН'!$I$9+СВЦЭМ!$D$10+'СЕТ СН'!$I$6-'СЕТ СН'!$I$19</f>
        <v>1261.1697119099999</v>
      </c>
      <c r="M149" s="36">
        <f>SUMIFS(СВЦЭМ!$C$33:$C$776,СВЦЭМ!$A$33:$A$776,$A149,СВЦЭМ!$B$33:$B$776,M$119)+'СЕТ СН'!$I$9+СВЦЭМ!$D$10+'СЕТ СН'!$I$6-'СЕТ СН'!$I$19</f>
        <v>1251.02615126</v>
      </c>
      <c r="N149" s="36">
        <f>SUMIFS(СВЦЭМ!$C$33:$C$776,СВЦЭМ!$A$33:$A$776,$A149,СВЦЭМ!$B$33:$B$776,N$119)+'СЕТ СН'!$I$9+СВЦЭМ!$D$10+'СЕТ СН'!$I$6-'СЕТ СН'!$I$19</f>
        <v>1239.0812681000002</v>
      </c>
      <c r="O149" s="36">
        <f>SUMIFS(СВЦЭМ!$C$33:$C$776,СВЦЭМ!$A$33:$A$776,$A149,СВЦЭМ!$B$33:$B$776,O$119)+'СЕТ СН'!$I$9+СВЦЭМ!$D$10+'СЕТ СН'!$I$6-'СЕТ СН'!$I$19</f>
        <v>1240.52829548</v>
      </c>
      <c r="P149" s="36">
        <f>SUMIFS(СВЦЭМ!$C$33:$C$776,СВЦЭМ!$A$33:$A$776,$A149,СВЦЭМ!$B$33:$B$776,P$119)+'СЕТ СН'!$I$9+СВЦЭМ!$D$10+'СЕТ СН'!$I$6-'СЕТ СН'!$I$19</f>
        <v>1240.4332027999999</v>
      </c>
      <c r="Q149" s="36">
        <f>SUMIFS(СВЦЭМ!$C$33:$C$776,СВЦЭМ!$A$33:$A$776,$A149,СВЦЭМ!$B$33:$B$776,Q$119)+'СЕТ СН'!$I$9+СВЦЭМ!$D$10+'СЕТ СН'!$I$6-'СЕТ СН'!$I$19</f>
        <v>1244.32908602</v>
      </c>
      <c r="R149" s="36">
        <f>SUMIFS(СВЦЭМ!$C$33:$C$776,СВЦЭМ!$A$33:$A$776,$A149,СВЦЭМ!$B$33:$B$776,R$119)+'СЕТ СН'!$I$9+СВЦЭМ!$D$10+'СЕТ СН'!$I$6-'СЕТ СН'!$I$19</f>
        <v>1245.9925159300001</v>
      </c>
      <c r="S149" s="36">
        <f>SUMIFS(СВЦЭМ!$C$33:$C$776,СВЦЭМ!$A$33:$A$776,$A149,СВЦЭМ!$B$33:$B$776,S$119)+'СЕТ СН'!$I$9+СВЦЭМ!$D$10+'СЕТ СН'!$I$6-'СЕТ СН'!$I$19</f>
        <v>1253.27225563</v>
      </c>
      <c r="T149" s="36">
        <f>SUMIFS(СВЦЭМ!$C$33:$C$776,СВЦЭМ!$A$33:$A$776,$A149,СВЦЭМ!$B$33:$B$776,T$119)+'СЕТ СН'!$I$9+СВЦЭМ!$D$10+'СЕТ СН'!$I$6-'СЕТ СН'!$I$19</f>
        <v>1255.6742519500001</v>
      </c>
      <c r="U149" s="36">
        <f>SUMIFS(СВЦЭМ!$C$33:$C$776,СВЦЭМ!$A$33:$A$776,$A149,СВЦЭМ!$B$33:$B$776,U$119)+'СЕТ СН'!$I$9+СВЦЭМ!$D$10+'СЕТ СН'!$I$6-'СЕТ СН'!$I$19</f>
        <v>1252.0503477500001</v>
      </c>
      <c r="V149" s="36">
        <f>SUMIFS(СВЦЭМ!$C$33:$C$776,СВЦЭМ!$A$33:$A$776,$A149,СВЦЭМ!$B$33:$B$776,V$119)+'СЕТ СН'!$I$9+СВЦЭМ!$D$10+'СЕТ СН'!$I$6-'СЕТ СН'!$I$19</f>
        <v>1238.86710262</v>
      </c>
      <c r="W149" s="36">
        <f>SUMIFS(СВЦЭМ!$C$33:$C$776,СВЦЭМ!$A$33:$A$776,$A149,СВЦЭМ!$B$33:$B$776,W$119)+'СЕТ СН'!$I$9+СВЦЭМ!$D$10+'СЕТ СН'!$I$6-'СЕТ СН'!$I$19</f>
        <v>1266.6368537200001</v>
      </c>
      <c r="X149" s="36">
        <f>SUMIFS(СВЦЭМ!$C$33:$C$776,СВЦЭМ!$A$33:$A$776,$A149,СВЦЭМ!$B$33:$B$776,X$119)+'СЕТ СН'!$I$9+СВЦЭМ!$D$10+'СЕТ СН'!$I$6-'СЕТ СН'!$I$19</f>
        <v>1361.8155999300002</v>
      </c>
      <c r="Y149" s="36">
        <f>SUMIFS(СВЦЭМ!$C$33:$C$776,СВЦЭМ!$A$33:$A$776,$A149,СВЦЭМ!$B$33:$B$776,Y$119)+'СЕТ СН'!$I$9+СВЦЭМ!$D$10+'СЕТ СН'!$I$6-'СЕТ СН'!$I$19</f>
        <v>1322.4809949800001</v>
      </c>
    </row>
    <row r="150" spans="1:26" ht="15.75" x14ac:dyDescent="0.2">
      <c r="A150" s="35">
        <f t="shared" si="3"/>
        <v>44043</v>
      </c>
      <c r="B150" s="36">
        <f>SUMIFS(СВЦЭМ!$C$33:$C$776,СВЦЭМ!$A$33:$A$776,$A150,СВЦЭМ!$B$33:$B$776,B$119)+'СЕТ СН'!$I$9+СВЦЭМ!$D$10+'СЕТ СН'!$I$6-'СЕТ СН'!$I$19</f>
        <v>1371.86562658</v>
      </c>
      <c r="C150" s="36">
        <f>SUMIFS(СВЦЭМ!$C$33:$C$776,СВЦЭМ!$A$33:$A$776,$A150,СВЦЭМ!$B$33:$B$776,C$119)+'СЕТ СН'!$I$9+СВЦЭМ!$D$10+'СЕТ СН'!$I$6-'СЕТ СН'!$I$19</f>
        <v>1480.54027486</v>
      </c>
      <c r="D150" s="36">
        <f>SUMIFS(СВЦЭМ!$C$33:$C$776,СВЦЭМ!$A$33:$A$776,$A150,СВЦЭМ!$B$33:$B$776,D$119)+'СЕТ СН'!$I$9+СВЦЭМ!$D$10+'СЕТ СН'!$I$6-'СЕТ СН'!$I$19</f>
        <v>1489.59329166</v>
      </c>
      <c r="E150" s="36">
        <f>SUMIFS(СВЦЭМ!$C$33:$C$776,СВЦЭМ!$A$33:$A$776,$A150,СВЦЭМ!$B$33:$B$776,E$119)+'СЕТ СН'!$I$9+СВЦЭМ!$D$10+'СЕТ СН'!$I$6-'СЕТ СН'!$I$19</f>
        <v>1493.3302155900001</v>
      </c>
      <c r="F150" s="36">
        <f>SUMIFS(СВЦЭМ!$C$33:$C$776,СВЦЭМ!$A$33:$A$776,$A150,СВЦЭМ!$B$33:$B$776,F$119)+'СЕТ СН'!$I$9+СВЦЭМ!$D$10+'СЕТ СН'!$I$6-'СЕТ СН'!$I$19</f>
        <v>1488.8427730799999</v>
      </c>
      <c r="G150" s="36">
        <f>SUMIFS(СВЦЭМ!$C$33:$C$776,СВЦЭМ!$A$33:$A$776,$A150,СВЦЭМ!$B$33:$B$776,G$119)+'СЕТ СН'!$I$9+СВЦЭМ!$D$10+'СЕТ СН'!$I$6-'СЕТ СН'!$I$19</f>
        <v>1520.84755606</v>
      </c>
      <c r="H150" s="36">
        <f>SUMIFS(СВЦЭМ!$C$33:$C$776,СВЦЭМ!$A$33:$A$776,$A150,СВЦЭМ!$B$33:$B$776,H$119)+'СЕТ СН'!$I$9+СВЦЭМ!$D$10+'СЕТ СН'!$I$6-'СЕТ СН'!$I$19</f>
        <v>1470.1079716500001</v>
      </c>
      <c r="I150" s="36">
        <f>SUMIFS(СВЦЭМ!$C$33:$C$776,СВЦЭМ!$A$33:$A$776,$A150,СВЦЭМ!$B$33:$B$776,I$119)+'СЕТ СН'!$I$9+СВЦЭМ!$D$10+'СЕТ СН'!$I$6-'СЕТ СН'!$I$19</f>
        <v>1461.24213882</v>
      </c>
      <c r="J150" s="36">
        <f>SUMIFS(СВЦЭМ!$C$33:$C$776,СВЦЭМ!$A$33:$A$776,$A150,СВЦЭМ!$B$33:$B$776,J$119)+'СЕТ СН'!$I$9+СВЦЭМ!$D$10+'СЕТ СН'!$I$6-'СЕТ СН'!$I$19</f>
        <v>1423.14234835</v>
      </c>
      <c r="K150" s="36">
        <f>SUMIFS(СВЦЭМ!$C$33:$C$776,СВЦЭМ!$A$33:$A$776,$A150,СВЦЭМ!$B$33:$B$776,K$119)+'СЕТ СН'!$I$9+СВЦЭМ!$D$10+'СЕТ СН'!$I$6-'СЕТ СН'!$I$19</f>
        <v>1333.4937219200001</v>
      </c>
      <c r="L150" s="36">
        <f>SUMIFS(СВЦЭМ!$C$33:$C$776,СВЦЭМ!$A$33:$A$776,$A150,СВЦЭМ!$B$33:$B$776,L$119)+'СЕТ СН'!$I$9+СВЦЭМ!$D$10+'СЕТ СН'!$I$6-'СЕТ СН'!$I$19</f>
        <v>1204.3276762099999</v>
      </c>
      <c r="M150" s="36">
        <f>SUMIFS(СВЦЭМ!$C$33:$C$776,СВЦЭМ!$A$33:$A$776,$A150,СВЦЭМ!$B$33:$B$776,M$119)+'СЕТ СН'!$I$9+СВЦЭМ!$D$10+'СЕТ СН'!$I$6-'СЕТ СН'!$I$19</f>
        <v>1185.40136717</v>
      </c>
      <c r="N150" s="36">
        <f>SUMIFS(СВЦЭМ!$C$33:$C$776,СВЦЭМ!$A$33:$A$776,$A150,СВЦЭМ!$B$33:$B$776,N$119)+'СЕТ СН'!$I$9+СВЦЭМ!$D$10+'СЕТ СН'!$I$6-'СЕТ СН'!$I$19</f>
        <v>1190.1121795700001</v>
      </c>
      <c r="O150" s="36">
        <f>SUMIFS(СВЦЭМ!$C$33:$C$776,СВЦЭМ!$A$33:$A$776,$A150,СВЦЭМ!$B$33:$B$776,O$119)+'СЕТ СН'!$I$9+СВЦЭМ!$D$10+'СЕТ СН'!$I$6-'СЕТ СН'!$I$19</f>
        <v>1196.9725111900002</v>
      </c>
      <c r="P150" s="36">
        <f>SUMIFS(СВЦЭМ!$C$33:$C$776,СВЦЭМ!$A$33:$A$776,$A150,СВЦЭМ!$B$33:$B$776,P$119)+'СЕТ СН'!$I$9+СВЦЭМ!$D$10+'СЕТ СН'!$I$6-'СЕТ СН'!$I$19</f>
        <v>1197.0876051600001</v>
      </c>
      <c r="Q150" s="36">
        <f>SUMIFS(СВЦЭМ!$C$33:$C$776,СВЦЭМ!$A$33:$A$776,$A150,СВЦЭМ!$B$33:$B$776,Q$119)+'СЕТ СН'!$I$9+СВЦЭМ!$D$10+'СЕТ СН'!$I$6-'СЕТ СН'!$I$19</f>
        <v>1195.8777740700002</v>
      </c>
      <c r="R150" s="36">
        <f>SUMIFS(СВЦЭМ!$C$33:$C$776,СВЦЭМ!$A$33:$A$776,$A150,СВЦЭМ!$B$33:$B$776,R$119)+'СЕТ СН'!$I$9+СВЦЭМ!$D$10+'СЕТ СН'!$I$6-'СЕТ СН'!$I$19</f>
        <v>1189.1020588000001</v>
      </c>
      <c r="S150" s="36">
        <f>SUMIFS(СВЦЭМ!$C$33:$C$776,СВЦЭМ!$A$33:$A$776,$A150,СВЦЭМ!$B$33:$B$776,S$119)+'СЕТ СН'!$I$9+СВЦЭМ!$D$10+'СЕТ СН'!$I$6-'СЕТ СН'!$I$19</f>
        <v>1202.6515013500002</v>
      </c>
      <c r="T150" s="36">
        <f>SUMIFS(СВЦЭМ!$C$33:$C$776,СВЦЭМ!$A$33:$A$776,$A150,СВЦЭМ!$B$33:$B$776,T$119)+'СЕТ СН'!$I$9+СВЦЭМ!$D$10+'СЕТ СН'!$I$6-'СЕТ СН'!$I$19</f>
        <v>1207.2877284800002</v>
      </c>
      <c r="U150" s="36">
        <f>SUMIFS(СВЦЭМ!$C$33:$C$776,СВЦЭМ!$A$33:$A$776,$A150,СВЦЭМ!$B$33:$B$776,U$119)+'СЕТ СН'!$I$9+СВЦЭМ!$D$10+'СЕТ СН'!$I$6-'СЕТ СН'!$I$19</f>
        <v>1219.4333248299999</v>
      </c>
      <c r="V150" s="36">
        <f>SUMIFS(СВЦЭМ!$C$33:$C$776,СВЦЭМ!$A$33:$A$776,$A150,СВЦЭМ!$B$33:$B$776,V$119)+'СЕТ СН'!$I$9+СВЦЭМ!$D$10+'СЕТ СН'!$I$6-'СЕТ СН'!$I$19</f>
        <v>1213.7574851100001</v>
      </c>
      <c r="W150" s="36">
        <f>SUMIFS(СВЦЭМ!$C$33:$C$776,СВЦЭМ!$A$33:$A$776,$A150,СВЦЭМ!$B$33:$B$776,W$119)+'СЕТ СН'!$I$9+СВЦЭМ!$D$10+'СЕТ СН'!$I$6-'СЕТ СН'!$I$19</f>
        <v>1195.38115255</v>
      </c>
      <c r="X150" s="36">
        <f>SUMIFS(СВЦЭМ!$C$33:$C$776,СВЦЭМ!$A$33:$A$776,$A150,СВЦЭМ!$B$33:$B$776,X$119)+'СЕТ СН'!$I$9+СВЦЭМ!$D$10+'СЕТ СН'!$I$6-'СЕТ СН'!$I$19</f>
        <v>1197.66291211</v>
      </c>
      <c r="Y150" s="36">
        <f>SUMIFS(СВЦЭМ!$C$33:$C$776,СВЦЭМ!$A$33:$A$776,$A150,СВЦЭМ!$B$33:$B$776,Y$119)+'СЕТ СН'!$I$9+СВЦЭМ!$D$10+'СЕТ СН'!$I$6-'СЕТ СН'!$I$19</f>
        <v>1257.0863441000001</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21" t="s">
        <v>74</v>
      </c>
      <c r="B153" s="121"/>
      <c r="C153" s="121"/>
      <c r="D153" s="121"/>
      <c r="E153" s="121"/>
      <c r="F153" s="121"/>
      <c r="G153" s="121"/>
      <c r="H153" s="121"/>
      <c r="I153" s="121"/>
      <c r="J153" s="121"/>
      <c r="K153" s="121"/>
      <c r="L153" s="121"/>
      <c r="M153" s="121"/>
      <c r="N153" s="122" t="s">
        <v>29</v>
      </c>
      <c r="O153" s="122"/>
      <c r="P153" s="122"/>
      <c r="Q153" s="122"/>
      <c r="R153" s="122"/>
      <c r="S153" s="122"/>
      <c r="T153" s="122"/>
      <c r="U153" s="122"/>
      <c r="V153" s="39"/>
      <c r="W153" s="39"/>
      <c r="X153" s="39"/>
      <c r="Y153" s="39"/>
      <c r="Z153" s="39"/>
    </row>
    <row r="154" spans="1:26" ht="15.75" x14ac:dyDescent="0.25">
      <c r="A154" s="121"/>
      <c r="B154" s="121"/>
      <c r="C154" s="121"/>
      <c r="D154" s="121"/>
      <c r="E154" s="121"/>
      <c r="F154" s="121"/>
      <c r="G154" s="121"/>
      <c r="H154" s="121"/>
      <c r="I154" s="121"/>
      <c r="J154" s="121"/>
      <c r="K154" s="121"/>
      <c r="L154" s="121"/>
      <c r="M154" s="121"/>
      <c r="N154" s="123" t="s">
        <v>0</v>
      </c>
      <c r="O154" s="123"/>
      <c r="P154" s="123" t="s">
        <v>1</v>
      </c>
      <c r="Q154" s="123"/>
      <c r="R154" s="123" t="s">
        <v>2</v>
      </c>
      <c r="S154" s="123"/>
      <c r="T154" s="123" t="s">
        <v>3</v>
      </c>
      <c r="U154" s="123"/>
      <c r="V154" s="32"/>
      <c r="W154" s="32"/>
      <c r="X154" s="32"/>
      <c r="Y154" s="32"/>
    </row>
    <row r="155" spans="1:26" ht="15.75" x14ac:dyDescent="0.2">
      <c r="A155" s="121"/>
      <c r="B155" s="121"/>
      <c r="C155" s="121"/>
      <c r="D155" s="121"/>
      <c r="E155" s="121"/>
      <c r="F155" s="121"/>
      <c r="G155" s="121"/>
      <c r="H155" s="121"/>
      <c r="I155" s="121"/>
      <c r="J155" s="121"/>
      <c r="K155" s="121"/>
      <c r="L155" s="121"/>
      <c r="M155" s="121"/>
      <c r="N155" s="124">
        <f>СВЦЭМ!$D$12+'СЕТ СН'!$F$10-'СЕТ СН'!$F$20</f>
        <v>580556.11611611617</v>
      </c>
      <c r="O155" s="125"/>
      <c r="P155" s="124">
        <f>СВЦЭМ!$D$12+'СЕТ СН'!$F$10-'СЕТ СН'!$G$20</f>
        <v>580556.11611611617</v>
      </c>
      <c r="Q155" s="125"/>
      <c r="R155" s="124">
        <f>СВЦЭМ!$D$12+'СЕТ СН'!$F$10-'СЕТ СН'!$H$20</f>
        <v>580556.11611611617</v>
      </c>
      <c r="S155" s="125"/>
      <c r="T155" s="124">
        <f>СВЦЭМ!$D$12+'СЕТ СН'!$F$10-'СЕТ СН'!$I$20</f>
        <v>580556.11611611617</v>
      </c>
      <c r="U155" s="125"/>
      <c r="V155" s="40"/>
      <c r="W155" s="40"/>
      <c r="X155" s="40"/>
      <c r="Y155" s="40"/>
    </row>
    <row r="156" spans="1:26" x14ac:dyDescent="0.25">
      <c r="A156" s="149"/>
      <c r="B156" s="149"/>
      <c r="C156" s="149"/>
      <c r="D156" s="149"/>
      <c r="E156" s="149"/>
      <c r="F156" s="150"/>
      <c r="G156" s="150"/>
      <c r="H156" s="150"/>
      <c r="I156" s="150"/>
      <c r="J156" s="150"/>
      <c r="K156" s="150"/>
      <c r="L156" s="150"/>
      <c r="M156" s="150"/>
    </row>
    <row r="157" spans="1:26" ht="15.75" x14ac:dyDescent="0.25">
      <c r="A157" s="140" t="s">
        <v>75</v>
      </c>
      <c r="B157" s="141"/>
      <c r="C157" s="141"/>
      <c r="D157" s="141"/>
      <c r="E157" s="141"/>
      <c r="F157" s="141"/>
      <c r="G157" s="141"/>
      <c r="H157" s="141"/>
      <c r="I157" s="141"/>
      <c r="J157" s="141"/>
      <c r="K157" s="141"/>
      <c r="L157" s="141"/>
      <c r="M157" s="142"/>
      <c r="N157" s="122" t="s">
        <v>29</v>
      </c>
      <c r="O157" s="122"/>
      <c r="P157" s="122"/>
      <c r="Q157" s="122"/>
      <c r="R157" s="122"/>
      <c r="S157" s="122"/>
      <c r="T157" s="122"/>
      <c r="U157" s="122"/>
    </row>
    <row r="158" spans="1:26" ht="15.75" x14ac:dyDescent="0.25">
      <c r="A158" s="143"/>
      <c r="B158" s="144"/>
      <c r="C158" s="144"/>
      <c r="D158" s="144"/>
      <c r="E158" s="144"/>
      <c r="F158" s="144"/>
      <c r="G158" s="144"/>
      <c r="H158" s="144"/>
      <c r="I158" s="144"/>
      <c r="J158" s="144"/>
      <c r="K158" s="144"/>
      <c r="L158" s="144"/>
      <c r="M158" s="145"/>
      <c r="N158" s="123" t="s">
        <v>0</v>
      </c>
      <c r="O158" s="123"/>
      <c r="P158" s="123" t="s">
        <v>1</v>
      </c>
      <c r="Q158" s="123"/>
      <c r="R158" s="123" t="s">
        <v>2</v>
      </c>
      <c r="S158" s="123"/>
      <c r="T158" s="123" t="s">
        <v>3</v>
      </c>
      <c r="U158" s="123"/>
    </row>
    <row r="159" spans="1:26" ht="15.75" x14ac:dyDescent="0.25">
      <c r="A159" s="146"/>
      <c r="B159" s="147"/>
      <c r="C159" s="147"/>
      <c r="D159" s="147"/>
      <c r="E159" s="147"/>
      <c r="F159" s="147"/>
      <c r="G159" s="147"/>
      <c r="H159" s="147"/>
      <c r="I159" s="147"/>
      <c r="J159" s="147"/>
      <c r="K159" s="147"/>
      <c r="L159" s="147"/>
      <c r="M159" s="148"/>
      <c r="N159" s="139">
        <f>'СЕТ СН'!$F$7</f>
        <v>937508.51</v>
      </c>
      <c r="O159" s="139"/>
      <c r="P159" s="139">
        <f>'СЕТ СН'!$G$7</f>
        <v>1413546.16</v>
      </c>
      <c r="Q159" s="139"/>
      <c r="R159" s="139">
        <f>'СЕТ СН'!$H$7</f>
        <v>1159187.8</v>
      </c>
      <c r="S159" s="139"/>
      <c r="T159" s="139">
        <f>'СЕТ СН'!$I$7</f>
        <v>874156.75</v>
      </c>
      <c r="U159" s="139"/>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3.75" customHeight="1" x14ac:dyDescent="0.2">
      <c r="A1" s="13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июле 2020 г.</v>
      </c>
      <c r="B1" s="137"/>
      <c r="C1" s="137"/>
      <c r="D1" s="137"/>
      <c r="E1" s="137"/>
      <c r="F1" s="137"/>
      <c r="G1" s="137"/>
      <c r="H1" s="137"/>
      <c r="I1" s="137"/>
      <c r="J1" s="137"/>
      <c r="K1" s="137"/>
      <c r="L1" s="137"/>
      <c r="M1" s="137"/>
      <c r="N1" s="137"/>
      <c r="O1" s="137"/>
      <c r="P1" s="137"/>
      <c r="Q1" s="137"/>
      <c r="R1" s="137"/>
      <c r="S1" s="137"/>
      <c r="T1" s="137"/>
      <c r="U1" s="137"/>
      <c r="V1" s="137"/>
      <c r="W1" s="137"/>
      <c r="X1" s="137"/>
      <c r="Y1" s="137"/>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38" t="s">
        <v>40</v>
      </c>
      <c r="B3" s="138"/>
      <c r="C3" s="138"/>
      <c r="D3" s="138"/>
      <c r="E3" s="138"/>
      <c r="F3" s="138"/>
      <c r="G3" s="138"/>
      <c r="H3" s="138"/>
      <c r="I3" s="138"/>
      <c r="J3" s="138"/>
      <c r="K3" s="138"/>
      <c r="L3" s="138"/>
      <c r="M3" s="138"/>
      <c r="N3" s="138"/>
      <c r="O3" s="138"/>
      <c r="P3" s="138"/>
      <c r="Q3" s="138"/>
      <c r="R3" s="138"/>
      <c r="S3" s="138"/>
      <c r="T3" s="138"/>
      <c r="U3" s="138"/>
      <c r="V3" s="138"/>
      <c r="W3" s="138"/>
      <c r="X3" s="138"/>
      <c r="Y3" s="138"/>
    </row>
    <row r="4" spans="1:27" ht="32.25" customHeight="1" x14ac:dyDescent="0.2">
      <c r="A4" s="138" t="s">
        <v>10</v>
      </c>
      <c r="B4" s="138"/>
      <c r="C4" s="138"/>
      <c r="D4" s="138"/>
      <c r="E4" s="138"/>
      <c r="F4" s="138"/>
      <c r="G4" s="138"/>
      <c r="H4" s="138"/>
      <c r="I4" s="138"/>
      <c r="J4" s="138"/>
      <c r="K4" s="138"/>
      <c r="L4" s="138"/>
      <c r="M4" s="138"/>
      <c r="N4" s="138"/>
      <c r="O4" s="138"/>
      <c r="P4" s="138"/>
      <c r="Q4" s="138"/>
      <c r="R4" s="138"/>
      <c r="S4" s="138"/>
      <c r="T4" s="138"/>
      <c r="U4" s="138"/>
      <c r="V4" s="138"/>
      <c r="W4" s="138"/>
      <c r="X4" s="138"/>
      <c r="Y4" s="138"/>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2"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customHeight="1" x14ac:dyDescent="0.2">
      <c r="A10" s="133"/>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34"/>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01.07.2020</v>
      </c>
      <c r="B12" s="36">
        <f>SUMIFS(СВЦЭМ!$D$33:$D$776,СВЦЭМ!$A$33:$A$776,$A12,СВЦЭМ!$B$33:$B$776,B$11)+'СЕТ СН'!$F$11+СВЦЭМ!$D$10+'СЕТ СН'!$F$5-'СЕТ СН'!$F$21</f>
        <v>2595.8613830499999</v>
      </c>
      <c r="C12" s="36">
        <f>SUMIFS(СВЦЭМ!$D$33:$D$776,СВЦЭМ!$A$33:$A$776,$A12,СВЦЭМ!$B$33:$B$776,C$11)+'СЕТ СН'!$F$11+СВЦЭМ!$D$10+'СЕТ СН'!$F$5-'СЕТ СН'!$F$21</f>
        <v>2604.0366718400001</v>
      </c>
      <c r="D12" s="36">
        <f>SUMIFS(СВЦЭМ!$D$33:$D$776,СВЦЭМ!$A$33:$A$776,$A12,СВЦЭМ!$B$33:$B$776,D$11)+'СЕТ СН'!$F$11+СВЦЭМ!$D$10+'СЕТ СН'!$F$5-'СЕТ СН'!$F$21</f>
        <v>2580.7469687000003</v>
      </c>
      <c r="E12" s="36">
        <f>SUMIFS(СВЦЭМ!$D$33:$D$776,СВЦЭМ!$A$33:$A$776,$A12,СВЦЭМ!$B$33:$B$776,E$11)+'СЕТ СН'!$F$11+СВЦЭМ!$D$10+'СЕТ СН'!$F$5-'СЕТ СН'!$F$21</f>
        <v>2562.4419913500001</v>
      </c>
      <c r="F12" s="36">
        <f>SUMIFS(СВЦЭМ!$D$33:$D$776,СВЦЭМ!$A$33:$A$776,$A12,СВЦЭМ!$B$33:$B$776,F$11)+'СЕТ СН'!$F$11+СВЦЭМ!$D$10+'СЕТ СН'!$F$5-'СЕТ СН'!$F$21</f>
        <v>2548.8859229499999</v>
      </c>
      <c r="G12" s="36">
        <f>SUMIFS(СВЦЭМ!$D$33:$D$776,СВЦЭМ!$A$33:$A$776,$A12,СВЦЭМ!$B$33:$B$776,G$11)+'СЕТ СН'!$F$11+СВЦЭМ!$D$10+'СЕТ СН'!$F$5-'СЕТ СН'!$F$21</f>
        <v>2553.5111286900001</v>
      </c>
      <c r="H12" s="36">
        <f>SUMIFS(СВЦЭМ!$D$33:$D$776,СВЦЭМ!$A$33:$A$776,$A12,СВЦЭМ!$B$33:$B$776,H$11)+'СЕТ СН'!$F$11+СВЦЭМ!$D$10+'СЕТ СН'!$F$5-'СЕТ СН'!$F$21</f>
        <v>2575.9572292900002</v>
      </c>
      <c r="I12" s="36">
        <f>SUMIFS(СВЦЭМ!$D$33:$D$776,СВЦЭМ!$A$33:$A$776,$A12,СВЦЭМ!$B$33:$B$776,I$11)+'СЕТ СН'!$F$11+СВЦЭМ!$D$10+'СЕТ СН'!$F$5-'СЕТ СН'!$F$21</f>
        <v>2560.2168998699999</v>
      </c>
      <c r="J12" s="36">
        <f>SUMIFS(СВЦЭМ!$D$33:$D$776,СВЦЭМ!$A$33:$A$776,$A12,СВЦЭМ!$B$33:$B$776,J$11)+'СЕТ СН'!$F$11+СВЦЭМ!$D$10+'СЕТ СН'!$F$5-'СЕТ СН'!$F$21</f>
        <v>2517.3087969399999</v>
      </c>
      <c r="K12" s="36">
        <f>SUMIFS(СВЦЭМ!$D$33:$D$776,СВЦЭМ!$A$33:$A$776,$A12,СВЦЭМ!$B$33:$B$776,K$11)+'СЕТ СН'!$F$11+СВЦЭМ!$D$10+'СЕТ СН'!$F$5-'СЕТ СН'!$F$21</f>
        <v>2414.7033467599999</v>
      </c>
      <c r="L12" s="36">
        <f>SUMIFS(СВЦЭМ!$D$33:$D$776,СВЦЭМ!$A$33:$A$776,$A12,СВЦЭМ!$B$33:$B$776,L$11)+'СЕТ СН'!$F$11+СВЦЭМ!$D$10+'СЕТ СН'!$F$5-'СЕТ СН'!$F$21</f>
        <v>2318.4246281400001</v>
      </c>
      <c r="M12" s="36">
        <f>SUMIFS(СВЦЭМ!$D$33:$D$776,СВЦЭМ!$A$33:$A$776,$A12,СВЦЭМ!$B$33:$B$776,M$11)+'СЕТ СН'!$F$11+СВЦЭМ!$D$10+'СЕТ СН'!$F$5-'СЕТ СН'!$F$21</f>
        <v>2309.7154433800001</v>
      </c>
      <c r="N12" s="36">
        <f>SUMIFS(СВЦЭМ!$D$33:$D$776,СВЦЭМ!$A$33:$A$776,$A12,СВЦЭМ!$B$33:$B$776,N$11)+'СЕТ СН'!$F$11+СВЦЭМ!$D$10+'СЕТ СН'!$F$5-'СЕТ СН'!$F$21</f>
        <v>2362.1629738500001</v>
      </c>
      <c r="O12" s="36">
        <f>SUMIFS(СВЦЭМ!$D$33:$D$776,СВЦЭМ!$A$33:$A$776,$A12,СВЦЭМ!$B$33:$B$776,O$11)+'СЕТ СН'!$F$11+СВЦЭМ!$D$10+'СЕТ СН'!$F$5-'СЕТ СН'!$F$21</f>
        <v>2344.2323486400001</v>
      </c>
      <c r="P12" s="36">
        <f>SUMIFS(СВЦЭМ!$D$33:$D$776,СВЦЭМ!$A$33:$A$776,$A12,СВЦЭМ!$B$33:$B$776,P$11)+'СЕТ СН'!$F$11+СВЦЭМ!$D$10+'СЕТ СН'!$F$5-'СЕТ СН'!$F$21</f>
        <v>2268.4229024199999</v>
      </c>
      <c r="Q12" s="36">
        <f>SUMIFS(СВЦЭМ!$D$33:$D$776,СВЦЭМ!$A$33:$A$776,$A12,СВЦЭМ!$B$33:$B$776,Q$11)+'СЕТ СН'!$F$11+СВЦЭМ!$D$10+'СЕТ СН'!$F$5-'СЕТ СН'!$F$21</f>
        <v>2271.6955880699998</v>
      </c>
      <c r="R12" s="36">
        <f>SUMIFS(СВЦЭМ!$D$33:$D$776,СВЦЭМ!$A$33:$A$776,$A12,СВЦЭМ!$B$33:$B$776,R$11)+'СЕТ СН'!$F$11+СВЦЭМ!$D$10+'СЕТ СН'!$F$5-'СЕТ СН'!$F$21</f>
        <v>2284.44078661</v>
      </c>
      <c r="S12" s="36">
        <f>SUMIFS(СВЦЭМ!$D$33:$D$776,СВЦЭМ!$A$33:$A$776,$A12,СВЦЭМ!$B$33:$B$776,S$11)+'СЕТ СН'!$F$11+СВЦЭМ!$D$10+'СЕТ СН'!$F$5-'СЕТ СН'!$F$21</f>
        <v>2289.2817725</v>
      </c>
      <c r="T12" s="36">
        <f>SUMIFS(СВЦЭМ!$D$33:$D$776,СВЦЭМ!$A$33:$A$776,$A12,СВЦЭМ!$B$33:$B$776,T$11)+'СЕТ СН'!$F$11+СВЦЭМ!$D$10+'СЕТ СН'!$F$5-'СЕТ СН'!$F$21</f>
        <v>2281.7797721000002</v>
      </c>
      <c r="U12" s="36">
        <f>SUMIFS(СВЦЭМ!$D$33:$D$776,СВЦЭМ!$A$33:$A$776,$A12,СВЦЭМ!$B$33:$B$776,U$11)+'СЕТ СН'!$F$11+СВЦЭМ!$D$10+'СЕТ СН'!$F$5-'СЕТ СН'!$F$21</f>
        <v>2275.13256301</v>
      </c>
      <c r="V12" s="36">
        <f>SUMIFS(СВЦЭМ!$D$33:$D$776,СВЦЭМ!$A$33:$A$776,$A12,СВЦЭМ!$B$33:$B$776,V$11)+'СЕТ СН'!$F$11+СВЦЭМ!$D$10+'СЕТ СН'!$F$5-'СЕТ СН'!$F$21</f>
        <v>2272.6736397200002</v>
      </c>
      <c r="W12" s="36">
        <f>SUMIFS(СВЦЭМ!$D$33:$D$776,СВЦЭМ!$A$33:$A$776,$A12,СВЦЭМ!$B$33:$B$776,W$11)+'СЕТ СН'!$F$11+СВЦЭМ!$D$10+'СЕТ СН'!$F$5-'СЕТ СН'!$F$21</f>
        <v>2249.7363342500003</v>
      </c>
      <c r="X12" s="36">
        <f>SUMIFS(СВЦЭМ!$D$33:$D$776,СВЦЭМ!$A$33:$A$776,$A12,СВЦЭМ!$B$33:$B$776,X$11)+'СЕТ СН'!$F$11+СВЦЭМ!$D$10+'СЕТ СН'!$F$5-'СЕТ СН'!$F$21</f>
        <v>2296.7797256200001</v>
      </c>
      <c r="Y12" s="36">
        <f>SUMIFS(СВЦЭМ!$D$33:$D$776,СВЦЭМ!$A$33:$A$776,$A12,СВЦЭМ!$B$33:$B$776,Y$11)+'СЕТ СН'!$F$11+СВЦЭМ!$D$10+'СЕТ СН'!$F$5-'СЕТ СН'!$F$21</f>
        <v>2457.3635564300002</v>
      </c>
      <c r="AA12" s="45"/>
    </row>
    <row r="13" spans="1:27" ht="15.75" x14ac:dyDescent="0.2">
      <c r="A13" s="35">
        <f>A12+1</f>
        <v>44014</v>
      </c>
      <c r="B13" s="36">
        <f>SUMIFS(СВЦЭМ!$D$33:$D$776,СВЦЭМ!$A$33:$A$776,$A13,СВЦЭМ!$B$33:$B$776,B$11)+'СЕТ СН'!$F$11+СВЦЭМ!$D$10+'СЕТ СН'!$F$5-'СЕТ СН'!$F$21</f>
        <v>2546.0900634199998</v>
      </c>
      <c r="C13" s="36">
        <f>SUMIFS(СВЦЭМ!$D$33:$D$776,СВЦЭМ!$A$33:$A$776,$A13,СВЦЭМ!$B$33:$B$776,C$11)+'СЕТ СН'!$F$11+СВЦЭМ!$D$10+'СЕТ СН'!$F$5-'СЕТ СН'!$F$21</f>
        <v>2521.9568242800001</v>
      </c>
      <c r="D13" s="36">
        <f>SUMIFS(СВЦЭМ!$D$33:$D$776,СВЦЭМ!$A$33:$A$776,$A13,СВЦЭМ!$B$33:$B$776,D$11)+'СЕТ СН'!$F$11+СВЦЭМ!$D$10+'СЕТ СН'!$F$5-'СЕТ СН'!$F$21</f>
        <v>2493.62912443</v>
      </c>
      <c r="E13" s="36">
        <f>SUMIFS(СВЦЭМ!$D$33:$D$776,СВЦЭМ!$A$33:$A$776,$A13,СВЦЭМ!$B$33:$B$776,E$11)+'СЕТ СН'!$F$11+СВЦЭМ!$D$10+'СЕТ СН'!$F$5-'СЕТ СН'!$F$21</f>
        <v>2487.0631493999999</v>
      </c>
      <c r="F13" s="36">
        <f>SUMIFS(СВЦЭМ!$D$33:$D$776,СВЦЭМ!$A$33:$A$776,$A13,СВЦЭМ!$B$33:$B$776,F$11)+'СЕТ СН'!$F$11+СВЦЭМ!$D$10+'СЕТ СН'!$F$5-'СЕТ СН'!$F$21</f>
        <v>2472.8779191100002</v>
      </c>
      <c r="G13" s="36">
        <f>SUMIFS(СВЦЭМ!$D$33:$D$776,СВЦЭМ!$A$33:$A$776,$A13,СВЦЭМ!$B$33:$B$776,G$11)+'СЕТ СН'!$F$11+СВЦЭМ!$D$10+'СЕТ СН'!$F$5-'СЕТ СН'!$F$21</f>
        <v>2487.7951170400002</v>
      </c>
      <c r="H13" s="36">
        <f>SUMIFS(СВЦЭМ!$D$33:$D$776,СВЦЭМ!$A$33:$A$776,$A13,СВЦЭМ!$B$33:$B$776,H$11)+'СЕТ СН'!$F$11+СВЦЭМ!$D$10+'СЕТ СН'!$F$5-'СЕТ СН'!$F$21</f>
        <v>2519.6306013799999</v>
      </c>
      <c r="I13" s="36">
        <f>SUMIFS(СВЦЭМ!$D$33:$D$776,СВЦЭМ!$A$33:$A$776,$A13,СВЦЭМ!$B$33:$B$776,I$11)+'СЕТ СН'!$F$11+СВЦЭМ!$D$10+'СЕТ СН'!$F$5-'СЕТ СН'!$F$21</f>
        <v>2531.8358306199998</v>
      </c>
      <c r="J13" s="36">
        <f>SUMIFS(СВЦЭМ!$D$33:$D$776,СВЦЭМ!$A$33:$A$776,$A13,СВЦЭМ!$B$33:$B$776,J$11)+'СЕТ СН'!$F$11+СВЦЭМ!$D$10+'СЕТ СН'!$F$5-'СЕТ СН'!$F$21</f>
        <v>2523.16333906</v>
      </c>
      <c r="K13" s="36">
        <f>SUMIFS(СВЦЭМ!$D$33:$D$776,СВЦЭМ!$A$33:$A$776,$A13,СВЦЭМ!$B$33:$B$776,K$11)+'СЕТ СН'!$F$11+СВЦЭМ!$D$10+'СЕТ СН'!$F$5-'СЕТ СН'!$F$21</f>
        <v>2417.8858011000002</v>
      </c>
      <c r="L13" s="36">
        <f>SUMIFS(СВЦЭМ!$D$33:$D$776,СВЦЭМ!$A$33:$A$776,$A13,СВЦЭМ!$B$33:$B$776,L$11)+'СЕТ СН'!$F$11+СВЦЭМ!$D$10+'СЕТ СН'!$F$5-'СЕТ СН'!$F$21</f>
        <v>2319.8681154800001</v>
      </c>
      <c r="M13" s="36">
        <f>SUMIFS(СВЦЭМ!$D$33:$D$776,СВЦЭМ!$A$33:$A$776,$A13,СВЦЭМ!$B$33:$B$776,M$11)+'СЕТ СН'!$F$11+СВЦЭМ!$D$10+'СЕТ СН'!$F$5-'СЕТ СН'!$F$21</f>
        <v>2304.86310508</v>
      </c>
      <c r="N13" s="36">
        <f>SUMIFS(СВЦЭМ!$D$33:$D$776,СВЦЭМ!$A$33:$A$776,$A13,СВЦЭМ!$B$33:$B$776,N$11)+'СЕТ СН'!$F$11+СВЦЭМ!$D$10+'СЕТ СН'!$F$5-'СЕТ СН'!$F$21</f>
        <v>2329.4693994600002</v>
      </c>
      <c r="O13" s="36">
        <f>SUMIFS(СВЦЭМ!$D$33:$D$776,СВЦЭМ!$A$33:$A$776,$A13,СВЦЭМ!$B$33:$B$776,O$11)+'СЕТ СН'!$F$11+СВЦЭМ!$D$10+'СЕТ СН'!$F$5-'СЕТ СН'!$F$21</f>
        <v>2338.1432175800001</v>
      </c>
      <c r="P13" s="36">
        <f>SUMIFS(СВЦЭМ!$D$33:$D$776,СВЦЭМ!$A$33:$A$776,$A13,СВЦЭМ!$B$33:$B$776,P$11)+'СЕТ СН'!$F$11+СВЦЭМ!$D$10+'СЕТ СН'!$F$5-'СЕТ СН'!$F$21</f>
        <v>2317.0070264599999</v>
      </c>
      <c r="Q13" s="36">
        <f>SUMIFS(СВЦЭМ!$D$33:$D$776,СВЦЭМ!$A$33:$A$776,$A13,СВЦЭМ!$B$33:$B$776,Q$11)+'СЕТ СН'!$F$11+СВЦЭМ!$D$10+'СЕТ СН'!$F$5-'СЕТ СН'!$F$21</f>
        <v>2330.9496040399999</v>
      </c>
      <c r="R13" s="36">
        <f>SUMIFS(СВЦЭМ!$D$33:$D$776,СВЦЭМ!$A$33:$A$776,$A13,СВЦЭМ!$B$33:$B$776,R$11)+'СЕТ СН'!$F$11+СВЦЭМ!$D$10+'СЕТ СН'!$F$5-'СЕТ СН'!$F$21</f>
        <v>2351.7344500300001</v>
      </c>
      <c r="S13" s="36">
        <f>SUMIFS(СВЦЭМ!$D$33:$D$776,СВЦЭМ!$A$33:$A$776,$A13,СВЦЭМ!$B$33:$B$776,S$11)+'СЕТ СН'!$F$11+СВЦЭМ!$D$10+'СЕТ СН'!$F$5-'СЕТ СН'!$F$21</f>
        <v>2354.7117120799999</v>
      </c>
      <c r="T13" s="36">
        <f>SUMIFS(СВЦЭМ!$D$33:$D$776,СВЦЭМ!$A$33:$A$776,$A13,СВЦЭМ!$B$33:$B$776,T$11)+'СЕТ СН'!$F$11+СВЦЭМ!$D$10+'СЕТ СН'!$F$5-'СЕТ СН'!$F$21</f>
        <v>2346.08351042</v>
      </c>
      <c r="U13" s="36">
        <f>SUMIFS(СВЦЭМ!$D$33:$D$776,СВЦЭМ!$A$33:$A$776,$A13,СВЦЭМ!$B$33:$B$776,U$11)+'СЕТ СН'!$F$11+СВЦЭМ!$D$10+'СЕТ СН'!$F$5-'СЕТ СН'!$F$21</f>
        <v>2334.7445585599999</v>
      </c>
      <c r="V13" s="36">
        <f>SUMIFS(СВЦЭМ!$D$33:$D$776,СВЦЭМ!$A$33:$A$776,$A13,СВЦЭМ!$B$33:$B$776,V$11)+'СЕТ СН'!$F$11+СВЦЭМ!$D$10+'СЕТ СН'!$F$5-'СЕТ СН'!$F$21</f>
        <v>2315.5768267900003</v>
      </c>
      <c r="W13" s="36">
        <f>SUMIFS(СВЦЭМ!$D$33:$D$776,СВЦЭМ!$A$33:$A$776,$A13,СВЦЭМ!$B$33:$B$776,W$11)+'СЕТ СН'!$F$11+СВЦЭМ!$D$10+'СЕТ СН'!$F$5-'СЕТ СН'!$F$21</f>
        <v>2280.3371907599999</v>
      </c>
      <c r="X13" s="36">
        <f>SUMIFS(СВЦЭМ!$D$33:$D$776,СВЦЭМ!$A$33:$A$776,$A13,СВЦЭМ!$B$33:$B$776,X$11)+'СЕТ СН'!$F$11+СВЦЭМ!$D$10+'СЕТ СН'!$F$5-'СЕТ СН'!$F$21</f>
        <v>2332.1363544699998</v>
      </c>
      <c r="Y13" s="36">
        <f>SUMIFS(СВЦЭМ!$D$33:$D$776,СВЦЭМ!$A$33:$A$776,$A13,СВЦЭМ!$B$33:$B$776,Y$11)+'СЕТ СН'!$F$11+СВЦЭМ!$D$10+'СЕТ СН'!$F$5-'СЕТ СН'!$F$21</f>
        <v>2473.02046169</v>
      </c>
    </row>
    <row r="14" spans="1:27" ht="15.75" x14ac:dyDescent="0.2">
      <c r="A14" s="35">
        <f t="shared" ref="A14:A42" si="0">A13+1</f>
        <v>44015</v>
      </c>
      <c r="B14" s="36">
        <f>SUMIFS(СВЦЭМ!$D$33:$D$776,СВЦЭМ!$A$33:$A$776,$A14,СВЦЭМ!$B$33:$B$776,B$11)+'СЕТ СН'!$F$11+СВЦЭМ!$D$10+'СЕТ СН'!$F$5-'СЕТ СН'!$F$21</f>
        <v>2580.57721292</v>
      </c>
      <c r="C14" s="36">
        <f>SUMIFS(СВЦЭМ!$D$33:$D$776,СВЦЭМ!$A$33:$A$776,$A14,СВЦЭМ!$B$33:$B$776,C$11)+'СЕТ СН'!$F$11+СВЦЭМ!$D$10+'СЕТ СН'!$F$5-'СЕТ СН'!$F$21</f>
        <v>2563.5555324699999</v>
      </c>
      <c r="D14" s="36">
        <f>SUMIFS(СВЦЭМ!$D$33:$D$776,СВЦЭМ!$A$33:$A$776,$A14,СВЦЭМ!$B$33:$B$776,D$11)+'СЕТ СН'!$F$11+СВЦЭМ!$D$10+'СЕТ СН'!$F$5-'СЕТ СН'!$F$21</f>
        <v>2534.9913230100001</v>
      </c>
      <c r="E14" s="36">
        <f>SUMIFS(СВЦЭМ!$D$33:$D$776,СВЦЭМ!$A$33:$A$776,$A14,СВЦЭМ!$B$33:$B$776,E$11)+'СЕТ СН'!$F$11+СВЦЭМ!$D$10+'СЕТ СН'!$F$5-'СЕТ СН'!$F$21</f>
        <v>2516.6614584700001</v>
      </c>
      <c r="F14" s="36">
        <f>SUMIFS(СВЦЭМ!$D$33:$D$776,СВЦЭМ!$A$33:$A$776,$A14,СВЦЭМ!$B$33:$B$776,F$11)+'СЕТ СН'!$F$11+СВЦЭМ!$D$10+'СЕТ СН'!$F$5-'СЕТ СН'!$F$21</f>
        <v>2502.6878808199999</v>
      </c>
      <c r="G14" s="36">
        <f>SUMIFS(СВЦЭМ!$D$33:$D$776,СВЦЭМ!$A$33:$A$776,$A14,СВЦЭМ!$B$33:$B$776,G$11)+'СЕТ СН'!$F$11+СВЦЭМ!$D$10+'СЕТ СН'!$F$5-'СЕТ СН'!$F$21</f>
        <v>2516.9022255</v>
      </c>
      <c r="H14" s="36">
        <f>SUMIFS(СВЦЭМ!$D$33:$D$776,СВЦЭМ!$A$33:$A$776,$A14,СВЦЭМ!$B$33:$B$776,H$11)+'СЕТ СН'!$F$11+СВЦЭМ!$D$10+'СЕТ СН'!$F$5-'СЕТ СН'!$F$21</f>
        <v>2553.3402108099999</v>
      </c>
      <c r="I14" s="36">
        <f>SUMIFS(СВЦЭМ!$D$33:$D$776,СВЦЭМ!$A$33:$A$776,$A14,СВЦЭМ!$B$33:$B$776,I$11)+'СЕТ СН'!$F$11+СВЦЭМ!$D$10+'СЕТ СН'!$F$5-'СЕТ СН'!$F$21</f>
        <v>2569.79100139</v>
      </c>
      <c r="J14" s="36">
        <f>SUMIFS(СВЦЭМ!$D$33:$D$776,СВЦЭМ!$A$33:$A$776,$A14,СВЦЭМ!$B$33:$B$776,J$11)+'СЕТ СН'!$F$11+СВЦЭМ!$D$10+'СЕТ СН'!$F$5-'СЕТ СН'!$F$21</f>
        <v>2496.0338063499998</v>
      </c>
      <c r="K14" s="36">
        <f>SUMIFS(СВЦЭМ!$D$33:$D$776,СВЦЭМ!$A$33:$A$776,$A14,СВЦЭМ!$B$33:$B$776,K$11)+'СЕТ СН'!$F$11+СВЦЭМ!$D$10+'СЕТ СН'!$F$5-'СЕТ СН'!$F$21</f>
        <v>2362.9286651299999</v>
      </c>
      <c r="L14" s="36">
        <f>SUMIFS(СВЦЭМ!$D$33:$D$776,СВЦЭМ!$A$33:$A$776,$A14,СВЦЭМ!$B$33:$B$776,L$11)+'СЕТ СН'!$F$11+СВЦЭМ!$D$10+'СЕТ СН'!$F$5-'СЕТ СН'!$F$21</f>
        <v>2263.4448934000002</v>
      </c>
      <c r="M14" s="36">
        <f>SUMIFS(СВЦЭМ!$D$33:$D$776,СВЦЭМ!$A$33:$A$776,$A14,СВЦЭМ!$B$33:$B$776,M$11)+'СЕТ СН'!$F$11+СВЦЭМ!$D$10+'СЕТ СН'!$F$5-'СЕТ СН'!$F$21</f>
        <v>2249.7220352300001</v>
      </c>
      <c r="N14" s="36">
        <f>SUMIFS(СВЦЭМ!$D$33:$D$776,СВЦЭМ!$A$33:$A$776,$A14,СВЦЭМ!$B$33:$B$776,N$11)+'СЕТ СН'!$F$11+СВЦЭМ!$D$10+'СЕТ СН'!$F$5-'СЕТ СН'!$F$21</f>
        <v>2285.0930627799999</v>
      </c>
      <c r="O14" s="36">
        <f>SUMIFS(СВЦЭМ!$D$33:$D$776,СВЦЭМ!$A$33:$A$776,$A14,СВЦЭМ!$B$33:$B$776,O$11)+'СЕТ СН'!$F$11+СВЦЭМ!$D$10+'СЕТ СН'!$F$5-'СЕТ СН'!$F$21</f>
        <v>2248.1701063</v>
      </c>
      <c r="P14" s="36">
        <f>SUMIFS(СВЦЭМ!$D$33:$D$776,СВЦЭМ!$A$33:$A$776,$A14,СВЦЭМ!$B$33:$B$776,P$11)+'СЕТ СН'!$F$11+СВЦЭМ!$D$10+'СЕТ СН'!$F$5-'СЕТ СН'!$F$21</f>
        <v>2274.2416248499999</v>
      </c>
      <c r="Q14" s="36">
        <f>SUMIFS(СВЦЭМ!$D$33:$D$776,СВЦЭМ!$A$33:$A$776,$A14,СВЦЭМ!$B$33:$B$776,Q$11)+'СЕТ СН'!$F$11+СВЦЭМ!$D$10+'СЕТ СН'!$F$5-'СЕТ СН'!$F$21</f>
        <v>2279.9580195600001</v>
      </c>
      <c r="R14" s="36">
        <f>SUMIFS(СВЦЭМ!$D$33:$D$776,СВЦЭМ!$A$33:$A$776,$A14,СВЦЭМ!$B$33:$B$776,R$11)+'СЕТ СН'!$F$11+СВЦЭМ!$D$10+'СЕТ СН'!$F$5-'СЕТ СН'!$F$21</f>
        <v>2273.83989759</v>
      </c>
      <c r="S14" s="36">
        <f>SUMIFS(СВЦЭМ!$D$33:$D$776,СВЦЭМ!$A$33:$A$776,$A14,СВЦЭМ!$B$33:$B$776,S$11)+'СЕТ СН'!$F$11+СВЦЭМ!$D$10+'СЕТ СН'!$F$5-'СЕТ СН'!$F$21</f>
        <v>2281.22988399</v>
      </c>
      <c r="T14" s="36">
        <f>SUMIFS(СВЦЭМ!$D$33:$D$776,СВЦЭМ!$A$33:$A$776,$A14,СВЦЭМ!$B$33:$B$776,T$11)+'СЕТ СН'!$F$11+СВЦЭМ!$D$10+'СЕТ СН'!$F$5-'СЕТ СН'!$F$21</f>
        <v>2275.8425152199998</v>
      </c>
      <c r="U14" s="36">
        <f>SUMIFS(СВЦЭМ!$D$33:$D$776,СВЦЭМ!$A$33:$A$776,$A14,СВЦЭМ!$B$33:$B$776,U$11)+'СЕТ СН'!$F$11+СВЦЭМ!$D$10+'СЕТ СН'!$F$5-'СЕТ СН'!$F$21</f>
        <v>2268.23175163</v>
      </c>
      <c r="V14" s="36">
        <f>SUMIFS(СВЦЭМ!$D$33:$D$776,СВЦЭМ!$A$33:$A$776,$A14,СВЦЭМ!$B$33:$B$776,V$11)+'СЕТ СН'!$F$11+СВЦЭМ!$D$10+'СЕТ СН'!$F$5-'СЕТ СН'!$F$21</f>
        <v>2238.6297834299999</v>
      </c>
      <c r="W14" s="36">
        <f>SUMIFS(СВЦЭМ!$D$33:$D$776,СВЦЭМ!$A$33:$A$776,$A14,СВЦЭМ!$B$33:$B$776,W$11)+'СЕТ СН'!$F$11+СВЦЭМ!$D$10+'СЕТ СН'!$F$5-'СЕТ СН'!$F$21</f>
        <v>2208.64189403</v>
      </c>
      <c r="X14" s="36">
        <f>SUMIFS(СВЦЭМ!$D$33:$D$776,СВЦЭМ!$A$33:$A$776,$A14,СВЦЭМ!$B$33:$B$776,X$11)+'СЕТ СН'!$F$11+СВЦЭМ!$D$10+'СЕТ СН'!$F$5-'СЕТ СН'!$F$21</f>
        <v>2271.7625442099998</v>
      </c>
      <c r="Y14" s="36">
        <f>SUMIFS(СВЦЭМ!$D$33:$D$776,СВЦЭМ!$A$33:$A$776,$A14,СВЦЭМ!$B$33:$B$776,Y$11)+'СЕТ СН'!$F$11+СВЦЭМ!$D$10+'СЕТ СН'!$F$5-'СЕТ СН'!$F$21</f>
        <v>2385.3400592600001</v>
      </c>
    </row>
    <row r="15" spans="1:27" ht="15.75" x14ac:dyDescent="0.2">
      <c r="A15" s="35">
        <f t="shared" si="0"/>
        <v>44016</v>
      </c>
      <c r="B15" s="36">
        <f>SUMIFS(СВЦЭМ!$D$33:$D$776,СВЦЭМ!$A$33:$A$776,$A15,СВЦЭМ!$B$33:$B$776,B$11)+'СЕТ СН'!$F$11+СВЦЭМ!$D$10+'СЕТ СН'!$F$5-'СЕТ СН'!$F$21</f>
        <v>2580.04529576</v>
      </c>
      <c r="C15" s="36">
        <f>SUMIFS(СВЦЭМ!$D$33:$D$776,СВЦЭМ!$A$33:$A$776,$A15,СВЦЭМ!$B$33:$B$776,C$11)+'СЕТ СН'!$F$11+СВЦЭМ!$D$10+'СЕТ СН'!$F$5-'СЕТ СН'!$F$21</f>
        <v>2587.85732448</v>
      </c>
      <c r="D15" s="36">
        <f>SUMIFS(СВЦЭМ!$D$33:$D$776,СВЦЭМ!$A$33:$A$776,$A15,СВЦЭМ!$B$33:$B$776,D$11)+'СЕТ СН'!$F$11+СВЦЭМ!$D$10+'СЕТ СН'!$F$5-'СЕТ СН'!$F$21</f>
        <v>2603.5222861100001</v>
      </c>
      <c r="E15" s="36">
        <f>SUMIFS(СВЦЭМ!$D$33:$D$776,СВЦЭМ!$A$33:$A$776,$A15,СВЦЭМ!$B$33:$B$776,E$11)+'СЕТ СН'!$F$11+СВЦЭМ!$D$10+'СЕТ СН'!$F$5-'СЕТ СН'!$F$21</f>
        <v>2604.8952213399998</v>
      </c>
      <c r="F15" s="36">
        <f>SUMIFS(СВЦЭМ!$D$33:$D$776,СВЦЭМ!$A$33:$A$776,$A15,СВЦЭМ!$B$33:$B$776,F$11)+'СЕТ СН'!$F$11+СВЦЭМ!$D$10+'СЕТ СН'!$F$5-'СЕТ СН'!$F$21</f>
        <v>2607.2366184100001</v>
      </c>
      <c r="G15" s="36">
        <f>SUMIFS(СВЦЭМ!$D$33:$D$776,СВЦЭМ!$A$33:$A$776,$A15,СВЦЭМ!$B$33:$B$776,G$11)+'СЕТ СН'!$F$11+СВЦЭМ!$D$10+'СЕТ СН'!$F$5-'СЕТ СН'!$F$21</f>
        <v>2593.70438814</v>
      </c>
      <c r="H15" s="36">
        <f>SUMIFS(СВЦЭМ!$D$33:$D$776,СВЦЭМ!$A$33:$A$776,$A15,СВЦЭМ!$B$33:$B$776,H$11)+'СЕТ СН'!$F$11+СВЦЭМ!$D$10+'СЕТ СН'!$F$5-'СЕТ СН'!$F$21</f>
        <v>2570.7905722800001</v>
      </c>
      <c r="I15" s="36">
        <f>SUMIFS(СВЦЭМ!$D$33:$D$776,СВЦЭМ!$A$33:$A$776,$A15,СВЦЭМ!$B$33:$B$776,I$11)+'СЕТ СН'!$F$11+СВЦЭМ!$D$10+'СЕТ СН'!$F$5-'СЕТ СН'!$F$21</f>
        <v>2583.2915104799999</v>
      </c>
      <c r="J15" s="36">
        <f>SUMIFS(СВЦЭМ!$D$33:$D$776,СВЦЭМ!$A$33:$A$776,$A15,СВЦЭМ!$B$33:$B$776,J$11)+'СЕТ СН'!$F$11+СВЦЭМ!$D$10+'СЕТ СН'!$F$5-'СЕТ СН'!$F$21</f>
        <v>2476.1823403799999</v>
      </c>
      <c r="K15" s="36">
        <f>SUMIFS(СВЦЭМ!$D$33:$D$776,СВЦЭМ!$A$33:$A$776,$A15,СВЦЭМ!$B$33:$B$776,K$11)+'СЕТ СН'!$F$11+СВЦЭМ!$D$10+'СЕТ СН'!$F$5-'СЕТ СН'!$F$21</f>
        <v>2345.3848206100001</v>
      </c>
      <c r="L15" s="36">
        <f>SUMIFS(СВЦЭМ!$D$33:$D$776,СВЦЭМ!$A$33:$A$776,$A15,СВЦЭМ!$B$33:$B$776,L$11)+'СЕТ СН'!$F$11+СВЦЭМ!$D$10+'СЕТ СН'!$F$5-'СЕТ СН'!$F$21</f>
        <v>2266.5987823400001</v>
      </c>
      <c r="M15" s="36">
        <f>SUMIFS(СВЦЭМ!$D$33:$D$776,СВЦЭМ!$A$33:$A$776,$A15,СВЦЭМ!$B$33:$B$776,M$11)+'СЕТ СН'!$F$11+СВЦЭМ!$D$10+'СЕТ СН'!$F$5-'СЕТ СН'!$F$21</f>
        <v>2248.47484463</v>
      </c>
      <c r="N15" s="36">
        <f>SUMIFS(СВЦЭМ!$D$33:$D$776,СВЦЭМ!$A$33:$A$776,$A15,СВЦЭМ!$B$33:$B$776,N$11)+'СЕТ СН'!$F$11+СВЦЭМ!$D$10+'СЕТ СН'!$F$5-'СЕТ СН'!$F$21</f>
        <v>2256.2186721500002</v>
      </c>
      <c r="O15" s="36">
        <f>SUMIFS(СВЦЭМ!$D$33:$D$776,СВЦЭМ!$A$33:$A$776,$A15,СВЦЭМ!$B$33:$B$776,O$11)+'СЕТ СН'!$F$11+СВЦЭМ!$D$10+'СЕТ СН'!$F$5-'СЕТ СН'!$F$21</f>
        <v>2249.03370718</v>
      </c>
      <c r="P15" s="36">
        <f>SUMIFS(СВЦЭМ!$D$33:$D$776,СВЦЭМ!$A$33:$A$776,$A15,СВЦЭМ!$B$33:$B$776,P$11)+'СЕТ СН'!$F$11+СВЦЭМ!$D$10+'СЕТ СН'!$F$5-'СЕТ СН'!$F$21</f>
        <v>2246.7144254300001</v>
      </c>
      <c r="Q15" s="36">
        <f>SUMIFS(СВЦЭМ!$D$33:$D$776,СВЦЭМ!$A$33:$A$776,$A15,СВЦЭМ!$B$33:$B$776,Q$11)+'СЕТ СН'!$F$11+СВЦЭМ!$D$10+'СЕТ СН'!$F$5-'СЕТ СН'!$F$21</f>
        <v>2250.6266927500001</v>
      </c>
      <c r="R15" s="36">
        <f>SUMIFS(СВЦЭМ!$D$33:$D$776,СВЦЭМ!$A$33:$A$776,$A15,СВЦЭМ!$B$33:$B$776,R$11)+'СЕТ СН'!$F$11+СВЦЭМ!$D$10+'СЕТ СН'!$F$5-'СЕТ СН'!$F$21</f>
        <v>2216.7325182700001</v>
      </c>
      <c r="S15" s="36">
        <f>SUMIFS(СВЦЭМ!$D$33:$D$776,СВЦЭМ!$A$33:$A$776,$A15,СВЦЭМ!$B$33:$B$776,S$11)+'СЕТ СН'!$F$11+СВЦЭМ!$D$10+'СЕТ СН'!$F$5-'СЕТ СН'!$F$21</f>
        <v>2220.0740908799999</v>
      </c>
      <c r="T15" s="36">
        <f>SUMIFS(СВЦЭМ!$D$33:$D$776,СВЦЭМ!$A$33:$A$776,$A15,СВЦЭМ!$B$33:$B$776,T$11)+'СЕТ СН'!$F$11+СВЦЭМ!$D$10+'СЕТ СН'!$F$5-'СЕТ СН'!$F$21</f>
        <v>2246.84744791</v>
      </c>
      <c r="U15" s="36">
        <f>SUMIFS(СВЦЭМ!$D$33:$D$776,СВЦЭМ!$A$33:$A$776,$A15,СВЦЭМ!$B$33:$B$776,U$11)+'СЕТ СН'!$F$11+СВЦЭМ!$D$10+'СЕТ СН'!$F$5-'СЕТ СН'!$F$21</f>
        <v>2256.2200173000001</v>
      </c>
      <c r="V15" s="36">
        <f>SUMIFS(СВЦЭМ!$D$33:$D$776,СВЦЭМ!$A$33:$A$776,$A15,СВЦЭМ!$B$33:$B$776,V$11)+'СЕТ СН'!$F$11+СВЦЭМ!$D$10+'СЕТ СН'!$F$5-'СЕТ СН'!$F$21</f>
        <v>2244.8455073</v>
      </c>
      <c r="W15" s="36">
        <f>SUMIFS(СВЦЭМ!$D$33:$D$776,СВЦЭМ!$A$33:$A$776,$A15,СВЦЭМ!$B$33:$B$776,W$11)+'СЕТ СН'!$F$11+СВЦЭМ!$D$10+'СЕТ СН'!$F$5-'СЕТ СН'!$F$21</f>
        <v>2248.3007070799999</v>
      </c>
      <c r="X15" s="36">
        <f>SUMIFS(СВЦЭМ!$D$33:$D$776,СВЦЭМ!$A$33:$A$776,$A15,СВЦЭМ!$B$33:$B$776,X$11)+'СЕТ СН'!$F$11+СВЦЭМ!$D$10+'СЕТ СН'!$F$5-'СЕТ СН'!$F$21</f>
        <v>2283.51524595</v>
      </c>
      <c r="Y15" s="36">
        <f>SUMIFS(СВЦЭМ!$D$33:$D$776,СВЦЭМ!$A$33:$A$776,$A15,СВЦЭМ!$B$33:$B$776,Y$11)+'СЕТ СН'!$F$11+СВЦЭМ!$D$10+'СЕТ СН'!$F$5-'СЕТ СН'!$F$21</f>
        <v>2390.1286130899998</v>
      </c>
    </row>
    <row r="16" spans="1:27" ht="15.75" x14ac:dyDescent="0.2">
      <c r="A16" s="35">
        <f t="shared" si="0"/>
        <v>44017</v>
      </c>
      <c r="B16" s="36">
        <f>SUMIFS(СВЦЭМ!$D$33:$D$776,СВЦЭМ!$A$33:$A$776,$A16,СВЦЭМ!$B$33:$B$776,B$11)+'СЕТ СН'!$F$11+СВЦЭМ!$D$10+'СЕТ СН'!$F$5-'СЕТ СН'!$F$21</f>
        <v>2472.09239256</v>
      </c>
      <c r="C16" s="36">
        <f>SUMIFS(СВЦЭМ!$D$33:$D$776,СВЦЭМ!$A$33:$A$776,$A16,СВЦЭМ!$B$33:$B$776,C$11)+'СЕТ СН'!$F$11+СВЦЭМ!$D$10+'СЕТ СН'!$F$5-'СЕТ СН'!$F$21</f>
        <v>2509.6273016599998</v>
      </c>
      <c r="D16" s="36">
        <f>SUMIFS(СВЦЭМ!$D$33:$D$776,СВЦЭМ!$A$33:$A$776,$A16,СВЦЭМ!$B$33:$B$776,D$11)+'СЕТ СН'!$F$11+СВЦЭМ!$D$10+'СЕТ СН'!$F$5-'СЕТ СН'!$F$21</f>
        <v>2560.3782792299999</v>
      </c>
      <c r="E16" s="36">
        <f>SUMIFS(СВЦЭМ!$D$33:$D$776,СВЦЭМ!$A$33:$A$776,$A16,СВЦЭМ!$B$33:$B$776,E$11)+'СЕТ СН'!$F$11+СВЦЭМ!$D$10+'СЕТ СН'!$F$5-'СЕТ СН'!$F$21</f>
        <v>2533.7696864700001</v>
      </c>
      <c r="F16" s="36">
        <f>SUMIFS(СВЦЭМ!$D$33:$D$776,СВЦЭМ!$A$33:$A$776,$A16,СВЦЭМ!$B$33:$B$776,F$11)+'СЕТ СН'!$F$11+СВЦЭМ!$D$10+'СЕТ СН'!$F$5-'СЕТ СН'!$F$21</f>
        <v>2502.4145638700002</v>
      </c>
      <c r="G16" s="36">
        <f>SUMIFS(СВЦЭМ!$D$33:$D$776,СВЦЭМ!$A$33:$A$776,$A16,СВЦЭМ!$B$33:$B$776,G$11)+'СЕТ СН'!$F$11+СВЦЭМ!$D$10+'СЕТ СН'!$F$5-'СЕТ СН'!$F$21</f>
        <v>2488.35414636</v>
      </c>
      <c r="H16" s="36">
        <f>SUMIFS(СВЦЭМ!$D$33:$D$776,СВЦЭМ!$A$33:$A$776,$A16,СВЦЭМ!$B$33:$B$776,H$11)+'СЕТ СН'!$F$11+СВЦЭМ!$D$10+'СЕТ СН'!$F$5-'СЕТ СН'!$F$21</f>
        <v>2469.8421664299999</v>
      </c>
      <c r="I16" s="36">
        <f>SUMIFS(СВЦЭМ!$D$33:$D$776,СВЦЭМ!$A$33:$A$776,$A16,СВЦЭМ!$B$33:$B$776,I$11)+'СЕТ СН'!$F$11+СВЦЭМ!$D$10+'СЕТ СН'!$F$5-'СЕТ СН'!$F$21</f>
        <v>2482.9905992599997</v>
      </c>
      <c r="J16" s="36">
        <f>SUMIFS(СВЦЭМ!$D$33:$D$776,СВЦЭМ!$A$33:$A$776,$A16,СВЦЭМ!$B$33:$B$776,J$11)+'СЕТ СН'!$F$11+СВЦЭМ!$D$10+'СЕТ СН'!$F$5-'СЕТ СН'!$F$21</f>
        <v>2402.3639224099998</v>
      </c>
      <c r="K16" s="36">
        <f>SUMIFS(СВЦЭМ!$D$33:$D$776,СВЦЭМ!$A$33:$A$776,$A16,СВЦЭМ!$B$33:$B$776,K$11)+'СЕТ СН'!$F$11+СВЦЭМ!$D$10+'СЕТ СН'!$F$5-'СЕТ СН'!$F$21</f>
        <v>2293.0874155699998</v>
      </c>
      <c r="L16" s="36">
        <f>SUMIFS(СВЦЭМ!$D$33:$D$776,СВЦЭМ!$A$33:$A$776,$A16,СВЦЭМ!$B$33:$B$776,L$11)+'СЕТ СН'!$F$11+СВЦЭМ!$D$10+'СЕТ СН'!$F$5-'СЕТ СН'!$F$21</f>
        <v>2228.9668894599999</v>
      </c>
      <c r="M16" s="36">
        <f>SUMIFS(СВЦЭМ!$D$33:$D$776,СВЦЭМ!$A$33:$A$776,$A16,СВЦЭМ!$B$33:$B$776,M$11)+'СЕТ СН'!$F$11+СВЦЭМ!$D$10+'СЕТ СН'!$F$5-'СЕТ СН'!$F$21</f>
        <v>2182.89987333</v>
      </c>
      <c r="N16" s="36">
        <f>SUMIFS(СВЦЭМ!$D$33:$D$776,СВЦЭМ!$A$33:$A$776,$A16,СВЦЭМ!$B$33:$B$776,N$11)+'СЕТ СН'!$F$11+СВЦЭМ!$D$10+'СЕТ СН'!$F$5-'СЕТ СН'!$F$21</f>
        <v>2201.00206316</v>
      </c>
      <c r="O16" s="36">
        <f>SUMIFS(СВЦЭМ!$D$33:$D$776,СВЦЭМ!$A$33:$A$776,$A16,СВЦЭМ!$B$33:$B$776,O$11)+'СЕТ СН'!$F$11+СВЦЭМ!$D$10+'СЕТ СН'!$F$5-'СЕТ СН'!$F$21</f>
        <v>2212.0867167699998</v>
      </c>
      <c r="P16" s="36">
        <f>SUMIFS(СВЦЭМ!$D$33:$D$776,СВЦЭМ!$A$33:$A$776,$A16,СВЦЭМ!$B$33:$B$776,P$11)+'СЕТ СН'!$F$11+СВЦЭМ!$D$10+'СЕТ СН'!$F$5-'СЕТ СН'!$F$21</f>
        <v>2198.8074256199998</v>
      </c>
      <c r="Q16" s="36">
        <f>SUMIFS(СВЦЭМ!$D$33:$D$776,СВЦЭМ!$A$33:$A$776,$A16,СВЦЭМ!$B$33:$B$776,Q$11)+'СЕТ СН'!$F$11+СВЦЭМ!$D$10+'СЕТ СН'!$F$5-'СЕТ СН'!$F$21</f>
        <v>2204.3707974099998</v>
      </c>
      <c r="R16" s="36">
        <f>SUMIFS(СВЦЭМ!$D$33:$D$776,СВЦЭМ!$A$33:$A$776,$A16,СВЦЭМ!$B$33:$B$776,R$11)+'СЕТ СН'!$F$11+СВЦЭМ!$D$10+'СЕТ СН'!$F$5-'СЕТ СН'!$F$21</f>
        <v>2225.0275375700003</v>
      </c>
      <c r="S16" s="36">
        <f>SUMIFS(СВЦЭМ!$D$33:$D$776,СВЦЭМ!$A$33:$A$776,$A16,СВЦЭМ!$B$33:$B$776,S$11)+'СЕТ СН'!$F$11+СВЦЭМ!$D$10+'СЕТ СН'!$F$5-'СЕТ СН'!$F$21</f>
        <v>2235.1762126900003</v>
      </c>
      <c r="T16" s="36">
        <f>SUMIFS(СВЦЭМ!$D$33:$D$776,СВЦЭМ!$A$33:$A$776,$A16,СВЦЭМ!$B$33:$B$776,T$11)+'СЕТ СН'!$F$11+СВЦЭМ!$D$10+'СЕТ СН'!$F$5-'СЕТ СН'!$F$21</f>
        <v>2229.3792107899999</v>
      </c>
      <c r="U16" s="36">
        <f>SUMIFS(СВЦЭМ!$D$33:$D$776,СВЦЭМ!$A$33:$A$776,$A16,СВЦЭМ!$B$33:$B$776,U$11)+'СЕТ СН'!$F$11+СВЦЭМ!$D$10+'СЕТ СН'!$F$5-'СЕТ СН'!$F$21</f>
        <v>2221.0708264200002</v>
      </c>
      <c r="V16" s="36">
        <f>SUMIFS(СВЦЭМ!$D$33:$D$776,СВЦЭМ!$A$33:$A$776,$A16,СВЦЭМ!$B$33:$B$776,V$11)+'СЕТ СН'!$F$11+СВЦЭМ!$D$10+'СЕТ СН'!$F$5-'СЕТ СН'!$F$21</f>
        <v>2203.4625076699999</v>
      </c>
      <c r="W16" s="36">
        <f>SUMIFS(СВЦЭМ!$D$33:$D$776,СВЦЭМ!$A$33:$A$776,$A16,СВЦЭМ!$B$33:$B$776,W$11)+'СЕТ СН'!$F$11+СВЦЭМ!$D$10+'СЕТ СН'!$F$5-'СЕТ СН'!$F$21</f>
        <v>2193.2165631899998</v>
      </c>
      <c r="X16" s="36">
        <f>SUMIFS(СВЦЭМ!$D$33:$D$776,СВЦЭМ!$A$33:$A$776,$A16,СВЦЭМ!$B$33:$B$776,X$11)+'СЕТ СН'!$F$11+СВЦЭМ!$D$10+'СЕТ СН'!$F$5-'СЕТ СН'!$F$21</f>
        <v>2241.2706601300001</v>
      </c>
      <c r="Y16" s="36">
        <f>SUMIFS(СВЦЭМ!$D$33:$D$776,СВЦЭМ!$A$33:$A$776,$A16,СВЦЭМ!$B$33:$B$776,Y$11)+'СЕТ СН'!$F$11+СВЦЭМ!$D$10+'СЕТ СН'!$F$5-'СЕТ СН'!$F$21</f>
        <v>2386.7015983599999</v>
      </c>
    </row>
    <row r="17" spans="1:25" ht="15.75" x14ac:dyDescent="0.2">
      <c r="A17" s="35">
        <f t="shared" si="0"/>
        <v>44018</v>
      </c>
      <c r="B17" s="36">
        <f>SUMIFS(СВЦЭМ!$D$33:$D$776,СВЦЭМ!$A$33:$A$776,$A17,СВЦЭМ!$B$33:$B$776,B$11)+'СЕТ СН'!$F$11+СВЦЭМ!$D$10+'СЕТ СН'!$F$5-'СЕТ СН'!$F$21</f>
        <v>2438.95620629</v>
      </c>
      <c r="C17" s="36">
        <f>SUMIFS(СВЦЭМ!$D$33:$D$776,СВЦЭМ!$A$33:$A$776,$A17,СВЦЭМ!$B$33:$B$776,C$11)+'СЕТ СН'!$F$11+СВЦЭМ!$D$10+'СЕТ СН'!$F$5-'СЕТ СН'!$F$21</f>
        <v>2539.3205453199998</v>
      </c>
      <c r="D17" s="36">
        <f>SUMIFS(СВЦЭМ!$D$33:$D$776,СВЦЭМ!$A$33:$A$776,$A17,СВЦЭМ!$B$33:$B$776,D$11)+'СЕТ СН'!$F$11+СВЦЭМ!$D$10+'СЕТ СН'!$F$5-'СЕТ СН'!$F$21</f>
        <v>2570.4892152699999</v>
      </c>
      <c r="E17" s="36">
        <f>SUMIFS(СВЦЭМ!$D$33:$D$776,СВЦЭМ!$A$33:$A$776,$A17,СВЦЭМ!$B$33:$B$776,E$11)+'СЕТ СН'!$F$11+СВЦЭМ!$D$10+'СЕТ СН'!$F$5-'СЕТ СН'!$F$21</f>
        <v>2626.7523701700002</v>
      </c>
      <c r="F17" s="36">
        <f>SUMIFS(СВЦЭМ!$D$33:$D$776,СВЦЭМ!$A$33:$A$776,$A17,СВЦЭМ!$B$33:$B$776,F$11)+'СЕТ СН'!$F$11+СВЦЭМ!$D$10+'СЕТ СН'!$F$5-'СЕТ СН'!$F$21</f>
        <v>2618.7566819399999</v>
      </c>
      <c r="G17" s="36">
        <f>SUMIFS(СВЦЭМ!$D$33:$D$776,СВЦЭМ!$A$33:$A$776,$A17,СВЦЭМ!$B$33:$B$776,G$11)+'СЕТ СН'!$F$11+СВЦЭМ!$D$10+'СЕТ СН'!$F$5-'СЕТ СН'!$F$21</f>
        <v>2610.1751581600001</v>
      </c>
      <c r="H17" s="36">
        <f>SUMIFS(СВЦЭМ!$D$33:$D$776,СВЦЭМ!$A$33:$A$776,$A17,СВЦЭМ!$B$33:$B$776,H$11)+'СЕТ СН'!$F$11+СВЦЭМ!$D$10+'СЕТ СН'!$F$5-'СЕТ СН'!$F$21</f>
        <v>2517.1294918499998</v>
      </c>
      <c r="I17" s="36">
        <f>SUMIFS(СВЦЭМ!$D$33:$D$776,СВЦЭМ!$A$33:$A$776,$A17,СВЦЭМ!$B$33:$B$776,I$11)+'СЕТ СН'!$F$11+СВЦЭМ!$D$10+'СЕТ СН'!$F$5-'СЕТ СН'!$F$21</f>
        <v>2538.9598915699999</v>
      </c>
      <c r="J17" s="36">
        <f>SUMIFS(СВЦЭМ!$D$33:$D$776,СВЦЭМ!$A$33:$A$776,$A17,СВЦЭМ!$B$33:$B$776,J$11)+'СЕТ СН'!$F$11+СВЦЭМ!$D$10+'СЕТ СН'!$F$5-'СЕТ СН'!$F$21</f>
        <v>2500.83575036</v>
      </c>
      <c r="K17" s="36">
        <f>SUMIFS(СВЦЭМ!$D$33:$D$776,СВЦЭМ!$A$33:$A$776,$A17,СВЦЭМ!$B$33:$B$776,K$11)+'СЕТ СН'!$F$11+СВЦЭМ!$D$10+'СЕТ СН'!$F$5-'СЕТ СН'!$F$21</f>
        <v>2369.1984336800001</v>
      </c>
      <c r="L17" s="36">
        <f>SUMIFS(СВЦЭМ!$D$33:$D$776,СВЦЭМ!$A$33:$A$776,$A17,СВЦЭМ!$B$33:$B$776,L$11)+'СЕТ СН'!$F$11+СВЦЭМ!$D$10+'СЕТ СН'!$F$5-'СЕТ СН'!$F$21</f>
        <v>2284.7276723300001</v>
      </c>
      <c r="M17" s="36">
        <f>SUMIFS(СВЦЭМ!$D$33:$D$776,СВЦЭМ!$A$33:$A$776,$A17,СВЦЭМ!$B$33:$B$776,M$11)+'СЕТ СН'!$F$11+СВЦЭМ!$D$10+'СЕТ СН'!$F$5-'СЕТ СН'!$F$21</f>
        <v>2249.1854750000002</v>
      </c>
      <c r="N17" s="36">
        <f>SUMIFS(СВЦЭМ!$D$33:$D$776,СВЦЭМ!$A$33:$A$776,$A17,СВЦЭМ!$B$33:$B$776,N$11)+'СЕТ СН'!$F$11+СВЦЭМ!$D$10+'СЕТ СН'!$F$5-'СЕТ СН'!$F$21</f>
        <v>2268.7179884500001</v>
      </c>
      <c r="O17" s="36">
        <f>SUMIFS(СВЦЭМ!$D$33:$D$776,СВЦЭМ!$A$33:$A$776,$A17,СВЦЭМ!$B$33:$B$776,O$11)+'СЕТ СН'!$F$11+СВЦЭМ!$D$10+'СЕТ СН'!$F$5-'СЕТ СН'!$F$21</f>
        <v>2319.5343264200001</v>
      </c>
      <c r="P17" s="36">
        <f>SUMIFS(СВЦЭМ!$D$33:$D$776,СВЦЭМ!$A$33:$A$776,$A17,СВЦЭМ!$B$33:$B$776,P$11)+'СЕТ СН'!$F$11+СВЦЭМ!$D$10+'СЕТ СН'!$F$5-'СЕТ СН'!$F$21</f>
        <v>2295.6943157199998</v>
      </c>
      <c r="Q17" s="36">
        <f>SUMIFS(СВЦЭМ!$D$33:$D$776,СВЦЭМ!$A$33:$A$776,$A17,СВЦЭМ!$B$33:$B$776,Q$11)+'СЕТ СН'!$F$11+СВЦЭМ!$D$10+'СЕТ СН'!$F$5-'СЕТ СН'!$F$21</f>
        <v>2298.4285134299998</v>
      </c>
      <c r="R17" s="36">
        <f>SUMIFS(СВЦЭМ!$D$33:$D$776,СВЦЭМ!$A$33:$A$776,$A17,СВЦЭМ!$B$33:$B$776,R$11)+'СЕТ СН'!$F$11+СВЦЭМ!$D$10+'СЕТ СН'!$F$5-'СЕТ СН'!$F$21</f>
        <v>2331.0800339500001</v>
      </c>
      <c r="S17" s="36">
        <f>SUMIFS(СВЦЭМ!$D$33:$D$776,СВЦЭМ!$A$33:$A$776,$A17,СВЦЭМ!$B$33:$B$776,S$11)+'СЕТ СН'!$F$11+СВЦЭМ!$D$10+'СЕТ СН'!$F$5-'СЕТ СН'!$F$21</f>
        <v>2335.0286316000002</v>
      </c>
      <c r="T17" s="36">
        <f>SUMIFS(СВЦЭМ!$D$33:$D$776,СВЦЭМ!$A$33:$A$776,$A17,СВЦЭМ!$B$33:$B$776,T$11)+'СЕТ СН'!$F$11+СВЦЭМ!$D$10+'СЕТ СН'!$F$5-'СЕТ СН'!$F$21</f>
        <v>2330.4269505399998</v>
      </c>
      <c r="U17" s="36">
        <f>SUMIFS(СВЦЭМ!$D$33:$D$776,СВЦЭМ!$A$33:$A$776,$A17,СВЦЭМ!$B$33:$B$776,U$11)+'СЕТ СН'!$F$11+СВЦЭМ!$D$10+'СЕТ СН'!$F$5-'СЕТ СН'!$F$21</f>
        <v>2319.3832995900002</v>
      </c>
      <c r="V17" s="36">
        <f>SUMIFS(СВЦЭМ!$D$33:$D$776,СВЦЭМ!$A$33:$A$776,$A17,СВЦЭМ!$B$33:$B$776,V$11)+'СЕТ СН'!$F$11+СВЦЭМ!$D$10+'СЕТ СН'!$F$5-'СЕТ СН'!$F$21</f>
        <v>2311.9212042999998</v>
      </c>
      <c r="W17" s="36">
        <f>SUMIFS(СВЦЭМ!$D$33:$D$776,СВЦЭМ!$A$33:$A$776,$A17,СВЦЭМ!$B$33:$B$776,W$11)+'СЕТ СН'!$F$11+СВЦЭМ!$D$10+'СЕТ СН'!$F$5-'СЕТ СН'!$F$21</f>
        <v>2272.0849157100001</v>
      </c>
      <c r="X17" s="36">
        <f>SUMIFS(СВЦЭМ!$D$33:$D$776,СВЦЭМ!$A$33:$A$776,$A17,СВЦЭМ!$B$33:$B$776,X$11)+'СЕТ СН'!$F$11+СВЦЭМ!$D$10+'СЕТ СН'!$F$5-'СЕТ СН'!$F$21</f>
        <v>2300.2475341999998</v>
      </c>
      <c r="Y17" s="36">
        <f>SUMIFS(СВЦЭМ!$D$33:$D$776,СВЦЭМ!$A$33:$A$776,$A17,СВЦЭМ!$B$33:$B$776,Y$11)+'СЕТ СН'!$F$11+СВЦЭМ!$D$10+'СЕТ СН'!$F$5-'СЕТ СН'!$F$21</f>
        <v>2441.9359580700002</v>
      </c>
    </row>
    <row r="18" spans="1:25" ht="15.75" x14ac:dyDescent="0.2">
      <c r="A18" s="35">
        <f t="shared" si="0"/>
        <v>44019</v>
      </c>
      <c r="B18" s="36">
        <f>SUMIFS(СВЦЭМ!$D$33:$D$776,СВЦЭМ!$A$33:$A$776,$A18,СВЦЭМ!$B$33:$B$776,B$11)+'СЕТ СН'!$F$11+СВЦЭМ!$D$10+'СЕТ СН'!$F$5-'СЕТ СН'!$F$21</f>
        <v>2474.22995498</v>
      </c>
      <c r="C18" s="36">
        <f>SUMIFS(СВЦЭМ!$D$33:$D$776,СВЦЭМ!$A$33:$A$776,$A18,СВЦЭМ!$B$33:$B$776,C$11)+'СЕТ СН'!$F$11+СВЦЭМ!$D$10+'СЕТ СН'!$F$5-'СЕТ СН'!$F$21</f>
        <v>2483.3480192500001</v>
      </c>
      <c r="D18" s="36">
        <f>SUMIFS(СВЦЭМ!$D$33:$D$776,СВЦЭМ!$A$33:$A$776,$A18,СВЦЭМ!$B$33:$B$776,D$11)+'СЕТ СН'!$F$11+СВЦЭМ!$D$10+'СЕТ СН'!$F$5-'СЕТ СН'!$F$21</f>
        <v>2487.65548111</v>
      </c>
      <c r="E18" s="36">
        <f>SUMIFS(СВЦЭМ!$D$33:$D$776,СВЦЭМ!$A$33:$A$776,$A18,СВЦЭМ!$B$33:$B$776,E$11)+'СЕТ СН'!$F$11+СВЦЭМ!$D$10+'СЕТ СН'!$F$5-'СЕТ СН'!$F$21</f>
        <v>2494.9159826200002</v>
      </c>
      <c r="F18" s="36">
        <f>SUMIFS(СВЦЭМ!$D$33:$D$776,СВЦЭМ!$A$33:$A$776,$A18,СВЦЭМ!$B$33:$B$776,F$11)+'СЕТ СН'!$F$11+СВЦЭМ!$D$10+'СЕТ СН'!$F$5-'СЕТ СН'!$F$21</f>
        <v>2495.8774819199998</v>
      </c>
      <c r="G18" s="36">
        <f>SUMIFS(СВЦЭМ!$D$33:$D$776,СВЦЭМ!$A$33:$A$776,$A18,СВЦЭМ!$B$33:$B$776,G$11)+'СЕТ СН'!$F$11+СВЦЭМ!$D$10+'СЕТ СН'!$F$5-'СЕТ СН'!$F$21</f>
        <v>2498.4296074700001</v>
      </c>
      <c r="H18" s="36">
        <f>SUMIFS(СВЦЭМ!$D$33:$D$776,СВЦЭМ!$A$33:$A$776,$A18,СВЦЭМ!$B$33:$B$776,H$11)+'СЕТ СН'!$F$11+СВЦЭМ!$D$10+'СЕТ СН'!$F$5-'СЕТ СН'!$F$21</f>
        <v>2492.3424687799998</v>
      </c>
      <c r="I18" s="36">
        <f>SUMIFS(СВЦЭМ!$D$33:$D$776,СВЦЭМ!$A$33:$A$776,$A18,СВЦЭМ!$B$33:$B$776,I$11)+'СЕТ СН'!$F$11+СВЦЭМ!$D$10+'СЕТ СН'!$F$5-'СЕТ СН'!$F$21</f>
        <v>2461.2585500999999</v>
      </c>
      <c r="J18" s="36">
        <f>SUMIFS(СВЦЭМ!$D$33:$D$776,СВЦЭМ!$A$33:$A$776,$A18,СВЦЭМ!$B$33:$B$776,J$11)+'СЕТ СН'!$F$11+СВЦЭМ!$D$10+'СЕТ СН'!$F$5-'СЕТ СН'!$F$21</f>
        <v>2490.5805126200003</v>
      </c>
      <c r="K18" s="36">
        <f>SUMIFS(СВЦЭМ!$D$33:$D$776,СВЦЭМ!$A$33:$A$776,$A18,СВЦЭМ!$B$33:$B$776,K$11)+'СЕТ СН'!$F$11+СВЦЭМ!$D$10+'СЕТ СН'!$F$5-'СЕТ СН'!$F$21</f>
        <v>2413.08146824</v>
      </c>
      <c r="L18" s="36">
        <f>SUMIFS(СВЦЭМ!$D$33:$D$776,СВЦЭМ!$A$33:$A$776,$A18,СВЦЭМ!$B$33:$B$776,L$11)+'СЕТ СН'!$F$11+СВЦЭМ!$D$10+'СЕТ СН'!$F$5-'СЕТ СН'!$F$21</f>
        <v>2379.47275064</v>
      </c>
      <c r="M18" s="36">
        <f>SUMIFS(СВЦЭМ!$D$33:$D$776,СВЦЭМ!$A$33:$A$776,$A18,СВЦЭМ!$B$33:$B$776,M$11)+'СЕТ СН'!$F$11+СВЦЭМ!$D$10+'СЕТ СН'!$F$5-'СЕТ СН'!$F$21</f>
        <v>2360.57653084</v>
      </c>
      <c r="N18" s="36">
        <f>SUMIFS(СВЦЭМ!$D$33:$D$776,СВЦЭМ!$A$33:$A$776,$A18,СВЦЭМ!$B$33:$B$776,N$11)+'СЕТ СН'!$F$11+СВЦЭМ!$D$10+'СЕТ СН'!$F$5-'СЕТ СН'!$F$21</f>
        <v>2361.9653917599999</v>
      </c>
      <c r="O18" s="36">
        <f>SUMIFS(СВЦЭМ!$D$33:$D$776,СВЦЭМ!$A$33:$A$776,$A18,СВЦЭМ!$B$33:$B$776,O$11)+'СЕТ СН'!$F$11+СВЦЭМ!$D$10+'СЕТ СН'!$F$5-'СЕТ СН'!$F$21</f>
        <v>2367.62040024</v>
      </c>
      <c r="P18" s="36">
        <f>SUMIFS(СВЦЭМ!$D$33:$D$776,СВЦЭМ!$A$33:$A$776,$A18,СВЦЭМ!$B$33:$B$776,P$11)+'СЕТ СН'!$F$11+СВЦЭМ!$D$10+'СЕТ СН'!$F$5-'СЕТ СН'!$F$21</f>
        <v>2362.6470354499997</v>
      </c>
      <c r="Q18" s="36">
        <f>SUMIFS(СВЦЭМ!$D$33:$D$776,СВЦЭМ!$A$33:$A$776,$A18,СВЦЭМ!$B$33:$B$776,Q$11)+'СЕТ СН'!$F$11+СВЦЭМ!$D$10+'СЕТ СН'!$F$5-'СЕТ СН'!$F$21</f>
        <v>2369.3208221899999</v>
      </c>
      <c r="R18" s="36">
        <f>SUMIFS(СВЦЭМ!$D$33:$D$776,СВЦЭМ!$A$33:$A$776,$A18,СВЦЭМ!$B$33:$B$776,R$11)+'СЕТ СН'!$F$11+СВЦЭМ!$D$10+'СЕТ СН'!$F$5-'СЕТ СН'!$F$21</f>
        <v>2372.7722466</v>
      </c>
      <c r="S18" s="36">
        <f>SUMIFS(СВЦЭМ!$D$33:$D$776,СВЦЭМ!$A$33:$A$776,$A18,СВЦЭМ!$B$33:$B$776,S$11)+'СЕТ СН'!$F$11+СВЦЭМ!$D$10+'СЕТ СН'!$F$5-'СЕТ СН'!$F$21</f>
        <v>2378.5716882799998</v>
      </c>
      <c r="T18" s="36">
        <f>SUMIFS(СВЦЭМ!$D$33:$D$776,СВЦЭМ!$A$33:$A$776,$A18,СВЦЭМ!$B$33:$B$776,T$11)+'СЕТ СН'!$F$11+СВЦЭМ!$D$10+'СЕТ СН'!$F$5-'СЕТ СН'!$F$21</f>
        <v>2381.5976413500002</v>
      </c>
      <c r="U18" s="36">
        <f>SUMIFS(СВЦЭМ!$D$33:$D$776,СВЦЭМ!$A$33:$A$776,$A18,СВЦЭМ!$B$33:$B$776,U$11)+'СЕТ СН'!$F$11+СВЦЭМ!$D$10+'СЕТ СН'!$F$5-'СЕТ СН'!$F$21</f>
        <v>2375.46247288</v>
      </c>
      <c r="V18" s="36">
        <f>SUMIFS(СВЦЭМ!$D$33:$D$776,СВЦЭМ!$A$33:$A$776,$A18,СВЦЭМ!$B$33:$B$776,V$11)+'СЕТ СН'!$F$11+СВЦЭМ!$D$10+'СЕТ СН'!$F$5-'СЕТ СН'!$F$21</f>
        <v>2375.6169561799998</v>
      </c>
      <c r="W18" s="36">
        <f>SUMIFS(СВЦЭМ!$D$33:$D$776,СВЦЭМ!$A$33:$A$776,$A18,СВЦЭМ!$B$33:$B$776,W$11)+'СЕТ СН'!$F$11+СВЦЭМ!$D$10+'СЕТ СН'!$F$5-'СЕТ СН'!$F$21</f>
        <v>2366.1788329299998</v>
      </c>
      <c r="X18" s="36">
        <f>SUMIFS(СВЦЭМ!$D$33:$D$776,СВЦЭМ!$A$33:$A$776,$A18,СВЦЭМ!$B$33:$B$776,X$11)+'СЕТ СН'!$F$11+СВЦЭМ!$D$10+'СЕТ СН'!$F$5-'СЕТ СН'!$F$21</f>
        <v>2397.6408095799998</v>
      </c>
      <c r="Y18" s="36">
        <f>SUMIFS(СВЦЭМ!$D$33:$D$776,СВЦЭМ!$A$33:$A$776,$A18,СВЦЭМ!$B$33:$B$776,Y$11)+'СЕТ СН'!$F$11+СВЦЭМ!$D$10+'СЕТ СН'!$F$5-'СЕТ СН'!$F$21</f>
        <v>2486.7484172099998</v>
      </c>
    </row>
    <row r="19" spans="1:25" ht="15.75" x14ac:dyDescent="0.2">
      <c r="A19" s="35">
        <f t="shared" si="0"/>
        <v>44020</v>
      </c>
      <c r="B19" s="36">
        <f>SUMIFS(СВЦЭМ!$D$33:$D$776,СВЦЭМ!$A$33:$A$776,$A19,СВЦЭМ!$B$33:$B$776,B$11)+'СЕТ СН'!$F$11+СВЦЭМ!$D$10+'СЕТ СН'!$F$5-'СЕТ СН'!$F$21</f>
        <v>2440.7969960800001</v>
      </c>
      <c r="C19" s="36">
        <f>SUMIFS(СВЦЭМ!$D$33:$D$776,СВЦЭМ!$A$33:$A$776,$A19,СВЦЭМ!$B$33:$B$776,C$11)+'СЕТ СН'!$F$11+СВЦЭМ!$D$10+'СЕТ СН'!$F$5-'СЕТ СН'!$F$21</f>
        <v>2452.4707788599999</v>
      </c>
      <c r="D19" s="36">
        <f>SUMIFS(СВЦЭМ!$D$33:$D$776,СВЦЭМ!$A$33:$A$776,$A19,СВЦЭМ!$B$33:$B$776,D$11)+'СЕТ СН'!$F$11+СВЦЭМ!$D$10+'СЕТ СН'!$F$5-'СЕТ СН'!$F$21</f>
        <v>2480.2199967000001</v>
      </c>
      <c r="E19" s="36">
        <f>SUMIFS(СВЦЭМ!$D$33:$D$776,СВЦЭМ!$A$33:$A$776,$A19,СВЦЭМ!$B$33:$B$776,E$11)+'СЕТ СН'!$F$11+СВЦЭМ!$D$10+'СЕТ СН'!$F$5-'СЕТ СН'!$F$21</f>
        <v>2504.7692503600001</v>
      </c>
      <c r="F19" s="36">
        <f>SUMIFS(СВЦЭМ!$D$33:$D$776,СВЦЭМ!$A$33:$A$776,$A19,СВЦЭМ!$B$33:$B$776,F$11)+'СЕТ СН'!$F$11+СВЦЭМ!$D$10+'СЕТ СН'!$F$5-'СЕТ СН'!$F$21</f>
        <v>2514.3978508700002</v>
      </c>
      <c r="G19" s="36">
        <f>SUMIFS(СВЦЭМ!$D$33:$D$776,СВЦЭМ!$A$33:$A$776,$A19,СВЦЭМ!$B$33:$B$776,G$11)+'СЕТ СН'!$F$11+СВЦЭМ!$D$10+'СЕТ СН'!$F$5-'СЕТ СН'!$F$21</f>
        <v>2521.9198161200002</v>
      </c>
      <c r="H19" s="36">
        <f>SUMIFS(СВЦЭМ!$D$33:$D$776,СВЦЭМ!$A$33:$A$776,$A19,СВЦЭМ!$B$33:$B$776,H$11)+'СЕТ СН'!$F$11+СВЦЭМ!$D$10+'СЕТ СН'!$F$5-'СЕТ СН'!$F$21</f>
        <v>2475.1116777400002</v>
      </c>
      <c r="I19" s="36">
        <f>SUMIFS(СВЦЭМ!$D$33:$D$776,СВЦЭМ!$A$33:$A$776,$A19,СВЦЭМ!$B$33:$B$776,I$11)+'СЕТ СН'!$F$11+СВЦЭМ!$D$10+'СЕТ СН'!$F$5-'СЕТ СН'!$F$21</f>
        <v>2409.6096735000001</v>
      </c>
      <c r="J19" s="36">
        <f>SUMIFS(СВЦЭМ!$D$33:$D$776,СВЦЭМ!$A$33:$A$776,$A19,СВЦЭМ!$B$33:$B$776,J$11)+'СЕТ СН'!$F$11+СВЦЭМ!$D$10+'СЕТ СН'!$F$5-'СЕТ СН'!$F$21</f>
        <v>2363.43186943</v>
      </c>
      <c r="K19" s="36">
        <f>SUMIFS(СВЦЭМ!$D$33:$D$776,СВЦЭМ!$A$33:$A$776,$A19,СВЦЭМ!$B$33:$B$776,K$11)+'СЕТ СН'!$F$11+СВЦЭМ!$D$10+'СЕТ СН'!$F$5-'СЕТ СН'!$F$21</f>
        <v>2379.1949489600001</v>
      </c>
      <c r="L19" s="36">
        <f>SUMIFS(СВЦЭМ!$D$33:$D$776,СВЦЭМ!$A$33:$A$776,$A19,СВЦЭМ!$B$33:$B$776,L$11)+'СЕТ СН'!$F$11+СВЦЭМ!$D$10+'СЕТ СН'!$F$5-'СЕТ СН'!$F$21</f>
        <v>2371.3829089800001</v>
      </c>
      <c r="M19" s="36">
        <f>SUMIFS(СВЦЭМ!$D$33:$D$776,СВЦЭМ!$A$33:$A$776,$A19,СВЦЭМ!$B$33:$B$776,M$11)+'СЕТ СН'!$F$11+СВЦЭМ!$D$10+'СЕТ СН'!$F$5-'СЕТ СН'!$F$21</f>
        <v>2357.2289990700001</v>
      </c>
      <c r="N19" s="36">
        <f>SUMIFS(СВЦЭМ!$D$33:$D$776,СВЦЭМ!$A$33:$A$776,$A19,СВЦЭМ!$B$33:$B$776,N$11)+'СЕТ СН'!$F$11+СВЦЭМ!$D$10+'СЕТ СН'!$F$5-'СЕТ СН'!$F$21</f>
        <v>2364.8103828499998</v>
      </c>
      <c r="O19" s="36">
        <f>SUMIFS(СВЦЭМ!$D$33:$D$776,СВЦЭМ!$A$33:$A$776,$A19,СВЦЭМ!$B$33:$B$776,O$11)+'СЕТ СН'!$F$11+СВЦЭМ!$D$10+'СЕТ СН'!$F$5-'СЕТ СН'!$F$21</f>
        <v>2372.8160632600002</v>
      </c>
      <c r="P19" s="36">
        <f>SUMIFS(СВЦЭМ!$D$33:$D$776,СВЦЭМ!$A$33:$A$776,$A19,СВЦЭМ!$B$33:$B$776,P$11)+'СЕТ СН'!$F$11+СВЦЭМ!$D$10+'СЕТ СН'!$F$5-'СЕТ СН'!$F$21</f>
        <v>2363.6994402800001</v>
      </c>
      <c r="Q19" s="36">
        <f>SUMIFS(СВЦЭМ!$D$33:$D$776,СВЦЭМ!$A$33:$A$776,$A19,СВЦЭМ!$B$33:$B$776,Q$11)+'СЕТ СН'!$F$11+СВЦЭМ!$D$10+'СЕТ СН'!$F$5-'СЕТ СН'!$F$21</f>
        <v>2367.8554379799998</v>
      </c>
      <c r="R19" s="36">
        <f>SUMIFS(СВЦЭМ!$D$33:$D$776,СВЦЭМ!$A$33:$A$776,$A19,СВЦЭМ!$B$33:$B$776,R$11)+'СЕТ СН'!$F$11+СВЦЭМ!$D$10+'СЕТ СН'!$F$5-'СЕТ СН'!$F$21</f>
        <v>2373.4825749699999</v>
      </c>
      <c r="S19" s="36">
        <f>SUMIFS(СВЦЭМ!$D$33:$D$776,СВЦЭМ!$A$33:$A$776,$A19,СВЦЭМ!$B$33:$B$776,S$11)+'СЕТ СН'!$F$11+СВЦЭМ!$D$10+'СЕТ СН'!$F$5-'СЕТ СН'!$F$21</f>
        <v>2378.4147109300002</v>
      </c>
      <c r="T19" s="36">
        <f>SUMIFS(СВЦЭМ!$D$33:$D$776,СВЦЭМ!$A$33:$A$776,$A19,СВЦЭМ!$B$33:$B$776,T$11)+'СЕТ СН'!$F$11+СВЦЭМ!$D$10+'СЕТ СН'!$F$5-'СЕТ СН'!$F$21</f>
        <v>2379.3310370499998</v>
      </c>
      <c r="U19" s="36">
        <f>SUMIFS(СВЦЭМ!$D$33:$D$776,СВЦЭМ!$A$33:$A$776,$A19,СВЦЭМ!$B$33:$B$776,U$11)+'СЕТ СН'!$F$11+СВЦЭМ!$D$10+'СЕТ СН'!$F$5-'СЕТ СН'!$F$21</f>
        <v>2373.01061398</v>
      </c>
      <c r="V19" s="36">
        <f>SUMIFS(СВЦЭМ!$D$33:$D$776,СВЦЭМ!$A$33:$A$776,$A19,СВЦЭМ!$B$33:$B$776,V$11)+'СЕТ СН'!$F$11+СВЦЭМ!$D$10+'СЕТ СН'!$F$5-'СЕТ СН'!$F$21</f>
        <v>2361.1830750999998</v>
      </c>
      <c r="W19" s="36">
        <f>SUMIFS(СВЦЭМ!$D$33:$D$776,СВЦЭМ!$A$33:$A$776,$A19,СВЦЭМ!$B$33:$B$776,W$11)+'СЕТ СН'!$F$11+СВЦЭМ!$D$10+'СЕТ СН'!$F$5-'СЕТ СН'!$F$21</f>
        <v>2370.9274829599999</v>
      </c>
      <c r="X19" s="36">
        <f>SUMIFS(СВЦЭМ!$D$33:$D$776,СВЦЭМ!$A$33:$A$776,$A19,СВЦЭМ!$B$33:$B$776,X$11)+'СЕТ СН'!$F$11+СВЦЭМ!$D$10+'СЕТ СН'!$F$5-'СЕТ СН'!$F$21</f>
        <v>2352.4248594000001</v>
      </c>
      <c r="Y19" s="36">
        <f>SUMIFS(СВЦЭМ!$D$33:$D$776,СВЦЭМ!$A$33:$A$776,$A19,СВЦЭМ!$B$33:$B$776,Y$11)+'СЕТ СН'!$F$11+СВЦЭМ!$D$10+'СЕТ СН'!$F$5-'СЕТ СН'!$F$21</f>
        <v>2412.4855682699999</v>
      </c>
    </row>
    <row r="20" spans="1:25" ht="15.75" x14ac:dyDescent="0.2">
      <c r="A20" s="35">
        <f t="shared" si="0"/>
        <v>44021</v>
      </c>
      <c r="B20" s="36">
        <f>SUMIFS(СВЦЭМ!$D$33:$D$776,СВЦЭМ!$A$33:$A$776,$A20,СВЦЭМ!$B$33:$B$776,B$11)+'СЕТ СН'!$F$11+СВЦЭМ!$D$10+'СЕТ СН'!$F$5-'СЕТ СН'!$F$21</f>
        <v>2487.2837926000002</v>
      </c>
      <c r="C20" s="36">
        <f>SUMIFS(СВЦЭМ!$D$33:$D$776,СВЦЭМ!$A$33:$A$776,$A20,СВЦЭМ!$B$33:$B$776,C$11)+'СЕТ СН'!$F$11+СВЦЭМ!$D$10+'СЕТ СН'!$F$5-'СЕТ СН'!$F$21</f>
        <v>2506.7807014700002</v>
      </c>
      <c r="D20" s="36">
        <f>SUMIFS(СВЦЭМ!$D$33:$D$776,СВЦЭМ!$A$33:$A$776,$A20,СВЦЭМ!$B$33:$B$776,D$11)+'СЕТ СН'!$F$11+СВЦЭМ!$D$10+'СЕТ СН'!$F$5-'СЕТ СН'!$F$21</f>
        <v>2501.6946540399999</v>
      </c>
      <c r="E20" s="36">
        <f>SUMIFS(СВЦЭМ!$D$33:$D$776,СВЦЭМ!$A$33:$A$776,$A20,СВЦЭМ!$B$33:$B$776,E$11)+'СЕТ СН'!$F$11+СВЦЭМ!$D$10+'СЕТ СН'!$F$5-'СЕТ СН'!$F$21</f>
        <v>2511.5378270000001</v>
      </c>
      <c r="F20" s="36">
        <f>SUMIFS(СВЦЭМ!$D$33:$D$776,СВЦЭМ!$A$33:$A$776,$A20,СВЦЭМ!$B$33:$B$776,F$11)+'СЕТ СН'!$F$11+СВЦЭМ!$D$10+'СЕТ СН'!$F$5-'СЕТ СН'!$F$21</f>
        <v>2499.4600555299999</v>
      </c>
      <c r="G20" s="36">
        <f>SUMIFS(СВЦЭМ!$D$33:$D$776,СВЦЭМ!$A$33:$A$776,$A20,СВЦЭМ!$B$33:$B$776,G$11)+'СЕТ СН'!$F$11+СВЦЭМ!$D$10+'СЕТ СН'!$F$5-'СЕТ СН'!$F$21</f>
        <v>2506.7942963800001</v>
      </c>
      <c r="H20" s="36">
        <f>SUMIFS(СВЦЭМ!$D$33:$D$776,СВЦЭМ!$A$33:$A$776,$A20,СВЦЭМ!$B$33:$B$776,H$11)+'СЕТ СН'!$F$11+СВЦЭМ!$D$10+'СЕТ СН'!$F$5-'СЕТ СН'!$F$21</f>
        <v>2507.9694117899999</v>
      </c>
      <c r="I20" s="36">
        <f>SUMIFS(СВЦЭМ!$D$33:$D$776,СВЦЭМ!$A$33:$A$776,$A20,СВЦЭМ!$B$33:$B$776,I$11)+'СЕТ СН'!$F$11+СВЦЭМ!$D$10+'СЕТ СН'!$F$5-'СЕТ СН'!$F$21</f>
        <v>2427.3251564299999</v>
      </c>
      <c r="J20" s="36">
        <f>SUMIFS(СВЦЭМ!$D$33:$D$776,СВЦЭМ!$A$33:$A$776,$A20,СВЦЭМ!$B$33:$B$776,J$11)+'СЕТ СН'!$F$11+СВЦЭМ!$D$10+'СЕТ СН'!$F$5-'СЕТ СН'!$F$21</f>
        <v>2412.0089768799999</v>
      </c>
      <c r="K20" s="36">
        <f>SUMIFS(СВЦЭМ!$D$33:$D$776,СВЦЭМ!$A$33:$A$776,$A20,СВЦЭМ!$B$33:$B$776,K$11)+'СЕТ СН'!$F$11+СВЦЭМ!$D$10+'СЕТ СН'!$F$5-'СЕТ СН'!$F$21</f>
        <v>2399.3821692199999</v>
      </c>
      <c r="L20" s="36">
        <f>SUMIFS(СВЦЭМ!$D$33:$D$776,СВЦЭМ!$A$33:$A$776,$A20,СВЦЭМ!$B$33:$B$776,L$11)+'СЕТ СН'!$F$11+СВЦЭМ!$D$10+'СЕТ СН'!$F$5-'СЕТ СН'!$F$21</f>
        <v>2375.70880261</v>
      </c>
      <c r="M20" s="36">
        <f>SUMIFS(СВЦЭМ!$D$33:$D$776,СВЦЭМ!$A$33:$A$776,$A20,СВЦЭМ!$B$33:$B$776,M$11)+'СЕТ СН'!$F$11+СВЦЭМ!$D$10+'СЕТ СН'!$F$5-'СЕТ СН'!$F$21</f>
        <v>2386.21662629</v>
      </c>
      <c r="N20" s="36">
        <f>SUMIFS(СВЦЭМ!$D$33:$D$776,СВЦЭМ!$A$33:$A$776,$A20,СВЦЭМ!$B$33:$B$776,N$11)+'СЕТ СН'!$F$11+СВЦЭМ!$D$10+'СЕТ СН'!$F$5-'СЕТ СН'!$F$21</f>
        <v>2382.0522712699999</v>
      </c>
      <c r="O20" s="36">
        <f>SUMIFS(СВЦЭМ!$D$33:$D$776,СВЦЭМ!$A$33:$A$776,$A20,СВЦЭМ!$B$33:$B$776,O$11)+'СЕТ СН'!$F$11+СВЦЭМ!$D$10+'СЕТ СН'!$F$5-'СЕТ СН'!$F$21</f>
        <v>2388.9543063299998</v>
      </c>
      <c r="P20" s="36">
        <f>SUMIFS(СВЦЭМ!$D$33:$D$776,СВЦЭМ!$A$33:$A$776,$A20,СВЦЭМ!$B$33:$B$776,P$11)+'СЕТ СН'!$F$11+СВЦЭМ!$D$10+'СЕТ СН'!$F$5-'СЕТ СН'!$F$21</f>
        <v>2377.5386617300001</v>
      </c>
      <c r="Q20" s="36">
        <f>SUMIFS(СВЦЭМ!$D$33:$D$776,СВЦЭМ!$A$33:$A$776,$A20,СВЦЭМ!$B$33:$B$776,Q$11)+'СЕТ СН'!$F$11+СВЦЭМ!$D$10+'СЕТ СН'!$F$5-'СЕТ СН'!$F$21</f>
        <v>2383.42552191</v>
      </c>
      <c r="R20" s="36">
        <f>SUMIFS(СВЦЭМ!$D$33:$D$776,СВЦЭМ!$A$33:$A$776,$A20,СВЦЭМ!$B$33:$B$776,R$11)+'СЕТ СН'!$F$11+СВЦЭМ!$D$10+'СЕТ СН'!$F$5-'СЕТ СН'!$F$21</f>
        <v>2395.6721283500001</v>
      </c>
      <c r="S20" s="36">
        <f>SUMIFS(СВЦЭМ!$D$33:$D$776,СВЦЭМ!$A$33:$A$776,$A20,СВЦЭМ!$B$33:$B$776,S$11)+'СЕТ СН'!$F$11+СВЦЭМ!$D$10+'СЕТ СН'!$F$5-'СЕТ СН'!$F$21</f>
        <v>2400.42107979</v>
      </c>
      <c r="T20" s="36">
        <f>SUMIFS(СВЦЭМ!$D$33:$D$776,СВЦЭМ!$A$33:$A$776,$A20,СВЦЭМ!$B$33:$B$776,T$11)+'СЕТ СН'!$F$11+СВЦЭМ!$D$10+'СЕТ СН'!$F$5-'СЕТ СН'!$F$21</f>
        <v>2404.3437887199998</v>
      </c>
      <c r="U20" s="36">
        <f>SUMIFS(СВЦЭМ!$D$33:$D$776,СВЦЭМ!$A$33:$A$776,$A20,СВЦЭМ!$B$33:$B$776,U$11)+'СЕТ СН'!$F$11+СВЦЭМ!$D$10+'СЕТ СН'!$F$5-'СЕТ СН'!$F$21</f>
        <v>2402.3356721300001</v>
      </c>
      <c r="V20" s="36">
        <f>SUMIFS(СВЦЭМ!$D$33:$D$776,СВЦЭМ!$A$33:$A$776,$A20,СВЦЭМ!$B$33:$B$776,V$11)+'СЕТ СН'!$F$11+СВЦЭМ!$D$10+'СЕТ СН'!$F$5-'СЕТ СН'!$F$21</f>
        <v>2393.74905902</v>
      </c>
      <c r="W20" s="36">
        <f>SUMIFS(СВЦЭМ!$D$33:$D$776,СВЦЭМ!$A$33:$A$776,$A20,СВЦЭМ!$B$33:$B$776,W$11)+'СЕТ СН'!$F$11+СВЦЭМ!$D$10+'СЕТ СН'!$F$5-'СЕТ СН'!$F$21</f>
        <v>2390.3999414999998</v>
      </c>
      <c r="X20" s="36">
        <f>SUMIFS(СВЦЭМ!$D$33:$D$776,СВЦЭМ!$A$33:$A$776,$A20,СВЦЭМ!$B$33:$B$776,X$11)+'СЕТ СН'!$F$11+СВЦЭМ!$D$10+'СЕТ СН'!$F$5-'СЕТ СН'!$F$21</f>
        <v>2390.7993387000001</v>
      </c>
      <c r="Y20" s="36">
        <f>SUMIFS(СВЦЭМ!$D$33:$D$776,СВЦЭМ!$A$33:$A$776,$A20,СВЦЭМ!$B$33:$B$776,Y$11)+'СЕТ СН'!$F$11+СВЦЭМ!$D$10+'СЕТ СН'!$F$5-'СЕТ СН'!$F$21</f>
        <v>2410.32097187</v>
      </c>
    </row>
    <row r="21" spans="1:25" ht="15.75" x14ac:dyDescent="0.2">
      <c r="A21" s="35">
        <f t="shared" si="0"/>
        <v>44022</v>
      </c>
      <c r="B21" s="36">
        <f>SUMIFS(СВЦЭМ!$D$33:$D$776,СВЦЭМ!$A$33:$A$776,$A21,СВЦЭМ!$B$33:$B$776,B$11)+'СЕТ СН'!$F$11+СВЦЭМ!$D$10+'СЕТ СН'!$F$5-'СЕТ СН'!$F$21</f>
        <v>2507.3601918899999</v>
      </c>
      <c r="C21" s="36">
        <f>SUMIFS(СВЦЭМ!$D$33:$D$776,СВЦЭМ!$A$33:$A$776,$A21,СВЦЭМ!$B$33:$B$776,C$11)+'СЕТ СН'!$F$11+СВЦЭМ!$D$10+'СЕТ СН'!$F$5-'СЕТ СН'!$F$21</f>
        <v>2483.81423584</v>
      </c>
      <c r="D21" s="36">
        <f>SUMIFS(СВЦЭМ!$D$33:$D$776,СВЦЭМ!$A$33:$A$776,$A21,СВЦЭМ!$B$33:$B$776,D$11)+'СЕТ СН'!$F$11+СВЦЭМ!$D$10+'СЕТ СН'!$F$5-'СЕТ СН'!$F$21</f>
        <v>2478.8283218199999</v>
      </c>
      <c r="E21" s="36">
        <f>SUMIFS(СВЦЭМ!$D$33:$D$776,СВЦЭМ!$A$33:$A$776,$A21,СВЦЭМ!$B$33:$B$776,E$11)+'СЕТ СН'!$F$11+СВЦЭМ!$D$10+'СЕТ СН'!$F$5-'СЕТ СН'!$F$21</f>
        <v>2498.16659347</v>
      </c>
      <c r="F21" s="36">
        <f>SUMIFS(СВЦЭМ!$D$33:$D$776,СВЦЭМ!$A$33:$A$776,$A21,СВЦЭМ!$B$33:$B$776,F$11)+'СЕТ СН'!$F$11+СВЦЭМ!$D$10+'СЕТ СН'!$F$5-'СЕТ СН'!$F$21</f>
        <v>2519.5237812800001</v>
      </c>
      <c r="G21" s="36">
        <f>SUMIFS(СВЦЭМ!$D$33:$D$776,СВЦЭМ!$A$33:$A$776,$A21,СВЦЭМ!$B$33:$B$776,G$11)+'СЕТ СН'!$F$11+СВЦЭМ!$D$10+'СЕТ СН'!$F$5-'СЕТ СН'!$F$21</f>
        <v>2559.1151485700002</v>
      </c>
      <c r="H21" s="36">
        <f>SUMIFS(СВЦЭМ!$D$33:$D$776,СВЦЭМ!$A$33:$A$776,$A21,СВЦЭМ!$B$33:$B$776,H$11)+'СЕТ СН'!$F$11+СВЦЭМ!$D$10+'СЕТ СН'!$F$5-'СЕТ СН'!$F$21</f>
        <v>2582.2863794099999</v>
      </c>
      <c r="I21" s="36">
        <f>SUMIFS(СВЦЭМ!$D$33:$D$776,СВЦЭМ!$A$33:$A$776,$A21,СВЦЭМ!$B$33:$B$776,I$11)+'СЕТ СН'!$F$11+СВЦЭМ!$D$10+'СЕТ СН'!$F$5-'СЕТ СН'!$F$21</f>
        <v>2502.63746438</v>
      </c>
      <c r="J21" s="36">
        <f>SUMIFS(СВЦЭМ!$D$33:$D$776,СВЦЭМ!$A$33:$A$776,$A21,СВЦЭМ!$B$33:$B$776,J$11)+'СЕТ СН'!$F$11+СВЦЭМ!$D$10+'СЕТ СН'!$F$5-'СЕТ СН'!$F$21</f>
        <v>2456.4760372999999</v>
      </c>
      <c r="K21" s="36">
        <f>SUMIFS(СВЦЭМ!$D$33:$D$776,СВЦЭМ!$A$33:$A$776,$A21,СВЦЭМ!$B$33:$B$776,K$11)+'СЕТ СН'!$F$11+СВЦЭМ!$D$10+'СЕТ СН'!$F$5-'СЕТ СН'!$F$21</f>
        <v>2384.0995389300001</v>
      </c>
      <c r="L21" s="36">
        <f>SUMIFS(СВЦЭМ!$D$33:$D$776,СВЦЭМ!$A$33:$A$776,$A21,СВЦЭМ!$B$33:$B$776,L$11)+'СЕТ СН'!$F$11+СВЦЭМ!$D$10+'СЕТ СН'!$F$5-'СЕТ СН'!$F$21</f>
        <v>2377.7289986199999</v>
      </c>
      <c r="M21" s="36">
        <f>SUMIFS(СВЦЭМ!$D$33:$D$776,СВЦЭМ!$A$33:$A$776,$A21,СВЦЭМ!$B$33:$B$776,M$11)+'СЕТ СН'!$F$11+СВЦЭМ!$D$10+'СЕТ СН'!$F$5-'СЕТ СН'!$F$21</f>
        <v>2384.6287870000001</v>
      </c>
      <c r="N21" s="36">
        <f>SUMIFS(СВЦЭМ!$D$33:$D$776,СВЦЭМ!$A$33:$A$776,$A21,СВЦЭМ!$B$33:$B$776,N$11)+'СЕТ СН'!$F$11+СВЦЭМ!$D$10+'СЕТ СН'!$F$5-'СЕТ СН'!$F$21</f>
        <v>2377.8707527300003</v>
      </c>
      <c r="O21" s="36">
        <f>SUMIFS(СВЦЭМ!$D$33:$D$776,СВЦЭМ!$A$33:$A$776,$A21,СВЦЭМ!$B$33:$B$776,O$11)+'СЕТ СН'!$F$11+СВЦЭМ!$D$10+'СЕТ СН'!$F$5-'СЕТ СН'!$F$21</f>
        <v>2380.0314911400001</v>
      </c>
      <c r="P21" s="36">
        <f>SUMIFS(СВЦЭМ!$D$33:$D$776,СВЦЭМ!$A$33:$A$776,$A21,СВЦЭМ!$B$33:$B$776,P$11)+'СЕТ СН'!$F$11+СВЦЭМ!$D$10+'СЕТ СН'!$F$5-'СЕТ СН'!$F$21</f>
        <v>2367.64702902</v>
      </c>
      <c r="Q21" s="36">
        <f>SUMIFS(СВЦЭМ!$D$33:$D$776,СВЦЭМ!$A$33:$A$776,$A21,СВЦЭМ!$B$33:$B$776,Q$11)+'СЕТ СН'!$F$11+СВЦЭМ!$D$10+'СЕТ СН'!$F$5-'СЕТ СН'!$F$21</f>
        <v>2378.9501195900002</v>
      </c>
      <c r="R21" s="36">
        <f>SUMIFS(СВЦЭМ!$D$33:$D$776,СВЦЭМ!$A$33:$A$776,$A21,СВЦЭМ!$B$33:$B$776,R$11)+'СЕТ СН'!$F$11+СВЦЭМ!$D$10+'СЕТ СН'!$F$5-'СЕТ СН'!$F$21</f>
        <v>2396.9811763799999</v>
      </c>
      <c r="S21" s="36">
        <f>SUMIFS(СВЦЭМ!$D$33:$D$776,СВЦЭМ!$A$33:$A$776,$A21,СВЦЭМ!$B$33:$B$776,S$11)+'СЕТ СН'!$F$11+СВЦЭМ!$D$10+'СЕТ СН'!$F$5-'СЕТ СН'!$F$21</f>
        <v>2400.80164289</v>
      </c>
      <c r="T21" s="36">
        <f>SUMIFS(СВЦЭМ!$D$33:$D$776,СВЦЭМ!$A$33:$A$776,$A21,СВЦЭМ!$B$33:$B$776,T$11)+'СЕТ СН'!$F$11+СВЦЭМ!$D$10+'СЕТ СН'!$F$5-'СЕТ СН'!$F$21</f>
        <v>2394.03756806</v>
      </c>
      <c r="U21" s="36">
        <f>SUMIFS(СВЦЭМ!$D$33:$D$776,СВЦЭМ!$A$33:$A$776,$A21,СВЦЭМ!$B$33:$B$776,U$11)+'СЕТ СН'!$F$11+СВЦЭМ!$D$10+'СЕТ СН'!$F$5-'СЕТ СН'!$F$21</f>
        <v>2379.4902371200001</v>
      </c>
      <c r="V21" s="36">
        <f>SUMIFS(СВЦЭМ!$D$33:$D$776,СВЦЭМ!$A$33:$A$776,$A21,СВЦЭМ!$B$33:$B$776,V$11)+'СЕТ СН'!$F$11+СВЦЭМ!$D$10+'СЕТ СН'!$F$5-'СЕТ СН'!$F$21</f>
        <v>2356.8139314</v>
      </c>
      <c r="W21" s="36">
        <f>SUMIFS(СВЦЭМ!$D$33:$D$776,СВЦЭМ!$A$33:$A$776,$A21,СВЦЭМ!$B$33:$B$776,W$11)+'СЕТ СН'!$F$11+СВЦЭМ!$D$10+'СЕТ СН'!$F$5-'СЕТ СН'!$F$21</f>
        <v>2371.33503432</v>
      </c>
      <c r="X21" s="36">
        <f>SUMIFS(СВЦЭМ!$D$33:$D$776,СВЦЭМ!$A$33:$A$776,$A21,СВЦЭМ!$B$33:$B$776,X$11)+'СЕТ СН'!$F$11+СВЦЭМ!$D$10+'СЕТ СН'!$F$5-'СЕТ СН'!$F$21</f>
        <v>2360.1871358600001</v>
      </c>
      <c r="Y21" s="36">
        <f>SUMIFS(СВЦЭМ!$D$33:$D$776,СВЦЭМ!$A$33:$A$776,$A21,СВЦЭМ!$B$33:$B$776,Y$11)+'СЕТ СН'!$F$11+СВЦЭМ!$D$10+'СЕТ СН'!$F$5-'СЕТ СН'!$F$21</f>
        <v>2392.6273605300003</v>
      </c>
    </row>
    <row r="22" spans="1:25" ht="15.75" x14ac:dyDescent="0.2">
      <c r="A22" s="35">
        <f t="shared" si="0"/>
        <v>44023</v>
      </c>
      <c r="B22" s="36">
        <f>SUMIFS(СВЦЭМ!$D$33:$D$776,СВЦЭМ!$A$33:$A$776,$A22,СВЦЭМ!$B$33:$B$776,B$11)+'СЕТ СН'!$F$11+СВЦЭМ!$D$10+'СЕТ СН'!$F$5-'СЕТ СН'!$F$21</f>
        <v>2510.5261910200002</v>
      </c>
      <c r="C22" s="36">
        <f>SUMIFS(СВЦЭМ!$D$33:$D$776,СВЦЭМ!$A$33:$A$776,$A22,СВЦЭМ!$B$33:$B$776,C$11)+'СЕТ СН'!$F$11+СВЦЭМ!$D$10+'СЕТ СН'!$F$5-'СЕТ СН'!$F$21</f>
        <v>2484.7425616999999</v>
      </c>
      <c r="D22" s="36">
        <f>SUMIFS(СВЦЭМ!$D$33:$D$776,СВЦЭМ!$A$33:$A$776,$A22,СВЦЭМ!$B$33:$B$776,D$11)+'СЕТ СН'!$F$11+СВЦЭМ!$D$10+'СЕТ СН'!$F$5-'СЕТ СН'!$F$21</f>
        <v>2510.0477822799999</v>
      </c>
      <c r="E22" s="36">
        <f>SUMIFS(СВЦЭМ!$D$33:$D$776,СВЦЭМ!$A$33:$A$776,$A22,СВЦЭМ!$B$33:$B$776,E$11)+'СЕТ СН'!$F$11+СВЦЭМ!$D$10+'СЕТ СН'!$F$5-'СЕТ СН'!$F$21</f>
        <v>2525.65951653</v>
      </c>
      <c r="F22" s="36">
        <f>SUMIFS(СВЦЭМ!$D$33:$D$776,СВЦЭМ!$A$33:$A$776,$A22,СВЦЭМ!$B$33:$B$776,F$11)+'СЕТ СН'!$F$11+СВЦЭМ!$D$10+'СЕТ СН'!$F$5-'СЕТ СН'!$F$21</f>
        <v>2516.1058346300001</v>
      </c>
      <c r="G22" s="36">
        <f>SUMIFS(СВЦЭМ!$D$33:$D$776,СВЦЭМ!$A$33:$A$776,$A22,СВЦЭМ!$B$33:$B$776,G$11)+'СЕТ СН'!$F$11+СВЦЭМ!$D$10+'СЕТ СН'!$F$5-'СЕТ СН'!$F$21</f>
        <v>2514.2228607100001</v>
      </c>
      <c r="H22" s="36">
        <f>SUMIFS(СВЦЭМ!$D$33:$D$776,СВЦЭМ!$A$33:$A$776,$A22,СВЦЭМ!$B$33:$B$776,H$11)+'СЕТ СН'!$F$11+СВЦЭМ!$D$10+'СЕТ СН'!$F$5-'СЕТ СН'!$F$21</f>
        <v>2499.58730113</v>
      </c>
      <c r="I22" s="36">
        <f>SUMIFS(СВЦЭМ!$D$33:$D$776,СВЦЭМ!$A$33:$A$776,$A22,СВЦЭМ!$B$33:$B$776,I$11)+'СЕТ СН'!$F$11+СВЦЭМ!$D$10+'СЕТ СН'!$F$5-'СЕТ СН'!$F$21</f>
        <v>2500.2993426399998</v>
      </c>
      <c r="J22" s="36">
        <f>SUMIFS(СВЦЭМ!$D$33:$D$776,СВЦЭМ!$A$33:$A$776,$A22,СВЦЭМ!$B$33:$B$776,J$11)+'СЕТ СН'!$F$11+СВЦЭМ!$D$10+'СЕТ СН'!$F$5-'СЕТ СН'!$F$21</f>
        <v>2465.00190294</v>
      </c>
      <c r="K22" s="36">
        <f>SUMIFS(СВЦЭМ!$D$33:$D$776,СВЦЭМ!$A$33:$A$776,$A22,СВЦЭМ!$B$33:$B$776,K$11)+'СЕТ СН'!$F$11+СВЦЭМ!$D$10+'СЕТ СН'!$F$5-'СЕТ СН'!$F$21</f>
        <v>2346.0244778599999</v>
      </c>
      <c r="L22" s="36">
        <f>SUMIFS(СВЦЭМ!$D$33:$D$776,СВЦЭМ!$A$33:$A$776,$A22,СВЦЭМ!$B$33:$B$776,L$11)+'СЕТ СН'!$F$11+СВЦЭМ!$D$10+'СЕТ СН'!$F$5-'СЕТ СН'!$F$21</f>
        <v>2316.3365186000001</v>
      </c>
      <c r="M22" s="36">
        <f>SUMIFS(СВЦЭМ!$D$33:$D$776,СВЦЭМ!$A$33:$A$776,$A22,СВЦЭМ!$B$33:$B$776,M$11)+'СЕТ СН'!$F$11+СВЦЭМ!$D$10+'СЕТ СН'!$F$5-'СЕТ СН'!$F$21</f>
        <v>2309.3186770500001</v>
      </c>
      <c r="N22" s="36">
        <f>SUMIFS(СВЦЭМ!$D$33:$D$776,СВЦЭМ!$A$33:$A$776,$A22,СВЦЭМ!$B$33:$B$776,N$11)+'СЕТ СН'!$F$11+СВЦЭМ!$D$10+'СЕТ СН'!$F$5-'СЕТ СН'!$F$21</f>
        <v>2312.7491438900001</v>
      </c>
      <c r="O22" s="36">
        <f>SUMIFS(СВЦЭМ!$D$33:$D$776,СВЦЭМ!$A$33:$A$776,$A22,СВЦЭМ!$B$33:$B$776,O$11)+'СЕТ СН'!$F$11+СВЦЭМ!$D$10+'СЕТ СН'!$F$5-'СЕТ СН'!$F$21</f>
        <v>2346.8653049200002</v>
      </c>
      <c r="P22" s="36">
        <f>SUMIFS(СВЦЭМ!$D$33:$D$776,СВЦЭМ!$A$33:$A$776,$A22,СВЦЭМ!$B$33:$B$776,P$11)+'СЕТ СН'!$F$11+СВЦЭМ!$D$10+'СЕТ СН'!$F$5-'СЕТ СН'!$F$21</f>
        <v>2350.4850625300001</v>
      </c>
      <c r="Q22" s="36">
        <f>SUMIFS(СВЦЭМ!$D$33:$D$776,СВЦЭМ!$A$33:$A$776,$A22,СВЦЭМ!$B$33:$B$776,Q$11)+'СЕТ СН'!$F$11+СВЦЭМ!$D$10+'СЕТ СН'!$F$5-'СЕТ СН'!$F$21</f>
        <v>2362.6224358499999</v>
      </c>
      <c r="R22" s="36">
        <f>SUMIFS(СВЦЭМ!$D$33:$D$776,СВЦЭМ!$A$33:$A$776,$A22,СВЦЭМ!$B$33:$B$776,R$11)+'СЕТ СН'!$F$11+СВЦЭМ!$D$10+'СЕТ СН'!$F$5-'СЕТ СН'!$F$21</f>
        <v>2381.5897083899999</v>
      </c>
      <c r="S22" s="36">
        <f>SUMIFS(СВЦЭМ!$D$33:$D$776,СВЦЭМ!$A$33:$A$776,$A22,СВЦЭМ!$B$33:$B$776,S$11)+'СЕТ СН'!$F$11+СВЦЭМ!$D$10+'СЕТ СН'!$F$5-'СЕТ СН'!$F$21</f>
        <v>2383.4219361400001</v>
      </c>
      <c r="T22" s="36">
        <f>SUMIFS(СВЦЭМ!$D$33:$D$776,СВЦЭМ!$A$33:$A$776,$A22,СВЦЭМ!$B$33:$B$776,T$11)+'СЕТ СН'!$F$11+СВЦЭМ!$D$10+'СЕТ СН'!$F$5-'СЕТ СН'!$F$21</f>
        <v>2377.0922814300002</v>
      </c>
      <c r="U22" s="36">
        <f>SUMIFS(СВЦЭМ!$D$33:$D$776,СВЦЭМ!$A$33:$A$776,$A22,СВЦЭМ!$B$33:$B$776,U$11)+'СЕТ СН'!$F$11+СВЦЭМ!$D$10+'СЕТ СН'!$F$5-'СЕТ СН'!$F$21</f>
        <v>2363.5165906399998</v>
      </c>
      <c r="V22" s="36">
        <f>SUMIFS(СВЦЭМ!$D$33:$D$776,СВЦЭМ!$A$33:$A$776,$A22,СВЦЭМ!$B$33:$B$776,V$11)+'СЕТ СН'!$F$11+СВЦЭМ!$D$10+'СЕТ СН'!$F$5-'СЕТ СН'!$F$21</f>
        <v>2346.52746806</v>
      </c>
      <c r="W22" s="36">
        <f>SUMIFS(СВЦЭМ!$D$33:$D$776,СВЦЭМ!$A$33:$A$776,$A22,СВЦЭМ!$B$33:$B$776,W$11)+'СЕТ СН'!$F$11+СВЦЭМ!$D$10+'СЕТ СН'!$F$5-'СЕТ СН'!$F$21</f>
        <v>2334.1835266899998</v>
      </c>
      <c r="X22" s="36">
        <f>SUMIFS(СВЦЭМ!$D$33:$D$776,СВЦЭМ!$A$33:$A$776,$A22,СВЦЭМ!$B$33:$B$776,X$11)+'СЕТ СН'!$F$11+СВЦЭМ!$D$10+'СЕТ СН'!$F$5-'СЕТ СН'!$F$21</f>
        <v>2352.5029482499999</v>
      </c>
      <c r="Y22" s="36">
        <f>SUMIFS(СВЦЭМ!$D$33:$D$776,СВЦЭМ!$A$33:$A$776,$A22,СВЦЭМ!$B$33:$B$776,Y$11)+'СЕТ СН'!$F$11+СВЦЭМ!$D$10+'СЕТ СН'!$F$5-'СЕТ СН'!$F$21</f>
        <v>2363.3926930500002</v>
      </c>
    </row>
    <row r="23" spans="1:25" ht="15.75" x14ac:dyDescent="0.2">
      <c r="A23" s="35">
        <f t="shared" si="0"/>
        <v>44024</v>
      </c>
      <c r="B23" s="36">
        <f>SUMIFS(СВЦЭМ!$D$33:$D$776,СВЦЭМ!$A$33:$A$776,$A23,СВЦЭМ!$B$33:$B$776,B$11)+'СЕТ СН'!$F$11+СВЦЭМ!$D$10+'СЕТ СН'!$F$5-'СЕТ СН'!$F$21</f>
        <v>2483.0505103</v>
      </c>
      <c r="C23" s="36">
        <f>SUMIFS(СВЦЭМ!$D$33:$D$776,СВЦЭМ!$A$33:$A$776,$A23,СВЦЭМ!$B$33:$B$776,C$11)+'СЕТ СН'!$F$11+СВЦЭМ!$D$10+'СЕТ СН'!$F$5-'СЕТ СН'!$F$21</f>
        <v>2540.8536367400002</v>
      </c>
      <c r="D23" s="36">
        <f>SUMIFS(СВЦЭМ!$D$33:$D$776,СВЦЭМ!$A$33:$A$776,$A23,СВЦЭМ!$B$33:$B$776,D$11)+'СЕТ СН'!$F$11+СВЦЭМ!$D$10+'СЕТ СН'!$F$5-'СЕТ СН'!$F$21</f>
        <v>2571.3200461699998</v>
      </c>
      <c r="E23" s="36">
        <f>SUMIFS(СВЦЭМ!$D$33:$D$776,СВЦЭМ!$A$33:$A$776,$A23,СВЦЭМ!$B$33:$B$776,E$11)+'СЕТ СН'!$F$11+СВЦЭМ!$D$10+'СЕТ СН'!$F$5-'СЕТ СН'!$F$21</f>
        <v>2592.3756858900001</v>
      </c>
      <c r="F23" s="36">
        <f>SUMIFS(СВЦЭМ!$D$33:$D$776,СВЦЭМ!$A$33:$A$776,$A23,СВЦЭМ!$B$33:$B$776,F$11)+'СЕТ СН'!$F$11+СВЦЭМ!$D$10+'СЕТ СН'!$F$5-'СЕТ СН'!$F$21</f>
        <v>2596.1039703500001</v>
      </c>
      <c r="G23" s="36">
        <f>SUMIFS(СВЦЭМ!$D$33:$D$776,СВЦЭМ!$A$33:$A$776,$A23,СВЦЭМ!$B$33:$B$776,G$11)+'СЕТ СН'!$F$11+СВЦЭМ!$D$10+'СЕТ СН'!$F$5-'СЕТ СН'!$F$21</f>
        <v>2602.4136773499999</v>
      </c>
      <c r="H23" s="36">
        <f>SUMIFS(СВЦЭМ!$D$33:$D$776,СВЦЭМ!$A$33:$A$776,$A23,СВЦЭМ!$B$33:$B$776,H$11)+'СЕТ СН'!$F$11+СВЦЭМ!$D$10+'СЕТ СН'!$F$5-'СЕТ СН'!$F$21</f>
        <v>2579.43503706</v>
      </c>
      <c r="I23" s="36">
        <f>SUMIFS(СВЦЭМ!$D$33:$D$776,СВЦЭМ!$A$33:$A$776,$A23,СВЦЭМ!$B$33:$B$776,I$11)+'СЕТ СН'!$F$11+СВЦЭМ!$D$10+'СЕТ СН'!$F$5-'СЕТ СН'!$F$21</f>
        <v>2543.9364693100001</v>
      </c>
      <c r="J23" s="36">
        <f>SUMIFS(СВЦЭМ!$D$33:$D$776,СВЦЭМ!$A$33:$A$776,$A23,СВЦЭМ!$B$33:$B$776,J$11)+'СЕТ СН'!$F$11+СВЦЭМ!$D$10+'СЕТ СН'!$F$5-'СЕТ СН'!$F$21</f>
        <v>2455.26618435</v>
      </c>
      <c r="K23" s="36">
        <f>SUMIFS(СВЦЭМ!$D$33:$D$776,СВЦЭМ!$A$33:$A$776,$A23,СВЦЭМ!$B$33:$B$776,K$11)+'СЕТ СН'!$F$11+СВЦЭМ!$D$10+'СЕТ СН'!$F$5-'СЕТ СН'!$F$21</f>
        <v>2313.5807321000002</v>
      </c>
      <c r="L23" s="36">
        <f>SUMIFS(СВЦЭМ!$D$33:$D$776,СВЦЭМ!$A$33:$A$776,$A23,СВЦЭМ!$B$33:$B$776,L$11)+'СЕТ СН'!$F$11+СВЦЭМ!$D$10+'СЕТ СН'!$F$5-'СЕТ СН'!$F$21</f>
        <v>2277.81401284</v>
      </c>
      <c r="M23" s="36">
        <f>SUMIFS(СВЦЭМ!$D$33:$D$776,СВЦЭМ!$A$33:$A$776,$A23,СВЦЭМ!$B$33:$B$776,M$11)+'СЕТ СН'!$F$11+СВЦЭМ!$D$10+'СЕТ СН'!$F$5-'СЕТ СН'!$F$21</f>
        <v>2275.2102037499999</v>
      </c>
      <c r="N23" s="36">
        <f>SUMIFS(СВЦЭМ!$D$33:$D$776,СВЦЭМ!$A$33:$A$776,$A23,СВЦЭМ!$B$33:$B$776,N$11)+'СЕТ СН'!$F$11+СВЦЭМ!$D$10+'СЕТ СН'!$F$5-'СЕТ СН'!$F$21</f>
        <v>2281.6702930599999</v>
      </c>
      <c r="O23" s="36">
        <f>SUMIFS(СВЦЭМ!$D$33:$D$776,СВЦЭМ!$A$33:$A$776,$A23,СВЦЭМ!$B$33:$B$776,O$11)+'СЕТ СН'!$F$11+СВЦЭМ!$D$10+'СЕТ СН'!$F$5-'СЕТ СН'!$F$21</f>
        <v>2284.0545550299998</v>
      </c>
      <c r="P23" s="36">
        <f>SUMIFS(СВЦЭМ!$D$33:$D$776,СВЦЭМ!$A$33:$A$776,$A23,СВЦЭМ!$B$33:$B$776,P$11)+'СЕТ СН'!$F$11+СВЦЭМ!$D$10+'СЕТ СН'!$F$5-'СЕТ СН'!$F$21</f>
        <v>2290.5354027799999</v>
      </c>
      <c r="Q23" s="36">
        <f>SUMIFS(СВЦЭМ!$D$33:$D$776,СВЦЭМ!$A$33:$A$776,$A23,СВЦЭМ!$B$33:$B$776,Q$11)+'СЕТ СН'!$F$11+СВЦЭМ!$D$10+'СЕТ СН'!$F$5-'СЕТ СН'!$F$21</f>
        <v>2307.9569106399999</v>
      </c>
      <c r="R23" s="36">
        <f>SUMIFS(СВЦЭМ!$D$33:$D$776,СВЦЭМ!$A$33:$A$776,$A23,СВЦЭМ!$B$33:$B$776,R$11)+'СЕТ СН'!$F$11+СВЦЭМ!$D$10+'СЕТ СН'!$F$5-'СЕТ СН'!$F$21</f>
        <v>2307.2994711199999</v>
      </c>
      <c r="S23" s="36">
        <f>SUMIFS(СВЦЭМ!$D$33:$D$776,СВЦЭМ!$A$33:$A$776,$A23,СВЦЭМ!$B$33:$B$776,S$11)+'СЕТ СН'!$F$11+СВЦЭМ!$D$10+'СЕТ СН'!$F$5-'СЕТ СН'!$F$21</f>
        <v>2312.7184910199999</v>
      </c>
      <c r="T23" s="36">
        <f>SUMIFS(СВЦЭМ!$D$33:$D$776,СВЦЭМ!$A$33:$A$776,$A23,СВЦЭМ!$B$33:$B$776,T$11)+'СЕТ СН'!$F$11+СВЦЭМ!$D$10+'СЕТ СН'!$F$5-'СЕТ СН'!$F$21</f>
        <v>2309.2969719299999</v>
      </c>
      <c r="U23" s="36">
        <f>SUMIFS(СВЦЭМ!$D$33:$D$776,СВЦЭМ!$A$33:$A$776,$A23,СВЦЭМ!$B$33:$B$776,U$11)+'СЕТ СН'!$F$11+СВЦЭМ!$D$10+'СЕТ СН'!$F$5-'СЕТ СН'!$F$21</f>
        <v>2287.8521288500001</v>
      </c>
      <c r="V23" s="36">
        <f>SUMIFS(СВЦЭМ!$D$33:$D$776,СВЦЭМ!$A$33:$A$776,$A23,СВЦЭМ!$B$33:$B$776,V$11)+'СЕТ СН'!$F$11+СВЦЭМ!$D$10+'СЕТ СН'!$F$5-'СЕТ СН'!$F$21</f>
        <v>2289.6327076100001</v>
      </c>
      <c r="W23" s="36">
        <f>SUMIFS(СВЦЭМ!$D$33:$D$776,СВЦЭМ!$A$33:$A$776,$A23,СВЦЭМ!$B$33:$B$776,W$11)+'СЕТ СН'!$F$11+СВЦЭМ!$D$10+'СЕТ СН'!$F$5-'СЕТ СН'!$F$21</f>
        <v>2281.9887465100001</v>
      </c>
      <c r="X23" s="36">
        <f>SUMIFS(СВЦЭМ!$D$33:$D$776,СВЦЭМ!$A$33:$A$776,$A23,СВЦЭМ!$B$33:$B$776,X$11)+'СЕТ СН'!$F$11+СВЦЭМ!$D$10+'СЕТ СН'!$F$5-'СЕТ СН'!$F$21</f>
        <v>2289.3514066400003</v>
      </c>
      <c r="Y23" s="36">
        <f>SUMIFS(СВЦЭМ!$D$33:$D$776,СВЦЭМ!$A$33:$A$776,$A23,СВЦЭМ!$B$33:$B$776,Y$11)+'СЕТ СН'!$F$11+СВЦЭМ!$D$10+'СЕТ СН'!$F$5-'СЕТ СН'!$F$21</f>
        <v>2389.79453788</v>
      </c>
    </row>
    <row r="24" spans="1:25" ht="15.75" x14ac:dyDescent="0.2">
      <c r="A24" s="35">
        <f t="shared" si="0"/>
        <v>44025</v>
      </c>
      <c r="B24" s="36">
        <f>SUMIFS(СВЦЭМ!$D$33:$D$776,СВЦЭМ!$A$33:$A$776,$A24,СВЦЭМ!$B$33:$B$776,B$11)+'СЕТ СН'!$F$11+СВЦЭМ!$D$10+'СЕТ СН'!$F$5-'СЕТ СН'!$F$21</f>
        <v>2479.4060095700002</v>
      </c>
      <c r="C24" s="36">
        <f>SUMIFS(СВЦЭМ!$D$33:$D$776,СВЦЭМ!$A$33:$A$776,$A24,СВЦЭМ!$B$33:$B$776,C$11)+'СЕТ СН'!$F$11+СВЦЭМ!$D$10+'СЕТ СН'!$F$5-'СЕТ СН'!$F$21</f>
        <v>2449.8001599999998</v>
      </c>
      <c r="D24" s="36">
        <f>SUMIFS(СВЦЭМ!$D$33:$D$776,СВЦЭМ!$A$33:$A$776,$A24,СВЦЭМ!$B$33:$B$776,D$11)+'СЕТ СН'!$F$11+СВЦЭМ!$D$10+'СЕТ СН'!$F$5-'СЕТ СН'!$F$21</f>
        <v>2474.7739376700001</v>
      </c>
      <c r="E24" s="36">
        <f>SUMIFS(СВЦЭМ!$D$33:$D$776,СВЦЭМ!$A$33:$A$776,$A24,СВЦЭМ!$B$33:$B$776,E$11)+'СЕТ СН'!$F$11+СВЦЭМ!$D$10+'СЕТ СН'!$F$5-'СЕТ СН'!$F$21</f>
        <v>2490.2736879399999</v>
      </c>
      <c r="F24" s="36">
        <f>SUMIFS(СВЦЭМ!$D$33:$D$776,СВЦЭМ!$A$33:$A$776,$A24,СВЦЭМ!$B$33:$B$776,F$11)+'СЕТ СН'!$F$11+СВЦЭМ!$D$10+'СЕТ СН'!$F$5-'СЕТ СН'!$F$21</f>
        <v>2481.5290410400003</v>
      </c>
      <c r="G24" s="36">
        <f>SUMIFS(СВЦЭМ!$D$33:$D$776,СВЦЭМ!$A$33:$A$776,$A24,СВЦЭМ!$B$33:$B$776,G$11)+'СЕТ СН'!$F$11+СВЦЭМ!$D$10+'СЕТ СН'!$F$5-'СЕТ СН'!$F$21</f>
        <v>2480.9765306300001</v>
      </c>
      <c r="H24" s="36">
        <f>SUMIFS(СВЦЭМ!$D$33:$D$776,СВЦЭМ!$A$33:$A$776,$A24,СВЦЭМ!$B$33:$B$776,H$11)+'СЕТ СН'!$F$11+СВЦЭМ!$D$10+'СЕТ СН'!$F$5-'СЕТ СН'!$F$21</f>
        <v>2468.2863708700002</v>
      </c>
      <c r="I24" s="36">
        <f>SUMIFS(СВЦЭМ!$D$33:$D$776,СВЦЭМ!$A$33:$A$776,$A24,СВЦЭМ!$B$33:$B$776,I$11)+'СЕТ СН'!$F$11+СВЦЭМ!$D$10+'СЕТ СН'!$F$5-'СЕТ СН'!$F$21</f>
        <v>2489.0384591800002</v>
      </c>
      <c r="J24" s="36">
        <f>SUMIFS(СВЦЭМ!$D$33:$D$776,СВЦЭМ!$A$33:$A$776,$A24,СВЦЭМ!$B$33:$B$776,J$11)+'СЕТ СН'!$F$11+СВЦЭМ!$D$10+'СЕТ СН'!$F$5-'СЕТ СН'!$F$21</f>
        <v>2516.7960640299998</v>
      </c>
      <c r="K24" s="36">
        <f>SUMIFS(СВЦЭМ!$D$33:$D$776,СВЦЭМ!$A$33:$A$776,$A24,СВЦЭМ!$B$33:$B$776,K$11)+'СЕТ СН'!$F$11+СВЦЭМ!$D$10+'СЕТ СН'!$F$5-'СЕТ СН'!$F$21</f>
        <v>2415.4985843700001</v>
      </c>
      <c r="L24" s="36">
        <f>SUMIFS(СВЦЭМ!$D$33:$D$776,СВЦЭМ!$A$33:$A$776,$A24,СВЦЭМ!$B$33:$B$776,L$11)+'СЕТ СН'!$F$11+СВЦЭМ!$D$10+'СЕТ СН'!$F$5-'СЕТ СН'!$F$21</f>
        <v>2381.2524882400003</v>
      </c>
      <c r="M24" s="36">
        <f>SUMIFS(СВЦЭМ!$D$33:$D$776,СВЦЭМ!$A$33:$A$776,$A24,СВЦЭМ!$B$33:$B$776,M$11)+'СЕТ СН'!$F$11+СВЦЭМ!$D$10+'СЕТ СН'!$F$5-'СЕТ СН'!$F$21</f>
        <v>2386.3052553899997</v>
      </c>
      <c r="N24" s="36">
        <f>SUMIFS(СВЦЭМ!$D$33:$D$776,СВЦЭМ!$A$33:$A$776,$A24,СВЦЭМ!$B$33:$B$776,N$11)+'СЕТ СН'!$F$11+СВЦЭМ!$D$10+'СЕТ СН'!$F$5-'СЕТ СН'!$F$21</f>
        <v>2387.7145752000001</v>
      </c>
      <c r="O24" s="36">
        <f>SUMIFS(СВЦЭМ!$D$33:$D$776,СВЦЭМ!$A$33:$A$776,$A24,СВЦЭМ!$B$33:$B$776,O$11)+'СЕТ СН'!$F$11+СВЦЭМ!$D$10+'СЕТ СН'!$F$5-'СЕТ СН'!$F$21</f>
        <v>2387.88519395</v>
      </c>
      <c r="P24" s="36">
        <f>SUMIFS(СВЦЭМ!$D$33:$D$776,СВЦЭМ!$A$33:$A$776,$A24,СВЦЭМ!$B$33:$B$776,P$11)+'СЕТ СН'!$F$11+СВЦЭМ!$D$10+'СЕТ СН'!$F$5-'СЕТ СН'!$F$21</f>
        <v>2379.05328267</v>
      </c>
      <c r="Q24" s="36">
        <f>SUMIFS(СВЦЭМ!$D$33:$D$776,СВЦЭМ!$A$33:$A$776,$A24,СВЦЭМ!$B$33:$B$776,Q$11)+'СЕТ СН'!$F$11+СВЦЭМ!$D$10+'СЕТ СН'!$F$5-'СЕТ СН'!$F$21</f>
        <v>2365.18321943</v>
      </c>
      <c r="R24" s="36">
        <f>SUMIFS(СВЦЭМ!$D$33:$D$776,СВЦЭМ!$A$33:$A$776,$A24,СВЦЭМ!$B$33:$B$776,R$11)+'СЕТ СН'!$F$11+СВЦЭМ!$D$10+'СЕТ СН'!$F$5-'СЕТ СН'!$F$21</f>
        <v>2394.1822684099998</v>
      </c>
      <c r="S24" s="36">
        <f>SUMIFS(СВЦЭМ!$D$33:$D$776,СВЦЭМ!$A$33:$A$776,$A24,СВЦЭМ!$B$33:$B$776,S$11)+'СЕТ СН'!$F$11+СВЦЭМ!$D$10+'СЕТ СН'!$F$5-'СЕТ СН'!$F$21</f>
        <v>2424.27312287</v>
      </c>
      <c r="T24" s="36">
        <f>SUMIFS(СВЦЭМ!$D$33:$D$776,СВЦЭМ!$A$33:$A$776,$A24,СВЦЭМ!$B$33:$B$776,T$11)+'СЕТ СН'!$F$11+СВЦЭМ!$D$10+'СЕТ СН'!$F$5-'СЕТ СН'!$F$21</f>
        <v>2393.5216205199999</v>
      </c>
      <c r="U24" s="36">
        <f>SUMIFS(СВЦЭМ!$D$33:$D$776,СВЦЭМ!$A$33:$A$776,$A24,СВЦЭМ!$B$33:$B$776,U$11)+'СЕТ СН'!$F$11+СВЦЭМ!$D$10+'СЕТ СН'!$F$5-'СЕТ СН'!$F$21</f>
        <v>2375.3590113800001</v>
      </c>
      <c r="V24" s="36">
        <f>SUMIFS(СВЦЭМ!$D$33:$D$776,СВЦЭМ!$A$33:$A$776,$A24,СВЦЭМ!$B$33:$B$776,V$11)+'СЕТ СН'!$F$11+СВЦЭМ!$D$10+'СЕТ СН'!$F$5-'СЕТ СН'!$F$21</f>
        <v>2368.27721182</v>
      </c>
      <c r="W24" s="36">
        <f>SUMIFS(СВЦЭМ!$D$33:$D$776,СВЦЭМ!$A$33:$A$776,$A24,СВЦЭМ!$B$33:$B$776,W$11)+'СЕТ СН'!$F$11+СВЦЭМ!$D$10+'СЕТ СН'!$F$5-'СЕТ СН'!$F$21</f>
        <v>2344.9472148</v>
      </c>
      <c r="X24" s="36">
        <f>SUMIFS(СВЦЭМ!$D$33:$D$776,СВЦЭМ!$A$33:$A$776,$A24,СВЦЭМ!$B$33:$B$776,X$11)+'СЕТ СН'!$F$11+СВЦЭМ!$D$10+'СЕТ СН'!$F$5-'СЕТ СН'!$F$21</f>
        <v>2324.8259252399998</v>
      </c>
      <c r="Y24" s="36">
        <f>SUMIFS(СВЦЭМ!$D$33:$D$776,СВЦЭМ!$A$33:$A$776,$A24,СВЦЭМ!$B$33:$B$776,Y$11)+'СЕТ СН'!$F$11+СВЦЭМ!$D$10+'СЕТ СН'!$F$5-'СЕТ СН'!$F$21</f>
        <v>2398.2111364900002</v>
      </c>
    </row>
    <row r="25" spans="1:25" ht="15.75" x14ac:dyDescent="0.2">
      <c r="A25" s="35">
        <f t="shared" si="0"/>
        <v>44026</v>
      </c>
      <c r="B25" s="36">
        <f>SUMIFS(СВЦЭМ!$D$33:$D$776,СВЦЭМ!$A$33:$A$776,$A25,СВЦЭМ!$B$33:$B$776,B$11)+'СЕТ СН'!$F$11+СВЦЭМ!$D$10+'СЕТ СН'!$F$5-'СЕТ СН'!$F$21</f>
        <v>2477.9830306899999</v>
      </c>
      <c r="C25" s="36">
        <f>SUMIFS(СВЦЭМ!$D$33:$D$776,СВЦЭМ!$A$33:$A$776,$A25,СВЦЭМ!$B$33:$B$776,C$11)+'СЕТ СН'!$F$11+СВЦЭМ!$D$10+'СЕТ СН'!$F$5-'СЕТ СН'!$F$21</f>
        <v>2449.6870972799998</v>
      </c>
      <c r="D25" s="36">
        <f>SUMIFS(СВЦЭМ!$D$33:$D$776,СВЦЭМ!$A$33:$A$776,$A25,СВЦЭМ!$B$33:$B$776,D$11)+'СЕТ СН'!$F$11+СВЦЭМ!$D$10+'СЕТ СН'!$F$5-'СЕТ СН'!$F$21</f>
        <v>2465.6936389399998</v>
      </c>
      <c r="E25" s="36">
        <f>SUMIFS(СВЦЭМ!$D$33:$D$776,СВЦЭМ!$A$33:$A$776,$A25,СВЦЭМ!$B$33:$B$776,E$11)+'СЕТ СН'!$F$11+СВЦЭМ!$D$10+'СЕТ СН'!$F$5-'СЕТ СН'!$F$21</f>
        <v>2486.6101562600002</v>
      </c>
      <c r="F25" s="36">
        <f>SUMIFS(СВЦЭМ!$D$33:$D$776,СВЦЭМ!$A$33:$A$776,$A25,СВЦЭМ!$B$33:$B$776,F$11)+'СЕТ СН'!$F$11+СВЦЭМ!$D$10+'СЕТ СН'!$F$5-'СЕТ СН'!$F$21</f>
        <v>2486.0617373599998</v>
      </c>
      <c r="G25" s="36">
        <f>SUMIFS(СВЦЭМ!$D$33:$D$776,СВЦЭМ!$A$33:$A$776,$A25,СВЦЭМ!$B$33:$B$776,G$11)+'СЕТ СН'!$F$11+СВЦЭМ!$D$10+'СЕТ СН'!$F$5-'СЕТ СН'!$F$21</f>
        <v>2491.0789105399999</v>
      </c>
      <c r="H25" s="36">
        <f>SUMIFS(СВЦЭМ!$D$33:$D$776,СВЦЭМ!$A$33:$A$776,$A25,СВЦЭМ!$B$33:$B$776,H$11)+'СЕТ СН'!$F$11+СВЦЭМ!$D$10+'СЕТ СН'!$F$5-'СЕТ СН'!$F$21</f>
        <v>2474.3834212000002</v>
      </c>
      <c r="I25" s="36">
        <f>SUMIFS(СВЦЭМ!$D$33:$D$776,СВЦЭМ!$A$33:$A$776,$A25,СВЦЭМ!$B$33:$B$776,I$11)+'СЕТ СН'!$F$11+СВЦЭМ!$D$10+'СЕТ СН'!$F$5-'СЕТ СН'!$F$21</f>
        <v>2529.2515466899999</v>
      </c>
      <c r="J25" s="36">
        <f>SUMIFS(СВЦЭМ!$D$33:$D$776,СВЦЭМ!$A$33:$A$776,$A25,СВЦЭМ!$B$33:$B$776,J$11)+'СЕТ СН'!$F$11+СВЦЭМ!$D$10+'СЕТ СН'!$F$5-'СЕТ СН'!$F$21</f>
        <v>2477.5056015700002</v>
      </c>
      <c r="K25" s="36">
        <f>SUMIFS(СВЦЭМ!$D$33:$D$776,СВЦЭМ!$A$33:$A$776,$A25,СВЦЭМ!$B$33:$B$776,K$11)+'СЕТ СН'!$F$11+СВЦЭМ!$D$10+'СЕТ СН'!$F$5-'СЕТ СН'!$F$21</f>
        <v>2395.7533130399997</v>
      </c>
      <c r="L25" s="36">
        <f>SUMIFS(СВЦЭМ!$D$33:$D$776,СВЦЭМ!$A$33:$A$776,$A25,СВЦЭМ!$B$33:$B$776,L$11)+'СЕТ СН'!$F$11+СВЦЭМ!$D$10+'СЕТ СН'!$F$5-'СЕТ СН'!$F$21</f>
        <v>2395.5948313700001</v>
      </c>
      <c r="M25" s="36">
        <f>SUMIFS(СВЦЭМ!$D$33:$D$776,СВЦЭМ!$A$33:$A$776,$A25,СВЦЭМ!$B$33:$B$776,M$11)+'СЕТ СН'!$F$11+СВЦЭМ!$D$10+'СЕТ СН'!$F$5-'СЕТ СН'!$F$21</f>
        <v>2397.9952431699999</v>
      </c>
      <c r="N25" s="36">
        <f>SUMIFS(СВЦЭМ!$D$33:$D$776,СВЦЭМ!$A$33:$A$776,$A25,СВЦЭМ!$B$33:$B$776,N$11)+'СЕТ СН'!$F$11+СВЦЭМ!$D$10+'СЕТ СН'!$F$5-'СЕТ СН'!$F$21</f>
        <v>2396.23894771</v>
      </c>
      <c r="O25" s="36">
        <f>SUMIFS(СВЦЭМ!$D$33:$D$776,СВЦЭМ!$A$33:$A$776,$A25,СВЦЭМ!$B$33:$B$776,O$11)+'СЕТ СН'!$F$11+СВЦЭМ!$D$10+'СЕТ СН'!$F$5-'СЕТ СН'!$F$21</f>
        <v>2426.1055895</v>
      </c>
      <c r="P25" s="36">
        <f>SUMIFS(СВЦЭМ!$D$33:$D$776,СВЦЭМ!$A$33:$A$776,$A25,СВЦЭМ!$B$33:$B$776,P$11)+'СЕТ СН'!$F$11+СВЦЭМ!$D$10+'СЕТ СН'!$F$5-'СЕТ СН'!$F$21</f>
        <v>2427.4958925400001</v>
      </c>
      <c r="Q25" s="36">
        <f>SUMIFS(СВЦЭМ!$D$33:$D$776,СВЦЭМ!$A$33:$A$776,$A25,СВЦЭМ!$B$33:$B$776,Q$11)+'СЕТ СН'!$F$11+СВЦЭМ!$D$10+'СЕТ СН'!$F$5-'СЕТ СН'!$F$21</f>
        <v>2427.86686005</v>
      </c>
      <c r="R25" s="36">
        <f>SUMIFS(СВЦЭМ!$D$33:$D$776,СВЦЭМ!$A$33:$A$776,$A25,СВЦЭМ!$B$33:$B$776,R$11)+'СЕТ СН'!$F$11+СВЦЭМ!$D$10+'СЕТ СН'!$F$5-'СЕТ СН'!$F$21</f>
        <v>2419.5858683699998</v>
      </c>
      <c r="S25" s="36">
        <f>SUMIFS(СВЦЭМ!$D$33:$D$776,СВЦЭМ!$A$33:$A$776,$A25,СВЦЭМ!$B$33:$B$776,S$11)+'СЕТ СН'!$F$11+СВЦЭМ!$D$10+'СЕТ СН'!$F$5-'СЕТ СН'!$F$21</f>
        <v>2419.2013484499998</v>
      </c>
      <c r="T25" s="36">
        <f>SUMIFS(СВЦЭМ!$D$33:$D$776,СВЦЭМ!$A$33:$A$776,$A25,СВЦЭМ!$B$33:$B$776,T$11)+'СЕТ СН'!$F$11+СВЦЭМ!$D$10+'СЕТ СН'!$F$5-'СЕТ СН'!$F$21</f>
        <v>2417.4051478199999</v>
      </c>
      <c r="U25" s="36">
        <f>SUMIFS(СВЦЭМ!$D$33:$D$776,СВЦЭМ!$A$33:$A$776,$A25,СВЦЭМ!$B$33:$B$776,U$11)+'СЕТ СН'!$F$11+СВЦЭМ!$D$10+'СЕТ СН'!$F$5-'СЕТ СН'!$F$21</f>
        <v>2415.3638910700001</v>
      </c>
      <c r="V25" s="36">
        <f>SUMIFS(СВЦЭМ!$D$33:$D$776,СВЦЭМ!$A$33:$A$776,$A25,СВЦЭМ!$B$33:$B$776,V$11)+'СЕТ СН'!$F$11+СВЦЭМ!$D$10+'СЕТ СН'!$F$5-'СЕТ СН'!$F$21</f>
        <v>2399.4491051099999</v>
      </c>
      <c r="W25" s="36">
        <f>SUMIFS(СВЦЭМ!$D$33:$D$776,СВЦЭМ!$A$33:$A$776,$A25,СВЦЭМ!$B$33:$B$776,W$11)+'СЕТ СН'!$F$11+СВЦЭМ!$D$10+'СЕТ СН'!$F$5-'СЕТ СН'!$F$21</f>
        <v>2397.77592817</v>
      </c>
      <c r="X25" s="36">
        <f>SUMIFS(СВЦЭМ!$D$33:$D$776,СВЦЭМ!$A$33:$A$776,$A25,СВЦЭМ!$B$33:$B$776,X$11)+'СЕТ СН'!$F$11+СВЦЭМ!$D$10+'СЕТ СН'!$F$5-'СЕТ СН'!$F$21</f>
        <v>2382.3383520299999</v>
      </c>
      <c r="Y25" s="36">
        <f>SUMIFS(СВЦЭМ!$D$33:$D$776,СВЦЭМ!$A$33:$A$776,$A25,СВЦЭМ!$B$33:$B$776,Y$11)+'СЕТ СН'!$F$11+СВЦЭМ!$D$10+'СЕТ СН'!$F$5-'СЕТ СН'!$F$21</f>
        <v>2383.4352414300001</v>
      </c>
    </row>
    <row r="26" spans="1:25" ht="15.75" x14ac:dyDescent="0.2">
      <c r="A26" s="35">
        <f t="shared" si="0"/>
        <v>44027</v>
      </c>
      <c r="B26" s="36">
        <f>SUMIFS(СВЦЭМ!$D$33:$D$776,СВЦЭМ!$A$33:$A$776,$A26,СВЦЭМ!$B$33:$B$776,B$11)+'СЕТ СН'!$F$11+СВЦЭМ!$D$10+'СЕТ СН'!$F$5-'СЕТ СН'!$F$21</f>
        <v>2578.8700281900001</v>
      </c>
      <c r="C26" s="36">
        <f>SUMIFS(СВЦЭМ!$D$33:$D$776,СВЦЭМ!$A$33:$A$776,$A26,СВЦЭМ!$B$33:$B$776,C$11)+'СЕТ СН'!$F$11+СВЦЭМ!$D$10+'СЕТ СН'!$F$5-'СЕТ СН'!$F$21</f>
        <v>2613.7976168099999</v>
      </c>
      <c r="D26" s="36">
        <f>SUMIFS(СВЦЭМ!$D$33:$D$776,СВЦЭМ!$A$33:$A$776,$A26,СВЦЭМ!$B$33:$B$776,D$11)+'СЕТ СН'!$F$11+СВЦЭМ!$D$10+'СЕТ СН'!$F$5-'СЕТ СН'!$F$21</f>
        <v>2599.2609267100001</v>
      </c>
      <c r="E26" s="36">
        <f>SUMIFS(СВЦЭМ!$D$33:$D$776,СВЦЭМ!$A$33:$A$776,$A26,СВЦЭМ!$B$33:$B$776,E$11)+'СЕТ СН'!$F$11+СВЦЭМ!$D$10+'СЕТ СН'!$F$5-'СЕТ СН'!$F$21</f>
        <v>2610.6139247299998</v>
      </c>
      <c r="F26" s="36">
        <f>SUMIFS(СВЦЭМ!$D$33:$D$776,СВЦЭМ!$A$33:$A$776,$A26,СВЦЭМ!$B$33:$B$776,F$11)+'СЕТ СН'!$F$11+СВЦЭМ!$D$10+'СЕТ СН'!$F$5-'СЕТ СН'!$F$21</f>
        <v>2605.1009193</v>
      </c>
      <c r="G26" s="36">
        <f>SUMIFS(СВЦЭМ!$D$33:$D$776,СВЦЭМ!$A$33:$A$776,$A26,СВЦЭМ!$B$33:$B$776,G$11)+'СЕТ СН'!$F$11+СВЦЭМ!$D$10+'СЕТ СН'!$F$5-'СЕТ СН'!$F$21</f>
        <v>2605.7935840499999</v>
      </c>
      <c r="H26" s="36">
        <f>SUMIFS(СВЦЭМ!$D$33:$D$776,СВЦЭМ!$A$33:$A$776,$A26,СВЦЭМ!$B$33:$B$776,H$11)+'СЕТ СН'!$F$11+СВЦЭМ!$D$10+'СЕТ СН'!$F$5-'СЕТ СН'!$F$21</f>
        <v>2618.7518199400001</v>
      </c>
      <c r="I26" s="36">
        <f>SUMIFS(СВЦЭМ!$D$33:$D$776,СВЦЭМ!$A$33:$A$776,$A26,СВЦЭМ!$B$33:$B$776,I$11)+'СЕТ СН'!$F$11+СВЦЭМ!$D$10+'СЕТ СН'!$F$5-'СЕТ СН'!$F$21</f>
        <v>2646.4138892999999</v>
      </c>
      <c r="J26" s="36">
        <f>SUMIFS(СВЦЭМ!$D$33:$D$776,СВЦЭМ!$A$33:$A$776,$A26,СВЦЭМ!$B$33:$B$776,J$11)+'СЕТ СН'!$F$11+СВЦЭМ!$D$10+'СЕТ СН'!$F$5-'СЕТ СН'!$F$21</f>
        <v>2522.0514991</v>
      </c>
      <c r="K26" s="36">
        <f>SUMIFS(СВЦЭМ!$D$33:$D$776,СВЦЭМ!$A$33:$A$776,$A26,СВЦЭМ!$B$33:$B$776,K$11)+'СЕТ СН'!$F$11+СВЦЭМ!$D$10+'СЕТ СН'!$F$5-'СЕТ СН'!$F$21</f>
        <v>2370.1873484299999</v>
      </c>
      <c r="L26" s="36">
        <f>SUMIFS(СВЦЭМ!$D$33:$D$776,СВЦЭМ!$A$33:$A$776,$A26,СВЦЭМ!$B$33:$B$776,L$11)+'СЕТ СН'!$F$11+СВЦЭМ!$D$10+'СЕТ СН'!$F$5-'СЕТ СН'!$F$21</f>
        <v>2342.4227517600002</v>
      </c>
      <c r="M26" s="36">
        <f>SUMIFS(СВЦЭМ!$D$33:$D$776,СВЦЭМ!$A$33:$A$776,$A26,СВЦЭМ!$B$33:$B$776,M$11)+'СЕТ СН'!$F$11+СВЦЭМ!$D$10+'СЕТ СН'!$F$5-'СЕТ СН'!$F$21</f>
        <v>2348.2186820000002</v>
      </c>
      <c r="N26" s="36">
        <f>SUMIFS(СВЦЭМ!$D$33:$D$776,СВЦЭМ!$A$33:$A$776,$A26,СВЦЭМ!$B$33:$B$776,N$11)+'СЕТ СН'!$F$11+СВЦЭМ!$D$10+'СЕТ СН'!$F$5-'СЕТ СН'!$F$21</f>
        <v>2347.63973635</v>
      </c>
      <c r="O26" s="36">
        <f>SUMIFS(СВЦЭМ!$D$33:$D$776,СВЦЭМ!$A$33:$A$776,$A26,СВЦЭМ!$B$33:$B$776,O$11)+'СЕТ СН'!$F$11+СВЦЭМ!$D$10+'СЕТ СН'!$F$5-'СЕТ СН'!$F$21</f>
        <v>2350.5922788100002</v>
      </c>
      <c r="P26" s="36">
        <f>SUMIFS(СВЦЭМ!$D$33:$D$776,СВЦЭМ!$A$33:$A$776,$A26,СВЦЭМ!$B$33:$B$776,P$11)+'СЕТ СН'!$F$11+СВЦЭМ!$D$10+'СЕТ СН'!$F$5-'СЕТ СН'!$F$21</f>
        <v>2348.8766202100001</v>
      </c>
      <c r="Q26" s="36">
        <f>SUMIFS(СВЦЭМ!$D$33:$D$776,СВЦЭМ!$A$33:$A$776,$A26,СВЦЭМ!$B$33:$B$776,Q$11)+'СЕТ СН'!$F$11+СВЦЭМ!$D$10+'СЕТ СН'!$F$5-'СЕТ СН'!$F$21</f>
        <v>2349.6705395099998</v>
      </c>
      <c r="R26" s="36">
        <f>SUMIFS(СВЦЭМ!$D$33:$D$776,СВЦЭМ!$A$33:$A$776,$A26,СВЦЭМ!$B$33:$B$776,R$11)+'СЕТ СН'!$F$11+СВЦЭМ!$D$10+'СЕТ СН'!$F$5-'СЕТ СН'!$F$21</f>
        <v>2343.7950458400001</v>
      </c>
      <c r="S26" s="36">
        <f>SUMIFS(СВЦЭМ!$D$33:$D$776,СВЦЭМ!$A$33:$A$776,$A26,СВЦЭМ!$B$33:$B$776,S$11)+'СЕТ СН'!$F$11+СВЦЭМ!$D$10+'СЕТ СН'!$F$5-'СЕТ СН'!$F$21</f>
        <v>2344.9522673699998</v>
      </c>
      <c r="T26" s="36">
        <f>SUMIFS(СВЦЭМ!$D$33:$D$776,СВЦЭМ!$A$33:$A$776,$A26,СВЦЭМ!$B$33:$B$776,T$11)+'СЕТ СН'!$F$11+СВЦЭМ!$D$10+'СЕТ СН'!$F$5-'СЕТ СН'!$F$21</f>
        <v>2345.4291969800001</v>
      </c>
      <c r="U26" s="36">
        <f>SUMIFS(СВЦЭМ!$D$33:$D$776,СВЦЭМ!$A$33:$A$776,$A26,СВЦЭМ!$B$33:$B$776,U$11)+'СЕТ СН'!$F$11+СВЦЭМ!$D$10+'СЕТ СН'!$F$5-'СЕТ СН'!$F$21</f>
        <v>2330.9912107</v>
      </c>
      <c r="V26" s="36">
        <f>SUMIFS(СВЦЭМ!$D$33:$D$776,СВЦЭМ!$A$33:$A$776,$A26,СВЦЭМ!$B$33:$B$776,V$11)+'СЕТ СН'!$F$11+СВЦЭМ!$D$10+'СЕТ СН'!$F$5-'СЕТ СН'!$F$21</f>
        <v>2322.5026411899998</v>
      </c>
      <c r="W26" s="36">
        <f>SUMIFS(СВЦЭМ!$D$33:$D$776,СВЦЭМ!$A$33:$A$776,$A26,СВЦЭМ!$B$33:$B$776,W$11)+'СЕТ СН'!$F$11+СВЦЭМ!$D$10+'СЕТ СН'!$F$5-'СЕТ СН'!$F$21</f>
        <v>2333.7200777899998</v>
      </c>
      <c r="X26" s="36">
        <f>SUMIFS(СВЦЭМ!$D$33:$D$776,СВЦЭМ!$A$33:$A$776,$A26,СВЦЭМ!$B$33:$B$776,X$11)+'СЕТ СН'!$F$11+СВЦЭМ!$D$10+'СЕТ СН'!$F$5-'СЕТ СН'!$F$21</f>
        <v>2351.9287338599997</v>
      </c>
      <c r="Y26" s="36">
        <f>SUMIFS(СВЦЭМ!$D$33:$D$776,СВЦЭМ!$A$33:$A$776,$A26,СВЦЭМ!$B$33:$B$776,Y$11)+'СЕТ СН'!$F$11+СВЦЭМ!$D$10+'СЕТ СН'!$F$5-'СЕТ СН'!$F$21</f>
        <v>2395.2451588100002</v>
      </c>
    </row>
    <row r="27" spans="1:25" ht="15.75" x14ac:dyDescent="0.2">
      <c r="A27" s="35">
        <f t="shared" si="0"/>
        <v>44028</v>
      </c>
      <c r="B27" s="36">
        <f>SUMIFS(СВЦЭМ!$D$33:$D$776,СВЦЭМ!$A$33:$A$776,$A27,СВЦЭМ!$B$33:$B$776,B$11)+'СЕТ СН'!$F$11+СВЦЭМ!$D$10+'СЕТ СН'!$F$5-'СЕТ СН'!$F$21</f>
        <v>2546.4241556400002</v>
      </c>
      <c r="C27" s="36">
        <f>SUMIFS(СВЦЭМ!$D$33:$D$776,СВЦЭМ!$A$33:$A$776,$A27,СВЦЭМ!$B$33:$B$776,C$11)+'СЕТ СН'!$F$11+СВЦЭМ!$D$10+'СЕТ СН'!$F$5-'СЕТ СН'!$F$21</f>
        <v>2610.74277278</v>
      </c>
      <c r="D27" s="36">
        <f>SUMIFS(СВЦЭМ!$D$33:$D$776,СВЦЭМ!$A$33:$A$776,$A27,СВЦЭМ!$B$33:$B$776,D$11)+'СЕТ СН'!$F$11+СВЦЭМ!$D$10+'СЕТ СН'!$F$5-'СЕТ СН'!$F$21</f>
        <v>2602.47252076</v>
      </c>
      <c r="E27" s="36">
        <f>SUMIFS(СВЦЭМ!$D$33:$D$776,СВЦЭМ!$A$33:$A$776,$A27,СВЦЭМ!$B$33:$B$776,E$11)+'СЕТ СН'!$F$11+СВЦЭМ!$D$10+'СЕТ СН'!$F$5-'СЕТ СН'!$F$21</f>
        <v>2616.2133122400001</v>
      </c>
      <c r="F27" s="36">
        <f>SUMIFS(СВЦЭМ!$D$33:$D$776,СВЦЭМ!$A$33:$A$776,$A27,СВЦЭМ!$B$33:$B$776,F$11)+'СЕТ СН'!$F$11+СВЦЭМ!$D$10+'СЕТ СН'!$F$5-'СЕТ СН'!$F$21</f>
        <v>2610.7432508399997</v>
      </c>
      <c r="G27" s="36">
        <f>SUMIFS(СВЦЭМ!$D$33:$D$776,СВЦЭМ!$A$33:$A$776,$A27,СВЦЭМ!$B$33:$B$776,G$11)+'СЕТ СН'!$F$11+СВЦЭМ!$D$10+'СЕТ СН'!$F$5-'СЕТ СН'!$F$21</f>
        <v>2605.4400920899998</v>
      </c>
      <c r="H27" s="36">
        <f>SUMIFS(СВЦЭМ!$D$33:$D$776,СВЦЭМ!$A$33:$A$776,$A27,СВЦЭМ!$B$33:$B$776,H$11)+'СЕТ СН'!$F$11+СВЦЭМ!$D$10+'СЕТ СН'!$F$5-'СЕТ СН'!$F$21</f>
        <v>2621.3430151699999</v>
      </c>
      <c r="I27" s="36">
        <f>SUMIFS(СВЦЭМ!$D$33:$D$776,СВЦЭМ!$A$33:$A$776,$A27,СВЦЭМ!$B$33:$B$776,I$11)+'СЕТ СН'!$F$11+СВЦЭМ!$D$10+'СЕТ СН'!$F$5-'СЕТ СН'!$F$21</f>
        <v>2595.2728279000003</v>
      </c>
      <c r="J27" s="36">
        <f>SUMIFS(СВЦЭМ!$D$33:$D$776,СВЦЭМ!$A$33:$A$776,$A27,СВЦЭМ!$B$33:$B$776,J$11)+'СЕТ СН'!$F$11+СВЦЭМ!$D$10+'СЕТ СН'!$F$5-'СЕТ СН'!$F$21</f>
        <v>2552.3633070199999</v>
      </c>
      <c r="K27" s="36">
        <f>SUMIFS(СВЦЭМ!$D$33:$D$776,СВЦЭМ!$A$33:$A$776,$A27,СВЦЭМ!$B$33:$B$776,K$11)+'СЕТ СН'!$F$11+СВЦЭМ!$D$10+'СЕТ СН'!$F$5-'СЕТ СН'!$F$21</f>
        <v>2372.7674212299999</v>
      </c>
      <c r="L27" s="36">
        <f>SUMIFS(СВЦЭМ!$D$33:$D$776,СВЦЭМ!$A$33:$A$776,$A27,СВЦЭМ!$B$33:$B$776,L$11)+'СЕТ СН'!$F$11+СВЦЭМ!$D$10+'СЕТ СН'!$F$5-'СЕТ СН'!$F$21</f>
        <v>2321.6487518599997</v>
      </c>
      <c r="M27" s="36">
        <f>SUMIFS(СВЦЭМ!$D$33:$D$776,СВЦЭМ!$A$33:$A$776,$A27,СВЦЭМ!$B$33:$B$776,M$11)+'СЕТ СН'!$F$11+СВЦЭМ!$D$10+'СЕТ СН'!$F$5-'СЕТ СН'!$F$21</f>
        <v>2305.1758314999997</v>
      </c>
      <c r="N27" s="36">
        <f>SUMIFS(СВЦЭМ!$D$33:$D$776,СВЦЭМ!$A$33:$A$776,$A27,СВЦЭМ!$B$33:$B$776,N$11)+'СЕТ СН'!$F$11+СВЦЭМ!$D$10+'СЕТ СН'!$F$5-'СЕТ СН'!$F$21</f>
        <v>2329.5732628400001</v>
      </c>
      <c r="O27" s="36">
        <f>SUMIFS(СВЦЭМ!$D$33:$D$776,СВЦЭМ!$A$33:$A$776,$A27,СВЦЭМ!$B$33:$B$776,O$11)+'СЕТ СН'!$F$11+СВЦЭМ!$D$10+'СЕТ СН'!$F$5-'СЕТ СН'!$F$21</f>
        <v>2325.47204964</v>
      </c>
      <c r="P27" s="36">
        <f>SUMIFS(СВЦЭМ!$D$33:$D$776,СВЦЭМ!$A$33:$A$776,$A27,СВЦЭМ!$B$33:$B$776,P$11)+'СЕТ СН'!$F$11+СВЦЭМ!$D$10+'СЕТ СН'!$F$5-'СЕТ СН'!$F$21</f>
        <v>2326.8580194199999</v>
      </c>
      <c r="Q27" s="36">
        <f>SUMIFS(СВЦЭМ!$D$33:$D$776,СВЦЭМ!$A$33:$A$776,$A27,СВЦЭМ!$B$33:$B$776,Q$11)+'СЕТ СН'!$F$11+СВЦЭМ!$D$10+'СЕТ СН'!$F$5-'СЕТ СН'!$F$21</f>
        <v>2338.6052372300001</v>
      </c>
      <c r="R27" s="36">
        <f>SUMIFS(СВЦЭМ!$D$33:$D$776,СВЦЭМ!$A$33:$A$776,$A27,СВЦЭМ!$B$33:$B$776,R$11)+'СЕТ СН'!$F$11+СВЦЭМ!$D$10+'СЕТ СН'!$F$5-'СЕТ СН'!$F$21</f>
        <v>2334.8680374699998</v>
      </c>
      <c r="S27" s="36">
        <f>SUMIFS(СВЦЭМ!$D$33:$D$776,СВЦЭМ!$A$33:$A$776,$A27,СВЦЭМ!$B$33:$B$776,S$11)+'СЕТ СН'!$F$11+СВЦЭМ!$D$10+'СЕТ СН'!$F$5-'СЕТ СН'!$F$21</f>
        <v>2332.2213720099999</v>
      </c>
      <c r="T27" s="36">
        <f>SUMIFS(СВЦЭМ!$D$33:$D$776,СВЦЭМ!$A$33:$A$776,$A27,СВЦЭМ!$B$33:$B$776,T$11)+'СЕТ СН'!$F$11+СВЦЭМ!$D$10+'СЕТ СН'!$F$5-'СЕТ СН'!$F$21</f>
        <v>2331.94364606</v>
      </c>
      <c r="U27" s="36">
        <f>SUMIFS(СВЦЭМ!$D$33:$D$776,СВЦЭМ!$A$33:$A$776,$A27,СВЦЭМ!$B$33:$B$776,U$11)+'СЕТ СН'!$F$11+СВЦЭМ!$D$10+'СЕТ СН'!$F$5-'СЕТ СН'!$F$21</f>
        <v>2330.9901764900001</v>
      </c>
      <c r="V27" s="36">
        <f>SUMIFS(СВЦЭМ!$D$33:$D$776,СВЦЭМ!$A$33:$A$776,$A27,СВЦЭМ!$B$33:$B$776,V$11)+'СЕТ СН'!$F$11+СВЦЭМ!$D$10+'СЕТ СН'!$F$5-'СЕТ СН'!$F$21</f>
        <v>2324.52712913</v>
      </c>
      <c r="W27" s="36">
        <f>SUMIFS(СВЦЭМ!$D$33:$D$776,СВЦЭМ!$A$33:$A$776,$A27,СВЦЭМ!$B$33:$B$776,W$11)+'СЕТ СН'!$F$11+СВЦЭМ!$D$10+'СЕТ СН'!$F$5-'СЕТ СН'!$F$21</f>
        <v>2327.2292812400001</v>
      </c>
      <c r="X27" s="36">
        <f>SUMIFS(СВЦЭМ!$D$33:$D$776,СВЦЭМ!$A$33:$A$776,$A27,СВЦЭМ!$B$33:$B$776,X$11)+'СЕТ СН'!$F$11+СВЦЭМ!$D$10+'СЕТ СН'!$F$5-'СЕТ СН'!$F$21</f>
        <v>2371.3485564500002</v>
      </c>
      <c r="Y27" s="36">
        <f>SUMIFS(СВЦЭМ!$D$33:$D$776,СВЦЭМ!$A$33:$A$776,$A27,СВЦЭМ!$B$33:$B$776,Y$11)+'СЕТ СН'!$F$11+СВЦЭМ!$D$10+'СЕТ СН'!$F$5-'СЕТ СН'!$F$21</f>
        <v>2405.3694815899999</v>
      </c>
    </row>
    <row r="28" spans="1:25" ht="15.75" x14ac:dyDescent="0.2">
      <c r="A28" s="35">
        <f t="shared" si="0"/>
        <v>44029</v>
      </c>
      <c r="B28" s="36">
        <f>SUMIFS(СВЦЭМ!$D$33:$D$776,СВЦЭМ!$A$33:$A$776,$A28,СВЦЭМ!$B$33:$B$776,B$11)+'СЕТ СН'!$F$11+СВЦЭМ!$D$10+'СЕТ СН'!$F$5-'СЕТ СН'!$F$21</f>
        <v>2565.57280915</v>
      </c>
      <c r="C28" s="36">
        <f>SUMIFS(СВЦЭМ!$D$33:$D$776,СВЦЭМ!$A$33:$A$776,$A28,СВЦЭМ!$B$33:$B$776,C$11)+'СЕТ СН'!$F$11+СВЦЭМ!$D$10+'СЕТ СН'!$F$5-'СЕТ СН'!$F$21</f>
        <v>2687.0662202599997</v>
      </c>
      <c r="D28" s="36">
        <f>SUMIFS(СВЦЭМ!$D$33:$D$776,СВЦЭМ!$A$33:$A$776,$A28,СВЦЭМ!$B$33:$B$776,D$11)+'СЕТ СН'!$F$11+СВЦЭМ!$D$10+'СЕТ СН'!$F$5-'СЕТ СН'!$F$21</f>
        <v>2656.2859508000001</v>
      </c>
      <c r="E28" s="36">
        <f>SUMIFS(СВЦЭМ!$D$33:$D$776,СВЦЭМ!$A$33:$A$776,$A28,СВЦЭМ!$B$33:$B$776,E$11)+'СЕТ СН'!$F$11+СВЦЭМ!$D$10+'СЕТ СН'!$F$5-'СЕТ СН'!$F$21</f>
        <v>2634.1149548900003</v>
      </c>
      <c r="F28" s="36">
        <f>SUMIFS(СВЦЭМ!$D$33:$D$776,СВЦЭМ!$A$33:$A$776,$A28,СВЦЭМ!$B$33:$B$776,F$11)+'СЕТ СН'!$F$11+СВЦЭМ!$D$10+'СЕТ СН'!$F$5-'СЕТ СН'!$F$21</f>
        <v>2636.5549298599999</v>
      </c>
      <c r="G28" s="36">
        <f>SUMIFS(СВЦЭМ!$D$33:$D$776,СВЦЭМ!$A$33:$A$776,$A28,СВЦЭМ!$B$33:$B$776,G$11)+'СЕТ СН'!$F$11+СВЦЭМ!$D$10+'СЕТ СН'!$F$5-'СЕТ СН'!$F$21</f>
        <v>2614.6978149400002</v>
      </c>
      <c r="H28" s="36">
        <f>SUMIFS(СВЦЭМ!$D$33:$D$776,СВЦЭМ!$A$33:$A$776,$A28,СВЦЭМ!$B$33:$B$776,H$11)+'СЕТ СН'!$F$11+СВЦЭМ!$D$10+'СЕТ СН'!$F$5-'СЕТ СН'!$F$21</f>
        <v>2593.5160471999998</v>
      </c>
      <c r="I28" s="36">
        <f>SUMIFS(СВЦЭМ!$D$33:$D$776,СВЦЭМ!$A$33:$A$776,$A28,СВЦЭМ!$B$33:$B$776,I$11)+'СЕТ СН'!$F$11+СВЦЭМ!$D$10+'СЕТ СН'!$F$5-'СЕТ СН'!$F$21</f>
        <v>2546.5606073999998</v>
      </c>
      <c r="J28" s="36">
        <f>SUMIFS(СВЦЭМ!$D$33:$D$776,СВЦЭМ!$A$33:$A$776,$A28,СВЦЭМ!$B$33:$B$776,J$11)+'СЕТ СН'!$F$11+СВЦЭМ!$D$10+'СЕТ СН'!$F$5-'СЕТ СН'!$F$21</f>
        <v>2481.93641093</v>
      </c>
      <c r="K28" s="36">
        <f>SUMIFS(СВЦЭМ!$D$33:$D$776,СВЦЭМ!$A$33:$A$776,$A28,СВЦЭМ!$B$33:$B$776,K$11)+'СЕТ СН'!$F$11+СВЦЭМ!$D$10+'СЕТ СН'!$F$5-'СЕТ СН'!$F$21</f>
        <v>2376.4239554800001</v>
      </c>
      <c r="L28" s="36">
        <f>SUMIFS(СВЦЭМ!$D$33:$D$776,СВЦЭМ!$A$33:$A$776,$A28,СВЦЭМ!$B$33:$B$776,L$11)+'СЕТ СН'!$F$11+СВЦЭМ!$D$10+'СЕТ СН'!$F$5-'СЕТ СН'!$F$21</f>
        <v>2286.7252434299999</v>
      </c>
      <c r="M28" s="36">
        <f>SUMIFS(СВЦЭМ!$D$33:$D$776,СВЦЭМ!$A$33:$A$776,$A28,СВЦЭМ!$B$33:$B$776,M$11)+'СЕТ СН'!$F$11+СВЦЭМ!$D$10+'СЕТ СН'!$F$5-'СЕТ СН'!$F$21</f>
        <v>2254.92919923</v>
      </c>
      <c r="N28" s="36">
        <f>SUMIFS(СВЦЭМ!$D$33:$D$776,СВЦЭМ!$A$33:$A$776,$A28,СВЦЭМ!$B$33:$B$776,N$11)+'СЕТ СН'!$F$11+СВЦЭМ!$D$10+'СЕТ СН'!$F$5-'СЕТ СН'!$F$21</f>
        <v>2269.7483780299999</v>
      </c>
      <c r="O28" s="36">
        <f>SUMIFS(СВЦЭМ!$D$33:$D$776,СВЦЭМ!$A$33:$A$776,$A28,СВЦЭМ!$B$33:$B$776,O$11)+'СЕТ СН'!$F$11+СВЦЭМ!$D$10+'СЕТ СН'!$F$5-'СЕТ СН'!$F$21</f>
        <v>2266.8827407200001</v>
      </c>
      <c r="P28" s="36">
        <f>SUMIFS(СВЦЭМ!$D$33:$D$776,СВЦЭМ!$A$33:$A$776,$A28,СВЦЭМ!$B$33:$B$776,P$11)+'СЕТ СН'!$F$11+СВЦЭМ!$D$10+'СЕТ СН'!$F$5-'СЕТ СН'!$F$21</f>
        <v>2271.5534323100001</v>
      </c>
      <c r="Q28" s="36">
        <f>SUMIFS(СВЦЭМ!$D$33:$D$776,СВЦЭМ!$A$33:$A$776,$A28,СВЦЭМ!$B$33:$B$776,Q$11)+'СЕТ СН'!$F$11+СВЦЭМ!$D$10+'СЕТ СН'!$F$5-'СЕТ СН'!$F$21</f>
        <v>2277.1149967800002</v>
      </c>
      <c r="R28" s="36">
        <f>SUMIFS(СВЦЭМ!$D$33:$D$776,СВЦЭМ!$A$33:$A$776,$A28,СВЦЭМ!$B$33:$B$776,R$11)+'СЕТ СН'!$F$11+СВЦЭМ!$D$10+'СЕТ СН'!$F$5-'СЕТ СН'!$F$21</f>
        <v>2300.5161928899997</v>
      </c>
      <c r="S28" s="36">
        <f>SUMIFS(СВЦЭМ!$D$33:$D$776,СВЦЭМ!$A$33:$A$776,$A28,СВЦЭМ!$B$33:$B$776,S$11)+'СЕТ СН'!$F$11+СВЦЭМ!$D$10+'СЕТ СН'!$F$5-'СЕТ СН'!$F$21</f>
        <v>2312.64095722</v>
      </c>
      <c r="T28" s="36">
        <f>SUMIFS(СВЦЭМ!$D$33:$D$776,СВЦЭМ!$A$33:$A$776,$A28,СВЦЭМ!$B$33:$B$776,T$11)+'СЕТ СН'!$F$11+СВЦЭМ!$D$10+'СЕТ СН'!$F$5-'СЕТ СН'!$F$21</f>
        <v>2312.1006693700001</v>
      </c>
      <c r="U28" s="36">
        <f>SUMIFS(СВЦЭМ!$D$33:$D$776,СВЦЭМ!$A$33:$A$776,$A28,СВЦЭМ!$B$33:$B$776,U$11)+'СЕТ СН'!$F$11+СВЦЭМ!$D$10+'СЕТ СН'!$F$5-'СЕТ СН'!$F$21</f>
        <v>2305.7331175700001</v>
      </c>
      <c r="V28" s="36">
        <f>SUMIFS(СВЦЭМ!$D$33:$D$776,СВЦЭМ!$A$33:$A$776,$A28,СВЦЭМ!$B$33:$B$776,V$11)+'СЕТ СН'!$F$11+СВЦЭМ!$D$10+'СЕТ СН'!$F$5-'СЕТ СН'!$F$21</f>
        <v>2292.3378188900001</v>
      </c>
      <c r="W28" s="36">
        <f>SUMIFS(СВЦЭМ!$D$33:$D$776,СВЦЭМ!$A$33:$A$776,$A28,СВЦЭМ!$B$33:$B$776,W$11)+'СЕТ СН'!$F$11+СВЦЭМ!$D$10+'СЕТ СН'!$F$5-'СЕТ СН'!$F$21</f>
        <v>2276.8905920500001</v>
      </c>
      <c r="X28" s="36">
        <f>SUMIFS(СВЦЭМ!$D$33:$D$776,СВЦЭМ!$A$33:$A$776,$A28,СВЦЭМ!$B$33:$B$776,X$11)+'СЕТ СН'!$F$11+СВЦЭМ!$D$10+'СЕТ СН'!$F$5-'СЕТ СН'!$F$21</f>
        <v>2346.5166059000003</v>
      </c>
      <c r="Y28" s="36">
        <f>SUMIFS(СВЦЭМ!$D$33:$D$776,СВЦЭМ!$A$33:$A$776,$A28,СВЦЭМ!$B$33:$B$776,Y$11)+'СЕТ СН'!$F$11+СВЦЭМ!$D$10+'СЕТ СН'!$F$5-'СЕТ СН'!$F$21</f>
        <v>2419.8638558500002</v>
      </c>
    </row>
    <row r="29" spans="1:25" ht="15.75" x14ac:dyDescent="0.2">
      <c r="A29" s="35">
        <f t="shared" si="0"/>
        <v>44030</v>
      </c>
      <c r="B29" s="36">
        <f>SUMIFS(СВЦЭМ!$D$33:$D$776,СВЦЭМ!$A$33:$A$776,$A29,СВЦЭМ!$B$33:$B$776,B$11)+'СЕТ СН'!$F$11+СВЦЭМ!$D$10+'СЕТ СН'!$F$5-'СЕТ СН'!$F$21</f>
        <v>2589.9049377599999</v>
      </c>
      <c r="C29" s="36">
        <f>SUMIFS(СВЦЭМ!$D$33:$D$776,СВЦЭМ!$A$33:$A$776,$A29,СВЦЭМ!$B$33:$B$776,C$11)+'СЕТ СН'!$F$11+СВЦЭМ!$D$10+'СЕТ СН'!$F$5-'СЕТ СН'!$F$21</f>
        <v>2692.2469731800002</v>
      </c>
      <c r="D29" s="36">
        <f>SUMIFS(СВЦЭМ!$D$33:$D$776,СВЦЭМ!$A$33:$A$776,$A29,СВЦЭМ!$B$33:$B$776,D$11)+'СЕТ СН'!$F$11+СВЦЭМ!$D$10+'СЕТ СН'!$F$5-'СЕТ СН'!$F$21</f>
        <v>2699.8070862</v>
      </c>
      <c r="E29" s="36">
        <f>SUMIFS(СВЦЭМ!$D$33:$D$776,СВЦЭМ!$A$33:$A$776,$A29,СВЦЭМ!$B$33:$B$776,E$11)+'СЕТ СН'!$F$11+СВЦЭМ!$D$10+'СЕТ СН'!$F$5-'СЕТ СН'!$F$21</f>
        <v>2693.4234612099999</v>
      </c>
      <c r="F29" s="36">
        <f>SUMIFS(СВЦЭМ!$D$33:$D$776,СВЦЭМ!$A$33:$A$776,$A29,СВЦЭМ!$B$33:$B$776,F$11)+'СЕТ СН'!$F$11+СВЦЭМ!$D$10+'СЕТ СН'!$F$5-'СЕТ СН'!$F$21</f>
        <v>2682.9910536299999</v>
      </c>
      <c r="G29" s="36">
        <f>SUMIFS(СВЦЭМ!$D$33:$D$776,СВЦЭМ!$A$33:$A$776,$A29,СВЦЭМ!$B$33:$B$776,G$11)+'СЕТ СН'!$F$11+СВЦЭМ!$D$10+'СЕТ СН'!$F$5-'СЕТ СН'!$F$21</f>
        <v>2691.84692649</v>
      </c>
      <c r="H29" s="36">
        <f>SUMIFS(СВЦЭМ!$D$33:$D$776,СВЦЭМ!$A$33:$A$776,$A29,СВЦЭМ!$B$33:$B$776,H$11)+'СЕТ СН'!$F$11+СВЦЭМ!$D$10+'СЕТ СН'!$F$5-'СЕТ СН'!$F$21</f>
        <v>2693.0289332399998</v>
      </c>
      <c r="I29" s="36">
        <f>SUMIFS(СВЦЭМ!$D$33:$D$776,СВЦЭМ!$A$33:$A$776,$A29,СВЦЭМ!$B$33:$B$776,I$11)+'СЕТ СН'!$F$11+СВЦЭМ!$D$10+'СЕТ СН'!$F$5-'СЕТ СН'!$F$21</f>
        <v>2678.6540056499998</v>
      </c>
      <c r="J29" s="36">
        <f>SUMIFS(СВЦЭМ!$D$33:$D$776,СВЦЭМ!$A$33:$A$776,$A29,СВЦЭМ!$B$33:$B$776,J$11)+'СЕТ СН'!$F$11+СВЦЭМ!$D$10+'СЕТ СН'!$F$5-'СЕТ СН'!$F$21</f>
        <v>2605.3159074999999</v>
      </c>
      <c r="K29" s="36">
        <f>SUMIFS(СВЦЭМ!$D$33:$D$776,СВЦЭМ!$A$33:$A$776,$A29,СВЦЭМ!$B$33:$B$776,K$11)+'СЕТ СН'!$F$11+СВЦЭМ!$D$10+'СЕТ СН'!$F$5-'СЕТ СН'!$F$21</f>
        <v>2422.0458696999999</v>
      </c>
      <c r="L29" s="36">
        <f>SUMIFS(СВЦЭМ!$D$33:$D$776,СВЦЭМ!$A$33:$A$776,$A29,СВЦЭМ!$B$33:$B$776,L$11)+'СЕТ СН'!$F$11+СВЦЭМ!$D$10+'СЕТ СН'!$F$5-'СЕТ СН'!$F$21</f>
        <v>2274.3822451800002</v>
      </c>
      <c r="M29" s="36">
        <f>SUMIFS(СВЦЭМ!$D$33:$D$776,СВЦЭМ!$A$33:$A$776,$A29,СВЦЭМ!$B$33:$B$776,M$11)+'СЕТ СН'!$F$11+СВЦЭМ!$D$10+'СЕТ СН'!$F$5-'СЕТ СН'!$F$21</f>
        <v>2256.0964007600001</v>
      </c>
      <c r="N29" s="36">
        <f>SUMIFS(СВЦЭМ!$D$33:$D$776,СВЦЭМ!$A$33:$A$776,$A29,СВЦЭМ!$B$33:$B$776,N$11)+'СЕТ СН'!$F$11+СВЦЭМ!$D$10+'СЕТ СН'!$F$5-'СЕТ СН'!$F$21</f>
        <v>2272.61969473</v>
      </c>
      <c r="O29" s="36">
        <f>SUMIFS(СВЦЭМ!$D$33:$D$776,СВЦЭМ!$A$33:$A$776,$A29,СВЦЭМ!$B$33:$B$776,O$11)+'СЕТ СН'!$F$11+СВЦЭМ!$D$10+'СЕТ СН'!$F$5-'СЕТ СН'!$F$21</f>
        <v>2271.4233086899999</v>
      </c>
      <c r="P29" s="36">
        <f>SUMIFS(СВЦЭМ!$D$33:$D$776,СВЦЭМ!$A$33:$A$776,$A29,СВЦЭМ!$B$33:$B$776,P$11)+'СЕТ СН'!$F$11+СВЦЭМ!$D$10+'СЕТ СН'!$F$5-'СЕТ СН'!$F$21</f>
        <v>2275.5186509999999</v>
      </c>
      <c r="Q29" s="36">
        <f>SUMIFS(СВЦЭМ!$D$33:$D$776,СВЦЭМ!$A$33:$A$776,$A29,СВЦЭМ!$B$33:$B$776,Q$11)+'СЕТ СН'!$F$11+СВЦЭМ!$D$10+'СЕТ СН'!$F$5-'СЕТ СН'!$F$21</f>
        <v>2277.1609316300001</v>
      </c>
      <c r="R29" s="36">
        <f>SUMIFS(СВЦЭМ!$D$33:$D$776,СВЦЭМ!$A$33:$A$776,$A29,СВЦЭМ!$B$33:$B$776,R$11)+'СЕТ СН'!$F$11+СВЦЭМ!$D$10+'СЕТ СН'!$F$5-'СЕТ СН'!$F$21</f>
        <v>2272.1167020600001</v>
      </c>
      <c r="S29" s="36">
        <f>SUMIFS(СВЦЭМ!$D$33:$D$776,СВЦЭМ!$A$33:$A$776,$A29,СВЦЭМ!$B$33:$B$776,S$11)+'СЕТ СН'!$F$11+СВЦЭМ!$D$10+'СЕТ СН'!$F$5-'СЕТ СН'!$F$21</f>
        <v>2280.4566608800001</v>
      </c>
      <c r="T29" s="36">
        <f>SUMIFS(СВЦЭМ!$D$33:$D$776,СВЦЭМ!$A$33:$A$776,$A29,СВЦЭМ!$B$33:$B$776,T$11)+'СЕТ СН'!$F$11+СВЦЭМ!$D$10+'СЕТ СН'!$F$5-'СЕТ СН'!$F$21</f>
        <v>2307.36652078</v>
      </c>
      <c r="U29" s="36">
        <f>SUMIFS(СВЦЭМ!$D$33:$D$776,СВЦЭМ!$A$33:$A$776,$A29,СВЦЭМ!$B$33:$B$776,U$11)+'СЕТ СН'!$F$11+СВЦЭМ!$D$10+'СЕТ СН'!$F$5-'СЕТ СН'!$F$21</f>
        <v>2303.0733030299998</v>
      </c>
      <c r="V29" s="36">
        <f>SUMIFS(СВЦЭМ!$D$33:$D$776,СВЦЭМ!$A$33:$A$776,$A29,СВЦЭМ!$B$33:$B$776,V$11)+'СЕТ СН'!$F$11+СВЦЭМ!$D$10+'СЕТ СН'!$F$5-'СЕТ СН'!$F$21</f>
        <v>2295.6576129099999</v>
      </c>
      <c r="W29" s="36">
        <f>SUMIFS(СВЦЭМ!$D$33:$D$776,СВЦЭМ!$A$33:$A$776,$A29,СВЦЭМ!$B$33:$B$776,W$11)+'СЕТ СН'!$F$11+СВЦЭМ!$D$10+'СЕТ СН'!$F$5-'СЕТ СН'!$F$21</f>
        <v>2268.0574126800002</v>
      </c>
      <c r="X29" s="36">
        <f>SUMIFS(СВЦЭМ!$D$33:$D$776,СВЦЭМ!$A$33:$A$776,$A29,СВЦЭМ!$B$33:$B$776,X$11)+'СЕТ СН'!$F$11+СВЦЭМ!$D$10+'СЕТ СН'!$F$5-'СЕТ СН'!$F$21</f>
        <v>2336.1077582299999</v>
      </c>
      <c r="Y29" s="36">
        <f>SUMIFS(СВЦЭМ!$D$33:$D$776,СВЦЭМ!$A$33:$A$776,$A29,СВЦЭМ!$B$33:$B$776,Y$11)+'СЕТ СН'!$F$11+СВЦЭМ!$D$10+'СЕТ СН'!$F$5-'СЕТ СН'!$F$21</f>
        <v>2473.59261328</v>
      </c>
    </row>
    <row r="30" spans="1:25" ht="15.75" x14ac:dyDescent="0.2">
      <c r="A30" s="35">
        <f t="shared" si="0"/>
        <v>44031</v>
      </c>
      <c r="B30" s="36">
        <f>SUMIFS(СВЦЭМ!$D$33:$D$776,СВЦЭМ!$A$33:$A$776,$A30,СВЦЭМ!$B$33:$B$776,B$11)+'СЕТ СН'!$F$11+СВЦЭМ!$D$10+'СЕТ СН'!$F$5-'СЕТ СН'!$F$21</f>
        <v>2531.0669366800003</v>
      </c>
      <c r="C30" s="36">
        <f>SUMIFS(СВЦЭМ!$D$33:$D$776,СВЦЭМ!$A$33:$A$776,$A30,СВЦЭМ!$B$33:$B$776,C$11)+'СЕТ СН'!$F$11+СВЦЭМ!$D$10+'СЕТ СН'!$F$5-'СЕТ СН'!$F$21</f>
        <v>2576.1749833399999</v>
      </c>
      <c r="D30" s="36">
        <f>SUMIFS(СВЦЭМ!$D$33:$D$776,СВЦЭМ!$A$33:$A$776,$A30,СВЦЭМ!$B$33:$B$776,D$11)+'СЕТ СН'!$F$11+СВЦЭМ!$D$10+'СЕТ СН'!$F$5-'СЕТ СН'!$F$21</f>
        <v>2566.3844374199998</v>
      </c>
      <c r="E30" s="36">
        <f>SUMIFS(СВЦЭМ!$D$33:$D$776,СВЦЭМ!$A$33:$A$776,$A30,СВЦЭМ!$B$33:$B$776,E$11)+'СЕТ СН'!$F$11+СВЦЭМ!$D$10+'СЕТ СН'!$F$5-'СЕТ СН'!$F$21</f>
        <v>2552.4106256099999</v>
      </c>
      <c r="F30" s="36">
        <f>SUMIFS(СВЦЭМ!$D$33:$D$776,СВЦЭМ!$A$33:$A$776,$A30,СВЦЭМ!$B$33:$B$776,F$11)+'СЕТ СН'!$F$11+СВЦЭМ!$D$10+'СЕТ СН'!$F$5-'СЕТ СН'!$F$21</f>
        <v>2539.9687554299999</v>
      </c>
      <c r="G30" s="36">
        <f>SUMIFS(СВЦЭМ!$D$33:$D$776,СВЦЭМ!$A$33:$A$776,$A30,СВЦЭМ!$B$33:$B$776,G$11)+'СЕТ СН'!$F$11+СВЦЭМ!$D$10+'СЕТ СН'!$F$5-'СЕТ СН'!$F$21</f>
        <v>2554.08447394</v>
      </c>
      <c r="H30" s="36">
        <f>SUMIFS(СВЦЭМ!$D$33:$D$776,СВЦЭМ!$A$33:$A$776,$A30,СВЦЭМ!$B$33:$B$776,H$11)+'СЕТ СН'!$F$11+СВЦЭМ!$D$10+'СЕТ СН'!$F$5-'СЕТ СН'!$F$21</f>
        <v>2576.0981675799999</v>
      </c>
      <c r="I30" s="36">
        <f>SUMIFS(СВЦЭМ!$D$33:$D$776,СВЦЭМ!$A$33:$A$776,$A30,СВЦЭМ!$B$33:$B$776,I$11)+'СЕТ СН'!$F$11+СВЦЭМ!$D$10+'СЕТ СН'!$F$5-'СЕТ СН'!$F$21</f>
        <v>2610.90877796</v>
      </c>
      <c r="J30" s="36">
        <f>SUMIFS(СВЦЭМ!$D$33:$D$776,СВЦЭМ!$A$33:$A$776,$A30,СВЦЭМ!$B$33:$B$776,J$11)+'СЕТ СН'!$F$11+СВЦЭМ!$D$10+'СЕТ СН'!$F$5-'СЕТ СН'!$F$21</f>
        <v>2602.8918347200001</v>
      </c>
      <c r="K30" s="36">
        <f>SUMIFS(СВЦЭМ!$D$33:$D$776,СВЦЭМ!$A$33:$A$776,$A30,СВЦЭМ!$B$33:$B$776,K$11)+'СЕТ СН'!$F$11+СВЦЭМ!$D$10+'СЕТ СН'!$F$5-'СЕТ СН'!$F$21</f>
        <v>2437.0900921100001</v>
      </c>
      <c r="L30" s="36">
        <f>SUMIFS(СВЦЭМ!$D$33:$D$776,СВЦЭМ!$A$33:$A$776,$A30,СВЦЭМ!$B$33:$B$776,L$11)+'СЕТ СН'!$F$11+СВЦЭМ!$D$10+'СЕТ СН'!$F$5-'СЕТ СН'!$F$21</f>
        <v>2354.4991750700001</v>
      </c>
      <c r="M30" s="36">
        <f>SUMIFS(СВЦЭМ!$D$33:$D$776,СВЦЭМ!$A$33:$A$776,$A30,СВЦЭМ!$B$33:$B$776,M$11)+'СЕТ СН'!$F$11+СВЦЭМ!$D$10+'СЕТ СН'!$F$5-'СЕТ СН'!$F$21</f>
        <v>2305.5860058200001</v>
      </c>
      <c r="N30" s="36">
        <f>SUMIFS(СВЦЭМ!$D$33:$D$776,СВЦЭМ!$A$33:$A$776,$A30,СВЦЭМ!$B$33:$B$776,N$11)+'СЕТ СН'!$F$11+СВЦЭМ!$D$10+'СЕТ СН'!$F$5-'СЕТ СН'!$F$21</f>
        <v>2310.0852617099999</v>
      </c>
      <c r="O30" s="36">
        <f>SUMIFS(СВЦЭМ!$D$33:$D$776,СВЦЭМ!$A$33:$A$776,$A30,СВЦЭМ!$B$33:$B$776,O$11)+'СЕТ СН'!$F$11+СВЦЭМ!$D$10+'СЕТ СН'!$F$5-'СЕТ СН'!$F$21</f>
        <v>2311.4712759899999</v>
      </c>
      <c r="P30" s="36">
        <f>SUMIFS(СВЦЭМ!$D$33:$D$776,СВЦЭМ!$A$33:$A$776,$A30,СВЦЭМ!$B$33:$B$776,P$11)+'СЕТ СН'!$F$11+СВЦЭМ!$D$10+'СЕТ СН'!$F$5-'СЕТ СН'!$F$21</f>
        <v>2310.6397670199999</v>
      </c>
      <c r="Q30" s="36">
        <f>SUMIFS(СВЦЭМ!$D$33:$D$776,СВЦЭМ!$A$33:$A$776,$A30,СВЦЭМ!$B$33:$B$776,Q$11)+'СЕТ СН'!$F$11+СВЦЭМ!$D$10+'СЕТ СН'!$F$5-'СЕТ СН'!$F$21</f>
        <v>2310.368993</v>
      </c>
      <c r="R30" s="36">
        <f>SUMIFS(СВЦЭМ!$D$33:$D$776,СВЦЭМ!$A$33:$A$776,$A30,СВЦЭМ!$B$33:$B$776,R$11)+'СЕТ СН'!$F$11+СВЦЭМ!$D$10+'СЕТ СН'!$F$5-'СЕТ СН'!$F$21</f>
        <v>2322.7486661799999</v>
      </c>
      <c r="S30" s="36">
        <f>SUMIFS(СВЦЭМ!$D$33:$D$776,СВЦЭМ!$A$33:$A$776,$A30,СВЦЭМ!$B$33:$B$776,S$11)+'СЕТ СН'!$F$11+СВЦЭМ!$D$10+'СЕТ СН'!$F$5-'СЕТ СН'!$F$21</f>
        <v>2332.24263062</v>
      </c>
      <c r="T30" s="36">
        <f>SUMIFS(СВЦЭМ!$D$33:$D$776,СВЦЭМ!$A$33:$A$776,$A30,СВЦЭМ!$B$33:$B$776,T$11)+'СЕТ СН'!$F$11+СВЦЭМ!$D$10+'СЕТ СН'!$F$5-'СЕТ СН'!$F$21</f>
        <v>2330.4806219000002</v>
      </c>
      <c r="U30" s="36">
        <f>SUMIFS(СВЦЭМ!$D$33:$D$776,СВЦЭМ!$A$33:$A$776,$A30,СВЦЭМ!$B$33:$B$776,U$11)+'СЕТ СН'!$F$11+СВЦЭМ!$D$10+'СЕТ СН'!$F$5-'СЕТ СН'!$F$21</f>
        <v>2329.4694228899998</v>
      </c>
      <c r="V30" s="36">
        <f>SUMIFS(СВЦЭМ!$D$33:$D$776,СВЦЭМ!$A$33:$A$776,$A30,СВЦЭМ!$B$33:$B$776,V$11)+'СЕТ СН'!$F$11+СВЦЭМ!$D$10+'СЕТ СН'!$F$5-'СЕТ СН'!$F$21</f>
        <v>2322.9880023300002</v>
      </c>
      <c r="W30" s="36">
        <f>SUMIFS(СВЦЭМ!$D$33:$D$776,СВЦЭМ!$A$33:$A$776,$A30,СВЦЭМ!$B$33:$B$776,W$11)+'СЕТ СН'!$F$11+СВЦЭМ!$D$10+'СЕТ СН'!$F$5-'СЕТ СН'!$F$21</f>
        <v>2271.7999184400001</v>
      </c>
      <c r="X30" s="36">
        <f>SUMIFS(СВЦЭМ!$D$33:$D$776,СВЦЭМ!$A$33:$A$776,$A30,СВЦЭМ!$B$33:$B$776,X$11)+'СЕТ СН'!$F$11+СВЦЭМ!$D$10+'СЕТ СН'!$F$5-'СЕТ СН'!$F$21</f>
        <v>2342.20818663</v>
      </c>
      <c r="Y30" s="36">
        <f>SUMIFS(СВЦЭМ!$D$33:$D$776,СВЦЭМ!$A$33:$A$776,$A30,СВЦЭМ!$B$33:$B$776,Y$11)+'СЕТ СН'!$F$11+СВЦЭМ!$D$10+'СЕТ СН'!$F$5-'СЕТ СН'!$F$21</f>
        <v>2534.8063806</v>
      </c>
    </row>
    <row r="31" spans="1:25" ht="15.75" x14ac:dyDescent="0.2">
      <c r="A31" s="35">
        <f t="shared" si="0"/>
        <v>44032</v>
      </c>
      <c r="B31" s="36">
        <f>SUMIFS(СВЦЭМ!$D$33:$D$776,СВЦЭМ!$A$33:$A$776,$A31,СВЦЭМ!$B$33:$B$776,B$11)+'СЕТ СН'!$F$11+СВЦЭМ!$D$10+'СЕТ СН'!$F$5-'СЕТ СН'!$F$21</f>
        <v>2507.9610227200001</v>
      </c>
      <c r="C31" s="36">
        <f>SUMIFS(СВЦЭМ!$D$33:$D$776,СВЦЭМ!$A$33:$A$776,$A31,СВЦЭМ!$B$33:$B$776,C$11)+'СЕТ СН'!$F$11+СВЦЭМ!$D$10+'СЕТ СН'!$F$5-'СЕТ СН'!$F$21</f>
        <v>2477.9017159599998</v>
      </c>
      <c r="D31" s="36">
        <f>SUMIFS(СВЦЭМ!$D$33:$D$776,СВЦЭМ!$A$33:$A$776,$A31,СВЦЭМ!$B$33:$B$776,D$11)+'СЕТ СН'!$F$11+СВЦЭМ!$D$10+'СЕТ СН'!$F$5-'СЕТ СН'!$F$21</f>
        <v>2607.0255919800002</v>
      </c>
      <c r="E31" s="36">
        <f>SUMIFS(СВЦЭМ!$D$33:$D$776,СВЦЭМ!$A$33:$A$776,$A31,СВЦЭМ!$B$33:$B$776,E$11)+'СЕТ СН'!$F$11+СВЦЭМ!$D$10+'СЕТ СН'!$F$5-'СЕТ СН'!$F$21</f>
        <v>2589.3490697100001</v>
      </c>
      <c r="F31" s="36">
        <f>SUMIFS(СВЦЭМ!$D$33:$D$776,СВЦЭМ!$A$33:$A$776,$A31,СВЦЭМ!$B$33:$B$776,F$11)+'СЕТ СН'!$F$11+СВЦЭМ!$D$10+'СЕТ СН'!$F$5-'СЕТ СН'!$F$21</f>
        <v>2587.1252648199998</v>
      </c>
      <c r="G31" s="36">
        <f>SUMIFS(СВЦЭМ!$D$33:$D$776,СВЦЭМ!$A$33:$A$776,$A31,СВЦЭМ!$B$33:$B$776,G$11)+'СЕТ СН'!$F$11+СВЦЭМ!$D$10+'СЕТ СН'!$F$5-'СЕТ СН'!$F$21</f>
        <v>2587.7760454600002</v>
      </c>
      <c r="H31" s="36">
        <f>SUMIFS(СВЦЭМ!$D$33:$D$776,СВЦЭМ!$A$33:$A$776,$A31,СВЦЭМ!$B$33:$B$776,H$11)+'СЕТ СН'!$F$11+СВЦЭМ!$D$10+'СЕТ СН'!$F$5-'СЕТ СН'!$F$21</f>
        <v>2623.7952888600003</v>
      </c>
      <c r="I31" s="36">
        <f>SUMIFS(СВЦЭМ!$D$33:$D$776,СВЦЭМ!$A$33:$A$776,$A31,СВЦЭМ!$B$33:$B$776,I$11)+'СЕТ СН'!$F$11+СВЦЭМ!$D$10+'СЕТ СН'!$F$5-'СЕТ СН'!$F$21</f>
        <v>2517.0098179199999</v>
      </c>
      <c r="J31" s="36">
        <f>SUMIFS(СВЦЭМ!$D$33:$D$776,СВЦЭМ!$A$33:$A$776,$A31,СВЦЭМ!$B$33:$B$776,J$11)+'СЕТ СН'!$F$11+СВЦЭМ!$D$10+'СЕТ СН'!$F$5-'СЕТ СН'!$F$21</f>
        <v>2570.1493942400002</v>
      </c>
      <c r="K31" s="36">
        <f>SUMIFS(СВЦЭМ!$D$33:$D$776,СВЦЭМ!$A$33:$A$776,$A31,СВЦЭМ!$B$33:$B$776,K$11)+'СЕТ СН'!$F$11+СВЦЭМ!$D$10+'СЕТ СН'!$F$5-'СЕТ СН'!$F$21</f>
        <v>2510.7927074999998</v>
      </c>
      <c r="L31" s="36">
        <f>SUMIFS(СВЦЭМ!$D$33:$D$776,СВЦЭМ!$A$33:$A$776,$A31,СВЦЭМ!$B$33:$B$776,L$11)+'СЕТ СН'!$F$11+СВЦЭМ!$D$10+'СЕТ СН'!$F$5-'СЕТ СН'!$F$21</f>
        <v>2367.7548080699999</v>
      </c>
      <c r="M31" s="36">
        <f>SUMIFS(СВЦЭМ!$D$33:$D$776,СВЦЭМ!$A$33:$A$776,$A31,СВЦЭМ!$B$33:$B$776,M$11)+'СЕТ СН'!$F$11+СВЦЭМ!$D$10+'СЕТ СН'!$F$5-'СЕТ СН'!$F$21</f>
        <v>2351.2365078600001</v>
      </c>
      <c r="N31" s="36">
        <f>SUMIFS(СВЦЭМ!$D$33:$D$776,СВЦЭМ!$A$33:$A$776,$A31,СВЦЭМ!$B$33:$B$776,N$11)+'СЕТ СН'!$F$11+СВЦЭМ!$D$10+'СЕТ СН'!$F$5-'СЕТ СН'!$F$21</f>
        <v>2356.3392930800001</v>
      </c>
      <c r="O31" s="36">
        <f>SUMIFS(СВЦЭМ!$D$33:$D$776,СВЦЭМ!$A$33:$A$776,$A31,СВЦЭМ!$B$33:$B$776,O$11)+'СЕТ СН'!$F$11+СВЦЭМ!$D$10+'СЕТ СН'!$F$5-'СЕТ СН'!$F$21</f>
        <v>2354.0046788899999</v>
      </c>
      <c r="P31" s="36">
        <f>SUMIFS(СВЦЭМ!$D$33:$D$776,СВЦЭМ!$A$33:$A$776,$A31,СВЦЭМ!$B$33:$B$776,P$11)+'СЕТ СН'!$F$11+СВЦЭМ!$D$10+'СЕТ СН'!$F$5-'СЕТ СН'!$F$21</f>
        <v>2341.9055264500003</v>
      </c>
      <c r="Q31" s="36">
        <f>SUMIFS(СВЦЭМ!$D$33:$D$776,СВЦЭМ!$A$33:$A$776,$A31,СВЦЭМ!$B$33:$B$776,Q$11)+'СЕТ СН'!$F$11+СВЦЭМ!$D$10+'СЕТ СН'!$F$5-'СЕТ СН'!$F$21</f>
        <v>2342.2406223600001</v>
      </c>
      <c r="R31" s="36">
        <f>SUMIFS(СВЦЭМ!$D$33:$D$776,СВЦЭМ!$A$33:$A$776,$A31,СВЦЭМ!$B$33:$B$776,R$11)+'СЕТ СН'!$F$11+СВЦЭМ!$D$10+'СЕТ СН'!$F$5-'СЕТ СН'!$F$21</f>
        <v>2342.78049014</v>
      </c>
      <c r="S31" s="36">
        <f>SUMIFS(СВЦЭМ!$D$33:$D$776,СВЦЭМ!$A$33:$A$776,$A31,СВЦЭМ!$B$33:$B$776,S$11)+'СЕТ СН'!$F$11+СВЦЭМ!$D$10+'СЕТ СН'!$F$5-'СЕТ СН'!$F$21</f>
        <v>2343.5833664900001</v>
      </c>
      <c r="T31" s="36">
        <f>SUMIFS(СВЦЭМ!$D$33:$D$776,СВЦЭМ!$A$33:$A$776,$A31,СВЦЭМ!$B$33:$B$776,T$11)+'СЕТ СН'!$F$11+СВЦЭМ!$D$10+'СЕТ СН'!$F$5-'СЕТ СН'!$F$21</f>
        <v>2339.8894688800001</v>
      </c>
      <c r="U31" s="36">
        <f>SUMIFS(СВЦЭМ!$D$33:$D$776,СВЦЭМ!$A$33:$A$776,$A31,СВЦЭМ!$B$33:$B$776,U$11)+'СЕТ СН'!$F$11+СВЦЭМ!$D$10+'СЕТ СН'!$F$5-'СЕТ СН'!$F$21</f>
        <v>2335.67347479</v>
      </c>
      <c r="V31" s="36">
        <f>SUMIFS(СВЦЭМ!$D$33:$D$776,СВЦЭМ!$A$33:$A$776,$A31,СВЦЭМ!$B$33:$B$776,V$11)+'СЕТ СН'!$F$11+СВЦЭМ!$D$10+'СЕТ СН'!$F$5-'СЕТ СН'!$F$21</f>
        <v>2339.89897049</v>
      </c>
      <c r="W31" s="36">
        <f>SUMIFS(СВЦЭМ!$D$33:$D$776,СВЦЭМ!$A$33:$A$776,$A31,СВЦЭМ!$B$33:$B$776,W$11)+'СЕТ СН'!$F$11+СВЦЭМ!$D$10+'СЕТ СН'!$F$5-'СЕТ СН'!$F$21</f>
        <v>2337.9533426600001</v>
      </c>
      <c r="X31" s="36">
        <f>SUMIFS(СВЦЭМ!$D$33:$D$776,СВЦЭМ!$A$33:$A$776,$A31,СВЦЭМ!$B$33:$B$776,X$11)+'СЕТ СН'!$F$11+СВЦЭМ!$D$10+'СЕТ СН'!$F$5-'СЕТ СН'!$F$21</f>
        <v>2368.8778658199999</v>
      </c>
      <c r="Y31" s="36">
        <f>SUMIFS(СВЦЭМ!$D$33:$D$776,СВЦЭМ!$A$33:$A$776,$A31,СВЦЭМ!$B$33:$B$776,Y$11)+'СЕТ СН'!$F$11+СВЦЭМ!$D$10+'СЕТ СН'!$F$5-'СЕТ СН'!$F$21</f>
        <v>2522.15462424</v>
      </c>
    </row>
    <row r="32" spans="1:25" ht="15.75" x14ac:dyDescent="0.2">
      <c r="A32" s="35">
        <f t="shared" si="0"/>
        <v>44033</v>
      </c>
      <c r="B32" s="36">
        <f>SUMIFS(СВЦЭМ!$D$33:$D$776,СВЦЭМ!$A$33:$A$776,$A32,СВЦЭМ!$B$33:$B$776,B$11)+'СЕТ СН'!$F$11+СВЦЭМ!$D$10+'СЕТ СН'!$F$5-'СЕТ СН'!$F$21</f>
        <v>2552.7498362599999</v>
      </c>
      <c r="C32" s="36">
        <f>SUMIFS(СВЦЭМ!$D$33:$D$776,СВЦЭМ!$A$33:$A$776,$A32,СВЦЭМ!$B$33:$B$776,C$11)+'СЕТ СН'!$F$11+СВЦЭМ!$D$10+'СЕТ СН'!$F$5-'СЕТ СН'!$F$21</f>
        <v>2510.89406297</v>
      </c>
      <c r="D32" s="36">
        <f>SUMIFS(СВЦЭМ!$D$33:$D$776,СВЦЭМ!$A$33:$A$776,$A32,СВЦЭМ!$B$33:$B$776,D$11)+'СЕТ СН'!$F$11+СВЦЭМ!$D$10+'СЕТ СН'!$F$5-'СЕТ СН'!$F$21</f>
        <v>2490.5851365200001</v>
      </c>
      <c r="E32" s="36">
        <f>SUMIFS(СВЦЭМ!$D$33:$D$776,СВЦЭМ!$A$33:$A$776,$A32,СВЦЭМ!$B$33:$B$776,E$11)+'СЕТ СН'!$F$11+СВЦЭМ!$D$10+'СЕТ СН'!$F$5-'СЕТ СН'!$F$21</f>
        <v>2489.0285949499998</v>
      </c>
      <c r="F32" s="36">
        <f>SUMIFS(СВЦЭМ!$D$33:$D$776,СВЦЭМ!$A$33:$A$776,$A32,СВЦЭМ!$B$33:$B$776,F$11)+'СЕТ СН'!$F$11+СВЦЭМ!$D$10+'СЕТ СН'!$F$5-'СЕТ СН'!$F$21</f>
        <v>2480.3334060500001</v>
      </c>
      <c r="G32" s="36">
        <f>SUMIFS(СВЦЭМ!$D$33:$D$776,СВЦЭМ!$A$33:$A$776,$A32,СВЦЭМ!$B$33:$B$776,G$11)+'СЕТ СН'!$F$11+СВЦЭМ!$D$10+'СЕТ СН'!$F$5-'СЕТ СН'!$F$21</f>
        <v>2471.4836052599999</v>
      </c>
      <c r="H32" s="36">
        <f>SUMIFS(СВЦЭМ!$D$33:$D$776,СВЦЭМ!$A$33:$A$776,$A32,СВЦЭМ!$B$33:$B$776,H$11)+'СЕТ СН'!$F$11+СВЦЭМ!$D$10+'СЕТ СН'!$F$5-'СЕТ СН'!$F$21</f>
        <v>2497.2668692299999</v>
      </c>
      <c r="I32" s="36">
        <f>SUMIFS(СВЦЭМ!$D$33:$D$776,СВЦЭМ!$A$33:$A$776,$A32,СВЦЭМ!$B$33:$B$776,I$11)+'СЕТ СН'!$F$11+СВЦЭМ!$D$10+'СЕТ СН'!$F$5-'СЕТ СН'!$F$21</f>
        <v>2546.40189844</v>
      </c>
      <c r="J32" s="36">
        <f>SUMIFS(СВЦЭМ!$D$33:$D$776,СВЦЭМ!$A$33:$A$776,$A32,СВЦЭМ!$B$33:$B$776,J$11)+'СЕТ СН'!$F$11+СВЦЭМ!$D$10+'СЕТ СН'!$F$5-'СЕТ СН'!$F$21</f>
        <v>2572.18244882</v>
      </c>
      <c r="K32" s="36">
        <f>SUMIFS(СВЦЭМ!$D$33:$D$776,СВЦЭМ!$A$33:$A$776,$A32,СВЦЭМ!$B$33:$B$776,K$11)+'СЕТ СН'!$F$11+СВЦЭМ!$D$10+'СЕТ СН'!$F$5-'СЕТ СН'!$F$21</f>
        <v>2471.7925205800002</v>
      </c>
      <c r="L32" s="36">
        <f>SUMIFS(СВЦЭМ!$D$33:$D$776,СВЦЭМ!$A$33:$A$776,$A32,СВЦЭМ!$B$33:$B$776,L$11)+'СЕТ СН'!$F$11+СВЦЭМ!$D$10+'СЕТ СН'!$F$5-'СЕТ СН'!$F$21</f>
        <v>2370.6125788899999</v>
      </c>
      <c r="M32" s="36">
        <f>SUMIFS(СВЦЭМ!$D$33:$D$776,СВЦЭМ!$A$33:$A$776,$A32,СВЦЭМ!$B$33:$B$776,M$11)+'СЕТ СН'!$F$11+СВЦЭМ!$D$10+'СЕТ СН'!$F$5-'СЕТ СН'!$F$21</f>
        <v>2367.7975547699998</v>
      </c>
      <c r="N32" s="36">
        <f>SUMIFS(СВЦЭМ!$D$33:$D$776,СВЦЭМ!$A$33:$A$776,$A32,СВЦЭМ!$B$33:$B$776,N$11)+'СЕТ СН'!$F$11+СВЦЭМ!$D$10+'СЕТ СН'!$F$5-'СЕТ СН'!$F$21</f>
        <v>2369.18553875</v>
      </c>
      <c r="O32" s="36">
        <f>SUMIFS(СВЦЭМ!$D$33:$D$776,СВЦЭМ!$A$33:$A$776,$A32,СВЦЭМ!$B$33:$B$776,O$11)+'СЕТ СН'!$F$11+СВЦЭМ!$D$10+'СЕТ СН'!$F$5-'СЕТ СН'!$F$21</f>
        <v>2375.5441805199998</v>
      </c>
      <c r="P32" s="36">
        <f>SUMIFS(СВЦЭМ!$D$33:$D$776,СВЦЭМ!$A$33:$A$776,$A32,СВЦЭМ!$B$33:$B$776,P$11)+'СЕТ СН'!$F$11+СВЦЭМ!$D$10+'СЕТ СН'!$F$5-'СЕТ СН'!$F$21</f>
        <v>2376.97781485</v>
      </c>
      <c r="Q32" s="36">
        <f>SUMIFS(СВЦЭМ!$D$33:$D$776,СВЦЭМ!$A$33:$A$776,$A32,СВЦЭМ!$B$33:$B$776,Q$11)+'СЕТ СН'!$F$11+СВЦЭМ!$D$10+'СЕТ СН'!$F$5-'СЕТ СН'!$F$21</f>
        <v>2382.3939169</v>
      </c>
      <c r="R32" s="36">
        <f>SUMIFS(СВЦЭМ!$D$33:$D$776,СВЦЭМ!$A$33:$A$776,$A32,СВЦЭМ!$B$33:$B$776,R$11)+'СЕТ СН'!$F$11+СВЦЭМ!$D$10+'СЕТ СН'!$F$5-'СЕТ СН'!$F$21</f>
        <v>2373.0891088600001</v>
      </c>
      <c r="S32" s="36">
        <f>SUMIFS(СВЦЭМ!$D$33:$D$776,СВЦЭМ!$A$33:$A$776,$A32,СВЦЭМ!$B$33:$B$776,S$11)+'СЕТ СН'!$F$11+СВЦЭМ!$D$10+'СЕТ СН'!$F$5-'СЕТ СН'!$F$21</f>
        <v>2374.20309262</v>
      </c>
      <c r="T32" s="36">
        <f>SUMIFS(СВЦЭМ!$D$33:$D$776,СВЦЭМ!$A$33:$A$776,$A32,СВЦЭМ!$B$33:$B$776,T$11)+'СЕТ СН'!$F$11+СВЦЭМ!$D$10+'СЕТ СН'!$F$5-'СЕТ СН'!$F$21</f>
        <v>2367.74741855</v>
      </c>
      <c r="U32" s="36">
        <f>SUMIFS(СВЦЭМ!$D$33:$D$776,СВЦЭМ!$A$33:$A$776,$A32,СВЦЭМ!$B$33:$B$776,U$11)+'СЕТ СН'!$F$11+СВЦЭМ!$D$10+'СЕТ СН'!$F$5-'СЕТ СН'!$F$21</f>
        <v>2368.06754675</v>
      </c>
      <c r="V32" s="36">
        <f>SUMIFS(СВЦЭМ!$D$33:$D$776,СВЦЭМ!$A$33:$A$776,$A32,СВЦЭМ!$B$33:$B$776,V$11)+'СЕТ СН'!$F$11+СВЦЭМ!$D$10+'СЕТ СН'!$F$5-'СЕТ СН'!$F$21</f>
        <v>2366.1707556400002</v>
      </c>
      <c r="W32" s="36">
        <f>SUMIFS(СВЦЭМ!$D$33:$D$776,СВЦЭМ!$A$33:$A$776,$A32,СВЦЭМ!$B$33:$B$776,W$11)+'СЕТ СН'!$F$11+СВЦЭМ!$D$10+'СЕТ СН'!$F$5-'СЕТ СН'!$F$21</f>
        <v>2374.1181045799999</v>
      </c>
      <c r="X32" s="36">
        <f>SUMIFS(СВЦЭМ!$D$33:$D$776,СВЦЭМ!$A$33:$A$776,$A32,СВЦЭМ!$B$33:$B$776,X$11)+'СЕТ СН'!$F$11+СВЦЭМ!$D$10+'СЕТ СН'!$F$5-'СЕТ СН'!$F$21</f>
        <v>2419.09689101</v>
      </c>
      <c r="Y32" s="36">
        <f>SUMIFS(СВЦЭМ!$D$33:$D$776,СВЦЭМ!$A$33:$A$776,$A32,СВЦЭМ!$B$33:$B$776,Y$11)+'СЕТ СН'!$F$11+СВЦЭМ!$D$10+'СЕТ СН'!$F$5-'СЕТ СН'!$F$21</f>
        <v>2548.9768196300001</v>
      </c>
    </row>
    <row r="33" spans="1:27" ht="15.75" x14ac:dyDescent="0.2">
      <c r="A33" s="35">
        <f t="shared" si="0"/>
        <v>44034</v>
      </c>
      <c r="B33" s="36">
        <f>SUMIFS(СВЦЭМ!$D$33:$D$776,СВЦЭМ!$A$33:$A$776,$A33,СВЦЭМ!$B$33:$B$776,B$11)+'СЕТ СН'!$F$11+СВЦЭМ!$D$10+'СЕТ СН'!$F$5-'СЕТ СН'!$F$21</f>
        <v>2548.5057562100001</v>
      </c>
      <c r="C33" s="36">
        <f>SUMIFS(СВЦЭМ!$D$33:$D$776,СВЦЭМ!$A$33:$A$776,$A33,СВЦЭМ!$B$33:$B$776,C$11)+'СЕТ СН'!$F$11+СВЦЭМ!$D$10+'СЕТ СН'!$F$5-'СЕТ СН'!$F$21</f>
        <v>2520.96844624</v>
      </c>
      <c r="D33" s="36">
        <f>SUMIFS(СВЦЭМ!$D$33:$D$776,СВЦЭМ!$A$33:$A$776,$A33,СВЦЭМ!$B$33:$B$776,D$11)+'СЕТ СН'!$F$11+СВЦЭМ!$D$10+'СЕТ СН'!$F$5-'СЕТ СН'!$F$21</f>
        <v>2511.66369811</v>
      </c>
      <c r="E33" s="36">
        <f>SUMIFS(СВЦЭМ!$D$33:$D$776,СВЦЭМ!$A$33:$A$776,$A33,СВЦЭМ!$B$33:$B$776,E$11)+'СЕТ СН'!$F$11+СВЦЭМ!$D$10+'СЕТ СН'!$F$5-'СЕТ СН'!$F$21</f>
        <v>2532.1400493700003</v>
      </c>
      <c r="F33" s="36">
        <f>SUMIFS(СВЦЭМ!$D$33:$D$776,СВЦЭМ!$A$33:$A$776,$A33,СВЦЭМ!$B$33:$B$776,F$11)+'СЕТ СН'!$F$11+СВЦЭМ!$D$10+'СЕТ СН'!$F$5-'СЕТ СН'!$F$21</f>
        <v>2538.5016018599999</v>
      </c>
      <c r="G33" s="36">
        <f>SUMIFS(СВЦЭМ!$D$33:$D$776,СВЦЭМ!$A$33:$A$776,$A33,СВЦЭМ!$B$33:$B$776,G$11)+'СЕТ СН'!$F$11+СВЦЭМ!$D$10+'СЕТ СН'!$F$5-'СЕТ СН'!$F$21</f>
        <v>2539.3484622699998</v>
      </c>
      <c r="H33" s="36">
        <f>SUMIFS(СВЦЭМ!$D$33:$D$776,СВЦЭМ!$A$33:$A$776,$A33,СВЦЭМ!$B$33:$B$776,H$11)+'СЕТ СН'!$F$11+СВЦЭМ!$D$10+'СЕТ СН'!$F$5-'СЕТ СН'!$F$21</f>
        <v>2521.5224087699999</v>
      </c>
      <c r="I33" s="36">
        <f>SUMIFS(СВЦЭМ!$D$33:$D$776,СВЦЭМ!$A$33:$A$776,$A33,СВЦЭМ!$B$33:$B$776,I$11)+'СЕТ СН'!$F$11+СВЦЭМ!$D$10+'СЕТ СН'!$F$5-'СЕТ СН'!$F$21</f>
        <v>2575.3628594199999</v>
      </c>
      <c r="J33" s="36">
        <f>SUMIFS(СВЦЭМ!$D$33:$D$776,СВЦЭМ!$A$33:$A$776,$A33,СВЦЭМ!$B$33:$B$776,J$11)+'СЕТ СН'!$F$11+СВЦЭМ!$D$10+'СЕТ СН'!$F$5-'СЕТ СН'!$F$21</f>
        <v>2591.2725639300002</v>
      </c>
      <c r="K33" s="36">
        <f>SUMIFS(СВЦЭМ!$D$33:$D$776,СВЦЭМ!$A$33:$A$776,$A33,СВЦЭМ!$B$33:$B$776,K$11)+'СЕТ СН'!$F$11+СВЦЭМ!$D$10+'СЕТ СН'!$F$5-'СЕТ СН'!$F$21</f>
        <v>2470.7154706299998</v>
      </c>
      <c r="L33" s="36">
        <f>SUMIFS(СВЦЭМ!$D$33:$D$776,СВЦЭМ!$A$33:$A$776,$A33,СВЦЭМ!$B$33:$B$776,L$11)+'СЕТ СН'!$F$11+СВЦЭМ!$D$10+'СЕТ СН'!$F$5-'СЕТ СН'!$F$21</f>
        <v>2332.0264696700001</v>
      </c>
      <c r="M33" s="36">
        <f>SUMIFS(СВЦЭМ!$D$33:$D$776,СВЦЭМ!$A$33:$A$776,$A33,СВЦЭМ!$B$33:$B$776,M$11)+'СЕТ СН'!$F$11+СВЦЭМ!$D$10+'СЕТ СН'!$F$5-'СЕТ СН'!$F$21</f>
        <v>2311.55891892</v>
      </c>
      <c r="N33" s="36">
        <f>SUMIFS(СВЦЭМ!$D$33:$D$776,СВЦЭМ!$A$33:$A$776,$A33,СВЦЭМ!$B$33:$B$776,N$11)+'СЕТ СН'!$F$11+СВЦЭМ!$D$10+'СЕТ СН'!$F$5-'СЕТ СН'!$F$21</f>
        <v>2345.2671209300001</v>
      </c>
      <c r="O33" s="36">
        <f>SUMIFS(СВЦЭМ!$D$33:$D$776,СВЦЭМ!$A$33:$A$776,$A33,СВЦЭМ!$B$33:$B$776,O$11)+'СЕТ СН'!$F$11+СВЦЭМ!$D$10+'СЕТ СН'!$F$5-'СЕТ СН'!$F$21</f>
        <v>2345.5040315000001</v>
      </c>
      <c r="P33" s="36">
        <f>SUMIFS(СВЦЭМ!$D$33:$D$776,СВЦЭМ!$A$33:$A$776,$A33,СВЦЭМ!$B$33:$B$776,P$11)+'СЕТ СН'!$F$11+СВЦЭМ!$D$10+'СЕТ СН'!$F$5-'СЕТ СН'!$F$21</f>
        <v>2359.35657532</v>
      </c>
      <c r="Q33" s="36">
        <f>SUMIFS(СВЦЭМ!$D$33:$D$776,СВЦЭМ!$A$33:$A$776,$A33,СВЦЭМ!$B$33:$B$776,Q$11)+'СЕТ СН'!$F$11+СВЦЭМ!$D$10+'СЕТ СН'!$F$5-'СЕТ СН'!$F$21</f>
        <v>2370.4204070699998</v>
      </c>
      <c r="R33" s="36">
        <f>SUMIFS(СВЦЭМ!$D$33:$D$776,СВЦЭМ!$A$33:$A$776,$A33,СВЦЭМ!$B$33:$B$776,R$11)+'СЕТ СН'!$F$11+СВЦЭМ!$D$10+'СЕТ СН'!$F$5-'СЕТ СН'!$F$21</f>
        <v>2346.9382267000001</v>
      </c>
      <c r="S33" s="36">
        <f>SUMIFS(СВЦЭМ!$D$33:$D$776,СВЦЭМ!$A$33:$A$776,$A33,СВЦЭМ!$B$33:$B$776,S$11)+'СЕТ СН'!$F$11+СВЦЭМ!$D$10+'СЕТ СН'!$F$5-'СЕТ СН'!$F$21</f>
        <v>2350.2417794600001</v>
      </c>
      <c r="T33" s="36">
        <f>SUMIFS(СВЦЭМ!$D$33:$D$776,СВЦЭМ!$A$33:$A$776,$A33,СВЦЭМ!$B$33:$B$776,T$11)+'СЕТ СН'!$F$11+СВЦЭМ!$D$10+'СЕТ СН'!$F$5-'СЕТ СН'!$F$21</f>
        <v>2382.6631312999998</v>
      </c>
      <c r="U33" s="36">
        <f>SUMIFS(СВЦЭМ!$D$33:$D$776,СВЦЭМ!$A$33:$A$776,$A33,СВЦЭМ!$B$33:$B$776,U$11)+'СЕТ СН'!$F$11+СВЦЭМ!$D$10+'СЕТ СН'!$F$5-'СЕТ СН'!$F$21</f>
        <v>2400.8036679500001</v>
      </c>
      <c r="V33" s="36">
        <f>SUMIFS(СВЦЭМ!$D$33:$D$776,СВЦЭМ!$A$33:$A$776,$A33,СВЦЭМ!$B$33:$B$776,V$11)+'СЕТ СН'!$F$11+СВЦЭМ!$D$10+'СЕТ СН'!$F$5-'СЕТ СН'!$F$21</f>
        <v>2410.2065271500001</v>
      </c>
      <c r="W33" s="36">
        <f>SUMIFS(СВЦЭМ!$D$33:$D$776,СВЦЭМ!$A$33:$A$776,$A33,СВЦЭМ!$B$33:$B$776,W$11)+'СЕТ СН'!$F$11+СВЦЭМ!$D$10+'СЕТ СН'!$F$5-'СЕТ СН'!$F$21</f>
        <v>2373.52261623</v>
      </c>
      <c r="X33" s="36">
        <f>SUMIFS(СВЦЭМ!$D$33:$D$776,СВЦЭМ!$A$33:$A$776,$A33,СВЦЭМ!$B$33:$B$776,X$11)+'СЕТ СН'!$F$11+СВЦЭМ!$D$10+'СЕТ СН'!$F$5-'СЕТ СН'!$F$21</f>
        <v>2437.8917136300001</v>
      </c>
      <c r="Y33" s="36">
        <f>SUMIFS(СВЦЭМ!$D$33:$D$776,СВЦЭМ!$A$33:$A$776,$A33,СВЦЭМ!$B$33:$B$776,Y$11)+'СЕТ СН'!$F$11+СВЦЭМ!$D$10+'СЕТ СН'!$F$5-'СЕТ СН'!$F$21</f>
        <v>2524.1396764299998</v>
      </c>
    </row>
    <row r="34" spans="1:27" ht="15.75" x14ac:dyDescent="0.2">
      <c r="A34" s="35">
        <f t="shared" si="0"/>
        <v>44035</v>
      </c>
      <c r="B34" s="36">
        <f>SUMIFS(СВЦЭМ!$D$33:$D$776,СВЦЭМ!$A$33:$A$776,$A34,СВЦЭМ!$B$33:$B$776,B$11)+'СЕТ СН'!$F$11+СВЦЭМ!$D$10+'СЕТ СН'!$F$5-'СЕТ СН'!$F$21</f>
        <v>2491.6417036399998</v>
      </c>
      <c r="C34" s="36">
        <f>SUMIFS(СВЦЭМ!$D$33:$D$776,СВЦЭМ!$A$33:$A$776,$A34,СВЦЭМ!$B$33:$B$776,C$11)+'СЕТ СН'!$F$11+СВЦЭМ!$D$10+'СЕТ СН'!$F$5-'СЕТ СН'!$F$21</f>
        <v>2497.4557015300002</v>
      </c>
      <c r="D34" s="36">
        <f>SUMIFS(СВЦЭМ!$D$33:$D$776,СВЦЭМ!$A$33:$A$776,$A34,СВЦЭМ!$B$33:$B$776,D$11)+'СЕТ СН'!$F$11+СВЦЭМ!$D$10+'СЕТ СН'!$F$5-'СЕТ СН'!$F$21</f>
        <v>2520.3848442099998</v>
      </c>
      <c r="E34" s="36">
        <f>SUMIFS(СВЦЭМ!$D$33:$D$776,СВЦЭМ!$A$33:$A$776,$A34,СВЦЭМ!$B$33:$B$776,E$11)+'СЕТ СН'!$F$11+СВЦЭМ!$D$10+'СЕТ СН'!$F$5-'СЕТ СН'!$F$21</f>
        <v>2554.2377845599999</v>
      </c>
      <c r="F34" s="36">
        <f>SUMIFS(СВЦЭМ!$D$33:$D$776,СВЦЭМ!$A$33:$A$776,$A34,СВЦЭМ!$B$33:$B$776,F$11)+'СЕТ СН'!$F$11+СВЦЭМ!$D$10+'СЕТ СН'!$F$5-'СЕТ СН'!$F$21</f>
        <v>2541.5848960499998</v>
      </c>
      <c r="G34" s="36">
        <f>SUMIFS(СВЦЭМ!$D$33:$D$776,СВЦЭМ!$A$33:$A$776,$A34,СВЦЭМ!$B$33:$B$776,G$11)+'СЕТ СН'!$F$11+СВЦЭМ!$D$10+'СЕТ СН'!$F$5-'СЕТ СН'!$F$21</f>
        <v>2532.8976975400001</v>
      </c>
      <c r="H34" s="36">
        <f>SUMIFS(СВЦЭМ!$D$33:$D$776,СВЦЭМ!$A$33:$A$776,$A34,СВЦЭМ!$B$33:$B$776,H$11)+'СЕТ СН'!$F$11+СВЦЭМ!$D$10+'СЕТ СН'!$F$5-'СЕТ СН'!$F$21</f>
        <v>2490.9634497799998</v>
      </c>
      <c r="I34" s="36">
        <f>SUMIFS(СВЦЭМ!$D$33:$D$776,СВЦЭМ!$A$33:$A$776,$A34,СВЦЭМ!$B$33:$B$776,I$11)+'СЕТ СН'!$F$11+СВЦЭМ!$D$10+'СЕТ СН'!$F$5-'СЕТ СН'!$F$21</f>
        <v>2423.2111249099999</v>
      </c>
      <c r="J34" s="36">
        <f>SUMIFS(СВЦЭМ!$D$33:$D$776,СВЦЭМ!$A$33:$A$776,$A34,СВЦЭМ!$B$33:$B$776,J$11)+'СЕТ СН'!$F$11+СВЦЭМ!$D$10+'СЕТ СН'!$F$5-'СЕТ СН'!$F$21</f>
        <v>2449.63610518</v>
      </c>
      <c r="K34" s="36">
        <f>SUMIFS(СВЦЭМ!$D$33:$D$776,СВЦЭМ!$A$33:$A$776,$A34,СВЦЭМ!$B$33:$B$776,K$11)+'СЕТ СН'!$F$11+СВЦЭМ!$D$10+'СЕТ СН'!$F$5-'СЕТ СН'!$F$21</f>
        <v>2477.55527287</v>
      </c>
      <c r="L34" s="36">
        <f>SUMIFS(СВЦЭМ!$D$33:$D$776,СВЦЭМ!$A$33:$A$776,$A34,СВЦЭМ!$B$33:$B$776,L$11)+'СЕТ СН'!$F$11+СВЦЭМ!$D$10+'СЕТ СН'!$F$5-'СЕТ СН'!$F$21</f>
        <v>2383.5663227</v>
      </c>
      <c r="M34" s="36">
        <f>SUMIFS(СВЦЭМ!$D$33:$D$776,СВЦЭМ!$A$33:$A$776,$A34,СВЦЭМ!$B$33:$B$776,M$11)+'СЕТ СН'!$F$11+СВЦЭМ!$D$10+'СЕТ СН'!$F$5-'СЕТ СН'!$F$21</f>
        <v>2364.9625365500001</v>
      </c>
      <c r="N34" s="36">
        <f>SUMIFS(СВЦЭМ!$D$33:$D$776,СВЦЭМ!$A$33:$A$776,$A34,СВЦЭМ!$B$33:$B$776,N$11)+'СЕТ СН'!$F$11+СВЦЭМ!$D$10+'СЕТ СН'!$F$5-'СЕТ СН'!$F$21</f>
        <v>2382.41608296</v>
      </c>
      <c r="O34" s="36">
        <f>SUMIFS(СВЦЭМ!$D$33:$D$776,СВЦЭМ!$A$33:$A$776,$A34,СВЦЭМ!$B$33:$B$776,O$11)+'СЕТ СН'!$F$11+СВЦЭМ!$D$10+'СЕТ СН'!$F$5-'СЕТ СН'!$F$21</f>
        <v>2393.7643835600002</v>
      </c>
      <c r="P34" s="36">
        <f>SUMIFS(СВЦЭМ!$D$33:$D$776,СВЦЭМ!$A$33:$A$776,$A34,СВЦЭМ!$B$33:$B$776,P$11)+'СЕТ СН'!$F$11+СВЦЭМ!$D$10+'СЕТ СН'!$F$5-'СЕТ СН'!$F$21</f>
        <v>2409.77511624</v>
      </c>
      <c r="Q34" s="36">
        <f>SUMIFS(СВЦЭМ!$D$33:$D$776,СВЦЭМ!$A$33:$A$776,$A34,СВЦЭМ!$B$33:$B$776,Q$11)+'СЕТ СН'!$F$11+СВЦЭМ!$D$10+'СЕТ СН'!$F$5-'СЕТ СН'!$F$21</f>
        <v>2428.7924712499998</v>
      </c>
      <c r="R34" s="36">
        <f>SUMIFS(СВЦЭМ!$D$33:$D$776,СВЦЭМ!$A$33:$A$776,$A34,СВЦЭМ!$B$33:$B$776,R$11)+'СЕТ СН'!$F$11+СВЦЭМ!$D$10+'СЕТ СН'!$F$5-'СЕТ СН'!$F$21</f>
        <v>2425.7004366599999</v>
      </c>
      <c r="S34" s="36">
        <f>SUMIFS(СВЦЭМ!$D$33:$D$776,СВЦЭМ!$A$33:$A$776,$A34,СВЦЭМ!$B$33:$B$776,S$11)+'СЕТ СН'!$F$11+СВЦЭМ!$D$10+'СЕТ СН'!$F$5-'СЕТ СН'!$F$21</f>
        <v>2432.6677624100003</v>
      </c>
      <c r="T34" s="36">
        <f>SUMIFS(СВЦЭМ!$D$33:$D$776,СВЦЭМ!$A$33:$A$776,$A34,СВЦЭМ!$B$33:$B$776,T$11)+'СЕТ СН'!$F$11+СВЦЭМ!$D$10+'СЕТ СН'!$F$5-'СЕТ СН'!$F$21</f>
        <v>2450.9004654999999</v>
      </c>
      <c r="U34" s="36">
        <f>SUMIFS(СВЦЭМ!$D$33:$D$776,СВЦЭМ!$A$33:$A$776,$A34,СВЦЭМ!$B$33:$B$776,U$11)+'СЕТ СН'!$F$11+СВЦЭМ!$D$10+'СЕТ СН'!$F$5-'СЕТ СН'!$F$21</f>
        <v>2441.8470922900001</v>
      </c>
      <c r="V34" s="36">
        <f>SUMIFS(СВЦЭМ!$D$33:$D$776,СВЦЭМ!$A$33:$A$776,$A34,СВЦЭМ!$B$33:$B$776,V$11)+'СЕТ СН'!$F$11+СВЦЭМ!$D$10+'СЕТ СН'!$F$5-'СЕТ СН'!$F$21</f>
        <v>2428.2008636</v>
      </c>
      <c r="W34" s="36">
        <f>SUMIFS(СВЦЭМ!$D$33:$D$776,СВЦЭМ!$A$33:$A$776,$A34,СВЦЭМ!$B$33:$B$776,W$11)+'СЕТ СН'!$F$11+СВЦЭМ!$D$10+'СЕТ СН'!$F$5-'СЕТ СН'!$F$21</f>
        <v>2389.2359130499999</v>
      </c>
      <c r="X34" s="36">
        <f>SUMIFS(СВЦЭМ!$D$33:$D$776,СВЦЭМ!$A$33:$A$776,$A34,СВЦЭМ!$B$33:$B$776,X$11)+'СЕТ СН'!$F$11+СВЦЭМ!$D$10+'СЕТ СН'!$F$5-'СЕТ СН'!$F$21</f>
        <v>2392.1126900099998</v>
      </c>
      <c r="Y34" s="36">
        <f>SUMIFS(СВЦЭМ!$D$33:$D$776,СВЦЭМ!$A$33:$A$776,$A34,СВЦЭМ!$B$33:$B$776,Y$11)+'СЕТ СН'!$F$11+СВЦЭМ!$D$10+'СЕТ СН'!$F$5-'СЕТ СН'!$F$21</f>
        <v>2520.2075049099999</v>
      </c>
    </row>
    <row r="35" spans="1:27" ht="15.75" x14ac:dyDescent="0.2">
      <c r="A35" s="35">
        <f t="shared" si="0"/>
        <v>44036</v>
      </c>
      <c r="B35" s="36">
        <f>SUMIFS(СВЦЭМ!$D$33:$D$776,СВЦЭМ!$A$33:$A$776,$A35,СВЦЭМ!$B$33:$B$776,B$11)+'СЕТ СН'!$F$11+СВЦЭМ!$D$10+'СЕТ СН'!$F$5-'СЕТ СН'!$F$21</f>
        <v>2486.3559593700002</v>
      </c>
      <c r="C35" s="36">
        <f>SUMIFS(СВЦЭМ!$D$33:$D$776,СВЦЭМ!$A$33:$A$776,$A35,СВЦЭМ!$B$33:$B$776,C$11)+'СЕТ СН'!$F$11+СВЦЭМ!$D$10+'СЕТ СН'!$F$5-'СЕТ СН'!$F$21</f>
        <v>2461.5779632600002</v>
      </c>
      <c r="D35" s="36">
        <f>SUMIFS(СВЦЭМ!$D$33:$D$776,СВЦЭМ!$A$33:$A$776,$A35,СВЦЭМ!$B$33:$B$776,D$11)+'СЕТ СН'!$F$11+СВЦЭМ!$D$10+'СЕТ СН'!$F$5-'СЕТ СН'!$F$21</f>
        <v>2464.62741719</v>
      </c>
      <c r="E35" s="36">
        <f>SUMIFS(СВЦЭМ!$D$33:$D$776,СВЦЭМ!$A$33:$A$776,$A35,СВЦЭМ!$B$33:$B$776,E$11)+'СЕТ СН'!$F$11+СВЦЭМ!$D$10+'СЕТ СН'!$F$5-'СЕТ СН'!$F$21</f>
        <v>2497.0450130600002</v>
      </c>
      <c r="F35" s="36">
        <f>SUMIFS(СВЦЭМ!$D$33:$D$776,СВЦЭМ!$A$33:$A$776,$A35,СВЦЭМ!$B$33:$B$776,F$11)+'СЕТ СН'!$F$11+СВЦЭМ!$D$10+'СЕТ СН'!$F$5-'СЕТ СН'!$F$21</f>
        <v>2500.0707756100001</v>
      </c>
      <c r="G35" s="36">
        <f>SUMIFS(СВЦЭМ!$D$33:$D$776,СВЦЭМ!$A$33:$A$776,$A35,СВЦЭМ!$B$33:$B$776,G$11)+'СЕТ СН'!$F$11+СВЦЭМ!$D$10+'СЕТ СН'!$F$5-'СЕТ СН'!$F$21</f>
        <v>2487.67653182</v>
      </c>
      <c r="H35" s="36">
        <f>SUMIFS(СВЦЭМ!$D$33:$D$776,СВЦЭМ!$A$33:$A$776,$A35,СВЦЭМ!$B$33:$B$776,H$11)+'СЕТ СН'!$F$11+СВЦЭМ!$D$10+'СЕТ СН'!$F$5-'СЕТ СН'!$F$21</f>
        <v>2439.6995018299999</v>
      </c>
      <c r="I35" s="36">
        <f>SUMIFS(СВЦЭМ!$D$33:$D$776,СВЦЭМ!$A$33:$A$776,$A35,СВЦЭМ!$B$33:$B$776,I$11)+'СЕТ СН'!$F$11+СВЦЭМ!$D$10+'СЕТ СН'!$F$5-'СЕТ СН'!$F$21</f>
        <v>2416.2629469499998</v>
      </c>
      <c r="J35" s="36">
        <f>SUMIFS(СВЦЭМ!$D$33:$D$776,СВЦЭМ!$A$33:$A$776,$A35,СВЦЭМ!$B$33:$B$776,J$11)+'СЕТ СН'!$F$11+СВЦЭМ!$D$10+'СЕТ СН'!$F$5-'СЕТ СН'!$F$21</f>
        <v>2451.0553056500003</v>
      </c>
      <c r="K35" s="36">
        <f>SUMIFS(СВЦЭМ!$D$33:$D$776,СВЦЭМ!$A$33:$A$776,$A35,СВЦЭМ!$B$33:$B$776,K$11)+'СЕТ СН'!$F$11+СВЦЭМ!$D$10+'СЕТ СН'!$F$5-'СЕТ СН'!$F$21</f>
        <v>2468.5149030000002</v>
      </c>
      <c r="L35" s="36">
        <f>SUMIFS(СВЦЭМ!$D$33:$D$776,СВЦЭМ!$A$33:$A$776,$A35,СВЦЭМ!$B$33:$B$776,L$11)+'СЕТ СН'!$F$11+СВЦЭМ!$D$10+'СЕТ СН'!$F$5-'СЕТ СН'!$F$21</f>
        <v>2393.51973881</v>
      </c>
      <c r="M35" s="36">
        <f>SUMIFS(СВЦЭМ!$D$33:$D$776,СВЦЭМ!$A$33:$A$776,$A35,СВЦЭМ!$B$33:$B$776,M$11)+'СЕТ СН'!$F$11+СВЦЭМ!$D$10+'СЕТ СН'!$F$5-'СЕТ СН'!$F$21</f>
        <v>2387.5951088100001</v>
      </c>
      <c r="N35" s="36">
        <f>SUMIFS(СВЦЭМ!$D$33:$D$776,СВЦЭМ!$A$33:$A$776,$A35,СВЦЭМ!$B$33:$B$776,N$11)+'СЕТ СН'!$F$11+СВЦЭМ!$D$10+'СЕТ СН'!$F$5-'СЕТ СН'!$F$21</f>
        <v>2402.0274458200001</v>
      </c>
      <c r="O35" s="36">
        <f>SUMIFS(СВЦЭМ!$D$33:$D$776,СВЦЭМ!$A$33:$A$776,$A35,СВЦЭМ!$B$33:$B$776,O$11)+'СЕТ СН'!$F$11+СВЦЭМ!$D$10+'СЕТ СН'!$F$5-'СЕТ СН'!$F$21</f>
        <v>2407.0508575399999</v>
      </c>
      <c r="P35" s="36">
        <f>SUMIFS(СВЦЭМ!$D$33:$D$776,СВЦЭМ!$A$33:$A$776,$A35,СВЦЭМ!$B$33:$B$776,P$11)+'СЕТ СН'!$F$11+СВЦЭМ!$D$10+'СЕТ СН'!$F$5-'СЕТ СН'!$F$21</f>
        <v>2409.0049577600003</v>
      </c>
      <c r="Q35" s="36">
        <f>SUMIFS(СВЦЭМ!$D$33:$D$776,СВЦЭМ!$A$33:$A$776,$A35,СВЦЭМ!$B$33:$B$776,Q$11)+'СЕТ СН'!$F$11+СВЦЭМ!$D$10+'СЕТ СН'!$F$5-'СЕТ СН'!$F$21</f>
        <v>2412.4947747900001</v>
      </c>
      <c r="R35" s="36">
        <f>SUMIFS(СВЦЭМ!$D$33:$D$776,СВЦЭМ!$A$33:$A$776,$A35,СВЦЭМ!$B$33:$B$776,R$11)+'СЕТ СН'!$F$11+СВЦЭМ!$D$10+'СЕТ СН'!$F$5-'СЕТ СН'!$F$21</f>
        <v>2415.2317315700002</v>
      </c>
      <c r="S35" s="36">
        <f>SUMIFS(СВЦЭМ!$D$33:$D$776,СВЦЭМ!$A$33:$A$776,$A35,СВЦЭМ!$B$33:$B$776,S$11)+'СЕТ СН'!$F$11+СВЦЭМ!$D$10+'СЕТ СН'!$F$5-'СЕТ СН'!$F$21</f>
        <v>2420.4209900400001</v>
      </c>
      <c r="T35" s="36">
        <f>SUMIFS(СВЦЭМ!$D$33:$D$776,СВЦЭМ!$A$33:$A$776,$A35,СВЦЭМ!$B$33:$B$776,T$11)+'СЕТ СН'!$F$11+СВЦЭМ!$D$10+'СЕТ СН'!$F$5-'СЕТ СН'!$F$21</f>
        <v>2420.1983577199999</v>
      </c>
      <c r="U35" s="36">
        <f>SUMIFS(СВЦЭМ!$D$33:$D$776,СВЦЭМ!$A$33:$A$776,$A35,СВЦЭМ!$B$33:$B$776,U$11)+'СЕТ СН'!$F$11+СВЦЭМ!$D$10+'СЕТ СН'!$F$5-'СЕТ СН'!$F$21</f>
        <v>2409.8836351300001</v>
      </c>
      <c r="V35" s="36">
        <f>SUMIFS(СВЦЭМ!$D$33:$D$776,СВЦЭМ!$A$33:$A$776,$A35,СВЦЭМ!$B$33:$B$776,V$11)+'СЕТ СН'!$F$11+СВЦЭМ!$D$10+'СЕТ СН'!$F$5-'СЕТ СН'!$F$21</f>
        <v>2395.16510956</v>
      </c>
      <c r="W35" s="36">
        <f>SUMIFS(СВЦЭМ!$D$33:$D$776,СВЦЭМ!$A$33:$A$776,$A35,СВЦЭМ!$B$33:$B$776,W$11)+'СЕТ СН'!$F$11+СВЦЭМ!$D$10+'СЕТ СН'!$F$5-'СЕТ СН'!$F$21</f>
        <v>2370.73896904</v>
      </c>
      <c r="X35" s="36">
        <f>SUMIFS(СВЦЭМ!$D$33:$D$776,СВЦЭМ!$A$33:$A$776,$A35,СВЦЭМ!$B$33:$B$776,X$11)+'СЕТ СН'!$F$11+СВЦЭМ!$D$10+'СЕТ СН'!$F$5-'СЕТ СН'!$F$21</f>
        <v>2435.3464787000003</v>
      </c>
      <c r="Y35" s="36">
        <f>SUMIFS(СВЦЭМ!$D$33:$D$776,СВЦЭМ!$A$33:$A$776,$A35,СВЦЭМ!$B$33:$B$776,Y$11)+'СЕТ СН'!$F$11+СВЦЭМ!$D$10+'СЕТ СН'!$F$5-'СЕТ СН'!$F$21</f>
        <v>2535.1848908100001</v>
      </c>
    </row>
    <row r="36" spans="1:27" ht="15.75" x14ac:dyDescent="0.2">
      <c r="A36" s="35">
        <f t="shared" si="0"/>
        <v>44037</v>
      </c>
      <c r="B36" s="36">
        <f>SUMIFS(СВЦЭМ!$D$33:$D$776,СВЦЭМ!$A$33:$A$776,$A36,СВЦЭМ!$B$33:$B$776,B$11)+'СЕТ СН'!$F$11+СВЦЭМ!$D$10+'СЕТ СН'!$F$5-'СЕТ СН'!$F$21</f>
        <v>2516.9176291499998</v>
      </c>
      <c r="C36" s="36">
        <f>SUMIFS(СВЦЭМ!$D$33:$D$776,СВЦЭМ!$A$33:$A$776,$A36,СВЦЭМ!$B$33:$B$776,C$11)+'СЕТ СН'!$F$11+СВЦЭМ!$D$10+'СЕТ СН'!$F$5-'СЕТ СН'!$F$21</f>
        <v>2576.7668105299999</v>
      </c>
      <c r="D36" s="36">
        <f>SUMIFS(СВЦЭМ!$D$33:$D$776,СВЦЭМ!$A$33:$A$776,$A36,СВЦЭМ!$B$33:$B$776,D$11)+'СЕТ СН'!$F$11+СВЦЭМ!$D$10+'СЕТ СН'!$F$5-'СЕТ СН'!$F$21</f>
        <v>2613.1561897500001</v>
      </c>
      <c r="E36" s="36">
        <f>SUMIFS(СВЦЭМ!$D$33:$D$776,СВЦЭМ!$A$33:$A$776,$A36,СВЦЭМ!$B$33:$B$776,E$11)+'СЕТ СН'!$F$11+СВЦЭМ!$D$10+'СЕТ СН'!$F$5-'СЕТ СН'!$F$21</f>
        <v>2635.0938502600002</v>
      </c>
      <c r="F36" s="36">
        <f>SUMIFS(СВЦЭМ!$D$33:$D$776,СВЦЭМ!$A$33:$A$776,$A36,СВЦЭМ!$B$33:$B$776,F$11)+'СЕТ СН'!$F$11+СВЦЭМ!$D$10+'СЕТ СН'!$F$5-'СЕТ СН'!$F$21</f>
        <v>2634.22259308</v>
      </c>
      <c r="G36" s="36">
        <f>SUMIFS(СВЦЭМ!$D$33:$D$776,СВЦЭМ!$A$33:$A$776,$A36,СВЦЭМ!$B$33:$B$776,G$11)+'СЕТ СН'!$F$11+СВЦЭМ!$D$10+'СЕТ СН'!$F$5-'СЕТ СН'!$F$21</f>
        <v>2630.3135326199999</v>
      </c>
      <c r="H36" s="36">
        <f>SUMIFS(СВЦЭМ!$D$33:$D$776,СВЦЭМ!$A$33:$A$776,$A36,СВЦЭМ!$B$33:$B$776,H$11)+'СЕТ СН'!$F$11+СВЦЭМ!$D$10+'СЕТ СН'!$F$5-'СЕТ СН'!$F$21</f>
        <v>2631.0835222000001</v>
      </c>
      <c r="I36" s="36">
        <f>SUMIFS(СВЦЭМ!$D$33:$D$776,СВЦЭМ!$A$33:$A$776,$A36,СВЦЭМ!$B$33:$B$776,I$11)+'СЕТ СН'!$F$11+СВЦЭМ!$D$10+'СЕТ СН'!$F$5-'СЕТ СН'!$F$21</f>
        <v>2653.1521391699998</v>
      </c>
      <c r="J36" s="36">
        <f>SUMIFS(СВЦЭМ!$D$33:$D$776,СВЦЭМ!$A$33:$A$776,$A36,СВЦЭМ!$B$33:$B$776,J$11)+'СЕТ СН'!$F$11+СВЦЭМ!$D$10+'СЕТ СН'!$F$5-'СЕТ СН'!$F$21</f>
        <v>2601.83381027</v>
      </c>
      <c r="K36" s="36">
        <f>SUMIFS(СВЦЭМ!$D$33:$D$776,СВЦЭМ!$A$33:$A$776,$A36,СВЦЭМ!$B$33:$B$776,K$11)+'СЕТ СН'!$F$11+СВЦЭМ!$D$10+'СЕТ СН'!$F$5-'СЕТ СН'!$F$21</f>
        <v>2450.3408792199998</v>
      </c>
      <c r="L36" s="36">
        <f>SUMIFS(СВЦЭМ!$D$33:$D$776,СВЦЭМ!$A$33:$A$776,$A36,СВЦЭМ!$B$33:$B$776,L$11)+'СЕТ СН'!$F$11+СВЦЭМ!$D$10+'СЕТ СН'!$F$5-'СЕТ СН'!$F$21</f>
        <v>2343.23076821</v>
      </c>
      <c r="M36" s="36">
        <f>SUMIFS(СВЦЭМ!$D$33:$D$776,СВЦЭМ!$A$33:$A$776,$A36,СВЦЭМ!$B$33:$B$776,M$11)+'СЕТ СН'!$F$11+СВЦЭМ!$D$10+'СЕТ СН'!$F$5-'СЕТ СН'!$F$21</f>
        <v>2320.3608990799999</v>
      </c>
      <c r="N36" s="36">
        <f>SUMIFS(СВЦЭМ!$D$33:$D$776,СВЦЭМ!$A$33:$A$776,$A36,СВЦЭМ!$B$33:$B$776,N$11)+'СЕТ СН'!$F$11+СВЦЭМ!$D$10+'СЕТ СН'!$F$5-'СЕТ СН'!$F$21</f>
        <v>2301.6856503399999</v>
      </c>
      <c r="O36" s="36">
        <f>SUMIFS(СВЦЭМ!$D$33:$D$776,СВЦЭМ!$A$33:$A$776,$A36,СВЦЭМ!$B$33:$B$776,O$11)+'СЕТ СН'!$F$11+СВЦЭМ!$D$10+'СЕТ СН'!$F$5-'СЕТ СН'!$F$21</f>
        <v>2297.5974060500002</v>
      </c>
      <c r="P36" s="36">
        <f>SUMIFS(СВЦЭМ!$D$33:$D$776,СВЦЭМ!$A$33:$A$776,$A36,СВЦЭМ!$B$33:$B$776,P$11)+'СЕТ СН'!$F$11+СВЦЭМ!$D$10+'СЕТ СН'!$F$5-'СЕТ СН'!$F$21</f>
        <v>2306.9544747099999</v>
      </c>
      <c r="Q36" s="36">
        <f>SUMIFS(СВЦЭМ!$D$33:$D$776,СВЦЭМ!$A$33:$A$776,$A36,СВЦЭМ!$B$33:$B$776,Q$11)+'СЕТ СН'!$F$11+СВЦЭМ!$D$10+'СЕТ СН'!$F$5-'СЕТ СН'!$F$21</f>
        <v>2312.9298293900001</v>
      </c>
      <c r="R36" s="36">
        <f>SUMIFS(СВЦЭМ!$D$33:$D$776,СВЦЭМ!$A$33:$A$776,$A36,СВЦЭМ!$B$33:$B$776,R$11)+'СЕТ СН'!$F$11+СВЦЭМ!$D$10+'СЕТ СН'!$F$5-'СЕТ СН'!$F$21</f>
        <v>2319.8583307399999</v>
      </c>
      <c r="S36" s="36">
        <f>SUMIFS(СВЦЭМ!$D$33:$D$776,СВЦЭМ!$A$33:$A$776,$A36,СВЦЭМ!$B$33:$B$776,S$11)+'СЕТ СН'!$F$11+СВЦЭМ!$D$10+'СЕТ СН'!$F$5-'СЕТ СН'!$F$21</f>
        <v>2320.2874013700002</v>
      </c>
      <c r="T36" s="36">
        <f>SUMIFS(СВЦЭМ!$D$33:$D$776,СВЦЭМ!$A$33:$A$776,$A36,СВЦЭМ!$B$33:$B$776,T$11)+'СЕТ СН'!$F$11+СВЦЭМ!$D$10+'СЕТ СН'!$F$5-'СЕТ СН'!$F$21</f>
        <v>2334.1470852399998</v>
      </c>
      <c r="U36" s="36">
        <f>SUMIFS(СВЦЭМ!$D$33:$D$776,СВЦЭМ!$A$33:$A$776,$A36,СВЦЭМ!$B$33:$B$776,U$11)+'СЕТ СН'!$F$11+СВЦЭМ!$D$10+'СЕТ СН'!$F$5-'СЕТ СН'!$F$21</f>
        <v>2324.23052555</v>
      </c>
      <c r="V36" s="36">
        <f>SUMIFS(СВЦЭМ!$D$33:$D$776,СВЦЭМ!$A$33:$A$776,$A36,СВЦЭМ!$B$33:$B$776,V$11)+'СЕТ СН'!$F$11+СВЦЭМ!$D$10+'СЕТ СН'!$F$5-'СЕТ СН'!$F$21</f>
        <v>2311.1125638100002</v>
      </c>
      <c r="W36" s="36">
        <f>SUMIFS(СВЦЭМ!$D$33:$D$776,СВЦЭМ!$A$33:$A$776,$A36,СВЦЭМ!$B$33:$B$776,W$11)+'СЕТ СН'!$F$11+СВЦЭМ!$D$10+'СЕТ СН'!$F$5-'СЕТ СН'!$F$21</f>
        <v>2285.7108154299999</v>
      </c>
      <c r="X36" s="36">
        <f>SUMIFS(СВЦЭМ!$D$33:$D$776,СВЦЭМ!$A$33:$A$776,$A36,СВЦЭМ!$B$33:$B$776,X$11)+'СЕТ СН'!$F$11+СВЦЭМ!$D$10+'СЕТ СН'!$F$5-'СЕТ СН'!$F$21</f>
        <v>2335.0264453499999</v>
      </c>
      <c r="Y36" s="36">
        <f>SUMIFS(СВЦЭМ!$D$33:$D$776,СВЦЭМ!$A$33:$A$776,$A36,СВЦЭМ!$B$33:$B$776,Y$11)+'СЕТ СН'!$F$11+СВЦЭМ!$D$10+'СЕТ СН'!$F$5-'СЕТ СН'!$F$21</f>
        <v>2480.2529064800001</v>
      </c>
    </row>
    <row r="37" spans="1:27" ht="15.75" x14ac:dyDescent="0.2">
      <c r="A37" s="35">
        <f t="shared" si="0"/>
        <v>44038</v>
      </c>
      <c r="B37" s="36">
        <f>SUMIFS(СВЦЭМ!$D$33:$D$776,СВЦЭМ!$A$33:$A$776,$A37,СВЦЭМ!$B$33:$B$776,B$11)+'СЕТ СН'!$F$11+СВЦЭМ!$D$10+'СЕТ СН'!$F$5-'СЕТ СН'!$F$21</f>
        <v>2439.9924134000003</v>
      </c>
      <c r="C37" s="36">
        <f>SUMIFS(СВЦЭМ!$D$33:$D$776,СВЦЭМ!$A$33:$A$776,$A37,СВЦЭМ!$B$33:$B$776,C$11)+'СЕТ СН'!$F$11+СВЦЭМ!$D$10+'СЕТ СН'!$F$5-'СЕТ СН'!$F$21</f>
        <v>2463.3512427300002</v>
      </c>
      <c r="D37" s="36">
        <f>SUMIFS(СВЦЭМ!$D$33:$D$776,СВЦЭМ!$A$33:$A$776,$A37,СВЦЭМ!$B$33:$B$776,D$11)+'СЕТ СН'!$F$11+СВЦЭМ!$D$10+'СЕТ СН'!$F$5-'СЕТ СН'!$F$21</f>
        <v>2463.5045758900001</v>
      </c>
      <c r="E37" s="36">
        <f>SUMIFS(СВЦЭМ!$D$33:$D$776,СВЦЭМ!$A$33:$A$776,$A37,СВЦЭМ!$B$33:$B$776,E$11)+'СЕТ СН'!$F$11+СВЦЭМ!$D$10+'СЕТ СН'!$F$5-'СЕТ СН'!$F$21</f>
        <v>2475.8262216900002</v>
      </c>
      <c r="F37" s="36">
        <f>SUMIFS(СВЦЭМ!$D$33:$D$776,СВЦЭМ!$A$33:$A$776,$A37,СВЦЭМ!$B$33:$B$776,F$11)+'СЕТ СН'!$F$11+СВЦЭМ!$D$10+'СЕТ СН'!$F$5-'СЕТ СН'!$F$21</f>
        <v>2487.8128183500003</v>
      </c>
      <c r="G37" s="36">
        <f>SUMIFS(СВЦЭМ!$D$33:$D$776,СВЦЭМ!$A$33:$A$776,$A37,СВЦЭМ!$B$33:$B$776,G$11)+'СЕТ СН'!$F$11+СВЦЭМ!$D$10+'СЕТ СН'!$F$5-'СЕТ СН'!$F$21</f>
        <v>2495.1341300599997</v>
      </c>
      <c r="H37" s="36">
        <f>SUMIFS(СВЦЭМ!$D$33:$D$776,СВЦЭМ!$A$33:$A$776,$A37,СВЦЭМ!$B$33:$B$776,H$11)+'СЕТ СН'!$F$11+СВЦЭМ!$D$10+'СЕТ СН'!$F$5-'СЕТ СН'!$F$21</f>
        <v>2509.8111020199999</v>
      </c>
      <c r="I37" s="36">
        <f>SUMIFS(СВЦЭМ!$D$33:$D$776,СВЦЭМ!$A$33:$A$776,$A37,СВЦЭМ!$B$33:$B$776,I$11)+'СЕТ СН'!$F$11+СВЦЭМ!$D$10+'СЕТ СН'!$F$5-'СЕТ СН'!$F$21</f>
        <v>2524.0438525899999</v>
      </c>
      <c r="J37" s="36">
        <f>SUMIFS(СВЦЭМ!$D$33:$D$776,СВЦЭМ!$A$33:$A$776,$A37,СВЦЭМ!$B$33:$B$776,J$11)+'СЕТ СН'!$F$11+СВЦЭМ!$D$10+'СЕТ СН'!$F$5-'СЕТ СН'!$F$21</f>
        <v>2463.54776214</v>
      </c>
      <c r="K37" s="36">
        <f>SUMIFS(СВЦЭМ!$D$33:$D$776,СВЦЭМ!$A$33:$A$776,$A37,СВЦЭМ!$B$33:$B$776,K$11)+'СЕТ СН'!$F$11+СВЦЭМ!$D$10+'СЕТ СН'!$F$5-'СЕТ СН'!$F$21</f>
        <v>2375.6962836399998</v>
      </c>
      <c r="L37" s="36">
        <f>SUMIFS(СВЦЭМ!$D$33:$D$776,СВЦЭМ!$A$33:$A$776,$A37,СВЦЭМ!$B$33:$B$776,L$11)+'СЕТ СН'!$F$11+СВЦЭМ!$D$10+'СЕТ СН'!$F$5-'СЕТ СН'!$F$21</f>
        <v>2270.7877293199999</v>
      </c>
      <c r="M37" s="36">
        <f>SUMIFS(СВЦЭМ!$D$33:$D$776,СВЦЭМ!$A$33:$A$776,$A37,СВЦЭМ!$B$33:$B$776,M$11)+'СЕТ СН'!$F$11+СВЦЭМ!$D$10+'СЕТ СН'!$F$5-'СЕТ СН'!$F$21</f>
        <v>2239.1670921999998</v>
      </c>
      <c r="N37" s="36">
        <f>SUMIFS(СВЦЭМ!$D$33:$D$776,СВЦЭМ!$A$33:$A$776,$A37,СВЦЭМ!$B$33:$B$776,N$11)+'СЕТ СН'!$F$11+СВЦЭМ!$D$10+'СЕТ СН'!$F$5-'СЕТ СН'!$F$21</f>
        <v>2219.6869821999999</v>
      </c>
      <c r="O37" s="36">
        <f>SUMIFS(СВЦЭМ!$D$33:$D$776,СВЦЭМ!$A$33:$A$776,$A37,СВЦЭМ!$B$33:$B$776,O$11)+'СЕТ СН'!$F$11+СВЦЭМ!$D$10+'СЕТ СН'!$F$5-'СЕТ СН'!$F$21</f>
        <v>2230.4312317599997</v>
      </c>
      <c r="P37" s="36">
        <f>SUMIFS(СВЦЭМ!$D$33:$D$776,СВЦЭМ!$A$33:$A$776,$A37,СВЦЭМ!$B$33:$B$776,P$11)+'СЕТ СН'!$F$11+СВЦЭМ!$D$10+'СЕТ СН'!$F$5-'СЕТ СН'!$F$21</f>
        <v>2235.1256026900001</v>
      </c>
      <c r="Q37" s="36">
        <f>SUMIFS(СВЦЭМ!$D$33:$D$776,СВЦЭМ!$A$33:$A$776,$A37,СВЦЭМ!$B$33:$B$776,Q$11)+'СЕТ СН'!$F$11+СВЦЭМ!$D$10+'СЕТ СН'!$F$5-'СЕТ СН'!$F$21</f>
        <v>2244.6589880299998</v>
      </c>
      <c r="R37" s="36">
        <f>SUMIFS(СВЦЭМ!$D$33:$D$776,СВЦЭМ!$A$33:$A$776,$A37,СВЦЭМ!$B$33:$B$776,R$11)+'СЕТ СН'!$F$11+СВЦЭМ!$D$10+'СЕТ СН'!$F$5-'СЕТ СН'!$F$21</f>
        <v>2256.2980074100001</v>
      </c>
      <c r="S37" s="36">
        <f>SUMIFS(СВЦЭМ!$D$33:$D$776,СВЦЭМ!$A$33:$A$776,$A37,СВЦЭМ!$B$33:$B$776,S$11)+'СЕТ СН'!$F$11+СВЦЭМ!$D$10+'СЕТ СН'!$F$5-'СЕТ СН'!$F$21</f>
        <v>2260.2086864499997</v>
      </c>
      <c r="T37" s="36">
        <f>SUMIFS(СВЦЭМ!$D$33:$D$776,СВЦЭМ!$A$33:$A$776,$A37,СВЦЭМ!$B$33:$B$776,T$11)+'СЕТ СН'!$F$11+СВЦЭМ!$D$10+'СЕТ СН'!$F$5-'СЕТ СН'!$F$21</f>
        <v>2266.9879559800002</v>
      </c>
      <c r="U37" s="36">
        <f>SUMIFS(СВЦЭМ!$D$33:$D$776,СВЦЭМ!$A$33:$A$776,$A37,СВЦЭМ!$B$33:$B$776,U$11)+'СЕТ СН'!$F$11+СВЦЭМ!$D$10+'СЕТ СН'!$F$5-'СЕТ СН'!$F$21</f>
        <v>2250.2625868999999</v>
      </c>
      <c r="V37" s="36">
        <f>SUMIFS(СВЦЭМ!$D$33:$D$776,СВЦЭМ!$A$33:$A$776,$A37,СВЦЭМ!$B$33:$B$776,V$11)+'СЕТ СН'!$F$11+СВЦЭМ!$D$10+'СЕТ СН'!$F$5-'СЕТ СН'!$F$21</f>
        <v>2236.0307421899997</v>
      </c>
      <c r="W37" s="36">
        <f>SUMIFS(СВЦЭМ!$D$33:$D$776,СВЦЭМ!$A$33:$A$776,$A37,СВЦЭМ!$B$33:$B$776,W$11)+'СЕТ СН'!$F$11+СВЦЭМ!$D$10+'СЕТ СН'!$F$5-'СЕТ СН'!$F$21</f>
        <v>2219.84296447</v>
      </c>
      <c r="X37" s="36">
        <f>SUMIFS(СВЦЭМ!$D$33:$D$776,СВЦЭМ!$A$33:$A$776,$A37,СВЦЭМ!$B$33:$B$776,X$11)+'СЕТ СН'!$F$11+СВЦЭМ!$D$10+'СЕТ СН'!$F$5-'СЕТ СН'!$F$21</f>
        <v>2257.0463916999997</v>
      </c>
      <c r="Y37" s="36">
        <f>SUMIFS(СВЦЭМ!$D$33:$D$776,СВЦЭМ!$A$33:$A$776,$A37,СВЦЭМ!$B$33:$B$776,Y$11)+'СЕТ СН'!$F$11+СВЦЭМ!$D$10+'СЕТ СН'!$F$5-'СЕТ СН'!$F$21</f>
        <v>2392.9875960099998</v>
      </c>
    </row>
    <row r="38" spans="1:27" ht="15.75" x14ac:dyDescent="0.2">
      <c r="A38" s="35">
        <f t="shared" si="0"/>
        <v>44039</v>
      </c>
      <c r="B38" s="36">
        <f>SUMIFS(СВЦЭМ!$D$33:$D$776,СВЦЭМ!$A$33:$A$776,$A38,СВЦЭМ!$B$33:$B$776,B$11)+'СЕТ СН'!$F$11+СВЦЭМ!$D$10+'СЕТ СН'!$F$5-'СЕТ СН'!$F$21</f>
        <v>2480.9211702500002</v>
      </c>
      <c r="C38" s="36">
        <f>SUMIFS(СВЦЭМ!$D$33:$D$776,СВЦЭМ!$A$33:$A$776,$A38,СВЦЭМ!$B$33:$B$776,C$11)+'СЕТ СН'!$F$11+СВЦЭМ!$D$10+'СЕТ СН'!$F$5-'СЕТ СН'!$F$21</f>
        <v>2459.74222594</v>
      </c>
      <c r="D38" s="36">
        <f>SUMIFS(СВЦЭМ!$D$33:$D$776,СВЦЭМ!$A$33:$A$776,$A38,СВЦЭМ!$B$33:$B$776,D$11)+'СЕТ СН'!$F$11+СВЦЭМ!$D$10+'СЕТ СН'!$F$5-'СЕТ СН'!$F$21</f>
        <v>2460.2131048199999</v>
      </c>
      <c r="E38" s="36">
        <f>SUMIFS(СВЦЭМ!$D$33:$D$776,СВЦЭМ!$A$33:$A$776,$A38,СВЦЭМ!$B$33:$B$776,E$11)+'СЕТ СН'!$F$11+СВЦЭМ!$D$10+'СЕТ СН'!$F$5-'СЕТ СН'!$F$21</f>
        <v>2469.7843353399999</v>
      </c>
      <c r="F38" s="36">
        <f>SUMIFS(СВЦЭМ!$D$33:$D$776,СВЦЭМ!$A$33:$A$776,$A38,СВЦЭМ!$B$33:$B$776,F$11)+'СЕТ СН'!$F$11+СВЦЭМ!$D$10+'СЕТ СН'!$F$5-'СЕТ СН'!$F$21</f>
        <v>2467.92496347</v>
      </c>
      <c r="G38" s="36">
        <f>SUMIFS(СВЦЭМ!$D$33:$D$776,СВЦЭМ!$A$33:$A$776,$A38,СВЦЭМ!$B$33:$B$776,G$11)+'СЕТ СН'!$F$11+СВЦЭМ!$D$10+'СЕТ СН'!$F$5-'СЕТ СН'!$F$21</f>
        <v>2460.7801126099998</v>
      </c>
      <c r="H38" s="36">
        <f>SUMIFS(СВЦЭМ!$D$33:$D$776,СВЦЭМ!$A$33:$A$776,$A38,СВЦЭМ!$B$33:$B$776,H$11)+'СЕТ СН'!$F$11+СВЦЭМ!$D$10+'СЕТ СН'!$F$5-'СЕТ СН'!$F$21</f>
        <v>2451.5094720299999</v>
      </c>
      <c r="I38" s="36">
        <f>SUMIFS(СВЦЭМ!$D$33:$D$776,СВЦЭМ!$A$33:$A$776,$A38,СВЦЭМ!$B$33:$B$776,I$11)+'СЕТ СН'!$F$11+СВЦЭМ!$D$10+'СЕТ СН'!$F$5-'СЕТ СН'!$F$21</f>
        <v>2486.1915492099997</v>
      </c>
      <c r="J38" s="36">
        <f>SUMIFS(СВЦЭМ!$D$33:$D$776,СВЦЭМ!$A$33:$A$776,$A38,СВЦЭМ!$B$33:$B$776,J$11)+'СЕТ СН'!$F$11+СВЦЭМ!$D$10+'СЕТ СН'!$F$5-'СЕТ СН'!$F$21</f>
        <v>2444.6610899699999</v>
      </c>
      <c r="K38" s="36">
        <f>SUMIFS(СВЦЭМ!$D$33:$D$776,СВЦЭМ!$A$33:$A$776,$A38,СВЦЭМ!$B$33:$B$776,K$11)+'СЕТ СН'!$F$11+СВЦЭМ!$D$10+'СЕТ СН'!$F$5-'СЕТ СН'!$F$21</f>
        <v>2326.1815878100001</v>
      </c>
      <c r="L38" s="36">
        <f>SUMIFS(СВЦЭМ!$D$33:$D$776,СВЦЭМ!$A$33:$A$776,$A38,СВЦЭМ!$B$33:$B$776,L$11)+'СЕТ СН'!$F$11+СВЦЭМ!$D$10+'СЕТ СН'!$F$5-'СЕТ СН'!$F$21</f>
        <v>2235.9528224400001</v>
      </c>
      <c r="M38" s="36">
        <f>SUMIFS(СВЦЭМ!$D$33:$D$776,СВЦЭМ!$A$33:$A$776,$A38,СВЦЭМ!$B$33:$B$776,M$11)+'СЕТ СН'!$F$11+СВЦЭМ!$D$10+'СЕТ СН'!$F$5-'СЕТ СН'!$F$21</f>
        <v>2211.6163606800001</v>
      </c>
      <c r="N38" s="36">
        <f>SUMIFS(СВЦЭМ!$D$33:$D$776,СВЦЭМ!$A$33:$A$776,$A38,СВЦЭМ!$B$33:$B$776,N$11)+'СЕТ СН'!$F$11+СВЦЭМ!$D$10+'СЕТ СН'!$F$5-'СЕТ СН'!$F$21</f>
        <v>2187.8360374700001</v>
      </c>
      <c r="O38" s="36">
        <f>SUMIFS(СВЦЭМ!$D$33:$D$776,СВЦЭМ!$A$33:$A$776,$A38,СВЦЭМ!$B$33:$B$776,O$11)+'СЕТ СН'!$F$11+СВЦЭМ!$D$10+'СЕТ СН'!$F$5-'СЕТ СН'!$F$21</f>
        <v>2194.34872511</v>
      </c>
      <c r="P38" s="36">
        <f>SUMIFS(СВЦЭМ!$D$33:$D$776,СВЦЭМ!$A$33:$A$776,$A38,СВЦЭМ!$B$33:$B$776,P$11)+'СЕТ СН'!$F$11+СВЦЭМ!$D$10+'СЕТ СН'!$F$5-'СЕТ СН'!$F$21</f>
        <v>2205.81414864</v>
      </c>
      <c r="Q38" s="36">
        <f>SUMIFS(СВЦЭМ!$D$33:$D$776,СВЦЭМ!$A$33:$A$776,$A38,СВЦЭМ!$B$33:$B$776,Q$11)+'СЕТ СН'!$F$11+СВЦЭМ!$D$10+'СЕТ СН'!$F$5-'СЕТ СН'!$F$21</f>
        <v>2221.4549372299998</v>
      </c>
      <c r="R38" s="36">
        <f>SUMIFS(СВЦЭМ!$D$33:$D$776,СВЦЭМ!$A$33:$A$776,$A38,СВЦЭМ!$B$33:$B$776,R$11)+'СЕТ СН'!$F$11+СВЦЭМ!$D$10+'СЕТ СН'!$F$5-'СЕТ СН'!$F$21</f>
        <v>2223.2606736400003</v>
      </c>
      <c r="S38" s="36">
        <f>SUMIFS(СВЦЭМ!$D$33:$D$776,СВЦЭМ!$A$33:$A$776,$A38,СВЦЭМ!$B$33:$B$776,S$11)+'СЕТ СН'!$F$11+СВЦЭМ!$D$10+'СЕТ СН'!$F$5-'СЕТ СН'!$F$21</f>
        <v>2234.5543034699999</v>
      </c>
      <c r="T38" s="36">
        <f>SUMIFS(СВЦЭМ!$D$33:$D$776,СВЦЭМ!$A$33:$A$776,$A38,СВЦЭМ!$B$33:$B$776,T$11)+'СЕТ СН'!$F$11+СВЦЭМ!$D$10+'СЕТ СН'!$F$5-'СЕТ СН'!$F$21</f>
        <v>2250.3864625699998</v>
      </c>
      <c r="U38" s="36">
        <f>SUMIFS(СВЦЭМ!$D$33:$D$776,СВЦЭМ!$A$33:$A$776,$A38,СВЦЭМ!$B$33:$B$776,U$11)+'СЕТ СН'!$F$11+СВЦЭМ!$D$10+'СЕТ СН'!$F$5-'СЕТ СН'!$F$21</f>
        <v>2237.1469055400003</v>
      </c>
      <c r="V38" s="36">
        <f>SUMIFS(СВЦЭМ!$D$33:$D$776,СВЦЭМ!$A$33:$A$776,$A38,СВЦЭМ!$B$33:$B$776,V$11)+'СЕТ СН'!$F$11+СВЦЭМ!$D$10+'СЕТ СН'!$F$5-'СЕТ СН'!$F$21</f>
        <v>2231.4772786200001</v>
      </c>
      <c r="W38" s="36">
        <f>SUMIFS(СВЦЭМ!$D$33:$D$776,СВЦЭМ!$A$33:$A$776,$A38,СВЦЭМ!$B$33:$B$776,W$11)+'СЕТ СН'!$F$11+СВЦЭМ!$D$10+'СЕТ СН'!$F$5-'СЕТ СН'!$F$21</f>
        <v>2222.2698687299999</v>
      </c>
      <c r="X38" s="36">
        <f>SUMIFS(СВЦЭМ!$D$33:$D$776,СВЦЭМ!$A$33:$A$776,$A38,СВЦЭМ!$B$33:$B$776,X$11)+'СЕТ СН'!$F$11+СВЦЭМ!$D$10+'СЕТ СН'!$F$5-'СЕТ СН'!$F$21</f>
        <v>2288.4994814800002</v>
      </c>
      <c r="Y38" s="36">
        <f>SUMIFS(СВЦЭМ!$D$33:$D$776,СВЦЭМ!$A$33:$A$776,$A38,СВЦЭМ!$B$33:$B$776,Y$11)+'СЕТ СН'!$F$11+СВЦЭМ!$D$10+'СЕТ СН'!$F$5-'СЕТ СН'!$F$21</f>
        <v>2405.0885323399998</v>
      </c>
    </row>
    <row r="39" spans="1:27" ht="15.75" x14ac:dyDescent="0.2">
      <c r="A39" s="35">
        <f t="shared" si="0"/>
        <v>44040</v>
      </c>
      <c r="B39" s="36">
        <f>SUMIFS(СВЦЭМ!$D$33:$D$776,СВЦЭМ!$A$33:$A$776,$A39,СВЦЭМ!$B$33:$B$776,B$11)+'СЕТ СН'!$F$11+СВЦЭМ!$D$10+'СЕТ СН'!$F$5-'СЕТ СН'!$F$21</f>
        <v>2401.5171690299999</v>
      </c>
      <c r="C39" s="36">
        <f>SUMIFS(СВЦЭМ!$D$33:$D$776,СВЦЭМ!$A$33:$A$776,$A39,СВЦЭМ!$B$33:$B$776,C$11)+'СЕТ СН'!$F$11+СВЦЭМ!$D$10+'СЕТ СН'!$F$5-'СЕТ СН'!$F$21</f>
        <v>2462.8113236700001</v>
      </c>
      <c r="D39" s="36">
        <f>SUMIFS(СВЦЭМ!$D$33:$D$776,СВЦЭМ!$A$33:$A$776,$A39,СВЦЭМ!$B$33:$B$776,D$11)+'СЕТ СН'!$F$11+СВЦЭМ!$D$10+'СЕТ СН'!$F$5-'СЕТ СН'!$F$21</f>
        <v>2472.9401688399998</v>
      </c>
      <c r="E39" s="36">
        <f>SUMIFS(СВЦЭМ!$D$33:$D$776,СВЦЭМ!$A$33:$A$776,$A39,СВЦЭМ!$B$33:$B$776,E$11)+'СЕТ СН'!$F$11+СВЦЭМ!$D$10+'СЕТ СН'!$F$5-'СЕТ СН'!$F$21</f>
        <v>2486.7621685300001</v>
      </c>
      <c r="F39" s="36">
        <f>SUMIFS(СВЦЭМ!$D$33:$D$776,СВЦЭМ!$A$33:$A$776,$A39,СВЦЭМ!$B$33:$B$776,F$11)+'СЕТ СН'!$F$11+СВЦЭМ!$D$10+'СЕТ СН'!$F$5-'СЕТ СН'!$F$21</f>
        <v>2475.31082311</v>
      </c>
      <c r="G39" s="36">
        <f>SUMIFS(СВЦЭМ!$D$33:$D$776,СВЦЭМ!$A$33:$A$776,$A39,СВЦЭМ!$B$33:$B$776,G$11)+'СЕТ СН'!$F$11+СВЦЭМ!$D$10+'СЕТ СН'!$F$5-'СЕТ СН'!$F$21</f>
        <v>2491.3276255000001</v>
      </c>
      <c r="H39" s="36">
        <f>SUMIFS(СВЦЭМ!$D$33:$D$776,СВЦЭМ!$A$33:$A$776,$A39,СВЦЭМ!$B$33:$B$776,H$11)+'СЕТ СН'!$F$11+СВЦЭМ!$D$10+'СЕТ СН'!$F$5-'СЕТ СН'!$F$21</f>
        <v>2493.5273690599997</v>
      </c>
      <c r="I39" s="36">
        <f>SUMIFS(СВЦЭМ!$D$33:$D$776,СВЦЭМ!$A$33:$A$776,$A39,СВЦЭМ!$B$33:$B$776,I$11)+'СЕТ СН'!$F$11+СВЦЭМ!$D$10+'СЕТ СН'!$F$5-'СЕТ СН'!$F$21</f>
        <v>2505.4021518600002</v>
      </c>
      <c r="J39" s="36">
        <f>SUMIFS(СВЦЭМ!$D$33:$D$776,СВЦЭМ!$A$33:$A$776,$A39,СВЦЭМ!$B$33:$B$776,J$11)+'СЕТ СН'!$F$11+СВЦЭМ!$D$10+'СЕТ СН'!$F$5-'СЕТ СН'!$F$21</f>
        <v>2486.2150888699998</v>
      </c>
      <c r="K39" s="36">
        <f>SUMIFS(СВЦЭМ!$D$33:$D$776,СВЦЭМ!$A$33:$A$776,$A39,СВЦЭМ!$B$33:$B$776,K$11)+'СЕТ СН'!$F$11+СВЦЭМ!$D$10+'СЕТ СН'!$F$5-'СЕТ СН'!$F$21</f>
        <v>2365.2765641699998</v>
      </c>
      <c r="L39" s="36">
        <f>SUMIFS(СВЦЭМ!$D$33:$D$776,СВЦЭМ!$A$33:$A$776,$A39,СВЦЭМ!$B$33:$B$776,L$11)+'СЕТ СН'!$F$11+СВЦЭМ!$D$10+'СЕТ СН'!$F$5-'СЕТ СН'!$F$21</f>
        <v>2250.0635252299999</v>
      </c>
      <c r="M39" s="36">
        <f>SUMIFS(СВЦЭМ!$D$33:$D$776,СВЦЭМ!$A$33:$A$776,$A39,СВЦЭМ!$B$33:$B$776,M$11)+'СЕТ СН'!$F$11+СВЦЭМ!$D$10+'СЕТ СН'!$F$5-'СЕТ СН'!$F$21</f>
        <v>2229.3160349999998</v>
      </c>
      <c r="N39" s="36">
        <f>SUMIFS(СВЦЭМ!$D$33:$D$776,СВЦЭМ!$A$33:$A$776,$A39,СВЦЭМ!$B$33:$B$776,N$11)+'СЕТ СН'!$F$11+СВЦЭМ!$D$10+'СЕТ СН'!$F$5-'СЕТ СН'!$F$21</f>
        <v>2226.52996553</v>
      </c>
      <c r="O39" s="36">
        <f>SUMIFS(СВЦЭМ!$D$33:$D$776,СВЦЭМ!$A$33:$A$776,$A39,СВЦЭМ!$B$33:$B$776,O$11)+'СЕТ СН'!$F$11+СВЦЭМ!$D$10+'СЕТ СН'!$F$5-'СЕТ СН'!$F$21</f>
        <v>2237.9309325100003</v>
      </c>
      <c r="P39" s="36">
        <f>SUMIFS(СВЦЭМ!$D$33:$D$776,СВЦЭМ!$A$33:$A$776,$A39,СВЦЭМ!$B$33:$B$776,P$11)+'СЕТ СН'!$F$11+СВЦЭМ!$D$10+'СЕТ СН'!$F$5-'СЕТ СН'!$F$21</f>
        <v>2239.8018846700002</v>
      </c>
      <c r="Q39" s="36">
        <f>SUMIFS(СВЦЭМ!$D$33:$D$776,СВЦЭМ!$A$33:$A$776,$A39,СВЦЭМ!$B$33:$B$776,Q$11)+'СЕТ СН'!$F$11+СВЦЭМ!$D$10+'СЕТ СН'!$F$5-'СЕТ СН'!$F$21</f>
        <v>2249.7988017600001</v>
      </c>
      <c r="R39" s="36">
        <f>SUMIFS(СВЦЭМ!$D$33:$D$776,СВЦЭМ!$A$33:$A$776,$A39,СВЦЭМ!$B$33:$B$776,R$11)+'СЕТ СН'!$F$11+СВЦЭМ!$D$10+'СЕТ СН'!$F$5-'СЕТ СН'!$F$21</f>
        <v>2251.3949086699999</v>
      </c>
      <c r="S39" s="36">
        <f>SUMIFS(СВЦЭМ!$D$33:$D$776,СВЦЭМ!$A$33:$A$776,$A39,СВЦЭМ!$B$33:$B$776,S$11)+'СЕТ СН'!$F$11+СВЦЭМ!$D$10+'СЕТ СН'!$F$5-'СЕТ СН'!$F$21</f>
        <v>2256.7225684999999</v>
      </c>
      <c r="T39" s="36">
        <f>SUMIFS(СВЦЭМ!$D$33:$D$776,СВЦЭМ!$A$33:$A$776,$A39,СВЦЭМ!$B$33:$B$776,T$11)+'СЕТ СН'!$F$11+СВЦЭМ!$D$10+'СЕТ СН'!$F$5-'СЕТ СН'!$F$21</f>
        <v>2259.9993477500002</v>
      </c>
      <c r="U39" s="36">
        <f>SUMIFS(СВЦЭМ!$D$33:$D$776,СВЦЭМ!$A$33:$A$776,$A39,СВЦЭМ!$B$33:$B$776,U$11)+'СЕТ СН'!$F$11+СВЦЭМ!$D$10+'СЕТ СН'!$F$5-'СЕТ СН'!$F$21</f>
        <v>2244.6271467799997</v>
      </c>
      <c r="V39" s="36">
        <f>SUMIFS(СВЦЭМ!$D$33:$D$776,СВЦЭМ!$A$33:$A$776,$A39,СВЦЭМ!$B$33:$B$776,V$11)+'СЕТ СН'!$F$11+СВЦЭМ!$D$10+'СЕТ СН'!$F$5-'СЕТ СН'!$F$21</f>
        <v>2256.4701386199999</v>
      </c>
      <c r="W39" s="36">
        <f>SUMIFS(СВЦЭМ!$D$33:$D$776,СВЦЭМ!$A$33:$A$776,$A39,СВЦЭМ!$B$33:$B$776,W$11)+'СЕТ СН'!$F$11+СВЦЭМ!$D$10+'СЕТ СН'!$F$5-'СЕТ СН'!$F$21</f>
        <v>2258.5476459500001</v>
      </c>
      <c r="X39" s="36">
        <f>SUMIFS(СВЦЭМ!$D$33:$D$776,СВЦЭМ!$A$33:$A$776,$A39,СВЦЭМ!$B$33:$B$776,X$11)+'СЕТ СН'!$F$11+СВЦЭМ!$D$10+'СЕТ СН'!$F$5-'СЕТ СН'!$F$21</f>
        <v>2302.3323398500002</v>
      </c>
      <c r="Y39" s="36">
        <f>SUMIFS(СВЦЭМ!$D$33:$D$776,СВЦЭМ!$A$33:$A$776,$A39,СВЦЭМ!$B$33:$B$776,Y$11)+'СЕТ СН'!$F$11+СВЦЭМ!$D$10+'СЕТ СН'!$F$5-'СЕТ СН'!$F$21</f>
        <v>2417.8928103799999</v>
      </c>
    </row>
    <row r="40" spans="1:27" ht="15.75" x14ac:dyDescent="0.2">
      <c r="A40" s="35">
        <f t="shared" si="0"/>
        <v>44041</v>
      </c>
      <c r="B40" s="36">
        <f>SUMIFS(СВЦЭМ!$D$33:$D$776,СВЦЭМ!$A$33:$A$776,$A40,СВЦЭМ!$B$33:$B$776,B$11)+'СЕТ СН'!$F$11+СВЦЭМ!$D$10+'СЕТ СН'!$F$5-'СЕТ СН'!$F$21</f>
        <v>2523.8618900199999</v>
      </c>
      <c r="C40" s="36">
        <f>SUMIFS(СВЦЭМ!$D$33:$D$776,СВЦЭМ!$A$33:$A$776,$A40,СВЦЭМ!$B$33:$B$776,C$11)+'СЕТ СН'!$F$11+СВЦЭМ!$D$10+'СЕТ СН'!$F$5-'СЕТ СН'!$F$21</f>
        <v>2568.3691078699999</v>
      </c>
      <c r="D40" s="36">
        <f>SUMIFS(СВЦЭМ!$D$33:$D$776,СВЦЭМ!$A$33:$A$776,$A40,СВЦЭМ!$B$33:$B$776,D$11)+'СЕТ СН'!$F$11+СВЦЭМ!$D$10+'СЕТ СН'!$F$5-'СЕТ СН'!$F$21</f>
        <v>2602.6951421799999</v>
      </c>
      <c r="E40" s="36">
        <f>SUMIFS(СВЦЭМ!$D$33:$D$776,СВЦЭМ!$A$33:$A$776,$A40,СВЦЭМ!$B$33:$B$776,E$11)+'СЕТ СН'!$F$11+СВЦЭМ!$D$10+'СЕТ СН'!$F$5-'СЕТ СН'!$F$21</f>
        <v>2627.2740142500002</v>
      </c>
      <c r="F40" s="36">
        <f>SUMIFS(СВЦЭМ!$D$33:$D$776,СВЦЭМ!$A$33:$A$776,$A40,СВЦЭМ!$B$33:$B$776,F$11)+'СЕТ СН'!$F$11+СВЦЭМ!$D$10+'СЕТ СН'!$F$5-'СЕТ СН'!$F$21</f>
        <v>2589.5304667999999</v>
      </c>
      <c r="G40" s="36">
        <f>SUMIFS(СВЦЭМ!$D$33:$D$776,СВЦЭМ!$A$33:$A$776,$A40,СВЦЭМ!$B$33:$B$776,G$11)+'СЕТ СН'!$F$11+СВЦЭМ!$D$10+'СЕТ СН'!$F$5-'СЕТ СН'!$F$21</f>
        <v>2587.8207596800003</v>
      </c>
      <c r="H40" s="36">
        <f>SUMIFS(СВЦЭМ!$D$33:$D$776,СВЦЭМ!$A$33:$A$776,$A40,СВЦЭМ!$B$33:$B$776,H$11)+'СЕТ СН'!$F$11+СВЦЭМ!$D$10+'СЕТ СН'!$F$5-'СЕТ СН'!$F$21</f>
        <v>2559.4196204600003</v>
      </c>
      <c r="I40" s="36">
        <f>SUMIFS(СВЦЭМ!$D$33:$D$776,СВЦЭМ!$A$33:$A$776,$A40,СВЦЭМ!$B$33:$B$776,I$11)+'СЕТ СН'!$F$11+СВЦЭМ!$D$10+'СЕТ СН'!$F$5-'СЕТ СН'!$F$21</f>
        <v>2540.43603042</v>
      </c>
      <c r="J40" s="36">
        <f>SUMIFS(СВЦЭМ!$D$33:$D$776,СВЦЭМ!$A$33:$A$776,$A40,СВЦЭМ!$B$33:$B$776,J$11)+'СЕТ СН'!$F$11+СВЦЭМ!$D$10+'СЕТ СН'!$F$5-'СЕТ СН'!$F$21</f>
        <v>2462.73006734</v>
      </c>
      <c r="K40" s="36">
        <f>SUMIFS(СВЦЭМ!$D$33:$D$776,СВЦЭМ!$A$33:$A$776,$A40,СВЦЭМ!$B$33:$B$776,K$11)+'СЕТ СН'!$F$11+СВЦЭМ!$D$10+'СЕТ СН'!$F$5-'СЕТ СН'!$F$21</f>
        <v>2306.85460491</v>
      </c>
      <c r="L40" s="36">
        <f>SUMIFS(СВЦЭМ!$D$33:$D$776,СВЦЭМ!$A$33:$A$776,$A40,СВЦЭМ!$B$33:$B$776,L$11)+'СЕТ СН'!$F$11+СВЦЭМ!$D$10+'СЕТ СН'!$F$5-'СЕТ СН'!$F$21</f>
        <v>2247.8313886000001</v>
      </c>
      <c r="M40" s="36">
        <f>SUMIFS(СВЦЭМ!$D$33:$D$776,СВЦЭМ!$A$33:$A$776,$A40,СВЦЭМ!$B$33:$B$776,M$11)+'СЕТ СН'!$F$11+СВЦЭМ!$D$10+'СЕТ СН'!$F$5-'СЕТ СН'!$F$21</f>
        <v>2227.9636919099999</v>
      </c>
      <c r="N40" s="36">
        <f>SUMIFS(СВЦЭМ!$D$33:$D$776,СВЦЭМ!$A$33:$A$776,$A40,СВЦЭМ!$B$33:$B$776,N$11)+'СЕТ СН'!$F$11+СВЦЭМ!$D$10+'СЕТ СН'!$F$5-'СЕТ СН'!$F$21</f>
        <v>2200.1164395300002</v>
      </c>
      <c r="O40" s="36">
        <f>SUMIFS(СВЦЭМ!$D$33:$D$776,СВЦЭМ!$A$33:$A$776,$A40,СВЦЭМ!$B$33:$B$776,O$11)+'СЕТ СН'!$F$11+СВЦЭМ!$D$10+'СЕТ СН'!$F$5-'СЕТ СН'!$F$21</f>
        <v>2194.6056479500003</v>
      </c>
      <c r="P40" s="36">
        <f>SUMIFS(СВЦЭМ!$D$33:$D$776,СВЦЭМ!$A$33:$A$776,$A40,СВЦЭМ!$B$33:$B$776,P$11)+'СЕТ СН'!$F$11+СВЦЭМ!$D$10+'СЕТ СН'!$F$5-'СЕТ СН'!$F$21</f>
        <v>2195.4035238000001</v>
      </c>
      <c r="Q40" s="36">
        <f>SUMIFS(СВЦЭМ!$D$33:$D$776,СВЦЭМ!$A$33:$A$776,$A40,СВЦЭМ!$B$33:$B$776,Q$11)+'СЕТ СН'!$F$11+СВЦЭМ!$D$10+'СЕТ СН'!$F$5-'СЕТ СН'!$F$21</f>
        <v>2206.0413207299998</v>
      </c>
      <c r="R40" s="36">
        <f>SUMIFS(СВЦЭМ!$D$33:$D$776,СВЦЭМ!$A$33:$A$776,$A40,СВЦЭМ!$B$33:$B$776,R$11)+'СЕТ СН'!$F$11+СВЦЭМ!$D$10+'СЕТ СН'!$F$5-'СЕТ СН'!$F$21</f>
        <v>2212.8047084199998</v>
      </c>
      <c r="S40" s="36">
        <f>SUMIFS(СВЦЭМ!$D$33:$D$776,СВЦЭМ!$A$33:$A$776,$A40,СВЦЭМ!$B$33:$B$776,S$11)+'СЕТ СН'!$F$11+СВЦЭМ!$D$10+'СЕТ СН'!$F$5-'СЕТ СН'!$F$21</f>
        <v>2216.2270622599999</v>
      </c>
      <c r="T40" s="36">
        <f>SUMIFS(СВЦЭМ!$D$33:$D$776,СВЦЭМ!$A$33:$A$776,$A40,СВЦЭМ!$B$33:$B$776,T$11)+'СЕТ СН'!$F$11+СВЦЭМ!$D$10+'СЕТ СН'!$F$5-'СЕТ СН'!$F$21</f>
        <v>2243.8814027099997</v>
      </c>
      <c r="U40" s="36">
        <f>SUMIFS(СВЦЭМ!$D$33:$D$776,СВЦЭМ!$A$33:$A$776,$A40,СВЦЭМ!$B$33:$B$776,U$11)+'СЕТ СН'!$F$11+СВЦЭМ!$D$10+'СЕТ СН'!$F$5-'СЕТ СН'!$F$21</f>
        <v>2238.1822614299999</v>
      </c>
      <c r="V40" s="36">
        <f>SUMIFS(СВЦЭМ!$D$33:$D$776,СВЦЭМ!$A$33:$A$776,$A40,СВЦЭМ!$B$33:$B$776,V$11)+'СЕТ СН'!$F$11+СВЦЭМ!$D$10+'СЕТ СН'!$F$5-'СЕТ СН'!$F$21</f>
        <v>2228.4089124399998</v>
      </c>
      <c r="W40" s="36">
        <f>SUMIFS(СВЦЭМ!$D$33:$D$776,СВЦЭМ!$A$33:$A$776,$A40,СВЦЭМ!$B$33:$B$776,W$11)+'СЕТ СН'!$F$11+СВЦЭМ!$D$10+'СЕТ СН'!$F$5-'СЕТ СН'!$F$21</f>
        <v>2204.7302577999999</v>
      </c>
      <c r="X40" s="36">
        <f>SUMIFS(СВЦЭМ!$D$33:$D$776,СВЦЭМ!$A$33:$A$776,$A40,СВЦЭМ!$B$33:$B$776,X$11)+'СЕТ СН'!$F$11+СВЦЭМ!$D$10+'СЕТ СН'!$F$5-'СЕТ СН'!$F$21</f>
        <v>2261.3208946300001</v>
      </c>
      <c r="Y40" s="36">
        <f>SUMIFS(СВЦЭМ!$D$33:$D$776,СВЦЭМ!$A$33:$A$776,$A40,СВЦЭМ!$B$33:$B$776,Y$11)+'СЕТ СН'!$F$11+СВЦЭМ!$D$10+'СЕТ СН'!$F$5-'СЕТ СН'!$F$21</f>
        <v>2373.6360471200001</v>
      </c>
    </row>
    <row r="41" spans="1:27" ht="15.75" x14ac:dyDescent="0.2">
      <c r="A41" s="35">
        <f t="shared" si="0"/>
        <v>44042</v>
      </c>
      <c r="B41" s="36">
        <f>SUMIFS(СВЦЭМ!$D$33:$D$776,СВЦЭМ!$A$33:$A$776,$A41,СВЦЭМ!$B$33:$B$776,B$11)+'СЕТ СН'!$F$11+СВЦЭМ!$D$10+'СЕТ СН'!$F$5-'СЕТ СН'!$F$21</f>
        <v>2407.7821795600003</v>
      </c>
      <c r="C41" s="36">
        <f>SUMIFS(СВЦЭМ!$D$33:$D$776,СВЦЭМ!$A$33:$A$776,$A41,СВЦЭМ!$B$33:$B$776,C$11)+'СЕТ СН'!$F$11+СВЦЭМ!$D$10+'СЕТ СН'!$F$5-'СЕТ СН'!$F$21</f>
        <v>2455.9233142100002</v>
      </c>
      <c r="D41" s="36">
        <f>SUMIFS(СВЦЭМ!$D$33:$D$776,СВЦЭМ!$A$33:$A$776,$A41,СВЦЭМ!$B$33:$B$776,D$11)+'СЕТ СН'!$F$11+СВЦЭМ!$D$10+'СЕТ СН'!$F$5-'СЕТ СН'!$F$21</f>
        <v>2472.9766211699998</v>
      </c>
      <c r="E41" s="36">
        <f>SUMIFS(СВЦЭМ!$D$33:$D$776,СВЦЭМ!$A$33:$A$776,$A41,СВЦЭМ!$B$33:$B$776,E$11)+'СЕТ СН'!$F$11+СВЦЭМ!$D$10+'СЕТ СН'!$F$5-'СЕТ СН'!$F$21</f>
        <v>2480.2243725600001</v>
      </c>
      <c r="F41" s="36">
        <f>SUMIFS(СВЦЭМ!$D$33:$D$776,СВЦЭМ!$A$33:$A$776,$A41,СВЦЭМ!$B$33:$B$776,F$11)+'СЕТ СН'!$F$11+СВЦЭМ!$D$10+'СЕТ СН'!$F$5-'СЕТ СН'!$F$21</f>
        <v>2474.6559722000002</v>
      </c>
      <c r="G41" s="36">
        <f>SUMIFS(СВЦЭМ!$D$33:$D$776,СВЦЭМ!$A$33:$A$776,$A41,СВЦЭМ!$B$33:$B$776,G$11)+'СЕТ СН'!$F$11+СВЦЭМ!$D$10+'СЕТ СН'!$F$5-'СЕТ СН'!$F$21</f>
        <v>2480.5281429500001</v>
      </c>
      <c r="H41" s="36">
        <f>SUMIFS(СВЦЭМ!$D$33:$D$776,СВЦЭМ!$A$33:$A$776,$A41,СВЦЭМ!$B$33:$B$776,H$11)+'СЕТ СН'!$F$11+СВЦЭМ!$D$10+'СЕТ СН'!$F$5-'СЕТ СН'!$F$21</f>
        <v>2462.6698304000001</v>
      </c>
      <c r="I41" s="36">
        <f>SUMIFS(СВЦЭМ!$D$33:$D$776,СВЦЭМ!$A$33:$A$776,$A41,СВЦЭМ!$B$33:$B$776,I$11)+'СЕТ СН'!$F$11+СВЦЭМ!$D$10+'СЕТ СН'!$F$5-'СЕТ СН'!$F$21</f>
        <v>2423.77686997</v>
      </c>
      <c r="J41" s="36">
        <f>SUMIFS(СВЦЭМ!$D$33:$D$776,СВЦЭМ!$A$33:$A$776,$A41,СВЦЭМ!$B$33:$B$776,J$11)+'СЕТ СН'!$F$11+СВЦЭМ!$D$10+'СЕТ СН'!$F$5-'СЕТ СН'!$F$21</f>
        <v>2338.7954594499997</v>
      </c>
      <c r="K41" s="36">
        <f>SUMIFS(СВЦЭМ!$D$33:$D$776,СВЦЭМ!$A$33:$A$776,$A41,СВЦЭМ!$B$33:$B$776,K$11)+'СЕТ СН'!$F$11+СВЦЭМ!$D$10+'СЕТ СН'!$F$5-'СЕТ СН'!$F$21</f>
        <v>2280.5594577100001</v>
      </c>
      <c r="L41" s="36">
        <f>SUMIFS(СВЦЭМ!$D$33:$D$776,СВЦЭМ!$A$33:$A$776,$A41,СВЦЭМ!$B$33:$B$776,L$11)+'СЕТ СН'!$F$11+СВЦЭМ!$D$10+'СЕТ СН'!$F$5-'СЕТ СН'!$F$21</f>
        <v>2301.64802156</v>
      </c>
      <c r="M41" s="36">
        <f>SUMIFS(СВЦЭМ!$D$33:$D$776,СВЦЭМ!$A$33:$A$776,$A41,СВЦЭМ!$B$33:$B$776,M$11)+'СЕТ СН'!$F$11+СВЦЭМ!$D$10+'СЕТ СН'!$F$5-'СЕТ СН'!$F$21</f>
        <v>2296.3794393799999</v>
      </c>
      <c r="N41" s="36">
        <f>SUMIFS(СВЦЭМ!$D$33:$D$776,СВЦЭМ!$A$33:$A$776,$A41,СВЦЭМ!$B$33:$B$776,N$11)+'СЕТ СН'!$F$11+СВЦЭМ!$D$10+'СЕТ СН'!$F$5-'СЕТ СН'!$F$21</f>
        <v>2284.5114722399999</v>
      </c>
      <c r="O41" s="36">
        <f>SUMIFS(СВЦЭМ!$D$33:$D$776,СВЦЭМ!$A$33:$A$776,$A41,СВЦЭМ!$B$33:$B$776,O$11)+'СЕТ СН'!$F$11+СВЦЭМ!$D$10+'СЕТ СН'!$F$5-'СЕТ СН'!$F$21</f>
        <v>2285.09398956</v>
      </c>
      <c r="P41" s="36">
        <f>SUMIFS(СВЦЭМ!$D$33:$D$776,СВЦЭМ!$A$33:$A$776,$A41,СВЦЭМ!$B$33:$B$776,P$11)+'СЕТ СН'!$F$11+СВЦЭМ!$D$10+'СЕТ СН'!$F$5-'СЕТ СН'!$F$21</f>
        <v>2286.3802252200003</v>
      </c>
      <c r="Q41" s="36">
        <f>SUMIFS(СВЦЭМ!$D$33:$D$776,СВЦЭМ!$A$33:$A$776,$A41,СВЦЭМ!$B$33:$B$776,Q$11)+'СЕТ СН'!$F$11+СВЦЭМ!$D$10+'СЕТ СН'!$F$5-'СЕТ СН'!$F$21</f>
        <v>2290.0121319</v>
      </c>
      <c r="R41" s="36">
        <f>SUMIFS(СВЦЭМ!$D$33:$D$776,СВЦЭМ!$A$33:$A$776,$A41,СВЦЭМ!$B$33:$B$776,R$11)+'СЕТ СН'!$F$11+СВЦЭМ!$D$10+'СЕТ СН'!$F$5-'СЕТ СН'!$F$21</f>
        <v>2285.5101527000002</v>
      </c>
      <c r="S41" s="36">
        <f>SUMIFS(СВЦЭМ!$D$33:$D$776,СВЦЭМ!$A$33:$A$776,$A41,СВЦЭМ!$B$33:$B$776,S$11)+'СЕТ СН'!$F$11+СВЦЭМ!$D$10+'СЕТ СН'!$F$5-'СЕТ СН'!$F$21</f>
        <v>2286.67218916</v>
      </c>
      <c r="T41" s="36">
        <f>SUMIFS(СВЦЭМ!$D$33:$D$776,СВЦЭМ!$A$33:$A$776,$A41,СВЦЭМ!$B$33:$B$776,T$11)+'СЕТ СН'!$F$11+СВЦЭМ!$D$10+'СЕТ СН'!$F$5-'СЕТ СН'!$F$21</f>
        <v>2295.2610028499998</v>
      </c>
      <c r="U41" s="36">
        <f>SUMIFS(СВЦЭМ!$D$33:$D$776,СВЦЭМ!$A$33:$A$776,$A41,СВЦЭМ!$B$33:$B$776,U$11)+'СЕТ СН'!$F$11+СВЦЭМ!$D$10+'СЕТ СН'!$F$5-'СЕТ СН'!$F$21</f>
        <v>2290.1161106899999</v>
      </c>
      <c r="V41" s="36">
        <f>SUMIFS(СВЦЭМ!$D$33:$D$776,СВЦЭМ!$A$33:$A$776,$A41,СВЦЭМ!$B$33:$B$776,V$11)+'СЕТ СН'!$F$11+СВЦЭМ!$D$10+'СЕТ СН'!$F$5-'СЕТ СН'!$F$21</f>
        <v>2282.1880070699999</v>
      </c>
      <c r="W41" s="36">
        <f>SUMIFS(СВЦЭМ!$D$33:$D$776,СВЦЭМ!$A$33:$A$776,$A41,СВЦЭМ!$B$33:$B$776,W$11)+'СЕТ СН'!$F$11+СВЦЭМ!$D$10+'СЕТ СН'!$F$5-'СЕТ СН'!$F$21</f>
        <v>2310.4259238</v>
      </c>
      <c r="X41" s="36">
        <f>SUMIFS(СВЦЭМ!$D$33:$D$776,СВЦЭМ!$A$33:$A$776,$A41,СВЦЭМ!$B$33:$B$776,X$11)+'СЕТ СН'!$F$11+СВЦЭМ!$D$10+'СЕТ СН'!$F$5-'СЕТ СН'!$F$21</f>
        <v>2406.9081915500001</v>
      </c>
      <c r="Y41" s="36">
        <f>SUMIFS(СВЦЭМ!$D$33:$D$776,СВЦЭМ!$A$33:$A$776,$A41,СВЦЭМ!$B$33:$B$776,Y$11)+'СЕТ СН'!$F$11+СВЦЭМ!$D$10+'СЕТ СН'!$F$5-'СЕТ СН'!$F$21</f>
        <v>2368.7998816899999</v>
      </c>
    </row>
    <row r="42" spans="1:27" ht="15.75" x14ac:dyDescent="0.2">
      <c r="A42" s="35">
        <f t="shared" si="0"/>
        <v>44043</v>
      </c>
      <c r="B42" s="36">
        <f>SUMIFS(СВЦЭМ!$D$33:$D$776,СВЦЭМ!$A$33:$A$776,$A42,СВЦЭМ!$B$33:$B$776,B$11)+'СЕТ СН'!$F$11+СВЦЭМ!$D$10+'СЕТ СН'!$F$5-'СЕТ СН'!$F$21</f>
        <v>2414.4166796600002</v>
      </c>
      <c r="C42" s="36">
        <f>SUMIFS(СВЦЭМ!$D$33:$D$776,СВЦЭМ!$A$33:$A$776,$A42,СВЦЭМ!$B$33:$B$776,C$11)+'СЕТ СН'!$F$11+СВЦЭМ!$D$10+'СЕТ СН'!$F$5-'СЕТ СН'!$F$21</f>
        <v>2525.7364493300001</v>
      </c>
      <c r="D42" s="36">
        <f>SUMIFS(СВЦЭМ!$D$33:$D$776,СВЦЭМ!$A$33:$A$776,$A42,СВЦЭМ!$B$33:$B$776,D$11)+'СЕТ СН'!$F$11+СВЦЭМ!$D$10+'СЕТ СН'!$F$5-'СЕТ СН'!$F$21</f>
        <v>2534.9640452600001</v>
      </c>
      <c r="E42" s="36">
        <f>SUMIFS(СВЦЭМ!$D$33:$D$776,СВЦЭМ!$A$33:$A$776,$A42,СВЦЭМ!$B$33:$B$776,E$11)+'СЕТ СН'!$F$11+СВЦЭМ!$D$10+'СЕТ СН'!$F$5-'СЕТ СН'!$F$21</f>
        <v>2538.1047104999998</v>
      </c>
      <c r="F42" s="36">
        <f>SUMIFS(СВЦЭМ!$D$33:$D$776,СВЦЭМ!$A$33:$A$776,$A42,СВЦЭМ!$B$33:$B$776,F$11)+'СЕТ СН'!$F$11+СВЦЭМ!$D$10+'СЕТ СН'!$F$5-'СЕТ СН'!$F$21</f>
        <v>2532.5070495999998</v>
      </c>
      <c r="G42" s="36">
        <f>SUMIFS(СВЦЭМ!$D$33:$D$776,СВЦЭМ!$A$33:$A$776,$A42,СВЦЭМ!$B$33:$B$776,G$11)+'СЕТ СН'!$F$11+СВЦЭМ!$D$10+'СЕТ СН'!$F$5-'СЕТ СН'!$F$21</f>
        <v>2564.8916668500001</v>
      </c>
      <c r="H42" s="36">
        <f>SUMIFS(СВЦЭМ!$D$33:$D$776,СВЦЭМ!$A$33:$A$776,$A42,СВЦЭМ!$B$33:$B$776,H$11)+'СЕТ СН'!$F$11+СВЦЭМ!$D$10+'СЕТ СН'!$F$5-'СЕТ СН'!$F$21</f>
        <v>2512.0087122599998</v>
      </c>
      <c r="I42" s="36">
        <f>SUMIFS(СВЦЭМ!$D$33:$D$776,СВЦЭМ!$A$33:$A$776,$A42,СВЦЭМ!$B$33:$B$776,I$11)+'СЕТ СН'!$F$11+СВЦЭМ!$D$10+'СЕТ СН'!$F$5-'СЕТ СН'!$F$21</f>
        <v>2487.5663959600001</v>
      </c>
      <c r="J42" s="36">
        <f>SUMIFS(СВЦЭМ!$D$33:$D$776,СВЦЭМ!$A$33:$A$776,$A42,СВЦЭМ!$B$33:$B$776,J$11)+'СЕТ СН'!$F$11+СВЦЭМ!$D$10+'СЕТ СН'!$F$5-'СЕТ СН'!$F$21</f>
        <v>2456.8126983699999</v>
      </c>
      <c r="K42" s="36">
        <f>SUMIFS(СВЦЭМ!$D$33:$D$776,СВЦЭМ!$A$33:$A$776,$A42,СВЦЭМ!$B$33:$B$776,K$11)+'СЕТ СН'!$F$11+СВЦЭМ!$D$10+'СЕТ СН'!$F$5-'СЕТ СН'!$F$21</f>
        <v>2374.8211915500001</v>
      </c>
      <c r="L42" s="36">
        <f>SUMIFS(СВЦЭМ!$D$33:$D$776,СВЦЭМ!$A$33:$A$776,$A42,СВЦЭМ!$B$33:$B$776,L$11)+'СЕТ СН'!$F$11+СВЦЭМ!$D$10+'СЕТ СН'!$F$5-'СЕТ СН'!$F$21</f>
        <v>2246.4700718200002</v>
      </c>
      <c r="M42" s="36">
        <f>SUMIFS(СВЦЭМ!$D$33:$D$776,СВЦЭМ!$A$33:$A$776,$A42,СВЦЭМ!$B$33:$B$776,M$11)+'СЕТ СН'!$F$11+СВЦЭМ!$D$10+'СЕТ СН'!$F$5-'СЕТ СН'!$F$21</f>
        <v>2226.9219491399999</v>
      </c>
      <c r="N42" s="36">
        <f>SUMIFS(СВЦЭМ!$D$33:$D$776,СВЦЭМ!$A$33:$A$776,$A42,СВЦЭМ!$B$33:$B$776,N$11)+'СЕТ СН'!$F$11+СВЦЭМ!$D$10+'СЕТ СН'!$F$5-'СЕТ СН'!$F$21</f>
        <v>2232.9949520599998</v>
      </c>
      <c r="O42" s="36">
        <f>SUMIFS(СВЦЭМ!$D$33:$D$776,СВЦЭМ!$A$33:$A$776,$A42,СВЦЭМ!$B$33:$B$776,O$11)+'СЕТ СН'!$F$11+СВЦЭМ!$D$10+'СЕТ СН'!$F$5-'СЕТ СН'!$F$21</f>
        <v>2239.2915191299999</v>
      </c>
      <c r="P42" s="36">
        <f>SUMIFS(СВЦЭМ!$D$33:$D$776,СВЦЭМ!$A$33:$A$776,$A42,СВЦЭМ!$B$33:$B$776,P$11)+'СЕТ СН'!$F$11+СВЦЭМ!$D$10+'СЕТ СН'!$F$5-'СЕТ СН'!$F$21</f>
        <v>2243.0552866100002</v>
      </c>
      <c r="Q42" s="36">
        <f>SUMIFS(СВЦЭМ!$D$33:$D$776,СВЦЭМ!$A$33:$A$776,$A42,СВЦЭМ!$B$33:$B$776,Q$11)+'СЕТ СН'!$F$11+СВЦЭМ!$D$10+'СЕТ СН'!$F$5-'СЕТ СН'!$F$21</f>
        <v>2242.2968972399999</v>
      </c>
      <c r="R42" s="36">
        <f>SUMIFS(СВЦЭМ!$D$33:$D$776,СВЦЭМ!$A$33:$A$776,$A42,СВЦЭМ!$B$33:$B$776,R$11)+'СЕТ СН'!$F$11+СВЦЭМ!$D$10+'СЕТ СН'!$F$5-'СЕТ СН'!$F$21</f>
        <v>2234.6977121700002</v>
      </c>
      <c r="S42" s="36">
        <f>SUMIFS(СВЦЭМ!$D$33:$D$776,СВЦЭМ!$A$33:$A$776,$A42,СВЦЭМ!$B$33:$B$776,S$11)+'СЕТ СН'!$F$11+СВЦЭМ!$D$10+'СЕТ СН'!$F$5-'СЕТ СН'!$F$21</f>
        <v>2247.4859704199998</v>
      </c>
      <c r="T42" s="36">
        <f>SUMIFS(СВЦЭМ!$D$33:$D$776,СВЦЭМ!$A$33:$A$776,$A42,СВЦЭМ!$B$33:$B$776,T$11)+'СЕТ СН'!$F$11+СВЦЭМ!$D$10+'СЕТ СН'!$F$5-'СЕТ СН'!$F$21</f>
        <v>2252.8298985199999</v>
      </c>
      <c r="U42" s="36">
        <f>SUMIFS(СВЦЭМ!$D$33:$D$776,СВЦЭМ!$A$33:$A$776,$A42,СВЦЭМ!$B$33:$B$776,U$11)+'СЕТ СН'!$F$11+СВЦЭМ!$D$10+'СЕТ СН'!$F$5-'СЕТ СН'!$F$21</f>
        <v>2262.9765190399999</v>
      </c>
      <c r="V42" s="36">
        <f>SUMIFS(СВЦЭМ!$D$33:$D$776,СВЦЭМ!$A$33:$A$776,$A42,СВЦЭМ!$B$33:$B$776,V$11)+'СЕТ СН'!$F$11+СВЦЭМ!$D$10+'СЕТ СН'!$F$5-'СЕТ СН'!$F$21</f>
        <v>2259.54320607</v>
      </c>
      <c r="W42" s="36">
        <f>SUMIFS(СВЦЭМ!$D$33:$D$776,СВЦЭМ!$A$33:$A$776,$A42,СВЦЭМ!$B$33:$B$776,W$11)+'СЕТ СН'!$F$11+СВЦЭМ!$D$10+'СЕТ СН'!$F$5-'СЕТ СН'!$F$21</f>
        <v>2241.9377518400001</v>
      </c>
      <c r="X42" s="36">
        <f>SUMIFS(СВЦЭМ!$D$33:$D$776,СВЦЭМ!$A$33:$A$776,$A42,СВЦЭМ!$B$33:$B$776,X$11)+'СЕТ СН'!$F$11+СВЦЭМ!$D$10+'СЕТ СН'!$F$5-'СЕТ СН'!$F$21</f>
        <v>2244.2342079800001</v>
      </c>
      <c r="Y42" s="36">
        <f>SUMIFS(СВЦЭМ!$D$33:$D$776,СВЦЭМ!$A$33:$A$776,$A42,СВЦЭМ!$B$33:$B$776,Y$11)+'СЕТ СН'!$F$11+СВЦЭМ!$D$10+'СЕТ СН'!$F$5-'СЕТ СН'!$F$21</f>
        <v>2303.8754281699999</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2"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7" ht="12.75" customHeight="1" x14ac:dyDescent="0.2">
      <c r="A46" s="133"/>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7" ht="12.75" customHeight="1" x14ac:dyDescent="0.2">
      <c r="A47" s="134"/>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01.07.2020</v>
      </c>
      <c r="B48" s="36">
        <f>SUMIFS(СВЦЭМ!$D$33:$D$776,СВЦЭМ!$A$33:$A$776,$A48,СВЦЭМ!$B$33:$B$776,B$47)+'СЕТ СН'!$G$11+СВЦЭМ!$D$10+'СЕТ СН'!$G$5-'СЕТ СН'!$G$21</f>
        <v>3497.66138305</v>
      </c>
      <c r="C48" s="36">
        <f>SUMIFS(СВЦЭМ!$D$33:$D$776,СВЦЭМ!$A$33:$A$776,$A48,СВЦЭМ!$B$33:$B$776,C$47)+'СЕТ СН'!$G$11+СВЦЭМ!$D$10+'СЕТ СН'!$G$5-'СЕТ СН'!$G$21</f>
        <v>3505.8366718400002</v>
      </c>
      <c r="D48" s="36">
        <f>SUMIFS(СВЦЭМ!$D$33:$D$776,СВЦЭМ!$A$33:$A$776,$A48,СВЦЭМ!$B$33:$B$776,D$47)+'СЕТ СН'!$G$11+СВЦЭМ!$D$10+'СЕТ СН'!$G$5-'СЕТ СН'!$G$21</f>
        <v>3482.5469687000004</v>
      </c>
      <c r="E48" s="36">
        <f>SUMIFS(СВЦЭМ!$D$33:$D$776,СВЦЭМ!$A$33:$A$776,$A48,СВЦЭМ!$B$33:$B$776,E$47)+'СЕТ СН'!$G$11+СВЦЭМ!$D$10+'СЕТ СН'!$G$5-'СЕТ СН'!$G$21</f>
        <v>3464.2419913500003</v>
      </c>
      <c r="F48" s="36">
        <f>SUMIFS(СВЦЭМ!$D$33:$D$776,СВЦЭМ!$A$33:$A$776,$A48,СВЦЭМ!$B$33:$B$776,F$47)+'СЕТ СН'!$G$11+СВЦЭМ!$D$10+'СЕТ СН'!$G$5-'СЕТ СН'!$G$21</f>
        <v>3450.6859229500001</v>
      </c>
      <c r="G48" s="36">
        <f>SUMIFS(СВЦЭМ!$D$33:$D$776,СВЦЭМ!$A$33:$A$776,$A48,СВЦЭМ!$B$33:$B$776,G$47)+'СЕТ СН'!$G$11+СВЦЭМ!$D$10+'СЕТ СН'!$G$5-'СЕТ СН'!$G$21</f>
        <v>3455.3111286900003</v>
      </c>
      <c r="H48" s="36">
        <f>SUMIFS(СВЦЭМ!$D$33:$D$776,СВЦЭМ!$A$33:$A$776,$A48,СВЦЭМ!$B$33:$B$776,H$47)+'СЕТ СН'!$G$11+СВЦЭМ!$D$10+'СЕТ СН'!$G$5-'СЕТ СН'!$G$21</f>
        <v>3477.7572292900004</v>
      </c>
      <c r="I48" s="36">
        <f>SUMIFS(СВЦЭМ!$D$33:$D$776,СВЦЭМ!$A$33:$A$776,$A48,СВЦЭМ!$B$33:$B$776,I$47)+'СЕТ СН'!$G$11+СВЦЭМ!$D$10+'СЕТ СН'!$G$5-'СЕТ СН'!$G$21</f>
        <v>3462.0168998700001</v>
      </c>
      <c r="J48" s="36">
        <f>SUMIFS(СВЦЭМ!$D$33:$D$776,СВЦЭМ!$A$33:$A$776,$A48,СВЦЭМ!$B$33:$B$776,J$47)+'СЕТ СН'!$G$11+СВЦЭМ!$D$10+'СЕТ СН'!$G$5-'СЕТ СН'!$G$21</f>
        <v>3419.10879694</v>
      </c>
      <c r="K48" s="36">
        <f>SUMIFS(СВЦЭМ!$D$33:$D$776,СВЦЭМ!$A$33:$A$776,$A48,СВЦЭМ!$B$33:$B$776,K$47)+'СЕТ СН'!$G$11+СВЦЭМ!$D$10+'СЕТ СН'!$G$5-'СЕТ СН'!$G$21</f>
        <v>3316.5033467600001</v>
      </c>
      <c r="L48" s="36">
        <f>SUMIFS(СВЦЭМ!$D$33:$D$776,СВЦЭМ!$A$33:$A$776,$A48,СВЦЭМ!$B$33:$B$776,L$47)+'СЕТ СН'!$G$11+СВЦЭМ!$D$10+'СЕТ СН'!$G$5-'СЕТ СН'!$G$21</f>
        <v>3220.2246281400003</v>
      </c>
      <c r="M48" s="36">
        <f>SUMIFS(СВЦЭМ!$D$33:$D$776,СВЦЭМ!$A$33:$A$776,$A48,СВЦЭМ!$B$33:$B$776,M$47)+'СЕТ СН'!$G$11+СВЦЭМ!$D$10+'СЕТ СН'!$G$5-'СЕТ СН'!$G$21</f>
        <v>3211.5154433800003</v>
      </c>
      <c r="N48" s="36">
        <f>SUMIFS(СВЦЭМ!$D$33:$D$776,СВЦЭМ!$A$33:$A$776,$A48,СВЦЭМ!$B$33:$B$776,N$47)+'СЕТ СН'!$G$11+СВЦЭМ!$D$10+'СЕТ СН'!$G$5-'СЕТ СН'!$G$21</f>
        <v>3263.9629738500003</v>
      </c>
      <c r="O48" s="36">
        <f>SUMIFS(СВЦЭМ!$D$33:$D$776,СВЦЭМ!$A$33:$A$776,$A48,СВЦЭМ!$B$33:$B$776,O$47)+'СЕТ СН'!$G$11+СВЦЭМ!$D$10+'СЕТ СН'!$G$5-'СЕТ СН'!$G$21</f>
        <v>3246.0323486400002</v>
      </c>
      <c r="P48" s="36">
        <f>SUMIFS(СВЦЭМ!$D$33:$D$776,СВЦЭМ!$A$33:$A$776,$A48,СВЦЭМ!$B$33:$B$776,P$47)+'СЕТ СН'!$G$11+СВЦЭМ!$D$10+'СЕТ СН'!$G$5-'СЕТ СН'!$G$21</f>
        <v>3170.2229024200001</v>
      </c>
      <c r="Q48" s="36">
        <f>SUMIFS(СВЦЭМ!$D$33:$D$776,СВЦЭМ!$A$33:$A$776,$A48,СВЦЭМ!$B$33:$B$776,Q$47)+'СЕТ СН'!$G$11+СВЦЭМ!$D$10+'СЕТ СН'!$G$5-'СЕТ СН'!$G$21</f>
        <v>3173.4955880699999</v>
      </c>
      <c r="R48" s="36">
        <f>SUMIFS(СВЦЭМ!$D$33:$D$776,СВЦЭМ!$A$33:$A$776,$A48,СВЦЭМ!$B$33:$B$776,R$47)+'СЕТ СН'!$G$11+СВЦЭМ!$D$10+'СЕТ СН'!$G$5-'СЕТ СН'!$G$21</f>
        <v>3186.2407866100002</v>
      </c>
      <c r="S48" s="36">
        <f>SUMIFS(СВЦЭМ!$D$33:$D$776,СВЦЭМ!$A$33:$A$776,$A48,СВЦЭМ!$B$33:$B$776,S$47)+'СЕТ СН'!$G$11+СВЦЭМ!$D$10+'СЕТ СН'!$G$5-'СЕТ СН'!$G$21</f>
        <v>3191.0817725000002</v>
      </c>
      <c r="T48" s="36">
        <f>SUMIFS(СВЦЭМ!$D$33:$D$776,СВЦЭМ!$A$33:$A$776,$A48,СВЦЭМ!$B$33:$B$776,T$47)+'СЕТ СН'!$G$11+СВЦЭМ!$D$10+'СЕТ СН'!$G$5-'СЕТ СН'!$G$21</f>
        <v>3183.5797721000004</v>
      </c>
      <c r="U48" s="36">
        <f>SUMIFS(СВЦЭМ!$D$33:$D$776,СВЦЭМ!$A$33:$A$776,$A48,СВЦЭМ!$B$33:$B$776,U$47)+'СЕТ СН'!$G$11+СВЦЭМ!$D$10+'СЕТ СН'!$G$5-'СЕТ СН'!$G$21</f>
        <v>3176.9325630100002</v>
      </c>
      <c r="V48" s="36">
        <f>SUMIFS(СВЦЭМ!$D$33:$D$776,СВЦЭМ!$A$33:$A$776,$A48,СВЦЭМ!$B$33:$B$776,V$47)+'СЕТ СН'!$G$11+СВЦЭМ!$D$10+'СЕТ СН'!$G$5-'СЕТ СН'!$G$21</f>
        <v>3174.4736397200004</v>
      </c>
      <c r="W48" s="36">
        <f>SUMIFS(СВЦЭМ!$D$33:$D$776,СВЦЭМ!$A$33:$A$776,$A48,СВЦЭМ!$B$33:$B$776,W$47)+'СЕТ СН'!$G$11+СВЦЭМ!$D$10+'СЕТ СН'!$G$5-'СЕТ СН'!$G$21</f>
        <v>3151.5363342500004</v>
      </c>
      <c r="X48" s="36">
        <f>SUMIFS(СВЦЭМ!$D$33:$D$776,СВЦЭМ!$A$33:$A$776,$A48,СВЦЭМ!$B$33:$B$776,X$47)+'СЕТ СН'!$G$11+СВЦЭМ!$D$10+'СЕТ СН'!$G$5-'СЕТ СН'!$G$21</f>
        <v>3198.5797256200003</v>
      </c>
      <c r="Y48" s="36">
        <f>SUMIFS(СВЦЭМ!$D$33:$D$776,СВЦЭМ!$A$33:$A$776,$A48,СВЦЭМ!$B$33:$B$776,Y$47)+'СЕТ СН'!$G$11+СВЦЭМ!$D$10+'СЕТ СН'!$G$5-'СЕТ СН'!$G$21</f>
        <v>3359.1635564300004</v>
      </c>
      <c r="AA48" s="45"/>
    </row>
    <row r="49" spans="1:25" ht="15.75" x14ac:dyDescent="0.2">
      <c r="A49" s="35">
        <f>A48+1</f>
        <v>44014</v>
      </c>
      <c r="B49" s="36">
        <f>SUMIFS(СВЦЭМ!$D$33:$D$776,СВЦЭМ!$A$33:$A$776,$A49,СВЦЭМ!$B$33:$B$776,B$47)+'СЕТ СН'!$G$11+СВЦЭМ!$D$10+'СЕТ СН'!$G$5-'СЕТ СН'!$G$21</f>
        <v>3447.8900634199999</v>
      </c>
      <c r="C49" s="36">
        <f>SUMIFS(СВЦЭМ!$D$33:$D$776,СВЦЭМ!$A$33:$A$776,$A49,СВЦЭМ!$B$33:$B$776,C$47)+'СЕТ СН'!$G$11+СВЦЭМ!$D$10+'СЕТ СН'!$G$5-'СЕТ СН'!$G$21</f>
        <v>3423.7568242800003</v>
      </c>
      <c r="D49" s="36">
        <f>SUMIFS(СВЦЭМ!$D$33:$D$776,СВЦЭМ!$A$33:$A$776,$A49,СВЦЭМ!$B$33:$B$776,D$47)+'СЕТ СН'!$G$11+СВЦЭМ!$D$10+'СЕТ СН'!$G$5-'СЕТ СН'!$G$21</f>
        <v>3395.4291244300002</v>
      </c>
      <c r="E49" s="36">
        <f>SUMIFS(СВЦЭМ!$D$33:$D$776,СВЦЭМ!$A$33:$A$776,$A49,СВЦЭМ!$B$33:$B$776,E$47)+'СЕТ СН'!$G$11+СВЦЭМ!$D$10+'СЕТ СН'!$G$5-'СЕТ СН'!$G$21</f>
        <v>3388.8631494000001</v>
      </c>
      <c r="F49" s="36">
        <f>SUMIFS(СВЦЭМ!$D$33:$D$776,СВЦЭМ!$A$33:$A$776,$A49,СВЦЭМ!$B$33:$B$776,F$47)+'СЕТ СН'!$G$11+СВЦЭМ!$D$10+'СЕТ СН'!$G$5-'СЕТ СН'!$G$21</f>
        <v>3374.6779191100004</v>
      </c>
      <c r="G49" s="36">
        <f>SUMIFS(СВЦЭМ!$D$33:$D$776,СВЦЭМ!$A$33:$A$776,$A49,СВЦЭМ!$B$33:$B$776,G$47)+'СЕТ СН'!$G$11+СВЦЭМ!$D$10+'СЕТ СН'!$G$5-'СЕТ СН'!$G$21</f>
        <v>3389.5951170400003</v>
      </c>
      <c r="H49" s="36">
        <f>SUMIFS(СВЦЭМ!$D$33:$D$776,СВЦЭМ!$A$33:$A$776,$A49,СВЦЭМ!$B$33:$B$776,H$47)+'СЕТ СН'!$G$11+СВЦЭМ!$D$10+'СЕТ СН'!$G$5-'СЕТ СН'!$G$21</f>
        <v>3421.4306013800001</v>
      </c>
      <c r="I49" s="36">
        <f>SUMIFS(СВЦЭМ!$D$33:$D$776,СВЦЭМ!$A$33:$A$776,$A49,СВЦЭМ!$B$33:$B$776,I$47)+'СЕТ СН'!$G$11+СВЦЭМ!$D$10+'СЕТ СН'!$G$5-'СЕТ СН'!$G$21</f>
        <v>3433.63583062</v>
      </c>
      <c r="J49" s="36">
        <f>SUMIFS(СВЦЭМ!$D$33:$D$776,СВЦЭМ!$A$33:$A$776,$A49,СВЦЭМ!$B$33:$B$776,J$47)+'СЕТ СН'!$G$11+СВЦЭМ!$D$10+'СЕТ СН'!$G$5-'СЕТ СН'!$G$21</f>
        <v>3424.9633390600002</v>
      </c>
      <c r="K49" s="36">
        <f>SUMIFS(СВЦЭМ!$D$33:$D$776,СВЦЭМ!$A$33:$A$776,$A49,СВЦЭМ!$B$33:$B$776,K$47)+'СЕТ СН'!$G$11+СВЦЭМ!$D$10+'СЕТ СН'!$G$5-'СЕТ СН'!$G$21</f>
        <v>3319.6858011000004</v>
      </c>
      <c r="L49" s="36">
        <f>SUMIFS(СВЦЭМ!$D$33:$D$776,СВЦЭМ!$A$33:$A$776,$A49,СВЦЭМ!$B$33:$B$776,L$47)+'СЕТ СН'!$G$11+СВЦЭМ!$D$10+'СЕТ СН'!$G$5-'СЕТ СН'!$G$21</f>
        <v>3221.6681154800003</v>
      </c>
      <c r="M49" s="36">
        <f>SUMIFS(СВЦЭМ!$D$33:$D$776,СВЦЭМ!$A$33:$A$776,$A49,СВЦЭМ!$B$33:$B$776,M$47)+'СЕТ СН'!$G$11+СВЦЭМ!$D$10+'СЕТ СН'!$G$5-'СЕТ СН'!$G$21</f>
        <v>3206.6631050800002</v>
      </c>
      <c r="N49" s="36">
        <f>SUMIFS(СВЦЭМ!$D$33:$D$776,СВЦЭМ!$A$33:$A$776,$A49,СВЦЭМ!$B$33:$B$776,N$47)+'СЕТ СН'!$G$11+СВЦЭМ!$D$10+'СЕТ СН'!$G$5-'СЕТ СН'!$G$21</f>
        <v>3231.2693994600004</v>
      </c>
      <c r="O49" s="36">
        <f>SUMIFS(СВЦЭМ!$D$33:$D$776,СВЦЭМ!$A$33:$A$776,$A49,СВЦЭМ!$B$33:$B$776,O$47)+'СЕТ СН'!$G$11+СВЦЭМ!$D$10+'СЕТ СН'!$G$5-'СЕТ СН'!$G$21</f>
        <v>3239.9432175800002</v>
      </c>
      <c r="P49" s="36">
        <f>SUMIFS(СВЦЭМ!$D$33:$D$776,СВЦЭМ!$A$33:$A$776,$A49,СВЦЭМ!$B$33:$B$776,P$47)+'СЕТ СН'!$G$11+СВЦЭМ!$D$10+'СЕТ СН'!$G$5-'СЕТ СН'!$G$21</f>
        <v>3218.8070264600001</v>
      </c>
      <c r="Q49" s="36">
        <f>SUMIFS(СВЦЭМ!$D$33:$D$776,СВЦЭМ!$A$33:$A$776,$A49,СВЦЭМ!$B$33:$B$776,Q$47)+'СЕТ СН'!$G$11+СВЦЭМ!$D$10+'СЕТ СН'!$G$5-'СЕТ СН'!$G$21</f>
        <v>3232.7496040400001</v>
      </c>
      <c r="R49" s="36">
        <f>SUMIFS(СВЦЭМ!$D$33:$D$776,СВЦЭМ!$A$33:$A$776,$A49,СВЦЭМ!$B$33:$B$776,R$47)+'СЕТ СН'!$G$11+СВЦЭМ!$D$10+'СЕТ СН'!$G$5-'СЕТ СН'!$G$21</f>
        <v>3253.5344500300002</v>
      </c>
      <c r="S49" s="36">
        <f>SUMIFS(СВЦЭМ!$D$33:$D$776,СВЦЭМ!$A$33:$A$776,$A49,СВЦЭМ!$B$33:$B$776,S$47)+'СЕТ СН'!$G$11+СВЦЭМ!$D$10+'СЕТ СН'!$G$5-'СЕТ СН'!$G$21</f>
        <v>3256.5117120800001</v>
      </c>
      <c r="T49" s="36">
        <f>SUMIFS(СВЦЭМ!$D$33:$D$776,СВЦЭМ!$A$33:$A$776,$A49,СВЦЭМ!$B$33:$B$776,T$47)+'СЕТ СН'!$G$11+СВЦЭМ!$D$10+'СЕТ СН'!$G$5-'СЕТ СН'!$G$21</f>
        <v>3247.8835104200002</v>
      </c>
      <c r="U49" s="36">
        <f>SUMIFS(СВЦЭМ!$D$33:$D$776,СВЦЭМ!$A$33:$A$776,$A49,СВЦЭМ!$B$33:$B$776,U$47)+'СЕТ СН'!$G$11+СВЦЭМ!$D$10+'СЕТ СН'!$G$5-'СЕТ СН'!$G$21</f>
        <v>3236.54455856</v>
      </c>
      <c r="V49" s="36">
        <f>SUMIFS(СВЦЭМ!$D$33:$D$776,СВЦЭМ!$A$33:$A$776,$A49,СВЦЭМ!$B$33:$B$776,V$47)+'СЕТ СН'!$G$11+СВЦЭМ!$D$10+'СЕТ СН'!$G$5-'СЕТ СН'!$G$21</f>
        <v>3217.3768267900005</v>
      </c>
      <c r="W49" s="36">
        <f>SUMIFS(СВЦЭМ!$D$33:$D$776,СВЦЭМ!$A$33:$A$776,$A49,СВЦЭМ!$B$33:$B$776,W$47)+'СЕТ СН'!$G$11+СВЦЭМ!$D$10+'СЕТ СН'!$G$5-'СЕТ СН'!$G$21</f>
        <v>3182.1371907600001</v>
      </c>
      <c r="X49" s="36">
        <f>SUMIFS(СВЦЭМ!$D$33:$D$776,СВЦЭМ!$A$33:$A$776,$A49,СВЦЭМ!$B$33:$B$776,X$47)+'СЕТ СН'!$G$11+СВЦЭМ!$D$10+'СЕТ СН'!$G$5-'СЕТ СН'!$G$21</f>
        <v>3233.93635447</v>
      </c>
      <c r="Y49" s="36">
        <f>SUMIFS(СВЦЭМ!$D$33:$D$776,СВЦЭМ!$A$33:$A$776,$A49,СВЦЭМ!$B$33:$B$776,Y$47)+'СЕТ СН'!$G$11+СВЦЭМ!$D$10+'СЕТ СН'!$G$5-'СЕТ СН'!$G$21</f>
        <v>3374.8204616900002</v>
      </c>
    </row>
    <row r="50" spans="1:25" ht="15.75" x14ac:dyDescent="0.2">
      <c r="A50" s="35">
        <f t="shared" ref="A50:A78" si="1">A49+1</f>
        <v>44015</v>
      </c>
      <c r="B50" s="36">
        <f>SUMIFS(СВЦЭМ!$D$33:$D$776,СВЦЭМ!$A$33:$A$776,$A50,СВЦЭМ!$B$33:$B$776,B$47)+'СЕТ СН'!$G$11+СВЦЭМ!$D$10+'СЕТ СН'!$G$5-'СЕТ СН'!$G$21</f>
        <v>3482.3772129200001</v>
      </c>
      <c r="C50" s="36">
        <f>SUMIFS(СВЦЭМ!$D$33:$D$776,СВЦЭМ!$A$33:$A$776,$A50,СВЦЭМ!$B$33:$B$776,C$47)+'СЕТ СН'!$G$11+СВЦЭМ!$D$10+'СЕТ СН'!$G$5-'СЕТ СН'!$G$21</f>
        <v>3465.3555324700001</v>
      </c>
      <c r="D50" s="36">
        <f>SUMIFS(СВЦЭМ!$D$33:$D$776,СВЦЭМ!$A$33:$A$776,$A50,СВЦЭМ!$B$33:$B$776,D$47)+'СЕТ СН'!$G$11+СВЦЭМ!$D$10+'СЕТ СН'!$G$5-'СЕТ СН'!$G$21</f>
        <v>3436.7913230100003</v>
      </c>
      <c r="E50" s="36">
        <f>SUMIFS(СВЦЭМ!$D$33:$D$776,СВЦЭМ!$A$33:$A$776,$A50,СВЦЭМ!$B$33:$B$776,E$47)+'СЕТ СН'!$G$11+СВЦЭМ!$D$10+'СЕТ СН'!$G$5-'СЕТ СН'!$G$21</f>
        <v>3418.4614584700003</v>
      </c>
      <c r="F50" s="36">
        <f>SUMIFS(СВЦЭМ!$D$33:$D$776,СВЦЭМ!$A$33:$A$776,$A50,СВЦЭМ!$B$33:$B$776,F$47)+'СЕТ СН'!$G$11+СВЦЭМ!$D$10+'СЕТ СН'!$G$5-'СЕТ СН'!$G$21</f>
        <v>3404.4878808200001</v>
      </c>
      <c r="G50" s="36">
        <f>SUMIFS(СВЦЭМ!$D$33:$D$776,СВЦЭМ!$A$33:$A$776,$A50,СВЦЭМ!$B$33:$B$776,G$47)+'СЕТ СН'!$G$11+СВЦЭМ!$D$10+'СЕТ СН'!$G$5-'СЕТ СН'!$G$21</f>
        <v>3418.7022255000002</v>
      </c>
      <c r="H50" s="36">
        <f>SUMIFS(СВЦЭМ!$D$33:$D$776,СВЦЭМ!$A$33:$A$776,$A50,СВЦЭМ!$B$33:$B$776,H$47)+'СЕТ СН'!$G$11+СВЦЭМ!$D$10+'СЕТ СН'!$G$5-'СЕТ СН'!$G$21</f>
        <v>3455.1402108100001</v>
      </c>
      <c r="I50" s="36">
        <f>SUMIFS(СВЦЭМ!$D$33:$D$776,СВЦЭМ!$A$33:$A$776,$A50,СВЦЭМ!$B$33:$B$776,I$47)+'СЕТ СН'!$G$11+СВЦЭМ!$D$10+'СЕТ СН'!$G$5-'СЕТ СН'!$G$21</f>
        <v>3471.5910013900002</v>
      </c>
      <c r="J50" s="36">
        <f>SUMIFS(СВЦЭМ!$D$33:$D$776,СВЦЭМ!$A$33:$A$776,$A50,СВЦЭМ!$B$33:$B$776,J$47)+'СЕТ СН'!$G$11+СВЦЭМ!$D$10+'СЕТ СН'!$G$5-'СЕТ СН'!$G$21</f>
        <v>3397.83380635</v>
      </c>
      <c r="K50" s="36">
        <f>SUMIFS(СВЦЭМ!$D$33:$D$776,СВЦЭМ!$A$33:$A$776,$A50,СВЦЭМ!$B$33:$B$776,K$47)+'СЕТ СН'!$G$11+СВЦЭМ!$D$10+'СЕТ СН'!$G$5-'СЕТ СН'!$G$21</f>
        <v>3264.7286651300001</v>
      </c>
      <c r="L50" s="36">
        <f>SUMIFS(СВЦЭМ!$D$33:$D$776,СВЦЭМ!$A$33:$A$776,$A50,СВЦЭМ!$B$33:$B$776,L$47)+'СЕТ СН'!$G$11+СВЦЭМ!$D$10+'СЕТ СН'!$G$5-'СЕТ СН'!$G$21</f>
        <v>3165.2448934000004</v>
      </c>
      <c r="M50" s="36">
        <f>SUMIFS(СВЦЭМ!$D$33:$D$776,СВЦЭМ!$A$33:$A$776,$A50,СВЦЭМ!$B$33:$B$776,M$47)+'СЕТ СН'!$G$11+СВЦЭМ!$D$10+'СЕТ СН'!$G$5-'СЕТ СН'!$G$21</f>
        <v>3151.5220352300003</v>
      </c>
      <c r="N50" s="36">
        <f>SUMIFS(СВЦЭМ!$D$33:$D$776,СВЦЭМ!$A$33:$A$776,$A50,СВЦЭМ!$B$33:$B$776,N$47)+'СЕТ СН'!$G$11+СВЦЭМ!$D$10+'СЕТ СН'!$G$5-'СЕТ СН'!$G$21</f>
        <v>3186.89306278</v>
      </c>
      <c r="O50" s="36">
        <f>SUMIFS(СВЦЭМ!$D$33:$D$776,СВЦЭМ!$A$33:$A$776,$A50,СВЦЭМ!$B$33:$B$776,O$47)+'СЕТ СН'!$G$11+СВЦЭМ!$D$10+'СЕТ СН'!$G$5-'СЕТ СН'!$G$21</f>
        <v>3149.9701063000002</v>
      </c>
      <c r="P50" s="36">
        <f>SUMIFS(СВЦЭМ!$D$33:$D$776,СВЦЭМ!$A$33:$A$776,$A50,СВЦЭМ!$B$33:$B$776,P$47)+'СЕТ СН'!$G$11+СВЦЭМ!$D$10+'СЕТ СН'!$G$5-'СЕТ СН'!$G$21</f>
        <v>3176.0416248500001</v>
      </c>
      <c r="Q50" s="36">
        <f>SUMIFS(СВЦЭМ!$D$33:$D$776,СВЦЭМ!$A$33:$A$776,$A50,СВЦЭМ!$B$33:$B$776,Q$47)+'СЕТ СН'!$G$11+СВЦЭМ!$D$10+'СЕТ СН'!$G$5-'СЕТ СН'!$G$21</f>
        <v>3181.7580195600003</v>
      </c>
      <c r="R50" s="36">
        <f>SUMIFS(СВЦЭМ!$D$33:$D$776,СВЦЭМ!$A$33:$A$776,$A50,СВЦЭМ!$B$33:$B$776,R$47)+'СЕТ СН'!$G$11+СВЦЭМ!$D$10+'СЕТ СН'!$G$5-'СЕТ СН'!$G$21</f>
        <v>3175.6398975900001</v>
      </c>
      <c r="S50" s="36">
        <f>SUMIFS(СВЦЭМ!$D$33:$D$776,СВЦЭМ!$A$33:$A$776,$A50,СВЦЭМ!$B$33:$B$776,S$47)+'СЕТ СН'!$G$11+СВЦЭМ!$D$10+'СЕТ СН'!$G$5-'СЕТ СН'!$G$21</f>
        <v>3183.0298839900001</v>
      </c>
      <c r="T50" s="36">
        <f>SUMIFS(СВЦЭМ!$D$33:$D$776,СВЦЭМ!$A$33:$A$776,$A50,СВЦЭМ!$B$33:$B$776,T$47)+'СЕТ СН'!$G$11+СВЦЭМ!$D$10+'СЕТ СН'!$G$5-'СЕТ СН'!$G$21</f>
        <v>3177.64251522</v>
      </c>
      <c r="U50" s="36">
        <f>SUMIFS(СВЦЭМ!$D$33:$D$776,СВЦЭМ!$A$33:$A$776,$A50,СВЦЭМ!$B$33:$B$776,U$47)+'СЕТ СН'!$G$11+СВЦЭМ!$D$10+'СЕТ СН'!$G$5-'СЕТ СН'!$G$21</f>
        <v>3170.0317516300001</v>
      </c>
      <c r="V50" s="36">
        <f>SUMIFS(СВЦЭМ!$D$33:$D$776,СВЦЭМ!$A$33:$A$776,$A50,СВЦЭМ!$B$33:$B$776,V$47)+'СЕТ СН'!$G$11+СВЦЭМ!$D$10+'СЕТ СН'!$G$5-'СЕТ СН'!$G$21</f>
        <v>3140.42978343</v>
      </c>
      <c r="W50" s="36">
        <f>SUMIFS(СВЦЭМ!$D$33:$D$776,СВЦЭМ!$A$33:$A$776,$A50,СВЦЭМ!$B$33:$B$776,W$47)+'СЕТ СН'!$G$11+СВЦЭМ!$D$10+'СЕТ СН'!$G$5-'СЕТ СН'!$G$21</f>
        <v>3110.4418940300002</v>
      </c>
      <c r="X50" s="36">
        <f>SUMIFS(СВЦЭМ!$D$33:$D$776,СВЦЭМ!$A$33:$A$776,$A50,СВЦЭМ!$B$33:$B$776,X$47)+'СЕТ СН'!$G$11+СВЦЭМ!$D$10+'СЕТ СН'!$G$5-'СЕТ СН'!$G$21</f>
        <v>3173.5625442099999</v>
      </c>
      <c r="Y50" s="36">
        <f>SUMIFS(СВЦЭМ!$D$33:$D$776,СВЦЭМ!$A$33:$A$776,$A50,СВЦЭМ!$B$33:$B$776,Y$47)+'СЕТ СН'!$G$11+СВЦЭМ!$D$10+'СЕТ СН'!$G$5-'СЕТ СН'!$G$21</f>
        <v>3287.1400592600003</v>
      </c>
    </row>
    <row r="51" spans="1:25" ht="15.75" x14ac:dyDescent="0.2">
      <c r="A51" s="35">
        <f t="shared" si="1"/>
        <v>44016</v>
      </c>
      <c r="B51" s="36">
        <f>SUMIFS(СВЦЭМ!$D$33:$D$776,СВЦЭМ!$A$33:$A$776,$A51,СВЦЭМ!$B$33:$B$776,B$47)+'СЕТ СН'!$G$11+СВЦЭМ!$D$10+'СЕТ СН'!$G$5-'СЕТ СН'!$G$21</f>
        <v>3481.8452957600002</v>
      </c>
      <c r="C51" s="36">
        <f>SUMIFS(СВЦЭМ!$D$33:$D$776,СВЦЭМ!$A$33:$A$776,$A51,СВЦЭМ!$B$33:$B$776,C$47)+'СЕТ СН'!$G$11+СВЦЭМ!$D$10+'СЕТ СН'!$G$5-'СЕТ СН'!$G$21</f>
        <v>3489.6573244800002</v>
      </c>
      <c r="D51" s="36">
        <f>SUMIFS(СВЦЭМ!$D$33:$D$776,СВЦЭМ!$A$33:$A$776,$A51,СВЦЭМ!$B$33:$B$776,D$47)+'СЕТ СН'!$G$11+СВЦЭМ!$D$10+'СЕТ СН'!$G$5-'СЕТ СН'!$G$21</f>
        <v>3505.3222861100003</v>
      </c>
      <c r="E51" s="36">
        <f>SUMIFS(СВЦЭМ!$D$33:$D$776,СВЦЭМ!$A$33:$A$776,$A51,СВЦЭМ!$B$33:$B$776,E$47)+'СЕТ СН'!$G$11+СВЦЭМ!$D$10+'СЕТ СН'!$G$5-'СЕТ СН'!$G$21</f>
        <v>3506.69522134</v>
      </c>
      <c r="F51" s="36">
        <f>SUMIFS(СВЦЭМ!$D$33:$D$776,СВЦЭМ!$A$33:$A$776,$A51,СВЦЭМ!$B$33:$B$776,F$47)+'СЕТ СН'!$G$11+СВЦЭМ!$D$10+'СЕТ СН'!$G$5-'СЕТ СН'!$G$21</f>
        <v>3509.0366184100003</v>
      </c>
      <c r="G51" s="36">
        <f>SUMIFS(СВЦЭМ!$D$33:$D$776,СВЦЭМ!$A$33:$A$776,$A51,СВЦЭМ!$B$33:$B$776,G$47)+'СЕТ СН'!$G$11+СВЦЭМ!$D$10+'СЕТ СН'!$G$5-'СЕТ СН'!$G$21</f>
        <v>3495.5043881400002</v>
      </c>
      <c r="H51" s="36">
        <f>SUMIFS(СВЦЭМ!$D$33:$D$776,СВЦЭМ!$A$33:$A$776,$A51,СВЦЭМ!$B$33:$B$776,H$47)+'СЕТ СН'!$G$11+СВЦЭМ!$D$10+'СЕТ СН'!$G$5-'СЕТ СН'!$G$21</f>
        <v>3472.5905722800003</v>
      </c>
      <c r="I51" s="36">
        <f>SUMIFS(СВЦЭМ!$D$33:$D$776,СВЦЭМ!$A$33:$A$776,$A51,СВЦЭМ!$B$33:$B$776,I$47)+'СЕТ СН'!$G$11+СВЦЭМ!$D$10+'СЕТ СН'!$G$5-'СЕТ СН'!$G$21</f>
        <v>3485.0915104800001</v>
      </c>
      <c r="J51" s="36">
        <f>SUMIFS(СВЦЭМ!$D$33:$D$776,СВЦЭМ!$A$33:$A$776,$A51,СВЦЭМ!$B$33:$B$776,J$47)+'СЕТ СН'!$G$11+СВЦЭМ!$D$10+'СЕТ СН'!$G$5-'СЕТ СН'!$G$21</f>
        <v>3377.9823403800001</v>
      </c>
      <c r="K51" s="36">
        <f>SUMIFS(СВЦЭМ!$D$33:$D$776,СВЦЭМ!$A$33:$A$776,$A51,СВЦЭМ!$B$33:$B$776,K$47)+'СЕТ СН'!$G$11+СВЦЭМ!$D$10+'СЕТ СН'!$G$5-'СЕТ СН'!$G$21</f>
        <v>3247.1848206100003</v>
      </c>
      <c r="L51" s="36">
        <f>SUMIFS(СВЦЭМ!$D$33:$D$776,СВЦЭМ!$A$33:$A$776,$A51,СВЦЭМ!$B$33:$B$776,L$47)+'СЕТ СН'!$G$11+СВЦЭМ!$D$10+'СЕТ СН'!$G$5-'СЕТ СН'!$G$21</f>
        <v>3168.3987823400003</v>
      </c>
      <c r="M51" s="36">
        <f>SUMIFS(СВЦЭМ!$D$33:$D$776,СВЦЭМ!$A$33:$A$776,$A51,СВЦЭМ!$B$33:$B$776,M$47)+'СЕТ СН'!$G$11+СВЦЭМ!$D$10+'СЕТ СН'!$G$5-'СЕТ СН'!$G$21</f>
        <v>3150.2748446300002</v>
      </c>
      <c r="N51" s="36">
        <f>SUMIFS(СВЦЭМ!$D$33:$D$776,СВЦЭМ!$A$33:$A$776,$A51,СВЦЭМ!$B$33:$B$776,N$47)+'СЕТ СН'!$G$11+СВЦЭМ!$D$10+'СЕТ СН'!$G$5-'СЕТ СН'!$G$21</f>
        <v>3158.0186721500004</v>
      </c>
      <c r="O51" s="36">
        <f>SUMIFS(СВЦЭМ!$D$33:$D$776,СВЦЭМ!$A$33:$A$776,$A51,СВЦЭМ!$B$33:$B$776,O$47)+'СЕТ СН'!$G$11+СВЦЭМ!$D$10+'СЕТ СН'!$G$5-'СЕТ СН'!$G$21</f>
        <v>3150.8337071800001</v>
      </c>
      <c r="P51" s="36">
        <f>SUMIFS(СВЦЭМ!$D$33:$D$776,СВЦЭМ!$A$33:$A$776,$A51,СВЦЭМ!$B$33:$B$776,P$47)+'СЕТ СН'!$G$11+СВЦЭМ!$D$10+'СЕТ СН'!$G$5-'СЕТ СН'!$G$21</f>
        <v>3148.5144254300003</v>
      </c>
      <c r="Q51" s="36">
        <f>SUMIFS(СВЦЭМ!$D$33:$D$776,СВЦЭМ!$A$33:$A$776,$A51,СВЦЭМ!$B$33:$B$776,Q$47)+'СЕТ СН'!$G$11+СВЦЭМ!$D$10+'СЕТ СН'!$G$5-'СЕТ СН'!$G$21</f>
        <v>3152.4266927500003</v>
      </c>
      <c r="R51" s="36">
        <f>SUMIFS(СВЦЭМ!$D$33:$D$776,СВЦЭМ!$A$33:$A$776,$A51,СВЦЭМ!$B$33:$B$776,R$47)+'СЕТ СН'!$G$11+СВЦЭМ!$D$10+'СЕТ СН'!$G$5-'СЕТ СН'!$G$21</f>
        <v>3118.5325182700003</v>
      </c>
      <c r="S51" s="36">
        <f>SUMIFS(СВЦЭМ!$D$33:$D$776,СВЦЭМ!$A$33:$A$776,$A51,СВЦЭМ!$B$33:$B$776,S$47)+'СЕТ СН'!$G$11+СВЦЭМ!$D$10+'СЕТ СН'!$G$5-'СЕТ СН'!$G$21</f>
        <v>3121.87409088</v>
      </c>
      <c r="T51" s="36">
        <f>SUMIFS(СВЦЭМ!$D$33:$D$776,СВЦЭМ!$A$33:$A$776,$A51,СВЦЭМ!$B$33:$B$776,T$47)+'СЕТ СН'!$G$11+СВЦЭМ!$D$10+'СЕТ СН'!$G$5-'СЕТ СН'!$G$21</f>
        <v>3148.6474479100002</v>
      </c>
      <c r="U51" s="36">
        <f>SUMIFS(СВЦЭМ!$D$33:$D$776,СВЦЭМ!$A$33:$A$776,$A51,СВЦЭМ!$B$33:$B$776,U$47)+'СЕТ СН'!$G$11+СВЦЭМ!$D$10+'СЕТ СН'!$G$5-'СЕТ СН'!$G$21</f>
        <v>3158.0200173000003</v>
      </c>
      <c r="V51" s="36">
        <f>SUMIFS(СВЦЭМ!$D$33:$D$776,СВЦЭМ!$A$33:$A$776,$A51,СВЦЭМ!$B$33:$B$776,V$47)+'СЕТ СН'!$G$11+СВЦЭМ!$D$10+'СЕТ СН'!$G$5-'СЕТ СН'!$G$21</f>
        <v>3146.6455073000002</v>
      </c>
      <c r="W51" s="36">
        <f>SUMIFS(СВЦЭМ!$D$33:$D$776,СВЦЭМ!$A$33:$A$776,$A51,СВЦЭМ!$B$33:$B$776,W$47)+'СЕТ СН'!$G$11+СВЦЭМ!$D$10+'СЕТ СН'!$G$5-'СЕТ СН'!$G$21</f>
        <v>3150.1007070800001</v>
      </c>
      <c r="X51" s="36">
        <f>SUMIFS(СВЦЭМ!$D$33:$D$776,СВЦЭМ!$A$33:$A$776,$A51,СВЦЭМ!$B$33:$B$776,X$47)+'СЕТ СН'!$G$11+СВЦЭМ!$D$10+'СЕТ СН'!$G$5-'СЕТ СН'!$G$21</f>
        <v>3185.3152459500002</v>
      </c>
      <c r="Y51" s="36">
        <f>SUMIFS(СВЦЭМ!$D$33:$D$776,СВЦЭМ!$A$33:$A$776,$A51,СВЦЭМ!$B$33:$B$776,Y$47)+'СЕТ СН'!$G$11+СВЦЭМ!$D$10+'СЕТ СН'!$G$5-'СЕТ СН'!$G$21</f>
        <v>3291.92861309</v>
      </c>
    </row>
    <row r="52" spans="1:25" ht="15.75" x14ac:dyDescent="0.2">
      <c r="A52" s="35">
        <f t="shared" si="1"/>
        <v>44017</v>
      </c>
      <c r="B52" s="36">
        <f>SUMIFS(СВЦЭМ!$D$33:$D$776,СВЦЭМ!$A$33:$A$776,$A52,СВЦЭМ!$B$33:$B$776,B$47)+'СЕТ СН'!$G$11+СВЦЭМ!$D$10+'СЕТ СН'!$G$5-'СЕТ СН'!$G$21</f>
        <v>3373.8923925600002</v>
      </c>
      <c r="C52" s="36">
        <f>SUMIFS(СВЦЭМ!$D$33:$D$776,СВЦЭМ!$A$33:$A$776,$A52,СВЦЭМ!$B$33:$B$776,C$47)+'СЕТ СН'!$G$11+СВЦЭМ!$D$10+'СЕТ СН'!$G$5-'СЕТ СН'!$G$21</f>
        <v>3411.42730166</v>
      </c>
      <c r="D52" s="36">
        <f>SUMIFS(СВЦЭМ!$D$33:$D$776,СВЦЭМ!$A$33:$A$776,$A52,СВЦЭМ!$B$33:$B$776,D$47)+'СЕТ СН'!$G$11+СВЦЭМ!$D$10+'СЕТ СН'!$G$5-'СЕТ СН'!$G$21</f>
        <v>3462.17827923</v>
      </c>
      <c r="E52" s="36">
        <f>SUMIFS(СВЦЭМ!$D$33:$D$776,СВЦЭМ!$A$33:$A$776,$A52,СВЦЭМ!$B$33:$B$776,E$47)+'СЕТ СН'!$G$11+СВЦЭМ!$D$10+'СЕТ СН'!$G$5-'СЕТ СН'!$G$21</f>
        <v>3435.5696864700003</v>
      </c>
      <c r="F52" s="36">
        <f>SUMIFS(СВЦЭМ!$D$33:$D$776,СВЦЭМ!$A$33:$A$776,$A52,СВЦЭМ!$B$33:$B$776,F$47)+'СЕТ СН'!$G$11+СВЦЭМ!$D$10+'СЕТ СН'!$G$5-'СЕТ СН'!$G$21</f>
        <v>3404.2145638700003</v>
      </c>
      <c r="G52" s="36">
        <f>SUMIFS(СВЦЭМ!$D$33:$D$776,СВЦЭМ!$A$33:$A$776,$A52,СВЦЭМ!$B$33:$B$776,G$47)+'СЕТ СН'!$G$11+СВЦЭМ!$D$10+'СЕТ СН'!$G$5-'СЕТ СН'!$G$21</f>
        <v>3390.1541463600001</v>
      </c>
      <c r="H52" s="36">
        <f>SUMIFS(СВЦЭМ!$D$33:$D$776,СВЦЭМ!$A$33:$A$776,$A52,СВЦЭМ!$B$33:$B$776,H$47)+'СЕТ СН'!$G$11+СВЦЭМ!$D$10+'СЕТ СН'!$G$5-'СЕТ СН'!$G$21</f>
        <v>3371.6421664300001</v>
      </c>
      <c r="I52" s="36">
        <f>SUMIFS(СВЦЭМ!$D$33:$D$776,СВЦЭМ!$A$33:$A$776,$A52,СВЦЭМ!$B$33:$B$776,I$47)+'СЕТ СН'!$G$11+СВЦЭМ!$D$10+'СЕТ СН'!$G$5-'СЕТ СН'!$G$21</f>
        <v>3384.7905992599999</v>
      </c>
      <c r="J52" s="36">
        <f>SUMIFS(СВЦЭМ!$D$33:$D$776,СВЦЭМ!$A$33:$A$776,$A52,СВЦЭМ!$B$33:$B$776,J$47)+'СЕТ СН'!$G$11+СВЦЭМ!$D$10+'СЕТ СН'!$G$5-'СЕТ СН'!$G$21</f>
        <v>3304.1639224099999</v>
      </c>
      <c r="K52" s="36">
        <f>SUMIFS(СВЦЭМ!$D$33:$D$776,СВЦЭМ!$A$33:$A$776,$A52,СВЦЭМ!$B$33:$B$776,K$47)+'СЕТ СН'!$G$11+СВЦЭМ!$D$10+'СЕТ СН'!$G$5-'СЕТ СН'!$G$21</f>
        <v>3194.88741557</v>
      </c>
      <c r="L52" s="36">
        <f>SUMIFS(СВЦЭМ!$D$33:$D$776,СВЦЭМ!$A$33:$A$776,$A52,СВЦЭМ!$B$33:$B$776,L$47)+'СЕТ СН'!$G$11+СВЦЭМ!$D$10+'СЕТ СН'!$G$5-'СЕТ СН'!$G$21</f>
        <v>3130.7668894600001</v>
      </c>
      <c r="M52" s="36">
        <f>SUMIFS(СВЦЭМ!$D$33:$D$776,СВЦЭМ!$A$33:$A$776,$A52,СВЦЭМ!$B$33:$B$776,M$47)+'СЕТ СН'!$G$11+СВЦЭМ!$D$10+'СЕТ СН'!$G$5-'СЕТ СН'!$G$21</f>
        <v>3084.6998733300002</v>
      </c>
      <c r="N52" s="36">
        <f>SUMIFS(СВЦЭМ!$D$33:$D$776,СВЦЭМ!$A$33:$A$776,$A52,СВЦЭМ!$B$33:$B$776,N$47)+'СЕТ СН'!$G$11+СВЦЭМ!$D$10+'СЕТ СН'!$G$5-'СЕТ СН'!$G$21</f>
        <v>3102.8020631600002</v>
      </c>
      <c r="O52" s="36">
        <f>SUMIFS(СВЦЭМ!$D$33:$D$776,СВЦЭМ!$A$33:$A$776,$A52,СВЦЭМ!$B$33:$B$776,O$47)+'СЕТ СН'!$G$11+СВЦЭМ!$D$10+'СЕТ СН'!$G$5-'СЕТ СН'!$G$21</f>
        <v>3113.88671677</v>
      </c>
      <c r="P52" s="36">
        <f>SUMIFS(СВЦЭМ!$D$33:$D$776,СВЦЭМ!$A$33:$A$776,$A52,СВЦЭМ!$B$33:$B$776,P$47)+'СЕТ СН'!$G$11+СВЦЭМ!$D$10+'СЕТ СН'!$G$5-'СЕТ СН'!$G$21</f>
        <v>3100.60742562</v>
      </c>
      <c r="Q52" s="36">
        <f>SUMIFS(СВЦЭМ!$D$33:$D$776,СВЦЭМ!$A$33:$A$776,$A52,СВЦЭМ!$B$33:$B$776,Q$47)+'СЕТ СН'!$G$11+СВЦЭМ!$D$10+'СЕТ СН'!$G$5-'СЕТ СН'!$G$21</f>
        <v>3106.17079741</v>
      </c>
      <c r="R52" s="36">
        <f>SUMIFS(СВЦЭМ!$D$33:$D$776,СВЦЭМ!$A$33:$A$776,$A52,СВЦЭМ!$B$33:$B$776,R$47)+'СЕТ СН'!$G$11+СВЦЭМ!$D$10+'СЕТ СН'!$G$5-'СЕТ СН'!$G$21</f>
        <v>3126.8275375700005</v>
      </c>
      <c r="S52" s="36">
        <f>SUMIFS(СВЦЭМ!$D$33:$D$776,СВЦЭМ!$A$33:$A$776,$A52,СВЦЭМ!$B$33:$B$776,S$47)+'СЕТ СН'!$G$11+СВЦЭМ!$D$10+'СЕТ СН'!$G$5-'СЕТ СН'!$G$21</f>
        <v>3136.9762126900005</v>
      </c>
      <c r="T52" s="36">
        <f>SUMIFS(СВЦЭМ!$D$33:$D$776,СВЦЭМ!$A$33:$A$776,$A52,СВЦЭМ!$B$33:$B$776,T$47)+'СЕТ СН'!$G$11+СВЦЭМ!$D$10+'СЕТ СН'!$G$5-'СЕТ СН'!$G$21</f>
        <v>3131.1792107900001</v>
      </c>
      <c r="U52" s="36">
        <f>SUMIFS(СВЦЭМ!$D$33:$D$776,СВЦЭМ!$A$33:$A$776,$A52,СВЦЭМ!$B$33:$B$776,U$47)+'СЕТ СН'!$G$11+СВЦЭМ!$D$10+'СЕТ СН'!$G$5-'СЕТ СН'!$G$21</f>
        <v>3122.8708264200004</v>
      </c>
      <c r="V52" s="36">
        <f>SUMIFS(СВЦЭМ!$D$33:$D$776,СВЦЭМ!$A$33:$A$776,$A52,СВЦЭМ!$B$33:$B$776,V$47)+'СЕТ СН'!$G$11+СВЦЭМ!$D$10+'СЕТ СН'!$G$5-'СЕТ СН'!$G$21</f>
        <v>3105.2625076700001</v>
      </c>
      <c r="W52" s="36">
        <f>SUMIFS(СВЦЭМ!$D$33:$D$776,СВЦЭМ!$A$33:$A$776,$A52,СВЦЭМ!$B$33:$B$776,W$47)+'СЕТ СН'!$G$11+СВЦЭМ!$D$10+'СЕТ СН'!$G$5-'СЕТ СН'!$G$21</f>
        <v>3095.0165631899999</v>
      </c>
      <c r="X52" s="36">
        <f>SUMIFS(СВЦЭМ!$D$33:$D$776,СВЦЭМ!$A$33:$A$776,$A52,СВЦЭМ!$B$33:$B$776,X$47)+'СЕТ СН'!$G$11+СВЦЭМ!$D$10+'СЕТ СН'!$G$5-'СЕТ СН'!$G$21</f>
        <v>3143.0706601300003</v>
      </c>
      <c r="Y52" s="36">
        <f>SUMIFS(СВЦЭМ!$D$33:$D$776,СВЦЭМ!$A$33:$A$776,$A52,СВЦЭМ!$B$33:$B$776,Y$47)+'СЕТ СН'!$G$11+СВЦЭМ!$D$10+'СЕТ СН'!$G$5-'СЕТ СН'!$G$21</f>
        <v>3288.5015983600001</v>
      </c>
    </row>
    <row r="53" spans="1:25" ht="15.75" x14ac:dyDescent="0.2">
      <c r="A53" s="35">
        <f t="shared" si="1"/>
        <v>44018</v>
      </c>
      <c r="B53" s="36">
        <f>SUMIFS(СВЦЭМ!$D$33:$D$776,СВЦЭМ!$A$33:$A$776,$A53,СВЦЭМ!$B$33:$B$776,B$47)+'СЕТ СН'!$G$11+СВЦЭМ!$D$10+'СЕТ СН'!$G$5-'СЕТ СН'!$G$21</f>
        <v>3340.7562062900001</v>
      </c>
      <c r="C53" s="36">
        <f>SUMIFS(СВЦЭМ!$D$33:$D$776,СВЦЭМ!$A$33:$A$776,$A53,СВЦЭМ!$B$33:$B$776,C$47)+'СЕТ СН'!$G$11+СВЦЭМ!$D$10+'СЕТ СН'!$G$5-'СЕТ СН'!$G$21</f>
        <v>3441.12054532</v>
      </c>
      <c r="D53" s="36">
        <f>SUMIFS(СВЦЭМ!$D$33:$D$776,СВЦЭМ!$A$33:$A$776,$A53,СВЦЭМ!$B$33:$B$776,D$47)+'СЕТ СН'!$G$11+СВЦЭМ!$D$10+'СЕТ СН'!$G$5-'СЕТ СН'!$G$21</f>
        <v>3472.2892152700001</v>
      </c>
      <c r="E53" s="36">
        <f>SUMIFS(СВЦЭМ!$D$33:$D$776,СВЦЭМ!$A$33:$A$776,$A53,СВЦЭМ!$B$33:$B$776,E$47)+'СЕТ СН'!$G$11+СВЦЭМ!$D$10+'СЕТ СН'!$G$5-'СЕТ СН'!$G$21</f>
        <v>3528.5523701700004</v>
      </c>
      <c r="F53" s="36">
        <f>SUMIFS(СВЦЭМ!$D$33:$D$776,СВЦЭМ!$A$33:$A$776,$A53,СВЦЭМ!$B$33:$B$776,F$47)+'СЕТ СН'!$G$11+СВЦЭМ!$D$10+'СЕТ СН'!$G$5-'СЕТ СН'!$G$21</f>
        <v>3520.5566819400001</v>
      </c>
      <c r="G53" s="36">
        <f>SUMIFS(СВЦЭМ!$D$33:$D$776,СВЦЭМ!$A$33:$A$776,$A53,СВЦЭМ!$B$33:$B$776,G$47)+'СЕТ СН'!$G$11+СВЦЭМ!$D$10+'СЕТ СН'!$G$5-'СЕТ СН'!$G$21</f>
        <v>3511.9751581600003</v>
      </c>
      <c r="H53" s="36">
        <f>SUMIFS(СВЦЭМ!$D$33:$D$776,СВЦЭМ!$A$33:$A$776,$A53,СВЦЭМ!$B$33:$B$776,H$47)+'СЕТ СН'!$G$11+СВЦЭМ!$D$10+'СЕТ СН'!$G$5-'СЕТ СН'!$G$21</f>
        <v>3418.92949185</v>
      </c>
      <c r="I53" s="36">
        <f>SUMIFS(СВЦЭМ!$D$33:$D$776,СВЦЭМ!$A$33:$A$776,$A53,СВЦЭМ!$B$33:$B$776,I$47)+'СЕТ СН'!$G$11+СВЦЭМ!$D$10+'СЕТ СН'!$G$5-'СЕТ СН'!$G$21</f>
        <v>3440.75989157</v>
      </c>
      <c r="J53" s="36">
        <f>SUMIFS(СВЦЭМ!$D$33:$D$776,СВЦЭМ!$A$33:$A$776,$A53,СВЦЭМ!$B$33:$B$776,J$47)+'СЕТ СН'!$G$11+СВЦЭМ!$D$10+'СЕТ СН'!$G$5-'СЕТ СН'!$G$21</f>
        <v>3402.6357503600002</v>
      </c>
      <c r="K53" s="36">
        <f>SUMIFS(СВЦЭМ!$D$33:$D$776,СВЦЭМ!$A$33:$A$776,$A53,СВЦЭМ!$B$33:$B$776,K$47)+'СЕТ СН'!$G$11+СВЦЭМ!$D$10+'СЕТ СН'!$G$5-'СЕТ СН'!$G$21</f>
        <v>3270.9984336800003</v>
      </c>
      <c r="L53" s="36">
        <f>SUMIFS(СВЦЭМ!$D$33:$D$776,СВЦЭМ!$A$33:$A$776,$A53,СВЦЭМ!$B$33:$B$776,L$47)+'СЕТ СН'!$G$11+СВЦЭМ!$D$10+'СЕТ СН'!$G$5-'СЕТ СН'!$G$21</f>
        <v>3186.5276723300003</v>
      </c>
      <c r="M53" s="36">
        <f>SUMIFS(СВЦЭМ!$D$33:$D$776,СВЦЭМ!$A$33:$A$776,$A53,СВЦЭМ!$B$33:$B$776,M$47)+'СЕТ СН'!$G$11+СВЦЭМ!$D$10+'СЕТ СН'!$G$5-'СЕТ СН'!$G$21</f>
        <v>3150.9854750000004</v>
      </c>
      <c r="N53" s="36">
        <f>SUMIFS(СВЦЭМ!$D$33:$D$776,СВЦЭМ!$A$33:$A$776,$A53,СВЦЭМ!$B$33:$B$776,N$47)+'СЕТ СН'!$G$11+СВЦЭМ!$D$10+'СЕТ СН'!$G$5-'СЕТ СН'!$G$21</f>
        <v>3170.5179884500003</v>
      </c>
      <c r="O53" s="36">
        <f>SUMIFS(СВЦЭМ!$D$33:$D$776,СВЦЭМ!$A$33:$A$776,$A53,СВЦЭМ!$B$33:$B$776,O$47)+'СЕТ СН'!$G$11+СВЦЭМ!$D$10+'СЕТ СН'!$G$5-'СЕТ СН'!$G$21</f>
        <v>3221.3343264200003</v>
      </c>
      <c r="P53" s="36">
        <f>SUMIFS(СВЦЭМ!$D$33:$D$776,СВЦЭМ!$A$33:$A$776,$A53,СВЦЭМ!$B$33:$B$776,P$47)+'СЕТ СН'!$G$11+СВЦЭМ!$D$10+'СЕТ СН'!$G$5-'СЕТ СН'!$G$21</f>
        <v>3197.49431572</v>
      </c>
      <c r="Q53" s="36">
        <f>SUMIFS(СВЦЭМ!$D$33:$D$776,СВЦЭМ!$A$33:$A$776,$A53,СВЦЭМ!$B$33:$B$776,Q$47)+'СЕТ СН'!$G$11+СВЦЭМ!$D$10+'СЕТ СН'!$G$5-'СЕТ СН'!$G$21</f>
        <v>3200.22851343</v>
      </c>
      <c r="R53" s="36">
        <f>SUMIFS(СВЦЭМ!$D$33:$D$776,СВЦЭМ!$A$33:$A$776,$A53,СВЦЭМ!$B$33:$B$776,R$47)+'СЕТ СН'!$G$11+СВЦЭМ!$D$10+'СЕТ СН'!$G$5-'СЕТ СН'!$G$21</f>
        <v>3232.8800339500003</v>
      </c>
      <c r="S53" s="36">
        <f>SUMIFS(СВЦЭМ!$D$33:$D$776,СВЦЭМ!$A$33:$A$776,$A53,СВЦЭМ!$B$33:$B$776,S$47)+'СЕТ СН'!$G$11+СВЦЭМ!$D$10+'СЕТ СН'!$G$5-'СЕТ СН'!$G$21</f>
        <v>3236.8286316000003</v>
      </c>
      <c r="T53" s="36">
        <f>SUMIFS(СВЦЭМ!$D$33:$D$776,СВЦЭМ!$A$33:$A$776,$A53,СВЦЭМ!$B$33:$B$776,T$47)+'СЕТ СН'!$G$11+СВЦЭМ!$D$10+'СЕТ СН'!$G$5-'СЕТ СН'!$G$21</f>
        <v>3232.22695054</v>
      </c>
      <c r="U53" s="36">
        <f>SUMIFS(СВЦЭМ!$D$33:$D$776,СВЦЭМ!$A$33:$A$776,$A53,СВЦЭМ!$B$33:$B$776,U$47)+'СЕТ СН'!$G$11+СВЦЭМ!$D$10+'СЕТ СН'!$G$5-'СЕТ СН'!$G$21</f>
        <v>3221.1832995900004</v>
      </c>
      <c r="V53" s="36">
        <f>SUMIFS(СВЦЭМ!$D$33:$D$776,СВЦЭМ!$A$33:$A$776,$A53,СВЦЭМ!$B$33:$B$776,V$47)+'СЕТ СН'!$G$11+СВЦЭМ!$D$10+'СЕТ СН'!$G$5-'СЕТ СН'!$G$21</f>
        <v>3213.7212043</v>
      </c>
      <c r="W53" s="36">
        <f>SUMIFS(СВЦЭМ!$D$33:$D$776,СВЦЭМ!$A$33:$A$776,$A53,СВЦЭМ!$B$33:$B$776,W$47)+'СЕТ СН'!$G$11+СВЦЭМ!$D$10+'СЕТ СН'!$G$5-'СЕТ СН'!$G$21</f>
        <v>3173.8849157100003</v>
      </c>
      <c r="X53" s="36">
        <f>SUMIFS(СВЦЭМ!$D$33:$D$776,СВЦЭМ!$A$33:$A$776,$A53,СВЦЭМ!$B$33:$B$776,X$47)+'СЕТ СН'!$G$11+СВЦЭМ!$D$10+'СЕТ СН'!$G$5-'СЕТ СН'!$G$21</f>
        <v>3202.0475342</v>
      </c>
      <c r="Y53" s="36">
        <f>SUMIFS(СВЦЭМ!$D$33:$D$776,СВЦЭМ!$A$33:$A$776,$A53,СВЦЭМ!$B$33:$B$776,Y$47)+'СЕТ СН'!$G$11+СВЦЭМ!$D$10+'СЕТ СН'!$G$5-'СЕТ СН'!$G$21</f>
        <v>3343.7359580700004</v>
      </c>
    </row>
    <row r="54" spans="1:25" ht="15.75" x14ac:dyDescent="0.2">
      <c r="A54" s="35">
        <f t="shared" si="1"/>
        <v>44019</v>
      </c>
      <c r="B54" s="36">
        <f>SUMIFS(СВЦЭМ!$D$33:$D$776,СВЦЭМ!$A$33:$A$776,$A54,СВЦЭМ!$B$33:$B$776,B$47)+'СЕТ СН'!$G$11+СВЦЭМ!$D$10+'СЕТ СН'!$G$5-'СЕТ СН'!$G$21</f>
        <v>3376.0299549800002</v>
      </c>
      <c r="C54" s="36">
        <f>SUMIFS(СВЦЭМ!$D$33:$D$776,СВЦЭМ!$A$33:$A$776,$A54,СВЦЭМ!$B$33:$B$776,C$47)+'СЕТ СН'!$G$11+СВЦЭМ!$D$10+'СЕТ СН'!$G$5-'СЕТ СН'!$G$21</f>
        <v>3385.1480192500003</v>
      </c>
      <c r="D54" s="36">
        <f>SUMIFS(СВЦЭМ!$D$33:$D$776,СВЦЭМ!$A$33:$A$776,$A54,СВЦЭМ!$B$33:$B$776,D$47)+'СЕТ СН'!$G$11+СВЦЭМ!$D$10+'СЕТ СН'!$G$5-'СЕТ СН'!$G$21</f>
        <v>3389.4554811100002</v>
      </c>
      <c r="E54" s="36">
        <f>SUMIFS(СВЦЭМ!$D$33:$D$776,СВЦЭМ!$A$33:$A$776,$A54,СВЦЭМ!$B$33:$B$776,E$47)+'СЕТ СН'!$G$11+СВЦЭМ!$D$10+'СЕТ СН'!$G$5-'СЕТ СН'!$G$21</f>
        <v>3396.7159826200004</v>
      </c>
      <c r="F54" s="36">
        <f>SUMIFS(СВЦЭМ!$D$33:$D$776,СВЦЭМ!$A$33:$A$776,$A54,СВЦЭМ!$B$33:$B$776,F$47)+'СЕТ СН'!$G$11+СВЦЭМ!$D$10+'СЕТ СН'!$G$5-'СЕТ СН'!$G$21</f>
        <v>3397.67748192</v>
      </c>
      <c r="G54" s="36">
        <f>SUMIFS(СВЦЭМ!$D$33:$D$776,СВЦЭМ!$A$33:$A$776,$A54,СВЦЭМ!$B$33:$B$776,G$47)+'СЕТ СН'!$G$11+СВЦЭМ!$D$10+'СЕТ СН'!$G$5-'СЕТ СН'!$G$21</f>
        <v>3400.2296074700002</v>
      </c>
      <c r="H54" s="36">
        <f>SUMIFS(СВЦЭМ!$D$33:$D$776,СВЦЭМ!$A$33:$A$776,$A54,СВЦЭМ!$B$33:$B$776,H$47)+'СЕТ СН'!$G$11+СВЦЭМ!$D$10+'СЕТ СН'!$G$5-'СЕТ СН'!$G$21</f>
        <v>3394.1424687799999</v>
      </c>
      <c r="I54" s="36">
        <f>SUMIFS(СВЦЭМ!$D$33:$D$776,СВЦЭМ!$A$33:$A$776,$A54,СВЦЭМ!$B$33:$B$776,I$47)+'СЕТ СН'!$G$11+СВЦЭМ!$D$10+'СЕТ СН'!$G$5-'СЕТ СН'!$G$21</f>
        <v>3363.0585501</v>
      </c>
      <c r="J54" s="36">
        <f>SUMIFS(СВЦЭМ!$D$33:$D$776,СВЦЭМ!$A$33:$A$776,$A54,СВЦЭМ!$B$33:$B$776,J$47)+'СЕТ СН'!$G$11+СВЦЭМ!$D$10+'СЕТ СН'!$G$5-'СЕТ СН'!$G$21</f>
        <v>3392.3805126200004</v>
      </c>
      <c r="K54" s="36">
        <f>SUMIFS(СВЦЭМ!$D$33:$D$776,СВЦЭМ!$A$33:$A$776,$A54,СВЦЭМ!$B$33:$B$776,K$47)+'СЕТ СН'!$G$11+СВЦЭМ!$D$10+'СЕТ СН'!$G$5-'СЕТ СН'!$G$21</f>
        <v>3314.8814682400002</v>
      </c>
      <c r="L54" s="36">
        <f>SUMIFS(СВЦЭМ!$D$33:$D$776,СВЦЭМ!$A$33:$A$776,$A54,СВЦЭМ!$B$33:$B$776,L$47)+'СЕТ СН'!$G$11+СВЦЭМ!$D$10+'СЕТ СН'!$G$5-'СЕТ СН'!$G$21</f>
        <v>3281.2727506400001</v>
      </c>
      <c r="M54" s="36">
        <f>SUMIFS(СВЦЭМ!$D$33:$D$776,СВЦЭМ!$A$33:$A$776,$A54,СВЦЭМ!$B$33:$B$776,M$47)+'СЕТ СН'!$G$11+СВЦЭМ!$D$10+'СЕТ СН'!$G$5-'СЕТ СН'!$G$21</f>
        <v>3262.3765308400002</v>
      </c>
      <c r="N54" s="36">
        <f>SUMIFS(СВЦЭМ!$D$33:$D$776,СВЦЭМ!$A$33:$A$776,$A54,СВЦЭМ!$B$33:$B$776,N$47)+'СЕТ СН'!$G$11+СВЦЭМ!$D$10+'СЕТ СН'!$G$5-'СЕТ СН'!$G$21</f>
        <v>3263.7653917600001</v>
      </c>
      <c r="O54" s="36">
        <f>SUMIFS(СВЦЭМ!$D$33:$D$776,СВЦЭМ!$A$33:$A$776,$A54,СВЦЭМ!$B$33:$B$776,O$47)+'СЕТ СН'!$G$11+СВЦЭМ!$D$10+'СЕТ СН'!$G$5-'СЕТ СН'!$G$21</f>
        <v>3269.4204002400002</v>
      </c>
      <c r="P54" s="36">
        <f>SUMIFS(СВЦЭМ!$D$33:$D$776,СВЦЭМ!$A$33:$A$776,$A54,СВЦЭМ!$B$33:$B$776,P$47)+'СЕТ СН'!$G$11+СВЦЭМ!$D$10+'СЕТ СН'!$G$5-'СЕТ СН'!$G$21</f>
        <v>3264.4470354499999</v>
      </c>
      <c r="Q54" s="36">
        <f>SUMIFS(СВЦЭМ!$D$33:$D$776,СВЦЭМ!$A$33:$A$776,$A54,СВЦЭМ!$B$33:$B$776,Q$47)+'СЕТ СН'!$G$11+СВЦЭМ!$D$10+'СЕТ СН'!$G$5-'СЕТ СН'!$G$21</f>
        <v>3271.1208221900001</v>
      </c>
      <c r="R54" s="36">
        <f>SUMIFS(СВЦЭМ!$D$33:$D$776,СВЦЭМ!$A$33:$A$776,$A54,СВЦЭМ!$B$33:$B$776,R$47)+'СЕТ СН'!$G$11+СВЦЭМ!$D$10+'СЕТ СН'!$G$5-'СЕТ СН'!$G$21</f>
        <v>3274.5722466000002</v>
      </c>
      <c r="S54" s="36">
        <f>SUMIFS(СВЦЭМ!$D$33:$D$776,СВЦЭМ!$A$33:$A$776,$A54,СВЦЭМ!$B$33:$B$776,S$47)+'СЕТ СН'!$G$11+СВЦЭМ!$D$10+'СЕТ СН'!$G$5-'СЕТ СН'!$G$21</f>
        <v>3280.3716882799999</v>
      </c>
      <c r="T54" s="36">
        <f>SUMIFS(СВЦЭМ!$D$33:$D$776,СВЦЭМ!$A$33:$A$776,$A54,СВЦЭМ!$B$33:$B$776,T$47)+'СЕТ СН'!$G$11+СВЦЭМ!$D$10+'СЕТ СН'!$G$5-'СЕТ СН'!$G$21</f>
        <v>3283.3976413500004</v>
      </c>
      <c r="U54" s="36">
        <f>SUMIFS(СВЦЭМ!$D$33:$D$776,СВЦЭМ!$A$33:$A$776,$A54,СВЦЭМ!$B$33:$B$776,U$47)+'СЕТ СН'!$G$11+СВЦЭМ!$D$10+'СЕТ СН'!$G$5-'СЕТ СН'!$G$21</f>
        <v>3277.2624728800001</v>
      </c>
      <c r="V54" s="36">
        <f>SUMIFS(СВЦЭМ!$D$33:$D$776,СВЦЭМ!$A$33:$A$776,$A54,СВЦЭМ!$B$33:$B$776,V$47)+'СЕТ СН'!$G$11+СВЦЭМ!$D$10+'СЕТ СН'!$G$5-'СЕТ СН'!$G$21</f>
        <v>3277.4169561799999</v>
      </c>
      <c r="W54" s="36">
        <f>SUMIFS(СВЦЭМ!$D$33:$D$776,СВЦЭМ!$A$33:$A$776,$A54,СВЦЭМ!$B$33:$B$776,W$47)+'СЕТ СН'!$G$11+СВЦЭМ!$D$10+'СЕТ СН'!$G$5-'СЕТ СН'!$G$21</f>
        <v>3267.97883293</v>
      </c>
      <c r="X54" s="36">
        <f>SUMIFS(СВЦЭМ!$D$33:$D$776,СВЦЭМ!$A$33:$A$776,$A54,СВЦЭМ!$B$33:$B$776,X$47)+'СЕТ СН'!$G$11+СВЦЭМ!$D$10+'СЕТ СН'!$G$5-'СЕТ СН'!$G$21</f>
        <v>3299.44080958</v>
      </c>
      <c r="Y54" s="36">
        <f>SUMIFS(СВЦЭМ!$D$33:$D$776,СВЦЭМ!$A$33:$A$776,$A54,СВЦЭМ!$B$33:$B$776,Y$47)+'СЕТ СН'!$G$11+СВЦЭМ!$D$10+'СЕТ СН'!$G$5-'СЕТ СН'!$G$21</f>
        <v>3388.54841721</v>
      </c>
    </row>
    <row r="55" spans="1:25" ht="15.75" x14ac:dyDescent="0.2">
      <c r="A55" s="35">
        <f t="shared" si="1"/>
        <v>44020</v>
      </c>
      <c r="B55" s="36">
        <f>SUMIFS(СВЦЭМ!$D$33:$D$776,СВЦЭМ!$A$33:$A$776,$A55,СВЦЭМ!$B$33:$B$776,B$47)+'СЕТ СН'!$G$11+СВЦЭМ!$D$10+'СЕТ СН'!$G$5-'СЕТ СН'!$G$21</f>
        <v>3342.5969960800003</v>
      </c>
      <c r="C55" s="36">
        <f>SUMIFS(СВЦЭМ!$D$33:$D$776,СВЦЭМ!$A$33:$A$776,$A55,СВЦЭМ!$B$33:$B$776,C$47)+'СЕТ СН'!$G$11+СВЦЭМ!$D$10+'СЕТ СН'!$G$5-'СЕТ СН'!$G$21</f>
        <v>3354.2707788600001</v>
      </c>
      <c r="D55" s="36">
        <f>SUMIFS(СВЦЭМ!$D$33:$D$776,СВЦЭМ!$A$33:$A$776,$A55,СВЦЭМ!$B$33:$B$776,D$47)+'СЕТ СН'!$G$11+СВЦЭМ!$D$10+'СЕТ СН'!$G$5-'СЕТ СН'!$G$21</f>
        <v>3382.0199967000003</v>
      </c>
      <c r="E55" s="36">
        <f>SUMIFS(СВЦЭМ!$D$33:$D$776,СВЦЭМ!$A$33:$A$776,$A55,СВЦЭМ!$B$33:$B$776,E$47)+'СЕТ СН'!$G$11+СВЦЭМ!$D$10+'СЕТ СН'!$G$5-'СЕТ СН'!$G$21</f>
        <v>3406.5692503600003</v>
      </c>
      <c r="F55" s="36">
        <f>SUMIFS(СВЦЭМ!$D$33:$D$776,СВЦЭМ!$A$33:$A$776,$A55,СВЦЭМ!$B$33:$B$776,F$47)+'СЕТ СН'!$G$11+СВЦЭМ!$D$10+'СЕТ СН'!$G$5-'СЕТ СН'!$G$21</f>
        <v>3416.1978508700004</v>
      </c>
      <c r="G55" s="36">
        <f>SUMIFS(СВЦЭМ!$D$33:$D$776,СВЦЭМ!$A$33:$A$776,$A55,СВЦЭМ!$B$33:$B$776,G$47)+'СЕТ СН'!$G$11+СВЦЭМ!$D$10+'СЕТ СН'!$G$5-'СЕТ СН'!$G$21</f>
        <v>3423.7198161200004</v>
      </c>
      <c r="H55" s="36">
        <f>SUMIFS(СВЦЭМ!$D$33:$D$776,СВЦЭМ!$A$33:$A$776,$A55,СВЦЭМ!$B$33:$B$776,H$47)+'СЕТ СН'!$G$11+СВЦЭМ!$D$10+'СЕТ СН'!$G$5-'СЕТ СН'!$G$21</f>
        <v>3376.9116777400004</v>
      </c>
      <c r="I55" s="36">
        <f>SUMIFS(СВЦЭМ!$D$33:$D$776,СВЦЭМ!$A$33:$A$776,$A55,СВЦЭМ!$B$33:$B$776,I$47)+'СЕТ СН'!$G$11+СВЦЭМ!$D$10+'СЕТ СН'!$G$5-'СЕТ СН'!$G$21</f>
        <v>3311.4096735000003</v>
      </c>
      <c r="J55" s="36">
        <f>SUMIFS(СВЦЭМ!$D$33:$D$776,СВЦЭМ!$A$33:$A$776,$A55,СВЦЭМ!$B$33:$B$776,J$47)+'СЕТ СН'!$G$11+СВЦЭМ!$D$10+'СЕТ СН'!$G$5-'СЕТ СН'!$G$21</f>
        <v>3265.2318694300002</v>
      </c>
      <c r="K55" s="36">
        <f>SUMIFS(СВЦЭМ!$D$33:$D$776,СВЦЭМ!$A$33:$A$776,$A55,СВЦЭМ!$B$33:$B$776,K$47)+'СЕТ СН'!$G$11+СВЦЭМ!$D$10+'СЕТ СН'!$G$5-'СЕТ СН'!$G$21</f>
        <v>3280.9949489600003</v>
      </c>
      <c r="L55" s="36">
        <f>SUMIFS(СВЦЭМ!$D$33:$D$776,СВЦЭМ!$A$33:$A$776,$A55,СВЦЭМ!$B$33:$B$776,L$47)+'СЕТ СН'!$G$11+СВЦЭМ!$D$10+'СЕТ СН'!$G$5-'СЕТ СН'!$G$21</f>
        <v>3273.1829089800003</v>
      </c>
      <c r="M55" s="36">
        <f>SUMIFS(СВЦЭМ!$D$33:$D$776,СВЦЭМ!$A$33:$A$776,$A55,СВЦЭМ!$B$33:$B$776,M$47)+'СЕТ СН'!$G$11+СВЦЭМ!$D$10+'СЕТ СН'!$G$5-'СЕТ СН'!$G$21</f>
        <v>3259.0289990700003</v>
      </c>
      <c r="N55" s="36">
        <f>SUMIFS(СВЦЭМ!$D$33:$D$776,СВЦЭМ!$A$33:$A$776,$A55,СВЦЭМ!$B$33:$B$776,N$47)+'СЕТ СН'!$G$11+СВЦЭМ!$D$10+'СЕТ СН'!$G$5-'СЕТ СН'!$G$21</f>
        <v>3266.61038285</v>
      </c>
      <c r="O55" s="36">
        <f>SUMIFS(СВЦЭМ!$D$33:$D$776,СВЦЭМ!$A$33:$A$776,$A55,СВЦЭМ!$B$33:$B$776,O$47)+'СЕТ СН'!$G$11+СВЦЭМ!$D$10+'СЕТ СН'!$G$5-'СЕТ СН'!$G$21</f>
        <v>3274.6160632600004</v>
      </c>
      <c r="P55" s="36">
        <f>SUMIFS(СВЦЭМ!$D$33:$D$776,СВЦЭМ!$A$33:$A$776,$A55,СВЦЭМ!$B$33:$B$776,P$47)+'СЕТ СН'!$G$11+СВЦЭМ!$D$10+'СЕТ СН'!$G$5-'СЕТ СН'!$G$21</f>
        <v>3265.4994402800003</v>
      </c>
      <c r="Q55" s="36">
        <f>SUMIFS(СВЦЭМ!$D$33:$D$776,СВЦЭМ!$A$33:$A$776,$A55,СВЦЭМ!$B$33:$B$776,Q$47)+'СЕТ СН'!$G$11+СВЦЭМ!$D$10+'СЕТ СН'!$G$5-'СЕТ СН'!$G$21</f>
        <v>3269.65543798</v>
      </c>
      <c r="R55" s="36">
        <f>SUMIFS(СВЦЭМ!$D$33:$D$776,СВЦЭМ!$A$33:$A$776,$A55,СВЦЭМ!$B$33:$B$776,R$47)+'СЕТ СН'!$G$11+СВЦЭМ!$D$10+'СЕТ СН'!$G$5-'СЕТ СН'!$G$21</f>
        <v>3275.28257497</v>
      </c>
      <c r="S55" s="36">
        <f>SUMIFS(СВЦЭМ!$D$33:$D$776,СВЦЭМ!$A$33:$A$776,$A55,СВЦЭМ!$B$33:$B$776,S$47)+'СЕТ СН'!$G$11+СВЦЭМ!$D$10+'СЕТ СН'!$G$5-'СЕТ СН'!$G$21</f>
        <v>3280.2147109300004</v>
      </c>
      <c r="T55" s="36">
        <f>SUMIFS(СВЦЭМ!$D$33:$D$776,СВЦЭМ!$A$33:$A$776,$A55,СВЦЭМ!$B$33:$B$776,T$47)+'СЕТ СН'!$G$11+СВЦЭМ!$D$10+'СЕТ СН'!$G$5-'СЕТ СН'!$G$21</f>
        <v>3281.13103705</v>
      </c>
      <c r="U55" s="36">
        <f>SUMIFS(СВЦЭМ!$D$33:$D$776,СВЦЭМ!$A$33:$A$776,$A55,СВЦЭМ!$B$33:$B$776,U$47)+'СЕТ СН'!$G$11+СВЦЭМ!$D$10+'СЕТ СН'!$G$5-'СЕТ СН'!$G$21</f>
        <v>3274.8106139800002</v>
      </c>
      <c r="V55" s="36">
        <f>SUMIFS(СВЦЭМ!$D$33:$D$776,СВЦЭМ!$A$33:$A$776,$A55,СВЦЭМ!$B$33:$B$776,V$47)+'СЕТ СН'!$G$11+СВЦЭМ!$D$10+'СЕТ СН'!$G$5-'СЕТ СН'!$G$21</f>
        <v>3262.9830751</v>
      </c>
      <c r="W55" s="36">
        <f>SUMIFS(СВЦЭМ!$D$33:$D$776,СВЦЭМ!$A$33:$A$776,$A55,СВЦЭМ!$B$33:$B$776,W$47)+'СЕТ СН'!$G$11+СВЦЭМ!$D$10+'СЕТ СН'!$G$5-'СЕТ СН'!$G$21</f>
        <v>3272.7274829600001</v>
      </c>
      <c r="X55" s="36">
        <f>SUMIFS(СВЦЭМ!$D$33:$D$776,СВЦЭМ!$A$33:$A$776,$A55,СВЦЭМ!$B$33:$B$776,X$47)+'СЕТ СН'!$G$11+СВЦЭМ!$D$10+'СЕТ СН'!$G$5-'СЕТ СН'!$G$21</f>
        <v>3254.2248594000002</v>
      </c>
      <c r="Y55" s="36">
        <f>SUMIFS(СВЦЭМ!$D$33:$D$776,СВЦЭМ!$A$33:$A$776,$A55,СВЦЭМ!$B$33:$B$776,Y$47)+'СЕТ СН'!$G$11+СВЦЭМ!$D$10+'СЕТ СН'!$G$5-'СЕТ СН'!$G$21</f>
        <v>3314.2855682700001</v>
      </c>
    </row>
    <row r="56" spans="1:25" ht="15.75" x14ac:dyDescent="0.2">
      <c r="A56" s="35">
        <f t="shared" si="1"/>
        <v>44021</v>
      </c>
      <c r="B56" s="36">
        <f>SUMIFS(СВЦЭМ!$D$33:$D$776,СВЦЭМ!$A$33:$A$776,$A56,СВЦЭМ!$B$33:$B$776,B$47)+'СЕТ СН'!$G$11+СВЦЭМ!$D$10+'СЕТ СН'!$G$5-'СЕТ СН'!$G$21</f>
        <v>3389.0837926000004</v>
      </c>
      <c r="C56" s="36">
        <f>SUMIFS(СВЦЭМ!$D$33:$D$776,СВЦЭМ!$A$33:$A$776,$A56,СВЦЭМ!$B$33:$B$776,C$47)+'СЕТ СН'!$G$11+СВЦЭМ!$D$10+'СЕТ СН'!$G$5-'СЕТ СН'!$G$21</f>
        <v>3408.5807014700003</v>
      </c>
      <c r="D56" s="36">
        <f>SUMIFS(СВЦЭМ!$D$33:$D$776,СВЦЭМ!$A$33:$A$776,$A56,СВЦЭМ!$B$33:$B$776,D$47)+'СЕТ СН'!$G$11+СВЦЭМ!$D$10+'СЕТ СН'!$G$5-'СЕТ СН'!$G$21</f>
        <v>3403.4946540400001</v>
      </c>
      <c r="E56" s="36">
        <f>SUMIFS(СВЦЭМ!$D$33:$D$776,СВЦЭМ!$A$33:$A$776,$A56,СВЦЭМ!$B$33:$B$776,E$47)+'СЕТ СН'!$G$11+СВЦЭМ!$D$10+'СЕТ СН'!$G$5-'СЕТ СН'!$G$21</f>
        <v>3413.3378270000003</v>
      </c>
      <c r="F56" s="36">
        <f>SUMIFS(СВЦЭМ!$D$33:$D$776,СВЦЭМ!$A$33:$A$776,$A56,СВЦЭМ!$B$33:$B$776,F$47)+'СЕТ СН'!$G$11+СВЦЭМ!$D$10+'СЕТ СН'!$G$5-'СЕТ СН'!$G$21</f>
        <v>3401.26005553</v>
      </c>
      <c r="G56" s="36">
        <f>SUMIFS(СВЦЭМ!$D$33:$D$776,СВЦЭМ!$A$33:$A$776,$A56,СВЦЭМ!$B$33:$B$776,G$47)+'СЕТ СН'!$G$11+СВЦЭМ!$D$10+'СЕТ СН'!$G$5-'СЕТ СН'!$G$21</f>
        <v>3408.5942963800003</v>
      </c>
      <c r="H56" s="36">
        <f>SUMIFS(СВЦЭМ!$D$33:$D$776,СВЦЭМ!$A$33:$A$776,$A56,СВЦЭМ!$B$33:$B$776,H$47)+'СЕТ СН'!$G$11+СВЦЭМ!$D$10+'СЕТ СН'!$G$5-'СЕТ СН'!$G$21</f>
        <v>3409.76941179</v>
      </c>
      <c r="I56" s="36">
        <f>SUMIFS(СВЦЭМ!$D$33:$D$776,СВЦЭМ!$A$33:$A$776,$A56,СВЦЭМ!$B$33:$B$776,I$47)+'СЕТ СН'!$G$11+СВЦЭМ!$D$10+'СЕТ СН'!$G$5-'СЕТ СН'!$G$21</f>
        <v>3329.1251564300001</v>
      </c>
      <c r="J56" s="36">
        <f>SUMIFS(СВЦЭМ!$D$33:$D$776,СВЦЭМ!$A$33:$A$776,$A56,СВЦЭМ!$B$33:$B$776,J$47)+'СЕТ СН'!$G$11+СВЦЭМ!$D$10+'СЕТ СН'!$G$5-'СЕТ СН'!$G$21</f>
        <v>3313.80897688</v>
      </c>
      <c r="K56" s="36">
        <f>SUMIFS(СВЦЭМ!$D$33:$D$776,СВЦЭМ!$A$33:$A$776,$A56,СВЦЭМ!$B$33:$B$776,K$47)+'СЕТ СН'!$G$11+СВЦЭМ!$D$10+'СЕТ СН'!$G$5-'СЕТ СН'!$G$21</f>
        <v>3301.1821692200001</v>
      </c>
      <c r="L56" s="36">
        <f>SUMIFS(СВЦЭМ!$D$33:$D$776,СВЦЭМ!$A$33:$A$776,$A56,СВЦЭМ!$B$33:$B$776,L$47)+'СЕТ СН'!$G$11+СВЦЭМ!$D$10+'СЕТ СН'!$G$5-'СЕТ СН'!$G$21</f>
        <v>3277.5088026100002</v>
      </c>
      <c r="M56" s="36">
        <f>SUMIFS(СВЦЭМ!$D$33:$D$776,СВЦЭМ!$A$33:$A$776,$A56,СВЦЭМ!$B$33:$B$776,M$47)+'СЕТ СН'!$G$11+СВЦЭМ!$D$10+'СЕТ СН'!$G$5-'СЕТ СН'!$G$21</f>
        <v>3288.0166262900002</v>
      </c>
      <c r="N56" s="36">
        <f>SUMIFS(СВЦЭМ!$D$33:$D$776,СВЦЭМ!$A$33:$A$776,$A56,СВЦЭМ!$B$33:$B$776,N$47)+'СЕТ СН'!$G$11+СВЦЭМ!$D$10+'СЕТ СН'!$G$5-'СЕТ СН'!$G$21</f>
        <v>3283.8522712700001</v>
      </c>
      <c r="O56" s="36">
        <f>SUMIFS(СВЦЭМ!$D$33:$D$776,СВЦЭМ!$A$33:$A$776,$A56,СВЦЭМ!$B$33:$B$776,O$47)+'СЕТ СН'!$G$11+СВЦЭМ!$D$10+'СЕТ СН'!$G$5-'СЕТ СН'!$G$21</f>
        <v>3290.75430633</v>
      </c>
      <c r="P56" s="36">
        <f>SUMIFS(СВЦЭМ!$D$33:$D$776,СВЦЭМ!$A$33:$A$776,$A56,СВЦЭМ!$B$33:$B$776,P$47)+'СЕТ СН'!$G$11+СВЦЭМ!$D$10+'СЕТ СН'!$G$5-'СЕТ СН'!$G$21</f>
        <v>3279.3386617300002</v>
      </c>
      <c r="Q56" s="36">
        <f>SUMIFS(СВЦЭМ!$D$33:$D$776,СВЦЭМ!$A$33:$A$776,$A56,СВЦЭМ!$B$33:$B$776,Q$47)+'СЕТ СН'!$G$11+СВЦЭМ!$D$10+'СЕТ СН'!$G$5-'СЕТ СН'!$G$21</f>
        <v>3285.2255219100002</v>
      </c>
      <c r="R56" s="36">
        <f>SUMIFS(СВЦЭМ!$D$33:$D$776,СВЦЭМ!$A$33:$A$776,$A56,СВЦЭМ!$B$33:$B$776,R$47)+'СЕТ СН'!$G$11+СВЦЭМ!$D$10+'СЕТ СН'!$G$5-'СЕТ СН'!$G$21</f>
        <v>3297.4721283500003</v>
      </c>
      <c r="S56" s="36">
        <f>SUMIFS(СВЦЭМ!$D$33:$D$776,СВЦЭМ!$A$33:$A$776,$A56,СВЦЭМ!$B$33:$B$776,S$47)+'СЕТ СН'!$G$11+СВЦЭМ!$D$10+'СЕТ СН'!$G$5-'СЕТ СН'!$G$21</f>
        <v>3302.2210797900002</v>
      </c>
      <c r="T56" s="36">
        <f>SUMIFS(СВЦЭМ!$D$33:$D$776,СВЦЭМ!$A$33:$A$776,$A56,СВЦЭМ!$B$33:$B$776,T$47)+'СЕТ СН'!$G$11+СВЦЭМ!$D$10+'СЕТ СН'!$G$5-'СЕТ СН'!$G$21</f>
        <v>3306.14378872</v>
      </c>
      <c r="U56" s="36">
        <f>SUMIFS(СВЦЭМ!$D$33:$D$776,СВЦЭМ!$A$33:$A$776,$A56,СВЦЭМ!$B$33:$B$776,U$47)+'СЕТ СН'!$G$11+СВЦЭМ!$D$10+'СЕТ СН'!$G$5-'СЕТ СН'!$G$21</f>
        <v>3304.1356721300003</v>
      </c>
      <c r="V56" s="36">
        <f>SUMIFS(СВЦЭМ!$D$33:$D$776,СВЦЭМ!$A$33:$A$776,$A56,СВЦЭМ!$B$33:$B$776,V$47)+'СЕТ СН'!$G$11+СВЦЭМ!$D$10+'СЕТ СН'!$G$5-'СЕТ СН'!$G$21</f>
        <v>3295.5490590200002</v>
      </c>
      <c r="W56" s="36">
        <f>SUMIFS(СВЦЭМ!$D$33:$D$776,СВЦЭМ!$A$33:$A$776,$A56,СВЦЭМ!$B$33:$B$776,W$47)+'СЕТ СН'!$G$11+СВЦЭМ!$D$10+'СЕТ СН'!$G$5-'СЕТ СН'!$G$21</f>
        <v>3292.1999415</v>
      </c>
      <c r="X56" s="36">
        <f>SUMIFS(СВЦЭМ!$D$33:$D$776,СВЦЭМ!$A$33:$A$776,$A56,СВЦЭМ!$B$33:$B$776,X$47)+'СЕТ СН'!$G$11+СВЦЭМ!$D$10+'СЕТ СН'!$G$5-'СЕТ СН'!$G$21</f>
        <v>3292.5993387000003</v>
      </c>
      <c r="Y56" s="36">
        <f>SUMIFS(СВЦЭМ!$D$33:$D$776,СВЦЭМ!$A$33:$A$776,$A56,СВЦЭМ!$B$33:$B$776,Y$47)+'СЕТ СН'!$G$11+СВЦЭМ!$D$10+'СЕТ СН'!$G$5-'СЕТ СН'!$G$21</f>
        <v>3312.1209718700002</v>
      </c>
    </row>
    <row r="57" spans="1:25" ht="15.75" x14ac:dyDescent="0.2">
      <c r="A57" s="35">
        <f t="shared" si="1"/>
        <v>44022</v>
      </c>
      <c r="B57" s="36">
        <f>SUMIFS(СВЦЭМ!$D$33:$D$776,СВЦЭМ!$A$33:$A$776,$A57,СВЦЭМ!$B$33:$B$776,B$47)+'СЕТ СН'!$G$11+СВЦЭМ!$D$10+'СЕТ СН'!$G$5-'СЕТ СН'!$G$21</f>
        <v>3409.1601918900001</v>
      </c>
      <c r="C57" s="36">
        <f>SUMIFS(СВЦЭМ!$D$33:$D$776,СВЦЭМ!$A$33:$A$776,$A57,СВЦЭМ!$B$33:$B$776,C$47)+'СЕТ СН'!$G$11+СВЦЭМ!$D$10+'СЕТ СН'!$G$5-'СЕТ СН'!$G$21</f>
        <v>3385.6142358400002</v>
      </c>
      <c r="D57" s="36">
        <f>SUMIFS(СВЦЭМ!$D$33:$D$776,СВЦЭМ!$A$33:$A$776,$A57,СВЦЭМ!$B$33:$B$776,D$47)+'СЕТ СН'!$G$11+СВЦЭМ!$D$10+'СЕТ СН'!$G$5-'СЕТ СН'!$G$21</f>
        <v>3380.6283218200001</v>
      </c>
      <c r="E57" s="36">
        <f>SUMIFS(СВЦЭМ!$D$33:$D$776,СВЦЭМ!$A$33:$A$776,$A57,СВЦЭМ!$B$33:$B$776,E$47)+'СЕТ СН'!$G$11+СВЦЭМ!$D$10+'СЕТ СН'!$G$5-'СЕТ СН'!$G$21</f>
        <v>3399.9665934700001</v>
      </c>
      <c r="F57" s="36">
        <f>SUMIFS(СВЦЭМ!$D$33:$D$776,СВЦЭМ!$A$33:$A$776,$A57,СВЦЭМ!$B$33:$B$776,F$47)+'СЕТ СН'!$G$11+СВЦЭМ!$D$10+'СЕТ СН'!$G$5-'СЕТ СН'!$G$21</f>
        <v>3421.3237812800003</v>
      </c>
      <c r="G57" s="36">
        <f>SUMIFS(СВЦЭМ!$D$33:$D$776,СВЦЭМ!$A$33:$A$776,$A57,СВЦЭМ!$B$33:$B$776,G$47)+'СЕТ СН'!$G$11+СВЦЭМ!$D$10+'СЕТ СН'!$G$5-'СЕТ СН'!$G$21</f>
        <v>3460.9151485700004</v>
      </c>
      <c r="H57" s="36">
        <f>SUMIFS(СВЦЭМ!$D$33:$D$776,СВЦЭМ!$A$33:$A$776,$A57,СВЦЭМ!$B$33:$B$776,H$47)+'СЕТ СН'!$G$11+СВЦЭМ!$D$10+'СЕТ СН'!$G$5-'СЕТ СН'!$G$21</f>
        <v>3484.0863794100001</v>
      </c>
      <c r="I57" s="36">
        <f>SUMIFS(СВЦЭМ!$D$33:$D$776,СВЦЭМ!$A$33:$A$776,$A57,СВЦЭМ!$B$33:$B$776,I$47)+'СЕТ СН'!$G$11+СВЦЭМ!$D$10+'СЕТ СН'!$G$5-'СЕТ СН'!$G$21</f>
        <v>3404.4374643800002</v>
      </c>
      <c r="J57" s="36">
        <f>SUMIFS(СВЦЭМ!$D$33:$D$776,СВЦЭМ!$A$33:$A$776,$A57,СВЦЭМ!$B$33:$B$776,J$47)+'СЕТ СН'!$G$11+СВЦЭМ!$D$10+'СЕТ СН'!$G$5-'СЕТ СН'!$G$21</f>
        <v>3358.2760373000001</v>
      </c>
      <c r="K57" s="36">
        <f>SUMIFS(СВЦЭМ!$D$33:$D$776,СВЦЭМ!$A$33:$A$776,$A57,СВЦЭМ!$B$33:$B$776,K$47)+'СЕТ СН'!$G$11+СВЦЭМ!$D$10+'СЕТ СН'!$G$5-'СЕТ СН'!$G$21</f>
        <v>3285.8995389300003</v>
      </c>
      <c r="L57" s="36">
        <f>SUMIFS(СВЦЭМ!$D$33:$D$776,СВЦЭМ!$A$33:$A$776,$A57,СВЦЭМ!$B$33:$B$776,L$47)+'СЕТ СН'!$G$11+СВЦЭМ!$D$10+'СЕТ СН'!$G$5-'СЕТ СН'!$G$21</f>
        <v>3279.52899862</v>
      </c>
      <c r="M57" s="36">
        <f>SUMIFS(СВЦЭМ!$D$33:$D$776,СВЦЭМ!$A$33:$A$776,$A57,СВЦЭМ!$B$33:$B$776,M$47)+'СЕТ СН'!$G$11+СВЦЭМ!$D$10+'СЕТ СН'!$G$5-'СЕТ СН'!$G$21</f>
        <v>3286.4287870000003</v>
      </c>
      <c r="N57" s="36">
        <f>SUMIFS(СВЦЭМ!$D$33:$D$776,СВЦЭМ!$A$33:$A$776,$A57,СВЦЭМ!$B$33:$B$776,N$47)+'СЕТ СН'!$G$11+СВЦЭМ!$D$10+'СЕТ СН'!$G$5-'СЕТ СН'!$G$21</f>
        <v>3279.6707527300005</v>
      </c>
      <c r="O57" s="36">
        <f>SUMIFS(СВЦЭМ!$D$33:$D$776,СВЦЭМ!$A$33:$A$776,$A57,СВЦЭМ!$B$33:$B$776,O$47)+'СЕТ СН'!$G$11+СВЦЭМ!$D$10+'СЕТ СН'!$G$5-'СЕТ СН'!$G$21</f>
        <v>3281.8314911400003</v>
      </c>
      <c r="P57" s="36">
        <f>SUMIFS(СВЦЭМ!$D$33:$D$776,СВЦЭМ!$A$33:$A$776,$A57,СВЦЭМ!$B$33:$B$776,P$47)+'СЕТ СН'!$G$11+СВЦЭМ!$D$10+'СЕТ СН'!$G$5-'СЕТ СН'!$G$21</f>
        <v>3269.4470290200002</v>
      </c>
      <c r="Q57" s="36">
        <f>SUMIFS(СВЦЭМ!$D$33:$D$776,СВЦЭМ!$A$33:$A$776,$A57,СВЦЭМ!$B$33:$B$776,Q$47)+'СЕТ СН'!$G$11+СВЦЭМ!$D$10+'СЕТ СН'!$G$5-'СЕТ СН'!$G$21</f>
        <v>3280.7501195900004</v>
      </c>
      <c r="R57" s="36">
        <f>SUMIFS(СВЦЭМ!$D$33:$D$776,СВЦЭМ!$A$33:$A$776,$A57,СВЦЭМ!$B$33:$B$776,R$47)+'СЕТ СН'!$G$11+СВЦЭМ!$D$10+'СЕТ СН'!$G$5-'СЕТ СН'!$G$21</f>
        <v>3298.78117638</v>
      </c>
      <c r="S57" s="36">
        <f>SUMIFS(СВЦЭМ!$D$33:$D$776,СВЦЭМ!$A$33:$A$776,$A57,СВЦЭМ!$B$33:$B$776,S$47)+'СЕТ СН'!$G$11+СВЦЭМ!$D$10+'СЕТ СН'!$G$5-'СЕТ СН'!$G$21</f>
        <v>3302.6016428900002</v>
      </c>
      <c r="T57" s="36">
        <f>SUMIFS(СВЦЭМ!$D$33:$D$776,СВЦЭМ!$A$33:$A$776,$A57,СВЦЭМ!$B$33:$B$776,T$47)+'СЕТ СН'!$G$11+СВЦЭМ!$D$10+'СЕТ СН'!$G$5-'СЕТ СН'!$G$21</f>
        <v>3295.8375680600002</v>
      </c>
      <c r="U57" s="36">
        <f>SUMIFS(СВЦЭМ!$D$33:$D$776,СВЦЭМ!$A$33:$A$776,$A57,СВЦЭМ!$B$33:$B$776,U$47)+'СЕТ СН'!$G$11+СВЦЭМ!$D$10+'СЕТ СН'!$G$5-'СЕТ СН'!$G$21</f>
        <v>3281.2902371200003</v>
      </c>
      <c r="V57" s="36">
        <f>SUMIFS(СВЦЭМ!$D$33:$D$776,СВЦЭМ!$A$33:$A$776,$A57,СВЦЭМ!$B$33:$B$776,V$47)+'СЕТ СН'!$G$11+СВЦЭМ!$D$10+'СЕТ СН'!$G$5-'СЕТ СН'!$G$21</f>
        <v>3258.6139314000002</v>
      </c>
      <c r="W57" s="36">
        <f>SUMIFS(СВЦЭМ!$D$33:$D$776,СВЦЭМ!$A$33:$A$776,$A57,СВЦЭМ!$B$33:$B$776,W$47)+'СЕТ СН'!$G$11+СВЦЭМ!$D$10+'СЕТ СН'!$G$5-'СЕТ СН'!$G$21</f>
        <v>3273.1350343200002</v>
      </c>
      <c r="X57" s="36">
        <f>SUMIFS(СВЦЭМ!$D$33:$D$776,СВЦЭМ!$A$33:$A$776,$A57,СВЦЭМ!$B$33:$B$776,X$47)+'СЕТ СН'!$G$11+СВЦЭМ!$D$10+'СЕТ СН'!$G$5-'СЕТ СН'!$G$21</f>
        <v>3261.9871358600003</v>
      </c>
      <c r="Y57" s="36">
        <f>SUMIFS(СВЦЭМ!$D$33:$D$776,СВЦЭМ!$A$33:$A$776,$A57,СВЦЭМ!$B$33:$B$776,Y$47)+'СЕТ СН'!$G$11+СВЦЭМ!$D$10+'СЕТ СН'!$G$5-'СЕТ СН'!$G$21</f>
        <v>3294.4273605300004</v>
      </c>
    </row>
    <row r="58" spans="1:25" ht="15.75" x14ac:dyDescent="0.2">
      <c r="A58" s="35">
        <f t="shared" si="1"/>
        <v>44023</v>
      </c>
      <c r="B58" s="36">
        <f>SUMIFS(СВЦЭМ!$D$33:$D$776,СВЦЭМ!$A$33:$A$776,$A58,СВЦЭМ!$B$33:$B$776,B$47)+'СЕТ СН'!$G$11+СВЦЭМ!$D$10+'СЕТ СН'!$G$5-'СЕТ СН'!$G$21</f>
        <v>3412.3261910200004</v>
      </c>
      <c r="C58" s="36">
        <f>SUMIFS(СВЦЭМ!$D$33:$D$776,СВЦЭМ!$A$33:$A$776,$A58,СВЦЭМ!$B$33:$B$776,C$47)+'СЕТ СН'!$G$11+СВЦЭМ!$D$10+'СЕТ СН'!$G$5-'СЕТ СН'!$G$21</f>
        <v>3386.5425617000001</v>
      </c>
      <c r="D58" s="36">
        <f>SUMIFS(СВЦЭМ!$D$33:$D$776,СВЦЭМ!$A$33:$A$776,$A58,СВЦЭМ!$B$33:$B$776,D$47)+'СЕТ СН'!$G$11+СВЦЭМ!$D$10+'СЕТ СН'!$G$5-'СЕТ СН'!$G$21</f>
        <v>3411.84778228</v>
      </c>
      <c r="E58" s="36">
        <f>SUMIFS(СВЦЭМ!$D$33:$D$776,СВЦЭМ!$A$33:$A$776,$A58,СВЦЭМ!$B$33:$B$776,E$47)+'СЕТ СН'!$G$11+СВЦЭМ!$D$10+'СЕТ СН'!$G$5-'СЕТ СН'!$G$21</f>
        <v>3427.4595165300002</v>
      </c>
      <c r="F58" s="36">
        <f>SUMIFS(СВЦЭМ!$D$33:$D$776,СВЦЭМ!$A$33:$A$776,$A58,СВЦЭМ!$B$33:$B$776,F$47)+'СЕТ СН'!$G$11+СВЦЭМ!$D$10+'СЕТ СН'!$G$5-'СЕТ СН'!$G$21</f>
        <v>3417.9058346300003</v>
      </c>
      <c r="G58" s="36">
        <f>SUMIFS(СВЦЭМ!$D$33:$D$776,СВЦЭМ!$A$33:$A$776,$A58,СВЦЭМ!$B$33:$B$776,G$47)+'СЕТ СН'!$G$11+СВЦЭМ!$D$10+'СЕТ СН'!$G$5-'СЕТ СН'!$G$21</f>
        <v>3416.0228607100003</v>
      </c>
      <c r="H58" s="36">
        <f>SUMIFS(СВЦЭМ!$D$33:$D$776,СВЦЭМ!$A$33:$A$776,$A58,СВЦЭМ!$B$33:$B$776,H$47)+'СЕТ СН'!$G$11+СВЦЭМ!$D$10+'СЕТ СН'!$G$5-'СЕТ СН'!$G$21</f>
        <v>3401.3873011300002</v>
      </c>
      <c r="I58" s="36">
        <f>SUMIFS(СВЦЭМ!$D$33:$D$776,СВЦЭМ!$A$33:$A$776,$A58,СВЦЭМ!$B$33:$B$776,I$47)+'СЕТ СН'!$G$11+СВЦЭМ!$D$10+'СЕТ СН'!$G$5-'СЕТ СН'!$G$21</f>
        <v>3402.09934264</v>
      </c>
      <c r="J58" s="36">
        <f>SUMIFS(СВЦЭМ!$D$33:$D$776,СВЦЭМ!$A$33:$A$776,$A58,СВЦЭМ!$B$33:$B$776,J$47)+'СЕТ СН'!$G$11+СВЦЭМ!$D$10+'СЕТ СН'!$G$5-'СЕТ СН'!$G$21</f>
        <v>3366.8019029400002</v>
      </c>
      <c r="K58" s="36">
        <f>SUMIFS(СВЦЭМ!$D$33:$D$776,СВЦЭМ!$A$33:$A$776,$A58,СВЦЭМ!$B$33:$B$776,K$47)+'СЕТ СН'!$G$11+СВЦЭМ!$D$10+'СЕТ СН'!$G$5-'СЕТ СН'!$G$21</f>
        <v>3247.8244778600001</v>
      </c>
      <c r="L58" s="36">
        <f>SUMIFS(СВЦЭМ!$D$33:$D$776,СВЦЭМ!$A$33:$A$776,$A58,СВЦЭМ!$B$33:$B$776,L$47)+'СЕТ СН'!$G$11+СВЦЭМ!$D$10+'СЕТ СН'!$G$5-'СЕТ СН'!$G$21</f>
        <v>3218.1365186000003</v>
      </c>
      <c r="M58" s="36">
        <f>SUMIFS(СВЦЭМ!$D$33:$D$776,СВЦЭМ!$A$33:$A$776,$A58,СВЦЭМ!$B$33:$B$776,M$47)+'СЕТ СН'!$G$11+СВЦЭМ!$D$10+'СЕТ СН'!$G$5-'СЕТ СН'!$G$21</f>
        <v>3211.1186770500003</v>
      </c>
      <c r="N58" s="36">
        <f>SUMIFS(СВЦЭМ!$D$33:$D$776,СВЦЭМ!$A$33:$A$776,$A58,СВЦЭМ!$B$33:$B$776,N$47)+'СЕТ СН'!$G$11+СВЦЭМ!$D$10+'СЕТ СН'!$G$5-'СЕТ СН'!$G$21</f>
        <v>3214.5491438900003</v>
      </c>
      <c r="O58" s="36">
        <f>SUMIFS(СВЦЭМ!$D$33:$D$776,СВЦЭМ!$A$33:$A$776,$A58,СВЦЭМ!$B$33:$B$776,O$47)+'СЕТ СН'!$G$11+СВЦЭМ!$D$10+'СЕТ СН'!$G$5-'СЕТ СН'!$G$21</f>
        <v>3248.6653049200004</v>
      </c>
      <c r="P58" s="36">
        <f>SUMIFS(СВЦЭМ!$D$33:$D$776,СВЦЭМ!$A$33:$A$776,$A58,СВЦЭМ!$B$33:$B$776,P$47)+'СЕТ СН'!$G$11+СВЦЭМ!$D$10+'СЕТ СН'!$G$5-'СЕТ СН'!$G$21</f>
        <v>3252.2850625300002</v>
      </c>
      <c r="Q58" s="36">
        <f>SUMIFS(СВЦЭМ!$D$33:$D$776,СВЦЭМ!$A$33:$A$776,$A58,СВЦЭМ!$B$33:$B$776,Q$47)+'СЕТ СН'!$G$11+СВЦЭМ!$D$10+'СЕТ СН'!$G$5-'СЕТ СН'!$G$21</f>
        <v>3264.4224358500001</v>
      </c>
      <c r="R58" s="36">
        <f>SUMIFS(СВЦЭМ!$D$33:$D$776,СВЦЭМ!$A$33:$A$776,$A58,СВЦЭМ!$B$33:$B$776,R$47)+'СЕТ СН'!$G$11+СВЦЭМ!$D$10+'СЕТ СН'!$G$5-'СЕТ СН'!$G$21</f>
        <v>3283.3897083900001</v>
      </c>
      <c r="S58" s="36">
        <f>SUMIFS(СВЦЭМ!$D$33:$D$776,СВЦЭМ!$A$33:$A$776,$A58,СВЦЭМ!$B$33:$B$776,S$47)+'СЕТ СН'!$G$11+СВЦЭМ!$D$10+'СЕТ СН'!$G$5-'СЕТ СН'!$G$21</f>
        <v>3285.2219361400003</v>
      </c>
      <c r="T58" s="36">
        <f>SUMIFS(СВЦЭМ!$D$33:$D$776,СВЦЭМ!$A$33:$A$776,$A58,СВЦЭМ!$B$33:$B$776,T$47)+'СЕТ СН'!$G$11+СВЦЭМ!$D$10+'СЕТ СН'!$G$5-'СЕТ СН'!$G$21</f>
        <v>3278.8922814300004</v>
      </c>
      <c r="U58" s="36">
        <f>SUMIFS(СВЦЭМ!$D$33:$D$776,СВЦЭМ!$A$33:$A$776,$A58,СВЦЭМ!$B$33:$B$776,U$47)+'СЕТ СН'!$G$11+СВЦЭМ!$D$10+'СЕТ СН'!$G$5-'СЕТ СН'!$G$21</f>
        <v>3265.31659064</v>
      </c>
      <c r="V58" s="36">
        <f>SUMIFS(СВЦЭМ!$D$33:$D$776,СВЦЭМ!$A$33:$A$776,$A58,СВЦЭМ!$B$33:$B$776,V$47)+'СЕТ СН'!$G$11+СВЦЭМ!$D$10+'СЕТ СН'!$G$5-'СЕТ СН'!$G$21</f>
        <v>3248.3274680600002</v>
      </c>
      <c r="W58" s="36">
        <f>SUMIFS(СВЦЭМ!$D$33:$D$776,СВЦЭМ!$A$33:$A$776,$A58,СВЦЭМ!$B$33:$B$776,W$47)+'СЕТ СН'!$G$11+СВЦЭМ!$D$10+'СЕТ СН'!$G$5-'СЕТ СН'!$G$21</f>
        <v>3235.98352669</v>
      </c>
      <c r="X58" s="36">
        <f>SUMIFS(СВЦЭМ!$D$33:$D$776,СВЦЭМ!$A$33:$A$776,$A58,СВЦЭМ!$B$33:$B$776,X$47)+'СЕТ СН'!$G$11+СВЦЭМ!$D$10+'СЕТ СН'!$G$5-'СЕТ СН'!$G$21</f>
        <v>3254.3029482500001</v>
      </c>
      <c r="Y58" s="36">
        <f>SUMIFS(СВЦЭМ!$D$33:$D$776,СВЦЭМ!$A$33:$A$776,$A58,СВЦЭМ!$B$33:$B$776,Y$47)+'СЕТ СН'!$G$11+СВЦЭМ!$D$10+'СЕТ СН'!$G$5-'СЕТ СН'!$G$21</f>
        <v>3265.1926930500003</v>
      </c>
    </row>
    <row r="59" spans="1:25" ht="15.75" x14ac:dyDescent="0.2">
      <c r="A59" s="35">
        <f t="shared" si="1"/>
        <v>44024</v>
      </c>
      <c r="B59" s="36">
        <f>SUMIFS(СВЦЭМ!$D$33:$D$776,СВЦЭМ!$A$33:$A$776,$A59,СВЦЭМ!$B$33:$B$776,B$47)+'СЕТ СН'!$G$11+СВЦЭМ!$D$10+'СЕТ СН'!$G$5-'СЕТ СН'!$G$21</f>
        <v>3384.8505103000002</v>
      </c>
      <c r="C59" s="36">
        <f>SUMIFS(СВЦЭМ!$D$33:$D$776,СВЦЭМ!$A$33:$A$776,$A59,СВЦЭМ!$B$33:$B$776,C$47)+'СЕТ СН'!$G$11+СВЦЭМ!$D$10+'СЕТ СН'!$G$5-'СЕТ СН'!$G$21</f>
        <v>3442.6536367400004</v>
      </c>
      <c r="D59" s="36">
        <f>SUMIFS(СВЦЭМ!$D$33:$D$776,СВЦЭМ!$A$33:$A$776,$A59,СВЦЭМ!$B$33:$B$776,D$47)+'СЕТ СН'!$G$11+СВЦЭМ!$D$10+'СЕТ СН'!$G$5-'СЕТ СН'!$G$21</f>
        <v>3473.12004617</v>
      </c>
      <c r="E59" s="36">
        <f>SUMIFS(СВЦЭМ!$D$33:$D$776,СВЦЭМ!$A$33:$A$776,$A59,СВЦЭМ!$B$33:$B$776,E$47)+'СЕТ СН'!$G$11+СВЦЭМ!$D$10+'СЕТ СН'!$G$5-'СЕТ СН'!$G$21</f>
        <v>3494.1756858900003</v>
      </c>
      <c r="F59" s="36">
        <f>SUMIFS(СВЦЭМ!$D$33:$D$776,СВЦЭМ!$A$33:$A$776,$A59,СВЦЭМ!$B$33:$B$776,F$47)+'СЕТ СН'!$G$11+СВЦЭМ!$D$10+'СЕТ СН'!$G$5-'СЕТ СН'!$G$21</f>
        <v>3497.9039703500002</v>
      </c>
      <c r="G59" s="36">
        <f>SUMIFS(СВЦЭМ!$D$33:$D$776,СВЦЭМ!$A$33:$A$776,$A59,СВЦЭМ!$B$33:$B$776,G$47)+'СЕТ СН'!$G$11+СВЦЭМ!$D$10+'СЕТ СН'!$G$5-'СЕТ СН'!$G$21</f>
        <v>3504.2136773500001</v>
      </c>
      <c r="H59" s="36">
        <f>SUMIFS(СВЦЭМ!$D$33:$D$776,СВЦЭМ!$A$33:$A$776,$A59,СВЦЭМ!$B$33:$B$776,H$47)+'СЕТ СН'!$G$11+СВЦЭМ!$D$10+'СЕТ СН'!$G$5-'СЕТ СН'!$G$21</f>
        <v>3481.2350370600002</v>
      </c>
      <c r="I59" s="36">
        <f>SUMIFS(СВЦЭМ!$D$33:$D$776,СВЦЭМ!$A$33:$A$776,$A59,СВЦЭМ!$B$33:$B$776,I$47)+'СЕТ СН'!$G$11+СВЦЭМ!$D$10+'СЕТ СН'!$G$5-'СЕТ СН'!$G$21</f>
        <v>3445.7364693100003</v>
      </c>
      <c r="J59" s="36">
        <f>SUMIFS(СВЦЭМ!$D$33:$D$776,СВЦЭМ!$A$33:$A$776,$A59,СВЦЭМ!$B$33:$B$776,J$47)+'СЕТ СН'!$G$11+СВЦЭМ!$D$10+'СЕТ СН'!$G$5-'СЕТ СН'!$G$21</f>
        <v>3357.0661843500002</v>
      </c>
      <c r="K59" s="36">
        <f>SUMIFS(СВЦЭМ!$D$33:$D$776,СВЦЭМ!$A$33:$A$776,$A59,СВЦЭМ!$B$33:$B$776,K$47)+'СЕТ СН'!$G$11+СВЦЭМ!$D$10+'СЕТ СН'!$G$5-'СЕТ СН'!$G$21</f>
        <v>3215.3807321000004</v>
      </c>
      <c r="L59" s="36">
        <f>SUMIFS(СВЦЭМ!$D$33:$D$776,СВЦЭМ!$A$33:$A$776,$A59,СВЦЭМ!$B$33:$B$776,L$47)+'СЕТ СН'!$G$11+СВЦЭМ!$D$10+'СЕТ СН'!$G$5-'СЕТ СН'!$G$21</f>
        <v>3179.6140128400002</v>
      </c>
      <c r="M59" s="36">
        <f>SUMIFS(СВЦЭМ!$D$33:$D$776,СВЦЭМ!$A$33:$A$776,$A59,СВЦЭМ!$B$33:$B$776,M$47)+'СЕТ СН'!$G$11+СВЦЭМ!$D$10+'СЕТ СН'!$G$5-'СЕТ СН'!$G$21</f>
        <v>3177.0102037500001</v>
      </c>
      <c r="N59" s="36">
        <f>SUMIFS(СВЦЭМ!$D$33:$D$776,СВЦЭМ!$A$33:$A$776,$A59,СВЦЭМ!$B$33:$B$776,N$47)+'СЕТ СН'!$G$11+СВЦЭМ!$D$10+'СЕТ СН'!$G$5-'СЕТ СН'!$G$21</f>
        <v>3183.4702930600001</v>
      </c>
      <c r="O59" s="36">
        <f>SUMIFS(СВЦЭМ!$D$33:$D$776,СВЦЭМ!$A$33:$A$776,$A59,СВЦЭМ!$B$33:$B$776,O$47)+'СЕТ СН'!$G$11+СВЦЭМ!$D$10+'СЕТ СН'!$G$5-'СЕТ СН'!$G$21</f>
        <v>3185.85455503</v>
      </c>
      <c r="P59" s="36">
        <f>SUMIFS(СВЦЭМ!$D$33:$D$776,СВЦЭМ!$A$33:$A$776,$A59,СВЦЭМ!$B$33:$B$776,P$47)+'СЕТ СН'!$G$11+СВЦЭМ!$D$10+'СЕТ СН'!$G$5-'СЕТ СН'!$G$21</f>
        <v>3192.3354027800001</v>
      </c>
      <c r="Q59" s="36">
        <f>SUMIFS(СВЦЭМ!$D$33:$D$776,СВЦЭМ!$A$33:$A$776,$A59,СВЦЭМ!$B$33:$B$776,Q$47)+'СЕТ СН'!$G$11+СВЦЭМ!$D$10+'СЕТ СН'!$G$5-'СЕТ СН'!$G$21</f>
        <v>3209.7569106400001</v>
      </c>
      <c r="R59" s="36">
        <f>SUMIFS(СВЦЭМ!$D$33:$D$776,СВЦЭМ!$A$33:$A$776,$A59,СВЦЭМ!$B$33:$B$776,R$47)+'СЕТ СН'!$G$11+СВЦЭМ!$D$10+'СЕТ СН'!$G$5-'СЕТ СН'!$G$21</f>
        <v>3209.0994711200001</v>
      </c>
      <c r="S59" s="36">
        <f>SUMIFS(СВЦЭМ!$D$33:$D$776,СВЦЭМ!$A$33:$A$776,$A59,СВЦЭМ!$B$33:$B$776,S$47)+'СЕТ СН'!$G$11+СВЦЭМ!$D$10+'СЕТ СН'!$G$5-'СЕТ СН'!$G$21</f>
        <v>3214.5184910200001</v>
      </c>
      <c r="T59" s="36">
        <f>SUMIFS(СВЦЭМ!$D$33:$D$776,СВЦЭМ!$A$33:$A$776,$A59,СВЦЭМ!$B$33:$B$776,T$47)+'СЕТ СН'!$G$11+СВЦЭМ!$D$10+'СЕТ СН'!$G$5-'СЕТ СН'!$G$21</f>
        <v>3211.0969719300001</v>
      </c>
      <c r="U59" s="36">
        <f>SUMIFS(СВЦЭМ!$D$33:$D$776,СВЦЭМ!$A$33:$A$776,$A59,СВЦЭМ!$B$33:$B$776,U$47)+'СЕТ СН'!$G$11+СВЦЭМ!$D$10+'СЕТ СН'!$G$5-'СЕТ СН'!$G$21</f>
        <v>3189.6521288500003</v>
      </c>
      <c r="V59" s="36">
        <f>SUMIFS(СВЦЭМ!$D$33:$D$776,СВЦЭМ!$A$33:$A$776,$A59,СВЦЭМ!$B$33:$B$776,V$47)+'СЕТ СН'!$G$11+СВЦЭМ!$D$10+'СЕТ СН'!$G$5-'СЕТ СН'!$G$21</f>
        <v>3191.4327076100003</v>
      </c>
      <c r="W59" s="36">
        <f>SUMIFS(СВЦЭМ!$D$33:$D$776,СВЦЭМ!$A$33:$A$776,$A59,СВЦЭМ!$B$33:$B$776,W$47)+'СЕТ СН'!$G$11+СВЦЭМ!$D$10+'СЕТ СН'!$G$5-'СЕТ СН'!$G$21</f>
        <v>3183.7887465100002</v>
      </c>
      <c r="X59" s="36">
        <f>SUMIFS(СВЦЭМ!$D$33:$D$776,СВЦЭМ!$A$33:$A$776,$A59,СВЦЭМ!$B$33:$B$776,X$47)+'СЕТ СН'!$G$11+СВЦЭМ!$D$10+'СЕТ СН'!$G$5-'СЕТ СН'!$G$21</f>
        <v>3191.1514066400005</v>
      </c>
      <c r="Y59" s="36">
        <f>SUMIFS(СВЦЭМ!$D$33:$D$776,СВЦЭМ!$A$33:$A$776,$A59,СВЦЭМ!$B$33:$B$776,Y$47)+'СЕТ СН'!$G$11+СВЦЭМ!$D$10+'СЕТ СН'!$G$5-'СЕТ СН'!$G$21</f>
        <v>3291.5945378800002</v>
      </c>
    </row>
    <row r="60" spans="1:25" ht="15.75" x14ac:dyDescent="0.2">
      <c r="A60" s="35">
        <f t="shared" si="1"/>
        <v>44025</v>
      </c>
      <c r="B60" s="36">
        <f>SUMIFS(СВЦЭМ!$D$33:$D$776,СВЦЭМ!$A$33:$A$776,$A60,СВЦЭМ!$B$33:$B$776,B$47)+'СЕТ СН'!$G$11+СВЦЭМ!$D$10+'СЕТ СН'!$G$5-'СЕТ СН'!$G$21</f>
        <v>3381.2060095700003</v>
      </c>
      <c r="C60" s="36">
        <f>SUMIFS(СВЦЭМ!$D$33:$D$776,СВЦЭМ!$A$33:$A$776,$A60,СВЦЭМ!$B$33:$B$776,C$47)+'СЕТ СН'!$G$11+СВЦЭМ!$D$10+'СЕТ СН'!$G$5-'СЕТ СН'!$G$21</f>
        <v>3351.60016</v>
      </c>
      <c r="D60" s="36">
        <f>SUMIFS(СВЦЭМ!$D$33:$D$776,СВЦЭМ!$A$33:$A$776,$A60,СВЦЭМ!$B$33:$B$776,D$47)+'СЕТ СН'!$G$11+СВЦЭМ!$D$10+'СЕТ СН'!$G$5-'СЕТ СН'!$G$21</f>
        <v>3376.5739376700003</v>
      </c>
      <c r="E60" s="36">
        <f>SUMIFS(СВЦЭМ!$D$33:$D$776,СВЦЭМ!$A$33:$A$776,$A60,СВЦЭМ!$B$33:$B$776,E$47)+'СЕТ СН'!$G$11+СВЦЭМ!$D$10+'СЕТ СН'!$G$5-'СЕТ СН'!$G$21</f>
        <v>3392.0736879400001</v>
      </c>
      <c r="F60" s="36">
        <f>SUMIFS(СВЦЭМ!$D$33:$D$776,СВЦЭМ!$A$33:$A$776,$A60,СВЦЭМ!$B$33:$B$776,F$47)+'СЕТ СН'!$G$11+СВЦЭМ!$D$10+'СЕТ СН'!$G$5-'СЕТ СН'!$G$21</f>
        <v>3383.3290410400004</v>
      </c>
      <c r="G60" s="36">
        <f>SUMIFS(СВЦЭМ!$D$33:$D$776,СВЦЭМ!$A$33:$A$776,$A60,СВЦЭМ!$B$33:$B$776,G$47)+'СЕТ СН'!$G$11+СВЦЭМ!$D$10+'СЕТ СН'!$G$5-'СЕТ СН'!$G$21</f>
        <v>3382.7765306300003</v>
      </c>
      <c r="H60" s="36">
        <f>SUMIFS(СВЦЭМ!$D$33:$D$776,СВЦЭМ!$A$33:$A$776,$A60,СВЦЭМ!$B$33:$B$776,H$47)+'СЕТ СН'!$G$11+СВЦЭМ!$D$10+'СЕТ СН'!$G$5-'СЕТ СН'!$G$21</f>
        <v>3370.0863708700003</v>
      </c>
      <c r="I60" s="36">
        <f>SUMIFS(СВЦЭМ!$D$33:$D$776,СВЦЭМ!$A$33:$A$776,$A60,СВЦЭМ!$B$33:$B$776,I$47)+'СЕТ СН'!$G$11+СВЦЭМ!$D$10+'СЕТ СН'!$G$5-'СЕТ СН'!$G$21</f>
        <v>3390.8384591800004</v>
      </c>
      <c r="J60" s="36">
        <f>SUMIFS(СВЦЭМ!$D$33:$D$776,СВЦЭМ!$A$33:$A$776,$A60,СВЦЭМ!$B$33:$B$776,J$47)+'СЕТ СН'!$G$11+СВЦЭМ!$D$10+'СЕТ СН'!$G$5-'СЕТ СН'!$G$21</f>
        <v>3418.59606403</v>
      </c>
      <c r="K60" s="36">
        <f>SUMIFS(СВЦЭМ!$D$33:$D$776,СВЦЭМ!$A$33:$A$776,$A60,СВЦЭМ!$B$33:$B$776,K$47)+'СЕТ СН'!$G$11+СВЦЭМ!$D$10+'СЕТ СН'!$G$5-'СЕТ СН'!$G$21</f>
        <v>3317.2985843700003</v>
      </c>
      <c r="L60" s="36">
        <f>SUMIFS(СВЦЭМ!$D$33:$D$776,СВЦЭМ!$A$33:$A$776,$A60,СВЦЭМ!$B$33:$B$776,L$47)+'СЕТ СН'!$G$11+СВЦЭМ!$D$10+'СЕТ СН'!$G$5-'СЕТ СН'!$G$21</f>
        <v>3283.0524882400005</v>
      </c>
      <c r="M60" s="36">
        <f>SUMIFS(СВЦЭМ!$D$33:$D$776,СВЦЭМ!$A$33:$A$776,$A60,СВЦЭМ!$B$33:$B$776,M$47)+'СЕТ СН'!$G$11+СВЦЭМ!$D$10+'СЕТ СН'!$G$5-'СЕТ СН'!$G$21</f>
        <v>3288.1052553899999</v>
      </c>
      <c r="N60" s="36">
        <f>SUMIFS(СВЦЭМ!$D$33:$D$776,СВЦЭМ!$A$33:$A$776,$A60,СВЦЭМ!$B$33:$B$776,N$47)+'СЕТ СН'!$G$11+СВЦЭМ!$D$10+'СЕТ СН'!$G$5-'СЕТ СН'!$G$21</f>
        <v>3289.5145752000003</v>
      </c>
      <c r="O60" s="36">
        <f>SUMIFS(СВЦЭМ!$D$33:$D$776,СВЦЭМ!$A$33:$A$776,$A60,СВЦЭМ!$B$33:$B$776,O$47)+'СЕТ СН'!$G$11+СВЦЭМ!$D$10+'СЕТ СН'!$G$5-'СЕТ СН'!$G$21</f>
        <v>3289.6851939500002</v>
      </c>
      <c r="P60" s="36">
        <f>SUMIFS(СВЦЭМ!$D$33:$D$776,СВЦЭМ!$A$33:$A$776,$A60,СВЦЭМ!$B$33:$B$776,P$47)+'СЕТ СН'!$G$11+СВЦЭМ!$D$10+'СЕТ СН'!$G$5-'СЕТ СН'!$G$21</f>
        <v>3280.8532826700002</v>
      </c>
      <c r="Q60" s="36">
        <f>SUMIFS(СВЦЭМ!$D$33:$D$776,СВЦЭМ!$A$33:$A$776,$A60,СВЦЭМ!$B$33:$B$776,Q$47)+'СЕТ СН'!$G$11+СВЦЭМ!$D$10+'СЕТ СН'!$G$5-'СЕТ СН'!$G$21</f>
        <v>3266.9832194300002</v>
      </c>
      <c r="R60" s="36">
        <f>SUMIFS(СВЦЭМ!$D$33:$D$776,СВЦЭМ!$A$33:$A$776,$A60,СВЦЭМ!$B$33:$B$776,R$47)+'СЕТ СН'!$G$11+СВЦЭМ!$D$10+'СЕТ СН'!$G$5-'СЕТ СН'!$G$21</f>
        <v>3295.98226841</v>
      </c>
      <c r="S60" s="36">
        <f>SUMIFS(СВЦЭМ!$D$33:$D$776,СВЦЭМ!$A$33:$A$776,$A60,СВЦЭМ!$B$33:$B$776,S$47)+'СЕТ СН'!$G$11+СВЦЭМ!$D$10+'СЕТ СН'!$G$5-'СЕТ СН'!$G$21</f>
        <v>3326.0731228700001</v>
      </c>
      <c r="T60" s="36">
        <f>SUMIFS(СВЦЭМ!$D$33:$D$776,СВЦЭМ!$A$33:$A$776,$A60,СВЦЭМ!$B$33:$B$776,T$47)+'СЕТ СН'!$G$11+СВЦЭМ!$D$10+'СЕТ СН'!$G$5-'СЕТ СН'!$G$21</f>
        <v>3295.3216205200001</v>
      </c>
      <c r="U60" s="36">
        <f>SUMIFS(СВЦЭМ!$D$33:$D$776,СВЦЭМ!$A$33:$A$776,$A60,СВЦЭМ!$B$33:$B$776,U$47)+'СЕТ СН'!$G$11+СВЦЭМ!$D$10+'СЕТ СН'!$G$5-'СЕТ СН'!$G$21</f>
        <v>3277.1590113800003</v>
      </c>
      <c r="V60" s="36">
        <f>SUMIFS(СВЦЭМ!$D$33:$D$776,СВЦЭМ!$A$33:$A$776,$A60,СВЦЭМ!$B$33:$B$776,V$47)+'СЕТ СН'!$G$11+СВЦЭМ!$D$10+'СЕТ СН'!$G$5-'СЕТ СН'!$G$21</f>
        <v>3270.0772118200002</v>
      </c>
      <c r="W60" s="36">
        <f>SUMIFS(СВЦЭМ!$D$33:$D$776,СВЦЭМ!$A$33:$A$776,$A60,СВЦЭМ!$B$33:$B$776,W$47)+'СЕТ СН'!$G$11+СВЦЭМ!$D$10+'СЕТ СН'!$G$5-'СЕТ СН'!$G$21</f>
        <v>3246.7472148000002</v>
      </c>
      <c r="X60" s="36">
        <f>SUMIFS(СВЦЭМ!$D$33:$D$776,СВЦЭМ!$A$33:$A$776,$A60,СВЦЭМ!$B$33:$B$776,X$47)+'СЕТ СН'!$G$11+СВЦЭМ!$D$10+'СЕТ СН'!$G$5-'СЕТ СН'!$G$21</f>
        <v>3226.62592524</v>
      </c>
      <c r="Y60" s="36">
        <f>SUMIFS(СВЦЭМ!$D$33:$D$776,СВЦЭМ!$A$33:$A$776,$A60,СВЦЭМ!$B$33:$B$776,Y$47)+'СЕТ СН'!$G$11+СВЦЭМ!$D$10+'СЕТ СН'!$G$5-'СЕТ СН'!$G$21</f>
        <v>3300.0111364900004</v>
      </c>
    </row>
    <row r="61" spans="1:25" ht="15.75" x14ac:dyDescent="0.2">
      <c r="A61" s="35">
        <f t="shared" si="1"/>
        <v>44026</v>
      </c>
      <c r="B61" s="36">
        <f>SUMIFS(СВЦЭМ!$D$33:$D$776,СВЦЭМ!$A$33:$A$776,$A61,СВЦЭМ!$B$33:$B$776,B$47)+'СЕТ СН'!$G$11+СВЦЭМ!$D$10+'СЕТ СН'!$G$5-'СЕТ СН'!$G$21</f>
        <v>3379.78303069</v>
      </c>
      <c r="C61" s="36">
        <f>SUMIFS(СВЦЭМ!$D$33:$D$776,СВЦЭМ!$A$33:$A$776,$A61,СВЦЭМ!$B$33:$B$776,C$47)+'СЕТ СН'!$G$11+СВЦЭМ!$D$10+'СЕТ СН'!$G$5-'СЕТ СН'!$G$21</f>
        <v>3351.4870972799999</v>
      </c>
      <c r="D61" s="36">
        <f>SUMIFS(СВЦЭМ!$D$33:$D$776,СВЦЭМ!$A$33:$A$776,$A61,СВЦЭМ!$B$33:$B$776,D$47)+'СЕТ СН'!$G$11+СВЦЭМ!$D$10+'СЕТ СН'!$G$5-'СЕТ СН'!$G$21</f>
        <v>3367.49363894</v>
      </c>
      <c r="E61" s="36">
        <f>SUMIFS(СВЦЭМ!$D$33:$D$776,СВЦЭМ!$A$33:$A$776,$A61,СВЦЭМ!$B$33:$B$776,E$47)+'СЕТ СН'!$G$11+СВЦЭМ!$D$10+'СЕТ СН'!$G$5-'СЕТ СН'!$G$21</f>
        <v>3388.4101562600003</v>
      </c>
      <c r="F61" s="36">
        <f>SUMIFS(СВЦЭМ!$D$33:$D$776,СВЦЭМ!$A$33:$A$776,$A61,СВЦЭМ!$B$33:$B$776,F$47)+'СЕТ СН'!$G$11+СВЦЭМ!$D$10+'СЕТ СН'!$G$5-'СЕТ СН'!$G$21</f>
        <v>3387.86173736</v>
      </c>
      <c r="G61" s="36">
        <f>SUMIFS(СВЦЭМ!$D$33:$D$776,СВЦЭМ!$A$33:$A$776,$A61,СВЦЭМ!$B$33:$B$776,G$47)+'СЕТ СН'!$G$11+СВЦЭМ!$D$10+'СЕТ СН'!$G$5-'СЕТ СН'!$G$21</f>
        <v>3392.8789105400001</v>
      </c>
      <c r="H61" s="36">
        <f>SUMIFS(СВЦЭМ!$D$33:$D$776,СВЦЭМ!$A$33:$A$776,$A61,СВЦЭМ!$B$33:$B$776,H$47)+'СЕТ СН'!$G$11+СВЦЭМ!$D$10+'СЕТ СН'!$G$5-'СЕТ СН'!$G$21</f>
        <v>3376.1834212000003</v>
      </c>
      <c r="I61" s="36">
        <f>SUMIFS(СВЦЭМ!$D$33:$D$776,СВЦЭМ!$A$33:$A$776,$A61,СВЦЭМ!$B$33:$B$776,I$47)+'СЕТ СН'!$G$11+СВЦЭМ!$D$10+'СЕТ СН'!$G$5-'СЕТ СН'!$G$21</f>
        <v>3431.0515466900001</v>
      </c>
      <c r="J61" s="36">
        <f>SUMIFS(СВЦЭМ!$D$33:$D$776,СВЦЭМ!$A$33:$A$776,$A61,СВЦЭМ!$B$33:$B$776,J$47)+'СЕТ СН'!$G$11+СВЦЭМ!$D$10+'СЕТ СН'!$G$5-'СЕТ СН'!$G$21</f>
        <v>3379.3056015700004</v>
      </c>
      <c r="K61" s="36">
        <f>SUMIFS(СВЦЭМ!$D$33:$D$776,СВЦЭМ!$A$33:$A$776,$A61,СВЦЭМ!$B$33:$B$776,K$47)+'СЕТ СН'!$G$11+СВЦЭМ!$D$10+'СЕТ СН'!$G$5-'СЕТ СН'!$G$21</f>
        <v>3297.5533130399999</v>
      </c>
      <c r="L61" s="36">
        <f>SUMIFS(СВЦЭМ!$D$33:$D$776,СВЦЭМ!$A$33:$A$776,$A61,СВЦЭМ!$B$33:$B$776,L$47)+'СЕТ СН'!$G$11+СВЦЭМ!$D$10+'СЕТ СН'!$G$5-'СЕТ СН'!$G$21</f>
        <v>3297.3948313700002</v>
      </c>
      <c r="M61" s="36">
        <f>SUMIFS(СВЦЭМ!$D$33:$D$776,СВЦЭМ!$A$33:$A$776,$A61,СВЦЭМ!$B$33:$B$776,M$47)+'СЕТ СН'!$G$11+СВЦЭМ!$D$10+'СЕТ СН'!$G$5-'СЕТ СН'!$G$21</f>
        <v>3299.79524317</v>
      </c>
      <c r="N61" s="36">
        <f>SUMIFS(СВЦЭМ!$D$33:$D$776,СВЦЭМ!$A$33:$A$776,$A61,СВЦЭМ!$B$33:$B$776,N$47)+'СЕТ СН'!$G$11+СВЦЭМ!$D$10+'СЕТ СН'!$G$5-'СЕТ СН'!$G$21</f>
        <v>3298.0389477100002</v>
      </c>
      <c r="O61" s="36">
        <f>SUMIFS(СВЦЭМ!$D$33:$D$776,СВЦЭМ!$A$33:$A$776,$A61,СВЦЭМ!$B$33:$B$776,O$47)+'СЕТ СН'!$G$11+СВЦЭМ!$D$10+'СЕТ СН'!$G$5-'СЕТ СН'!$G$21</f>
        <v>3327.9055895000001</v>
      </c>
      <c r="P61" s="36">
        <f>SUMIFS(СВЦЭМ!$D$33:$D$776,СВЦЭМ!$A$33:$A$776,$A61,СВЦЭМ!$B$33:$B$776,P$47)+'СЕТ СН'!$G$11+СВЦЭМ!$D$10+'СЕТ СН'!$G$5-'СЕТ СН'!$G$21</f>
        <v>3329.2958925400003</v>
      </c>
      <c r="Q61" s="36">
        <f>SUMIFS(СВЦЭМ!$D$33:$D$776,СВЦЭМ!$A$33:$A$776,$A61,СВЦЭМ!$B$33:$B$776,Q$47)+'СЕТ СН'!$G$11+СВЦЭМ!$D$10+'СЕТ СН'!$G$5-'СЕТ СН'!$G$21</f>
        <v>3329.6668600500002</v>
      </c>
      <c r="R61" s="36">
        <f>SUMIFS(СВЦЭМ!$D$33:$D$776,СВЦЭМ!$A$33:$A$776,$A61,СВЦЭМ!$B$33:$B$776,R$47)+'СЕТ СН'!$G$11+СВЦЭМ!$D$10+'СЕТ СН'!$G$5-'СЕТ СН'!$G$21</f>
        <v>3321.38586837</v>
      </c>
      <c r="S61" s="36">
        <f>SUMIFS(СВЦЭМ!$D$33:$D$776,СВЦЭМ!$A$33:$A$776,$A61,СВЦЭМ!$B$33:$B$776,S$47)+'СЕТ СН'!$G$11+СВЦЭМ!$D$10+'СЕТ СН'!$G$5-'СЕТ СН'!$G$21</f>
        <v>3321.00134845</v>
      </c>
      <c r="T61" s="36">
        <f>SUMIFS(СВЦЭМ!$D$33:$D$776,СВЦЭМ!$A$33:$A$776,$A61,СВЦЭМ!$B$33:$B$776,T$47)+'СЕТ СН'!$G$11+СВЦЭМ!$D$10+'СЕТ СН'!$G$5-'СЕТ СН'!$G$21</f>
        <v>3319.2051478200001</v>
      </c>
      <c r="U61" s="36">
        <f>SUMIFS(СВЦЭМ!$D$33:$D$776,СВЦЭМ!$A$33:$A$776,$A61,СВЦЭМ!$B$33:$B$776,U$47)+'СЕТ СН'!$G$11+СВЦЭМ!$D$10+'СЕТ СН'!$G$5-'СЕТ СН'!$G$21</f>
        <v>3317.1638910700003</v>
      </c>
      <c r="V61" s="36">
        <f>SUMIFS(СВЦЭМ!$D$33:$D$776,СВЦЭМ!$A$33:$A$776,$A61,СВЦЭМ!$B$33:$B$776,V$47)+'СЕТ СН'!$G$11+СВЦЭМ!$D$10+'СЕТ СН'!$G$5-'СЕТ СН'!$G$21</f>
        <v>3301.2491051100001</v>
      </c>
      <c r="W61" s="36">
        <f>SUMIFS(СВЦЭМ!$D$33:$D$776,СВЦЭМ!$A$33:$A$776,$A61,СВЦЭМ!$B$33:$B$776,W$47)+'СЕТ СН'!$G$11+СВЦЭМ!$D$10+'СЕТ СН'!$G$5-'СЕТ СН'!$G$21</f>
        <v>3299.5759281700002</v>
      </c>
      <c r="X61" s="36">
        <f>SUMIFS(СВЦЭМ!$D$33:$D$776,СВЦЭМ!$A$33:$A$776,$A61,СВЦЭМ!$B$33:$B$776,X$47)+'СЕТ СН'!$G$11+СВЦЭМ!$D$10+'СЕТ СН'!$G$5-'СЕТ СН'!$G$21</f>
        <v>3284.1383520300001</v>
      </c>
      <c r="Y61" s="36">
        <f>SUMIFS(СВЦЭМ!$D$33:$D$776,СВЦЭМ!$A$33:$A$776,$A61,СВЦЭМ!$B$33:$B$776,Y$47)+'СЕТ СН'!$G$11+СВЦЭМ!$D$10+'СЕТ СН'!$G$5-'СЕТ СН'!$G$21</f>
        <v>3285.2352414300003</v>
      </c>
    </row>
    <row r="62" spans="1:25" ht="15.75" x14ac:dyDescent="0.2">
      <c r="A62" s="35">
        <f t="shared" si="1"/>
        <v>44027</v>
      </c>
      <c r="B62" s="36">
        <f>SUMIFS(СВЦЭМ!$D$33:$D$776,СВЦЭМ!$A$33:$A$776,$A62,СВЦЭМ!$B$33:$B$776,B$47)+'СЕТ СН'!$G$11+СВЦЭМ!$D$10+'СЕТ СН'!$G$5-'СЕТ СН'!$G$21</f>
        <v>3480.6700281900003</v>
      </c>
      <c r="C62" s="36">
        <f>SUMIFS(СВЦЭМ!$D$33:$D$776,СВЦЭМ!$A$33:$A$776,$A62,СВЦЭМ!$B$33:$B$776,C$47)+'СЕТ СН'!$G$11+СВЦЭМ!$D$10+'СЕТ СН'!$G$5-'СЕТ СН'!$G$21</f>
        <v>3515.5976168100001</v>
      </c>
      <c r="D62" s="36">
        <f>SUMIFS(СВЦЭМ!$D$33:$D$776,СВЦЭМ!$A$33:$A$776,$A62,СВЦЭМ!$B$33:$B$776,D$47)+'СЕТ СН'!$G$11+СВЦЭМ!$D$10+'СЕТ СН'!$G$5-'СЕТ СН'!$G$21</f>
        <v>3501.0609267100003</v>
      </c>
      <c r="E62" s="36">
        <f>SUMIFS(СВЦЭМ!$D$33:$D$776,СВЦЭМ!$A$33:$A$776,$A62,СВЦЭМ!$B$33:$B$776,E$47)+'СЕТ СН'!$G$11+СВЦЭМ!$D$10+'СЕТ СН'!$G$5-'СЕТ СН'!$G$21</f>
        <v>3512.41392473</v>
      </c>
      <c r="F62" s="36">
        <f>SUMIFS(СВЦЭМ!$D$33:$D$776,СВЦЭМ!$A$33:$A$776,$A62,СВЦЭМ!$B$33:$B$776,F$47)+'СЕТ СН'!$G$11+СВЦЭМ!$D$10+'СЕТ СН'!$G$5-'СЕТ СН'!$G$21</f>
        <v>3506.9009193000002</v>
      </c>
      <c r="G62" s="36">
        <f>SUMIFS(СВЦЭМ!$D$33:$D$776,СВЦЭМ!$A$33:$A$776,$A62,СВЦЭМ!$B$33:$B$776,G$47)+'СЕТ СН'!$G$11+СВЦЭМ!$D$10+'СЕТ СН'!$G$5-'СЕТ СН'!$G$21</f>
        <v>3507.5935840500001</v>
      </c>
      <c r="H62" s="36">
        <f>SUMIFS(СВЦЭМ!$D$33:$D$776,СВЦЭМ!$A$33:$A$776,$A62,СВЦЭМ!$B$33:$B$776,H$47)+'СЕТ СН'!$G$11+СВЦЭМ!$D$10+'СЕТ СН'!$G$5-'СЕТ СН'!$G$21</f>
        <v>3520.5518199400003</v>
      </c>
      <c r="I62" s="36">
        <f>SUMIFS(СВЦЭМ!$D$33:$D$776,СВЦЭМ!$A$33:$A$776,$A62,СВЦЭМ!$B$33:$B$776,I$47)+'СЕТ СН'!$G$11+СВЦЭМ!$D$10+'СЕТ СН'!$G$5-'СЕТ СН'!$G$21</f>
        <v>3548.2138893000001</v>
      </c>
      <c r="J62" s="36">
        <f>SUMIFS(СВЦЭМ!$D$33:$D$776,СВЦЭМ!$A$33:$A$776,$A62,СВЦЭМ!$B$33:$B$776,J$47)+'СЕТ СН'!$G$11+СВЦЭМ!$D$10+'СЕТ СН'!$G$5-'СЕТ СН'!$G$21</f>
        <v>3423.8514991000002</v>
      </c>
      <c r="K62" s="36">
        <f>SUMIFS(СВЦЭМ!$D$33:$D$776,СВЦЭМ!$A$33:$A$776,$A62,СВЦЭМ!$B$33:$B$776,K$47)+'СЕТ СН'!$G$11+СВЦЭМ!$D$10+'СЕТ СН'!$G$5-'СЕТ СН'!$G$21</f>
        <v>3271.9873484300001</v>
      </c>
      <c r="L62" s="36">
        <f>SUMIFS(СВЦЭМ!$D$33:$D$776,СВЦЭМ!$A$33:$A$776,$A62,СВЦЭМ!$B$33:$B$776,L$47)+'СЕТ СН'!$G$11+СВЦЭМ!$D$10+'СЕТ СН'!$G$5-'СЕТ СН'!$G$21</f>
        <v>3244.2227517600004</v>
      </c>
      <c r="M62" s="36">
        <f>SUMIFS(СВЦЭМ!$D$33:$D$776,СВЦЭМ!$A$33:$A$776,$A62,СВЦЭМ!$B$33:$B$776,M$47)+'СЕТ СН'!$G$11+СВЦЭМ!$D$10+'СЕТ СН'!$G$5-'СЕТ СН'!$G$21</f>
        <v>3250.0186820000004</v>
      </c>
      <c r="N62" s="36">
        <f>SUMIFS(СВЦЭМ!$D$33:$D$776,СВЦЭМ!$A$33:$A$776,$A62,СВЦЭМ!$B$33:$B$776,N$47)+'СЕТ СН'!$G$11+СВЦЭМ!$D$10+'СЕТ СН'!$G$5-'СЕТ СН'!$G$21</f>
        <v>3249.4397363500002</v>
      </c>
      <c r="O62" s="36">
        <f>SUMIFS(СВЦЭМ!$D$33:$D$776,СВЦЭМ!$A$33:$A$776,$A62,СВЦЭМ!$B$33:$B$776,O$47)+'СЕТ СН'!$G$11+СВЦЭМ!$D$10+'СЕТ СН'!$G$5-'СЕТ СН'!$G$21</f>
        <v>3252.3922788100003</v>
      </c>
      <c r="P62" s="36">
        <f>SUMIFS(СВЦЭМ!$D$33:$D$776,СВЦЭМ!$A$33:$A$776,$A62,СВЦЭМ!$B$33:$B$776,P$47)+'СЕТ СН'!$G$11+СВЦЭМ!$D$10+'СЕТ СН'!$G$5-'СЕТ СН'!$G$21</f>
        <v>3250.6766202100002</v>
      </c>
      <c r="Q62" s="36">
        <f>SUMIFS(СВЦЭМ!$D$33:$D$776,СВЦЭМ!$A$33:$A$776,$A62,СВЦЭМ!$B$33:$B$776,Q$47)+'СЕТ СН'!$G$11+СВЦЭМ!$D$10+'СЕТ СН'!$G$5-'СЕТ СН'!$G$21</f>
        <v>3251.47053951</v>
      </c>
      <c r="R62" s="36">
        <f>SUMIFS(СВЦЭМ!$D$33:$D$776,СВЦЭМ!$A$33:$A$776,$A62,СВЦЭМ!$B$33:$B$776,R$47)+'СЕТ СН'!$G$11+СВЦЭМ!$D$10+'СЕТ СН'!$G$5-'СЕТ СН'!$G$21</f>
        <v>3245.5950458400002</v>
      </c>
      <c r="S62" s="36">
        <f>SUMIFS(СВЦЭМ!$D$33:$D$776,СВЦЭМ!$A$33:$A$776,$A62,СВЦЭМ!$B$33:$B$776,S$47)+'СЕТ СН'!$G$11+СВЦЭМ!$D$10+'СЕТ СН'!$G$5-'СЕТ СН'!$G$21</f>
        <v>3246.75226737</v>
      </c>
      <c r="T62" s="36">
        <f>SUMIFS(СВЦЭМ!$D$33:$D$776,СВЦЭМ!$A$33:$A$776,$A62,СВЦЭМ!$B$33:$B$776,T$47)+'СЕТ СН'!$G$11+СВЦЭМ!$D$10+'СЕТ СН'!$G$5-'СЕТ СН'!$G$21</f>
        <v>3247.2291969800003</v>
      </c>
      <c r="U62" s="36">
        <f>SUMIFS(СВЦЭМ!$D$33:$D$776,СВЦЭМ!$A$33:$A$776,$A62,СВЦЭМ!$B$33:$B$776,U$47)+'СЕТ СН'!$G$11+СВЦЭМ!$D$10+'СЕТ СН'!$G$5-'СЕТ СН'!$G$21</f>
        <v>3232.7912107000002</v>
      </c>
      <c r="V62" s="36">
        <f>SUMIFS(СВЦЭМ!$D$33:$D$776,СВЦЭМ!$A$33:$A$776,$A62,СВЦЭМ!$B$33:$B$776,V$47)+'СЕТ СН'!$G$11+СВЦЭМ!$D$10+'СЕТ СН'!$G$5-'СЕТ СН'!$G$21</f>
        <v>3224.30264119</v>
      </c>
      <c r="W62" s="36">
        <f>SUMIFS(СВЦЭМ!$D$33:$D$776,СВЦЭМ!$A$33:$A$776,$A62,СВЦЭМ!$B$33:$B$776,W$47)+'СЕТ СН'!$G$11+СВЦЭМ!$D$10+'СЕТ СН'!$G$5-'СЕТ СН'!$G$21</f>
        <v>3235.52007779</v>
      </c>
      <c r="X62" s="36">
        <f>SUMIFS(СВЦЭМ!$D$33:$D$776,СВЦЭМ!$A$33:$A$776,$A62,СВЦЭМ!$B$33:$B$776,X$47)+'СЕТ СН'!$G$11+СВЦЭМ!$D$10+'СЕТ СН'!$G$5-'СЕТ СН'!$G$21</f>
        <v>3253.7287338599999</v>
      </c>
      <c r="Y62" s="36">
        <f>SUMIFS(СВЦЭМ!$D$33:$D$776,СВЦЭМ!$A$33:$A$776,$A62,СВЦЭМ!$B$33:$B$776,Y$47)+'СЕТ СН'!$G$11+СВЦЭМ!$D$10+'СЕТ СН'!$G$5-'СЕТ СН'!$G$21</f>
        <v>3297.0451588100004</v>
      </c>
    </row>
    <row r="63" spans="1:25" ht="15.75" x14ac:dyDescent="0.2">
      <c r="A63" s="35">
        <f t="shared" si="1"/>
        <v>44028</v>
      </c>
      <c r="B63" s="36">
        <f>SUMIFS(СВЦЭМ!$D$33:$D$776,СВЦЭМ!$A$33:$A$776,$A63,СВЦЭМ!$B$33:$B$776,B$47)+'СЕТ СН'!$G$11+СВЦЭМ!$D$10+'СЕТ СН'!$G$5-'СЕТ СН'!$G$21</f>
        <v>3448.2241556400004</v>
      </c>
      <c r="C63" s="36">
        <f>SUMIFS(СВЦЭМ!$D$33:$D$776,СВЦЭМ!$A$33:$A$776,$A63,СВЦЭМ!$B$33:$B$776,C$47)+'СЕТ СН'!$G$11+СВЦЭМ!$D$10+'СЕТ СН'!$G$5-'СЕТ СН'!$G$21</f>
        <v>3512.5427727800002</v>
      </c>
      <c r="D63" s="36">
        <f>SUMIFS(СВЦЭМ!$D$33:$D$776,СВЦЭМ!$A$33:$A$776,$A63,СВЦЭМ!$B$33:$B$776,D$47)+'СЕТ СН'!$G$11+СВЦЭМ!$D$10+'СЕТ СН'!$G$5-'СЕТ СН'!$G$21</f>
        <v>3504.2725207600001</v>
      </c>
      <c r="E63" s="36">
        <f>SUMIFS(СВЦЭМ!$D$33:$D$776,СВЦЭМ!$A$33:$A$776,$A63,СВЦЭМ!$B$33:$B$776,E$47)+'СЕТ СН'!$G$11+СВЦЭМ!$D$10+'СЕТ СН'!$G$5-'СЕТ СН'!$G$21</f>
        <v>3518.0133122400002</v>
      </c>
      <c r="F63" s="36">
        <f>SUMIFS(СВЦЭМ!$D$33:$D$776,СВЦЭМ!$A$33:$A$776,$A63,СВЦЭМ!$B$33:$B$776,F$47)+'СЕТ СН'!$G$11+СВЦЭМ!$D$10+'СЕТ СН'!$G$5-'СЕТ СН'!$G$21</f>
        <v>3512.5432508399999</v>
      </c>
      <c r="G63" s="36">
        <f>SUMIFS(СВЦЭМ!$D$33:$D$776,СВЦЭМ!$A$33:$A$776,$A63,СВЦЭМ!$B$33:$B$776,G$47)+'СЕТ СН'!$G$11+СВЦЭМ!$D$10+'СЕТ СН'!$G$5-'СЕТ СН'!$G$21</f>
        <v>3507.24009209</v>
      </c>
      <c r="H63" s="36">
        <f>SUMIFS(СВЦЭМ!$D$33:$D$776,СВЦЭМ!$A$33:$A$776,$A63,СВЦЭМ!$B$33:$B$776,H$47)+'СЕТ СН'!$G$11+СВЦЭМ!$D$10+'СЕТ СН'!$G$5-'СЕТ СН'!$G$21</f>
        <v>3523.1430151700001</v>
      </c>
      <c r="I63" s="36">
        <f>SUMIFS(СВЦЭМ!$D$33:$D$776,СВЦЭМ!$A$33:$A$776,$A63,СВЦЭМ!$B$33:$B$776,I$47)+'СЕТ СН'!$G$11+СВЦЭМ!$D$10+'СЕТ СН'!$G$5-'СЕТ СН'!$G$21</f>
        <v>3497.0728279000004</v>
      </c>
      <c r="J63" s="36">
        <f>SUMIFS(СВЦЭМ!$D$33:$D$776,СВЦЭМ!$A$33:$A$776,$A63,СВЦЭМ!$B$33:$B$776,J$47)+'СЕТ СН'!$G$11+СВЦЭМ!$D$10+'СЕТ СН'!$G$5-'СЕТ СН'!$G$21</f>
        <v>3454.16330702</v>
      </c>
      <c r="K63" s="36">
        <f>SUMIFS(СВЦЭМ!$D$33:$D$776,СВЦЭМ!$A$33:$A$776,$A63,СВЦЭМ!$B$33:$B$776,K$47)+'СЕТ СН'!$G$11+СВЦЭМ!$D$10+'СЕТ СН'!$G$5-'СЕТ СН'!$G$21</f>
        <v>3274.56742123</v>
      </c>
      <c r="L63" s="36">
        <f>SUMIFS(СВЦЭМ!$D$33:$D$776,СВЦЭМ!$A$33:$A$776,$A63,СВЦЭМ!$B$33:$B$776,L$47)+'СЕТ СН'!$G$11+СВЦЭМ!$D$10+'СЕТ СН'!$G$5-'СЕТ СН'!$G$21</f>
        <v>3223.4487518599999</v>
      </c>
      <c r="M63" s="36">
        <f>SUMIFS(СВЦЭМ!$D$33:$D$776,СВЦЭМ!$A$33:$A$776,$A63,СВЦЭМ!$B$33:$B$776,M$47)+'СЕТ СН'!$G$11+СВЦЭМ!$D$10+'СЕТ СН'!$G$5-'СЕТ СН'!$G$21</f>
        <v>3206.9758314999999</v>
      </c>
      <c r="N63" s="36">
        <f>SUMIFS(СВЦЭМ!$D$33:$D$776,СВЦЭМ!$A$33:$A$776,$A63,СВЦЭМ!$B$33:$B$776,N$47)+'СЕТ СН'!$G$11+СВЦЭМ!$D$10+'СЕТ СН'!$G$5-'СЕТ СН'!$G$21</f>
        <v>3231.3732628400003</v>
      </c>
      <c r="O63" s="36">
        <f>SUMIFS(СВЦЭМ!$D$33:$D$776,СВЦЭМ!$A$33:$A$776,$A63,СВЦЭМ!$B$33:$B$776,O$47)+'СЕТ СН'!$G$11+СВЦЭМ!$D$10+'СЕТ СН'!$G$5-'СЕТ СН'!$G$21</f>
        <v>3227.2720496400002</v>
      </c>
      <c r="P63" s="36">
        <f>SUMIFS(СВЦЭМ!$D$33:$D$776,СВЦЭМ!$A$33:$A$776,$A63,СВЦЭМ!$B$33:$B$776,P$47)+'СЕТ СН'!$G$11+СВЦЭМ!$D$10+'СЕТ СН'!$G$5-'СЕТ СН'!$G$21</f>
        <v>3228.6580194200001</v>
      </c>
      <c r="Q63" s="36">
        <f>SUMIFS(СВЦЭМ!$D$33:$D$776,СВЦЭМ!$A$33:$A$776,$A63,СВЦЭМ!$B$33:$B$776,Q$47)+'СЕТ СН'!$G$11+СВЦЭМ!$D$10+'СЕТ СН'!$G$5-'СЕТ СН'!$G$21</f>
        <v>3240.4052372300002</v>
      </c>
      <c r="R63" s="36">
        <f>SUMIFS(СВЦЭМ!$D$33:$D$776,СВЦЭМ!$A$33:$A$776,$A63,СВЦЭМ!$B$33:$B$776,R$47)+'СЕТ СН'!$G$11+СВЦЭМ!$D$10+'СЕТ СН'!$G$5-'СЕТ СН'!$G$21</f>
        <v>3236.6680374699999</v>
      </c>
      <c r="S63" s="36">
        <f>SUMIFS(СВЦЭМ!$D$33:$D$776,СВЦЭМ!$A$33:$A$776,$A63,СВЦЭМ!$B$33:$B$776,S$47)+'СЕТ СН'!$G$11+СВЦЭМ!$D$10+'СЕТ СН'!$G$5-'СЕТ СН'!$G$21</f>
        <v>3234.0213720100001</v>
      </c>
      <c r="T63" s="36">
        <f>SUMIFS(СВЦЭМ!$D$33:$D$776,СВЦЭМ!$A$33:$A$776,$A63,СВЦЭМ!$B$33:$B$776,T$47)+'СЕТ СН'!$G$11+СВЦЭМ!$D$10+'СЕТ СН'!$G$5-'СЕТ СН'!$G$21</f>
        <v>3233.7436460600002</v>
      </c>
      <c r="U63" s="36">
        <f>SUMIFS(СВЦЭМ!$D$33:$D$776,СВЦЭМ!$A$33:$A$776,$A63,СВЦЭМ!$B$33:$B$776,U$47)+'СЕТ СН'!$G$11+СВЦЭМ!$D$10+'СЕТ СН'!$G$5-'СЕТ СН'!$G$21</f>
        <v>3232.7901764900002</v>
      </c>
      <c r="V63" s="36">
        <f>SUMIFS(СВЦЭМ!$D$33:$D$776,СВЦЭМ!$A$33:$A$776,$A63,СВЦЭМ!$B$33:$B$776,V$47)+'СЕТ СН'!$G$11+СВЦЭМ!$D$10+'СЕТ СН'!$G$5-'СЕТ СН'!$G$21</f>
        <v>3226.3271291300002</v>
      </c>
      <c r="W63" s="36">
        <f>SUMIFS(СВЦЭМ!$D$33:$D$776,СВЦЭМ!$A$33:$A$776,$A63,СВЦЭМ!$B$33:$B$776,W$47)+'СЕТ СН'!$G$11+СВЦЭМ!$D$10+'СЕТ СН'!$G$5-'СЕТ СН'!$G$21</f>
        <v>3229.0292812400003</v>
      </c>
      <c r="X63" s="36">
        <f>SUMIFS(СВЦЭМ!$D$33:$D$776,СВЦЭМ!$A$33:$A$776,$A63,СВЦЭМ!$B$33:$B$776,X$47)+'СЕТ СН'!$G$11+СВЦЭМ!$D$10+'СЕТ СН'!$G$5-'СЕТ СН'!$G$21</f>
        <v>3273.1485564500003</v>
      </c>
      <c r="Y63" s="36">
        <f>SUMIFS(СВЦЭМ!$D$33:$D$776,СВЦЭМ!$A$33:$A$776,$A63,СВЦЭМ!$B$33:$B$776,Y$47)+'СЕТ СН'!$G$11+СВЦЭМ!$D$10+'СЕТ СН'!$G$5-'СЕТ СН'!$G$21</f>
        <v>3307.16948159</v>
      </c>
    </row>
    <row r="64" spans="1:25" ht="15.75" x14ac:dyDescent="0.2">
      <c r="A64" s="35">
        <f t="shared" si="1"/>
        <v>44029</v>
      </c>
      <c r="B64" s="36">
        <f>SUMIFS(СВЦЭМ!$D$33:$D$776,СВЦЭМ!$A$33:$A$776,$A64,СВЦЭМ!$B$33:$B$776,B$47)+'СЕТ СН'!$G$11+СВЦЭМ!$D$10+'СЕТ СН'!$G$5-'СЕТ СН'!$G$21</f>
        <v>3467.3728091500002</v>
      </c>
      <c r="C64" s="36">
        <f>SUMIFS(СВЦЭМ!$D$33:$D$776,СВЦЭМ!$A$33:$A$776,$A64,СВЦЭМ!$B$33:$B$776,C$47)+'СЕТ СН'!$G$11+СВЦЭМ!$D$10+'СЕТ СН'!$G$5-'СЕТ СН'!$G$21</f>
        <v>3588.8662202599999</v>
      </c>
      <c r="D64" s="36">
        <f>SUMIFS(СВЦЭМ!$D$33:$D$776,СВЦЭМ!$A$33:$A$776,$A64,СВЦЭМ!$B$33:$B$776,D$47)+'СЕТ СН'!$G$11+СВЦЭМ!$D$10+'СЕТ СН'!$G$5-'СЕТ СН'!$G$21</f>
        <v>3558.0859508000003</v>
      </c>
      <c r="E64" s="36">
        <f>SUMIFS(СВЦЭМ!$D$33:$D$776,СВЦЭМ!$A$33:$A$776,$A64,СВЦЭМ!$B$33:$B$776,E$47)+'СЕТ СН'!$G$11+СВЦЭМ!$D$10+'СЕТ СН'!$G$5-'СЕТ СН'!$G$21</f>
        <v>3535.9149548900004</v>
      </c>
      <c r="F64" s="36">
        <f>SUMIFS(СВЦЭМ!$D$33:$D$776,СВЦЭМ!$A$33:$A$776,$A64,СВЦЭМ!$B$33:$B$776,F$47)+'СЕТ СН'!$G$11+СВЦЭМ!$D$10+'СЕТ СН'!$G$5-'СЕТ СН'!$G$21</f>
        <v>3538.3549298600001</v>
      </c>
      <c r="G64" s="36">
        <f>SUMIFS(СВЦЭМ!$D$33:$D$776,СВЦЭМ!$A$33:$A$776,$A64,СВЦЭМ!$B$33:$B$776,G$47)+'СЕТ СН'!$G$11+СВЦЭМ!$D$10+'СЕТ СН'!$G$5-'СЕТ СН'!$G$21</f>
        <v>3516.4978149400004</v>
      </c>
      <c r="H64" s="36">
        <f>SUMIFS(СВЦЭМ!$D$33:$D$776,СВЦЭМ!$A$33:$A$776,$A64,СВЦЭМ!$B$33:$B$776,H$47)+'СЕТ СН'!$G$11+СВЦЭМ!$D$10+'СЕТ СН'!$G$5-'СЕТ СН'!$G$21</f>
        <v>3495.3160472</v>
      </c>
      <c r="I64" s="36">
        <f>SUMIFS(СВЦЭМ!$D$33:$D$776,СВЦЭМ!$A$33:$A$776,$A64,СВЦЭМ!$B$33:$B$776,I$47)+'СЕТ СН'!$G$11+СВЦЭМ!$D$10+'СЕТ СН'!$G$5-'СЕТ СН'!$G$21</f>
        <v>3448.3606073999999</v>
      </c>
      <c r="J64" s="36">
        <f>SUMIFS(СВЦЭМ!$D$33:$D$776,СВЦЭМ!$A$33:$A$776,$A64,СВЦЭМ!$B$33:$B$776,J$47)+'СЕТ СН'!$G$11+СВЦЭМ!$D$10+'СЕТ СН'!$G$5-'СЕТ СН'!$G$21</f>
        <v>3383.7364109300001</v>
      </c>
      <c r="K64" s="36">
        <f>SUMIFS(СВЦЭМ!$D$33:$D$776,СВЦЭМ!$A$33:$A$776,$A64,СВЦЭМ!$B$33:$B$776,K$47)+'СЕТ СН'!$G$11+СВЦЭМ!$D$10+'СЕТ СН'!$G$5-'СЕТ СН'!$G$21</f>
        <v>3278.2239554800003</v>
      </c>
      <c r="L64" s="36">
        <f>SUMIFS(СВЦЭМ!$D$33:$D$776,СВЦЭМ!$A$33:$A$776,$A64,СВЦЭМ!$B$33:$B$776,L$47)+'СЕТ СН'!$G$11+СВЦЭМ!$D$10+'СЕТ СН'!$G$5-'СЕТ СН'!$G$21</f>
        <v>3188.52524343</v>
      </c>
      <c r="M64" s="36">
        <f>SUMIFS(СВЦЭМ!$D$33:$D$776,СВЦЭМ!$A$33:$A$776,$A64,СВЦЭМ!$B$33:$B$776,M$47)+'СЕТ СН'!$G$11+СВЦЭМ!$D$10+'СЕТ СН'!$G$5-'СЕТ СН'!$G$21</f>
        <v>3156.7291992300002</v>
      </c>
      <c r="N64" s="36">
        <f>SUMIFS(СВЦЭМ!$D$33:$D$776,СВЦЭМ!$A$33:$A$776,$A64,СВЦЭМ!$B$33:$B$776,N$47)+'СЕТ СН'!$G$11+СВЦЭМ!$D$10+'СЕТ СН'!$G$5-'СЕТ СН'!$G$21</f>
        <v>3171.5483780300001</v>
      </c>
      <c r="O64" s="36">
        <f>SUMIFS(СВЦЭМ!$D$33:$D$776,СВЦЭМ!$A$33:$A$776,$A64,СВЦЭМ!$B$33:$B$776,O$47)+'СЕТ СН'!$G$11+СВЦЭМ!$D$10+'СЕТ СН'!$G$5-'СЕТ СН'!$G$21</f>
        <v>3168.6827407200003</v>
      </c>
      <c r="P64" s="36">
        <f>SUMIFS(СВЦЭМ!$D$33:$D$776,СВЦЭМ!$A$33:$A$776,$A64,СВЦЭМ!$B$33:$B$776,P$47)+'СЕТ СН'!$G$11+СВЦЭМ!$D$10+'СЕТ СН'!$G$5-'СЕТ СН'!$G$21</f>
        <v>3173.3534323100002</v>
      </c>
      <c r="Q64" s="36">
        <f>SUMIFS(СВЦЭМ!$D$33:$D$776,СВЦЭМ!$A$33:$A$776,$A64,СВЦЭМ!$B$33:$B$776,Q$47)+'СЕТ СН'!$G$11+СВЦЭМ!$D$10+'СЕТ СН'!$G$5-'СЕТ СН'!$G$21</f>
        <v>3178.9149967800004</v>
      </c>
      <c r="R64" s="36">
        <f>SUMIFS(СВЦЭМ!$D$33:$D$776,СВЦЭМ!$A$33:$A$776,$A64,СВЦЭМ!$B$33:$B$776,R$47)+'СЕТ СН'!$G$11+СВЦЭМ!$D$10+'СЕТ СН'!$G$5-'СЕТ СН'!$G$21</f>
        <v>3202.3161928899999</v>
      </c>
      <c r="S64" s="36">
        <f>SUMIFS(СВЦЭМ!$D$33:$D$776,СВЦЭМ!$A$33:$A$776,$A64,СВЦЭМ!$B$33:$B$776,S$47)+'СЕТ СН'!$G$11+СВЦЭМ!$D$10+'СЕТ СН'!$G$5-'СЕТ СН'!$G$21</f>
        <v>3214.4409572200002</v>
      </c>
      <c r="T64" s="36">
        <f>SUMIFS(СВЦЭМ!$D$33:$D$776,СВЦЭМ!$A$33:$A$776,$A64,СВЦЭМ!$B$33:$B$776,T$47)+'СЕТ СН'!$G$11+СВЦЭМ!$D$10+'СЕТ СН'!$G$5-'СЕТ СН'!$G$21</f>
        <v>3213.9006693700003</v>
      </c>
      <c r="U64" s="36">
        <f>SUMIFS(СВЦЭМ!$D$33:$D$776,СВЦЭМ!$A$33:$A$776,$A64,СВЦЭМ!$B$33:$B$776,U$47)+'СЕТ СН'!$G$11+СВЦЭМ!$D$10+'СЕТ СН'!$G$5-'СЕТ СН'!$G$21</f>
        <v>3207.5331175700003</v>
      </c>
      <c r="V64" s="36">
        <f>SUMIFS(СВЦЭМ!$D$33:$D$776,СВЦЭМ!$A$33:$A$776,$A64,СВЦЭМ!$B$33:$B$776,V$47)+'СЕТ СН'!$G$11+СВЦЭМ!$D$10+'СЕТ СН'!$G$5-'СЕТ СН'!$G$21</f>
        <v>3194.1378188900003</v>
      </c>
      <c r="W64" s="36">
        <f>SUMIFS(СВЦЭМ!$D$33:$D$776,СВЦЭМ!$A$33:$A$776,$A64,СВЦЭМ!$B$33:$B$776,W$47)+'СЕТ СН'!$G$11+СВЦЭМ!$D$10+'СЕТ СН'!$G$5-'СЕТ СН'!$G$21</f>
        <v>3178.6905920500003</v>
      </c>
      <c r="X64" s="36">
        <f>SUMIFS(СВЦЭМ!$D$33:$D$776,СВЦЭМ!$A$33:$A$776,$A64,СВЦЭМ!$B$33:$B$776,X$47)+'СЕТ СН'!$G$11+СВЦЭМ!$D$10+'СЕТ СН'!$G$5-'СЕТ СН'!$G$21</f>
        <v>3248.3166059000005</v>
      </c>
      <c r="Y64" s="36">
        <f>SUMIFS(СВЦЭМ!$D$33:$D$776,СВЦЭМ!$A$33:$A$776,$A64,СВЦЭМ!$B$33:$B$776,Y$47)+'СЕТ СН'!$G$11+СВЦЭМ!$D$10+'СЕТ СН'!$G$5-'СЕТ СН'!$G$21</f>
        <v>3321.6638558500003</v>
      </c>
    </row>
    <row r="65" spans="1:26" ht="15.75" x14ac:dyDescent="0.2">
      <c r="A65" s="35">
        <f t="shared" si="1"/>
        <v>44030</v>
      </c>
      <c r="B65" s="36">
        <f>SUMIFS(СВЦЭМ!$D$33:$D$776,СВЦЭМ!$A$33:$A$776,$A65,СВЦЭМ!$B$33:$B$776,B$47)+'СЕТ СН'!$G$11+СВЦЭМ!$D$10+'СЕТ СН'!$G$5-'СЕТ СН'!$G$21</f>
        <v>3491.7049377600001</v>
      </c>
      <c r="C65" s="36">
        <f>SUMIFS(СВЦЭМ!$D$33:$D$776,СВЦЭМ!$A$33:$A$776,$A65,СВЦЭМ!$B$33:$B$776,C$47)+'СЕТ СН'!$G$11+СВЦЭМ!$D$10+'СЕТ СН'!$G$5-'СЕТ СН'!$G$21</f>
        <v>3594.0469731800004</v>
      </c>
      <c r="D65" s="36">
        <f>SUMIFS(СВЦЭМ!$D$33:$D$776,СВЦЭМ!$A$33:$A$776,$A65,СВЦЭМ!$B$33:$B$776,D$47)+'СЕТ СН'!$G$11+СВЦЭМ!$D$10+'СЕТ СН'!$G$5-'СЕТ СН'!$G$21</f>
        <v>3601.6070862000001</v>
      </c>
      <c r="E65" s="36">
        <f>SUMIFS(СВЦЭМ!$D$33:$D$776,СВЦЭМ!$A$33:$A$776,$A65,СВЦЭМ!$B$33:$B$776,E$47)+'СЕТ СН'!$G$11+СВЦЭМ!$D$10+'СЕТ СН'!$G$5-'СЕТ СН'!$G$21</f>
        <v>3595.2234612100001</v>
      </c>
      <c r="F65" s="36">
        <f>SUMIFS(СВЦЭМ!$D$33:$D$776,СВЦЭМ!$A$33:$A$776,$A65,СВЦЭМ!$B$33:$B$776,F$47)+'СЕТ СН'!$G$11+СВЦЭМ!$D$10+'СЕТ СН'!$G$5-'СЕТ СН'!$G$21</f>
        <v>3584.7910536300001</v>
      </c>
      <c r="G65" s="36">
        <f>SUMIFS(СВЦЭМ!$D$33:$D$776,СВЦЭМ!$A$33:$A$776,$A65,СВЦЭМ!$B$33:$B$776,G$47)+'СЕТ СН'!$G$11+СВЦЭМ!$D$10+'СЕТ СН'!$G$5-'СЕТ СН'!$G$21</f>
        <v>3593.6469264900002</v>
      </c>
      <c r="H65" s="36">
        <f>SUMIFS(СВЦЭМ!$D$33:$D$776,СВЦЭМ!$A$33:$A$776,$A65,СВЦЭМ!$B$33:$B$776,H$47)+'СЕТ СН'!$G$11+СВЦЭМ!$D$10+'СЕТ СН'!$G$5-'СЕТ СН'!$G$21</f>
        <v>3594.82893324</v>
      </c>
      <c r="I65" s="36">
        <f>SUMIFS(СВЦЭМ!$D$33:$D$776,СВЦЭМ!$A$33:$A$776,$A65,СВЦЭМ!$B$33:$B$776,I$47)+'СЕТ СН'!$G$11+СВЦЭМ!$D$10+'СЕТ СН'!$G$5-'СЕТ СН'!$G$21</f>
        <v>3580.45400565</v>
      </c>
      <c r="J65" s="36">
        <f>SUMIFS(СВЦЭМ!$D$33:$D$776,СВЦЭМ!$A$33:$A$776,$A65,СВЦЭМ!$B$33:$B$776,J$47)+'СЕТ СН'!$G$11+СВЦЭМ!$D$10+'СЕТ СН'!$G$5-'СЕТ СН'!$G$21</f>
        <v>3507.1159075</v>
      </c>
      <c r="K65" s="36">
        <f>SUMIFS(СВЦЭМ!$D$33:$D$776,СВЦЭМ!$A$33:$A$776,$A65,СВЦЭМ!$B$33:$B$776,K$47)+'СЕТ СН'!$G$11+СВЦЭМ!$D$10+'СЕТ СН'!$G$5-'СЕТ СН'!$G$21</f>
        <v>3323.8458697000001</v>
      </c>
      <c r="L65" s="36">
        <f>SUMIFS(СВЦЭМ!$D$33:$D$776,СВЦЭМ!$A$33:$A$776,$A65,СВЦЭМ!$B$33:$B$776,L$47)+'СЕТ СН'!$G$11+СВЦЭМ!$D$10+'СЕТ СН'!$G$5-'СЕТ СН'!$G$21</f>
        <v>3176.1822451800003</v>
      </c>
      <c r="M65" s="36">
        <f>SUMIFS(СВЦЭМ!$D$33:$D$776,СВЦЭМ!$A$33:$A$776,$A65,СВЦЭМ!$B$33:$B$776,M$47)+'СЕТ СН'!$G$11+СВЦЭМ!$D$10+'СЕТ СН'!$G$5-'СЕТ СН'!$G$21</f>
        <v>3157.8964007600002</v>
      </c>
      <c r="N65" s="36">
        <f>SUMIFS(СВЦЭМ!$D$33:$D$776,СВЦЭМ!$A$33:$A$776,$A65,СВЦЭМ!$B$33:$B$776,N$47)+'СЕТ СН'!$G$11+СВЦЭМ!$D$10+'СЕТ СН'!$G$5-'СЕТ СН'!$G$21</f>
        <v>3174.4196947300002</v>
      </c>
      <c r="O65" s="36">
        <f>SUMIFS(СВЦЭМ!$D$33:$D$776,СВЦЭМ!$A$33:$A$776,$A65,СВЦЭМ!$B$33:$B$776,O$47)+'СЕТ СН'!$G$11+СВЦЭМ!$D$10+'СЕТ СН'!$G$5-'СЕТ СН'!$G$21</f>
        <v>3173.2233086900001</v>
      </c>
      <c r="P65" s="36">
        <f>SUMIFS(СВЦЭМ!$D$33:$D$776,СВЦЭМ!$A$33:$A$776,$A65,СВЦЭМ!$B$33:$B$776,P$47)+'СЕТ СН'!$G$11+СВЦЭМ!$D$10+'СЕТ СН'!$G$5-'СЕТ СН'!$G$21</f>
        <v>3177.318651</v>
      </c>
      <c r="Q65" s="36">
        <f>SUMIFS(СВЦЭМ!$D$33:$D$776,СВЦЭМ!$A$33:$A$776,$A65,СВЦЭМ!$B$33:$B$776,Q$47)+'СЕТ СН'!$G$11+СВЦЭМ!$D$10+'СЕТ СН'!$G$5-'СЕТ СН'!$G$21</f>
        <v>3178.9609316300002</v>
      </c>
      <c r="R65" s="36">
        <f>SUMIFS(СВЦЭМ!$D$33:$D$776,СВЦЭМ!$A$33:$A$776,$A65,СВЦЭМ!$B$33:$B$776,R$47)+'СЕТ СН'!$G$11+СВЦЭМ!$D$10+'СЕТ СН'!$G$5-'СЕТ СН'!$G$21</f>
        <v>3173.9167020600003</v>
      </c>
      <c r="S65" s="36">
        <f>SUMIFS(СВЦЭМ!$D$33:$D$776,СВЦЭМ!$A$33:$A$776,$A65,СВЦЭМ!$B$33:$B$776,S$47)+'СЕТ СН'!$G$11+СВЦЭМ!$D$10+'СЕТ СН'!$G$5-'СЕТ СН'!$G$21</f>
        <v>3182.2566608800003</v>
      </c>
      <c r="T65" s="36">
        <f>SUMIFS(СВЦЭМ!$D$33:$D$776,СВЦЭМ!$A$33:$A$776,$A65,СВЦЭМ!$B$33:$B$776,T$47)+'СЕТ СН'!$G$11+СВЦЭМ!$D$10+'СЕТ СН'!$G$5-'СЕТ СН'!$G$21</f>
        <v>3209.1665207800002</v>
      </c>
      <c r="U65" s="36">
        <f>SUMIFS(СВЦЭМ!$D$33:$D$776,СВЦЭМ!$A$33:$A$776,$A65,СВЦЭМ!$B$33:$B$776,U$47)+'СЕТ СН'!$G$11+СВЦЭМ!$D$10+'СЕТ СН'!$G$5-'СЕТ СН'!$G$21</f>
        <v>3204.87330303</v>
      </c>
      <c r="V65" s="36">
        <f>SUMIFS(СВЦЭМ!$D$33:$D$776,СВЦЭМ!$A$33:$A$776,$A65,СВЦЭМ!$B$33:$B$776,V$47)+'СЕТ СН'!$G$11+СВЦЭМ!$D$10+'СЕТ СН'!$G$5-'СЕТ СН'!$G$21</f>
        <v>3197.4576129100001</v>
      </c>
      <c r="W65" s="36">
        <f>SUMIFS(СВЦЭМ!$D$33:$D$776,СВЦЭМ!$A$33:$A$776,$A65,СВЦЭМ!$B$33:$B$776,W$47)+'СЕТ СН'!$G$11+СВЦЭМ!$D$10+'СЕТ СН'!$G$5-'СЕТ СН'!$G$21</f>
        <v>3169.8574126800004</v>
      </c>
      <c r="X65" s="36">
        <f>SUMIFS(СВЦЭМ!$D$33:$D$776,СВЦЭМ!$A$33:$A$776,$A65,СВЦЭМ!$B$33:$B$776,X$47)+'СЕТ СН'!$G$11+СВЦЭМ!$D$10+'СЕТ СН'!$G$5-'СЕТ СН'!$G$21</f>
        <v>3237.9077582300001</v>
      </c>
      <c r="Y65" s="36">
        <f>SUMIFS(СВЦЭМ!$D$33:$D$776,СВЦЭМ!$A$33:$A$776,$A65,СВЦЭМ!$B$33:$B$776,Y$47)+'СЕТ СН'!$G$11+СВЦЭМ!$D$10+'СЕТ СН'!$G$5-'СЕТ СН'!$G$21</f>
        <v>3375.3926132800002</v>
      </c>
    </row>
    <row r="66" spans="1:26" ht="15.75" x14ac:dyDescent="0.2">
      <c r="A66" s="35">
        <f t="shared" si="1"/>
        <v>44031</v>
      </c>
      <c r="B66" s="36">
        <f>SUMIFS(СВЦЭМ!$D$33:$D$776,СВЦЭМ!$A$33:$A$776,$A66,СВЦЭМ!$B$33:$B$776,B$47)+'СЕТ СН'!$G$11+СВЦЭМ!$D$10+'СЕТ СН'!$G$5-'СЕТ СН'!$G$21</f>
        <v>3432.8669366800004</v>
      </c>
      <c r="C66" s="36">
        <f>SUMIFS(СВЦЭМ!$D$33:$D$776,СВЦЭМ!$A$33:$A$776,$A66,СВЦЭМ!$B$33:$B$776,C$47)+'СЕТ СН'!$G$11+СВЦЭМ!$D$10+'СЕТ СН'!$G$5-'СЕТ СН'!$G$21</f>
        <v>3477.9749833400001</v>
      </c>
      <c r="D66" s="36">
        <f>SUMIFS(СВЦЭМ!$D$33:$D$776,СВЦЭМ!$A$33:$A$776,$A66,СВЦЭМ!$B$33:$B$776,D$47)+'СЕТ СН'!$G$11+СВЦЭМ!$D$10+'СЕТ СН'!$G$5-'СЕТ СН'!$G$21</f>
        <v>3468.18443742</v>
      </c>
      <c r="E66" s="36">
        <f>SUMIFS(СВЦЭМ!$D$33:$D$776,СВЦЭМ!$A$33:$A$776,$A66,СВЦЭМ!$B$33:$B$776,E$47)+'СЕТ СН'!$G$11+СВЦЭМ!$D$10+'СЕТ СН'!$G$5-'СЕТ СН'!$G$21</f>
        <v>3454.2106256100001</v>
      </c>
      <c r="F66" s="36">
        <f>SUMIFS(СВЦЭМ!$D$33:$D$776,СВЦЭМ!$A$33:$A$776,$A66,СВЦЭМ!$B$33:$B$776,F$47)+'СЕТ СН'!$G$11+СВЦЭМ!$D$10+'СЕТ СН'!$G$5-'СЕТ СН'!$G$21</f>
        <v>3441.7687554300001</v>
      </c>
      <c r="G66" s="36">
        <f>SUMIFS(СВЦЭМ!$D$33:$D$776,СВЦЭМ!$A$33:$A$776,$A66,СВЦЭМ!$B$33:$B$776,G$47)+'СЕТ СН'!$G$11+СВЦЭМ!$D$10+'СЕТ СН'!$G$5-'СЕТ СН'!$G$21</f>
        <v>3455.8844739400001</v>
      </c>
      <c r="H66" s="36">
        <f>SUMIFS(СВЦЭМ!$D$33:$D$776,СВЦЭМ!$A$33:$A$776,$A66,СВЦЭМ!$B$33:$B$776,H$47)+'СЕТ СН'!$G$11+СВЦЭМ!$D$10+'СЕТ СН'!$G$5-'СЕТ СН'!$G$21</f>
        <v>3477.8981675800001</v>
      </c>
      <c r="I66" s="36">
        <f>SUMIFS(СВЦЭМ!$D$33:$D$776,СВЦЭМ!$A$33:$A$776,$A66,СВЦЭМ!$B$33:$B$776,I$47)+'СЕТ СН'!$G$11+СВЦЭМ!$D$10+'СЕТ СН'!$G$5-'СЕТ СН'!$G$21</f>
        <v>3512.7087779600001</v>
      </c>
      <c r="J66" s="36">
        <f>SUMIFS(СВЦЭМ!$D$33:$D$776,СВЦЭМ!$A$33:$A$776,$A66,СВЦЭМ!$B$33:$B$776,J$47)+'СЕТ СН'!$G$11+СВЦЭМ!$D$10+'СЕТ СН'!$G$5-'СЕТ СН'!$G$21</f>
        <v>3504.6918347200003</v>
      </c>
      <c r="K66" s="36">
        <f>SUMIFS(СВЦЭМ!$D$33:$D$776,СВЦЭМ!$A$33:$A$776,$A66,СВЦЭМ!$B$33:$B$776,K$47)+'СЕТ СН'!$G$11+СВЦЭМ!$D$10+'СЕТ СН'!$G$5-'СЕТ СН'!$G$21</f>
        <v>3338.8900921100003</v>
      </c>
      <c r="L66" s="36">
        <f>SUMIFS(СВЦЭМ!$D$33:$D$776,СВЦЭМ!$A$33:$A$776,$A66,СВЦЭМ!$B$33:$B$776,L$47)+'СЕТ СН'!$G$11+СВЦЭМ!$D$10+'СЕТ СН'!$G$5-'СЕТ СН'!$G$21</f>
        <v>3256.2991750700003</v>
      </c>
      <c r="M66" s="36">
        <f>SUMIFS(СВЦЭМ!$D$33:$D$776,СВЦЭМ!$A$33:$A$776,$A66,СВЦЭМ!$B$33:$B$776,M$47)+'СЕТ СН'!$G$11+СВЦЭМ!$D$10+'СЕТ СН'!$G$5-'СЕТ СН'!$G$21</f>
        <v>3207.3860058200003</v>
      </c>
      <c r="N66" s="36">
        <f>SUMIFS(СВЦЭМ!$D$33:$D$776,СВЦЭМ!$A$33:$A$776,$A66,СВЦЭМ!$B$33:$B$776,N$47)+'СЕТ СН'!$G$11+СВЦЭМ!$D$10+'СЕТ СН'!$G$5-'СЕТ СН'!$G$21</f>
        <v>3211.8852617100001</v>
      </c>
      <c r="O66" s="36">
        <f>SUMIFS(СВЦЭМ!$D$33:$D$776,СВЦЭМ!$A$33:$A$776,$A66,СВЦЭМ!$B$33:$B$776,O$47)+'СЕТ СН'!$G$11+СВЦЭМ!$D$10+'СЕТ СН'!$G$5-'СЕТ СН'!$G$21</f>
        <v>3213.27127599</v>
      </c>
      <c r="P66" s="36">
        <f>SUMIFS(СВЦЭМ!$D$33:$D$776,СВЦЭМ!$A$33:$A$776,$A66,СВЦЭМ!$B$33:$B$776,P$47)+'СЕТ СН'!$G$11+СВЦЭМ!$D$10+'СЕТ СН'!$G$5-'СЕТ СН'!$G$21</f>
        <v>3212.4397670200001</v>
      </c>
      <c r="Q66" s="36">
        <f>SUMIFS(СВЦЭМ!$D$33:$D$776,СВЦЭМ!$A$33:$A$776,$A66,СВЦЭМ!$B$33:$B$776,Q$47)+'СЕТ СН'!$G$11+СВЦЭМ!$D$10+'СЕТ СН'!$G$5-'СЕТ СН'!$G$21</f>
        <v>3212.1689930000002</v>
      </c>
      <c r="R66" s="36">
        <f>SUMIFS(СВЦЭМ!$D$33:$D$776,СВЦЭМ!$A$33:$A$776,$A66,СВЦЭМ!$B$33:$B$776,R$47)+'СЕТ СН'!$G$11+СВЦЭМ!$D$10+'СЕТ СН'!$G$5-'СЕТ СН'!$G$21</f>
        <v>3224.5486661800001</v>
      </c>
      <c r="S66" s="36">
        <f>SUMIFS(СВЦЭМ!$D$33:$D$776,СВЦЭМ!$A$33:$A$776,$A66,СВЦЭМ!$B$33:$B$776,S$47)+'СЕТ СН'!$G$11+СВЦЭМ!$D$10+'СЕТ СН'!$G$5-'СЕТ СН'!$G$21</f>
        <v>3234.0426306200002</v>
      </c>
      <c r="T66" s="36">
        <f>SUMIFS(СВЦЭМ!$D$33:$D$776,СВЦЭМ!$A$33:$A$776,$A66,СВЦЭМ!$B$33:$B$776,T$47)+'СЕТ СН'!$G$11+СВЦЭМ!$D$10+'СЕТ СН'!$G$5-'СЕТ СН'!$G$21</f>
        <v>3232.2806219000004</v>
      </c>
      <c r="U66" s="36">
        <f>SUMIFS(СВЦЭМ!$D$33:$D$776,СВЦЭМ!$A$33:$A$776,$A66,СВЦЭМ!$B$33:$B$776,U$47)+'СЕТ СН'!$G$11+СВЦЭМ!$D$10+'СЕТ СН'!$G$5-'СЕТ СН'!$G$21</f>
        <v>3231.26942289</v>
      </c>
      <c r="V66" s="36">
        <f>SUMIFS(СВЦЭМ!$D$33:$D$776,СВЦЭМ!$A$33:$A$776,$A66,СВЦЭМ!$B$33:$B$776,V$47)+'СЕТ СН'!$G$11+СВЦЭМ!$D$10+'СЕТ СН'!$G$5-'СЕТ СН'!$G$21</f>
        <v>3224.7880023300004</v>
      </c>
      <c r="W66" s="36">
        <f>SUMIFS(СВЦЭМ!$D$33:$D$776,СВЦЭМ!$A$33:$A$776,$A66,СВЦЭМ!$B$33:$B$776,W$47)+'СЕТ СН'!$G$11+СВЦЭМ!$D$10+'СЕТ СН'!$G$5-'СЕТ СН'!$G$21</f>
        <v>3173.5999184400002</v>
      </c>
      <c r="X66" s="36">
        <f>SUMIFS(СВЦЭМ!$D$33:$D$776,СВЦЭМ!$A$33:$A$776,$A66,СВЦЭМ!$B$33:$B$776,X$47)+'СЕТ СН'!$G$11+СВЦЭМ!$D$10+'СЕТ СН'!$G$5-'СЕТ СН'!$G$21</f>
        <v>3244.0081866300002</v>
      </c>
      <c r="Y66" s="36">
        <f>SUMIFS(СВЦЭМ!$D$33:$D$776,СВЦЭМ!$A$33:$A$776,$A66,СВЦЭМ!$B$33:$B$776,Y$47)+'СЕТ СН'!$G$11+СВЦЭМ!$D$10+'СЕТ СН'!$G$5-'СЕТ СН'!$G$21</f>
        <v>3436.6063806000002</v>
      </c>
    </row>
    <row r="67" spans="1:26" ht="15.75" x14ac:dyDescent="0.2">
      <c r="A67" s="35">
        <f t="shared" si="1"/>
        <v>44032</v>
      </c>
      <c r="B67" s="36">
        <f>SUMIFS(СВЦЭМ!$D$33:$D$776,СВЦЭМ!$A$33:$A$776,$A67,СВЦЭМ!$B$33:$B$776,B$47)+'СЕТ СН'!$G$11+СВЦЭМ!$D$10+'СЕТ СН'!$G$5-'СЕТ СН'!$G$21</f>
        <v>3409.7610227200003</v>
      </c>
      <c r="C67" s="36">
        <f>SUMIFS(СВЦЭМ!$D$33:$D$776,СВЦЭМ!$A$33:$A$776,$A67,СВЦЭМ!$B$33:$B$776,C$47)+'СЕТ СН'!$G$11+СВЦЭМ!$D$10+'СЕТ СН'!$G$5-'СЕТ СН'!$G$21</f>
        <v>3379.70171596</v>
      </c>
      <c r="D67" s="36">
        <f>SUMIFS(СВЦЭМ!$D$33:$D$776,СВЦЭМ!$A$33:$A$776,$A67,СВЦЭМ!$B$33:$B$776,D$47)+'СЕТ СН'!$G$11+СВЦЭМ!$D$10+'СЕТ СН'!$G$5-'СЕТ СН'!$G$21</f>
        <v>3508.8255919800004</v>
      </c>
      <c r="E67" s="36">
        <f>SUMIFS(СВЦЭМ!$D$33:$D$776,СВЦЭМ!$A$33:$A$776,$A67,СВЦЭМ!$B$33:$B$776,E$47)+'СЕТ СН'!$G$11+СВЦЭМ!$D$10+'СЕТ СН'!$G$5-'СЕТ СН'!$G$21</f>
        <v>3491.1490697100003</v>
      </c>
      <c r="F67" s="36">
        <f>SUMIFS(СВЦЭМ!$D$33:$D$776,СВЦЭМ!$A$33:$A$776,$A67,СВЦЭМ!$B$33:$B$776,F$47)+'СЕТ СН'!$G$11+СВЦЭМ!$D$10+'СЕТ СН'!$G$5-'СЕТ СН'!$G$21</f>
        <v>3488.9252648199999</v>
      </c>
      <c r="G67" s="36">
        <f>SUMIFS(СВЦЭМ!$D$33:$D$776,СВЦЭМ!$A$33:$A$776,$A67,СВЦЭМ!$B$33:$B$776,G$47)+'СЕТ СН'!$G$11+СВЦЭМ!$D$10+'СЕТ СН'!$G$5-'СЕТ СН'!$G$21</f>
        <v>3489.5760454600004</v>
      </c>
      <c r="H67" s="36">
        <f>SUMIFS(СВЦЭМ!$D$33:$D$776,СВЦЭМ!$A$33:$A$776,$A67,СВЦЭМ!$B$33:$B$776,H$47)+'СЕТ СН'!$G$11+СВЦЭМ!$D$10+'СЕТ СН'!$G$5-'СЕТ СН'!$G$21</f>
        <v>3525.5952888600004</v>
      </c>
      <c r="I67" s="36">
        <f>SUMIFS(СВЦЭМ!$D$33:$D$776,СВЦЭМ!$A$33:$A$776,$A67,СВЦЭМ!$B$33:$B$776,I$47)+'СЕТ СН'!$G$11+СВЦЭМ!$D$10+'СЕТ СН'!$G$5-'СЕТ СН'!$G$21</f>
        <v>3418.8098179200001</v>
      </c>
      <c r="J67" s="36">
        <f>SUMIFS(СВЦЭМ!$D$33:$D$776,СВЦЭМ!$A$33:$A$776,$A67,СВЦЭМ!$B$33:$B$776,J$47)+'СЕТ СН'!$G$11+СВЦЭМ!$D$10+'СЕТ СН'!$G$5-'СЕТ СН'!$G$21</f>
        <v>3471.9493942400004</v>
      </c>
      <c r="K67" s="36">
        <f>SUMIFS(СВЦЭМ!$D$33:$D$776,СВЦЭМ!$A$33:$A$776,$A67,СВЦЭМ!$B$33:$B$776,K$47)+'СЕТ СН'!$G$11+СВЦЭМ!$D$10+'СЕТ СН'!$G$5-'СЕТ СН'!$G$21</f>
        <v>3412.5927075</v>
      </c>
      <c r="L67" s="36">
        <f>SUMIFS(СВЦЭМ!$D$33:$D$776,СВЦЭМ!$A$33:$A$776,$A67,СВЦЭМ!$B$33:$B$776,L$47)+'СЕТ СН'!$G$11+СВЦЭМ!$D$10+'СЕТ СН'!$G$5-'СЕТ СН'!$G$21</f>
        <v>3269.55480807</v>
      </c>
      <c r="M67" s="36">
        <f>SUMIFS(СВЦЭМ!$D$33:$D$776,СВЦЭМ!$A$33:$A$776,$A67,СВЦЭМ!$B$33:$B$776,M$47)+'СЕТ СН'!$G$11+СВЦЭМ!$D$10+'СЕТ СН'!$G$5-'СЕТ СН'!$G$21</f>
        <v>3253.0365078600003</v>
      </c>
      <c r="N67" s="36">
        <f>SUMIFS(СВЦЭМ!$D$33:$D$776,СВЦЭМ!$A$33:$A$776,$A67,СВЦЭМ!$B$33:$B$776,N$47)+'СЕТ СН'!$G$11+СВЦЭМ!$D$10+'СЕТ СН'!$G$5-'СЕТ СН'!$G$21</f>
        <v>3258.1392930800002</v>
      </c>
      <c r="O67" s="36">
        <f>SUMIFS(СВЦЭМ!$D$33:$D$776,СВЦЭМ!$A$33:$A$776,$A67,СВЦЭМ!$B$33:$B$776,O$47)+'СЕТ СН'!$G$11+СВЦЭМ!$D$10+'СЕТ СН'!$G$5-'СЕТ СН'!$G$21</f>
        <v>3255.8046788900001</v>
      </c>
      <c r="P67" s="36">
        <f>SUMIFS(СВЦЭМ!$D$33:$D$776,СВЦЭМ!$A$33:$A$776,$A67,СВЦЭМ!$B$33:$B$776,P$47)+'СЕТ СН'!$G$11+СВЦЭМ!$D$10+'СЕТ СН'!$G$5-'СЕТ СН'!$G$21</f>
        <v>3243.7055264500004</v>
      </c>
      <c r="Q67" s="36">
        <f>SUMIFS(СВЦЭМ!$D$33:$D$776,СВЦЭМ!$A$33:$A$776,$A67,СВЦЭМ!$B$33:$B$776,Q$47)+'СЕТ СН'!$G$11+СВЦЭМ!$D$10+'СЕТ СН'!$G$5-'СЕТ СН'!$G$21</f>
        <v>3244.0406223600003</v>
      </c>
      <c r="R67" s="36">
        <f>SUMIFS(СВЦЭМ!$D$33:$D$776,СВЦЭМ!$A$33:$A$776,$A67,СВЦЭМ!$B$33:$B$776,R$47)+'СЕТ СН'!$G$11+СВЦЭМ!$D$10+'СЕТ СН'!$G$5-'СЕТ СН'!$G$21</f>
        <v>3244.5804901400002</v>
      </c>
      <c r="S67" s="36">
        <f>SUMIFS(СВЦЭМ!$D$33:$D$776,СВЦЭМ!$A$33:$A$776,$A67,СВЦЭМ!$B$33:$B$776,S$47)+'СЕТ СН'!$G$11+СВЦЭМ!$D$10+'СЕТ СН'!$G$5-'СЕТ СН'!$G$21</f>
        <v>3245.3833664900003</v>
      </c>
      <c r="T67" s="36">
        <f>SUMIFS(СВЦЭМ!$D$33:$D$776,СВЦЭМ!$A$33:$A$776,$A67,СВЦЭМ!$B$33:$B$776,T$47)+'СЕТ СН'!$G$11+СВЦЭМ!$D$10+'СЕТ СН'!$G$5-'СЕТ СН'!$G$21</f>
        <v>3241.6894688800003</v>
      </c>
      <c r="U67" s="36">
        <f>SUMIFS(СВЦЭМ!$D$33:$D$776,СВЦЭМ!$A$33:$A$776,$A67,СВЦЭМ!$B$33:$B$776,U$47)+'СЕТ СН'!$G$11+СВЦЭМ!$D$10+'СЕТ СН'!$G$5-'СЕТ СН'!$G$21</f>
        <v>3237.4734747900002</v>
      </c>
      <c r="V67" s="36">
        <f>SUMIFS(СВЦЭМ!$D$33:$D$776,СВЦЭМ!$A$33:$A$776,$A67,СВЦЭМ!$B$33:$B$776,V$47)+'СЕТ СН'!$G$11+СВЦЭМ!$D$10+'СЕТ СН'!$G$5-'СЕТ СН'!$G$21</f>
        <v>3241.6989704900002</v>
      </c>
      <c r="W67" s="36">
        <f>SUMIFS(СВЦЭМ!$D$33:$D$776,СВЦЭМ!$A$33:$A$776,$A67,СВЦЭМ!$B$33:$B$776,W$47)+'СЕТ СН'!$G$11+СВЦЭМ!$D$10+'СЕТ СН'!$G$5-'СЕТ СН'!$G$21</f>
        <v>3239.7533426600003</v>
      </c>
      <c r="X67" s="36">
        <f>SUMIFS(СВЦЭМ!$D$33:$D$776,СВЦЭМ!$A$33:$A$776,$A67,СВЦЭМ!$B$33:$B$776,X$47)+'СЕТ СН'!$G$11+СВЦЭМ!$D$10+'СЕТ СН'!$G$5-'СЕТ СН'!$G$21</f>
        <v>3270.6778658200001</v>
      </c>
      <c r="Y67" s="36">
        <f>SUMIFS(СВЦЭМ!$D$33:$D$776,СВЦЭМ!$A$33:$A$776,$A67,СВЦЭМ!$B$33:$B$776,Y$47)+'СЕТ СН'!$G$11+СВЦЭМ!$D$10+'СЕТ СН'!$G$5-'СЕТ СН'!$G$21</f>
        <v>3423.9546242400002</v>
      </c>
    </row>
    <row r="68" spans="1:26" ht="15.75" x14ac:dyDescent="0.2">
      <c r="A68" s="35">
        <f t="shared" si="1"/>
        <v>44033</v>
      </c>
      <c r="B68" s="36">
        <f>SUMIFS(СВЦЭМ!$D$33:$D$776,СВЦЭМ!$A$33:$A$776,$A68,СВЦЭМ!$B$33:$B$776,B$47)+'СЕТ СН'!$G$11+СВЦЭМ!$D$10+'СЕТ СН'!$G$5-'СЕТ СН'!$G$21</f>
        <v>3454.5498362600001</v>
      </c>
      <c r="C68" s="36">
        <f>SUMIFS(СВЦЭМ!$D$33:$D$776,СВЦЭМ!$A$33:$A$776,$A68,СВЦЭМ!$B$33:$B$776,C$47)+'СЕТ СН'!$G$11+СВЦЭМ!$D$10+'СЕТ СН'!$G$5-'СЕТ СН'!$G$21</f>
        <v>3412.6940629700002</v>
      </c>
      <c r="D68" s="36">
        <f>SUMIFS(СВЦЭМ!$D$33:$D$776,СВЦЭМ!$A$33:$A$776,$A68,СВЦЭМ!$B$33:$B$776,D$47)+'СЕТ СН'!$G$11+СВЦЭМ!$D$10+'СЕТ СН'!$G$5-'СЕТ СН'!$G$21</f>
        <v>3392.3851365200003</v>
      </c>
      <c r="E68" s="36">
        <f>SUMIFS(СВЦЭМ!$D$33:$D$776,СВЦЭМ!$A$33:$A$776,$A68,СВЦЭМ!$B$33:$B$776,E$47)+'СЕТ СН'!$G$11+СВЦЭМ!$D$10+'СЕТ СН'!$G$5-'СЕТ СН'!$G$21</f>
        <v>3390.82859495</v>
      </c>
      <c r="F68" s="36">
        <f>SUMIFS(СВЦЭМ!$D$33:$D$776,СВЦЭМ!$A$33:$A$776,$A68,СВЦЭМ!$B$33:$B$776,F$47)+'СЕТ СН'!$G$11+СВЦЭМ!$D$10+'СЕТ СН'!$G$5-'СЕТ СН'!$G$21</f>
        <v>3382.1334060500003</v>
      </c>
      <c r="G68" s="36">
        <f>SUMIFS(СВЦЭМ!$D$33:$D$776,СВЦЭМ!$A$33:$A$776,$A68,СВЦЭМ!$B$33:$B$776,G$47)+'СЕТ СН'!$G$11+СВЦЭМ!$D$10+'СЕТ СН'!$G$5-'СЕТ СН'!$G$21</f>
        <v>3373.2836052600001</v>
      </c>
      <c r="H68" s="36">
        <f>SUMIFS(СВЦЭМ!$D$33:$D$776,СВЦЭМ!$A$33:$A$776,$A68,СВЦЭМ!$B$33:$B$776,H$47)+'СЕТ СН'!$G$11+СВЦЭМ!$D$10+'СЕТ СН'!$G$5-'СЕТ СН'!$G$21</f>
        <v>3399.0668692300001</v>
      </c>
      <c r="I68" s="36">
        <f>SUMIFS(СВЦЭМ!$D$33:$D$776,СВЦЭМ!$A$33:$A$776,$A68,СВЦЭМ!$B$33:$B$776,I$47)+'СЕТ СН'!$G$11+СВЦЭМ!$D$10+'СЕТ СН'!$G$5-'СЕТ СН'!$G$21</f>
        <v>3448.2018984400002</v>
      </c>
      <c r="J68" s="36">
        <f>SUMIFS(СВЦЭМ!$D$33:$D$776,СВЦЭМ!$A$33:$A$776,$A68,СВЦЭМ!$B$33:$B$776,J$47)+'СЕТ СН'!$G$11+СВЦЭМ!$D$10+'СЕТ СН'!$G$5-'СЕТ СН'!$G$21</f>
        <v>3473.9824488200002</v>
      </c>
      <c r="K68" s="36">
        <f>SUMIFS(СВЦЭМ!$D$33:$D$776,СВЦЭМ!$A$33:$A$776,$A68,СВЦЭМ!$B$33:$B$776,K$47)+'СЕТ СН'!$G$11+СВЦЭМ!$D$10+'СЕТ СН'!$G$5-'СЕТ СН'!$G$21</f>
        <v>3373.5925205800004</v>
      </c>
      <c r="L68" s="36">
        <f>SUMIFS(СВЦЭМ!$D$33:$D$776,СВЦЭМ!$A$33:$A$776,$A68,СВЦЭМ!$B$33:$B$776,L$47)+'СЕТ СН'!$G$11+СВЦЭМ!$D$10+'СЕТ СН'!$G$5-'СЕТ СН'!$G$21</f>
        <v>3272.4125788900001</v>
      </c>
      <c r="M68" s="36">
        <f>SUMIFS(СВЦЭМ!$D$33:$D$776,СВЦЭМ!$A$33:$A$776,$A68,СВЦЭМ!$B$33:$B$776,M$47)+'СЕТ СН'!$G$11+СВЦЭМ!$D$10+'СЕТ СН'!$G$5-'СЕТ СН'!$G$21</f>
        <v>3269.59755477</v>
      </c>
      <c r="N68" s="36">
        <f>SUMIFS(СВЦЭМ!$D$33:$D$776,СВЦЭМ!$A$33:$A$776,$A68,СВЦЭМ!$B$33:$B$776,N$47)+'СЕТ СН'!$G$11+СВЦЭМ!$D$10+'СЕТ СН'!$G$5-'СЕТ СН'!$G$21</f>
        <v>3270.9855387500002</v>
      </c>
      <c r="O68" s="36">
        <f>SUMIFS(СВЦЭМ!$D$33:$D$776,СВЦЭМ!$A$33:$A$776,$A68,СВЦЭМ!$B$33:$B$776,O$47)+'СЕТ СН'!$G$11+СВЦЭМ!$D$10+'СЕТ СН'!$G$5-'СЕТ СН'!$G$21</f>
        <v>3277.34418052</v>
      </c>
      <c r="P68" s="36">
        <f>SUMIFS(СВЦЭМ!$D$33:$D$776,СВЦЭМ!$A$33:$A$776,$A68,СВЦЭМ!$B$33:$B$776,P$47)+'СЕТ СН'!$G$11+СВЦЭМ!$D$10+'СЕТ СН'!$G$5-'СЕТ СН'!$G$21</f>
        <v>3278.7778148500001</v>
      </c>
      <c r="Q68" s="36">
        <f>SUMIFS(СВЦЭМ!$D$33:$D$776,СВЦЭМ!$A$33:$A$776,$A68,СВЦЭМ!$B$33:$B$776,Q$47)+'СЕТ СН'!$G$11+СВЦЭМ!$D$10+'СЕТ СН'!$G$5-'СЕТ СН'!$G$21</f>
        <v>3284.1939169000002</v>
      </c>
      <c r="R68" s="36">
        <f>SUMIFS(СВЦЭМ!$D$33:$D$776,СВЦЭМ!$A$33:$A$776,$A68,СВЦЭМ!$B$33:$B$776,R$47)+'СЕТ СН'!$G$11+СВЦЭМ!$D$10+'СЕТ СН'!$G$5-'СЕТ СН'!$G$21</f>
        <v>3274.8891088600003</v>
      </c>
      <c r="S68" s="36">
        <f>SUMIFS(СВЦЭМ!$D$33:$D$776,СВЦЭМ!$A$33:$A$776,$A68,СВЦЭМ!$B$33:$B$776,S$47)+'СЕТ СН'!$G$11+СВЦЭМ!$D$10+'СЕТ СН'!$G$5-'СЕТ СН'!$G$21</f>
        <v>3276.0030926200002</v>
      </c>
      <c r="T68" s="36">
        <f>SUMIFS(СВЦЭМ!$D$33:$D$776,СВЦЭМ!$A$33:$A$776,$A68,СВЦЭМ!$B$33:$B$776,T$47)+'СЕТ СН'!$G$11+СВЦЭМ!$D$10+'СЕТ СН'!$G$5-'СЕТ СН'!$G$21</f>
        <v>3269.5474185500002</v>
      </c>
      <c r="U68" s="36">
        <f>SUMIFS(СВЦЭМ!$D$33:$D$776,СВЦЭМ!$A$33:$A$776,$A68,СВЦЭМ!$B$33:$B$776,U$47)+'СЕТ СН'!$G$11+СВЦЭМ!$D$10+'СЕТ СН'!$G$5-'СЕТ СН'!$G$21</f>
        <v>3269.8675467500002</v>
      </c>
      <c r="V68" s="36">
        <f>SUMIFS(СВЦЭМ!$D$33:$D$776,СВЦЭМ!$A$33:$A$776,$A68,СВЦЭМ!$B$33:$B$776,V$47)+'СЕТ СН'!$G$11+СВЦЭМ!$D$10+'СЕТ СН'!$G$5-'СЕТ СН'!$G$21</f>
        <v>3267.9707556400003</v>
      </c>
      <c r="W68" s="36">
        <f>SUMIFS(СВЦЭМ!$D$33:$D$776,СВЦЭМ!$A$33:$A$776,$A68,СВЦЭМ!$B$33:$B$776,W$47)+'СЕТ СН'!$G$11+СВЦЭМ!$D$10+'СЕТ СН'!$G$5-'СЕТ СН'!$G$21</f>
        <v>3275.9181045800001</v>
      </c>
      <c r="X68" s="36">
        <f>SUMIFS(СВЦЭМ!$D$33:$D$776,СВЦЭМ!$A$33:$A$776,$A68,СВЦЭМ!$B$33:$B$776,X$47)+'СЕТ СН'!$G$11+СВЦЭМ!$D$10+'СЕТ СН'!$G$5-'СЕТ СН'!$G$21</f>
        <v>3320.8968910100002</v>
      </c>
      <c r="Y68" s="36">
        <f>SUMIFS(СВЦЭМ!$D$33:$D$776,СВЦЭМ!$A$33:$A$776,$A68,СВЦЭМ!$B$33:$B$776,Y$47)+'СЕТ СН'!$G$11+СВЦЭМ!$D$10+'СЕТ СН'!$G$5-'СЕТ СН'!$G$21</f>
        <v>3450.7768196300003</v>
      </c>
    </row>
    <row r="69" spans="1:26" ht="15.75" x14ac:dyDescent="0.2">
      <c r="A69" s="35">
        <f t="shared" si="1"/>
        <v>44034</v>
      </c>
      <c r="B69" s="36">
        <f>SUMIFS(СВЦЭМ!$D$33:$D$776,СВЦЭМ!$A$33:$A$776,$A69,СВЦЭМ!$B$33:$B$776,B$47)+'СЕТ СН'!$G$11+СВЦЭМ!$D$10+'СЕТ СН'!$G$5-'СЕТ СН'!$G$21</f>
        <v>3450.3057562100003</v>
      </c>
      <c r="C69" s="36">
        <f>SUMIFS(СВЦЭМ!$D$33:$D$776,СВЦЭМ!$A$33:$A$776,$A69,СВЦЭМ!$B$33:$B$776,C$47)+'СЕТ СН'!$G$11+СВЦЭМ!$D$10+'СЕТ СН'!$G$5-'СЕТ СН'!$G$21</f>
        <v>3422.7684462400002</v>
      </c>
      <c r="D69" s="36">
        <f>SUMIFS(СВЦЭМ!$D$33:$D$776,СВЦЭМ!$A$33:$A$776,$A69,СВЦЭМ!$B$33:$B$776,D$47)+'СЕТ СН'!$G$11+СВЦЭМ!$D$10+'СЕТ СН'!$G$5-'СЕТ СН'!$G$21</f>
        <v>3413.4636981100002</v>
      </c>
      <c r="E69" s="36">
        <f>SUMIFS(СВЦЭМ!$D$33:$D$776,СВЦЭМ!$A$33:$A$776,$A69,СВЦЭМ!$B$33:$B$776,E$47)+'СЕТ СН'!$G$11+СВЦЭМ!$D$10+'СЕТ СН'!$G$5-'СЕТ СН'!$G$21</f>
        <v>3433.9400493700005</v>
      </c>
      <c r="F69" s="36">
        <f>SUMIFS(СВЦЭМ!$D$33:$D$776,СВЦЭМ!$A$33:$A$776,$A69,СВЦЭМ!$B$33:$B$776,F$47)+'СЕТ СН'!$G$11+СВЦЭМ!$D$10+'СЕТ СН'!$G$5-'СЕТ СН'!$G$21</f>
        <v>3440.3016018600001</v>
      </c>
      <c r="G69" s="36">
        <f>SUMIFS(СВЦЭМ!$D$33:$D$776,СВЦЭМ!$A$33:$A$776,$A69,СВЦЭМ!$B$33:$B$776,G$47)+'СЕТ СН'!$G$11+СВЦЭМ!$D$10+'СЕТ СН'!$G$5-'СЕТ СН'!$G$21</f>
        <v>3441.14846227</v>
      </c>
      <c r="H69" s="36">
        <f>SUMIFS(СВЦЭМ!$D$33:$D$776,СВЦЭМ!$A$33:$A$776,$A69,СВЦЭМ!$B$33:$B$776,H$47)+'СЕТ СН'!$G$11+СВЦЭМ!$D$10+'СЕТ СН'!$G$5-'СЕТ СН'!$G$21</f>
        <v>3423.32240877</v>
      </c>
      <c r="I69" s="36">
        <f>SUMIFS(СВЦЭМ!$D$33:$D$776,СВЦЭМ!$A$33:$A$776,$A69,СВЦЭМ!$B$33:$B$776,I$47)+'СЕТ СН'!$G$11+СВЦЭМ!$D$10+'СЕТ СН'!$G$5-'СЕТ СН'!$G$21</f>
        <v>3477.1628594200001</v>
      </c>
      <c r="J69" s="36">
        <f>SUMIFS(СВЦЭМ!$D$33:$D$776,СВЦЭМ!$A$33:$A$776,$A69,СВЦЭМ!$B$33:$B$776,J$47)+'СЕТ СН'!$G$11+СВЦЭМ!$D$10+'СЕТ СН'!$G$5-'СЕТ СН'!$G$21</f>
        <v>3493.0725639300003</v>
      </c>
      <c r="K69" s="36">
        <f>SUMIFS(СВЦЭМ!$D$33:$D$776,СВЦЭМ!$A$33:$A$776,$A69,СВЦЭМ!$B$33:$B$776,K$47)+'СЕТ СН'!$G$11+СВЦЭМ!$D$10+'СЕТ СН'!$G$5-'СЕТ СН'!$G$21</f>
        <v>3372.51547063</v>
      </c>
      <c r="L69" s="36">
        <f>SUMIFS(СВЦЭМ!$D$33:$D$776,СВЦЭМ!$A$33:$A$776,$A69,СВЦЭМ!$B$33:$B$776,L$47)+'СЕТ СН'!$G$11+СВЦЭМ!$D$10+'СЕТ СН'!$G$5-'СЕТ СН'!$G$21</f>
        <v>3233.8264696700003</v>
      </c>
      <c r="M69" s="36">
        <f>SUMIFS(СВЦЭМ!$D$33:$D$776,СВЦЭМ!$A$33:$A$776,$A69,СВЦЭМ!$B$33:$B$776,M$47)+'СЕТ СН'!$G$11+СВЦЭМ!$D$10+'СЕТ СН'!$G$5-'СЕТ СН'!$G$21</f>
        <v>3213.3589189200002</v>
      </c>
      <c r="N69" s="36">
        <f>SUMIFS(СВЦЭМ!$D$33:$D$776,СВЦЭМ!$A$33:$A$776,$A69,СВЦЭМ!$B$33:$B$776,N$47)+'СЕТ СН'!$G$11+СВЦЭМ!$D$10+'СЕТ СН'!$G$5-'СЕТ СН'!$G$21</f>
        <v>3247.0671209300003</v>
      </c>
      <c r="O69" s="36">
        <f>SUMIFS(СВЦЭМ!$D$33:$D$776,СВЦЭМ!$A$33:$A$776,$A69,СВЦЭМ!$B$33:$B$776,O$47)+'СЕТ СН'!$G$11+СВЦЭМ!$D$10+'СЕТ СН'!$G$5-'СЕТ СН'!$G$21</f>
        <v>3247.3040315000003</v>
      </c>
      <c r="P69" s="36">
        <f>SUMIFS(СВЦЭМ!$D$33:$D$776,СВЦЭМ!$A$33:$A$776,$A69,СВЦЭМ!$B$33:$B$776,P$47)+'СЕТ СН'!$G$11+СВЦЭМ!$D$10+'СЕТ СН'!$G$5-'СЕТ СН'!$G$21</f>
        <v>3261.1565753200002</v>
      </c>
      <c r="Q69" s="36">
        <f>SUMIFS(СВЦЭМ!$D$33:$D$776,СВЦЭМ!$A$33:$A$776,$A69,СВЦЭМ!$B$33:$B$776,Q$47)+'СЕТ СН'!$G$11+СВЦЭМ!$D$10+'СЕТ СН'!$G$5-'СЕТ СН'!$G$21</f>
        <v>3272.22040707</v>
      </c>
      <c r="R69" s="36">
        <f>SUMIFS(СВЦЭМ!$D$33:$D$776,СВЦЭМ!$A$33:$A$776,$A69,СВЦЭМ!$B$33:$B$776,R$47)+'СЕТ СН'!$G$11+СВЦЭМ!$D$10+'СЕТ СН'!$G$5-'СЕТ СН'!$G$21</f>
        <v>3248.7382267000003</v>
      </c>
      <c r="S69" s="36">
        <f>SUMIFS(СВЦЭМ!$D$33:$D$776,СВЦЭМ!$A$33:$A$776,$A69,СВЦЭМ!$B$33:$B$776,S$47)+'СЕТ СН'!$G$11+СВЦЭМ!$D$10+'СЕТ СН'!$G$5-'СЕТ СН'!$G$21</f>
        <v>3252.0417794600003</v>
      </c>
      <c r="T69" s="36">
        <f>SUMIFS(СВЦЭМ!$D$33:$D$776,СВЦЭМ!$A$33:$A$776,$A69,СВЦЭМ!$B$33:$B$776,T$47)+'СЕТ СН'!$G$11+СВЦЭМ!$D$10+'СЕТ СН'!$G$5-'СЕТ СН'!$G$21</f>
        <v>3284.4631313</v>
      </c>
      <c r="U69" s="36">
        <f>SUMIFS(СВЦЭМ!$D$33:$D$776,СВЦЭМ!$A$33:$A$776,$A69,СВЦЭМ!$B$33:$B$776,U$47)+'СЕТ СН'!$G$11+СВЦЭМ!$D$10+'СЕТ СН'!$G$5-'СЕТ СН'!$G$21</f>
        <v>3302.6036679500003</v>
      </c>
      <c r="V69" s="36">
        <f>SUMIFS(СВЦЭМ!$D$33:$D$776,СВЦЭМ!$A$33:$A$776,$A69,СВЦЭМ!$B$33:$B$776,V$47)+'СЕТ СН'!$G$11+СВЦЭМ!$D$10+'СЕТ СН'!$G$5-'СЕТ СН'!$G$21</f>
        <v>3312.0065271500002</v>
      </c>
      <c r="W69" s="36">
        <f>SUMIFS(СВЦЭМ!$D$33:$D$776,СВЦЭМ!$A$33:$A$776,$A69,СВЦЭМ!$B$33:$B$776,W$47)+'СЕТ СН'!$G$11+СВЦЭМ!$D$10+'СЕТ СН'!$G$5-'СЕТ СН'!$G$21</f>
        <v>3275.3226162300002</v>
      </c>
      <c r="X69" s="36">
        <f>SUMIFS(СВЦЭМ!$D$33:$D$776,СВЦЭМ!$A$33:$A$776,$A69,СВЦЭМ!$B$33:$B$776,X$47)+'СЕТ СН'!$G$11+СВЦЭМ!$D$10+'СЕТ СН'!$G$5-'СЕТ СН'!$G$21</f>
        <v>3339.6917136300003</v>
      </c>
      <c r="Y69" s="36">
        <f>SUMIFS(СВЦЭМ!$D$33:$D$776,СВЦЭМ!$A$33:$A$776,$A69,СВЦЭМ!$B$33:$B$776,Y$47)+'СЕТ СН'!$G$11+СВЦЭМ!$D$10+'СЕТ СН'!$G$5-'СЕТ СН'!$G$21</f>
        <v>3425.93967643</v>
      </c>
    </row>
    <row r="70" spans="1:26" ht="15.75" x14ac:dyDescent="0.2">
      <c r="A70" s="35">
        <f t="shared" si="1"/>
        <v>44035</v>
      </c>
      <c r="B70" s="36">
        <f>SUMIFS(СВЦЭМ!$D$33:$D$776,СВЦЭМ!$A$33:$A$776,$A70,СВЦЭМ!$B$33:$B$776,B$47)+'СЕТ СН'!$G$11+СВЦЭМ!$D$10+'СЕТ СН'!$G$5-'СЕТ СН'!$G$21</f>
        <v>3393.44170364</v>
      </c>
      <c r="C70" s="36">
        <f>SUMIFS(СВЦЭМ!$D$33:$D$776,СВЦЭМ!$A$33:$A$776,$A70,СВЦЭМ!$B$33:$B$776,C$47)+'СЕТ СН'!$G$11+СВЦЭМ!$D$10+'СЕТ СН'!$G$5-'СЕТ СН'!$G$21</f>
        <v>3399.2557015300004</v>
      </c>
      <c r="D70" s="36">
        <f>SUMIFS(СВЦЭМ!$D$33:$D$776,СВЦЭМ!$A$33:$A$776,$A70,СВЦЭМ!$B$33:$B$776,D$47)+'СЕТ СН'!$G$11+СВЦЭМ!$D$10+'СЕТ СН'!$G$5-'СЕТ СН'!$G$21</f>
        <v>3422.1848442099999</v>
      </c>
      <c r="E70" s="36">
        <f>SUMIFS(СВЦЭМ!$D$33:$D$776,СВЦЭМ!$A$33:$A$776,$A70,СВЦЭМ!$B$33:$B$776,E$47)+'СЕТ СН'!$G$11+СВЦЭМ!$D$10+'СЕТ СН'!$G$5-'СЕТ СН'!$G$21</f>
        <v>3456.0377845600001</v>
      </c>
      <c r="F70" s="36">
        <f>SUMIFS(СВЦЭМ!$D$33:$D$776,СВЦЭМ!$A$33:$A$776,$A70,СВЦЭМ!$B$33:$B$776,F$47)+'СЕТ СН'!$G$11+СВЦЭМ!$D$10+'СЕТ СН'!$G$5-'СЕТ СН'!$G$21</f>
        <v>3443.38489605</v>
      </c>
      <c r="G70" s="36">
        <f>SUMIFS(СВЦЭМ!$D$33:$D$776,СВЦЭМ!$A$33:$A$776,$A70,СВЦЭМ!$B$33:$B$776,G$47)+'СЕТ СН'!$G$11+СВЦЭМ!$D$10+'СЕТ СН'!$G$5-'СЕТ СН'!$G$21</f>
        <v>3434.6976975400003</v>
      </c>
      <c r="H70" s="36">
        <f>SUMIFS(СВЦЭМ!$D$33:$D$776,СВЦЭМ!$A$33:$A$776,$A70,СВЦЭМ!$B$33:$B$776,H$47)+'СЕТ СН'!$G$11+СВЦЭМ!$D$10+'СЕТ СН'!$G$5-'СЕТ СН'!$G$21</f>
        <v>3392.76344978</v>
      </c>
      <c r="I70" s="36">
        <f>SUMIFS(СВЦЭМ!$D$33:$D$776,СВЦЭМ!$A$33:$A$776,$A70,СВЦЭМ!$B$33:$B$776,I$47)+'СЕТ СН'!$G$11+СВЦЭМ!$D$10+'СЕТ СН'!$G$5-'СЕТ СН'!$G$21</f>
        <v>3325.01112491</v>
      </c>
      <c r="J70" s="36">
        <f>SUMIFS(СВЦЭМ!$D$33:$D$776,СВЦЭМ!$A$33:$A$776,$A70,СВЦЭМ!$B$33:$B$776,J$47)+'СЕТ СН'!$G$11+СВЦЭМ!$D$10+'СЕТ СН'!$G$5-'СЕТ СН'!$G$21</f>
        <v>3351.4361051800001</v>
      </c>
      <c r="K70" s="36">
        <f>SUMIFS(СВЦЭМ!$D$33:$D$776,СВЦЭМ!$A$33:$A$776,$A70,СВЦЭМ!$B$33:$B$776,K$47)+'СЕТ СН'!$G$11+СВЦЭМ!$D$10+'СЕТ СН'!$G$5-'СЕТ СН'!$G$21</f>
        <v>3379.3552728700001</v>
      </c>
      <c r="L70" s="36">
        <f>SUMIFS(СВЦЭМ!$D$33:$D$776,СВЦЭМ!$A$33:$A$776,$A70,СВЦЭМ!$B$33:$B$776,L$47)+'СЕТ СН'!$G$11+СВЦЭМ!$D$10+'СЕТ СН'!$G$5-'СЕТ СН'!$G$21</f>
        <v>3285.3663227000002</v>
      </c>
      <c r="M70" s="36">
        <f>SUMIFS(СВЦЭМ!$D$33:$D$776,СВЦЭМ!$A$33:$A$776,$A70,СВЦЭМ!$B$33:$B$776,M$47)+'СЕТ СН'!$G$11+СВЦЭМ!$D$10+'СЕТ СН'!$G$5-'СЕТ СН'!$G$21</f>
        <v>3266.7625365500003</v>
      </c>
      <c r="N70" s="36">
        <f>SUMIFS(СВЦЭМ!$D$33:$D$776,СВЦЭМ!$A$33:$A$776,$A70,СВЦЭМ!$B$33:$B$776,N$47)+'СЕТ СН'!$G$11+СВЦЭМ!$D$10+'СЕТ СН'!$G$5-'СЕТ СН'!$G$21</f>
        <v>3284.2160829600002</v>
      </c>
      <c r="O70" s="36">
        <f>SUMIFS(СВЦЭМ!$D$33:$D$776,СВЦЭМ!$A$33:$A$776,$A70,СВЦЭМ!$B$33:$B$776,O$47)+'СЕТ СН'!$G$11+СВЦЭМ!$D$10+'СЕТ СН'!$G$5-'СЕТ СН'!$G$21</f>
        <v>3295.5643835600004</v>
      </c>
      <c r="P70" s="36">
        <f>SUMIFS(СВЦЭМ!$D$33:$D$776,СВЦЭМ!$A$33:$A$776,$A70,СВЦЭМ!$B$33:$B$776,P$47)+'СЕТ СН'!$G$11+СВЦЭМ!$D$10+'СЕТ СН'!$G$5-'СЕТ СН'!$G$21</f>
        <v>3311.5751162400002</v>
      </c>
      <c r="Q70" s="36">
        <f>SUMIFS(СВЦЭМ!$D$33:$D$776,СВЦЭМ!$A$33:$A$776,$A70,СВЦЭМ!$B$33:$B$776,Q$47)+'СЕТ СН'!$G$11+СВЦЭМ!$D$10+'СЕТ СН'!$G$5-'СЕТ СН'!$G$21</f>
        <v>3330.59247125</v>
      </c>
      <c r="R70" s="36">
        <f>SUMIFS(СВЦЭМ!$D$33:$D$776,СВЦЭМ!$A$33:$A$776,$A70,СВЦЭМ!$B$33:$B$776,R$47)+'СЕТ СН'!$G$11+СВЦЭМ!$D$10+'СЕТ СН'!$G$5-'СЕТ СН'!$G$21</f>
        <v>3327.5004366600001</v>
      </c>
      <c r="S70" s="36">
        <f>SUMIFS(СВЦЭМ!$D$33:$D$776,СВЦЭМ!$A$33:$A$776,$A70,СВЦЭМ!$B$33:$B$776,S$47)+'СЕТ СН'!$G$11+СВЦЭМ!$D$10+'СЕТ СН'!$G$5-'СЕТ СН'!$G$21</f>
        <v>3334.4677624100004</v>
      </c>
      <c r="T70" s="36">
        <f>SUMIFS(СВЦЭМ!$D$33:$D$776,СВЦЭМ!$A$33:$A$776,$A70,СВЦЭМ!$B$33:$B$776,T$47)+'СЕТ СН'!$G$11+СВЦЭМ!$D$10+'СЕТ СН'!$G$5-'СЕТ СН'!$G$21</f>
        <v>3352.7004655000001</v>
      </c>
      <c r="U70" s="36">
        <f>SUMIFS(СВЦЭМ!$D$33:$D$776,СВЦЭМ!$A$33:$A$776,$A70,СВЦЭМ!$B$33:$B$776,U$47)+'СЕТ СН'!$G$11+СВЦЭМ!$D$10+'СЕТ СН'!$G$5-'СЕТ СН'!$G$21</f>
        <v>3343.6470922900003</v>
      </c>
      <c r="V70" s="36">
        <f>SUMIFS(СВЦЭМ!$D$33:$D$776,СВЦЭМ!$A$33:$A$776,$A70,СВЦЭМ!$B$33:$B$776,V$47)+'СЕТ СН'!$G$11+СВЦЭМ!$D$10+'СЕТ СН'!$G$5-'СЕТ СН'!$G$21</f>
        <v>3330.0008636000002</v>
      </c>
      <c r="W70" s="36">
        <f>SUMIFS(СВЦЭМ!$D$33:$D$776,СВЦЭМ!$A$33:$A$776,$A70,СВЦЭМ!$B$33:$B$776,W$47)+'СЕТ СН'!$G$11+СВЦЭМ!$D$10+'СЕТ СН'!$G$5-'СЕТ СН'!$G$21</f>
        <v>3291.0359130500001</v>
      </c>
      <c r="X70" s="36">
        <f>SUMIFS(СВЦЭМ!$D$33:$D$776,СВЦЭМ!$A$33:$A$776,$A70,СВЦЭМ!$B$33:$B$776,X$47)+'СЕТ СН'!$G$11+СВЦЭМ!$D$10+'СЕТ СН'!$G$5-'СЕТ СН'!$G$21</f>
        <v>3293.91269001</v>
      </c>
      <c r="Y70" s="36">
        <f>SUMIFS(СВЦЭМ!$D$33:$D$776,СВЦЭМ!$A$33:$A$776,$A70,СВЦЭМ!$B$33:$B$776,Y$47)+'СЕТ СН'!$G$11+СВЦЭМ!$D$10+'СЕТ СН'!$G$5-'СЕТ СН'!$G$21</f>
        <v>3422.0075049100001</v>
      </c>
    </row>
    <row r="71" spans="1:26" ht="15.75" x14ac:dyDescent="0.2">
      <c r="A71" s="35">
        <f t="shared" si="1"/>
        <v>44036</v>
      </c>
      <c r="B71" s="36">
        <f>SUMIFS(СВЦЭМ!$D$33:$D$776,СВЦЭМ!$A$33:$A$776,$A71,СВЦЭМ!$B$33:$B$776,B$47)+'СЕТ СН'!$G$11+СВЦЭМ!$D$10+'СЕТ СН'!$G$5-'СЕТ СН'!$G$21</f>
        <v>3388.1559593700003</v>
      </c>
      <c r="C71" s="36">
        <f>SUMIFS(СВЦЭМ!$D$33:$D$776,СВЦЭМ!$A$33:$A$776,$A71,СВЦЭМ!$B$33:$B$776,C$47)+'СЕТ СН'!$G$11+СВЦЭМ!$D$10+'СЕТ СН'!$G$5-'СЕТ СН'!$G$21</f>
        <v>3363.3779632600003</v>
      </c>
      <c r="D71" s="36">
        <f>SUMIFS(СВЦЭМ!$D$33:$D$776,СВЦЭМ!$A$33:$A$776,$A71,СВЦЭМ!$B$33:$B$776,D$47)+'СЕТ СН'!$G$11+СВЦЭМ!$D$10+'СЕТ СН'!$G$5-'СЕТ СН'!$G$21</f>
        <v>3366.4274171900001</v>
      </c>
      <c r="E71" s="36">
        <f>SUMIFS(СВЦЭМ!$D$33:$D$776,СВЦЭМ!$A$33:$A$776,$A71,СВЦЭМ!$B$33:$B$776,E$47)+'СЕТ СН'!$G$11+СВЦЭМ!$D$10+'СЕТ СН'!$G$5-'СЕТ СН'!$G$21</f>
        <v>3398.8450130600004</v>
      </c>
      <c r="F71" s="36">
        <f>SUMIFS(СВЦЭМ!$D$33:$D$776,СВЦЭМ!$A$33:$A$776,$A71,СВЦЭМ!$B$33:$B$776,F$47)+'СЕТ СН'!$G$11+СВЦЭМ!$D$10+'СЕТ СН'!$G$5-'СЕТ СН'!$G$21</f>
        <v>3401.8707756100002</v>
      </c>
      <c r="G71" s="36">
        <f>SUMIFS(СВЦЭМ!$D$33:$D$776,СВЦЭМ!$A$33:$A$776,$A71,СВЦЭМ!$B$33:$B$776,G$47)+'СЕТ СН'!$G$11+СВЦЭМ!$D$10+'СЕТ СН'!$G$5-'СЕТ СН'!$G$21</f>
        <v>3389.4765318200002</v>
      </c>
      <c r="H71" s="36">
        <f>SUMIFS(СВЦЭМ!$D$33:$D$776,СВЦЭМ!$A$33:$A$776,$A71,СВЦЭМ!$B$33:$B$776,H$47)+'СЕТ СН'!$G$11+СВЦЭМ!$D$10+'СЕТ СН'!$G$5-'СЕТ СН'!$G$21</f>
        <v>3341.4995018300001</v>
      </c>
      <c r="I71" s="36">
        <f>SUMIFS(СВЦЭМ!$D$33:$D$776,СВЦЭМ!$A$33:$A$776,$A71,СВЦЭМ!$B$33:$B$776,I$47)+'СЕТ СН'!$G$11+СВЦЭМ!$D$10+'СЕТ СН'!$G$5-'СЕТ СН'!$G$21</f>
        <v>3318.06294695</v>
      </c>
      <c r="J71" s="36">
        <f>SUMIFS(СВЦЭМ!$D$33:$D$776,СВЦЭМ!$A$33:$A$776,$A71,СВЦЭМ!$B$33:$B$776,J$47)+'СЕТ СН'!$G$11+СВЦЭМ!$D$10+'СЕТ СН'!$G$5-'СЕТ СН'!$G$21</f>
        <v>3352.8553056500004</v>
      </c>
      <c r="K71" s="36">
        <f>SUMIFS(СВЦЭМ!$D$33:$D$776,СВЦЭМ!$A$33:$A$776,$A71,СВЦЭМ!$B$33:$B$776,K$47)+'СЕТ СН'!$G$11+СВЦЭМ!$D$10+'СЕТ СН'!$G$5-'СЕТ СН'!$G$21</f>
        <v>3370.3149030000004</v>
      </c>
      <c r="L71" s="36">
        <f>SUMIFS(СВЦЭМ!$D$33:$D$776,СВЦЭМ!$A$33:$A$776,$A71,СВЦЭМ!$B$33:$B$776,L$47)+'СЕТ СН'!$G$11+СВЦЭМ!$D$10+'СЕТ СН'!$G$5-'СЕТ СН'!$G$21</f>
        <v>3295.3197388100002</v>
      </c>
      <c r="M71" s="36">
        <f>SUMIFS(СВЦЭМ!$D$33:$D$776,СВЦЭМ!$A$33:$A$776,$A71,СВЦЭМ!$B$33:$B$776,M$47)+'СЕТ СН'!$G$11+СВЦЭМ!$D$10+'СЕТ СН'!$G$5-'СЕТ СН'!$G$21</f>
        <v>3289.3951088100002</v>
      </c>
      <c r="N71" s="36">
        <f>SUMIFS(СВЦЭМ!$D$33:$D$776,СВЦЭМ!$A$33:$A$776,$A71,СВЦЭМ!$B$33:$B$776,N$47)+'СЕТ СН'!$G$11+СВЦЭМ!$D$10+'СЕТ СН'!$G$5-'СЕТ СН'!$G$21</f>
        <v>3303.8274458200003</v>
      </c>
      <c r="O71" s="36">
        <f>SUMIFS(СВЦЭМ!$D$33:$D$776,СВЦЭМ!$A$33:$A$776,$A71,СВЦЭМ!$B$33:$B$776,O$47)+'СЕТ СН'!$G$11+СВЦЭМ!$D$10+'СЕТ СН'!$G$5-'СЕТ СН'!$G$21</f>
        <v>3308.8508575400001</v>
      </c>
      <c r="P71" s="36">
        <f>SUMIFS(СВЦЭМ!$D$33:$D$776,СВЦЭМ!$A$33:$A$776,$A71,СВЦЭМ!$B$33:$B$776,P$47)+'СЕТ СН'!$G$11+СВЦЭМ!$D$10+'СЕТ СН'!$G$5-'СЕТ СН'!$G$21</f>
        <v>3310.8049577600004</v>
      </c>
      <c r="Q71" s="36">
        <f>SUMIFS(СВЦЭМ!$D$33:$D$776,СВЦЭМ!$A$33:$A$776,$A71,СВЦЭМ!$B$33:$B$776,Q$47)+'СЕТ СН'!$G$11+СВЦЭМ!$D$10+'СЕТ СН'!$G$5-'СЕТ СН'!$G$21</f>
        <v>3314.2947747900002</v>
      </c>
      <c r="R71" s="36">
        <f>SUMIFS(СВЦЭМ!$D$33:$D$776,СВЦЭМ!$A$33:$A$776,$A71,СВЦЭМ!$B$33:$B$776,R$47)+'СЕТ СН'!$G$11+СВЦЭМ!$D$10+'СЕТ СН'!$G$5-'СЕТ СН'!$G$21</f>
        <v>3317.0317315700004</v>
      </c>
      <c r="S71" s="36">
        <f>SUMIFS(СВЦЭМ!$D$33:$D$776,СВЦЭМ!$A$33:$A$776,$A71,СВЦЭМ!$B$33:$B$776,S$47)+'СЕТ СН'!$G$11+СВЦЭМ!$D$10+'СЕТ СН'!$G$5-'СЕТ СН'!$G$21</f>
        <v>3322.2209900400003</v>
      </c>
      <c r="T71" s="36">
        <f>SUMIFS(СВЦЭМ!$D$33:$D$776,СВЦЭМ!$A$33:$A$776,$A71,СВЦЭМ!$B$33:$B$776,T$47)+'СЕТ СН'!$G$11+СВЦЭМ!$D$10+'СЕТ СН'!$G$5-'СЕТ СН'!$G$21</f>
        <v>3321.9983577200001</v>
      </c>
      <c r="U71" s="36">
        <f>SUMIFS(СВЦЭМ!$D$33:$D$776,СВЦЭМ!$A$33:$A$776,$A71,СВЦЭМ!$B$33:$B$776,U$47)+'СЕТ СН'!$G$11+СВЦЭМ!$D$10+'СЕТ СН'!$G$5-'СЕТ СН'!$G$21</f>
        <v>3311.6836351300003</v>
      </c>
      <c r="V71" s="36">
        <f>SUMIFS(СВЦЭМ!$D$33:$D$776,СВЦЭМ!$A$33:$A$776,$A71,СВЦЭМ!$B$33:$B$776,V$47)+'СЕТ СН'!$G$11+СВЦЭМ!$D$10+'СЕТ СН'!$G$5-'СЕТ СН'!$G$21</f>
        <v>3296.9651095600002</v>
      </c>
      <c r="W71" s="36">
        <f>SUMIFS(СВЦЭМ!$D$33:$D$776,СВЦЭМ!$A$33:$A$776,$A71,СВЦЭМ!$B$33:$B$776,W$47)+'СЕТ СН'!$G$11+СВЦЭМ!$D$10+'СЕТ СН'!$G$5-'СЕТ СН'!$G$21</f>
        <v>3272.5389690400002</v>
      </c>
      <c r="X71" s="36">
        <f>SUMIFS(СВЦЭМ!$D$33:$D$776,СВЦЭМ!$A$33:$A$776,$A71,СВЦЭМ!$B$33:$B$776,X$47)+'СЕТ СН'!$G$11+СВЦЭМ!$D$10+'СЕТ СН'!$G$5-'СЕТ СН'!$G$21</f>
        <v>3337.1464787000004</v>
      </c>
      <c r="Y71" s="36">
        <f>SUMIFS(СВЦЭМ!$D$33:$D$776,СВЦЭМ!$A$33:$A$776,$A71,СВЦЭМ!$B$33:$B$776,Y$47)+'СЕТ СН'!$G$11+СВЦЭМ!$D$10+'СЕТ СН'!$G$5-'СЕТ СН'!$G$21</f>
        <v>3436.9848908100003</v>
      </c>
    </row>
    <row r="72" spans="1:26" ht="15.75" x14ac:dyDescent="0.2">
      <c r="A72" s="35">
        <f t="shared" si="1"/>
        <v>44037</v>
      </c>
      <c r="B72" s="36">
        <f>SUMIFS(СВЦЭМ!$D$33:$D$776,СВЦЭМ!$A$33:$A$776,$A72,СВЦЭМ!$B$33:$B$776,B$47)+'СЕТ СН'!$G$11+СВЦЭМ!$D$10+'СЕТ СН'!$G$5-'СЕТ СН'!$G$21</f>
        <v>3418.71762915</v>
      </c>
      <c r="C72" s="36">
        <f>SUMIFS(СВЦЭМ!$D$33:$D$776,СВЦЭМ!$A$33:$A$776,$A72,СВЦЭМ!$B$33:$B$776,C$47)+'СЕТ СН'!$G$11+СВЦЭМ!$D$10+'СЕТ СН'!$G$5-'СЕТ СН'!$G$21</f>
        <v>3478.5668105300001</v>
      </c>
      <c r="D72" s="36">
        <f>SUMIFS(СВЦЭМ!$D$33:$D$776,СВЦЭМ!$A$33:$A$776,$A72,СВЦЭМ!$B$33:$B$776,D$47)+'СЕТ СН'!$G$11+СВЦЭМ!$D$10+'СЕТ СН'!$G$5-'СЕТ СН'!$G$21</f>
        <v>3514.9561897500002</v>
      </c>
      <c r="E72" s="36">
        <f>SUMIFS(СВЦЭМ!$D$33:$D$776,СВЦЭМ!$A$33:$A$776,$A72,СВЦЭМ!$B$33:$B$776,E$47)+'СЕТ СН'!$G$11+СВЦЭМ!$D$10+'СЕТ СН'!$G$5-'СЕТ СН'!$G$21</f>
        <v>3536.8938502600004</v>
      </c>
      <c r="F72" s="36">
        <f>SUMIFS(СВЦЭМ!$D$33:$D$776,СВЦЭМ!$A$33:$A$776,$A72,СВЦЭМ!$B$33:$B$776,F$47)+'СЕТ СН'!$G$11+СВЦЭМ!$D$10+'СЕТ СН'!$G$5-'СЕТ СН'!$G$21</f>
        <v>3536.0225930800002</v>
      </c>
      <c r="G72" s="36">
        <f>SUMIFS(СВЦЭМ!$D$33:$D$776,СВЦЭМ!$A$33:$A$776,$A72,СВЦЭМ!$B$33:$B$776,G$47)+'СЕТ СН'!$G$11+СВЦЭМ!$D$10+'СЕТ СН'!$G$5-'СЕТ СН'!$G$21</f>
        <v>3532.1135326200001</v>
      </c>
      <c r="H72" s="36">
        <f>SUMIFS(СВЦЭМ!$D$33:$D$776,СВЦЭМ!$A$33:$A$776,$A72,СВЦЭМ!$B$33:$B$776,H$47)+'СЕТ СН'!$G$11+СВЦЭМ!$D$10+'СЕТ СН'!$G$5-'СЕТ СН'!$G$21</f>
        <v>3532.8835222000002</v>
      </c>
      <c r="I72" s="36">
        <f>SUMIFS(СВЦЭМ!$D$33:$D$776,СВЦЭМ!$A$33:$A$776,$A72,СВЦЭМ!$B$33:$B$776,I$47)+'СЕТ СН'!$G$11+СВЦЭМ!$D$10+'СЕТ СН'!$G$5-'СЕТ СН'!$G$21</f>
        <v>3554.95213917</v>
      </c>
      <c r="J72" s="36">
        <f>SUMIFS(СВЦЭМ!$D$33:$D$776,СВЦЭМ!$A$33:$A$776,$A72,СВЦЭМ!$B$33:$B$776,J$47)+'СЕТ СН'!$G$11+СВЦЭМ!$D$10+'СЕТ СН'!$G$5-'СЕТ СН'!$G$21</f>
        <v>3503.6338102700001</v>
      </c>
      <c r="K72" s="36">
        <f>SUMIFS(СВЦЭМ!$D$33:$D$776,СВЦЭМ!$A$33:$A$776,$A72,СВЦЭМ!$B$33:$B$776,K$47)+'СЕТ СН'!$G$11+СВЦЭМ!$D$10+'СЕТ СН'!$G$5-'СЕТ СН'!$G$21</f>
        <v>3352.14087922</v>
      </c>
      <c r="L72" s="36">
        <f>SUMIFS(СВЦЭМ!$D$33:$D$776,СВЦЭМ!$A$33:$A$776,$A72,СВЦЭМ!$B$33:$B$776,L$47)+'СЕТ СН'!$G$11+СВЦЭМ!$D$10+'СЕТ СН'!$G$5-'СЕТ СН'!$G$21</f>
        <v>3245.0307682100001</v>
      </c>
      <c r="M72" s="36">
        <f>SUMIFS(СВЦЭМ!$D$33:$D$776,СВЦЭМ!$A$33:$A$776,$A72,СВЦЭМ!$B$33:$B$776,M$47)+'СЕТ СН'!$G$11+СВЦЭМ!$D$10+'СЕТ СН'!$G$5-'СЕТ СН'!$G$21</f>
        <v>3222.16089908</v>
      </c>
      <c r="N72" s="36">
        <f>SUMIFS(СВЦЭМ!$D$33:$D$776,СВЦЭМ!$A$33:$A$776,$A72,СВЦЭМ!$B$33:$B$776,N$47)+'СЕТ СН'!$G$11+СВЦЭМ!$D$10+'СЕТ СН'!$G$5-'СЕТ СН'!$G$21</f>
        <v>3203.4856503400001</v>
      </c>
      <c r="O72" s="36">
        <f>SUMIFS(СВЦЭМ!$D$33:$D$776,СВЦЭМ!$A$33:$A$776,$A72,СВЦЭМ!$B$33:$B$776,O$47)+'СЕТ СН'!$G$11+СВЦЭМ!$D$10+'СЕТ СН'!$G$5-'СЕТ СН'!$G$21</f>
        <v>3199.3974060500004</v>
      </c>
      <c r="P72" s="36">
        <f>SUMIFS(СВЦЭМ!$D$33:$D$776,СВЦЭМ!$A$33:$A$776,$A72,СВЦЭМ!$B$33:$B$776,P$47)+'СЕТ СН'!$G$11+СВЦЭМ!$D$10+'СЕТ СН'!$G$5-'СЕТ СН'!$G$21</f>
        <v>3208.7544747100001</v>
      </c>
      <c r="Q72" s="36">
        <f>SUMIFS(СВЦЭМ!$D$33:$D$776,СВЦЭМ!$A$33:$A$776,$A72,СВЦЭМ!$B$33:$B$776,Q$47)+'СЕТ СН'!$G$11+СВЦЭМ!$D$10+'СЕТ СН'!$G$5-'СЕТ СН'!$G$21</f>
        <v>3214.7298293900003</v>
      </c>
      <c r="R72" s="36">
        <f>SUMIFS(СВЦЭМ!$D$33:$D$776,СВЦЭМ!$A$33:$A$776,$A72,СВЦЭМ!$B$33:$B$776,R$47)+'СЕТ СН'!$G$11+СВЦЭМ!$D$10+'СЕТ СН'!$G$5-'СЕТ СН'!$G$21</f>
        <v>3221.6583307400001</v>
      </c>
      <c r="S72" s="36">
        <f>SUMIFS(СВЦЭМ!$D$33:$D$776,СВЦЭМ!$A$33:$A$776,$A72,СВЦЭМ!$B$33:$B$776,S$47)+'СЕТ СН'!$G$11+СВЦЭМ!$D$10+'СЕТ СН'!$G$5-'СЕТ СН'!$G$21</f>
        <v>3222.0874013700004</v>
      </c>
      <c r="T72" s="36">
        <f>SUMIFS(СВЦЭМ!$D$33:$D$776,СВЦЭМ!$A$33:$A$776,$A72,СВЦЭМ!$B$33:$B$776,T$47)+'СЕТ СН'!$G$11+СВЦЭМ!$D$10+'СЕТ СН'!$G$5-'СЕТ СН'!$G$21</f>
        <v>3235.94708524</v>
      </c>
      <c r="U72" s="36">
        <f>SUMIFS(СВЦЭМ!$D$33:$D$776,СВЦЭМ!$A$33:$A$776,$A72,СВЦЭМ!$B$33:$B$776,U$47)+'СЕТ СН'!$G$11+СВЦЭМ!$D$10+'СЕТ СН'!$G$5-'СЕТ СН'!$G$21</f>
        <v>3226.0305255500002</v>
      </c>
      <c r="V72" s="36">
        <f>SUMIFS(СВЦЭМ!$D$33:$D$776,СВЦЭМ!$A$33:$A$776,$A72,СВЦЭМ!$B$33:$B$776,V$47)+'СЕТ СН'!$G$11+СВЦЭМ!$D$10+'СЕТ СН'!$G$5-'СЕТ СН'!$G$21</f>
        <v>3212.9125638100004</v>
      </c>
      <c r="W72" s="36">
        <f>SUMIFS(СВЦЭМ!$D$33:$D$776,СВЦЭМ!$A$33:$A$776,$A72,СВЦЭМ!$B$33:$B$776,W$47)+'СЕТ СН'!$G$11+СВЦЭМ!$D$10+'СЕТ СН'!$G$5-'СЕТ СН'!$G$21</f>
        <v>3187.5108154300001</v>
      </c>
      <c r="X72" s="36">
        <f>SUMIFS(СВЦЭМ!$D$33:$D$776,СВЦЭМ!$A$33:$A$776,$A72,СВЦЭМ!$B$33:$B$776,X$47)+'СЕТ СН'!$G$11+СВЦЭМ!$D$10+'СЕТ СН'!$G$5-'СЕТ СН'!$G$21</f>
        <v>3236.8264453500001</v>
      </c>
      <c r="Y72" s="36">
        <f>SUMIFS(СВЦЭМ!$D$33:$D$776,СВЦЭМ!$A$33:$A$776,$A72,СВЦЭМ!$B$33:$B$776,Y$47)+'СЕТ СН'!$G$11+СВЦЭМ!$D$10+'СЕТ СН'!$G$5-'СЕТ СН'!$G$21</f>
        <v>3382.0529064800003</v>
      </c>
    </row>
    <row r="73" spans="1:26" ht="15.75" x14ac:dyDescent="0.2">
      <c r="A73" s="35">
        <f t="shared" si="1"/>
        <v>44038</v>
      </c>
      <c r="B73" s="36">
        <f>SUMIFS(СВЦЭМ!$D$33:$D$776,СВЦЭМ!$A$33:$A$776,$A73,СВЦЭМ!$B$33:$B$776,B$47)+'СЕТ СН'!$G$11+СВЦЭМ!$D$10+'СЕТ СН'!$G$5-'СЕТ СН'!$G$21</f>
        <v>3341.7924134000004</v>
      </c>
      <c r="C73" s="36">
        <f>SUMIFS(СВЦЭМ!$D$33:$D$776,СВЦЭМ!$A$33:$A$776,$A73,СВЦЭМ!$B$33:$B$776,C$47)+'СЕТ СН'!$G$11+СВЦЭМ!$D$10+'СЕТ СН'!$G$5-'СЕТ СН'!$G$21</f>
        <v>3365.1512427300004</v>
      </c>
      <c r="D73" s="36">
        <f>SUMIFS(СВЦЭМ!$D$33:$D$776,СВЦЭМ!$A$33:$A$776,$A73,СВЦЭМ!$B$33:$B$776,D$47)+'СЕТ СН'!$G$11+СВЦЭМ!$D$10+'СЕТ СН'!$G$5-'СЕТ СН'!$G$21</f>
        <v>3365.3045758900003</v>
      </c>
      <c r="E73" s="36">
        <f>SUMIFS(СВЦЭМ!$D$33:$D$776,СВЦЭМ!$A$33:$A$776,$A73,СВЦЭМ!$B$33:$B$776,E$47)+'СЕТ СН'!$G$11+СВЦЭМ!$D$10+'СЕТ СН'!$G$5-'СЕТ СН'!$G$21</f>
        <v>3377.6262216900004</v>
      </c>
      <c r="F73" s="36">
        <f>SUMIFS(СВЦЭМ!$D$33:$D$776,СВЦЭМ!$A$33:$A$776,$A73,СВЦЭМ!$B$33:$B$776,F$47)+'СЕТ СН'!$G$11+СВЦЭМ!$D$10+'СЕТ СН'!$G$5-'СЕТ СН'!$G$21</f>
        <v>3389.6128183500005</v>
      </c>
      <c r="G73" s="36">
        <f>SUMIFS(СВЦЭМ!$D$33:$D$776,СВЦЭМ!$A$33:$A$776,$A73,СВЦЭМ!$B$33:$B$776,G$47)+'СЕТ СН'!$G$11+СВЦЭМ!$D$10+'СЕТ СН'!$G$5-'СЕТ СН'!$G$21</f>
        <v>3396.9341300599999</v>
      </c>
      <c r="H73" s="36">
        <f>SUMIFS(СВЦЭМ!$D$33:$D$776,СВЦЭМ!$A$33:$A$776,$A73,СВЦЭМ!$B$33:$B$776,H$47)+'СЕТ СН'!$G$11+СВЦЭМ!$D$10+'СЕТ СН'!$G$5-'СЕТ СН'!$G$21</f>
        <v>3411.6111020200001</v>
      </c>
      <c r="I73" s="36">
        <f>SUMIFS(СВЦЭМ!$D$33:$D$776,СВЦЭМ!$A$33:$A$776,$A73,СВЦЭМ!$B$33:$B$776,I$47)+'СЕТ СН'!$G$11+СВЦЭМ!$D$10+'СЕТ СН'!$G$5-'СЕТ СН'!$G$21</f>
        <v>3425.8438525900001</v>
      </c>
      <c r="J73" s="36">
        <f>SUMIFS(СВЦЭМ!$D$33:$D$776,СВЦЭМ!$A$33:$A$776,$A73,СВЦЭМ!$B$33:$B$776,J$47)+'СЕТ СН'!$G$11+СВЦЭМ!$D$10+'СЕТ СН'!$G$5-'СЕТ СН'!$G$21</f>
        <v>3365.3477621400002</v>
      </c>
      <c r="K73" s="36">
        <f>SUMIFS(СВЦЭМ!$D$33:$D$776,СВЦЭМ!$A$33:$A$776,$A73,СВЦЭМ!$B$33:$B$776,K$47)+'СЕТ СН'!$G$11+СВЦЭМ!$D$10+'СЕТ СН'!$G$5-'СЕТ СН'!$G$21</f>
        <v>3277.49628364</v>
      </c>
      <c r="L73" s="36">
        <f>SUMIFS(СВЦЭМ!$D$33:$D$776,СВЦЭМ!$A$33:$A$776,$A73,СВЦЭМ!$B$33:$B$776,L$47)+'СЕТ СН'!$G$11+СВЦЭМ!$D$10+'СЕТ СН'!$G$5-'СЕТ СН'!$G$21</f>
        <v>3172.5877293200001</v>
      </c>
      <c r="M73" s="36">
        <f>SUMIFS(СВЦЭМ!$D$33:$D$776,СВЦЭМ!$A$33:$A$776,$A73,СВЦЭМ!$B$33:$B$776,M$47)+'СЕТ СН'!$G$11+СВЦЭМ!$D$10+'СЕТ СН'!$G$5-'СЕТ СН'!$G$21</f>
        <v>3140.9670922</v>
      </c>
      <c r="N73" s="36">
        <f>SUMIFS(СВЦЭМ!$D$33:$D$776,СВЦЭМ!$A$33:$A$776,$A73,СВЦЭМ!$B$33:$B$776,N$47)+'СЕТ СН'!$G$11+СВЦЭМ!$D$10+'СЕТ СН'!$G$5-'СЕТ СН'!$G$21</f>
        <v>3121.4869822000001</v>
      </c>
      <c r="O73" s="36">
        <f>SUMIFS(СВЦЭМ!$D$33:$D$776,СВЦЭМ!$A$33:$A$776,$A73,СВЦЭМ!$B$33:$B$776,O$47)+'СЕТ СН'!$G$11+СВЦЭМ!$D$10+'СЕТ СН'!$G$5-'СЕТ СН'!$G$21</f>
        <v>3132.2312317599999</v>
      </c>
      <c r="P73" s="36">
        <f>SUMIFS(СВЦЭМ!$D$33:$D$776,СВЦЭМ!$A$33:$A$776,$A73,СВЦЭМ!$B$33:$B$776,P$47)+'СЕТ СН'!$G$11+СВЦЭМ!$D$10+'СЕТ СН'!$G$5-'СЕТ СН'!$G$21</f>
        <v>3136.9256026900002</v>
      </c>
      <c r="Q73" s="36">
        <f>SUMIFS(СВЦЭМ!$D$33:$D$776,СВЦЭМ!$A$33:$A$776,$A73,СВЦЭМ!$B$33:$B$776,Q$47)+'СЕТ СН'!$G$11+СВЦЭМ!$D$10+'СЕТ СН'!$G$5-'СЕТ СН'!$G$21</f>
        <v>3146.45898803</v>
      </c>
      <c r="R73" s="36">
        <f>SUMIFS(СВЦЭМ!$D$33:$D$776,СВЦЭМ!$A$33:$A$776,$A73,СВЦЭМ!$B$33:$B$776,R$47)+'СЕТ СН'!$G$11+СВЦЭМ!$D$10+'СЕТ СН'!$G$5-'СЕТ СН'!$G$21</f>
        <v>3158.0980074100003</v>
      </c>
      <c r="S73" s="36">
        <f>SUMIFS(СВЦЭМ!$D$33:$D$776,СВЦЭМ!$A$33:$A$776,$A73,СВЦЭМ!$B$33:$B$776,S$47)+'СЕТ СН'!$G$11+СВЦЭМ!$D$10+'СЕТ СН'!$G$5-'СЕТ СН'!$G$21</f>
        <v>3162.0086864499999</v>
      </c>
      <c r="T73" s="36">
        <f>SUMIFS(СВЦЭМ!$D$33:$D$776,СВЦЭМ!$A$33:$A$776,$A73,СВЦЭМ!$B$33:$B$776,T$47)+'СЕТ СН'!$G$11+СВЦЭМ!$D$10+'СЕТ СН'!$G$5-'СЕТ СН'!$G$21</f>
        <v>3168.7879559800003</v>
      </c>
      <c r="U73" s="36">
        <f>SUMIFS(СВЦЭМ!$D$33:$D$776,СВЦЭМ!$A$33:$A$776,$A73,СВЦЭМ!$B$33:$B$776,U$47)+'СЕТ СН'!$G$11+СВЦЭМ!$D$10+'СЕТ СН'!$G$5-'СЕТ СН'!$G$21</f>
        <v>3152.0625869</v>
      </c>
      <c r="V73" s="36">
        <f>SUMIFS(СВЦЭМ!$D$33:$D$776,СВЦЭМ!$A$33:$A$776,$A73,СВЦЭМ!$B$33:$B$776,V$47)+'СЕТ СН'!$G$11+СВЦЭМ!$D$10+'СЕТ СН'!$G$5-'СЕТ СН'!$G$21</f>
        <v>3137.8307421899999</v>
      </c>
      <c r="W73" s="36">
        <f>SUMIFS(СВЦЭМ!$D$33:$D$776,СВЦЭМ!$A$33:$A$776,$A73,СВЦЭМ!$B$33:$B$776,W$47)+'СЕТ СН'!$G$11+СВЦЭМ!$D$10+'СЕТ СН'!$G$5-'СЕТ СН'!$G$21</f>
        <v>3121.6429644700002</v>
      </c>
      <c r="X73" s="36">
        <f>SUMIFS(СВЦЭМ!$D$33:$D$776,СВЦЭМ!$A$33:$A$776,$A73,СВЦЭМ!$B$33:$B$776,X$47)+'СЕТ СН'!$G$11+СВЦЭМ!$D$10+'СЕТ СН'!$G$5-'СЕТ СН'!$G$21</f>
        <v>3158.8463916999999</v>
      </c>
      <c r="Y73" s="36">
        <f>SUMIFS(СВЦЭМ!$D$33:$D$776,СВЦЭМ!$A$33:$A$776,$A73,СВЦЭМ!$B$33:$B$776,Y$47)+'СЕТ СН'!$G$11+СВЦЭМ!$D$10+'СЕТ СН'!$G$5-'СЕТ СН'!$G$21</f>
        <v>3294.78759601</v>
      </c>
    </row>
    <row r="74" spans="1:26" ht="15.75" x14ac:dyDescent="0.2">
      <c r="A74" s="35">
        <f t="shared" si="1"/>
        <v>44039</v>
      </c>
      <c r="B74" s="36">
        <f>SUMIFS(СВЦЭМ!$D$33:$D$776,СВЦЭМ!$A$33:$A$776,$A74,СВЦЭМ!$B$33:$B$776,B$47)+'СЕТ СН'!$G$11+СВЦЭМ!$D$10+'СЕТ СН'!$G$5-'СЕТ СН'!$G$21</f>
        <v>3382.7211702500003</v>
      </c>
      <c r="C74" s="36">
        <f>SUMIFS(СВЦЭМ!$D$33:$D$776,СВЦЭМ!$A$33:$A$776,$A74,СВЦЭМ!$B$33:$B$776,C$47)+'СЕТ СН'!$G$11+СВЦЭМ!$D$10+'СЕТ СН'!$G$5-'СЕТ СН'!$G$21</f>
        <v>3361.5422259400002</v>
      </c>
      <c r="D74" s="36">
        <f>SUMIFS(СВЦЭМ!$D$33:$D$776,СВЦЭМ!$A$33:$A$776,$A74,СВЦЭМ!$B$33:$B$776,D$47)+'СЕТ СН'!$G$11+СВЦЭМ!$D$10+'СЕТ СН'!$G$5-'СЕТ СН'!$G$21</f>
        <v>3362.0131048200001</v>
      </c>
      <c r="E74" s="36">
        <f>SUMIFS(СВЦЭМ!$D$33:$D$776,СВЦЭМ!$A$33:$A$776,$A74,СВЦЭМ!$B$33:$B$776,E$47)+'СЕТ СН'!$G$11+СВЦЭМ!$D$10+'СЕТ СН'!$G$5-'СЕТ СН'!$G$21</f>
        <v>3371.5843353400001</v>
      </c>
      <c r="F74" s="36">
        <f>SUMIFS(СВЦЭМ!$D$33:$D$776,СВЦЭМ!$A$33:$A$776,$A74,СВЦЭМ!$B$33:$B$776,F$47)+'СЕТ СН'!$G$11+СВЦЭМ!$D$10+'СЕТ СН'!$G$5-'СЕТ СН'!$G$21</f>
        <v>3369.7249634700001</v>
      </c>
      <c r="G74" s="36">
        <f>SUMIFS(СВЦЭМ!$D$33:$D$776,СВЦЭМ!$A$33:$A$776,$A74,СВЦЭМ!$B$33:$B$776,G$47)+'СЕТ СН'!$G$11+СВЦЭМ!$D$10+'СЕТ СН'!$G$5-'СЕТ СН'!$G$21</f>
        <v>3362.58011261</v>
      </c>
      <c r="H74" s="36">
        <f>SUMIFS(СВЦЭМ!$D$33:$D$776,СВЦЭМ!$A$33:$A$776,$A74,СВЦЭМ!$B$33:$B$776,H$47)+'СЕТ СН'!$G$11+СВЦЭМ!$D$10+'СЕТ СН'!$G$5-'СЕТ СН'!$G$21</f>
        <v>3353.3094720300001</v>
      </c>
      <c r="I74" s="36">
        <f>SUMIFS(СВЦЭМ!$D$33:$D$776,СВЦЭМ!$A$33:$A$776,$A74,СВЦЭМ!$B$33:$B$776,I$47)+'СЕТ СН'!$G$11+СВЦЭМ!$D$10+'СЕТ СН'!$G$5-'СЕТ СН'!$G$21</f>
        <v>3387.9915492099999</v>
      </c>
      <c r="J74" s="36">
        <f>SUMIFS(СВЦЭМ!$D$33:$D$776,СВЦЭМ!$A$33:$A$776,$A74,СВЦЭМ!$B$33:$B$776,J$47)+'СЕТ СН'!$G$11+СВЦЭМ!$D$10+'СЕТ СН'!$G$5-'СЕТ СН'!$G$21</f>
        <v>3346.4610899700001</v>
      </c>
      <c r="K74" s="36">
        <f>SUMIFS(СВЦЭМ!$D$33:$D$776,СВЦЭМ!$A$33:$A$776,$A74,СВЦЭМ!$B$33:$B$776,K$47)+'СЕТ СН'!$G$11+СВЦЭМ!$D$10+'СЕТ СН'!$G$5-'СЕТ СН'!$G$21</f>
        <v>3227.9815878100003</v>
      </c>
      <c r="L74" s="36">
        <f>SUMIFS(СВЦЭМ!$D$33:$D$776,СВЦЭМ!$A$33:$A$776,$A74,СВЦЭМ!$B$33:$B$776,L$47)+'СЕТ СН'!$G$11+СВЦЭМ!$D$10+'СЕТ СН'!$G$5-'СЕТ СН'!$G$21</f>
        <v>3137.7528224400003</v>
      </c>
      <c r="M74" s="36">
        <f>SUMIFS(СВЦЭМ!$D$33:$D$776,СВЦЭМ!$A$33:$A$776,$A74,СВЦЭМ!$B$33:$B$776,M$47)+'СЕТ СН'!$G$11+СВЦЭМ!$D$10+'СЕТ СН'!$G$5-'СЕТ СН'!$G$21</f>
        <v>3113.4163606800003</v>
      </c>
      <c r="N74" s="36">
        <f>SUMIFS(СВЦЭМ!$D$33:$D$776,СВЦЭМ!$A$33:$A$776,$A74,СВЦЭМ!$B$33:$B$776,N$47)+'СЕТ СН'!$G$11+СВЦЭМ!$D$10+'СЕТ СН'!$G$5-'СЕТ СН'!$G$21</f>
        <v>3089.6360374700002</v>
      </c>
      <c r="O74" s="36">
        <f>SUMIFS(СВЦЭМ!$D$33:$D$776,СВЦЭМ!$A$33:$A$776,$A74,СВЦЭМ!$B$33:$B$776,O$47)+'СЕТ СН'!$G$11+СВЦЭМ!$D$10+'СЕТ СН'!$G$5-'СЕТ СН'!$G$21</f>
        <v>3096.1487251100002</v>
      </c>
      <c r="P74" s="36">
        <f>SUMIFS(СВЦЭМ!$D$33:$D$776,СВЦЭМ!$A$33:$A$776,$A74,СВЦЭМ!$B$33:$B$776,P$47)+'СЕТ СН'!$G$11+СВЦЭМ!$D$10+'СЕТ СН'!$G$5-'СЕТ СН'!$G$21</f>
        <v>3107.6141486400002</v>
      </c>
      <c r="Q74" s="36">
        <f>SUMIFS(СВЦЭМ!$D$33:$D$776,СВЦЭМ!$A$33:$A$776,$A74,СВЦЭМ!$B$33:$B$776,Q$47)+'СЕТ СН'!$G$11+СВЦЭМ!$D$10+'СЕТ СН'!$G$5-'СЕТ СН'!$G$21</f>
        <v>3123.25493723</v>
      </c>
      <c r="R74" s="36">
        <f>SUMIFS(СВЦЭМ!$D$33:$D$776,СВЦЭМ!$A$33:$A$776,$A74,СВЦЭМ!$B$33:$B$776,R$47)+'СЕТ СН'!$G$11+СВЦЭМ!$D$10+'СЕТ СН'!$G$5-'СЕТ СН'!$G$21</f>
        <v>3125.0606736400005</v>
      </c>
      <c r="S74" s="36">
        <f>SUMIFS(СВЦЭМ!$D$33:$D$776,СВЦЭМ!$A$33:$A$776,$A74,СВЦЭМ!$B$33:$B$776,S$47)+'СЕТ СН'!$G$11+СВЦЭМ!$D$10+'СЕТ СН'!$G$5-'СЕТ СН'!$G$21</f>
        <v>3136.3543034700001</v>
      </c>
      <c r="T74" s="36">
        <f>SUMIFS(СВЦЭМ!$D$33:$D$776,СВЦЭМ!$A$33:$A$776,$A74,СВЦЭМ!$B$33:$B$776,T$47)+'СЕТ СН'!$G$11+СВЦЭМ!$D$10+'СЕТ СН'!$G$5-'СЕТ СН'!$G$21</f>
        <v>3152.18646257</v>
      </c>
      <c r="U74" s="36">
        <f>SUMIFS(СВЦЭМ!$D$33:$D$776,СВЦЭМ!$A$33:$A$776,$A74,СВЦЭМ!$B$33:$B$776,U$47)+'СЕТ СН'!$G$11+СВЦЭМ!$D$10+'СЕТ СН'!$G$5-'СЕТ СН'!$G$21</f>
        <v>3138.9469055400004</v>
      </c>
      <c r="V74" s="36">
        <f>SUMIFS(СВЦЭМ!$D$33:$D$776,СВЦЭМ!$A$33:$A$776,$A74,СВЦЭМ!$B$33:$B$776,V$47)+'СЕТ СН'!$G$11+СВЦЭМ!$D$10+'СЕТ СН'!$G$5-'СЕТ СН'!$G$21</f>
        <v>3133.2772786200003</v>
      </c>
      <c r="W74" s="36">
        <f>SUMIFS(СВЦЭМ!$D$33:$D$776,СВЦЭМ!$A$33:$A$776,$A74,СВЦЭМ!$B$33:$B$776,W$47)+'СЕТ СН'!$G$11+СВЦЭМ!$D$10+'СЕТ СН'!$G$5-'СЕТ СН'!$G$21</f>
        <v>3124.0698687300001</v>
      </c>
      <c r="X74" s="36">
        <f>SUMIFS(СВЦЭМ!$D$33:$D$776,СВЦЭМ!$A$33:$A$776,$A74,СВЦЭМ!$B$33:$B$776,X$47)+'СЕТ СН'!$G$11+СВЦЭМ!$D$10+'СЕТ СН'!$G$5-'СЕТ СН'!$G$21</f>
        <v>3190.2994814800004</v>
      </c>
      <c r="Y74" s="36">
        <f>SUMIFS(СВЦЭМ!$D$33:$D$776,СВЦЭМ!$A$33:$A$776,$A74,СВЦЭМ!$B$33:$B$776,Y$47)+'СЕТ СН'!$G$11+СВЦЭМ!$D$10+'СЕТ СН'!$G$5-'СЕТ СН'!$G$21</f>
        <v>3306.88853234</v>
      </c>
    </row>
    <row r="75" spans="1:26" ht="15.75" x14ac:dyDescent="0.2">
      <c r="A75" s="35">
        <f t="shared" si="1"/>
        <v>44040</v>
      </c>
      <c r="B75" s="36">
        <f>SUMIFS(СВЦЭМ!$D$33:$D$776,СВЦЭМ!$A$33:$A$776,$A75,СВЦЭМ!$B$33:$B$776,B$47)+'СЕТ СН'!$G$11+СВЦЭМ!$D$10+'СЕТ СН'!$G$5-'СЕТ СН'!$G$21</f>
        <v>3303.3171690300001</v>
      </c>
      <c r="C75" s="36">
        <f>SUMIFS(СВЦЭМ!$D$33:$D$776,СВЦЭМ!$A$33:$A$776,$A75,СВЦЭМ!$B$33:$B$776,C$47)+'СЕТ СН'!$G$11+СВЦЭМ!$D$10+'СЕТ СН'!$G$5-'СЕТ СН'!$G$21</f>
        <v>3364.6113236700003</v>
      </c>
      <c r="D75" s="36">
        <f>SUMIFS(СВЦЭМ!$D$33:$D$776,СВЦЭМ!$A$33:$A$776,$A75,СВЦЭМ!$B$33:$B$776,D$47)+'СЕТ СН'!$G$11+СВЦЭМ!$D$10+'СЕТ СН'!$G$5-'СЕТ СН'!$G$21</f>
        <v>3374.74016884</v>
      </c>
      <c r="E75" s="36">
        <f>SUMIFS(СВЦЭМ!$D$33:$D$776,СВЦЭМ!$A$33:$A$776,$A75,СВЦЭМ!$B$33:$B$776,E$47)+'СЕТ СН'!$G$11+СВЦЭМ!$D$10+'СЕТ СН'!$G$5-'СЕТ СН'!$G$21</f>
        <v>3388.5621685300002</v>
      </c>
      <c r="F75" s="36">
        <f>SUMIFS(СВЦЭМ!$D$33:$D$776,СВЦЭМ!$A$33:$A$776,$A75,СВЦЭМ!$B$33:$B$776,F$47)+'СЕТ СН'!$G$11+СВЦЭМ!$D$10+'СЕТ СН'!$G$5-'СЕТ СН'!$G$21</f>
        <v>3377.1108231100002</v>
      </c>
      <c r="G75" s="36">
        <f>SUMIFS(СВЦЭМ!$D$33:$D$776,СВЦЭМ!$A$33:$A$776,$A75,СВЦЭМ!$B$33:$B$776,G$47)+'СЕТ СН'!$G$11+СВЦЭМ!$D$10+'СЕТ СН'!$G$5-'СЕТ СН'!$G$21</f>
        <v>3393.1276255000002</v>
      </c>
      <c r="H75" s="36">
        <f>SUMIFS(СВЦЭМ!$D$33:$D$776,СВЦЭМ!$A$33:$A$776,$A75,СВЦЭМ!$B$33:$B$776,H$47)+'СЕТ СН'!$G$11+СВЦЭМ!$D$10+'СЕТ СН'!$G$5-'СЕТ СН'!$G$21</f>
        <v>3395.3273690599999</v>
      </c>
      <c r="I75" s="36">
        <f>SUMIFS(СВЦЭМ!$D$33:$D$776,СВЦЭМ!$A$33:$A$776,$A75,СВЦЭМ!$B$33:$B$776,I$47)+'СЕТ СН'!$G$11+СВЦЭМ!$D$10+'СЕТ СН'!$G$5-'СЕТ СН'!$G$21</f>
        <v>3407.2021518600004</v>
      </c>
      <c r="J75" s="36">
        <f>SUMIFS(СВЦЭМ!$D$33:$D$776,СВЦЭМ!$A$33:$A$776,$A75,СВЦЭМ!$B$33:$B$776,J$47)+'СЕТ СН'!$G$11+СВЦЭМ!$D$10+'СЕТ СН'!$G$5-'СЕТ СН'!$G$21</f>
        <v>3388.01508887</v>
      </c>
      <c r="K75" s="36">
        <f>SUMIFS(СВЦЭМ!$D$33:$D$776,СВЦЭМ!$A$33:$A$776,$A75,СВЦЭМ!$B$33:$B$776,K$47)+'СЕТ СН'!$G$11+СВЦЭМ!$D$10+'СЕТ СН'!$G$5-'СЕТ СН'!$G$21</f>
        <v>3267.07656417</v>
      </c>
      <c r="L75" s="36">
        <f>SUMIFS(СВЦЭМ!$D$33:$D$776,СВЦЭМ!$A$33:$A$776,$A75,СВЦЭМ!$B$33:$B$776,L$47)+'СЕТ СН'!$G$11+СВЦЭМ!$D$10+'СЕТ СН'!$G$5-'СЕТ СН'!$G$21</f>
        <v>3151.8635252300001</v>
      </c>
      <c r="M75" s="36">
        <f>SUMIFS(СВЦЭМ!$D$33:$D$776,СВЦЭМ!$A$33:$A$776,$A75,СВЦЭМ!$B$33:$B$776,M$47)+'СЕТ СН'!$G$11+СВЦЭМ!$D$10+'СЕТ СН'!$G$5-'СЕТ СН'!$G$21</f>
        <v>3131.116035</v>
      </c>
      <c r="N75" s="36">
        <f>SUMIFS(СВЦЭМ!$D$33:$D$776,СВЦЭМ!$A$33:$A$776,$A75,СВЦЭМ!$B$33:$B$776,N$47)+'СЕТ СН'!$G$11+СВЦЭМ!$D$10+'СЕТ СН'!$G$5-'СЕТ СН'!$G$21</f>
        <v>3128.3299655300002</v>
      </c>
      <c r="O75" s="36">
        <f>SUMIFS(СВЦЭМ!$D$33:$D$776,СВЦЭМ!$A$33:$A$776,$A75,СВЦЭМ!$B$33:$B$776,O$47)+'СЕТ СН'!$G$11+СВЦЭМ!$D$10+'СЕТ СН'!$G$5-'СЕТ СН'!$G$21</f>
        <v>3139.7309325100005</v>
      </c>
      <c r="P75" s="36">
        <f>SUMIFS(СВЦЭМ!$D$33:$D$776,СВЦЭМ!$A$33:$A$776,$A75,СВЦЭМ!$B$33:$B$776,P$47)+'СЕТ СН'!$G$11+СВЦЭМ!$D$10+'СЕТ СН'!$G$5-'СЕТ СН'!$G$21</f>
        <v>3141.6018846700003</v>
      </c>
      <c r="Q75" s="36">
        <f>SUMIFS(СВЦЭМ!$D$33:$D$776,СВЦЭМ!$A$33:$A$776,$A75,СВЦЭМ!$B$33:$B$776,Q$47)+'СЕТ СН'!$G$11+СВЦЭМ!$D$10+'СЕТ СН'!$G$5-'СЕТ СН'!$G$21</f>
        <v>3151.5988017600002</v>
      </c>
      <c r="R75" s="36">
        <f>SUMIFS(СВЦЭМ!$D$33:$D$776,СВЦЭМ!$A$33:$A$776,$A75,СВЦЭМ!$B$33:$B$776,R$47)+'СЕТ СН'!$G$11+СВЦЭМ!$D$10+'СЕТ СН'!$G$5-'СЕТ СН'!$G$21</f>
        <v>3153.1949086700001</v>
      </c>
      <c r="S75" s="36">
        <f>SUMIFS(СВЦЭМ!$D$33:$D$776,СВЦЭМ!$A$33:$A$776,$A75,СВЦЭМ!$B$33:$B$776,S$47)+'СЕТ СН'!$G$11+СВЦЭМ!$D$10+'СЕТ СН'!$G$5-'СЕТ СН'!$G$21</f>
        <v>3158.5225685</v>
      </c>
      <c r="T75" s="36">
        <f>SUMIFS(СВЦЭМ!$D$33:$D$776,СВЦЭМ!$A$33:$A$776,$A75,СВЦЭМ!$B$33:$B$776,T$47)+'СЕТ СН'!$G$11+СВЦЭМ!$D$10+'СЕТ СН'!$G$5-'СЕТ СН'!$G$21</f>
        <v>3161.7993477500004</v>
      </c>
      <c r="U75" s="36">
        <f>SUMIFS(СВЦЭМ!$D$33:$D$776,СВЦЭМ!$A$33:$A$776,$A75,СВЦЭМ!$B$33:$B$776,U$47)+'СЕТ СН'!$G$11+СВЦЭМ!$D$10+'СЕТ СН'!$G$5-'СЕТ СН'!$G$21</f>
        <v>3146.4271467799999</v>
      </c>
      <c r="V75" s="36">
        <f>SUMIFS(СВЦЭМ!$D$33:$D$776,СВЦЭМ!$A$33:$A$776,$A75,СВЦЭМ!$B$33:$B$776,V$47)+'СЕТ СН'!$G$11+СВЦЭМ!$D$10+'СЕТ СН'!$G$5-'СЕТ СН'!$G$21</f>
        <v>3158.2701386200001</v>
      </c>
      <c r="W75" s="36">
        <f>SUMIFS(СВЦЭМ!$D$33:$D$776,СВЦЭМ!$A$33:$A$776,$A75,СВЦЭМ!$B$33:$B$776,W$47)+'СЕТ СН'!$G$11+СВЦЭМ!$D$10+'СЕТ СН'!$G$5-'СЕТ СН'!$G$21</f>
        <v>3160.3476459500002</v>
      </c>
      <c r="X75" s="36">
        <f>SUMIFS(СВЦЭМ!$D$33:$D$776,СВЦЭМ!$A$33:$A$776,$A75,СВЦЭМ!$B$33:$B$776,X$47)+'СЕТ СН'!$G$11+СВЦЭМ!$D$10+'СЕТ СН'!$G$5-'СЕТ СН'!$G$21</f>
        <v>3204.1323398500003</v>
      </c>
      <c r="Y75" s="36">
        <f>SUMIFS(СВЦЭМ!$D$33:$D$776,СВЦЭМ!$A$33:$A$776,$A75,СВЦЭМ!$B$33:$B$776,Y$47)+'СЕТ СН'!$G$11+СВЦЭМ!$D$10+'СЕТ СН'!$G$5-'СЕТ СН'!$G$21</f>
        <v>3319.6928103800001</v>
      </c>
    </row>
    <row r="76" spans="1:26" ht="15.75" x14ac:dyDescent="0.2">
      <c r="A76" s="35">
        <f t="shared" si="1"/>
        <v>44041</v>
      </c>
      <c r="B76" s="36">
        <f>SUMIFS(СВЦЭМ!$D$33:$D$776,СВЦЭМ!$A$33:$A$776,$A76,СВЦЭМ!$B$33:$B$776,B$47)+'СЕТ СН'!$G$11+СВЦЭМ!$D$10+'СЕТ СН'!$G$5-'СЕТ СН'!$G$21</f>
        <v>3425.6618900200001</v>
      </c>
      <c r="C76" s="36">
        <f>SUMIFS(СВЦЭМ!$D$33:$D$776,СВЦЭМ!$A$33:$A$776,$A76,СВЦЭМ!$B$33:$B$776,C$47)+'СЕТ СН'!$G$11+СВЦЭМ!$D$10+'СЕТ СН'!$G$5-'СЕТ СН'!$G$21</f>
        <v>3470.1691078700001</v>
      </c>
      <c r="D76" s="36">
        <f>SUMIFS(СВЦЭМ!$D$33:$D$776,СВЦЭМ!$A$33:$A$776,$A76,СВЦЭМ!$B$33:$B$776,D$47)+'СЕТ СН'!$G$11+СВЦЭМ!$D$10+'СЕТ СН'!$G$5-'СЕТ СН'!$G$21</f>
        <v>3504.4951421800001</v>
      </c>
      <c r="E76" s="36">
        <f>SUMIFS(СВЦЭМ!$D$33:$D$776,СВЦЭМ!$A$33:$A$776,$A76,СВЦЭМ!$B$33:$B$776,E$47)+'СЕТ СН'!$G$11+СВЦЭМ!$D$10+'СЕТ СН'!$G$5-'СЕТ СН'!$G$21</f>
        <v>3529.0740142500003</v>
      </c>
      <c r="F76" s="36">
        <f>SUMIFS(СВЦЭМ!$D$33:$D$776,СВЦЭМ!$A$33:$A$776,$A76,СВЦЭМ!$B$33:$B$776,F$47)+'СЕТ СН'!$G$11+СВЦЭМ!$D$10+'СЕТ СН'!$G$5-'СЕТ СН'!$G$21</f>
        <v>3491.3304668000001</v>
      </c>
      <c r="G76" s="36">
        <f>SUMIFS(СВЦЭМ!$D$33:$D$776,СВЦЭМ!$A$33:$A$776,$A76,СВЦЭМ!$B$33:$B$776,G$47)+'СЕТ СН'!$G$11+СВЦЭМ!$D$10+'СЕТ СН'!$G$5-'СЕТ СН'!$G$21</f>
        <v>3489.6207596800004</v>
      </c>
      <c r="H76" s="36">
        <f>SUMIFS(СВЦЭМ!$D$33:$D$776,СВЦЭМ!$A$33:$A$776,$A76,СВЦЭМ!$B$33:$B$776,H$47)+'СЕТ СН'!$G$11+СВЦЭМ!$D$10+'СЕТ СН'!$G$5-'СЕТ СН'!$G$21</f>
        <v>3461.2196204600004</v>
      </c>
      <c r="I76" s="36">
        <f>SUMIFS(СВЦЭМ!$D$33:$D$776,СВЦЭМ!$A$33:$A$776,$A76,СВЦЭМ!$B$33:$B$776,I$47)+'СЕТ СН'!$G$11+СВЦЭМ!$D$10+'СЕТ СН'!$G$5-'СЕТ СН'!$G$21</f>
        <v>3442.2360304200001</v>
      </c>
      <c r="J76" s="36">
        <f>SUMIFS(СВЦЭМ!$D$33:$D$776,СВЦЭМ!$A$33:$A$776,$A76,СВЦЭМ!$B$33:$B$776,J$47)+'СЕТ СН'!$G$11+СВЦЭМ!$D$10+'СЕТ СН'!$G$5-'СЕТ СН'!$G$21</f>
        <v>3364.5300673400002</v>
      </c>
      <c r="K76" s="36">
        <f>SUMIFS(СВЦЭМ!$D$33:$D$776,СВЦЭМ!$A$33:$A$776,$A76,СВЦЭМ!$B$33:$B$776,K$47)+'СЕТ СН'!$G$11+СВЦЭМ!$D$10+'СЕТ СН'!$G$5-'СЕТ СН'!$G$21</f>
        <v>3208.6546049100002</v>
      </c>
      <c r="L76" s="36">
        <f>SUMIFS(СВЦЭМ!$D$33:$D$776,СВЦЭМ!$A$33:$A$776,$A76,СВЦЭМ!$B$33:$B$776,L$47)+'СЕТ СН'!$G$11+СВЦЭМ!$D$10+'СЕТ СН'!$G$5-'СЕТ СН'!$G$21</f>
        <v>3149.6313886000003</v>
      </c>
      <c r="M76" s="36">
        <f>SUMIFS(СВЦЭМ!$D$33:$D$776,СВЦЭМ!$A$33:$A$776,$A76,СВЦЭМ!$B$33:$B$776,M$47)+'СЕТ СН'!$G$11+СВЦЭМ!$D$10+'СЕТ СН'!$G$5-'СЕТ СН'!$G$21</f>
        <v>3129.76369191</v>
      </c>
      <c r="N76" s="36">
        <f>SUMIFS(СВЦЭМ!$D$33:$D$776,СВЦЭМ!$A$33:$A$776,$A76,СВЦЭМ!$B$33:$B$776,N$47)+'СЕТ СН'!$G$11+СВЦЭМ!$D$10+'СЕТ СН'!$G$5-'СЕТ СН'!$G$21</f>
        <v>3101.9164395300004</v>
      </c>
      <c r="O76" s="36">
        <f>SUMIFS(СВЦЭМ!$D$33:$D$776,СВЦЭМ!$A$33:$A$776,$A76,СВЦЭМ!$B$33:$B$776,O$47)+'СЕТ СН'!$G$11+СВЦЭМ!$D$10+'СЕТ СН'!$G$5-'СЕТ СН'!$G$21</f>
        <v>3096.4056479500005</v>
      </c>
      <c r="P76" s="36">
        <f>SUMIFS(СВЦЭМ!$D$33:$D$776,СВЦЭМ!$A$33:$A$776,$A76,СВЦЭМ!$B$33:$B$776,P$47)+'СЕТ СН'!$G$11+СВЦЭМ!$D$10+'СЕТ СН'!$G$5-'СЕТ СН'!$G$21</f>
        <v>3097.2035238000003</v>
      </c>
      <c r="Q76" s="36">
        <f>SUMIFS(СВЦЭМ!$D$33:$D$776,СВЦЭМ!$A$33:$A$776,$A76,СВЦЭМ!$B$33:$B$776,Q$47)+'СЕТ СН'!$G$11+СВЦЭМ!$D$10+'СЕТ СН'!$G$5-'СЕТ СН'!$G$21</f>
        <v>3107.84132073</v>
      </c>
      <c r="R76" s="36">
        <f>SUMIFS(СВЦЭМ!$D$33:$D$776,СВЦЭМ!$A$33:$A$776,$A76,СВЦЭМ!$B$33:$B$776,R$47)+'СЕТ СН'!$G$11+СВЦЭМ!$D$10+'СЕТ СН'!$G$5-'СЕТ СН'!$G$21</f>
        <v>3114.60470842</v>
      </c>
      <c r="S76" s="36">
        <f>SUMIFS(СВЦЭМ!$D$33:$D$776,СВЦЭМ!$A$33:$A$776,$A76,СВЦЭМ!$B$33:$B$776,S$47)+'СЕТ СН'!$G$11+СВЦЭМ!$D$10+'СЕТ СН'!$G$5-'СЕТ СН'!$G$21</f>
        <v>3118.0270622600001</v>
      </c>
      <c r="T76" s="36">
        <f>SUMIFS(СВЦЭМ!$D$33:$D$776,СВЦЭМ!$A$33:$A$776,$A76,СВЦЭМ!$B$33:$B$776,T$47)+'СЕТ СН'!$G$11+СВЦЭМ!$D$10+'СЕТ СН'!$G$5-'СЕТ СН'!$G$21</f>
        <v>3145.6814027099999</v>
      </c>
      <c r="U76" s="36">
        <f>SUMIFS(СВЦЭМ!$D$33:$D$776,СВЦЭМ!$A$33:$A$776,$A76,СВЦЭМ!$B$33:$B$776,U$47)+'СЕТ СН'!$G$11+СВЦЭМ!$D$10+'СЕТ СН'!$G$5-'СЕТ СН'!$G$21</f>
        <v>3139.9822614300001</v>
      </c>
      <c r="V76" s="36">
        <f>SUMIFS(СВЦЭМ!$D$33:$D$776,СВЦЭМ!$A$33:$A$776,$A76,СВЦЭМ!$B$33:$B$776,V$47)+'СЕТ СН'!$G$11+СВЦЭМ!$D$10+'СЕТ СН'!$G$5-'СЕТ СН'!$G$21</f>
        <v>3130.2089124399999</v>
      </c>
      <c r="W76" s="36">
        <f>SUMIFS(СВЦЭМ!$D$33:$D$776,СВЦЭМ!$A$33:$A$776,$A76,СВЦЭМ!$B$33:$B$776,W$47)+'СЕТ СН'!$G$11+СВЦЭМ!$D$10+'СЕТ СН'!$G$5-'СЕТ СН'!$G$21</f>
        <v>3106.5302578000001</v>
      </c>
      <c r="X76" s="36">
        <f>SUMIFS(СВЦЭМ!$D$33:$D$776,СВЦЭМ!$A$33:$A$776,$A76,СВЦЭМ!$B$33:$B$776,X$47)+'СЕТ СН'!$G$11+СВЦЭМ!$D$10+'СЕТ СН'!$G$5-'СЕТ СН'!$G$21</f>
        <v>3163.1208946300003</v>
      </c>
      <c r="Y76" s="36">
        <f>SUMIFS(СВЦЭМ!$D$33:$D$776,СВЦЭМ!$A$33:$A$776,$A76,СВЦЭМ!$B$33:$B$776,Y$47)+'СЕТ СН'!$G$11+СВЦЭМ!$D$10+'СЕТ СН'!$G$5-'СЕТ СН'!$G$21</f>
        <v>3275.4360471200002</v>
      </c>
    </row>
    <row r="77" spans="1:26" ht="15.75" x14ac:dyDescent="0.2">
      <c r="A77" s="35">
        <f t="shared" si="1"/>
        <v>44042</v>
      </c>
      <c r="B77" s="36">
        <f>SUMIFS(СВЦЭМ!$D$33:$D$776,СВЦЭМ!$A$33:$A$776,$A77,СВЦЭМ!$B$33:$B$776,B$47)+'СЕТ СН'!$G$11+СВЦЭМ!$D$10+'СЕТ СН'!$G$5-'СЕТ СН'!$G$21</f>
        <v>3309.5821795600004</v>
      </c>
      <c r="C77" s="36">
        <f>SUMIFS(СВЦЭМ!$D$33:$D$776,СВЦЭМ!$A$33:$A$776,$A77,СВЦЭМ!$B$33:$B$776,C$47)+'СЕТ СН'!$G$11+СВЦЭМ!$D$10+'СЕТ СН'!$G$5-'СЕТ СН'!$G$21</f>
        <v>3357.7233142100004</v>
      </c>
      <c r="D77" s="36">
        <f>SUMIFS(СВЦЭМ!$D$33:$D$776,СВЦЭМ!$A$33:$A$776,$A77,СВЦЭМ!$B$33:$B$776,D$47)+'СЕТ СН'!$G$11+СВЦЭМ!$D$10+'СЕТ СН'!$G$5-'СЕТ СН'!$G$21</f>
        <v>3374.77662117</v>
      </c>
      <c r="E77" s="36">
        <f>SUMIFS(СВЦЭМ!$D$33:$D$776,СВЦЭМ!$A$33:$A$776,$A77,СВЦЭМ!$B$33:$B$776,E$47)+'СЕТ СН'!$G$11+СВЦЭМ!$D$10+'СЕТ СН'!$G$5-'СЕТ СН'!$G$21</f>
        <v>3382.0243725600003</v>
      </c>
      <c r="F77" s="36">
        <f>SUMIFS(СВЦЭМ!$D$33:$D$776,СВЦЭМ!$A$33:$A$776,$A77,СВЦЭМ!$B$33:$B$776,F$47)+'СЕТ СН'!$G$11+СВЦЭМ!$D$10+'СЕТ СН'!$G$5-'СЕТ СН'!$G$21</f>
        <v>3376.4559722000004</v>
      </c>
      <c r="G77" s="36">
        <f>SUMIFS(СВЦЭМ!$D$33:$D$776,СВЦЭМ!$A$33:$A$776,$A77,СВЦЭМ!$B$33:$B$776,G$47)+'СЕТ СН'!$G$11+СВЦЭМ!$D$10+'СЕТ СН'!$G$5-'СЕТ СН'!$G$21</f>
        <v>3382.3281429500003</v>
      </c>
      <c r="H77" s="36">
        <f>SUMIFS(СВЦЭМ!$D$33:$D$776,СВЦЭМ!$A$33:$A$776,$A77,СВЦЭМ!$B$33:$B$776,H$47)+'СЕТ СН'!$G$11+СВЦЭМ!$D$10+'СЕТ СН'!$G$5-'СЕТ СН'!$G$21</f>
        <v>3364.4698304000003</v>
      </c>
      <c r="I77" s="36">
        <f>SUMIFS(СВЦЭМ!$D$33:$D$776,СВЦЭМ!$A$33:$A$776,$A77,СВЦЭМ!$B$33:$B$776,I$47)+'СЕТ СН'!$G$11+СВЦЭМ!$D$10+'СЕТ СН'!$G$5-'СЕТ СН'!$G$21</f>
        <v>3325.5768699700002</v>
      </c>
      <c r="J77" s="36">
        <f>SUMIFS(СВЦЭМ!$D$33:$D$776,СВЦЭМ!$A$33:$A$776,$A77,СВЦЭМ!$B$33:$B$776,J$47)+'СЕТ СН'!$G$11+СВЦЭМ!$D$10+'СЕТ СН'!$G$5-'СЕТ СН'!$G$21</f>
        <v>3240.5954594499999</v>
      </c>
      <c r="K77" s="36">
        <f>SUMIFS(СВЦЭМ!$D$33:$D$776,СВЦЭМ!$A$33:$A$776,$A77,СВЦЭМ!$B$33:$B$776,K$47)+'СЕТ СН'!$G$11+СВЦЭМ!$D$10+'СЕТ СН'!$G$5-'СЕТ СН'!$G$21</f>
        <v>3182.3594577100002</v>
      </c>
      <c r="L77" s="36">
        <f>SUMIFS(СВЦЭМ!$D$33:$D$776,СВЦЭМ!$A$33:$A$776,$A77,СВЦЭМ!$B$33:$B$776,L$47)+'СЕТ СН'!$G$11+СВЦЭМ!$D$10+'СЕТ СН'!$G$5-'СЕТ СН'!$G$21</f>
        <v>3203.4480215600001</v>
      </c>
      <c r="M77" s="36">
        <f>SUMIFS(СВЦЭМ!$D$33:$D$776,СВЦЭМ!$A$33:$A$776,$A77,СВЦЭМ!$B$33:$B$776,M$47)+'СЕТ СН'!$G$11+СВЦЭМ!$D$10+'СЕТ СН'!$G$5-'СЕТ СН'!$G$21</f>
        <v>3198.1794393800001</v>
      </c>
      <c r="N77" s="36">
        <f>SUMIFS(СВЦЭМ!$D$33:$D$776,СВЦЭМ!$A$33:$A$776,$A77,СВЦЭМ!$B$33:$B$776,N$47)+'СЕТ СН'!$G$11+СВЦЭМ!$D$10+'СЕТ СН'!$G$5-'СЕТ СН'!$G$21</f>
        <v>3186.3114722400001</v>
      </c>
      <c r="O77" s="36">
        <f>SUMIFS(СВЦЭМ!$D$33:$D$776,СВЦЭМ!$A$33:$A$776,$A77,СВЦЭМ!$B$33:$B$776,O$47)+'СЕТ СН'!$G$11+СВЦЭМ!$D$10+'СЕТ СН'!$G$5-'СЕТ СН'!$G$21</f>
        <v>3186.8939895600001</v>
      </c>
      <c r="P77" s="36">
        <f>SUMIFS(СВЦЭМ!$D$33:$D$776,СВЦЭМ!$A$33:$A$776,$A77,СВЦЭМ!$B$33:$B$776,P$47)+'СЕТ СН'!$G$11+СВЦЭМ!$D$10+'СЕТ СН'!$G$5-'СЕТ СН'!$G$21</f>
        <v>3188.1802252200005</v>
      </c>
      <c r="Q77" s="36">
        <f>SUMIFS(СВЦЭМ!$D$33:$D$776,СВЦЭМ!$A$33:$A$776,$A77,СВЦЭМ!$B$33:$B$776,Q$47)+'СЕТ СН'!$G$11+СВЦЭМ!$D$10+'СЕТ СН'!$G$5-'СЕТ СН'!$G$21</f>
        <v>3191.8121319000002</v>
      </c>
      <c r="R77" s="36">
        <f>SUMIFS(СВЦЭМ!$D$33:$D$776,СВЦЭМ!$A$33:$A$776,$A77,СВЦЭМ!$B$33:$B$776,R$47)+'СЕТ СН'!$G$11+СВЦЭМ!$D$10+'СЕТ СН'!$G$5-'СЕТ СН'!$G$21</f>
        <v>3187.3101527000003</v>
      </c>
      <c r="S77" s="36">
        <f>SUMIFS(СВЦЭМ!$D$33:$D$776,СВЦЭМ!$A$33:$A$776,$A77,СВЦЭМ!$B$33:$B$776,S$47)+'СЕТ СН'!$G$11+СВЦЭМ!$D$10+'СЕТ СН'!$G$5-'СЕТ СН'!$G$21</f>
        <v>3188.4721891600002</v>
      </c>
      <c r="T77" s="36">
        <f>SUMIFS(СВЦЭМ!$D$33:$D$776,СВЦЭМ!$A$33:$A$776,$A77,СВЦЭМ!$B$33:$B$776,T$47)+'СЕТ СН'!$G$11+СВЦЭМ!$D$10+'СЕТ СН'!$G$5-'СЕТ СН'!$G$21</f>
        <v>3197.06100285</v>
      </c>
      <c r="U77" s="36">
        <f>SUMIFS(СВЦЭМ!$D$33:$D$776,СВЦЭМ!$A$33:$A$776,$A77,СВЦЭМ!$B$33:$B$776,U$47)+'СЕТ СН'!$G$11+СВЦЭМ!$D$10+'СЕТ СН'!$G$5-'СЕТ СН'!$G$21</f>
        <v>3191.9161106900001</v>
      </c>
      <c r="V77" s="36">
        <f>SUMIFS(СВЦЭМ!$D$33:$D$776,СВЦЭМ!$A$33:$A$776,$A77,СВЦЭМ!$B$33:$B$776,V$47)+'СЕТ СН'!$G$11+СВЦЭМ!$D$10+'СЕТ СН'!$G$5-'СЕТ СН'!$G$21</f>
        <v>3183.9880070700001</v>
      </c>
      <c r="W77" s="36">
        <f>SUMIFS(СВЦЭМ!$D$33:$D$776,СВЦЭМ!$A$33:$A$776,$A77,СВЦЭМ!$B$33:$B$776,W$47)+'СЕТ СН'!$G$11+СВЦЭМ!$D$10+'СЕТ СН'!$G$5-'СЕТ СН'!$G$21</f>
        <v>3212.2259238000001</v>
      </c>
      <c r="X77" s="36">
        <f>SUMIFS(СВЦЭМ!$D$33:$D$776,СВЦЭМ!$A$33:$A$776,$A77,СВЦЭМ!$B$33:$B$776,X$47)+'СЕТ СН'!$G$11+СВЦЭМ!$D$10+'СЕТ СН'!$G$5-'СЕТ СН'!$G$21</f>
        <v>3308.7081915500003</v>
      </c>
      <c r="Y77" s="36">
        <f>SUMIFS(СВЦЭМ!$D$33:$D$776,СВЦЭМ!$A$33:$A$776,$A77,СВЦЭМ!$B$33:$B$776,Y$47)+'СЕТ СН'!$G$11+СВЦЭМ!$D$10+'СЕТ СН'!$G$5-'СЕТ СН'!$G$21</f>
        <v>3270.5998816900001</v>
      </c>
    </row>
    <row r="78" spans="1:26" ht="15.75" x14ac:dyDescent="0.2">
      <c r="A78" s="35">
        <f t="shared" si="1"/>
        <v>44043</v>
      </c>
      <c r="B78" s="36">
        <f>SUMIFS(СВЦЭМ!$D$33:$D$776,СВЦЭМ!$A$33:$A$776,$A78,СВЦЭМ!$B$33:$B$776,B$47)+'СЕТ СН'!$G$11+СВЦЭМ!$D$10+'СЕТ СН'!$G$5-'СЕТ СН'!$G$21</f>
        <v>3316.2166796600004</v>
      </c>
      <c r="C78" s="36">
        <f>SUMIFS(СВЦЭМ!$D$33:$D$776,СВЦЭМ!$A$33:$A$776,$A78,СВЦЭМ!$B$33:$B$776,C$47)+'СЕТ СН'!$G$11+СВЦЭМ!$D$10+'СЕТ СН'!$G$5-'СЕТ СН'!$G$21</f>
        <v>3427.5364493300003</v>
      </c>
      <c r="D78" s="36">
        <f>SUMIFS(СВЦЭМ!$D$33:$D$776,СВЦЭМ!$A$33:$A$776,$A78,СВЦЭМ!$B$33:$B$776,D$47)+'СЕТ СН'!$G$11+СВЦЭМ!$D$10+'СЕТ СН'!$G$5-'СЕТ СН'!$G$21</f>
        <v>3436.7640452600003</v>
      </c>
      <c r="E78" s="36">
        <f>SUMIFS(СВЦЭМ!$D$33:$D$776,СВЦЭМ!$A$33:$A$776,$A78,СВЦЭМ!$B$33:$B$776,E$47)+'СЕТ СН'!$G$11+СВЦЭМ!$D$10+'СЕТ СН'!$G$5-'СЕТ СН'!$G$21</f>
        <v>3439.9047105</v>
      </c>
      <c r="F78" s="36">
        <f>SUMIFS(СВЦЭМ!$D$33:$D$776,СВЦЭМ!$A$33:$A$776,$A78,СВЦЭМ!$B$33:$B$776,F$47)+'СЕТ СН'!$G$11+СВЦЭМ!$D$10+'СЕТ СН'!$G$5-'СЕТ СН'!$G$21</f>
        <v>3434.3070496</v>
      </c>
      <c r="G78" s="36">
        <f>SUMIFS(СВЦЭМ!$D$33:$D$776,СВЦЭМ!$A$33:$A$776,$A78,СВЦЭМ!$B$33:$B$776,G$47)+'СЕТ СН'!$G$11+СВЦЭМ!$D$10+'СЕТ СН'!$G$5-'СЕТ СН'!$G$21</f>
        <v>3466.6916668500003</v>
      </c>
      <c r="H78" s="36">
        <f>SUMIFS(СВЦЭМ!$D$33:$D$776,СВЦЭМ!$A$33:$A$776,$A78,СВЦЭМ!$B$33:$B$776,H$47)+'СЕТ СН'!$G$11+СВЦЭМ!$D$10+'СЕТ СН'!$G$5-'СЕТ СН'!$G$21</f>
        <v>3413.80871226</v>
      </c>
      <c r="I78" s="36">
        <f>SUMIFS(СВЦЭМ!$D$33:$D$776,СВЦЭМ!$A$33:$A$776,$A78,СВЦЭМ!$B$33:$B$776,I$47)+'СЕТ СН'!$G$11+СВЦЭМ!$D$10+'СЕТ СН'!$G$5-'СЕТ СН'!$G$21</f>
        <v>3389.3663959600003</v>
      </c>
      <c r="J78" s="36">
        <f>SUMIFS(СВЦЭМ!$D$33:$D$776,СВЦЭМ!$A$33:$A$776,$A78,СВЦЭМ!$B$33:$B$776,J$47)+'СЕТ СН'!$G$11+СВЦЭМ!$D$10+'СЕТ СН'!$G$5-'СЕТ СН'!$G$21</f>
        <v>3358.6126983700001</v>
      </c>
      <c r="K78" s="36">
        <f>SUMIFS(СВЦЭМ!$D$33:$D$776,СВЦЭМ!$A$33:$A$776,$A78,СВЦЭМ!$B$33:$B$776,K$47)+'СЕТ СН'!$G$11+СВЦЭМ!$D$10+'СЕТ СН'!$G$5-'СЕТ СН'!$G$21</f>
        <v>3276.6211915500003</v>
      </c>
      <c r="L78" s="36">
        <f>SUMIFS(СВЦЭМ!$D$33:$D$776,СВЦЭМ!$A$33:$A$776,$A78,СВЦЭМ!$B$33:$B$776,L$47)+'СЕТ СН'!$G$11+СВЦЭМ!$D$10+'СЕТ СН'!$G$5-'СЕТ СН'!$G$21</f>
        <v>3148.2700718200003</v>
      </c>
      <c r="M78" s="36">
        <f>SUMIFS(СВЦЭМ!$D$33:$D$776,СВЦЭМ!$A$33:$A$776,$A78,СВЦЭМ!$B$33:$B$776,M$47)+'СЕТ СН'!$G$11+СВЦЭМ!$D$10+'СЕТ СН'!$G$5-'СЕТ СН'!$G$21</f>
        <v>3128.7219491400001</v>
      </c>
      <c r="N78" s="36">
        <f>SUMIFS(СВЦЭМ!$D$33:$D$776,СВЦЭМ!$A$33:$A$776,$A78,СВЦЭМ!$B$33:$B$776,N$47)+'СЕТ СН'!$G$11+СВЦЭМ!$D$10+'СЕТ СН'!$G$5-'СЕТ СН'!$G$21</f>
        <v>3134.79495206</v>
      </c>
      <c r="O78" s="36">
        <f>SUMIFS(СВЦЭМ!$D$33:$D$776,СВЦЭМ!$A$33:$A$776,$A78,СВЦЭМ!$B$33:$B$776,O$47)+'СЕТ СН'!$G$11+СВЦЭМ!$D$10+'СЕТ СН'!$G$5-'СЕТ СН'!$G$21</f>
        <v>3141.0915191300001</v>
      </c>
      <c r="P78" s="36">
        <f>SUMIFS(СВЦЭМ!$D$33:$D$776,СВЦЭМ!$A$33:$A$776,$A78,СВЦЭМ!$B$33:$B$776,P$47)+'СЕТ СН'!$G$11+СВЦЭМ!$D$10+'СЕТ СН'!$G$5-'СЕТ СН'!$G$21</f>
        <v>3144.8552866100003</v>
      </c>
      <c r="Q78" s="36">
        <f>SUMIFS(СВЦЭМ!$D$33:$D$776,СВЦЭМ!$A$33:$A$776,$A78,СВЦЭМ!$B$33:$B$776,Q$47)+'СЕТ СН'!$G$11+СВЦЭМ!$D$10+'СЕТ СН'!$G$5-'СЕТ СН'!$G$21</f>
        <v>3144.0968972400001</v>
      </c>
      <c r="R78" s="36">
        <f>SUMIFS(СВЦЭМ!$D$33:$D$776,СВЦЭМ!$A$33:$A$776,$A78,СВЦЭМ!$B$33:$B$776,R$47)+'СЕТ СН'!$G$11+СВЦЭМ!$D$10+'СЕТ СН'!$G$5-'СЕТ СН'!$G$21</f>
        <v>3136.4977121700003</v>
      </c>
      <c r="S78" s="36">
        <f>SUMIFS(СВЦЭМ!$D$33:$D$776,СВЦЭМ!$A$33:$A$776,$A78,СВЦЭМ!$B$33:$B$776,S$47)+'СЕТ СН'!$G$11+СВЦЭМ!$D$10+'СЕТ СН'!$G$5-'СЕТ СН'!$G$21</f>
        <v>3149.28597042</v>
      </c>
      <c r="T78" s="36">
        <f>SUMIFS(СВЦЭМ!$D$33:$D$776,СВЦЭМ!$A$33:$A$776,$A78,СВЦЭМ!$B$33:$B$776,T$47)+'СЕТ СН'!$G$11+СВЦЭМ!$D$10+'СЕТ СН'!$G$5-'СЕТ СН'!$G$21</f>
        <v>3154.6298985200001</v>
      </c>
      <c r="U78" s="36">
        <f>SUMIFS(СВЦЭМ!$D$33:$D$776,СВЦЭМ!$A$33:$A$776,$A78,СВЦЭМ!$B$33:$B$776,U$47)+'СЕТ СН'!$G$11+СВЦЭМ!$D$10+'СЕТ СН'!$G$5-'СЕТ СН'!$G$21</f>
        <v>3164.77651904</v>
      </c>
      <c r="V78" s="36">
        <f>SUMIFS(СВЦЭМ!$D$33:$D$776,СВЦЭМ!$A$33:$A$776,$A78,СВЦЭМ!$B$33:$B$776,V$47)+'СЕТ СН'!$G$11+СВЦЭМ!$D$10+'СЕТ СН'!$G$5-'СЕТ СН'!$G$21</f>
        <v>3161.3432060700002</v>
      </c>
      <c r="W78" s="36">
        <f>SUMIFS(СВЦЭМ!$D$33:$D$776,СВЦЭМ!$A$33:$A$776,$A78,СВЦЭМ!$B$33:$B$776,W$47)+'СЕТ СН'!$G$11+СВЦЭМ!$D$10+'СЕТ СН'!$G$5-'СЕТ СН'!$G$21</f>
        <v>3143.7377518400003</v>
      </c>
      <c r="X78" s="36">
        <f>SUMIFS(СВЦЭМ!$D$33:$D$776,СВЦЭМ!$A$33:$A$776,$A78,СВЦЭМ!$B$33:$B$776,X$47)+'СЕТ СН'!$G$11+СВЦЭМ!$D$10+'СЕТ СН'!$G$5-'СЕТ СН'!$G$21</f>
        <v>3146.0342079800002</v>
      </c>
      <c r="Y78" s="36">
        <f>SUMIFS(СВЦЭМ!$D$33:$D$776,СВЦЭМ!$A$33:$A$776,$A78,СВЦЭМ!$B$33:$B$776,Y$47)+'СЕТ СН'!$G$11+СВЦЭМ!$D$10+'СЕТ СН'!$G$5-'СЕТ СН'!$G$21</f>
        <v>3205.67542817</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2"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7" ht="12.75" customHeight="1" x14ac:dyDescent="0.2">
      <c r="A82" s="133"/>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7" ht="12.75" customHeight="1" x14ac:dyDescent="0.2">
      <c r="A83" s="134"/>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01.07.2020</v>
      </c>
      <c r="B84" s="36">
        <f>SUMIFS(СВЦЭМ!$D$33:$D$776,СВЦЭМ!$A$33:$A$776,$A84,СВЦЭМ!$B$33:$B$776,B$83)+'СЕТ СН'!$H$11+СВЦЭМ!$D$10+'СЕТ СН'!$H$5-'СЕТ СН'!$H$21</f>
        <v>3734.7813830499999</v>
      </c>
      <c r="C84" s="36">
        <f>SUMIFS(СВЦЭМ!$D$33:$D$776,СВЦЭМ!$A$33:$A$776,$A84,СВЦЭМ!$B$33:$B$776,C$83)+'СЕТ СН'!$H$11+СВЦЭМ!$D$10+'СЕТ СН'!$H$5-'СЕТ СН'!$H$21</f>
        <v>3742.9566718400001</v>
      </c>
      <c r="D84" s="36">
        <f>SUMIFS(СВЦЭМ!$D$33:$D$776,СВЦЭМ!$A$33:$A$776,$A84,СВЦЭМ!$B$33:$B$776,D$83)+'СЕТ СН'!$H$11+СВЦЭМ!$D$10+'СЕТ СН'!$H$5-'СЕТ СН'!$H$21</f>
        <v>3719.6669687000003</v>
      </c>
      <c r="E84" s="36">
        <f>SUMIFS(СВЦЭМ!$D$33:$D$776,СВЦЭМ!$A$33:$A$776,$A84,СВЦЭМ!$B$33:$B$776,E$83)+'СЕТ СН'!$H$11+СВЦЭМ!$D$10+'СЕТ СН'!$H$5-'СЕТ СН'!$H$21</f>
        <v>3701.3619913500002</v>
      </c>
      <c r="F84" s="36">
        <f>SUMIFS(СВЦЭМ!$D$33:$D$776,СВЦЭМ!$A$33:$A$776,$A84,СВЦЭМ!$B$33:$B$776,F$83)+'СЕТ СН'!$H$11+СВЦЭМ!$D$10+'СЕТ СН'!$H$5-'СЕТ СН'!$H$21</f>
        <v>3687.80592295</v>
      </c>
      <c r="G84" s="36">
        <f>SUMIFS(СВЦЭМ!$D$33:$D$776,СВЦЭМ!$A$33:$A$776,$A84,СВЦЭМ!$B$33:$B$776,G$83)+'СЕТ СН'!$H$11+СВЦЭМ!$D$10+'СЕТ СН'!$H$5-'СЕТ СН'!$H$21</f>
        <v>3692.4311286900002</v>
      </c>
      <c r="H84" s="36">
        <f>SUMIFS(СВЦЭМ!$D$33:$D$776,СВЦЭМ!$A$33:$A$776,$A84,СВЦЭМ!$B$33:$B$776,H$83)+'СЕТ СН'!$H$11+СВЦЭМ!$D$10+'СЕТ СН'!$H$5-'СЕТ СН'!$H$21</f>
        <v>3714.8772292900003</v>
      </c>
      <c r="I84" s="36">
        <f>SUMIFS(СВЦЭМ!$D$33:$D$776,СВЦЭМ!$A$33:$A$776,$A84,СВЦЭМ!$B$33:$B$776,I$83)+'СЕТ СН'!$H$11+СВЦЭМ!$D$10+'СЕТ СН'!$H$5-'СЕТ СН'!$H$21</f>
        <v>3699.13689987</v>
      </c>
      <c r="J84" s="36">
        <f>SUMIFS(СВЦЭМ!$D$33:$D$776,СВЦЭМ!$A$33:$A$776,$A84,СВЦЭМ!$B$33:$B$776,J$83)+'СЕТ СН'!$H$11+СВЦЭМ!$D$10+'СЕТ СН'!$H$5-'СЕТ СН'!$H$21</f>
        <v>3656.2287969399999</v>
      </c>
      <c r="K84" s="36">
        <f>SUMIFS(СВЦЭМ!$D$33:$D$776,СВЦЭМ!$A$33:$A$776,$A84,СВЦЭМ!$B$33:$B$776,K$83)+'СЕТ СН'!$H$11+СВЦЭМ!$D$10+'СЕТ СН'!$H$5-'СЕТ СН'!$H$21</f>
        <v>3553.62334676</v>
      </c>
      <c r="L84" s="36">
        <f>SUMIFS(СВЦЭМ!$D$33:$D$776,СВЦЭМ!$A$33:$A$776,$A84,СВЦЭМ!$B$33:$B$776,L$83)+'СЕТ СН'!$H$11+СВЦЭМ!$D$10+'СЕТ СН'!$H$5-'СЕТ СН'!$H$21</f>
        <v>3457.3446281400002</v>
      </c>
      <c r="M84" s="36">
        <f>SUMIFS(СВЦЭМ!$D$33:$D$776,СВЦЭМ!$A$33:$A$776,$A84,СВЦЭМ!$B$33:$B$776,M$83)+'СЕТ СН'!$H$11+СВЦЭМ!$D$10+'СЕТ СН'!$H$5-'СЕТ СН'!$H$21</f>
        <v>3448.6354433800002</v>
      </c>
      <c r="N84" s="36">
        <f>SUMIFS(СВЦЭМ!$D$33:$D$776,СВЦЭМ!$A$33:$A$776,$A84,СВЦЭМ!$B$33:$B$776,N$83)+'СЕТ СН'!$H$11+СВЦЭМ!$D$10+'СЕТ СН'!$H$5-'СЕТ СН'!$H$21</f>
        <v>3501.0829738500001</v>
      </c>
      <c r="O84" s="36">
        <f>SUMIFS(СВЦЭМ!$D$33:$D$776,СВЦЭМ!$A$33:$A$776,$A84,СВЦЭМ!$B$33:$B$776,O$83)+'СЕТ СН'!$H$11+СВЦЭМ!$D$10+'СЕТ СН'!$H$5-'СЕТ СН'!$H$21</f>
        <v>3483.1523486400001</v>
      </c>
      <c r="P84" s="36">
        <f>SUMIFS(СВЦЭМ!$D$33:$D$776,СВЦЭМ!$A$33:$A$776,$A84,СВЦЭМ!$B$33:$B$776,P$83)+'СЕТ СН'!$H$11+СВЦЭМ!$D$10+'СЕТ СН'!$H$5-'СЕТ СН'!$H$21</f>
        <v>3407.34290242</v>
      </c>
      <c r="Q84" s="36">
        <f>SUMIFS(СВЦЭМ!$D$33:$D$776,СВЦЭМ!$A$33:$A$776,$A84,СВЦЭМ!$B$33:$B$776,Q$83)+'СЕТ СН'!$H$11+СВЦЭМ!$D$10+'СЕТ СН'!$H$5-'СЕТ СН'!$H$21</f>
        <v>3410.6155880699998</v>
      </c>
      <c r="R84" s="36">
        <f>SUMIFS(СВЦЭМ!$D$33:$D$776,СВЦЭМ!$A$33:$A$776,$A84,СВЦЭМ!$B$33:$B$776,R$83)+'СЕТ СН'!$H$11+СВЦЭМ!$D$10+'СЕТ СН'!$H$5-'СЕТ СН'!$H$21</f>
        <v>3423.3607866100001</v>
      </c>
      <c r="S84" s="36">
        <f>SUMIFS(СВЦЭМ!$D$33:$D$776,СВЦЭМ!$A$33:$A$776,$A84,СВЦЭМ!$B$33:$B$776,S$83)+'СЕТ СН'!$H$11+СВЦЭМ!$D$10+'СЕТ СН'!$H$5-'СЕТ СН'!$H$21</f>
        <v>3428.2017725000001</v>
      </c>
      <c r="T84" s="36">
        <f>SUMIFS(СВЦЭМ!$D$33:$D$776,СВЦЭМ!$A$33:$A$776,$A84,СВЦЭМ!$B$33:$B$776,T$83)+'СЕТ СН'!$H$11+СВЦЭМ!$D$10+'СЕТ СН'!$H$5-'СЕТ СН'!$H$21</f>
        <v>3420.6997721000002</v>
      </c>
      <c r="U84" s="36">
        <f>SUMIFS(СВЦЭМ!$D$33:$D$776,СВЦЭМ!$A$33:$A$776,$A84,СВЦЭМ!$B$33:$B$776,U$83)+'СЕТ СН'!$H$11+СВЦЭМ!$D$10+'СЕТ СН'!$H$5-'СЕТ СН'!$H$21</f>
        <v>3414.0525630100001</v>
      </c>
      <c r="V84" s="36">
        <f>SUMIFS(СВЦЭМ!$D$33:$D$776,СВЦЭМ!$A$33:$A$776,$A84,СВЦЭМ!$B$33:$B$776,V$83)+'СЕТ СН'!$H$11+СВЦЭМ!$D$10+'СЕТ СН'!$H$5-'СЕТ СН'!$H$21</f>
        <v>3411.5936397200003</v>
      </c>
      <c r="W84" s="36">
        <f>SUMIFS(СВЦЭМ!$D$33:$D$776,СВЦЭМ!$A$33:$A$776,$A84,СВЦЭМ!$B$33:$B$776,W$83)+'СЕТ СН'!$H$11+СВЦЭМ!$D$10+'СЕТ СН'!$H$5-'СЕТ СН'!$H$21</f>
        <v>3388.6563342500003</v>
      </c>
      <c r="X84" s="36">
        <f>SUMIFS(СВЦЭМ!$D$33:$D$776,СВЦЭМ!$A$33:$A$776,$A84,СВЦЭМ!$B$33:$B$776,X$83)+'СЕТ СН'!$H$11+СВЦЭМ!$D$10+'СЕТ СН'!$H$5-'СЕТ СН'!$H$21</f>
        <v>3435.6997256200002</v>
      </c>
      <c r="Y84" s="36">
        <f>SUMIFS(СВЦЭМ!$D$33:$D$776,СВЦЭМ!$A$33:$A$776,$A84,СВЦЭМ!$B$33:$B$776,Y$83)+'СЕТ СН'!$H$11+СВЦЭМ!$D$10+'СЕТ СН'!$H$5-'СЕТ СН'!$H$21</f>
        <v>3596.2835564300003</v>
      </c>
      <c r="AA84" s="45"/>
    </row>
    <row r="85" spans="1:27" ht="15.75" x14ac:dyDescent="0.2">
      <c r="A85" s="35">
        <f>A84+1</f>
        <v>44014</v>
      </c>
      <c r="B85" s="36">
        <f>SUMIFS(СВЦЭМ!$D$33:$D$776,СВЦЭМ!$A$33:$A$776,$A85,СВЦЭМ!$B$33:$B$776,B$83)+'СЕТ СН'!$H$11+СВЦЭМ!$D$10+'СЕТ СН'!$H$5-'СЕТ СН'!$H$21</f>
        <v>3685.0100634199998</v>
      </c>
      <c r="C85" s="36">
        <f>SUMIFS(СВЦЭМ!$D$33:$D$776,СВЦЭМ!$A$33:$A$776,$A85,СВЦЭМ!$B$33:$B$776,C$83)+'СЕТ СН'!$H$11+СВЦЭМ!$D$10+'СЕТ СН'!$H$5-'СЕТ СН'!$H$21</f>
        <v>3660.8768242800002</v>
      </c>
      <c r="D85" s="36">
        <f>SUMIFS(СВЦЭМ!$D$33:$D$776,СВЦЭМ!$A$33:$A$776,$A85,СВЦЭМ!$B$33:$B$776,D$83)+'СЕТ СН'!$H$11+СВЦЭМ!$D$10+'СЕТ СН'!$H$5-'СЕТ СН'!$H$21</f>
        <v>3632.5491244300001</v>
      </c>
      <c r="E85" s="36">
        <f>SUMIFS(СВЦЭМ!$D$33:$D$776,СВЦЭМ!$A$33:$A$776,$A85,СВЦЭМ!$B$33:$B$776,E$83)+'СЕТ СН'!$H$11+СВЦЭМ!$D$10+'СЕТ СН'!$H$5-'СЕТ СН'!$H$21</f>
        <v>3625.9831494</v>
      </c>
      <c r="F85" s="36">
        <f>SUMIFS(СВЦЭМ!$D$33:$D$776,СВЦЭМ!$A$33:$A$776,$A85,СВЦЭМ!$B$33:$B$776,F$83)+'СЕТ СН'!$H$11+СВЦЭМ!$D$10+'СЕТ СН'!$H$5-'СЕТ СН'!$H$21</f>
        <v>3611.7979191100003</v>
      </c>
      <c r="G85" s="36">
        <f>SUMIFS(СВЦЭМ!$D$33:$D$776,СВЦЭМ!$A$33:$A$776,$A85,СВЦЭМ!$B$33:$B$776,G$83)+'СЕТ СН'!$H$11+СВЦЭМ!$D$10+'СЕТ СН'!$H$5-'СЕТ СН'!$H$21</f>
        <v>3626.7151170400002</v>
      </c>
      <c r="H85" s="36">
        <f>SUMIFS(СВЦЭМ!$D$33:$D$776,СВЦЭМ!$A$33:$A$776,$A85,СВЦЭМ!$B$33:$B$776,H$83)+'СЕТ СН'!$H$11+СВЦЭМ!$D$10+'СЕТ СН'!$H$5-'СЕТ СН'!$H$21</f>
        <v>3658.55060138</v>
      </c>
      <c r="I85" s="36">
        <f>SUMIFS(СВЦЭМ!$D$33:$D$776,СВЦЭМ!$A$33:$A$776,$A85,СВЦЭМ!$B$33:$B$776,I$83)+'СЕТ СН'!$H$11+СВЦЭМ!$D$10+'СЕТ СН'!$H$5-'СЕТ СН'!$H$21</f>
        <v>3670.7558306199999</v>
      </c>
      <c r="J85" s="36">
        <f>SUMIFS(СВЦЭМ!$D$33:$D$776,СВЦЭМ!$A$33:$A$776,$A85,СВЦЭМ!$B$33:$B$776,J$83)+'СЕТ СН'!$H$11+СВЦЭМ!$D$10+'СЕТ СН'!$H$5-'СЕТ СН'!$H$21</f>
        <v>3662.0833390600001</v>
      </c>
      <c r="K85" s="36">
        <f>SUMIFS(СВЦЭМ!$D$33:$D$776,СВЦЭМ!$A$33:$A$776,$A85,СВЦЭМ!$B$33:$B$776,K$83)+'СЕТ СН'!$H$11+СВЦЭМ!$D$10+'СЕТ СН'!$H$5-'СЕТ СН'!$H$21</f>
        <v>3556.8058011000003</v>
      </c>
      <c r="L85" s="36">
        <f>SUMIFS(СВЦЭМ!$D$33:$D$776,СВЦЭМ!$A$33:$A$776,$A85,СВЦЭМ!$B$33:$B$776,L$83)+'СЕТ СН'!$H$11+СВЦЭМ!$D$10+'СЕТ СН'!$H$5-'СЕТ СН'!$H$21</f>
        <v>3458.7881154800002</v>
      </c>
      <c r="M85" s="36">
        <f>SUMIFS(СВЦЭМ!$D$33:$D$776,СВЦЭМ!$A$33:$A$776,$A85,СВЦЭМ!$B$33:$B$776,M$83)+'СЕТ СН'!$H$11+СВЦЭМ!$D$10+'СЕТ СН'!$H$5-'СЕТ СН'!$H$21</f>
        <v>3443.78310508</v>
      </c>
      <c r="N85" s="36">
        <f>SUMIFS(СВЦЭМ!$D$33:$D$776,СВЦЭМ!$A$33:$A$776,$A85,СВЦЭМ!$B$33:$B$776,N$83)+'СЕТ СН'!$H$11+СВЦЭМ!$D$10+'СЕТ СН'!$H$5-'СЕТ СН'!$H$21</f>
        <v>3468.3893994600003</v>
      </c>
      <c r="O85" s="36">
        <f>SUMIFS(СВЦЭМ!$D$33:$D$776,СВЦЭМ!$A$33:$A$776,$A85,СВЦЭМ!$B$33:$B$776,O$83)+'СЕТ СН'!$H$11+СВЦЭМ!$D$10+'СЕТ СН'!$H$5-'СЕТ СН'!$H$21</f>
        <v>3477.0632175800001</v>
      </c>
      <c r="P85" s="36">
        <f>SUMIFS(СВЦЭМ!$D$33:$D$776,СВЦЭМ!$A$33:$A$776,$A85,СВЦЭМ!$B$33:$B$776,P$83)+'СЕТ СН'!$H$11+СВЦЭМ!$D$10+'СЕТ СН'!$H$5-'СЕТ СН'!$H$21</f>
        <v>3455.92702646</v>
      </c>
      <c r="Q85" s="36">
        <f>SUMIFS(СВЦЭМ!$D$33:$D$776,СВЦЭМ!$A$33:$A$776,$A85,СВЦЭМ!$B$33:$B$776,Q$83)+'СЕТ СН'!$H$11+СВЦЭМ!$D$10+'СЕТ СН'!$H$5-'СЕТ СН'!$H$21</f>
        <v>3469.86960404</v>
      </c>
      <c r="R85" s="36">
        <f>SUMIFS(СВЦЭМ!$D$33:$D$776,СВЦЭМ!$A$33:$A$776,$A85,СВЦЭМ!$B$33:$B$776,R$83)+'СЕТ СН'!$H$11+СВЦЭМ!$D$10+'СЕТ СН'!$H$5-'СЕТ СН'!$H$21</f>
        <v>3490.6544500300001</v>
      </c>
      <c r="S85" s="36">
        <f>SUMIFS(СВЦЭМ!$D$33:$D$776,СВЦЭМ!$A$33:$A$776,$A85,СВЦЭМ!$B$33:$B$776,S$83)+'СЕТ СН'!$H$11+СВЦЭМ!$D$10+'СЕТ СН'!$H$5-'СЕТ СН'!$H$21</f>
        <v>3493.6317120799999</v>
      </c>
      <c r="T85" s="36">
        <f>SUMIFS(СВЦЭМ!$D$33:$D$776,СВЦЭМ!$A$33:$A$776,$A85,СВЦЭМ!$B$33:$B$776,T$83)+'СЕТ СН'!$H$11+СВЦЭМ!$D$10+'СЕТ СН'!$H$5-'СЕТ СН'!$H$21</f>
        <v>3485.0035104200001</v>
      </c>
      <c r="U85" s="36">
        <f>SUMIFS(СВЦЭМ!$D$33:$D$776,СВЦЭМ!$A$33:$A$776,$A85,СВЦЭМ!$B$33:$B$776,U$83)+'СЕТ СН'!$H$11+СВЦЭМ!$D$10+'СЕТ СН'!$H$5-'СЕТ СН'!$H$21</f>
        <v>3473.6645585599999</v>
      </c>
      <c r="V85" s="36">
        <f>SUMIFS(СВЦЭМ!$D$33:$D$776,СВЦЭМ!$A$33:$A$776,$A85,СВЦЭМ!$B$33:$B$776,V$83)+'СЕТ СН'!$H$11+СВЦЭМ!$D$10+'СЕТ СН'!$H$5-'СЕТ СН'!$H$21</f>
        <v>3454.4968267900003</v>
      </c>
      <c r="W85" s="36">
        <f>SUMIFS(СВЦЭМ!$D$33:$D$776,СВЦЭМ!$A$33:$A$776,$A85,СВЦЭМ!$B$33:$B$776,W$83)+'СЕТ СН'!$H$11+СВЦЭМ!$D$10+'СЕТ СН'!$H$5-'СЕТ СН'!$H$21</f>
        <v>3419.25719076</v>
      </c>
      <c r="X85" s="36">
        <f>SUMIFS(СВЦЭМ!$D$33:$D$776,СВЦЭМ!$A$33:$A$776,$A85,СВЦЭМ!$B$33:$B$776,X$83)+'СЕТ СН'!$H$11+СВЦЭМ!$D$10+'СЕТ СН'!$H$5-'СЕТ СН'!$H$21</f>
        <v>3471.0563544699999</v>
      </c>
      <c r="Y85" s="36">
        <f>SUMIFS(СВЦЭМ!$D$33:$D$776,СВЦЭМ!$A$33:$A$776,$A85,СВЦЭМ!$B$33:$B$776,Y$83)+'СЕТ СН'!$H$11+СВЦЭМ!$D$10+'СЕТ СН'!$H$5-'СЕТ СН'!$H$21</f>
        <v>3611.9404616900001</v>
      </c>
    </row>
    <row r="86" spans="1:27" ht="15.75" x14ac:dyDescent="0.2">
      <c r="A86" s="35">
        <f t="shared" ref="A86:A114" si="2">A85+1</f>
        <v>44015</v>
      </c>
      <c r="B86" s="36">
        <f>SUMIFS(СВЦЭМ!$D$33:$D$776,СВЦЭМ!$A$33:$A$776,$A86,СВЦЭМ!$B$33:$B$776,B$83)+'СЕТ СН'!$H$11+СВЦЭМ!$D$10+'СЕТ СН'!$H$5-'СЕТ СН'!$H$21</f>
        <v>3719.49721292</v>
      </c>
      <c r="C86" s="36">
        <f>SUMIFS(СВЦЭМ!$D$33:$D$776,СВЦЭМ!$A$33:$A$776,$A86,СВЦЭМ!$B$33:$B$776,C$83)+'СЕТ СН'!$H$11+СВЦЭМ!$D$10+'СЕТ СН'!$H$5-'СЕТ СН'!$H$21</f>
        <v>3702.47553247</v>
      </c>
      <c r="D86" s="36">
        <f>SUMIFS(СВЦЭМ!$D$33:$D$776,СВЦЭМ!$A$33:$A$776,$A86,СВЦЭМ!$B$33:$B$776,D$83)+'СЕТ СН'!$H$11+СВЦЭМ!$D$10+'СЕТ СН'!$H$5-'СЕТ СН'!$H$21</f>
        <v>3673.9113230100002</v>
      </c>
      <c r="E86" s="36">
        <f>SUMIFS(СВЦЭМ!$D$33:$D$776,СВЦЭМ!$A$33:$A$776,$A86,СВЦЭМ!$B$33:$B$776,E$83)+'СЕТ СН'!$H$11+СВЦЭМ!$D$10+'СЕТ СН'!$H$5-'СЕТ СН'!$H$21</f>
        <v>3655.5814584700001</v>
      </c>
      <c r="F86" s="36">
        <f>SUMIFS(СВЦЭМ!$D$33:$D$776,СВЦЭМ!$A$33:$A$776,$A86,СВЦЭМ!$B$33:$B$776,F$83)+'СЕТ СН'!$H$11+СВЦЭМ!$D$10+'СЕТ СН'!$H$5-'СЕТ СН'!$H$21</f>
        <v>3641.60788082</v>
      </c>
      <c r="G86" s="36">
        <f>SUMIFS(СВЦЭМ!$D$33:$D$776,СВЦЭМ!$A$33:$A$776,$A86,СВЦЭМ!$B$33:$B$776,G$83)+'СЕТ СН'!$H$11+СВЦЭМ!$D$10+'СЕТ СН'!$H$5-'СЕТ СН'!$H$21</f>
        <v>3655.8222255000001</v>
      </c>
      <c r="H86" s="36">
        <f>SUMIFS(СВЦЭМ!$D$33:$D$776,СВЦЭМ!$A$33:$A$776,$A86,СВЦЭМ!$B$33:$B$776,H$83)+'СЕТ СН'!$H$11+СВЦЭМ!$D$10+'СЕТ СН'!$H$5-'СЕТ СН'!$H$21</f>
        <v>3692.26021081</v>
      </c>
      <c r="I86" s="36">
        <f>SUMIFS(СВЦЭМ!$D$33:$D$776,СВЦЭМ!$A$33:$A$776,$A86,СВЦЭМ!$B$33:$B$776,I$83)+'СЕТ СН'!$H$11+СВЦЭМ!$D$10+'СЕТ СН'!$H$5-'СЕТ СН'!$H$21</f>
        <v>3708.7110013900001</v>
      </c>
      <c r="J86" s="36">
        <f>SUMIFS(СВЦЭМ!$D$33:$D$776,СВЦЭМ!$A$33:$A$776,$A86,СВЦЭМ!$B$33:$B$776,J$83)+'СЕТ СН'!$H$11+СВЦЭМ!$D$10+'СЕТ СН'!$H$5-'СЕТ СН'!$H$21</f>
        <v>3634.9538063499999</v>
      </c>
      <c r="K86" s="36">
        <f>SUMIFS(СВЦЭМ!$D$33:$D$776,СВЦЭМ!$A$33:$A$776,$A86,СВЦЭМ!$B$33:$B$776,K$83)+'СЕТ СН'!$H$11+СВЦЭМ!$D$10+'СЕТ СН'!$H$5-'СЕТ СН'!$H$21</f>
        <v>3501.84866513</v>
      </c>
      <c r="L86" s="36">
        <f>SUMIFS(СВЦЭМ!$D$33:$D$776,СВЦЭМ!$A$33:$A$776,$A86,СВЦЭМ!$B$33:$B$776,L$83)+'СЕТ СН'!$H$11+СВЦЭМ!$D$10+'СЕТ СН'!$H$5-'СЕТ СН'!$H$21</f>
        <v>3402.3648934000003</v>
      </c>
      <c r="M86" s="36">
        <f>SUMIFS(СВЦЭМ!$D$33:$D$776,СВЦЭМ!$A$33:$A$776,$A86,СВЦЭМ!$B$33:$B$776,M$83)+'СЕТ СН'!$H$11+СВЦЭМ!$D$10+'СЕТ СН'!$H$5-'СЕТ СН'!$H$21</f>
        <v>3388.6420352300001</v>
      </c>
      <c r="N86" s="36">
        <f>SUMIFS(СВЦЭМ!$D$33:$D$776,СВЦЭМ!$A$33:$A$776,$A86,СВЦЭМ!$B$33:$B$776,N$83)+'СЕТ СН'!$H$11+СВЦЭМ!$D$10+'СЕТ СН'!$H$5-'СЕТ СН'!$H$21</f>
        <v>3424.0130627799999</v>
      </c>
      <c r="O86" s="36">
        <f>SUMIFS(СВЦЭМ!$D$33:$D$776,СВЦЭМ!$A$33:$A$776,$A86,СВЦЭМ!$B$33:$B$776,O$83)+'СЕТ СН'!$H$11+СВЦЭМ!$D$10+'СЕТ СН'!$H$5-'СЕТ СН'!$H$21</f>
        <v>3387.0901063000001</v>
      </c>
      <c r="P86" s="36">
        <f>SUMIFS(СВЦЭМ!$D$33:$D$776,СВЦЭМ!$A$33:$A$776,$A86,СВЦЭМ!$B$33:$B$776,P$83)+'СЕТ СН'!$H$11+СВЦЭМ!$D$10+'СЕТ СН'!$H$5-'СЕТ СН'!$H$21</f>
        <v>3413.16162485</v>
      </c>
      <c r="Q86" s="36">
        <f>SUMIFS(СВЦЭМ!$D$33:$D$776,СВЦЭМ!$A$33:$A$776,$A86,СВЦЭМ!$B$33:$B$776,Q$83)+'СЕТ СН'!$H$11+СВЦЭМ!$D$10+'СЕТ СН'!$H$5-'СЕТ СН'!$H$21</f>
        <v>3418.8780195600002</v>
      </c>
      <c r="R86" s="36">
        <f>SUMIFS(СВЦЭМ!$D$33:$D$776,СВЦЭМ!$A$33:$A$776,$A86,СВЦЭМ!$B$33:$B$776,R$83)+'СЕТ СН'!$H$11+СВЦЭМ!$D$10+'СЕТ СН'!$H$5-'СЕТ СН'!$H$21</f>
        <v>3412.75989759</v>
      </c>
      <c r="S86" s="36">
        <f>SUMIFS(СВЦЭМ!$D$33:$D$776,СВЦЭМ!$A$33:$A$776,$A86,СВЦЭМ!$B$33:$B$776,S$83)+'СЕТ СН'!$H$11+СВЦЭМ!$D$10+'СЕТ СН'!$H$5-'СЕТ СН'!$H$21</f>
        <v>3420.14988399</v>
      </c>
      <c r="T86" s="36">
        <f>SUMIFS(СВЦЭМ!$D$33:$D$776,СВЦЭМ!$A$33:$A$776,$A86,СВЦЭМ!$B$33:$B$776,T$83)+'СЕТ СН'!$H$11+СВЦЭМ!$D$10+'СЕТ СН'!$H$5-'СЕТ СН'!$H$21</f>
        <v>3414.7625152199998</v>
      </c>
      <c r="U86" s="36">
        <f>SUMIFS(СВЦЭМ!$D$33:$D$776,СВЦЭМ!$A$33:$A$776,$A86,СВЦЭМ!$B$33:$B$776,U$83)+'СЕТ СН'!$H$11+СВЦЭМ!$D$10+'СЕТ СН'!$H$5-'СЕТ СН'!$H$21</f>
        <v>3407.15175163</v>
      </c>
      <c r="V86" s="36">
        <f>SUMIFS(СВЦЭМ!$D$33:$D$776,СВЦЭМ!$A$33:$A$776,$A86,СВЦЭМ!$B$33:$B$776,V$83)+'СЕТ СН'!$H$11+СВЦЭМ!$D$10+'СЕТ СН'!$H$5-'СЕТ СН'!$H$21</f>
        <v>3377.5497834299999</v>
      </c>
      <c r="W86" s="36">
        <f>SUMIFS(СВЦЭМ!$D$33:$D$776,СВЦЭМ!$A$33:$A$776,$A86,СВЦЭМ!$B$33:$B$776,W$83)+'СЕТ СН'!$H$11+СВЦЭМ!$D$10+'СЕТ СН'!$H$5-'СЕТ СН'!$H$21</f>
        <v>3347.5618940300001</v>
      </c>
      <c r="X86" s="36">
        <f>SUMIFS(СВЦЭМ!$D$33:$D$776,СВЦЭМ!$A$33:$A$776,$A86,СВЦЭМ!$B$33:$B$776,X$83)+'СЕТ СН'!$H$11+СВЦЭМ!$D$10+'СЕТ СН'!$H$5-'СЕТ СН'!$H$21</f>
        <v>3410.6825442099998</v>
      </c>
      <c r="Y86" s="36">
        <f>SUMIFS(СВЦЭМ!$D$33:$D$776,СВЦЭМ!$A$33:$A$776,$A86,СВЦЭМ!$B$33:$B$776,Y$83)+'СЕТ СН'!$H$11+СВЦЭМ!$D$10+'СЕТ СН'!$H$5-'СЕТ СН'!$H$21</f>
        <v>3524.2600592600002</v>
      </c>
    </row>
    <row r="87" spans="1:27" ht="15.75" x14ac:dyDescent="0.2">
      <c r="A87" s="35">
        <f t="shared" si="2"/>
        <v>44016</v>
      </c>
      <c r="B87" s="36">
        <f>SUMIFS(СВЦЭМ!$D$33:$D$776,СВЦЭМ!$A$33:$A$776,$A87,СВЦЭМ!$B$33:$B$776,B$83)+'СЕТ СН'!$H$11+СВЦЭМ!$D$10+'СЕТ СН'!$H$5-'СЕТ СН'!$H$21</f>
        <v>3718.9652957600001</v>
      </c>
      <c r="C87" s="36">
        <f>SUMIFS(СВЦЭМ!$D$33:$D$776,СВЦЭМ!$A$33:$A$776,$A87,СВЦЭМ!$B$33:$B$776,C$83)+'СЕТ СН'!$H$11+СВЦЭМ!$D$10+'СЕТ СН'!$H$5-'СЕТ СН'!$H$21</f>
        <v>3726.7773244800001</v>
      </c>
      <c r="D87" s="36">
        <f>SUMIFS(СВЦЭМ!$D$33:$D$776,СВЦЭМ!$A$33:$A$776,$A87,СВЦЭМ!$B$33:$B$776,D$83)+'СЕТ СН'!$H$11+СВЦЭМ!$D$10+'СЕТ СН'!$H$5-'СЕТ СН'!$H$21</f>
        <v>3742.4422861100002</v>
      </c>
      <c r="E87" s="36">
        <f>SUMIFS(СВЦЭМ!$D$33:$D$776,СВЦЭМ!$A$33:$A$776,$A87,СВЦЭМ!$B$33:$B$776,E$83)+'СЕТ СН'!$H$11+СВЦЭМ!$D$10+'СЕТ СН'!$H$5-'СЕТ СН'!$H$21</f>
        <v>3743.8152213399999</v>
      </c>
      <c r="F87" s="36">
        <f>SUMIFS(СВЦЭМ!$D$33:$D$776,СВЦЭМ!$A$33:$A$776,$A87,СВЦЭМ!$B$33:$B$776,F$83)+'СЕТ СН'!$H$11+СВЦЭМ!$D$10+'СЕТ СН'!$H$5-'СЕТ СН'!$H$21</f>
        <v>3746.1566184100002</v>
      </c>
      <c r="G87" s="36">
        <f>SUMIFS(СВЦЭМ!$D$33:$D$776,СВЦЭМ!$A$33:$A$776,$A87,СВЦЭМ!$B$33:$B$776,G$83)+'СЕТ СН'!$H$11+СВЦЭМ!$D$10+'СЕТ СН'!$H$5-'СЕТ СН'!$H$21</f>
        <v>3732.6243881400001</v>
      </c>
      <c r="H87" s="36">
        <f>SUMIFS(СВЦЭМ!$D$33:$D$776,СВЦЭМ!$A$33:$A$776,$A87,СВЦЭМ!$B$33:$B$776,H$83)+'СЕТ СН'!$H$11+СВЦЭМ!$D$10+'СЕТ СН'!$H$5-'СЕТ СН'!$H$21</f>
        <v>3709.7105722800002</v>
      </c>
      <c r="I87" s="36">
        <f>SUMIFS(СВЦЭМ!$D$33:$D$776,СВЦЭМ!$A$33:$A$776,$A87,СВЦЭМ!$B$33:$B$776,I$83)+'СЕТ СН'!$H$11+СВЦЭМ!$D$10+'СЕТ СН'!$H$5-'СЕТ СН'!$H$21</f>
        <v>3722.21151048</v>
      </c>
      <c r="J87" s="36">
        <f>SUMIFS(СВЦЭМ!$D$33:$D$776,СВЦЭМ!$A$33:$A$776,$A87,СВЦЭМ!$B$33:$B$776,J$83)+'СЕТ СН'!$H$11+СВЦЭМ!$D$10+'СЕТ СН'!$H$5-'СЕТ СН'!$H$21</f>
        <v>3615.10234038</v>
      </c>
      <c r="K87" s="36">
        <f>SUMIFS(СВЦЭМ!$D$33:$D$776,СВЦЭМ!$A$33:$A$776,$A87,СВЦЭМ!$B$33:$B$776,K$83)+'СЕТ СН'!$H$11+СВЦЭМ!$D$10+'СЕТ СН'!$H$5-'СЕТ СН'!$H$21</f>
        <v>3484.3048206100002</v>
      </c>
      <c r="L87" s="36">
        <f>SUMIFS(СВЦЭМ!$D$33:$D$776,СВЦЭМ!$A$33:$A$776,$A87,СВЦЭМ!$B$33:$B$776,L$83)+'СЕТ СН'!$H$11+СВЦЭМ!$D$10+'СЕТ СН'!$H$5-'СЕТ СН'!$H$21</f>
        <v>3405.5187823400001</v>
      </c>
      <c r="M87" s="36">
        <f>SUMIFS(СВЦЭМ!$D$33:$D$776,СВЦЭМ!$A$33:$A$776,$A87,СВЦЭМ!$B$33:$B$776,M$83)+'СЕТ СН'!$H$11+СВЦЭМ!$D$10+'СЕТ СН'!$H$5-'СЕТ СН'!$H$21</f>
        <v>3387.3948446300001</v>
      </c>
      <c r="N87" s="36">
        <f>SUMIFS(СВЦЭМ!$D$33:$D$776,СВЦЭМ!$A$33:$A$776,$A87,СВЦЭМ!$B$33:$B$776,N$83)+'СЕТ СН'!$H$11+СВЦЭМ!$D$10+'СЕТ СН'!$H$5-'СЕТ СН'!$H$21</f>
        <v>3395.1386721500003</v>
      </c>
      <c r="O87" s="36">
        <f>SUMIFS(СВЦЭМ!$D$33:$D$776,СВЦЭМ!$A$33:$A$776,$A87,СВЦЭМ!$B$33:$B$776,O$83)+'СЕТ СН'!$H$11+СВЦЭМ!$D$10+'СЕТ СН'!$H$5-'СЕТ СН'!$H$21</f>
        <v>3387.95370718</v>
      </c>
      <c r="P87" s="36">
        <f>SUMIFS(СВЦЭМ!$D$33:$D$776,СВЦЭМ!$A$33:$A$776,$A87,СВЦЭМ!$B$33:$B$776,P$83)+'СЕТ СН'!$H$11+СВЦЭМ!$D$10+'СЕТ СН'!$H$5-'СЕТ СН'!$H$21</f>
        <v>3385.6344254300002</v>
      </c>
      <c r="Q87" s="36">
        <f>SUMIFS(СВЦЭМ!$D$33:$D$776,СВЦЭМ!$A$33:$A$776,$A87,СВЦЭМ!$B$33:$B$776,Q$83)+'СЕТ СН'!$H$11+СВЦЭМ!$D$10+'СЕТ СН'!$H$5-'СЕТ СН'!$H$21</f>
        <v>3389.5466927500001</v>
      </c>
      <c r="R87" s="36">
        <f>SUMIFS(СВЦЭМ!$D$33:$D$776,СВЦЭМ!$A$33:$A$776,$A87,СВЦЭМ!$B$33:$B$776,R$83)+'СЕТ СН'!$H$11+СВЦЭМ!$D$10+'СЕТ СН'!$H$5-'СЕТ СН'!$H$21</f>
        <v>3355.6525182700002</v>
      </c>
      <c r="S87" s="36">
        <f>SUMIFS(СВЦЭМ!$D$33:$D$776,СВЦЭМ!$A$33:$A$776,$A87,СВЦЭМ!$B$33:$B$776,S$83)+'СЕТ СН'!$H$11+СВЦЭМ!$D$10+'СЕТ СН'!$H$5-'СЕТ СН'!$H$21</f>
        <v>3358.9940908799999</v>
      </c>
      <c r="T87" s="36">
        <f>SUMIFS(СВЦЭМ!$D$33:$D$776,СВЦЭМ!$A$33:$A$776,$A87,СВЦЭМ!$B$33:$B$776,T$83)+'СЕТ СН'!$H$11+СВЦЭМ!$D$10+'СЕТ СН'!$H$5-'СЕТ СН'!$H$21</f>
        <v>3385.7674479100001</v>
      </c>
      <c r="U87" s="36">
        <f>SUMIFS(СВЦЭМ!$D$33:$D$776,СВЦЭМ!$A$33:$A$776,$A87,СВЦЭМ!$B$33:$B$776,U$83)+'СЕТ СН'!$H$11+СВЦЭМ!$D$10+'СЕТ СН'!$H$5-'СЕТ СН'!$H$21</f>
        <v>3395.1400173000002</v>
      </c>
      <c r="V87" s="36">
        <f>SUMIFS(СВЦЭМ!$D$33:$D$776,СВЦЭМ!$A$33:$A$776,$A87,СВЦЭМ!$B$33:$B$776,V$83)+'СЕТ СН'!$H$11+СВЦЭМ!$D$10+'СЕТ СН'!$H$5-'СЕТ СН'!$H$21</f>
        <v>3383.7655073000001</v>
      </c>
      <c r="W87" s="36">
        <f>SUMIFS(СВЦЭМ!$D$33:$D$776,СВЦЭМ!$A$33:$A$776,$A87,СВЦЭМ!$B$33:$B$776,W$83)+'СЕТ СН'!$H$11+СВЦЭМ!$D$10+'СЕТ СН'!$H$5-'СЕТ СН'!$H$21</f>
        <v>3387.22070708</v>
      </c>
      <c r="X87" s="36">
        <f>SUMIFS(СВЦЭМ!$D$33:$D$776,СВЦЭМ!$A$33:$A$776,$A87,СВЦЭМ!$B$33:$B$776,X$83)+'СЕТ СН'!$H$11+СВЦЭМ!$D$10+'СЕТ СН'!$H$5-'СЕТ СН'!$H$21</f>
        <v>3422.4352459500001</v>
      </c>
      <c r="Y87" s="36">
        <f>SUMIFS(СВЦЭМ!$D$33:$D$776,СВЦЭМ!$A$33:$A$776,$A87,СВЦЭМ!$B$33:$B$776,Y$83)+'СЕТ СН'!$H$11+СВЦЭМ!$D$10+'СЕТ СН'!$H$5-'СЕТ СН'!$H$21</f>
        <v>3529.0486130899999</v>
      </c>
    </row>
    <row r="88" spans="1:27" ht="15.75" x14ac:dyDescent="0.2">
      <c r="A88" s="35">
        <f t="shared" si="2"/>
        <v>44017</v>
      </c>
      <c r="B88" s="36">
        <f>SUMIFS(СВЦЭМ!$D$33:$D$776,СВЦЭМ!$A$33:$A$776,$A88,СВЦЭМ!$B$33:$B$776,B$83)+'СЕТ СН'!$H$11+СВЦЭМ!$D$10+'СЕТ СН'!$H$5-'СЕТ СН'!$H$21</f>
        <v>3611.0123925600001</v>
      </c>
      <c r="C88" s="36">
        <f>SUMIFS(СВЦЭМ!$D$33:$D$776,СВЦЭМ!$A$33:$A$776,$A88,СВЦЭМ!$B$33:$B$776,C$83)+'СЕТ СН'!$H$11+СВЦЭМ!$D$10+'СЕТ СН'!$H$5-'СЕТ СН'!$H$21</f>
        <v>3648.5473016599999</v>
      </c>
      <c r="D88" s="36">
        <f>SUMIFS(СВЦЭМ!$D$33:$D$776,СВЦЭМ!$A$33:$A$776,$A88,СВЦЭМ!$B$33:$B$776,D$83)+'СЕТ СН'!$H$11+СВЦЭМ!$D$10+'СЕТ СН'!$H$5-'СЕТ СН'!$H$21</f>
        <v>3699.2982792299999</v>
      </c>
      <c r="E88" s="36">
        <f>SUMIFS(СВЦЭМ!$D$33:$D$776,СВЦЭМ!$A$33:$A$776,$A88,СВЦЭМ!$B$33:$B$776,E$83)+'СЕТ СН'!$H$11+СВЦЭМ!$D$10+'СЕТ СН'!$H$5-'СЕТ СН'!$H$21</f>
        <v>3672.6896864700002</v>
      </c>
      <c r="F88" s="36">
        <f>SUMIFS(СВЦЭМ!$D$33:$D$776,СВЦЭМ!$A$33:$A$776,$A88,СВЦЭМ!$B$33:$B$776,F$83)+'СЕТ СН'!$H$11+СВЦЭМ!$D$10+'СЕТ СН'!$H$5-'СЕТ СН'!$H$21</f>
        <v>3641.3345638700002</v>
      </c>
      <c r="G88" s="36">
        <f>SUMIFS(СВЦЭМ!$D$33:$D$776,СВЦЭМ!$A$33:$A$776,$A88,СВЦЭМ!$B$33:$B$776,G$83)+'СЕТ СН'!$H$11+СВЦЭМ!$D$10+'СЕТ СН'!$H$5-'СЕТ СН'!$H$21</f>
        <v>3627.27414636</v>
      </c>
      <c r="H88" s="36">
        <f>SUMIFS(СВЦЭМ!$D$33:$D$776,СВЦЭМ!$A$33:$A$776,$A88,СВЦЭМ!$B$33:$B$776,H$83)+'СЕТ СН'!$H$11+СВЦЭМ!$D$10+'СЕТ СН'!$H$5-'СЕТ СН'!$H$21</f>
        <v>3608.76216643</v>
      </c>
      <c r="I88" s="36">
        <f>SUMIFS(СВЦЭМ!$D$33:$D$776,СВЦЭМ!$A$33:$A$776,$A88,СВЦЭМ!$B$33:$B$776,I$83)+'СЕТ СН'!$H$11+СВЦЭМ!$D$10+'СЕТ СН'!$H$5-'СЕТ СН'!$H$21</f>
        <v>3621.9105992599998</v>
      </c>
      <c r="J88" s="36">
        <f>SUMIFS(СВЦЭМ!$D$33:$D$776,СВЦЭМ!$A$33:$A$776,$A88,СВЦЭМ!$B$33:$B$776,J$83)+'СЕТ СН'!$H$11+СВЦЭМ!$D$10+'СЕТ СН'!$H$5-'СЕТ СН'!$H$21</f>
        <v>3541.2839224099998</v>
      </c>
      <c r="K88" s="36">
        <f>SUMIFS(СВЦЭМ!$D$33:$D$776,СВЦЭМ!$A$33:$A$776,$A88,СВЦЭМ!$B$33:$B$776,K$83)+'СЕТ СН'!$H$11+СВЦЭМ!$D$10+'СЕТ СН'!$H$5-'СЕТ СН'!$H$21</f>
        <v>3432.0074155699999</v>
      </c>
      <c r="L88" s="36">
        <f>SUMIFS(СВЦЭМ!$D$33:$D$776,СВЦЭМ!$A$33:$A$776,$A88,СВЦЭМ!$B$33:$B$776,L$83)+'СЕТ СН'!$H$11+СВЦЭМ!$D$10+'СЕТ СН'!$H$5-'СЕТ СН'!$H$21</f>
        <v>3367.88688946</v>
      </c>
      <c r="M88" s="36">
        <f>SUMIFS(СВЦЭМ!$D$33:$D$776,СВЦЭМ!$A$33:$A$776,$A88,СВЦЭМ!$B$33:$B$776,M$83)+'СЕТ СН'!$H$11+СВЦЭМ!$D$10+'СЕТ СН'!$H$5-'СЕТ СН'!$H$21</f>
        <v>3321.8198733300001</v>
      </c>
      <c r="N88" s="36">
        <f>SUMIFS(СВЦЭМ!$D$33:$D$776,СВЦЭМ!$A$33:$A$776,$A88,СВЦЭМ!$B$33:$B$776,N$83)+'СЕТ СН'!$H$11+СВЦЭМ!$D$10+'СЕТ СН'!$H$5-'СЕТ СН'!$H$21</f>
        <v>3339.9220631600001</v>
      </c>
      <c r="O88" s="36">
        <f>SUMIFS(СВЦЭМ!$D$33:$D$776,СВЦЭМ!$A$33:$A$776,$A88,СВЦЭМ!$B$33:$B$776,O$83)+'СЕТ СН'!$H$11+СВЦЭМ!$D$10+'СЕТ СН'!$H$5-'СЕТ СН'!$H$21</f>
        <v>3351.0067167699999</v>
      </c>
      <c r="P88" s="36">
        <f>SUMIFS(СВЦЭМ!$D$33:$D$776,СВЦЭМ!$A$33:$A$776,$A88,СВЦЭМ!$B$33:$B$776,P$83)+'СЕТ СН'!$H$11+СВЦЭМ!$D$10+'СЕТ СН'!$H$5-'СЕТ СН'!$H$21</f>
        <v>3337.7274256199998</v>
      </c>
      <c r="Q88" s="36">
        <f>SUMIFS(СВЦЭМ!$D$33:$D$776,СВЦЭМ!$A$33:$A$776,$A88,СВЦЭМ!$B$33:$B$776,Q$83)+'СЕТ СН'!$H$11+СВЦЭМ!$D$10+'СЕТ СН'!$H$5-'СЕТ СН'!$H$21</f>
        <v>3343.2907974099999</v>
      </c>
      <c r="R88" s="36">
        <f>SUMIFS(СВЦЭМ!$D$33:$D$776,СВЦЭМ!$A$33:$A$776,$A88,СВЦЭМ!$B$33:$B$776,R$83)+'СЕТ СН'!$H$11+СВЦЭМ!$D$10+'СЕТ СН'!$H$5-'СЕТ СН'!$H$21</f>
        <v>3363.9475375700003</v>
      </c>
      <c r="S88" s="36">
        <f>SUMIFS(СВЦЭМ!$D$33:$D$776,СВЦЭМ!$A$33:$A$776,$A88,СВЦЭМ!$B$33:$B$776,S$83)+'СЕТ СН'!$H$11+СВЦЭМ!$D$10+'СЕТ СН'!$H$5-'СЕТ СН'!$H$21</f>
        <v>3374.0962126900004</v>
      </c>
      <c r="T88" s="36">
        <f>SUMIFS(СВЦЭМ!$D$33:$D$776,СВЦЭМ!$A$33:$A$776,$A88,СВЦЭМ!$B$33:$B$776,T$83)+'СЕТ СН'!$H$11+СВЦЭМ!$D$10+'СЕТ СН'!$H$5-'СЕТ СН'!$H$21</f>
        <v>3368.29921079</v>
      </c>
      <c r="U88" s="36">
        <f>SUMIFS(СВЦЭМ!$D$33:$D$776,СВЦЭМ!$A$33:$A$776,$A88,СВЦЭМ!$B$33:$B$776,U$83)+'СЕТ СН'!$H$11+СВЦЭМ!$D$10+'СЕТ СН'!$H$5-'СЕТ СН'!$H$21</f>
        <v>3359.9908264200003</v>
      </c>
      <c r="V88" s="36">
        <f>SUMIFS(СВЦЭМ!$D$33:$D$776,СВЦЭМ!$A$33:$A$776,$A88,СВЦЭМ!$B$33:$B$776,V$83)+'СЕТ СН'!$H$11+СВЦЭМ!$D$10+'СЕТ СН'!$H$5-'СЕТ СН'!$H$21</f>
        <v>3342.38250767</v>
      </c>
      <c r="W88" s="36">
        <f>SUMIFS(СВЦЭМ!$D$33:$D$776,СВЦЭМ!$A$33:$A$776,$A88,СВЦЭМ!$B$33:$B$776,W$83)+'СЕТ СН'!$H$11+СВЦЭМ!$D$10+'СЕТ СН'!$H$5-'СЕТ СН'!$H$21</f>
        <v>3332.1365631899998</v>
      </c>
      <c r="X88" s="36">
        <f>SUMIFS(СВЦЭМ!$D$33:$D$776,СВЦЭМ!$A$33:$A$776,$A88,СВЦЭМ!$B$33:$B$776,X$83)+'СЕТ СН'!$H$11+СВЦЭМ!$D$10+'СЕТ СН'!$H$5-'СЕТ СН'!$H$21</f>
        <v>3380.1906601300002</v>
      </c>
      <c r="Y88" s="36">
        <f>SUMIFS(СВЦЭМ!$D$33:$D$776,СВЦЭМ!$A$33:$A$776,$A88,СВЦЭМ!$B$33:$B$776,Y$83)+'СЕТ СН'!$H$11+СВЦЭМ!$D$10+'СЕТ СН'!$H$5-'СЕТ СН'!$H$21</f>
        <v>3525.62159836</v>
      </c>
    </row>
    <row r="89" spans="1:27" ht="15.75" x14ac:dyDescent="0.2">
      <c r="A89" s="35">
        <f t="shared" si="2"/>
        <v>44018</v>
      </c>
      <c r="B89" s="36">
        <f>SUMIFS(СВЦЭМ!$D$33:$D$776,СВЦЭМ!$A$33:$A$776,$A89,СВЦЭМ!$B$33:$B$776,B$83)+'СЕТ СН'!$H$11+СВЦЭМ!$D$10+'СЕТ СН'!$H$5-'СЕТ СН'!$H$21</f>
        <v>3577.87620629</v>
      </c>
      <c r="C89" s="36">
        <f>SUMIFS(СВЦЭМ!$D$33:$D$776,СВЦЭМ!$A$33:$A$776,$A89,СВЦЭМ!$B$33:$B$776,C$83)+'СЕТ СН'!$H$11+СВЦЭМ!$D$10+'СЕТ СН'!$H$5-'СЕТ СН'!$H$21</f>
        <v>3678.2405453199999</v>
      </c>
      <c r="D89" s="36">
        <f>SUMIFS(СВЦЭМ!$D$33:$D$776,СВЦЭМ!$A$33:$A$776,$A89,СВЦЭМ!$B$33:$B$776,D$83)+'СЕТ СН'!$H$11+СВЦЭМ!$D$10+'СЕТ СН'!$H$5-'СЕТ СН'!$H$21</f>
        <v>3709.40921527</v>
      </c>
      <c r="E89" s="36">
        <f>SUMIFS(СВЦЭМ!$D$33:$D$776,СВЦЭМ!$A$33:$A$776,$A89,СВЦЭМ!$B$33:$B$776,E$83)+'СЕТ СН'!$H$11+СВЦЭМ!$D$10+'СЕТ СН'!$H$5-'СЕТ СН'!$H$21</f>
        <v>3765.6723701700002</v>
      </c>
      <c r="F89" s="36">
        <f>SUMIFS(СВЦЭМ!$D$33:$D$776,СВЦЭМ!$A$33:$A$776,$A89,СВЦЭМ!$B$33:$B$776,F$83)+'СЕТ СН'!$H$11+СВЦЭМ!$D$10+'СЕТ СН'!$H$5-'СЕТ СН'!$H$21</f>
        <v>3757.67668194</v>
      </c>
      <c r="G89" s="36">
        <f>SUMIFS(СВЦЭМ!$D$33:$D$776,СВЦЭМ!$A$33:$A$776,$A89,СВЦЭМ!$B$33:$B$776,G$83)+'СЕТ СН'!$H$11+СВЦЭМ!$D$10+'СЕТ СН'!$H$5-'СЕТ СН'!$H$21</f>
        <v>3749.0951581600002</v>
      </c>
      <c r="H89" s="36">
        <f>SUMIFS(СВЦЭМ!$D$33:$D$776,СВЦЭМ!$A$33:$A$776,$A89,СВЦЭМ!$B$33:$B$776,H$83)+'СЕТ СН'!$H$11+СВЦЭМ!$D$10+'СЕТ СН'!$H$5-'СЕТ СН'!$H$21</f>
        <v>3656.0494918499999</v>
      </c>
      <c r="I89" s="36">
        <f>SUMIFS(СВЦЭМ!$D$33:$D$776,СВЦЭМ!$A$33:$A$776,$A89,СВЦЭМ!$B$33:$B$776,I$83)+'СЕТ СН'!$H$11+СВЦЭМ!$D$10+'СЕТ СН'!$H$5-'СЕТ СН'!$H$21</f>
        <v>3677.8798915699999</v>
      </c>
      <c r="J89" s="36">
        <f>SUMIFS(СВЦЭМ!$D$33:$D$776,СВЦЭМ!$A$33:$A$776,$A89,СВЦЭМ!$B$33:$B$776,J$83)+'СЕТ СН'!$H$11+СВЦЭМ!$D$10+'СЕТ СН'!$H$5-'СЕТ СН'!$H$21</f>
        <v>3639.7557503600001</v>
      </c>
      <c r="K89" s="36">
        <f>SUMIFS(СВЦЭМ!$D$33:$D$776,СВЦЭМ!$A$33:$A$776,$A89,СВЦЭМ!$B$33:$B$776,K$83)+'СЕТ СН'!$H$11+СВЦЭМ!$D$10+'СЕТ СН'!$H$5-'СЕТ СН'!$H$21</f>
        <v>3508.1184336800002</v>
      </c>
      <c r="L89" s="36">
        <f>SUMIFS(СВЦЭМ!$D$33:$D$776,СВЦЭМ!$A$33:$A$776,$A89,СВЦЭМ!$B$33:$B$776,L$83)+'СЕТ СН'!$H$11+СВЦЭМ!$D$10+'СЕТ СН'!$H$5-'СЕТ СН'!$H$21</f>
        <v>3423.6476723300002</v>
      </c>
      <c r="M89" s="36">
        <f>SUMIFS(СВЦЭМ!$D$33:$D$776,СВЦЭМ!$A$33:$A$776,$A89,СВЦЭМ!$B$33:$B$776,M$83)+'СЕТ СН'!$H$11+СВЦЭМ!$D$10+'СЕТ СН'!$H$5-'СЕТ СН'!$H$21</f>
        <v>3388.1054750000003</v>
      </c>
      <c r="N89" s="36">
        <f>SUMIFS(СВЦЭМ!$D$33:$D$776,СВЦЭМ!$A$33:$A$776,$A89,СВЦЭМ!$B$33:$B$776,N$83)+'СЕТ СН'!$H$11+СВЦЭМ!$D$10+'СЕТ СН'!$H$5-'СЕТ СН'!$H$21</f>
        <v>3407.6379884500002</v>
      </c>
      <c r="O89" s="36">
        <f>SUMIFS(СВЦЭМ!$D$33:$D$776,СВЦЭМ!$A$33:$A$776,$A89,СВЦЭМ!$B$33:$B$776,O$83)+'СЕТ СН'!$H$11+СВЦЭМ!$D$10+'СЕТ СН'!$H$5-'СЕТ СН'!$H$21</f>
        <v>3458.4543264200001</v>
      </c>
      <c r="P89" s="36">
        <f>SUMIFS(СВЦЭМ!$D$33:$D$776,СВЦЭМ!$A$33:$A$776,$A89,СВЦЭМ!$B$33:$B$776,P$83)+'СЕТ СН'!$H$11+СВЦЭМ!$D$10+'СЕТ СН'!$H$5-'СЕТ СН'!$H$21</f>
        <v>3434.6143157199999</v>
      </c>
      <c r="Q89" s="36">
        <f>SUMIFS(СВЦЭМ!$D$33:$D$776,СВЦЭМ!$A$33:$A$776,$A89,СВЦЭМ!$B$33:$B$776,Q$83)+'СЕТ СН'!$H$11+СВЦЭМ!$D$10+'СЕТ СН'!$H$5-'СЕТ СН'!$H$21</f>
        <v>3437.3485134299999</v>
      </c>
      <c r="R89" s="36">
        <f>SUMIFS(СВЦЭМ!$D$33:$D$776,СВЦЭМ!$A$33:$A$776,$A89,СВЦЭМ!$B$33:$B$776,R$83)+'СЕТ СН'!$H$11+СВЦЭМ!$D$10+'СЕТ СН'!$H$5-'СЕТ СН'!$H$21</f>
        <v>3470.0000339500002</v>
      </c>
      <c r="S89" s="36">
        <f>SUMIFS(СВЦЭМ!$D$33:$D$776,СВЦЭМ!$A$33:$A$776,$A89,СВЦЭМ!$B$33:$B$776,S$83)+'СЕТ СН'!$H$11+СВЦЭМ!$D$10+'СЕТ СН'!$H$5-'СЕТ СН'!$H$21</f>
        <v>3473.9486316000002</v>
      </c>
      <c r="T89" s="36">
        <f>SUMIFS(СВЦЭМ!$D$33:$D$776,СВЦЭМ!$A$33:$A$776,$A89,СВЦЭМ!$B$33:$B$776,T$83)+'СЕТ СН'!$H$11+СВЦЭМ!$D$10+'СЕТ СН'!$H$5-'СЕТ СН'!$H$21</f>
        <v>3469.3469505399999</v>
      </c>
      <c r="U89" s="36">
        <f>SUMIFS(СВЦЭМ!$D$33:$D$776,СВЦЭМ!$A$33:$A$776,$A89,СВЦЭМ!$B$33:$B$776,U$83)+'СЕТ СН'!$H$11+СВЦЭМ!$D$10+'СЕТ СН'!$H$5-'СЕТ СН'!$H$21</f>
        <v>3458.3032995900003</v>
      </c>
      <c r="V89" s="36">
        <f>SUMIFS(СВЦЭМ!$D$33:$D$776,СВЦЭМ!$A$33:$A$776,$A89,СВЦЭМ!$B$33:$B$776,V$83)+'СЕТ СН'!$H$11+СВЦЭМ!$D$10+'СЕТ СН'!$H$5-'СЕТ СН'!$H$21</f>
        <v>3450.8412042999998</v>
      </c>
      <c r="W89" s="36">
        <f>SUMIFS(СВЦЭМ!$D$33:$D$776,СВЦЭМ!$A$33:$A$776,$A89,СВЦЭМ!$B$33:$B$776,W$83)+'СЕТ СН'!$H$11+СВЦЭМ!$D$10+'СЕТ СН'!$H$5-'СЕТ СН'!$H$21</f>
        <v>3411.0049157100002</v>
      </c>
      <c r="X89" s="36">
        <f>SUMIFS(СВЦЭМ!$D$33:$D$776,СВЦЭМ!$A$33:$A$776,$A89,СВЦЭМ!$B$33:$B$776,X$83)+'СЕТ СН'!$H$11+СВЦЭМ!$D$10+'СЕТ СН'!$H$5-'СЕТ СН'!$H$21</f>
        <v>3439.1675341999999</v>
      </c>
      <c r="Y89" s="36">
        <f>SUMIFS(СВЦЭМ!$D$33:$D$776,СВЦЭМ!$A$33:$A$776,$A89,СВЦЭМ!$B$33:$B$776,Y$83)+'СЕТ СН'!$H$11+СВЦЭМ!$D$10+'СЕТ СН'!$H$5-'СЕТ СН'!$H$21</f>
        <v>3580.8559580700003</v>
      </c>
    </row>
    <row r="90" spans="1:27" ht="15.75" x14ac:dyDescent="0.2">
      <c r="A90" s="35">
        <f t="shared" si="2"/>
        <v>44019</v>
      </c>
      <c r="B90" s="36">
        <f>SUMIFS(СВЦЭМ!$D$33:$D$776,СВЦЭМ!$A$33:$A$776,$A90,СВЦЭМ!$B$33:$B$776,B$83)+'СЕТ СН'!$H$11+СВЦЭМ!$D$10+'СЕТ СН'!$H$5-'СЕТ СН'!$H$21</f>
        <v>3613.1499549800001</v>
      </c>
      <c r="C90" s="36">
        <f>SUMIFS(СВЦЭМ!$D$33:$D$776,СВЦЭМ!$A$33:$A$776,$A90,СВЦЭМ!$B$33:$B$776,C$83)+'СЕТ СН'!$H$11+СВЦЭМ!$D$10+'СЕТ СН'!$H$5-'СЕТ СН'!$H$21</f>
        <v>3622.2680192500002</v>
      </c>
      <c r="D90" s="36">
        <f>SUMIFS(СВЦЭМ!$D$33:$D$776,СВЦЭМ!$A$33:$A$776,$A90,СВЦЭМ!$B$33:$B$776,D$83)+'СЕТ СН'!$H$11+СВЦЭМ!$D$10+'СЕТ СН'!$H$5-'СЕТ СН'!$H$21</f>
        <v>3626.5754811100001</v>
      </c>
      <c r="E90" s="36">
        <f>SUMIFS(СВЦЭМ!$D$33:$D$776,СВЦЭМ!$A$33:$A$776,$A90,СВЦЭМ!$B$33:$B$776,E$83)+'СЕТ СН'!$H$11+СВЦЭМ!$D$10+'СЕТ СН'!$H$5-'СЕТ СН'!$H$21</f>
        <v>3633.8359826200003</v>
      </c>
      <c r="F90" s="36">
        <f>SUMIFS(СВЦЭМ!$D$33:$D$776,СВЦЭМ!$A$33:$A$776,$A90,СВЦЭМ!$B$33:$B$776,F$83)+'СЕТ СН'!$H$11+СВЦЭМ!$D$10+'СЕТ СН'!$H$5-'СЕТ СН'!$H$21</f>
        <v>3634.7974819199999</v>
      </c>
      <c r="G90" s="36">
        <f>SUMIFS(СВЦЭМ!$D$33:$D$776,СВЦЭМ!$A$33:$A$776,$A90,СВЦЭМ!$B$33:$B$776,G$83)+'СЕТ СН'!$H$11+СВЦЭМ!$D$10+'СЕТ СН'!$H$5-'СЕТ СН'!$H$21</f>
        <v>3637.3496074700001</v>
      </c>
      <c r="H90" s="36">
        <f>SUMIFS(СВЦЭМ!$D$33:$D$776,СВЦЭМ!$A$33:$A$776,$A90,СВЦЭМ!$B$33:$B$776,H$83)+'СЕТ СН'!$H$11+СВЦЭМ!$D$10+'СЕТ СН'!$H$5-'СЕТ СН'!$H$21</f>
        <v>3631.2624687799998</v>
      </c>
      <c r="I90" s="36">
        <f>SUMIFS(СВЦЭМ!$D$33:$D$776,СВЦЭМ!$A$33:$A$776,$A90,СВЦЭМ!$B$33:$B$776,I$83)+'СЕТ СН'!$H$11+СВЦЭМ!$D$10+'СЕТ СН'!$H$5-'СЕТ СН'!$H$21</f>
        <v>3600.1785500999999</v>
      </c>
      <c r="J90" s="36">
        <f>SUMIFS(СВЦЭМ!$D$33:$D$776,СВЦЭМ!$A$33:$A$776,$A90,СВЦЭМ!$B$33:$B$776,J$83)+'СЕТ СН'!$H$11+СВЦЭМ!$D$10+'СЕТ СН'!$H$5-'СЕТ СН'!$H$21</f>
        <v>3629.5005126200003</v>
      </c>
      <c r="K90" s="36">
        <f>SUMIFS(СВЦЭМ!$D$33:$D$776,СВЦЭМ!$A$33:$A$776,$A90,СВЦЭМ!$B$33:$B$776,K$83)+'СЕТ СН'!$H$11+СВЦЭМ!$D$10+'СЕТ СН'!$H$5-'СЕТ СН'!$H$21</f>
        <v>3552.0014682400001</v>
      </c>
      <c r="L90" s="36">
        <f>SUMIFS(СВЦЭМ!$D$33:$D$776,СВЦЭМ!$A$33:$A$776,$A90,СВЦЭМ!$B$33:$B$776,L$83)+'СЕТ СН'!$H$11+СВЦЭМ!$D$10+'СЕТ СН'!$H$5-'СЕТ СН'!$H$21</f>
        <v>3518.39275064</v>
      </c>
      <c r="M90" s="36">
        <f>SUMIFS(СВЦЭМ!$D$33:$D$776,СВЦЭМ!$A$33:$A$776,$A90,СВЦЭМ!$B$33:$B$776,M$83)+'СЕТ СН'!$H$11+СВЦЭМ!$D$10+'СЕТ СН'!$H$5-'СЕТ СН'!$H$21</f>
        <v>3499.4965308400001</v>
      </c>
      <c r="N90" s="36">
        <f>SUMIFS(СВЦЭМ!$D$33:$D$776,СВЦЭМ!$A$33:$A$776,$A90,СВЦЭМ!$B$33:$B$776,N$83)+'СЕТ СН'!$H$11+СВЦЭМ!$D$10+'СЕТ СН'!$H$5-'СЕТ СН'!$H$21</f>
        <v>3500.8853917599999</v>
      </c>
      <c r="O90" s="36">
        <f>SUMIFS(СВЦЭМ!$D$33:$D$776,СВЦЭМ!$A$33:$A$776,$A90,СВЦЭМ!$B$33:$B$776,O$83)+'СЕТ СН'!$H$11+СВЦЭМ!$D$10+'СЕТ СН'!$H$5-'СЕТ СН'!$H$21</f>
        <v>3506.5404002400001</v>
      </c>
      <c r="P90" s="36">
        <f>SUMIFS(СВЦЭМ!$D$33:$D$776,СВЦЭМ!$A$33:$A$776,$A90,СВЦЭМ!$B$33:$B$776,P$83)+'СЕТ СН'!$H$11+СВЦЭМ!$D$10+'СЕТ СН'!$H$5-'СЕТ СН'!$H$21</f>
        <v>3501.5670354499998</v>
      </c>
      <c r="Q90" s="36">
        <f>SUMIFS(СВЦЭМ!$D$33:$D$776,СВЦЭМ!$A$33:$A$776,$A90,СВЦЭМ!$B$33:$B$776,Q$83)+'СЕТ СН'!$H$11+СВЦЭМ!$D$10+'СЕТ СН'!$H$5-'СЕТ СН'!$H$21</f>
        <v>3508.24082219</v>
      </c>
      <c r="R90" s="36">
        <f>SUMIFS(СВЦЭМ!$D$33:$D$776,СВЦЭМ!$A$33:$A$776,$A90,СВЦЭМ!$B$33:$B$776,R$83)+'СЕТ СН'!$H$11+СВЦЭМ!$D$10+'СЕТ СН'!$H$5-'СЕТ СН'!$H$21</f>
        <v>3511.6922466000001</v>
      </c>
      <c r="S90" s="36">
        <f>SUMIFS(СВЦЭМ!$D$33:$D$776,СВЦЭМ!$A$33:$A$776,$A90,СВЦЭМ!$B$33:$B$776,S$83)+'СЕТ СН'!$H$11+СВЦЭМ!$D$10+'СЕТ СН'!$H$5-'СЕТ СН'!$H$21</f>
        <v>3517.4916882799998</v>
      </c>
      <c r="T90" s="36">
        <f>SUMIFS(СВЦЭМ!$D$33:$D$776,СВЦЭМ!$A$33:$A$776,$A90,СВЦЭМ!$B$33:$B$776,T$83)+'СЕТ СН'!$H$11+СВЦЭМ!$D$10+'СЕТ СН'!$H$5-'СЕТ СН'!$H$21</f>
        <v>3520.5176413500003</v>
      </c>
      <c r="U90" s="36">
        <f>SUMIFS(СВЦЭМ!$D$33:$D$776,СВЦЭМ!$A$33:$A$776,$A90,СВЦЭМ!$B$33:$B$776,U$83)+'СЕТ СН'!$H$11+СВЦЭМ!$D$10+'СЕТ СН'!$H$5-'СЕТ СН'!$H$21</f>
        <v>3514.38247288</v>
      </c>
      <c r="V90" s="36">
        <f>SUMIFS(СВЦЭМ!$D$33:$D$776,СВЦЭМ!$A$33:$A$776,$A90,СВЦЭМ!$B$33:$B$776,V$83)+'СЕТ СН'!$H$11+СВЦЭМ!$D$10+'СЕТ СН'!$H$5-'СЕТ СН'!$H$21</f>
        <v>3514.5369561799998</v>
      </c>
      <c r="W90" s="36">
        <f>SUMIFS(СВЦЭМ!$D$33:$D$776,СВЦЭМ!$A$33:$A$776,$A90,СВЦЭМ!$B$33:$B$776,W$83)+'СЕТ СН'!$H$11+СВЦЭМ!$D$10+'СЕТ СН'!$H$5-'СЕТ СН'!$H$21</f>
        <v>3505.0988329299998</v>
      </c>
      <c r="X90" s="36">
        <f>SUMIFS(СВЦЭМ!$D$33:$D$776,СВЦЭМ!$A$33:$A$776,$A90,СВЦЭМ!$B$33:$B$776,X$83)+'СЕТ СН'!$H$11+СВЦЭМ!$D$10+'СЕТ СН'!$H$5-'СЕТ СН'!$H$21</f>
        <v>3536.5608095799998</v>
      </c>
      <c r="Y90" s="36">
        <f>SUMIFS(СВЦЭМ!$D$33:$D$776,СВЦЭМ!$A$33:$A$776,$A90,СВЦЭМ!$B$33:$B$776,Y$83)+'СЕТ СН'!$H$11+СВЦЭМ!$D$10+'СЕТ СН'!$H$5-'СЕТ СН'!$H$21</f>
        <v>3625.6684172099999</v>
      </c>
    </row>
    <row r="91" spans="1:27" ht="15.75" x14ac:dyDescent="0.2">
      <c r="A91" s="35">
        <f t="shared" si="2"/>
        <v>44020</v>
      </c>
      <c r="B91" s="36">
        <f>SUMIFS(СВЦЭМ!$D$33:$D$776,СВЦЭМ!$A$33:$A$776,$A91,СВЦЭМ!$B$33:$B$776,B$83)+'СЕТ СН'!$H$11+СВЦЭМ!$D$10+'СЕТ СН'!$H$5-'СЕТ СН'!$H$21</f>
        <v>3579.7169960800002</v>
      </c>
      <c r="C91" s="36">
        <f>SUMIFS(СВЦЭМ!$D$33:$D$776,СВЦЭМ!$A$33:$A$776,$A91,СВЦЭМ!$B$33:$B$776,C$83)+'СЕТ СН'!$H$11+СВЦЭМ!$D$10+'СЕТ СН'!$H$5-'СЕТ СН'!$H$21</f>
        <v>3591.39077886</v>
      </c>
      <c r="D91" s="36">
        <f>SUMIFS(СВЦЭМ!$D$33:$D$776,СВЦЭМ!$A$33:$A$776,$A91,СВЦЭМ!$B$33:$B$776,D$83)+'СЕТ СН'!$H$11+СВЦЭМ!$D$10+'СЕТ СН'!$H$5-'СЕТ СН'!$H$21</f>
        <v>3619.1399967000002</v>
      </c>
      <c r="E91" s="36">
        <f>SUMIFS(СВЦЭМ!$D$33:$D$776,СВЦЭМ!$A$33:$A$776,$A91,СВЦЭМ!$B$33:$B$776,E$83)+'СЕТ СН'!$H$11+СВЦЭМ!$D$10+'СЕТ СН'!$H$5-'СЕТ СН'!$H$21</f>
        <v>3643.6892503600002</v>
      </c>
      <c r="F91" s="36">
        <f>SUMIFS(СВЦЭМ!$D$33:$D$776,СВЦЭМ!$A$33:$A$776,$A91,СВЦЭМ!$B$33:$B$776,F$83)+'СЕТ СН'!$H$11+СВЦЭМ!$D$10+'СЕТ СН'!$H$5-'СЕТ СН'!$H$21</f>
        <v>3653.3178508700003</v>
      </c>
      <c r="G91" s="36">
        <f>SUMIFS(СВЦЭМ!$D$33:$D$776,СВЦЭМ!$A$33:$A$776,$A91,СВЦЭМ!$B$33:$B$776,G$83)+'СЕТ СН'!$H$11+СВЦЭМ!$D$10+'СЕТ СН'!$H$5-'СЕТ СН'!$H$21</f>
        <v>3660.8398161200003</v>
      </c>
      <c r="H91" s="36">
        <f>SUMIFS(СВЦЭМ!$D$33:$D$776,СВЦЭМ!$A$33:$A$776,$A91,СВЦЭМ!$B$33:$B$776,H$83)+'СЕТ СН'!$H$11+СВЦЭМ!$D$10+'СЕТ СН'!$H$5-'СЕТ СН'!$H$21</f>
        <v>3614.0316777400003</v>
      </c>
      <c r="I91" s="36">
        <f>SUMIFS(СВЦЭМ!$D$33:$D$776,СВЦЭМ!$A$33:$A$776,$A91,СВЦЭМ!$B$33:$B$776,I$83)+'СЕТ СН'!$H$11+СВЦЭМ!$D$10+'СЕТ СН'!$H$5-'СЕТ СН'!$H$21</f>
        <v>3548.5296735000002</v>
      </c>
      <c r="J91" s="36">
        <f>SUMIFS(СВЦЭМ!$D$33:$D$776,СВЦЭМ!$A$33:$A$776,$A91,СВЦЭМ!$B$33:$B$776,J$83)+'СЕТ СН'!$H$11+СВЦЭМ!$D$10+'СЕТ СН'!$H$5-'СЕТ СН'!$H$21</f>
        <v>3502.3518694300001</v>
      </c>
      <c r="K91" s="36">
        <f>SUMIFS(СВЦЭМ!$D$33:$D$776,СВЦЭМ!$A$33:$A$776,$A91,СВЦЭМ!$B$33:$B$776,K$83)+'СЕТ СН'!$H$11+СВЦЭМ!$D$10+'СЕТ СН'!$H$5-'СЕТ СН'!$H$21</f>
        <v>3518.1149489600002</v>
      </c>
      <c r="L91" s="36">
        <f>SUMIFS(СВЦЭМ!$D$33:$D$776,СВЦЭМ!$A$33:$A$776,$A91,СВЦЭМ!$B$33:$B$776,L$83)+'СЕТ СН'!$H$11+СВЦЭМ!$D$10+'СЕТ СН'!$H$5-'СЕТ СН'!$H$21</f>
        <v>3510.3029089800002</v>
      </c>
      <c r="M91" s="36">
        <f>SUMIFS(СВЦЭМ!$D$33:$D$776,СВЦЭМ!$A$33:$A$776,$A91,СВЦЭМ!$B$33:$B$776,M$83)+'СЕТ СН'!$H$11+СВЦЭМ!$D$10+'СЕТ СН'!$H$5-'СЕТ СН'!$H$21</f>
        <v>3496.1489990700002</v>
      </c>
      <c r="N91" s="36">
        <f>SUMIFS(СВЦЭМ!$D$33:$D$776,СВЦЭМ!$A$33:$A$776,$A91,СВЦЭМ!$B$33:$B$776,N$83)+'СЕТ СН'!$H$11+СВЦЭМ!$D$10+'СЕТ СН'!$H$5-'СЕТ СН'!$H$21</f>
        <v>3503.7303828499998</v>
      </c>
      <c r="O91" s="36">
        <f>SUMIFS(СВЦЭМ!$D$33:$D$776,СВЦЭМ!$A$33:$A$776,$A91,СВЦЭМ!$B$33:$B$776,O$83)+'СЕТ СН'!$H$11+СВЦЭМ!$D$10+'СЕТ СН'!$H$5-'СЕТ СН'!$H$21</f>
        <v>3511.7360632600003</v>
      </c>
      <c r="P91" s="36">
        <f>SUMIFS(СВЦЭМ!$D$33:$D$776,СВЦЭМ!$A$33:$A$776,$A91,СВЦЭМ!$B$33:$B$776,P$83)+'СЕТ СН'!$H$11+СВЦЭМ!$D$10+'СЕТ СН'!$H$5-'СЕТ СН'!$H$21</f>
        <v>3502.6194402800002</v>
      </c>
      <c r="Q91" s="36">
        <f>SUMIFS(СВЦЭМ!$D$33:$D$776,СВЦЭМ!$A$33:$A$776,$A91,СВЦЭМ!$B$33:$B$776,Q$83)+'СЕТ СН'!$H$11+СВЦЭМ!$D$10+'СЕТ СН'!$H$5-'СЕТ СН'!$H$21</f>
        <v>3506.7754379799999</v>
      </c>
      <c r="R91" s="36">
        <f>SUMIFS(СВЦЭМ!$D$33:$D$776,СВЦЭМ!$A$33:$A$776,$A91,СВЦЭМ!$B$33:$B$776,R$83)+'СЕТ СН'!$H$11+СВЦЭМ!$D$10+'СЕТ СН'!$H$5-'СЕТ СН'!$H$21</f>
        <v>3512.4025749699999</v>
      </c>
      <c r="S91" s="36">
        <f>SUMIFS(СВЦЭМ!$D$33:$D$776,СВЦЭМ!$A$33:$A$776,$A91,СВЦЭМ!$B$33:$B$776,S$83)+'СЕТ СН'!$H$11+СВЦЭМ!$D$10+'СЕТ СН'!$H$5-'СЕТ СН'!$H$21</f>
        <v>3517.3347109300003</v>
      </c>
      <c r="T91" s="36">
        <f>SUMIFS(СВЦЭМ!$D$33:$D$776,СВЦЭМ!$A$33:$A$776,$A91,СВЦЭМ!$B$33:$B$776,T$83)+'СЕТ СН'!$H$11+СВЦЭМ!$D$10+'СЕТ СН'!$H$5-'СЕТ СН'!$H$21</f>
        <v>3518.2510370499999</v>
      </c>
      <c r="U91" s="36">
        <f>SUMIFS(СВЦЭМ!$D$33:$D$776,СВЦЭМ!$A$33:$A$776,$A91,СВЦЭМ!$B$33:$B$776,U$83)+'СЕТ СН'!$H$11+СВЦЭМ!$D$10+'СЕТ СН'!$H$5-'СЕТ СН'!$H$21</f>
        <v>3511.9306139800001</v>
      </c>
      <c r="V91" s="36">
        <f>SUMIFS(СВЦЭМ!$D$33:$D$776,СВЦЭМ!$A$33:$A$776,$A91,СВЦЭМ!$B$33:$B$776,V$83)+'СЕТ СН'!$H$11+СВЦЭМ!$D$10+'СЕТ СН'!$H$5-'СЕТ СН'!$H$21</f>
        <v>3500.1030750999998</v>
      </c>
      <c r="W91" s="36">
        <f>SUMIFS(СВЦЭМ!$D$33:$D$776,СВЦЭМ!$A$33:$A$776,$A91,СВЦЭМ!$B$33:$B$776,W$83)+'СЕТ СН'!$H$11+СВЦЭМ!$D$10+'СЕТ СН'!$H$5-'СЕТ СН'!$H$21</f>
        <v>3509.84748296</v>
      </c>
      <c r="X91" s="36">
        <f>SUMIFS(СВЦЭМ!$D$33:$D$776,СВЦЭМ!$A$33:$A$776,$A91,СВЦЭМ!$B$33:$B$776,X$83)+'СЕТ СН'!$H$11+СВЦЭМ!$D$10+'СЕТ СН'!$H$5-'СЕТ СН'!$H$21</f>
        <v>3491.3448594000001</v>
      </c>
      <c r="Y91" s="36">
        <f>SUMIFS(СВЦЭМ!$D$33:$D$776,СВЦЭМ!$A$33:$A$776,$A91,СВЦЭМ!$B$33:$B$776,Y$83)+'СЕТ СН'!$H$11+СВЦЭМ!$D$10+'СЕТ СН'!$H$5-'СЕТ СН'!$H$21</f>
        <v>3551.40556827</v>
      </c>
    </row>
    <row r="92" spans="1:27" ht="15.75" x14ac:dyDescent="0.2">
      <c r="A92" s="35">
        <f t="shared" si="2"/>
        <v>44021</v>
      </c>
      <c r="B92" s="36">
        <f>SUMIFS(СВЦЭМ!$D$33:$D$776,СВЦЭМ!$A$33:$A$776,$A92,СВЦЭМ!$B$33:$B$776,B$83)+'СЕТ СН'!$H$11+СВЦЭМ!$D$10+'СЕТ СН'!$H$5-'СЕТ СН'!$H$21</f>
        <v>3626.2037926000003</v>
      </c>
      <c r="C92" s="36">
        <f>SUMIFS(СВЦЭМ!$D$33:$D$776,СВЦЭМ!$A$33:$A$776,$A92,СВЦЭМ!$B$33:$B$776,C$83)+'СЕТ СН'!$H$11+СВЦЭМ!$D$10+'СЕТ СН'!$H$5-'СЕТ СН'!$H$21</f>
        <v>3645.7007014700002</v>
      </c>
      <c r="D92" s="36">
        <f>SUMIFS(СВЦЭМ!$D$33:$D$776,СВЦЭМ!$A$33:$A$776,$A92,СВЦЭМ!$B$33:$B$776,D$83)+'СЕТ СН'!$H$11+СВЦЭМ!$D$10+'СЕТ СН'!$H$5-'СЕТ СН'!$H$21</f>
        <v>3640.61465404</v>
      </c>
      <c r="E92" s="36">
        <f>SUMIFS(СВЦЭМ!$D$33:$D$776,СВЦЭМ!$A$33:$A$776,$A92,СВЦЭМ!$B$33:$B$776,E$83)+'СЕТ СН'!$H$11+СВЦЭМ!$D$10+'СЕТ СН'!$H$5-'СЕТ СН'!$H$21</f>
        <v>3650.4578270000002</v>
      </c>
      <c r="F92" s="36">
        <f>SUMIFS(СВЦЭМ!$D$33:$D$776,СВЦЭМ!$A$33:$A$776,$A92,СВЦЭМ!$B$33:$B$776,F$83)+'СЕТ СН'!$H$11+СВЦЭМ!$D$10+'СЕТ СН'!$H$5-'СЕТ СН'!$H$21</f>
        <v>3638.3800555299999</v>
      </c>
      <c r="G92" s="36">
        <f>SUMIFS(СВЦЭМ!$D$33:$D$776,СВЦЭМ!$A$33:$A$776,$A92,СВЦЭМ!$B$33:$B$776,G$83)+'СЕТ СН'!$H$11+СВЦЭМ!$D$10+'СЕТ СН'!$H$5-'СЕТ СН'!$H$21</f>
        <v>3645.7142963800002</v>
      </c>
      <c r="H92" s="36">
        <f>SUMIFS(СВЦЭМ!$D$33:$D$776,СВЦЭМ!$A$33:$A$776,$A92,СВЦЭМ!$B$33:$B$776,H$83)+'СЕТ СН'!$H$11+СВЦЭМ!$D$10+'СЕТ СН'!$H$5-'СЕТ СН'!$H$21</f>
        <v>3646.8894117899999</v>
      </c>
      <c r="I92" s="36">
        <f>SUMIFS(СВЦЭМ!$D$33:$D$776,СВЦЭМ!$A$33:$A$776,$A92,СВЦЭМ!$B$33:$B$776,I$83)+'СЕТ СН'!$H$11+СВЦЭМ!$D$10+'СЕТ СН'!$H$5-'СЕТ СН'!$H$21</f>
        <v>3566.24515643</v>
      </c>
      <c r="J92" s="36">
        <f>SUMIFS(СВЦЭМ!$D$33:$D$776,СВЦЭМ!$A$33:$A$776,$A92,СВЦЭМ!$B$33:$B$776,J$83)+'СЕТ СН'!$H$11+СВЦЭМ!$D$10+'СЕТ СН'!$H$5-'СЕТ СН'!$H$21</f>
        <v>3550.9289768799999</v>
      </c>
      <c r="K92" s="36">
        <f>SUMIFS(СВЦЭМ!$D$33:$D$776,СВЦЭМ!$A$33:$A$776,$A92,СВЦЭМ!$B$33:$B$776,K$83)+'СЕТ СН'!$H$11+СВЦЭМ!$D$10+'СЕТ СН'!$H$5-'СЕТ СН'!$H$21</f>
        <v>3538.30216922</v>
      </c>
      <c r="L92" s="36">
        <f>SUMIFS(СВЦЭМ!$D$33:$D$776,СВЦЭМ!$A$33:$A$776,$A92,СВЦЭМ!$B$33:$B$776,L$83)+'СЕТ СН'!$H$11+СВЦЭМ!$D$10+'СЕТ СН'!$H$5-'СЕТ СН'!$H$21</f>
        <v>3514.6288026100001</v>
      </c>
      <c r="M92" s="36">
        <f>SUMIFS(СВЦЭМ!$D$33:$D$776,СВЦЭМ!$A$33:$A$776,$A92,СВЦЭМ!$B$33:$B$776,M$83)+'СЕТ СН'!$H$11+СВЦЭМ!$D$10+'СЕТ СН'!$H$5-'СЕТ СН'!$H$21</f>
        <v>3525.1366262900001</v>
      </c>
      <c r="N92" s="36">
        <f>SUMIFS(СВЦЭМ!$D$33:$D$776,СВЦЭМ!$A$33:$A$776,$A92,СВЦЭМ!$B$33:$B$776,N$83)+'СЕТ СН'!$H$11+СВЦЭМ!$D$10+'СЕТ СН'!$H$5-'СЕТ СН'!$H$21</f>
        <v>3520.97227127</v>
      </c>
      <c r="O92" s="36">
        <f>SUMIFS(СВЦЭМ!$D$33:$D$776,СВЦЭМ!$A$33:$A$776,$A92,СВЦЭМ!$B$33:$B$776,O$83)+'СЕТ СН'!$H$11+СВЦЭМ!$D$10+'СЕТ СН'!$H$5-'СЕТ СН'!$H$21</f>
        <v>3527.8743063299999</v>
      </c>
      <c r="P92" s="36">
        <f>SUMIFS(СВЦЭМ!$D$33:$D$776,СВЦЭМ!$A$33:$A$776,$A92,СВЦЭМ!$B$33:$B$776,P$83)+'СЕТ СН'!$H$11+СВЦЭМ!$D$10+'СЕТ СН'!$H$5-'СЕТ СН'!$H$21</f>
        <v>3516.4586617300001</v>
      </c>
      <c r="Q92" s="36">
        <f>SUMIFS(СВЦЭМ!$D$33:$D$776,СВЦЭМ!$A$33:$A$776,$A92,СВЦЭМ!$B$33:$B$776,Q$83)+'СЕТ СН'!$H$11+СВЦЭМ!$D$10+'СЕТ СН'!$H$5-'СЕТ СН'!$H$21</f>
        <v>3522.3455219100001</v>
      </c>
      <c r="R92" s="36">
        <f>SUMIFS(СВЦЭМ!$D$33:$D$776,СВЦЭМ!$A$33:$A$776,$A92,СВЦЭМ!$B$33:$B$776,R$83)+'СЕТ СН'!$H$11+СВЦЭМ!$D$10+'СЕТ СН'!$H$5-'СЕТ СН'!$H$21</f>
        <v>3534.5921283500002</v>
      </c>
      <c r="S92" s="36">
        <f>SUMIFS(СВЦЭМ!$D$33:$D$776,СВЦЭМ!$A$33:$A$776,$A92,СВЦЭМ!$B$33:$B$776,S$83)+'СЕТ СН'!$H$11+СВЦЭМ!$D$10+'СЕТ СН'!$H$5-'СЕТ СН'!$H$21</f>
        <v>3539.3410797900001</v>
      </c>
      <c r="T92" s="36">
        <f>SUMIFS(СВЦЭМ!$D$33:$D$776,СВЦЭМ!$A$33:$A$776,$A92,СВЦЭМ!$B$33:$B$776,T$83)+'СЕТ СН'!$H$11+СВЦЭМ!$D$10+'СЕТ СН'!$H$5-'СЕТ СН'!$H$21</f>
        <v>3543.2637887199999</v>
      </c>
      <c r="U92" s="36">
        <f>SUMIFS(СВЦЭМ!$D$33:$D$776,СВЦЭМ!$A$33:$A$776,$A92,СВЦЭМ!$B$33:$B$776,U$83)+'СЕТ СН'!$H$11+СВЦЭМ!$D$10+'СЕТ СН'!$H$5-'СЕТ СН'!$H$21</f>
        <v>3541.2556721300002</v>
      </c>
      <c r="V92" s="36">
        <f>SUMIFS(СВЦЭМ!$D$33:$D$776,СВЦЭМ!$A$33:$A$776,$A92,СВЦЭМ!$B$33:$B$776,V$83)+'СЕТ СН'!$H$11+СВЦЭМ!$D$10+'СЕТ СН'!$H$5-'СЕТ СН'!$H$21</f>
        <v>3532.6690590200001</v>
      </c>
      <c r="W92" s="36">
        <f>SUMIFS(СВЦЭМ!$D$33:$D$776,СВЦЭМ!$A$33:$A$776,$A92,СВЦЭМ!$B$33:$B$776,W$83)+'СЕТ СН'!$H$11+СВЦЭМ!$D$10+'СЕТ СН'!$H$5-'СЕТ СН'!$H$21</f>
        <v>3529.3199414999999</v>
      </c>
      <c r="X92" s="36">
        <f>SUMIFS(СВЦЭМ!$D$33:$D$776,СВЦЭМ!$A$33:$A$776,$A92,СВЦЭМ!$B$33:$B$776,X$83)+'СЕТ СН'!$H$11+СВЦЭМ!$D$10+'СЕТ СН'!$H$5-'СЕТ СН'!$H$21</f>
        <v>3529.7193387000002</v>
      </c>
      <c r="Y92" s="36">
        <f>SUMIFS(СВЦЭМ!$D$33:$D$776,СВЦЭМ!$A$33:$A$776,$A92,СВЦЭМ!$B$33:$B$776,Y$83)+'СЕТ СН'!$H$11+СВЦЭМ!$D$10+'СЕТ СН'!$H$5-'СЕТ СН'!$H$21</f>
        <v>3549.2409718700001</v>
      </c>
    </row>
    <row r="93" spans="1:27" ht="15.75" x14ac:dyDescent="0.2">
      <c r="A93" s="35">
        <f t="shared" si="2"/>
        <v>44022</v>
      </c>
      <c r="B93" s="36">
        <f>SUMIFS(СВЦЭМ!$D$33:$D$776,СВЦЭМ!$A$33:$A$776,$A93,СВЦЭМ!$B$33:$B$776,B$83)+'СЕТ СН'!$H$11+СВЦЭМ!$D$10+'СЕТ СН'!$H$5-'СЕТ СН'!$H$21</f>
        <v>3646.28019189</v>
      </c>
      <c r="C93" s="36">
        <f>SUMIFS(СВЦЭМ!$D$33:$D$776,СВЦЭМ!$A$33:$A$776,$A93,СВЦЭМ!$B$33:$B$776,C$83)+'СЕТ СН'!$H$11+СВЦЭМ!$D$10+'СЕТ СН'!$H$5-'СЕТ СН'!$H$21</f>
        <v>3622.7342358400001</v>
      </c>
      <c r="D93" s="36">
        <f>SUMIFS(СВЦЭМ!$D$33:$D$776,СВЦЭМ!$A$33:$A$776,$A93,СВЦЭМ!$B$33:$B$776,D$83)+'СЕТ СН'!$H$11+СВЦЭМ!$D$10+'СЕТ СН'!$H$5-'СЕТ СН'!$H$21</f>
        <v>3617.74832182</v>
      </c>
      <c r="E93" s="36">
        <f>SUMIFS(СВЦЭМ!$D$33:$D$776,СВЦЭМ!$A$33:$A$776,$A93,СВЦЭМ!$B$33:$B$776,E$83)+'СЕТ СН'!$H$11+СВЦЭМ!$D$10+'СЕТ СН'!$H$5-'СЕТ СН'!$H$21</f>
        <v>3637.08659347</v>
      </c>
      <c r="F93" s="36">
        <f>SUMIFS(СВЦЭМ!$D$33:$D$776,СВЦЭМ!$A$33:$A$776,$A93,СВЦЭМ!$B$33:$B$776,F$83)+'СЕТ СН'!$H$11+СВЦЭМ!$D$10+'СЕТ СН'!$H$5-'СЕТ СН'!$H$21</f>
        <v>3658.4437812800002</v>
      </c>
      <c r="G93" s="36">
        <f>SUMIFS(СВЦЭМ!$D$33:$D$776,СВЦЭМ!$A$33:$A$776,$A93,СВЦЭМ!$B$33:$B$776,G$83)+'СЕТ СН'!$H$11+СВЦЭМ!$D$10+'СЕТ СН'!$H$5-'СЕТ СН'!$H$21</f>
        <v>3698.0351485700003</v>
      </c>
      <c r="H93" s="36">
        <f>SUMIFS(СВЦЭМ!$D$33:$D$776,СВЦЭМ!$A$33:$A$776,$A93,СВЦЭМ!$B$33:$B$776,H$83)+'СЕТ СН'!$H$11+СВЦЭМ!$D$10+'СЕТ СН'!$H$5-'СЕТ СН'!$H$21</f>
        <v>3721.20637941</v>
      </c>
      <c r="I93" s="36">
        <f>SUMIFS(СВЦЭМ!$D$33:$D$776,СВЦЭМ!$A$33:$A$776,$A93,СВЦЭМ!$B$33:$B$776,I$83)+'СЕТ СН'!$H$11+СВЦЭМ!$D$10+'СЕТ СН'!$H$5-'СЕТ СН'!$H$21</f>
        <v>3641.5574643800001</v>
      </c>
      <c r="J93" s="36">
        <f>SUMIFS(СВЦЭМ!$D$33:$D$776,СВЦЭМ!$A$33:$A$776,$A93,СВЦЭМ!$B$33:$B$776,J$83)+'СЕТ СН'!$H$11+СВЦЭМ!$D$10+'СЕТ СН'!$H$5-'СЕТ СН'!$H$21</f>
        <v>3595.3960373</v>
      </c>
      <c r="K93" s="36">
        <f>SUMIFS(СВЦЭМ!$D$33:$D$776,СВЦЭМ!$A$33:$A$776,$A93,СВЦЭМ!$B$33:$B$776,K$83)+'СЕТ СН'!$H$11+СВЦЭМ!$D$10+'СЕТ СН'!$H$5-'СЕТ СН'!$H$21</f>
        <v>3523.0195389300002</v>
      </c>
      <c r="L93" s="36">
        <f>SUMIFS(СВЦЭМ!$D$33:$D$776,СВЦЭМ!$A$33:$A$776,$A93,СВЦЭМ!$B$33:$B$776,L$83)+'СЕТ СН'!$H$11+СВЦЭМ!$D$10+'СЕТ СН'!$H$5-'СЕТ СН'!$H$21</f>
        <v>3516.6489986199999</v>
      </c>
      <c r="M93" s="36">
        <f>SUMIFS(СВЦЭМ!$D$33:$D$776,СВЦЭМ!$A$33:$A$776,$A93,СВЦЭМ!$B$33:$B$776,M$83)+'СЕТ СН'!$H$11+СВЦЭМ!$D$10+'СЕТ СН'!$H$5-'СЕТ СН'!$H$21</f>
        <v>3523.5487870000002</v>
      </c>
      <c r="N93" s="36">
        <f>SUMIFS(СВЦЭМ!$D$33:$D$776,СВЦЭМ!$A$33:$A$776,$A93,СВЦЭМ!$B$33:$B$776,N$83)+'СЕТ СН'!$H$11+СВЦЭМ!$D$10+'СЕТ СН'!$H$5-'СЕТ СН'!$H$21</f>
        <v>3516.7907527300003</v>
      </c>
      <c r="O93" s="36">
        <f>SUMIFS(СВЦЭМ!$D$33:$D$776,СВЦЭМ!$A$33:$A$776,$A93,СВЦЭМ!$B$33:$B$776,O$83)+'СЕТ СН'!$H$11+СВЦЭМ!$D$10+'СЕТ СН'!$H$5-'СЕТ СН'!$H$21</f>
        <v>3518.9514911400001</v>
      </c>
      <c r="P93" s="36">
        <f>SUMIFS(СВЦЭМ!$D$33:$D$776,СВЦЭМ!$A$33:$A$776,$A93,СВЦЭМ!$B$33:$B$776,P$83)+'СЕТ СН'!$H$11+СВЦЭМ!$D$10+'СЕТ СН'!$H$5-'СЕТ СН'!$H$21</f>
        <v>3506.5670290200001</v>
      </c>
      <c r="Q93" s="36">
        <f>SUMIFS(СВЦЭМ!$D$33:$D$776,СВЦЭМ!$A$33:$A$776,$A93,СВЦЭМ!$B$33:$B$776,Q$83)+'СЕТ СН'!$H$11+СВЦЭМ!$D$10+'СЕТ СН'!$H$5-'СЕТ СН'!$H$21</f>
        <v>3517.8701195900003</v>
      </c>
      <c r="R93" s="36">
        <f>SUMIFS(СВЦЭМ!$D$33:$D$776,СВЦЭМ!$A$33:$A$776,$A93,СВЦЭМ!$B$33:$B$776,R$83)+'СЕТ СН'!$H$11+СВЦЭМ!$D$10+'СЕТ СН'!$H$5-'СЕТ СН'!$H$21</f>
        <v>3535.9011763799999</v>
      </c>
      <c r="S93" s="36">
        <f>SUMIFS(СВЦЭМ!$D$33:$D$776,СВЦЭМ!$A$33:$A$776,$A93,СВЦЭМ!$B$33:$B$776,S$83)+'СЕТ СН'!$H$11+СВЦЭМ!$D$10+'СЕТ СН'!$H$5-'СЕТ СН'!$H$21</f>
        <v>3539.7216428900001</v>
      </c>
      <c r="T93" s="36">
        <f>SUMIFS(СВЦЭМ!$D$33:$D$776,СВЦЭМ!$A$33:$A$776,$A93,СВЦЭМ!$B$33:$B$776,T$83)+'СЕТ СН'!$H$11+СВЦЭМ!$D$10+'СЕТ СН'!$H$5-'СЕТ СН'!$H$21</f>
        <v>3532.9575680600001</v>
      </c>
      <c r="U93" s="36">
        <f>SUMIFS(СВЦЭМ!$D$33:$D$776,СВЦЭМ!$A$33:$A$776,$A93,СВЦЭМ!$B$33:$B$776,U$83)+'СЕТ СН'!$H$11+СВЦЭМ!$D$10+'СЕТ СН'!$H$5-'СЕТ СН'!$H$21</f>
        <v>3518.4102371200001</v>
      </c>
      <c r="V93" s="36">
        <f>SUMIFS(СВЦЭМ!$D$33:$D$776,СВЦЭМ!$A$33:$A$776,$A93,СВЦЭМ!$B$33:$B$776,V$83)+'СЕТ СН'!$H$11+СВЦЭМ!$D$10+'СЕТ СН'!$H$5-'СЕТ СН'!$H$21</f>
        <v>3495.7339314000001</v>
      </c>
      <c r="W93" s="36">
        <f>SUMIFS(СВЦЭМ!$D$33:$D$776,СВЦЭМ!$A$33:$A$776,$A93,СВЦЭМ!$B$33:$B$776,W$83)+'СЕТ СН'!$H$11+СВЦЭМ!$D$10+'СЕТ СН'!$H$5-'СЕТ СН'!$H$21</f>
        <v>3510.25503432</v>
      </c>
      <c r="X93" s="36">
        <f>SUMIFS(СВЦЭМ!$D$33:$D$776,СВЦЭМ!$A$33:$A$776,$A93,СВЦЭМ!$B$33:$B$776,X$83)+'СЕТ СН'!$H$11+СВЦЭМ!$D$10+'СЕТ СН'!$H$5-'СЕТ СН'!$H$21</f>
        <v>3499.1071358600002</v>
      </c>
      <c r="Y93" s="36">
        <f>SUMIFS(СВЦЭМ!$D$33:$D$776,СВЦЭМ!$A$33:$A$776,$A93,СВЦЭМ!$B$33:$B$776,Y$83)+'СЕТ СН'!$H$11+СВЦЭМ!$D$10+'СЕТ СН'!$H$5-'СЕТ СН'!$H$21</f>
        <v>3531.5473605300003</v>
      </c>
    </row>
    <row r="94" spans="1:27" ht="15.75" x14ac:dyDescent="0.2">
      <c r="A94" s="35">
        <f t="shared" si="2"/>
        <v>44023</v>
      </c>
      <c r="B94" s="36">
        <f>SUMIFS(СВЦЭМ!$D$33:$D$776,СВЦЭМ!$A$33:$A$776,$A94,СВЦЭМ!$B$33:$B$776,B$83)+'СЕТ СН'!$H$11+СВЦЭМ!$D$10+'СЕТ СН'!$H$5-'СЕТ СН'!$H$21</f>
        <v>3649.4461910200002</v>
      </c>
      <c r="C94" s="36">
        <f>SUMIFS(СВЦЭМ!$D$33:$D$776,СВЦЭМ!$A$33:$A$776,$A94,СВЦЭМ!$B$33:$B$776,C$83)+'СЕТ СН'!$H$11+СВЦЭМ!$D$10+'СЕТ СН'!$H$5-'СЕТ СН'!$H$21</f>
        <v>3623.6625617</v>
      </c>
      <c r="D94" s="36">
        <f>SUMIFS(СВЦЭМ!$D$33:$D$776,СВЦЭМ!$A$33:$A$776,$A94,СВЦЭМ!$B$33:$B$776,D$83)+'СЕТ СН'!$H$11+СВЦЭМ!$D$10+'СЕТ СН'!$H$5-'СЕТ СН'!$H$21</f>
        <v>3648.9677822799999</v>
      </c>
      <c r="E94" s="36">
        <f>SUMIFS(СВЦЭМ!$D$33:$D$776,СВЦЭМ!$A$33:$A$776,$A94,СВЦЭМ!$B$33:$B$776,E$83)+'СЕТ СН'!$H$11+СВЦЭМ!$D$10+'СЕТ СН'!$H$5-'СЕТ СН'!$H$21</f>
        <v>3664.5795165300001</v>
      </c>
      <c r="F94" s="36">
        <f>SUMIFS(СВЦЭМ!$D$33:$D$776,СВЦЭМ!$A$33:$A$776,$A94,СВЦЭМ!$B$33:$B$776,F$83)+'СЕТ СН'!$H$11+СВЦЭМ!$D$10+'СЕТ СН'!$H$5-'СЕТ СН'!$H$21</f>
        <v>3655.0258346300002</v>
      </c>
      <c r="G94" s="36">
        <f>SUMIFS(СВЦЭМ!$D$33:$D$776,СВЦЭМ!$A$33:$A$776,$A94,СВЦЭМ!$B$33:$B$776,G$83)+'СЕТ СН'!$H$11+СВЦЭМ!$D$10+'СЕТ СН'!$H$5-'СЕТ СН'!$H$21</f>
        <v>3653.1428607100001</v>
      </c>
      <c r="H94" s="36">
        <f>SUMIFS(СВЦЭМ!$D$33:$D$776,СВЦЭМ!$A$33:$A$776,$A94,СВЦЭМ!$B$33:$B$776,H$83)+'СЕТ СН'!$H$11+СВЦЭМ!$D$10+'СЕТ СН'!$H$5-'СЕТ СН'!$H$21</f>
        <v>3638.5073011300001</v>
      </c>
      <c r="I94" s="36">
        <f>SUMIFS(СВЦЭМ!$D$33:$D$776,СВЦЭМ!$A$33:$A$776,$A94,СВЦЭМ!$B$33:$B$776,I$83)+'СЕТ СН'!$H$11+СВЦЭМ!$D$10+'СЕТ СН'!$H$5-'СЕТ СН'!$H$21</f>
        <v>3639.2193426399999</v>
      </c>
      <c r="J94" s="36">
        <f>SUMIFS(СВЦЭМ!$D$33:$D$776,СВЦЭМ!$A$33:$A$776,$A94,СВЦЭМ!$B$33:$B$776,J$83)+'СЕТ СН'!$H$11+СВЦЭМ!$D$10+'СЕТ СН'!$H$5-'СЕТ СН'!$H$21</f>
        <v>3603.9219029400001</v>
      </c>
      <c r="K94" s="36">
        <f>SUMIFS(СВЦЭМ!$D$33:$D$776,СВЦЭМ!$A$33:$A$776,$A94,СВЦЭМ!$B$33:$B$776,K$83)+'СЕТ СН'!$H$11+СВЦЭМ!$D$10+'СЕТ СН'!$H$5-'СЕТ СН'!$H$21</f>
        <v>3484.94447786</v>
      </c>
      <c r="L94" s="36">
        <f>SUMIFS(СВЦЭМ!$D$33:$D$776,СВЦЭМ!$A$33:$A$776,$A94,СВЦЭМ!$B$33:$B$776,L$83)+'СЕТ СН'!$H$11+СВЦЭМ!$D$10+'СЕТ СН'!$H$5-'СЕТ СН'!$H$21</f>
        <v>3455.2565186000002</v>
      </c>
      <c r="M94" s="36">
        <f>SUMIFS(СВЦЭМ!$D$33:$D$776,СВЦЭМ!$A$33:$A$776,$A94,СВЦЭМ!$B$33:$B$776,M$83)+'СЕТ СН'!$H$11+СВЦЭМ!$D$10+'СЕТ СН'!$H$5-'СЕТ СН'!$H$21</f>
        <v>3448.2386770500002</v>
      </c>
      <c r="N94" s="36">
        <f>SUMIFS(СВЦЭМ!$D$33:$D$776,СВЦЭМ!$A$33:$A$776,$A94,СВЦЭМ!$B$33:$B$776,N$83)+'СЕТ СН'!$H$11+СВЦЭМ!$D$10+'СЕТ СН'!$H$5-'СЕТ СН'!$H$21</f>
        <v>3451.6691438900002</v>
      </c>
      <c r="O94" s="36">
        <f>SUMIFS(СВЦЭМ!$D$33:$D$776,СВЦЭМ!$A$33:$A$776,$A94,СВЦЭМ!$B$33:$B$776,O$83)+'СЕТ СН'!$H$11+СВЦЭМ!$D$10+'СЕТ СН'!$H$5-'СЕТ СН'!$H$21</f>
        <v>3485.7853049200003</v>
      </c>
      <c r="P94" s="36">
        <f>SUMIFS(СВЦЭМ!$D$33:$D$776,СВЦЭМ!$A$33:$A$776,$A94,СВЦЭМ!$B$33:$B$776,P$83)+'СЕТ СН'!$H$11+СВЦЭМ!$D$10+'СЕТ СН'!$H$5-'СЕТ СН'!$H$21</f>
        <v>3489.4050625300001</v>
      </c>
      <c r="Q94" s="36">
        <f>SUMIFS(СВЦЭМ!$D$33:$D$776,СВЦЭМ!$A$33:$A$776,$A94,СВЦЭМ!$B$33:$B$776,Q$83)+'СЕТ СН'!$H$11+СВЦЭМ!$D$10+'СЕТ СН'!$H$5-'СЕТ СН'!$H$21</f>
        <v>3501.5424358499999</v>
      </c>
      <c r="R94" s="36">
        <f>SUMIFS(СВЦЭМ!$D$33:$D$776,СВЦЭМ!$A$33:$A$776,$A94,СВЦЭМ!$B$33:$B$776,R$83)+'СЕТ СН'!$H$11+СВЦЭМ!$D$10+'СЕТ СН'!$H$5-'СЕТ СН'!$H$21</f>
        <v>3520.50970839</v>
      </c>
      <c r="S94" s="36">
        <f>SUMIFS(СВЦЭМ!$D$33:$D$776,СВЦЭМ!$A$33:$A$776,$A94,СВЦЭМ!$B$33:$B$776,S$83)+'СЕТ СН'!$H$11+СВЦЭМ!$D$10+'СЕТ СН'!$H$5-'СЕТ СН'!$H$21</f>
        <v>3522.3419361400001</v>
      </c>
      <c r="T94" s="36">
        <f>SUMIFS(СВЦЭМ!$D$33:$D$776,СВЦЭМ!$A$33:$A$776,$A94,СВЦЭМ!$B$33:$B$776,T$83)+'СЕТ СН'!$H$11+СВЦЭМ!$D$10+'СЕТ СН'!$H$5-'СЕТ СН'!$H$21</f>
        <v>3516.0122814300003</v>
      </c>
      <c r="U94" s="36">
        <f>SUMIFS(СВЦЭМ!$D$33:$D$776,СВЦЭМ!$A$33:$A$776,$A94,СВЦЭМ!$B$33:$B$776,U$83)+'СЕТ СН'!$H$11+СВЦЭМ!$D$10+'СЕТ СН'!$H$5-'СЕТ СН'!$H$21</f>
        <v>3502.4365906399998</v>
      </c>
      <c r="V94" s="36">
        <f>SUMIFS(СВЦЭМ!$D$33:$D$776,СВЦЭМ!$A$33:$A$776,$A94,СВЦЭМ!$B$33:$B$776,V$83)+'СЕТ СН'!$H$11+СВЦЭМ!$D$10+'СЕТ СН'!$H$5-'СЕТ СН'!$H$21</f>
        <v>3485.4474680600001</v>
      </c>
      <c r="W94" s="36">
        <f>SUMIFS(СВЦЭМ!$D$33:$D$776,СВЦЭМ!$A$33:$A$776,$A94,СВЦЭМ!$B$33:$B$776,W$83)+'СЕТ СН'!$H$11+СВЦЭМ!$D$10+'СЕТ СН'!$H$5-'СЕТ СН'!$H$21</f>
        <v>3473.1035266899999</v>
      </c>
      <c r="X94" s="36">
        <f>SUMIFS(СВЦЭМ!$D$33:$D$776,СВЦЭМ!$A$33:$A$776,$A94,СВЦЭМ!$B$33:$B$776,X$83)+'СЕТ СН'!$H$11+СВЦЭМ!$D$10+'СЕТ СН'!$H$5-'СЕТ СН'!$H$21</f>
        <v>3491.42294825</v>
      </c>
      <c r="Y94" s="36">
        <f>SUMIFS(СВЦЭМ!$D$33:$D$776,СВЦЭМ!$A$33:$A$776,$A94,СВЦЭМ!$B$33:$B$776,Y$83)+'СЕТ СН'!$H$11+СВЦЭМ!$D$10+'СЕТ СН'!$H$5-'СЕТ СН'!$H$21</f>
        <v>3502.3126930500002</v>
      </c>
    </row>
    <row r="95" spans="1:27" ht="15.75" x14ac:dyDescent="0.2">
      <c r="A95" s="35">
        <f t="shared" si="2"/>
        <v>44024</v>
      </c>
      <c r="B95" s="36">
        <f>SUMIFS(СВЦЭМ!$D$33:$D$776,СВЦЭМ!$A$33:$A$776,$A95,СВЦЭМ!$B$33:$B$776,B$83)+'СЕТ СН'!$H$11+СВЦЭМ!$D$10+'СЕТ СН'!$H$5-'СЕТ СН'!$H$21</f>
        <v>3621.9705103000001</v>
      </c>
      <c r="C95" s="36">
        <f>SUMIFS(СВЦЭМ!$D$33:$D$776,СВЦЭМ!$A$33:$A$776,$A95,СВЦЭМ!$B$33:$B$776,C$83)+'СЕТ СН'!$H$11+СВЦЭМ!$D$10+'СЕТ СН'!$H$5-'СЕТ СН'!$H$21</f>
        <v>3679.7736367400003</v>
      </c>
      <c r="D95" s="36">
        <f>SUMIFS(СВЦЭМ!$D$33:$D$776,СВЦЭМ!$A$33:$A$776,$A95,СВЦЭМ!$B$33:$B$776,D$83)+'СЕТ СН'!$H$11+СВЦЭМ!$D$10+'СЕТ СН'!$H$5-'СЕТ СН'!$H$21</f>
        <v>3710.2400461699999</v>
      </c>
      <c r="E95" s="36">
        <f>SUMIFS(СВЦЭМ!$D$33:$D$776,СВЦЭМ!$A$33:$A$776,$A95,СВЦЭМ!$B$33:$B$776,E$83)+'СЕТ СН'!$H$11+СВЦЭМ!$D$10+'СЕТ СН'!$H$5-'СЕТ СН'!$H$21</f>
        <v>3731.2956858900002</v>
      </c>
      <c r="F95" s="36">
        <f>SUMIFS(СВЦЭМ!$D$33:$D$776,СВЦЭМ!$A$33:$A$776,$A95,СВЦЭМ!$B$33:$B$776,F$83)+'СЕТ СН'!$H$11+СВЦЭМ!$D$10+'СЕТ СН'!$H$5-'СЕТ СН'!$H$21</f>
        <v>3735.0239703500001</v>
      </c>
      <c r="G95" s="36">
        <f>SUMIFS(СВЦЭМ!$D$33:$D$776,СВЦЭМ!$A$33:$A$776,$A95,СВЦЭМ!$B$33:$B$776,G$83)+'СЕТ СН'!$H$11+СВЦЭМ!$D$10+'СЕТ СН'!$H$5-'СЕТ СН'!$H$21</f>
        <v>3741.33367735</v>
      </c>
      <c r="H95" s="36">
        <f>SUMIFS(СВЦЭМ!$D$33:$D$776,СВЦЭМ!$A$33:$A$776,$A95,СВЦЭМ!$B$33:$B$776,H$83)+'СЕТ СН'!$H$11+СВЦЭМ!$D$10+'СЕТ СН'!$H$5-'СЕТ СН'!$H$21</f>
        <v>3718.3550370600001</v>
      </c>
      <c r="I95" s="36">
        <f>SUMIFS(СВЦЭМ!$D$33:$D$776,СВЦЭМ!$A$33:$A$776,$A95,СВЦЭМ!$B$33:$B$776,I$83)+'СЕТ СН'!$H$11+СВЦЭМ!$D$10+'СЕТ СН'!$H$5-'СЕТ СН'!$H$21</f>
        <v>3682.8564693100002</v>
      </c>
      <c r="J95" s="36">
        <f>SUMIFS(СВЦЭМ!$D$33:$D$776,СВЦЭМ!$A$33:$A$776,$A95,СВЦЭМ!$B$33:$B$776,J$83)+'СЕТ СН'!$H$11+СВЦЭМ!$D$10+'СЕТ СН'!$H$5-'СЕТ СН'!$H$21</f>
        <v>3594.1861843500001</v>
      </c>
      <c r="K95" s="36">
        <f>SUMIFS(СВЦЭМ!$D$33:$D$776,СВЦЭМ!$A$33:$A$776,$A95,СВЦЭМ!$B$33:$B$776,K$83)+'СЕТ СН'!$H$11+СВЦЭМ!$D$10+'СЕТ СН'!$H$5-'СЕТ СН'!$H$21</f>
        <v>3452.5007321000003</v>
      </c>
      <c r="L95" s="36">
        <f>SUMIFS(СВЦЭМ!$D$33:$D$776,СВЦЭМ!$A$33:$A$776,$A95,СВЦЭМ!$B$33:$B$776,L$83)+'СЕТ СН'!$H$11+СВЦЭМ!$D$10+'СЕТ СН'!$H$5-'СЕТ СН'!$H$21</f>
        <v>3416.7340128400001</v>
      </c>
      <c r="M95" s="36">
        <f>SUMIFS(СВЦЭМ!$D$33:$D$776,СВЦЭМ!$A$33:$A$776,$A95,СВЦЭМ!$B$33:$B$776,M$83)+'СЕТ СН'!$H$11+СВЦЭМ!$D$10+'СЕТ СН'!$H$5-'СЕТ СН'!$H$21</f>
        <v>3414.13020375</v>
      </c>
      <c r="N95" s="36">
        <f>SUMIFS(СВЦЭМ!$D$33:$D$776,СВЦЭМ!$A$33:$A$776,$A95,СВЦЭМ!$B$33:$B$776,N$83)+'СЕТ СН'!$H$11+СВЦЭМ!$D$10+'СЕТ СН'!$H$5-'СЕТ СН'!$H$21</f>
        <v>3420.59029306</v>
      </c>
      <c r="O95" s="36">
        <f>SUMIFS(СВЦЭМ!$D$33:$D$776,СВЦЭМ!$A$33:$A$776,$A95,СВЦЭМ!$B$33:$B$776,O$83)+'СЕТ СН'!$H$11+СВЦЭМ!$D$10+'СЕТ СН'!$H$5-'СЕТ СН'!$H$21</f>
        <v>3422.9745550299999</v>
      </c>
      <c r="P95" s="36">
        <f>SUMIFS(СВЦЭМ!$D$33:$D$776,СВЦЭМ!$A$33:$A$776,$A95,СВЦЭМ!$B$33:$B$776,P$83)+'СЕТ СН'!$H$11+СВЦЭМ!$D$10+'СЕТ СН'!$H$5-'СЕТ СН'!$H$21</f>
        <v>3429.45540278</v>
      </c>
      <c r="Q95" s="36">
        <f>SUMIFS(СВЦЭМ!$D$33:$D$776,СВЦЭМ!$A$33:$A$776,$A95,СВЦЭМ!$B$33:$B$776,Q$83)+'СЕТ СН'!$H$11+СВЦЭМ!$D$10+'СЕТ СН'!$H$5-'СЕТ СН'!$H$21</f>
        <v>3446.87691064</v>
      </c>
      <c r="R95" s="36">
        <f>SUMIFS(СВЦЭМ!$D$33:$D$776,СВЦЭМ!$A$33:$A$776,$A95,СВЦЭМ!$B$33:$B$776,R$83)+'СЕТ СН'!$H$11+СВЦЭМ!$D$10+'СЕТ СН'!$H$5-'СЕТ СН'!$H$21</f>
        <v>3446.21947112</v>
      </c>
      <c r="S95" s="36">
        <f>SUMIFS(СВЦЭМ!$D$33:$D$776,СВЦЭМ!$A$33:$A$776,$A95,СВЦЭМ!$B$33:$B$776,S$83)+'СЕТ СН'!$H$11+СВЦЭМ!$D$10+'СЕТ СН'!$H$5-'СЕТ СН'!$H$21</f>
        <v>3451.6384910199999</v>
      </c>
      <c r="T95" s="36">
        <f>SUMIFS(СВЦЭМ!$D$33:$D$776,СВЦЭМ!$A$33:$A$776,$A95,СВЦЭМ!$B$33:$B$776,T$83)+'СЕТ СН'!$H$11+СВЦЭМ!$D$10+'СЕТ СН'!$H$5-'СЕТ СН'!$H$21</f>
        <v>3448.21697193</v>
      </c>
      <c r="U95" s="36">
        <f>SUMIFS(СВЦЭМ!$D$33:$D$776,СВЦЭМ!$A$33:$A$776,$A95,СВЦЭМ!$B$33:$B$776,U$83)+'СЕТ СН'!$H$11+СВЦЭМ!$D$10+'СЕТ СН'!$H$5-'СЕТ СН'!$H$21</f>
        <v>3426.7721288500002</v>
      </c>
      <c r="V95" s="36">
        <f>SUMIFS(СВЦЭМ!$D$33:$D$776,СВЦЭМ!$A$33:$A$776,$A95,СВЦЭМ!$B$33:$B$776,V$83)+'СЕТ СН'!$H$11+СВЦЭМ!$D$10+'СЕТ СН'!$H$5-'СЕТ СН'!$H$21</f>
        <v>3428.5527076100002</v>
      </c>
      <c r="W95" s="36">
        <f>SUMIFS(СВЦЭМ!$D$33:$D$776,СВЦЭМ!$A$33:$A$776,$A95,СВЦЭМ!$B$33:$B$776,W$83)+'СЕТ СН'!$H$11+СВЦЭМ!$D$10+'СЕТ СН'!$H$5-'СЕТ СН'!$H$21</f>
        <v>3420.9087465100001</v>
      </c>
      <c r="X95" s="36">
        <f>SUMIFS(СВЦЭМ!$D$33:$D$776,СВЦЭМ!$A$33:$A$776,$A95,СВЦЭМ!$B$33:$B$776,X$83)+'СЕТ СН'!$H$11+СВЦЭМ!$D$10+'СЕТ СН'!$H$5-'СЕТ СН'!$H$21</f>
        <v>3428.2714066400004</v>
      </c>
      <c r="Y95" s="36">
        <f>SUMIFS(СВЦЭМ!$D$33:$D$776,СВЦЭМ!$A$33:$A$776,$A95,СВЦЭМ!$B$33:$B$776,Y$83)+'СЕТ СН'!$H$11+СВЦЭМ!$D$10+'СЕТ СН'!$H$5-'СЕТ СН'!$H$21</f>
        <v>3528.7145378800001</v>
      </c>
    </row>
    <row r="96" spans="1:27" ht="15.75" x14ac:dyDescent="0.2">
      <c r="A96" s="35">
        <f t="shared" si="2"/>
        <v>44025</v>
      </c>
      <c r="B96" s="36">
        <f>SUMIFS(СВЦЭМ!$D$33:$D$776,СВЦЭМ!$A$33:$A$776,$A96,СВЦЭМ!$B$33:$B$776,B$83)+'СЕТ СН'!$H$11+СВЦЭМ!$D$10+'СЕТ СН'!$H$5-'СЕТ СН'!$H$21</f>
        <v>3618.3260095700002</v>
      </c>
      <c r="C96" s="36">
        <f>SUMIFS(СВЦЭМ!$D$33:$D$776,СВЦЭМ!$A$33:$A$776,$A96,СВЦЭМ!$B$33:$B$776,C$83)+'СЕТ СН'!$H$11+СВЦЭМ!$D$10+'СЕТ СН'!$H$5-'СЕТ СН'!$H$21</f>
        <v>3588.7201599999999</v>
      </c>
      <c r="D96" s="36">
        <f>SUMIFS(СВЦЭМ!$D$33:$D$776,СВЦЭМ!$A$33:$A$776,$A96,СВЦЭМ!$B$33:$B$776,D$83)+'СЕТ СН'!$H$11+СВЦЭМ!$D$10+'СЕТ СН'!$H$5-'СЕТ СН'!$H$21</f>
        <v>3613.6939376700002</v>
      </c>
      <c r="E96" s="36">
        <f>SUMIFS(СВЦЭМ!$D$33:$D$776,СВЦЭМ!$A$33:$A$776,$A96,СВЦЭМ!$B$33:$B$776,E$83)+'СЕТ СН'!$H$11+СВЦЭМ!$D$10+'СЕТ СН'!$H$5-'СЕТ СН'!$H$21</f>
        <v>3629.19368794</v>
      </c>
      <c r="F96" s="36">
        <f>SUMIFS(СВЦЭМ!$D$33:$D$776,СВЦЭМ!$A$33:$A$776,$A96,СВЦЭМ!$B$33:$B$776,F$83)+'СЕТ СН'!$H$11+СВЦЭМ!$D$10+'СЕТ СН'!$H$5-'СЕТ СН'!$H$21</f>
        <v>3620.4490410400003</v>
      </c>
      <c r="G96" s="36">
        <f>SUMIFS(СВЦЭМ!$D$33:$D$776,СВЦЭМ!$A$33:$A$776,$A96,СВЦЭМ!$B$33:$B$776,G$83)+'СЕТ СН'!$H$11+СВЦЭМ!$D$10+'СЕТ СН'!$H$5-'СЕТ СН'!$H$21</f>
        <v>3619.8965306300001</v>
      </c>
      <c r="H96" s="36">
        <f>SUMIFS(СВЦЭМ!$D$33:$D$776,СВЦЭМ!$A$33:$A$776,$A96,СВЦЭМ!$B$33:$B$776,H$83)+'СЕТ СН'!$H$11+СВЦЭМ!$D$10+'СЕТ СН'!$H$5-'СЕТ СН'!$H$21</f>
        <v>3607.2063708700002</v>
      </c>
      <c r="I96" s="36">
        <f>SUMIFS(СВЦЭМ!$D$33:$D$776,СВЦЭМ!$A$33:$A$776,$A96,СВЦЭМ!$B$33:$B$776,I$83)+'СЕТ СН'!$H$11+СВЦЭМ!$D$10+'СЕТ СН'!$H$5-'СЕТ СН'!$H$21</f>
        <v>3627.9584591800003</v>
      </c>
      <c r="J96" s="36">
        <f>SUMIFS(СВЦЭМ!$D$33:$D$776,СВЦЭМ!$A$33:$A$776,$A96,СВЦЭМ!$B$33:$B$776,J$83)+'СЕТ СН'!$H$11+СВЦЭМ!$D$10+'СЕТ СН'!$H$5-'СЕТ СН'!$H$21</f>
        <v>3655.7160640299999</v>
      </c>
      <c r="K96" s="36">
        <f>SUMIFS(СВЦЭМ!$D$33:$D$776,СВЦЭМ!$A$33:$A$776,$A96,СВЦЭМ!$B$33:$B$776,K$83)+'СЕТ СН'!$H$11+СВЦЭМ!$D$10+'СЕТ СН'!$H$5-'СЕТ СН'!$H$21</f>
        <v>3554.4185843700002</v>
      </c>
      <c r="L96" s="36">
        <f>SUMIFS(СВЦЭМ!$D$33:$D$776,СВЦЭМ!$A$33:$A$776,$A96,СВЦЭМ!$B$33:$B$776,L$83)+'СЕТ СН'!$H$11+СВЦЭМ!$D$10+'СЕТ СН'!$H$5-'СЕТ СН'!$H$21</f>
        <v>3520.1724882400003</v>
      </c>
      <c r="M96" s="36">
        <f>SUMIFS(СВЦЭМ!$D$33:$D$776,СВЦЭМ!$A$33:$A$776,$A96,СВЦЭМ!$B$33:$B$776,M$83)+'СЕТ СН'!$H$11+СВЦЭМ!$D$10+'СЕТ СН'!$H$5-'СЕТ СН'!$H$21</f>
        <v>3525.2252553899998</v>
      </c>
      <c r="N96" s="36">
        <f>SUMIFS(СВЦЭМ!$D$33:$D$776,СВЦЭМ!$A$33:$A$776,$A96,СВЦЭМ!$B$33:$B$776,N$83)+'СЕТ СН'!$H$11+СВЦЭМ!$D$10+'СЕТ СН'!$H$5-'СЕТ СН'!$H$21</f>
        <v>3526.6345752000002</v>
      </c>
      <c r="O96" s="36">
        <f>SUMIFS(СВЦЭМ!$D$33:$D$776,СВЦЭМ!$A$33:$A$776,$A96,СВЦЭМ!$B$33:$B$776,O$83)+'СЕТ СН'!$H$11+СВЦЭМ!$D$10+'СЕТ СН'!$H$5-'СЕТ СН'!$H$21</f>
        <v>3526.8051939500001</v>
      </c>
      <c r="P96" s="36">
        <f>SUMIFS(СВЦЭМ!$D$33:$D$776,СВЦЭМ!$A$33:$A$776,$A96,СВЦЭМ!$B$33:$B$776,P$83)+'СЕТ СН'!$H$11+СВЦЭМ!$D$10+'СЕТ СН'!$H$5-'СЕТ СН'!$H$21</f>
        <v>3517.9732826700001</v>
      </c>
      <c r="Q96" s="36">
        <f>SUMIFS(СВЦЭМ!$D$33:$D$776,СВЦЭМ!$A$33:$A$776,$A96,СВЦЭМ!$B$33:$B$776,Q$83)+'СЕТ СН'!$H$11+СВЦЭМ!$D$10+'СЕТ СН'!$H$5-'СЕТ СН'!$H$21</f>
        <v>3504.1032194300001</v>
      </c>
      <c r="R96" s="36">
        <f>SUMIFS(СВЦЭМ!$D$33:$D$776,СВЦЭМ!$A$33:$A$776,$A96,СВЦЭМ!$B$33:$B$776,R$83)+'СЕТ СН'!$H$11+СВЦЭМ!$D$10+'СЕТ СН'!$H$5-'СЕТ СН'!$H$21</f>
        <v>3533.1022684099999</v>
      </c>
      <c r="S96" s="36">
        <f>SUMIFS(СВЦЭМ!$D$33:$D$776,СВЦЭМ!$A$33:$A$776,$A96,СВЦЭМ!$B$33:$B$776,S$83)+'СЕТ СН'!$H$11+СВЦЭМ!$D$10+'СЕТ СН'!$H$5-'СЕТ СН'!$H$21</f>
        <v>3563.19312287</v>
      </c>
      <c r="T96" s="36">
        <f>SUMIFS(СВЦЭМ!$D$33:$D$776,СВЦЭМ!$A$33:$A$776,$A96,СВЦЭМ!$B$33:$B$776,T$83)+'СЕТ СН'!$H$11+СВЦЭМ!$D$10+'СЕТ СН'!$H$5-'СЕТ СН'!$H$21</f>
        <v>3532.44162052</v>
      </c>
      <c r="U96" s="36">
        <f>SUMIFS(СВЦЭМ!$D$33:$D$776,СВЦЭМ!$A$33:$A$776,$A96,СВЦЭМ!$B$33:$B$776,U$83)+'СЕТ СН'!$H$11+СВЦЭМ!$D$10+'СЕТ СН'!$H$5-'СЕТ СН'!$H$21</f>
        <v>3514.2790113800002</v>
      </c>
      <c r="V96" s="36">
        <f>SUMIFS(СВЦЭМ!$D$33:$D$776,СВЦЭМ!$A$33:$A$776,$A96,СВЦЭМ!$B$33:$B$776,V$83)+'СЕТ СН'!$H$11+СВЦЭМ!$D$10+'СЕТ СН'!$H$5-'СЕТ СН'!$H$21</f>
        <v>3507.1972118200001</v>
      </c>
      <c r="W96" s="36">
        <f>SUMIFS(СВЦЭМ!$D$33:$D$776,СВЦЭМ!$A$33:$A$776,$A96,СВЦЭМ!$B$33:$B$776,W$83)+'СЕТ СН'!$H$11+СВЦЭМ!$D$10+'СЕТ СН'!$H$5-'СЕТ СН'!$H$21</f>
        <v>3483.8672148000001</v>
      </c>
      <c r="X96" s="36">
        <f>SUMIFS(СВЦЭМ!$D$33:$D$776,СВЦЭМ!$A$33:$A$776,$A96,СВЦЭМ!$B$33:$B$776,X$83)+'СЕТ СН'!$H$11+СВЦЭМ!$D$10+'СЕТ СН'!$H$5-'СЕТ СН'!$H$21</f>
        <v>3463.7459252399999</v>
      </c>
      <c r="Y96" s="36">
        <f>SUMIFS(СВЦЭМ!$D$33:$D$776,СВЦЭМ!$A$33:$A$776,$A96,СВЦЭМ!$B$33:$B$776,Y$83)+'СЕТ СН'!$H$11+СВЦЭМ!$D$10+'СЕТ СН'!$H$5-'СЕТ СН'!$H$21</f>
        <v>3537.1311364900002</v>
      </c>
    </row>
    <row r="97" spans="1:25" ht="15.75" x14ac:dyDescent="0.2">
      <c r="A97" s="35">
        <f t="shared" si="2"/>
        <v>44026</v>
      </c>
      <c r="B97" s="36">
        <f>SUMIFS(СВЦЭМ!$D$33:$D$776,СВЦЭМ!$A$33:$A$776,$A97,СВЦЭМ!$B$33:$B$776,B$83)+'СЕТ СН'!$H$11+СВЦЭМ!$D$10+'СЕТ СН'!$H$5-'СЕТ СН'!$H$21</f>
        <v>3616.9030306899999</v>
      </c>
      <c r="C97" s="36">
        <f>SUMIFS(СВЦЭМ!$D$33:$D$776,СВЦЭМ!$A$33:$A$776,$A97,СВЦЭМ!$B$33:$B$776,C$83)+'СЕТ СН'!$H$11+СВЦЭМ!$D$10+'СЕТ СН'!$H$5-'СЕТ СН'!$H$21</f>
        <v>3588.6070972799998</v>
      </c>
      <c r="D97" s="36">
        <f>SUMIFS(СВЦЭМ!$D$33:$D$776,СВЦЭМ!$A$33:$A$776,$A97,СВЦЭМ!$B$33:$B$776,D$83)+'СЕТ СН'!$H$11+СВЦЭМ!$D$10+'СЕТ СН'!$H$5-'СЕТ СН'!$H$21</f>
        <v>3604.6136389399999</v>
      </c>
      <c r="E97" s="36">
        <f>SUMIFS(СВЦЭМ!$D$33:$D$776,СВЦЭМ!$A$33:$A$776,$A97,СВЦЭМ!$B$33:$B$776,E$83)+'СЕТ СН'!$H$11+СВЦЭМ!$D$10+'СЕТ СН'!$H$5-'СЕТ СН'!$H$21</f>
        <v>3625.5301562600002</v>
      </c>
      <c r="F97" s="36">
        <f>SUMIFS(СВЦЭМ!$D$33:$D$776,СВЦЭМ!$A$33:$A$776,$A97,СВЦЭМ!$B$33:$B$776,F$83)+'СЕТ СН'!$H$11+СВЦЭМ!$D$10+'СЕТ СН'!$H$5-'СЕТ СН'!$H$21</f>
        <v>3624.9817373599999</v>
      </c>
      <c r="G97" s="36">
        <f>SUMIFS(СВЦЭМ!$D$33:$D$776,СВЦЭМ!$A$33:$A$776,$A97,СВЦЭМ!$B$33:$B$776,G$83)+'СЕТ СН'!$H$11+СВЦЭМ!$D$10+'СЕТ СН'!$H$5-'СЕТ СН'!$H$21</f>
        <v>3629.99891054</v>
      </c>
      <c r="H97" s="36">
        <f>SUMIFS(СВЦЭМ!$D$33:$D$776,СВЦЭМ!$A$33:$A$776,$A97,СВЦЭМ!$B$33:$B$776,H$83)+'СЕТ СН'!$H$11+СВЦЭМ!$D$10+'СЕТ СН'!$H$5-'СЕТ СН'!$H$21</f>
        <v>3613.3034212000002</v>
      </c>
      <c r="I97" s="36">
        <f>SUMIFS(СВЦЭМ!$D$33:$D$776,СВЦЭМ!$A$33:$A$776,$A97,СВЦЭМ!$B$33:$B$776,I$83)+'СЕТ СН'!$H$11+СВЦЭМ!$D$10+'СЕТ СН'!$H$5-'СЕТ СН'!$H$21</f>
        <v>3668.17154669</v>
      </c>
      <c r="J97" s="36">
        <f>SUMIFS(СВЦЭМ!$D$33:$D$776,СВЦЭМ!$A$33:$A$776,$A97,СВЦЭМ!$B$33:$B$776,J$83)+'СЕТ СН'!$H$11+СВЦЭМ!$D$10+'СЕТ СН'!$H$5-'СЕТ СН'!$H$21</f>
        <v>3616.4256015700003</v>
      </c>
      <c r="K97" s="36">
        <f>SUMIFS(СВЦЭМ!$D$33:$D$776,СВЦЭМ!$A$33:$A$776,$A97,СВЦЭМ!$B$33:$B$776,K$83)+'СЕТ СН'!$H$11+СВЦЭМ!$D$10+'СЕТ СН'!$H$5-'СЕТ СН'!$H$21</f>
        <v>3534.6733130399998</v>
      </c>
      <c r="L97" s="36">
        <f>SUMIFS(СВЦЭМ!$D$33:$D$776,СВЦЭМ!$A$33:$A$776,$A97,СВЦЭМ!$B$33:$B$776,L$83)+'СЕТ СН'!$H$11+СВЦЭМ!$D$10+'СЕТ СН'!$H$5-'СЕТ СН'!$H$21</f>
        <v>3534.5148313700001</v>
      </c>
      <c r="M97" s="36">
        <f>SUMIFS(СВЦЭМ!$D$33:$D$776,СВЦЭМ!$A$33:$A$776,$A97,СВЦЭМ!$B$33:$B$776,M$83)+'СЕТ СН'!$H$11+СВЦЭМ!$D$10+'СЕТ СН'!$H$5-'СЕТ СН'!$H$21</f>
        <v>3536.9152431699999</v>
      </c>
      <c r="N97" s="36">
        <f>SUMIFS(СВЦЭМ!$D$33:$D$776,СВЦЭМ!$A$33:$A$776,$A97,СВЦЭМ!$B$33:$B$776,N$83)+'СЕТ СН'!$H$11+СВЦЭМ!$D$10+'СЕТ СН'!$H$5-'СЕТ СН'!$H$21</f>
        <v>3535.1589477100001</v>
      </c>
      <c r="O97" s="36">
        <f>SUMIFS(СВЦЭМ!$D$33:$D$776,СВЦЭМ!$A$33:$A$776,$A97,СВЦЭМ!$B$33:$B$776,O$83)+'СЕТ СН'!$H$11+СВЦЭМ!$D$10+'СЕТ СН'!$H$5-'СЕТ СН'!$H$21</f>
        <v>3565.0255895</v>
      </c>
      <c r="P97" s="36">
        <f>SUMIFS(СВЦЭМ!$D$33:$D$776,СВЦЭМ!$A$33:$A$776,$A97,СВЦЭМ!$B$33:$B$776,P$83)+'СЕТ СН'!$H$11+СВЦЭМ!$D$10+'СЕТ СН'!$H$5-'СЕТ СН'!$H$21</f>
        <v>3566.4158925400002</v>
      </c>
      <c r="Q97" s="36">
        <f>SUMIFS(СВЦЭМ!$D$33:$D$776,СВЦЭМ!$A$33:$A$776,$A97,СВЦЭМ!$B$33:$B$776,Q$83)+'СЕТ СН'!$H$11+СВЦЭМ!$D$10+'СЕТ СН'!$H$5-'СЕТ СН'!$H$21</f>
        <v>3566.7868600500001</v>
      </c>
      <c r="R97" s="36">
        <f>SUMIFS(СВЦЭМ!$D$33:$D$776,СВЦЭМ!$A$33:$A$776,$A97,СВЦЭМ!$B$33:$B$776,R$83)+'СЕТ СН'!$H$11+СВЦЭМ!$D$10+'СЕТ СН'!$H$5-'СЕТ СН'!$H$21</f>
        <v>3558.5058683699999</v>
      </c>
      <c r="S97" s="36">
        <f>SUMIFS(СВЦЭМ!$D$33:$D$776,СВЦЭМ!$A$33:$A$776,$A97,СВЦЭМ!$B$33:$B$776,S$83)+'СЕТ СН'!$H$11+СВЦЭМ!$D$10+'СЕТ СН'!$H$5-'СЕТ СН'!$H$21</f>
        <v>3558.1213484499999</v>
      </c>
      <c r="T97" s="36">
        <f>SUMIFS(СВЦЭМ!$D$33:$D$776,СВЦЭМ!$A$33:$A$776,$A97,СВЦЭМ!$B$33:$B$776,T$83)+'СЕТ СН'!$H$11+СВЦЭМ!$D$10+'СЕТ СН'!$H$5-'СЕТ СН'!$H$21</f>
        <v>3556.32514782</v>
      </c>
      <c r="U97" s="36">
        <f>SUMIFS(СВЦЭМ!$D$33:$D$776,СВЦЭМ!$A$33:$A$776,$A97,СВЦЭМ!$B$33:$B$776,U$83)+'СЕТ СН'!$H$11+СВЦЭМ!$D$10+'СЕТ СН'!$H$5-'СЕТ СН'!$H$21</f>
        <v>3554.2838910700002</v>
      </c>
      <c r="V97" s="36">
        <f>SUMIFS(СВЦЭМ!$D$33:$D$776,СВЦЭМ!$A$33:$A$776,$A97,СВЦЭМ!$B$33:$B$776,V$83)+'СЕТ СН'!$H$11+СВЦЭМ!$D$10+'СЕТ СН'!$H$5-'СЕТ СН'!$H$21</f>
        <v>3538.36910511</v>
      </c>
      <c r="W97" s="36">
        <f>SUMIFS(СВЦЭМ!$D$33:$D$776,СВЦЭМ!$A$33:$A$776,$A97,СВЦЭМ!$B$33:$B$776,W$83)+'СЕТ СН'!$H$11+СВЦЭМ!$D$10+'СЕТ СН'!$H$5-'СЕТ СН'!$H$21</f>
        <v>3536.6959281700001</v>
      </c>
      <c r="X97" s="36">
        <f>SUMIFS(СВЦЭМ!$D$33:$D$776,СВЦЭМ!$A$33:$A$776,$A97,СВЦЭМ!$B$33:$B$776,X$83)+'СЕТ СН'!$H$11+СВЦЭМ!$D$10+'СЕТ СН'!$H$5-'СЕТ СН'!$H$21</f>
        <v>3521.25835203</v>
      </c>
      <c r="Y97" s="36">
        <f>SUMIFS(СВЦЭМ!$D$33:$D$776,СВЦЭМ!$A$33:$A$776,$A97,СВЦЭМ!$B$33:$B$776,Y$83)+'СЕТ СН'!$H$11+СВЦЭМ!$D$10+'СЕТ СН'!$H$5-'СЕТ СН'!$H$21</f>
        <v>3522.3552414300002</v>
      </c>
    </row>
    <row r="98" spans="1:25" ht="15.75" x14ac:dyDescent="0.2">
      <c r="A98" s="35">
        <f t="shared" si="2"/>
        <v>44027</v>
      </c>
      <c r="B98" s="36">
        <f>SUMIFS(СВЦЭМ!$D$33:$D$776,СВЦЭМ!$A$33:$A$776,$A98,СВЦЭМ!$B$33:$B$776,B$83)+'СЕТ СН'!$H$11+СВЦЭМ!$D$10+'СЕТ СН'!$H$5-'СЕТ СН'!$H$21</f>
        <v>3717.7900281900002</v>
      </c>
      <c r="C98" s="36">
        <f>SUMIFS(СВЦЭМ!$D$33:$D$776,СВЦЭМ!$A$33:$A$776,$A98,СВЦЭМ!$B$33:$B$776,C$83)+'СЕТ СН'!$H$11+СВЦЭМ!$D$10+'СЕТ СН'!$H$5-'СЕТ СН'!$H$21</f>
        <v>3752.71761681</v>
      </c>
      <c r="D98" s="36">
        <f>SUMIFS(СВЦЭМ!$D$33:$D$776,СВЦЭМ!$A$33:$A$776,$A98,СВЦЭМ!$B$33:$B$776,D$83)+'СЕТ СН'!$H$11+СВЦЭМ!$D$10+'СЕТ СН'!$H$5-'СЕТ СН'!$H$21</f>
        <v>3738.1809267100002</v>
      </c>
      <c r="E98" s="36">
        <f>SUMIFS(СВЦЭМ!$D$33:$D$776,СВЦЭМ!$A$33:$A$776,$A98,СВЦЭМ!$B$33:$B$776,E$83)+'СЕТ СН'!$H$11+СВЦЭМ!$D$10+'СЕТ СН'!$H$5-'СЕТ СН'!$H$21</f>
        <v>3749.5339247299999</v>
      </c>
      <c r="F98" s="36">
        <f>SUMIFS(СВЦЭМ!$D$33:$D$776,СВЦЭМ!$A$33:$A$776,$A98,СВЦЭМ!$B$33:$B$776,F$83)+'СЕТ СН'!$H$11+СВЦЭМ!$D$10+'СЕТ СН'!$H$5-'СЕТ СН'!$H$21</f>
        <v>3744.0209193000001</v>
      </c>
      <c r="G98" s="36">
        <f>SUMIFS(СВЦЭМ!$D$33:$D$776,СВЦЭМ!$A$33:$A$776,$A98,СВЦЭМ!$B$33:$B$776,G$83)+'СЕТ СН'!$H$11+СВЦЭМ!$D$10+'СЕТ СН'!$H$5-'СЕТ СН'!$H$21</f>
        <v>3744.71358405</v>
      </c>
      <c r="H98" s="36">
        <f>SUMIFS(СВЦЭМ!$D$33:$D$776,СВЦЭМ!$A$33:$A$776,$A98,СВЦЭМ!$B$33:$B$776,H$83)+'СЕТ СН'!$H$11+СВЦЭМ!$D$10+'СЕТ СН'!$H$5-'СЕТ СН'!$H$21</f>
        <v>3757.6718199400002</v>
      </c>
      <c r="I98" s="36">
        <f>SUMIFS(СВЦЭМ!$D$33:$D$776,СВЦЭМ!$A$33:$A$776,$A98,СВЦЭМ!$B$33:$B$776,I$83)+'СЕТ СН'!$H$11+СВЦЭМ!$D$10+'СЕТ СН'!$H$5-'СЕТ СН'!$H$21</f>
        <v>3785.3338893</v>
      </c>
      <c r="J98" s="36">
        <f>SUMIFS(СВЦЭМ!$D$33:$D$776,СВЦЭМ!$A$33:$A$776,$A98,СВЦЭМ!$B$33:$B$776,J$83)+'СЕТ СН'!$H$11+СВЦЭМ!$D$10+'СЕТ СН'!$H$5-'СЕТ СН'!$H$21</f>
        <v>3660.9714991000001</v>
      </c>
      <c r="K98" s="36">
        <f>SUMIFS(СВЦЭМ!$D$33:$D$776,СВЦЭМ!$A$33:$A$776,$A98,СВЦЭМ!$B$33:$B$776,K$83)+'СЕТ СН'!$H$11+СВЦЭМ!$D$10+'СЕТ СН'!$H$5-'СЕТ СН'!$H$21</f>
        <v>3509.10734843</v>
      </c>
      <c r="L98" s="36">
        <f>SUMIFS(СВЦЭМ!$D$33:$D$776,СВЦЭМ!$A$33:$A$776,$A98,СВЦЭМ!$B$33:$B$776,L$83)+'СЕТ СН'!$H$11+СВЦЭМ!$D$10+'СЕТ СН'!$H$5-'СЕТ СН'!$H$21</f>
        <v>3481.3427517600003</v>
      </c>
      <c r="M98" s="36">
        <f>SUMIFS(СВЦЭМ!$D$33:$D$776,СВЦЭМ!$A$33:$A$776,$A98,СВЦЭМ!$B$33:$B$776,M$83)+'СЕТ СН'!$H$11+СВЦЭМ!$D$10+'СЕТ СН'!$H$5-'СЕТ СН'!$H$21</f>
        <v>3487.1386820000002</v>
      </c>
      <c r="N98" s="36">
        <f>SUMIFS(СВЦЭМ!$D$33:$D$776,СВЦЭМ!$A$33:$A$776,$A98,СВЦЭМ!$B$33:$B$776,N$83)+'СЕТ СН'!$H$11+СВЦЭМ!$D$10+'СЕТ СН'!$H$5-'СЕТ СН'!$H$21</f>
        <v>3486.5597363500001</v>
      </c>
      <c r="O98" s="36">
        <f>SUMIFS(СВЦЭМ!$D$33:$D$776,СВЦЭМ!$A$33:$A$776,$A98,СВЦЭМ!$B$33:$B$776,O$83)+'СЕТ СН'!$H$11+СВЦЭМ!$D$10+'СЕТ СН'!$H$5-'СЕТ СН'!$H$21</f>
        <v>3489.5122788100002</v>
      </c>
      <c r="P98" s="36">
        <f>SUMIFS(СВЦЭМ!$D$33:$D$776,СВЦЭМ!$A$33:$A$776,$A98,СВЦЭМ!$B$33:$B$776,P$83)+'СЕТ СН'!$H$11+СВЦЭМ!$D$10+'СЕТ СН'!$H$5-'СЕТ СН'!$H$21</f>
        <v>3487.7966202100001</v>
      </c>
      <c r="Q98" s="36">
        <f>SUMIFS(СВЦЭМ!$D$33:$D$776,СВЦЭМ!$A$33:$A$776,$A98,СВЦЭМ!$B$33:$B$776,Q$83)+'СЕТ СН'!$H$11+СВЦЭМ!$D$10+'СЕТ СН'!$H$5-'СЕТ СН'!$H$21</f>
        <v>3488.5905395099999</v>
      </c>
      <c r="R98" s="36">
        <f>SUMIFS(СВЦЭМ!$D$33:$D$776,СВЦЭМ!$A$33:$A$776,$A98,СВЦЭМ!$B$33:$B$776,R$83)+'СЕТ СН'!$H$11+СВЦЭМ!$D$10+'СЕТ СН'!$H$5-'СЕТ СН'!$H$21</f>
        <v>3482.7150458400001</v>
      </c>
      <c r="S98" s="36">
        <f>SUMIFS(СВЦЭМ!$D$33:$D$776,СВЦЭМ!$A$33:$A$776,$A98,СВЦЭМ!$B$33:$B$776,S$83)+'СЕТ СН'!$H$11+СВЦЭМ!$D$10+'СЕТ СН'!$H$5-'СЕТ СН'!$H$21</f>
        <v>3483.8722673699999</v>
      </c>
      <c r="T98" s="36">
        <f>SUMIFS(СВЦЭМ!$D$33:$D$776,СВЦЭМ!$A$33:$A$776,$A98,СВЦЭМ!$B$33:$B$776,T$83)+'СЕТ СН'!$H$11+СВЦЭМ!$D$10+'СЕТ СН'!$H$5-'СЕТ СН'!$H$21</f>
        <v>3484.3491969800002</v>
      </c>
      <c r="U98" s="36">
        <f>SUMIFS(СВЦЭМ!$D$33:$D$776,СВЦЭМ!$A$33:$A$776,$A98,СВЦЭМ!$B$33:$B$776,U$83)+'СЕТ СН'!$H$11+СВЦЭМ!$D$10+'СЕТ СН'!$H$5-'СЕТ СН'!$H$21</f>
        <v>3469.9112107000001</v>
      </c>
      <c r="V98" s="36">
        <f>SUMIFS(СВЦЭМ!$D$33:$D$776,СВЦЭМ!$A$33:$A$776,$A98,СВЦЭМ!$B$33:$B$776,V$83)+'СЕТ СН'!$H$11+СВЦЭМ!$D$10+'СЕТ СН'!$H$5-'СЕТ СН'!$H$21</f>
        <v>3461.4226411899999</v>
      </c>
      <c r="W98" s="36">
        <f>SUMIFS(СВЦЭМ!$D$33:$D$776,СВЦЭМ!$A$33:$A$776,$A98,СВЦЭМ!$B$33:$B$776,W$83)+'СЕТ СН'!$H$11+СВЦЭМ!$D$10+'СЕТ СН'!$H$5-'СЕТ СН'!$H$21</f>
        <v>3472.6400777899999</v>
      </c>
      <c r="X98" s="36">
        <f>SUMIFS(СВЦЭМ!$D$33:$D$776,СВЦЭМ!$A$33:$A$776,$A98,СВЦЭМ!$B$33:$B$776,X$83)+'СЕТ СН'!$H$11+СВЦЭМ!$D$10+'СЕТ СН'!$H$5-'СЕТ СН'!$H$21</f>
        <v>3490.8487338599998</v>
      </c>
      <c r="Y98" s="36">
        <f>SUMIFS(СВЦЭМ!$D$33:$D$776,СВЦЭМ!$A$33:$A$776,$A98,СВЦЭМ!$B$33:$B$776,Y$83)+'СЕТ СН'!$H$11+СВЦЭМ!$D$10+'СЕТ СН'!$H$5-'СЕТ СН'!$H$21</f>
        <v>3534.1651588100003</v>
      </c>
    </row>
    <row r="99" spans="1:25" ht="15.75" x14ac:dyDescent="0.2">
      <c r="A99" s="35">
        <f t="shared" si="2"/>
        <v>44028</v>
      </c>
      <c r="B99" s="36">
        <f>SUMIFS(СВЦЭМ!$D$33:$D$776,СВЦЭМ!$A$33:$A$776,$A99,СВЦЭМ!$B$33:$B$776,B$83)+'СЕТ СН'!$H$11+СВЦЭМ!$D$10+'СЕТ СН'!$H$5-'СЕТ СН'!$H$21</f>
        <v>3685.3441556400003</v>
      </c>
      <c r="C99" s="36">
        <f>SUMIFS(СВЦЭМ!$D$33:$D$776,СВЦЭМ!$A$33:$A$776,$A99,СВЦЭМ!$B$33:$B$776,C$83)+'СЕТ СН'!$H$11+СВЦЭМ!$D$10+'СЕТ СН'!$H$5-'СЕТ СН'!$H$21</f>
        <v>3749.6627727800001</v>
      </c>
      <c r="D99" s="36">
        <f>SUMIFS(СВЦЭМ!$D$33:$D$776,СВЦЭМ!$A$33:$A$776,$A99,СВЦЭМ!$B$33:$B$776,D$83)+'СЕТ СН'!$H$11+СВЦЭМ!$D$10+'СЕТ СН'!$H$5-'СЕТ СН'!$H$21</f>
        <v>3741.39252076</v>
      </c>
      <c r="E99" s="36">
        <f>SUMIFS(СВЦЭМ!$D$33:$D$776,СВЦЭМ!$A$33:$A$776,$A99,СВЦЭМ!$B$33:$B$776,E$83)+'СЕТ СН'!$H$11+СВЦЭМ!$D$10+'СЕТ СН'!$H$5-'СЕТ СН'!$H$21</f>
        <v>3755.1333122400001</v>
      </c>
      <c r="F99" s="36">
        <f>SUMIFS(СВЦЭМ!$D$33:$D$776,СВЦЭМ!$A$33:$A$776,$A99,СВЦЭМ!$B$33:$B$776,F$83)+'СЕТ СН'!$H$11+СВЦЭМ!$D$10+'СЕТ СН'!$H$5-'СЕТ СН'!$H$21</f>
        <v>3749.6632508399998</v>
      </c>
      <c r="G99" s="36">
        <f>SUMIFS(СВЦЭМ!$D$33:$D$776,СВЦЭМ!$A$33:$A$776,$A99,СВЦЭМ!$B$33:$B$776,G$83)+'СЕТ СН'!$H$11+СВЦЭМ!$D$10+'СЕТ СН'!$H$5-'СЕТ СН'!$H$21</f>
        <v>3744.3600920899999</v>
      </c>
      <c r="H99" s="36">
        <f>SUMIFS(СВЦЭМ!$D$33:$D$776,СВЦЭМ!$A$33:$A$776,$A99,СВЦЭМ!$B$33:$B$776,H$83)+'СЕТ СН'!$H$11+СВЦЭМ!$D$10+'СЕТ СН'!$H$5-'СЕТ СН'!$H$21</f>
        <v>3760.26301517</v>
      </c>
      <c r="I99" s="36">
        <f>SUMIFS(СВЦЭМ!$D$33:$D$776,СВЦЭМ!$A$33:$A$776,$A99,СВЦЭМ!$B$33:$B$776,I$83)+'СЕТ СН'!$H$11+СВЦЭМ!$D$10+'СЕТ СН'!$H$5-'СЕТ СН'!$H$21</f>
        <v>3734.1928279000003</v>
      </c>
      <c r="J99" s="36">
        <f>SUMIFS(СВЦЭМ!$D$33:$D$776,СВЦЭМ!$A$33:$A$776,$A99,СВЦЭМ!$B$33:$B$776,J$83)+'СЕТ СН'!$H$11+СВЦЭМ!$D$10+'СЕТ СН'!$H$5-'СЕТ СН'!$H$21</f>
        <v>3691.2833070199999</v>
      </c>
      <c r="K99" s="36">
        <f>SUMIFS(СВЦЭМ!$D$33:$D$776,СВЦЭМ!$A$33:$A$776,$A99,СВЦЭМ!$B$33:$B$776,K$83)+'СЕТ СН'!$H$11+СВЦЭМ!$D$10+'СЕТ СН'!$H$5-'СЕТ СН'!$H$21</f>
        <v>3511.6874212299999</v>
      </c>
      <c r="L99" s="36">
        <f>SUMIFS(СВЦЭМ!$D$33:$D$776,СВЦЭМ!$A$33:$A$776,$A99,СВЦЭМ!$B$33:$B$776,L$83)+'СЕТ СН'!$H$11+СВЦЭМ!$D$10+'СЕТ СН'!$H$5-'СЕТ СН'!$H$21</f>
        <v>3460.5687518599998</v>
      </c>
      <c r="M99" s="36">
        <f>SUMIFS(СВЦЭМ!$D$33:$D$776,СВЦЭМ!$A$33:$A$776,$A99,СВЦЭМ!$B$33:$B$776,M$83)+'СЕТ СН'!$H$11+СВЦЭМ!$D$10+'СЕТ СН'!$H$5-'СЕТ СН'!$H$21</f>
        <v>3444.0958314999998</v>
      </c>
      <c r="N99" s="36">
        <f>SUMIFS(СВЦЭМ!$D$33:$D$776,СВЦЭМ!$A$33:$A$776,$A99,СВЦЭМ!$B$33:$B$776,N$83)+'СЕТ СН'!$H$11+СВЦЭМ!$D$10+'СЕТ СН'!$H$5-'СЕТ СН'!$H$21</f>
        <v>3468.4932628400002</v>
      </c>
      <c r="O99" s="36">
        <f>SUMIFS(СВЦЭМ!$D$33:$D$776,СВЦЭМ!$A$33:$A$776,$A99,СВЦЭМ!$B$33:$B$776,O$83)+'СЕТ СН'!$H$11+СВЦЭМ!$D$10+'СЕТ СН'!$H$5-'СЕТ СН'!$H$21</f>
        <v>3464.3920496400001</v>
      </c>
      <c r="P99" s="36">
        <f>SUMIFS(СВЦЭМ!$D$33:$D$776,СВЦЭМ!$A$33:$A$776,$A99,СВЦЭМ!$B$33:$B$776,P$83)+'СЕТ СН'!$H$11+СВЦЭМ!$D$10+'СЕТ СН'!$H$5-'СЕТ СН'!$H$21</f>
        <v>3465.77801942</v>
      </c>
      <c r="Q99" s="36">
        <f>SUMIFS(СВЦЭМ!$D$33:$D$776,СВЦЭМ!$A$33:$A$776,$A99,СВЦЭМ!$B$33:$B$776,Q$83)+'СЕТ СН'!$H$11+СВЦЭМ!$D$10+'СЕТ СН'!$H$5-'СЕТ СН'!$H$21</f>
        <v>3477.5252372300001</v>
      </c>
      <c r="R99" s="36">
        <f>SUMIFS(СВЦЭМ!$D$33:$D$776,СВЦЭМ!$A$33:$A$776,$A99,СВЦЭМ!$B$33:$B$776,R$83)+'СЕТ СН'!$H$11+СВЦЭМ!$D$10+'СЕТ СН'!$H$5-'СЕТ СН'!$H$21</f>
        <v>3473.7880374699998</v>
      </c>
      <c r="S99" s="36">
        <f>SUMIFS(СВЦЭМ!$D$33:$D$776,СВЦЭМ!$A$33:$A$776,$A99,СВЦЭМ!$B$33:$B$776,S$83)+'СЕТ СН'!$H$11+СВЦЭМ!$D$10+'СЕТ СН'!$H$5-'СЕТ СН'!$H$21</f>
        <v>3471.1413720099999</v>
      </c>
      <c r="T99" s="36">
        <f>SUMIFS(СВЦЭМ!$D$33:$D$776,СВЦЭМ!$A$33:$A$776,$A99,СВЦЭМ!$B$33:$B$776,T$83)+'СЕТ СН'!$H$11+СВЦЭМ!$D$10+'СЕТ СН'!$H$5-'СЕТ СН'!$H$21</f>
        <v>3470.8636460600001</v>
      </c>
      <c r="U99" s="36">
        <f>SUMIFS(СВЦЭМ!$D$33:$D$776,СВЦЭМ!$A$33:$A$776,$A99,СВЦЭМ!$B$33:$B$776,U$83)+'СЕТ СН'!$H$11+СВЦЭМ!$D$10+'СЕТ СН'!$H$5-'СЕТ СН'!$H$21</f>
        <v>3469.9101764900001</v>
      </c>
      <c r="V99" s="36">
        <f>SUMIFS(СВЦЭМ!$D$33:$D$776,СВЦЭМ!$A$33:$A$776,$A99,СВЦЭМ!$B$33:$B$776,V$83)+'СЕТ СН'!$H$11+СВЦЭМ!$D$10+'СЕТ СН'!$H$5-'СЕТ СН'!$H$21</f>
        <v>3463.4471291300001</v>
      </c>
      <c r="W99" s="36">
        <f>SUMIFS(СВЦЭМ!$D$33:$D$776,СВЦЭМ!$A$33:$A$776,$A99,СВЦЭМ!$B$33:$B$776,W$83)+'СЕТ СН'!$H$11+СВЦЭМ!$D$10+'СЕТ СН'!$H$5-'СЕТ СН'!$H$21</f>
        <v>3466.1492812400002</v>
      </c>
      <c r="X99" s="36">
        <f>SUMIFS(СВЦЭМ!$D$33:$D$776,СВЦЭМ!$A$33:$A$776,$A99,СВЦЭМ!$B$33:$B$776,X$83)+'СЕТ СН'!$H$11+СВЦЭМ!$D$10+'СЕТ СН'!$H$5-'СЕТ СН'!$H$21</f>
        <v>3510.2685564500002</v>
      </c>
      <c r="Y99" s="36">
        <f>SUMIFS(СВЦЭМ!$D$33:$D$776,СВЦЭМ!$A$33:$A$776,$A99,СВЦЭМ!$B$33:$B$776,Y$83)+'СЕТ СН'!$H$11+СВЦЭМ!$D$10+'СЕТ СН'!$H$5-'СЕТ СН'!$H$21</f>
        <v>3544.2894815899999</v>
      </c>
    </row>
    <row r="100" spans="1:25" ht="15.75" x14ac:dyDescent="0.2">
      <c r="A100" s="35">
        <f t="shared" si="2"/>
        <v>44029</v>
      </c>
      <c r="B100" s="36">
        <f>SUMIFS(СВЦЭМ!$D$33:$D$776,СВЦЭМ!$A$33:$A$776,$A100,СВЦЭМ!$B$33:$B$776,B$83)+'СЕТ СН'!$H$11+СВЦЭМ!$D$10+'СЕТ СН'!$H$5-'СЕТ СН'!$H$21</f>
        <v>3704.4928091500001</v>
      </c>
      <c r="C100" s="36">
        <f>SUMIFS(СВЦЭМ!$D$33:$D$776,СВЦЭМ!$A$33:$A$776,$A100,СВЦЭМ!$B$33:$B$776,C$83)+'СЕТ СН'!$H$11+СВЦЭМ!$D$10+'СЕТ СН'!$H$5-'СЕТ СН'!$H$21</f>
        <v>3825.9862202599998</v>
      </c>
      <c r="D100" s="36">
        <f>SUMIFS(СВЦЭМ!$D$33:$D$776,СВЦЭМ!$A$33:$A$776,$A100,СВЦЭМ!$B$33:$B$776,D$83)+'СЕТ СН'!$H$11+СВЦЭМ!$D$10+'СЕТ СН'!$H$5-'СЕТ СН'!$H$21</f>
        <v>3795.2059508000002</v>
      </c>
      <c r="E100" s="36">
        <f>SUMIFS(СВЦЭМ!$D$33:$D$776,СВЦЭМ!$A$33:$A$776,$A100,СВЦЭМ!$B$33:$B$776,E$83)+'СЕТ СН'!$H$11+СВЦЭМ!$D$10+'СЕТ СН'!$H$5-'СЕТ СН'!$H$21</f>
        <v>3773.0349548900003</v>
      </c>
      <c r="F100" s="36">
        <f>SUMIFS(СВЦЭМ!$D$33:$D$776,СВЦЭМ!$A$33:$A$776,$A100,СВЦЭМ!$B$33:$B$776,F$83)+'СЕТ СН'!$H$11+СВЦЭМ!$D$10+'СЕТ СН'!$H$5-'СЕТ СН'!$H$21</f>
        <v>3775.47492986</v>
      </c>
      <c r="G100" s="36">
        <f>SUMIFS(СВЦЭМ!$D$33:$D$776,СВЦЭМ!$A$33:$A$776,$A100,СВЦЭМ!$B$33:$B$776,G$83)+'СЕТ СН'!$H$11+СВЦЭМ!$D$10+'СЕТ СН'!$H$5-'СЕТ СН'!$H$21</f>
        <v>3753.6178149400002</v>
      </c>
      <c r="H100" s="36">
        <f>SUMIFS(СВЦЭМ!$D$33:$D$776,СВЦЭМ!$A$33:$A$776,$A100,СВЦЭМ!$B$33:$B$776,H$83)+'СЕТ СН'!$H$11+СВЦЭМ!$D$10+'СЕТ СН'!$H$5-'СЕТ СН'!$H$21</f>
        <v>3732.4360471999998</v>
      </c>
      <c r="I100" s="36">
        <f>SUMIFS(СВЦЭМ!$D$33:$D$776,СВЦЭМ!$A$33:$A$776,$A100,СВЦЭМ!$B$33:$B$776,I$83)+'СЕТ СН'!$H$11+СВЦЭМ!$D$10+'СЕТ СН'!$H$5-'СЕТ СН'!$H$21</f>
        <v>3685.4806073999998</v>
      </c>
      <c r="J100" s="36">
        <f>SUMIFS(СВЦЭМ!$D$33:$D$776,СВЦЭМ!$A$33:$A$776,$A100,СВЦЭМ!$B$33:$B$776,J$83)+'СЕТ СН'!$H$11+СВЦЭМ!$D$10+'СЕТ СН'!$H$5-'СЕТ СН'!$H$21</f>
        <v>3620.85641093</v>
      </c>
      <c r="K100" s="36">
        <f>SUMIFS(СВЦЭМ!$D$33:$D$776,СВЦЭМ!$A$33:$A$776,$A100,СВЦЭМ!$B$33:$B$776,K$83)+'СЕТ СН'!$H$11+СВЦЭМ!$D$10+'СЕТ СН'!$H$5-'СЕТ СН'!$H$21</f>
        <v>3515.3439554800002</v>
      </c>
      <c r="L100" s="36">
        <f>SUMIFS(СВЦЭМ!$D$33:$D$776,СВЦЭМ!$A$33:$A$776,$A100,СВЦЭМ!$B$33:$B$776,L$83)+'СЕТ СН'!$H$11+СВЦЭМ!$D$10+'СЕТ СН'!$H$5-'СЕТ СН'!$H$21</f>
        <v>3425.6452434299999</v>
      </c>
      <c r="M100" s="36">
        <f>SUMIFS(СВЦЭМ!$D$33:$D$776,СВЦЭМ!$A$33:$A$776,$A100,СВЦЭМ!$B$33:$B$776,M$83)+'СЕТ СН'!$H$11+СВЦЭМ!$D$10+'СЕТ СН'!$H$5-'СЕТ СН'!$H$21</f>
        <v>3393.8491992300001</v>
      </c>
      <c r="N100" s="36">
        <f>SUMIFS(СВЦЭМ!$D$33:$D$776,СВЦЭМ!$A$33:$A$776,$A100,СВЦЭМ!$B$33:$B$776,N$83)+'СЕТ СН'!$H$11+СВЦЭМ!$D$10+'СЕТ СН'!$H$5-'СЕТ СН'!$H$21</f>
        <v>3408.66837803</v>
      </c>
      <c r="O100" s="36">
        <f>SUMIFS(СВЦЭМ!$D$33:$D$776,СВЦЭМ!$A$33:$A$776,$A100,СВЦЭМ!$B$33:$B$776,O$83)+'СЕТ СН'!$H$11+СВЦЭМ!$D$10+'СЕТ СН'!$H$5-'СЕТ СН'!$H$21</f>
        <v>3405.8027407200002</v>
      </c>
      <c r="P100" s="36">
        <f>SUMIFS(СВЦЭМ!$D$33:$D$776,СВЦЭМ!$A$33:$A$776,$A100,СВЦЭМ!$B$33:$B$776,P$83)+'СЕТ СН'!$H$11+СВЦЭМ!$D$10+'СЕТ СН'!$H$5-'СЕТ СН'!$H$21</f>
        <v>3410.4734323100001</v>
      </c>
      <c r="Q100" s="36">
        <f>SUMIFS(СВЦЭМ!$D$33:$D$776,СВЦЭМ!$A$33:$A$776,$A100,СВЦЭМ!$B$33:$B$776,Q$83)+'СЕТ СН'!$H$11+СВЦЭМ!$D$10+'СЕТ СН'!$H$5-'СЕТ СН'!$H$21</f>
        <v>3416.0349967800003</v>
      </c>
      <c r="R100" s="36">
        <f>SUMIFS(СВЦЭМ!$D$33:$D$776,СВЦЭМ!$A$33:$A$776,$A100,СВЦЭМ!$B$33:$B$776,R$83)+'СЕТ СН'!$H$11+СВЦЭМ!$D$10+'СЕТ СН'!$H$5-'СЕТ СН'!$H$21</f>
        <v>3439.4361928899998</v>
      </c>
      <c r="S100" s="36">
        <f>SUMIFS(СВЦЭМ!$D$33:$D$776,СВЦЭМ!$A$33:$A$776,$A100,СВЦЭМ!$B$33:$B$776,S$83)+'СЕТ СН'!$H$11+СВЦЭМ!$D$10+'СЕТ СН'!$H$5-'СЕТ СН'!$H$21</f>
        <v>3451.5609572200001</v>
      </c>
      <c r="T100" s="36">
        <f>SUMIFS(СВЦЭМ!$D$33:$D$776,СВЦЭМ!$A$33:$A$776,$A100,СВЦЭМ!$B$33:$B$776,T$83)+'СЕТ СН'!$H$11+СВЦЭМ!$D$10+'СЕТ СН'!$H$5-'СЕТ СН'!$H$21</f>
        <v>3451.0206693700002</v>
      </c>
      <c r="U100" s="36">
        <f>SUMIFS(СВЦЭМ!$D$33:$D$776,СВЦЭМ!$A$33:$A$776,$A100,СВЦЭМ!$B$33:$B$776,U$83)+'СЕТ СН'!$H$11+СВЦЭМ!$D$10+'СЕТ СН'!$H$5-'СЕТ СН'!$H$21</f>
        <v>3444.6531175700002</v>
      </c>
      <c r="V100" s="36">
        <f>SUMIFS(СВЦЭМ!$D$33:$D$776,СВЦЭМ!$A$33:$A$776,$A100,СВЦЭМ!$B$33:$B$776,V$83)+'СЕТ СН'!$H$11+СВЦЭМ!$D$10+'СЕТ СН'!$H$5-'СЕТ СН'!$H$21</f>
        <v>3431.2578188900002</v>
      </c>
      <c r="W100" s="36">
        <f>SUMIFS(СВЦЭМ!$D$33:$D$776,СВЦЭМ!$A$33:$A$776,$A100,СВЦЭМ!$B$33:$B$776,W$83)+'СЕТ СН'!$H$11+СВЦЭМ!$D$10+'СЕТ СН'!$H$5-'СЕТ СН'!$H$21</f>
        <v>3415.8105920500002</v>
      </c>
      <c r="X100" s="36">
        <f>SUMIFS(СВЦЭМ!$D$33:$D$776,СВЦЭМ!$A$33:$A$776,$A100,СВЦЭМ!$B$33:$B$776,X$83)+'СЕТ СН'!$H$11+СВЦЭМ!$D$10+'СЕТ СН'!$H$5-'СЕТ СН'!$H$21</f>
        <v>3485.4366059000004</v>
      </c>
      <c r="Y100" s="36">
        <f>SUMIFS(СВЦЭМ!$D$33:$D$776,СВЦЭМ!$A$33:$A$776,$A100,СВЦЭМ!$B$33:$B$776,Y$83)+'СЕТ СН'!$H$11+СВЦЭМ!$D$10+'СЕТ СН'!$H$5-'СЕТ СН'!$H$21</f>
        <v>3558.7838558500002</v>
      </c>
    </row>
    <row r="101" spans="1:25" ht="15.75" x14ac:dyDescent="0.2">
      <c r="A101" s="35">
        <f t="shared" si="2"/>
        <v>44030</v>
      </c>
      <c r="B101" s="36">
        <f>SUMIFS(СВЦЭМ!$D$33:$D$776,СВЦЭМ!$A$33:$A$776,$A101,СВЦЭМ!$B$33:$B$776,B$83)+'СЕТ СН'!$H$11+СВЦЭМ!$D$10+'СЕТ СН'!$H$5-'СЕТ СН'!$H$21</f>
        <v>3728.82493776</v>
      </c>
      <c r="C101" s="36">
        <f>SUMIFS(СВЦЭМ!$D$33:$D$776,СВЦЭМ!$A$33:$A$776,$A101,СВЦЭМ!$B$33:$B$776,C$83)+'СЕТ СН'!$H$11+СВЦЭМ!$D$10+'СЕТ СН'!$H$5-'СЕТ СН'!$H$21</f>
        <v>3831.1669731800002</v>
      </c>
      <c r="D101" s="36">
        <f>SUMIFS(СВЦЭМ!$D$33:$D$776,СВЦЭМ!$A$33:$A$776,$A101,СВЦЭМ!$B$33:$B$776,D$83)+'СЕТ СН'!$H$11+СВЦЭМ!$D$10+'СЕТ СН'!$H$5-'СЕТ СН'!$H$21</f>
        <v>3838.7270862</v>
      </c>
      <c r="E101" s="36">
        <f>SUMIFS(СВЦЭМ!$D$33:$D$776,СВЦЭМ!$A$33:$A$776,$A101,СВЦЭМ!$B$33:$B$776,E$83)+'СЕТ СН'!$H$11+СВЦЭМ!$D$10+'СЕТ СН'!$H$5-'СЕТ СН'!$H$21</f>
        <v>3832.34346121</v>
      </c>
      <c r="F101" s="36">
        <f>SUMIFS(СВЦЭМ!$D$33:$D$776,СВЦЭМ!$A$33:$A$776,$A101,СВЦЭМ!$B$33:$B$776,F$83)+'СЕТ СН'!$H$11+СВЦЭМ!$D$10+'СЕТ СН'!$H$5-'СЕТ СН'!$H$21</f>
        <v>3821.91105363</v>
      </c>
      <c r="G101" s="36">
        <f>SUMIFS(СВЦЭМ!$D$33:$D$776,СВЦЭМ!$A$33:$A$776,$A101,СВЦЭМ!$B$33:$B$776,G$83)+'СЕТ СН'!$H$11+СВЦЭМ!$D$10+'СЕТ СН'!$H$5-'СЕТ СН'!$H$21</f>
        <v>3830.7669264900001</v>
      </c>
      <c r="H101" s="36">
        <f>SUMIFS(СВЦЭМ!$D$33:$D$776,СВЦЭМ!$A$33:$A$776,$A101,СВЦЭМ!$B$33:$B$776,H$83)+'СЕТ СН'!$H$11+СВЦЭМ!$D$10+'СЕТ СН'!$H$5-'СЕТ СН'!$H$21</f>
        <v>3831.9489332399999</v>
      </c>
      <c r="I101" s="36">
        <f>SUMIFS(СВЦЭМ!$D$33:$D$776,СВЦЭМ!$A$33:$A$776,$A101,СВЦЭМ!$B$33:$B$776,I$83)+'СЕТ СН'!$H$11+СВЦЭМ!$D$10+'СЕТ СН'!$H$5-'СЕТ СН'!$H$21</f>
        <v>3817.5740056499999</v>
      </c>
      <c r="J101" s="36">
        <f>SUMIFS(СВЦЭМ!$D$33:$D$776,СВЦЭМ!$A$33:$A$776,$A101,СВЦЭМ!$B$33:$B$776,J$83)+'СЕТ СН'!$H$11+СВЦЭМ!$D$10+'СЕТ СН'!$H$5-'СЕТ СН'!$H$21</f>
        <v>3744.2359074999999</v>
      </c>
      <c r="K101" s="36">
        <f>SUMIFS(СВЦЭМ!$D$33:$D$776,СВЦЭМ!$A$33:$A$776,$A101,СВЦЭМ!$B$33:$B$776,K$83)+'СЕТ СН'!$H$11+СВЦЭМ!$D$10+'СЕТ СН'!$H$5-'СЕТ СН'!$H$21</f>
        <v>3560.9658697</v>
      </c>
      <c r="L101" s="36">
        <f>SUMIFS(СВЦЭМ!$D$33:$D$776,СВЦЭМ!$A$33:$A$776,$A101,СВЦЭМ!$B$33:$B$776,L$83)+'СЕТ СН'!$H$11+СВЦЭМ!$D$10+'СЕТ СН'!$H$5-'СЕТ СН'!$H$21</f>
        <v>3413.3022451800002</v>
      </c>
      <c r="M101" s="36">
        <f>SUMIFS(СВЦЭМ!$D$33:$D$776,СВЦЭМ!$A$33:$A$776,$A101,СВЦЭМ!$B$33:$B$776,M$83)+'СЕТ СН'!$H$11+СВЦЭМ!$D$10+'СЕТ СН'!$H$5-'СЕТ СН'!$H$21</f>
        <v>3395.0164007600001</v>
      </c>
      <c r="N101" s="36">
        <f>SUMIFS(СВЦЭМ!$D$33:$D$776,СВЦЭМ!$A$33:$A$776,$A101,СВЦЭМ!$B$33:$B$776,N$83)+'СЕТ СН'!$H$11+СВЦЭМ!$D$10+'СЕТ СН'!$H$5-'СЕТ СН'!$H$21</f>
        <v>3411.5396947300001</v>
      </c>
      <c r="O101" s="36">
        <f>SUMIFS(СВЦЭМ!$D$33:$D$776,СВЦЭМ!$A$33:$A$776,$A101,СВЦЭМ!$B$33:$B$776,O$83)+'СЕТ СН'!$H$11+СВЦЭМ!$D$10+'СЕТ СН'!$H$5-'СЕТ СН'!$H$21</f>
        <v>3410.34330869</v>
      </c>
      <c r="P101" s="36">
        <f>SUMIFS(СВЦЭМ!$D$33:$D$776,СВЦЭМ!$A$33:$A$776,$A101,СВЦЭМ!$B$33:$B$776,P$83)+'СЕТ СН'!$H$11+СВЦЭМ!$D$10+'СЕТ СН'!$H$5-'СЕТ СН'!$H$21</f>
        <v>3414.4386509999999</v>
      </c>
      <c r="Q101" s="36">
        <f>SUMIFS(СВЦЭМ!$D$33:$D$776,СВЦЭМ!$A$33:$A$776,$A101,СВЦЭМ!$B$33:$B$776,Q$83)+'СЕТ СН'!$H$11+СВЦЭМ!$D$10+'СЕТ СН'!$H$5-'СЕТ СН'!$H$21</f>
        <v>3416.0809316300001</v>
      </c>
      <c r="R101" s="36">
        <f>SUMIFS(СВЦЭМ!$D$33:$D$776,СВЦЭМ!$A$33:$A$776,$A101,СВЦЭМ!$B$33:$B$776,R$83)+'СЕТ СН'!$H$11+СВЦЭМ!$D$10+'СЕТ СН'!$H$5-'СЕТ СН'!$H$21</f>
        <v>3411.0367020600002</v>
      </c>
      <c r="S101" s="36">
        <f>SUMIFS(СВЦЭМ!$D$33:$D$776,СВЦЭМ!$A$33:$A$776,$A101,СВЦЭМ!$B$33:$B$776,S$83)+'СЕТ СН'!$H$11+СВЦЭМ!$D$10+'СЕТ СН'!$H$5-'СЕТ СН'!$H$21</f>
        <v>3419.3766608800001</v>
      </c>
      <c r="T101" s="36">
        <f>SUMIFS(СВЦЭМ!$D$33:$D$776,СВЦЭМ!$A$33:$A$776,$A101,СВЦЭМ!$B$33:$B$776,T$83)+'СЕТ СН'!$H$11+СВЦЭМ!$D$10+'СЕТ СН'!$H$5-'СЕТ СН'!$H$21</f>
        <v>3446.28652078</v>
      </c>
      <c r="U101" s="36">
        <f>SUMIFS(СВЦЭМ!$D$33:$D$776,СВЦЭМ!$A$33:$A$776,$A101,СВЦЭМ!$B$33:$B$776,U$83)+'СЕТ СН'!$H$11+СВЦЭМ!$D$10+'СЕТ СН'!$H$5-'СЕТ СН'!$H$21</f>
        <v>3441.9933030299999</v>
      </c>
      <c r="V101" s="36">
        <f>SUMIFS(СВЦЭМ!$D$33:$D$776,СВЦЭМ!$A$33:$A$776,$A101,СВЦЭМ!$B$33:$B$776,V$83)+'СЕТ СН'!$H$11+СВЦЭМ!$D$10+'СЕТ СН'!$H$5-'СЕТ СН'!$H$21</f>
        <v>3434.57761291</v>
      </c>
      <c r="W101" s="36">
        <f>SUMIFS(СВЦЭМ!$D$33:$D$776,СВЦЭМ!$A$33:$A$776,$A101,СВЦЭМ!$B$33:$B$776,W$83)+'СЕТ СН'!$H$11+СВЦЭМ!$D$10+'СЕТ СН'!$H$5-'СЕТ СН'!$H$21</f>
        <v>3406.9774126800003</v>
      </c>
      <c r="X101" s="36">
        <f>SUMIFS(СВЦЭМ!$D$33:$D$776,СВЦЭМ!$A$33:$A$776,$A101,СВЦЭМ!$B$33:$B$776,X$83)+'СЕТ СН'!$H$11+СВЦЭМ!$D$10+'СЕТ СН'!$H$5-'СЕТ СН'!$H$21</f>
        <v>3475.02775823</v>
      </c>
      <c r="Y101" s="36">
        <f>SUMIFS(СВЦЭМ!$D$33:$D$776,СВЦЭМ!$A$33:$A$776,$A101,СВЦЭМ!$B$33:$B$776,Y$83)+'СЕТ СН'!$H$11+СВЦЭМ!$D$10+'СЕТ СН'!$H$5-'СЕТ СН'!$H$21</f>
        <v>3612.5126132800001</v>
      </c>
    </row>
    <row r="102" spans="1:25" ht="15.75" x14ac:dyDescent="0.2">
      <c r="A102" s="35">
        <f t="shared" si="2"/>
        <v>44031</v>
      </c>
      <c r="B102" s="36">
        <f>SUMIFS(СВЦЭМ!$D$33:$D$776,СВЦЭМ!$A$33:$A$776,$A102,СВЦЭМ!$B$33:$B$776,B$83)+'СЕТ СН'!$H$11+СВЦЭМ!$D$10+'СЕТ СН'!$H$5-'СЕТ СН'!$H$21</f>
        <v>3669.9869366800003</v>
      </c>
      <c r="C102" s="36">
        <f>SUMIFS(СВЦЭМ!$D$33:$D$776,СВЦЭМ!$A$33:$A$776,$A102,СВЦЭМ!$B$33:$B$776,C$83)+'СЕТ СН'!$H$11+СВЦЭМ!$D$10+'СЕТ СН'!$H$5-'СЕТ СН'!$H$21</f>
        <v>3715.09498334</v>
      </c>
      <c r="D102" s="36">
        <f>SUMIFS(СВЦЭМ!$D$33:$D$776,СВЦЭМ!$A$33:$A$776,$A102,СВЦЭМ!$B$33:$B$776,D$83)+'СЕТ СН'!$H$11+СВЦЭМ!$D$10+'СЕТ СН'!$H$5-'СЕТ СН'!$H$21</f>
        <v>3705.3044374199999</v>
      </c>
      <c r="E102" s="36">
        <f>SUMIFS(СВЦЭМ!$D$33:$D$776,СВЦЭМ!$A$33:$A$776,$A102,СВЦЭМ!$B$33:$B$776,E$83)+'СЕТ СН'!$H$11+СВЦЭМ!$D$10+'СЕТ СН'!$H$5-'СЕТ СН'!$H$21</f>
        <v>3691.33062561</v>
      </c>
      <c r="F102" s="36">
        <f>SUMIFS(СВЦЭМ!$D$33:$D$776,СВЦЭМ!$A$33:$A$776,$A102,СВЦЭМ!$B$33:$B$776,F$83)+'СЕТ СН'!$H$11+СВЦЭМ!$D$10+'СЕТ СН'!$H$5-'СЕТ СН'!$H$21</f>
        <v>3678.8887554299999</v>
      </c>
      <c r="G102" s="36">
        <f>SUMIFS(СВЦЭМ!$D$33:$D$776,СВЦЭМ!$A$33:$A$776,$A102,СВЦЭМ!$B$33:$B$776,G$83)+'СЕТ СН'!$H$11+СВЦЭМ!$D$10+'СЕТ СН'!$H$5-'СЕТ СН'!$H$21</f>
        <v>3693.00447394</v>
      </c>
      <c r="H102" s="36">
        <f>SUMIFS(СВЦЭМ!$D$33:$D$776,СВЦЭМ!$A$33:$A$776,$A102,СВЦЭМ!$B$33:$B$776,H$83)+'СЕТ СН'!$H$11+СВЦЭМ!$D$10+'СЕТ СН'!$H$5-'СЕТ СН'!$H$21</f>
        <v>3715.01816758</v>
      </c>
      <c r="I102" s="36">
        <f>SUMIFS(СВЦЭМ!$D$33:$D$776,СВЦЭМ!$A$33:$A$776,$A102,СВЦЭМ!$B$33:$B$776,I$83)+'СЕТ СН'!$H$11+СВЦЭМ!$D$10+'СЕТ СН'!$H$5-'СЕТ СН'!$H$21</f>
        <v>3749.82877796</v>
      </c>
      <c r="J102" s="36">
        <f>SUMIFS(СВЦЭМ!$D$33:$D$776,СВЦЭМ!$A$33:$A$776,$A102,СВЦЭМ!$B$33:$B$776,J$83)+'СЕТ СН'!$H$11+СВЦЭМ!$D$10+'СЕТ СН'!$H$5-'СЕТ СН'!$H$21</f>
        <v>3741.8118347200002</v>
      </c>
      <c r="K102" s="36">
        <f>SUMIFS(СВЦЭМ!$D$33:$D$776,СВЦЭМ!$A$33:$A$776,$A102,СВЦЭМ!$B$33:$B$776,K$83)+'СЕТ СН'!$H$11+СВЦЭМ!$D$10+'СЕТ СН'!$H$5-'СЕТ СН'!$H$21</f>
        <v>3576.0100921100002</v>
      </c>
      <c r="L102" s="36">
        <f>SUMIFS(СВЦЭМ!$D$33:$D$776,СВЦЭМ!$A$33:$A$776,$A102,СВЦЭМ!$B$33:$B$776,L$83)+'СЕТ СН'!$H$11+СВЦЭМ!$D$10+'СЕТ СН'!$H$5-'СЕТ СН'!$H$21</f>
        <v>3493.4191750700002</v>
      </c>
      <c r="M102" s="36">
        <f>SUMIFS(СВЦЭМ!$D$33:$D$776,СВЦЭМ!$A$33:$A$776,$A102,СВЦЭМ!$B$33:$B$776,M$83)+'СЕТ СН'!$H$11+СВЦЭМ!$D$10+'СЕТ СН'!$H$5-'СЕТ СН'!$H$21</f>
        <v>3444.5060058200002</v>
      </c>
      <c r="N102" s="36">
        <f>SUMIFS(СВЦЭМ!$D$33:$D$776,СВЦЭМ!$A$33:$A$776,$A102,СВЦЭМ!$B$33:$B$776,N$83)+'СЕТ СН'!$H$11+СВЦЭМ!$D$10+'СЕТ СН'!$H$5-'СЕТ СН'!$H$21</f>
        <v>3449.00526171</v>
      </c>
      <c r="O102" s="36">
        <f>SUMIFS(СВЦЭМ!$D$33:$D$776,СВЦЭМ!$A$33:$A$776,$A102,СВЦЭМ!$B$33:$B$776,O$83)+'СЕТ СН'!$H$11+СВЦЭМ!$D$10+'СЕТ СН'!$H$5-'СЕТ СН'!$H$21</f>
        <v>3450.3912759899999</v>
      </c>
      <c r="P102" s="36">
        <f>SUMIFS(СВЦЭМ!$D$33:$D$776,СВЦЭМ!$A$33:$A$776,$A102,СВЦЭМ!$B$33:$B$776,P$83)+'СЕТ СН'!$H$11+СВЦЭМ!$D$10+'СЕТ СН'!$H$5-'СЕТ СН'!$H$21</f>
        <v>3449.55976702</v>
      </c>
      <c r="Q102" s="36">
        <f>SUMIFS(СВЦЭМ!$D$33:$D$776,СВЦЭМ!$A$33:$A$776,$A102,СВЦЭМ!$B$33:$B$776,Q$83)+'СЕТ СН'!$H$11+СВЦЭМ!$D$10+'СЕТ СН'!$H$5-'СЕТ СН'!$H$21</f>
        <v>3449.2889930000001</v>
      </c>
      <c r="R102" s="36">
        <f>SUMIFS(СВЦЭМ!$D$33:$D$776,СВЦЭМ!$A$33:$A$776,$A102,СВЦЭМ!$B$33:$B$776,R$83)+'СЕТ СН'!$H$11+СВЦЭМ!$D$10+'СЕТ СН'!$H$5-'СЕТ СН'!$H$21</f>
        <v>3461.6686661799999</v>
      </c>
      <c r="S102" s="36">
        <f>SUMIFS(СВЦЭМ!$D$33:$D$776,СВЦЭМ!$A$33:$A$776,$A102,СВЦЭМ!$B$33:$B$776,S$83)+'СЕТ СН'!$H$11+СВЦЭМ!$D$10+'СЕТ СН'!$H$5-'СЕТ СН'!$H$21</f>
        <v>3471.1626306200001</v>
      </c>
      <c r="T102" s="36">
        <f>SUMIFS(СВЦЭМ!$D$33:$D$776,СВЦЭМ!$A$33:$A$776,$A102,СВЦЭМ!$B$33:$B$776,T$83)+'СЕТ СН'!$H$11+СВЦЭМ!$D$10+'СЕТ СН'!$H$5-'СЕТ СН'!$H$21</f>
        <v>3469.4006219000003</v>
      </c>
      <c r="U102" s="36">
        <f>SUMIFS(СВЦЭМ!$D$33:$D$776,СВЦЭМ!$A$33:$A$776,$A102,СВЦЭМ!$B$33:$B$776,U$83)+'СЕТ СН'!$H$11+СВЦЭМ!$D$10+'СЕТ СН'!$H$5-'СЕТ СН'!$H$21</f>
        <v>3468.3894228899999</v>
      </c>
      <c r="V102" s="36">
        <f>SUMIFS(СВЦЭМ!$D$33:$D$776,СВЦЭМ!$A$33:$A$776,$A102,СВЦЭМ!$B$33:$B$776,V$83)+'СЕТ СН'!$H$11+СВЦЭМ!$D$10+'СЕТ СН'!$H$5-'СЕТ СН'!$H$21</f>
        <v>3461.9080023300003</v>
      </c>
      <c r="W102" s="36">
        <f>SUMIFS(СВЦЭМ!$D$33:$D$776,СВЦЭМ!$A$33:$A$776,$A102,СВЦЭМ!$B$33:$B$776,W$83)+'СЕТ СН'!$H$11+СВЦЭМ!$D$10+'СЕТ СН'!$H$5-'СЕТ СН'!$H$21</f>
        <v>3410.7199184400001</v>
      </c>
      <c r="X102" s="36">
        <f>SUMIFS(СВЦЭМ!$D$33:$D$776,СВЦЭМ!$A$33:$A$776,$A102,СВЦЭМ!$B$33:$B$776,X$83)+'СЕТ СН'!$H$11+СВЦЭМ!$D$10+'СЕТ СН'!$H$5-'СЕТ СН'!$H$21</f>
        <v>3481.1281866300001</v>
      </c>
      <c r="Y102" s="36">
        <f>SUMIFS(СВЦЭМ!$D$33:$D$776,СВЦЭМ!$A$33:$A$776,$A102,СВЦЭМ!$B$33:$B$776,Y$83)+'СЕТ СН'!$H$11+СВЦЭМ!$D$10+'СЕТ СН'!$H$5-'СЕТ СН'!$H$21</f>
        <v>3673.7263806000001</v>
      </c>
    </row>
    <row r="103" spans="1:25" ht="15.75" x14ac:dyDescent="0.2">
      <c r="A103" s="35">
        <f t="shared" si="2"/>
        <v>44032</v>
      </c>
      <c r="B103" s="36">
        <f>SUMIFS(СВЦЭМ!$D$33:$D$776,СВЦЭМ!$A$33:$A$776,$A103,СВЦЭМ!$B$33:$B$776,B$83)+'СЕТ СН'!$H$11+СВЦЭМ!$D$10+'СЕТ СН'!$H$5-'СЕТ СН'!$H$21</f>
        <v>3646.8810227200001</v>
      </c>
      <c r="C103" s="36">
        <f>SUMIFS(СВЦЭМ!$D$33:$D$776,СВЦЭМ!$A$33:$A$776,$A103,СВЦЭМ!$B$33:$B$776,C$83)+'СЕТ СН'!$H$11+СВЦЭМ!$D$10+'СЕТ СН'!$H$5-'СЕТ СН'!$H$21</f>
        <v>3616.8217159599999</v>
      </c>
      <c r="D103" s="36">
        <f>SUMIFS(СВЦЭМ!$D$33:$D$776,СВЦЭМ!$A$33:$A$776,$A103,СВЦЭМ!$B$33:$B$776,D$83)+'СЕТ СН'!$H$11+СВЦЭМ!$D$10+'СЕТ СН'!$H$5-'СЕТ СН'!$H$21</f>
        <v>3745.9455919800002</v>
      </c>
      <c r="E103" s="36">
        <f>SUMIFS(СВЦЭМ!$D$33:$D$776,СВЦЭМ!$A$33:$A$776,$A103,СВЦЭМ!$B$33:$B$776,E$83)+'СЕТ СН'!$H$11+СВЦЭМ!$D$10+'СЕТ СН'!$H$5-'СЕТ СН'!$H$21</f>
        <v>3728.2690697100002</v>
      </c>
      <c r="F103" s="36">
        <f>SUMIFS(СВЦЭМ!$D$33:$D$776,СВЦЭМ!$A$33:$A$776,$A103,СВЦЭМ!$B$33:$B$776,F$83)+'СЕТ СН'!$H$11+СВЦЭМ!$D$10+'СЕТ СН'!$H$5-'СЕТ СН'!$H$21</f>
        <v>3726.0452648199998</v>
      </c>
      <c r="G103" s="36">
        <f>SUMIFS(СВЦЭМ!$D$33:$D$776,СВЦЭМ!$A$33:$A$776,$A103,СВЦЭМ!$B$33:$B$776,G$83)+'СЕТ СН'!$H$11+СВЦЭМ!$D$10+'СЕТ СН'!$H$5-'СЕТ СН'!$H$21</f>
        <v>3726.6960454600003</v>
      </c>
      <c r="H103" s="36">
        <f>SUMIFS(СВЦЭМ!$D$33:$D$776,СВЦЭМ!$A$33:$A$776,$A103,СВЦЭМ!$B$33:$B$776,H$83)+'СЕТ СН'!$H$11+СВЦЭМ!$D$10+'СЕТ СН'!$H$5-'СЕТ СН'!$H$21</f>
        <v>3762.7152888600003</v>
      </c>
      <c r="I103" s="36">
        <f>SUMIFS(СВЦЭМ!$D$33:$D$776,СВЦЭМ!$A$33:$A$776,$A103,СВЦЭМ!$B$33:$B$776,I$83)+'СЕТ СН'!$H$11+СВЦЭМ!$D$10+'СЕТ СН'!$H$5-'СЕТ СН'!$H$21</f>
        <v>3655.92981792</v>
      </c>
      <c r="J103" s="36">
        <f>SUMIFS(СВЦЭМ!$D$33:$D$776,СВЦЭМ!$A$33:$A$776,$A103,СВЦЭМ!$B$33:$B$776,J$83)+'СЕТ СН'!$H$11+СВЦЭМ!$D$10+'СЕТ СН'!$H$5-'СЕТ СН'!$H$21</f>
        <v>3709.0693942400003</v>
      </c>
      <c r="K103" s="36">
        <f>SUMIFS(СВЦЭМ!$D$33:$D$776,СВЦЭМ!$A$33:$A$776,$A103,СВЦЭМ!$B$33:$B$776,K$83)+'СЕТ СН'!$H$11+СВЦЭМ!$D$10+'СЕТ СН'!$H$5-'СЕТ СН'!$H$21</f>
        <v>3649.7127074999999</v>
      </c>
      <c r="L103" s="36">
        <f>SUMIFS(СВЦЭМ!$D$33:$D$776,СВЦЭМ!$A$33:$A$776,$A103,СВЦЭМ!$B$33:$B$776,L$83)+'СЕТ СН'!$H$11+СВЦЭМ!$D$10+'СЕТ СН'!$H$5-'СЕТ СН'!$H$21</f>
        <v>3506.6748080699999</v>
      </c>
      <c r="M103" s="36">
        <f>SUMIFS(СВЦЭМ!$D$33:$D$776,СВЦЭМ!$A$33:$A$776,$A103,СВЦЭМ!$B$33:$B$776,M$83)+'СЕТ СН'!$H$11+СВЦЭМ!$D$10+'СЕТ СН'!$H$5-'СЕТ СН'!$H$21</f>
        <v>3490.1565078600001</v>
      </c>
      <c r="N103" s="36">
        <f>SUMIFS(СВЦЭМ!$D$33:$D$776,СВЦЭМ!$A$33:$A$776,$A103,СВЦЭМ!$B$33:$B$776,N$83)+'СЕТ СН'!$H$11+СВЦЭМ!$D$10+'СЕТ СН'!$H$5-'СЕТ СН'!$H$21</f>
        <v>3495.2592930800001</v>
      </c>
      <c r="O103" s="36">
        <f>SUMIFS(СВЦЭМ!$D$33:$D$776,СВЦЭМ!$A$33:$A$776,$A103,СВЦЭМ!$B$33:$B$776,O$83)+'СЕТ СН'!$H$11+СВЦЭМ!$D$10+'СЕТ СН'!$H$5-'СЕТ СН'!$H$21</f>
        <v>3492.92467889</v>
      </c>
      <c r="P103" s="36">
        <f>SUMIFS(СВЦЭМ!$D$33:$D$776,СВЦЭМ!$A$33:$A$776,$A103,СВЦЭМ!$B$33:$B$776,P$83)+'СЕТ СН'!$H$11+СВЦЭМ!$D$10+'СЕТ СН'!$H$5-'СЕТ СН'!$H$21</f>
        <v>3480.8255264500003</v>
      </c>
      <c r="Q103" s="36">
        <f>SUMIFS(СВЦЭМ!$D$33:$D$776,СВЦЭМ!$A$33:$A$776,$A103,СВЦЭМ!$B$33:$B$776,Q$83)+'СЕТ СН'!$H$11+СВЦЭМ!$D$10+'СЕТ СН'!$H$5-'СЕТ СН'!$H$21</f>
        <v>3481.1606223600002</v>
      </c>
      <c r="R103" s="36">
        <f>SUMIFS(СВЦЭМ!$D$33:$D$776,СВЦЭМ!$A$33:$A$776,$A103,СВЦЭМ!$B$33:$B$776,R$83)+'СЕТ СН'!$H$11+СВЦЭМ!$D$10+'СЕТ СН'!$H$5-'СЕТ СН'!$H$21</f>
        <v>3481.7004901400001</v>
      </c>
      <c r="S103" s="36">
        <f>SUMIFS(СВЦЭМ!$D$33:$D$776,СВЦЭМ!$A$33:$A$776,$A103,СВЦЭМ!$B$33:$B$776,S$83)+'СЕТ СН'!$H$11+СВЦЭМ!$D$10+'СЕТ СН'!$H$5-'СЕТ СН'!$H$21</f>
        <v>3482.5033664900002</v>
      </c>
      <c r="T103" s="36">
        <f>SUMIFS(СВЦЭМ!$D$33:$D$776,СВЦЭМ!$A$33:$A$776,$A103,СВЦЭМ!$B$33:$B$776,T$83)+'СЕТ СН'!$H$11+СВЦЭМ!$D$10+'СЕТ СН'!$H$5-'СЕТ СН'!$H$21</f>
        <v>3478.8094688800002</v>
      </c>
      <c r="U103" s="36">
        <f>SUMIFS(СВЦЭМ!$D$33:$D$776,СВЦЭМ!$A$33:$A$776,$A103,СВЦЭМ!$B$33:$B$776,U$83)+'СЕТ СН'!$H$11+СВЦЭМ!$D$10+'СЕТ СН'!$H$5-'СЕТ СН'!$H$21</f>
        <v>3474.5934747900001</v>
      </c>
      <c r="V103" s="36">
        <f>SUMIFS(СВЦЭМ!$D$33:$D$776,СВЦЭМ!$A$33:$A$776,$A103,СВЦЭМ!$B$33:$B$776,V$83)+'СЕТ СН'!$H$11+СВЦЭМ!$D$10+'СЕТ СН'!$H$5-'СЕТ СН'!$H$21</f>
        <v>3478.8189704900001</v>
      </c>
      <c r="W103" s="36">
        <f>SUMIFS(СВЦЭМ!$D$33:$D$776,СВЦЭМ!$A$33:$A$776,$A103,СВЦЭМ!$B$33:$B$776,W$83)+'СЕТ СН'!$H$11+СВЦЭМ!$D$10+'СЕТ СН'!$H$5-'СЕТ СН'!$H$21</f>
        <v>3476.8733426600002</v>
      </c>
      <c r="X103" s="36">
        <f>SUMIFS(СВЦЭМ!$D$33:$D$776,СВЦЭМ!$A$33:$A$776,$A103,СВЦЭМ!$B$33:$B$776,X$83)+'СЕТ СН'!$H$11+СВЦЭМ!$D$10+'СЕТ СН'!$H$5-'СЕТ СН'!$H$21</f>
        <v>3507.79786582</v>
      </c>
      <c r="Y103" s="36">
        <f>SUMIFS(СВЦЭМ!$D$33:$D$776,СВЦЭМ!$A$33:$A$776,$A103,СВЦЭМ!$B$33:$B$776,Y$83)+'СЕТ СН'!$H$11+СВЦЭМ!$D$10+'СЕТ СН'!$H$5-'СЕТ СН'!$H$21</f>
        <v>3661.07462424</v>
      </c>
    </row>
    <row r="104" spans="1:25" ht="15.75" x14ac:dyDescent="0.2">
      <c r="A104" s="35">
        <f t="shared" si="2"/>
        <v>44033</v>
      </c>
      <c r="B104" s="36">
        <f>SUMIFS(СВЦЭМ!$D$33:$D$776,СВЦЭМ!$A$33:$A$776,$A104,СВЦЭМ!$B$33:$B$776,B$83)+'СЕТ СН'!$H$11+СВЦЭМ!$D$10+'СЕТ СН'!$H$5-'СЕТ СН'!$H$21</f>
        <v>3691.66983626</v>
      </c>
      <c r="C104" s="36">
        <f>SUMIFS(СВЦЭМ!$D$33:$D$776,СВЦЭМ!$A$33:$A$776,$A104,СВЦЭМ!$B$33:$B$776,C$83)+'СЕТ СН'!$H$11+СВЦЭМ!$D$10+'СЕТ СН'!$H$5-'СЕТ СН'!$H$21</f>
        <v>3649.8140629700001</v>
      </c>
      <c r="D104" s="36">
        <f>SUMIFS(СВЦЭМ!$D$33:$D$776,СВЦЭМ!$A$33:$A$776,$A104,СВЦЭМ!$B$33:$B$776,D$83)+'СЕТ СН'!$H$11+СВЦЭМ!$D$10+'СЕТ СН'!$H$5-'СЕТ СН'!$H$21</f>
        <v>3629.5051365200002</v>
      </c>
      <c r="E104" s="36">
        <f>SUMIFS(СВЦЭМ!$D$33:$D$776,СВЦЭМ!$A$33:$A$776,$A104,СВЦЭМ!$B$33:$B$776,E$83)+'СЕТ СН'!$H$11+СВЦЭМ!$D$10+'СЕТ СН'!$H$5-'СЕТ СН'!$H$21</f>
        <v>3627.9485949499999</v>
      </c>
      <c r="F104" s="36">
        <f>SUMIFS(СВЦЭМ!$D$33:$D$776,СВЦЭМ!$A$33:$A$776,$A104,СВЦЭМ!$B$33:$B$776,F$83)+'СЕТ СН'!$H$11+СВЦЭМ!$D$10+'СЕТ СН'!$H$5-'СЕТ СН'!$H$21</f>
        <v>3619.2534060500002</v>
      </c>
      <c r="G104" s="36">
        <f>SUMIFS(СВЦЭМ!$D$33:$D$776,СВЦЭМ!$A$33:$A$776,$A104,СВЦЭМ!$B$33:$B$776,G$83)+'СЕТ СН'!$H$11+СВЦЭМ!$D$10+'СЕТ СН'!$H$5-'СЕТ СН'!$H$21</f>
        <v>3610.4036052599999</v>
      </c>
      <c r="H104" s="36">
        <f>SUMIFS(СВЦЭМ!$D$33:$D$776,СВЦЭМ!$A$33:$A$776,$A104,СВЦЭМ!$B$33:$B$776,H$83)+'СЕТ СН'!$H$11+СВЦЭМ!$D$10+'СЕТ СН'!$H$5-'СЕТ СН'!$H$21</f>
        <v>3636.18686923</v>
      </c>
      <c r="I104" s="36">
        <f>SUMIFS(СВЦЭМ!$D$33:$D$776,СВЦЭМ!$A$33:$A$776,$A104,СВЦЭМ!$B$33:$B$776,I$83)+'СЕТ СН'!$H$11+СВЦЭМ!$D$10+'СЕТ СН'!$H$5-'СЕТ СН'!$H$21</f>
        <v>3685.32189844</v>
      </c>
      <c r="J104" s="36">
        <f>SUMIFS(СВЦЭМ!$D$33:$D$776,СВЦЭМ!$A$33:$A$776,$A104,СВЦЭМ!$B$33:$B$776,J$83)+'СЕТ СН'!$H$11+СВЦЭМ!$D$10+'СЕТ СН'!$H$5-'СЕТ СН'!$H$21</f>
        <v>3711.1024488200001</v>
      </c>
      <c r="K104" s="36">
        <f>SUMIFS(СВЦЭМ!$D$33:$D$776,СВЦЭМ!$A$33:$A$776,$A104,СВЦЭМ!$B$33:$B$776,K$83)+'СЕТ СН'!$H$11+СВЦЭМ!$D$10+'СЕТ СН'!$H$5-'СЕТ СН'!$H$21</f>
        <v>3610.7125205800003</v>
      </c>
      <c r="L104" s="36">
        <f>SUMIFS(СВЦЭМ!$D$33:$D$776,СВЦЭМ!$A$33:$A$776,$A104,СВЦЭМ!$B$33:$B$776,L$83)+'СЕТ СН'!$H$11+СВЦЭМ!$D$10+'СЕТ СН'!$H$5-'СЕТ СН'!$H$21</f>
        <v>3509.53257889</v>
      </c>
      <c r="M104" s="36">
        <f>SUMIFS(СВЦЭМ!$D$33:$D$776,СВЦЭМ!$A$33:$A$776,$A104,СВЦЭМ!$B$33:$B$776,M$83)+'СЕТ СН'!$H$11+СВЦЭМ!$D$10+'СЕТ СН'!$H$5-'СЕТ СН'!$H$21</f>
        <v>3506.7175547699999</v>
      </c>
      <c r="N104" s="36">
        <f>SUMIFS(СВЦЭМ!$D$33:$D$776,СВЦЭМ!$A$33:$A$776,$A104,СВЦЭМ!$B$33:$B$776,N$83)+'СЕТ СН'!$H$11+СВЦЭМ!$D$10+'СЕТ СН'!$H$5-'СЕТ СН'!$H$21</f>
        <v>3508.1055387500001</v>
      </c>
      <c r="O104" s="36">
        <f>SUMIFS(СВЦЭМ!$D$33:$D$776,СВЦЭМ!$A$33:$A$776,$A104,СВЦЭМ!$B$33:$B$776,O$83)+'СЕТ СН'!$H$11+СВЦЭМ!$D$10+'СЕТ СН'!$H$5-'СЕТ СН'!$H$21</f>
        <v>3514.4641805199999</v>
      </c>
      <c r="P104" s="36">
        <f>SUMIFS(СВЦЭМ!$D$33:$D$776,СВЦЭМ!$A$33:$A$776,$A104,СВЦЭМ!$B$33:$B$776,P$83)+'СЕТ СН'!$H$11+СВЦЭМ!$D$10+'СЕТ СН'!$H$5-'СЕТ СН'!$H$21</f>
        <v>3515.89781485</v>
      </c>
      <c r="Q104" s="36">
        <f>SUMIFS(СВЦЭМ!$D$33:$D$776,СВЦЭМ!$A$33:$A$776,$A104,СВЦЭМ!$B$33:$B$776,Q$83)+'СЕТ СН'!$H$11+СВЦЭМ!$D$10+'СЕТ СН'!$H$5-'СЕТ СН'!$H$21</f>
        <v>3521.3139169000001</v>
      </c>
      <c r="R104" s="36">
        <f>SUMIFS(СВЦЭМ!$D$33:$D$776,СВЦЭМ!$A$33:$A$776,$A104,СВЦЭМ!$B$33:$B$776,R$83)+'СЕТ СН'!$H$11+СВЦЭМ!$D$10+'СЕТ СН'!$H$5-'СЕТ СН'!$H$21</f>
        <v>3512.0091088600002</v>
      </c>
      <c r="S104" s="36">
        <f>SUMIFS(СВЦЭМ!$D$33:$D$776,СВЦЭМ!$A$33:$A$776,$A104,СВЦЭМ!$B$33:$B$776,S$83)+'СЕТ СН'!$H$11+СВЦЭМ!$D$10+'СЕТ СН'!$H$5-'СЕТ СН'!$H$21</f>
        <v>3513.1230926200001</v>
      </c>
      <c r="T104" s="36">
        <f>SUMIFS(СВЦЭМ!$D$33:$D$776,СВЦЭМ!$A$33:$A$776,$A104,СВЦЭМ!$B$33:$B$776,T$83)+'СЕТ СН'!$H$11+СВЦЭМ!$D$10+'СЕТ СН'!$H$5-'СЕТ СН'!$H$21</f>
        <v>3506.6674185500001</v>
      </c>
      <c r="U104" s="36">
        <f>SUMIFS(СВЦЭМ!$D$33:$D$776,СВЦЭМ!$A$33:$A$776,$A104,СВЦЭМ!$B$33:$B$776,U$83)+'СЕТ СН'!$H$11+СВЦЭМ!$D$10+'СЕТ СН'!$H$5-'СЕТ СН'!$H$21</f>
        <v>3506.9875467500001</v>
      </c>
      <c r="V104" s="36">
        <f>SUMIFS(СВЦЭМ!$D$33:$D$776,СВЦЭМ!$A$33:$A$776,$A104,СВЦЭМ!$B$33:$B$776,V$83)+'СЕТ СН'!$H$11+СВЦЭМ!$D$10+'СЕТ СН'!$H$5-'СЕТ СН'!$H$21</f>
        <v>3505.0907556400002</v>
      </c>
      <c r="W104" s="36">
        <f>SUMIFS(СВЦЭМ!$D$33:$D$776,СВЦЭМ!$A$33:$A$776,$A104,СВЦЭМ!$B$33:$B$776,W$83)+'СЕТ СН'!$H$11+СВЦЭМ!$D$10+'СЕТ СН'!$H$5-'СЕТ СН'!$H$21</f>
        <v>3513.03810458</v>
      </c>
      <c r="X104" s="36">
        <f>SUMIFS(СВЦЭМ!$D$33:$D$776,СВЦЭМ!$A$33:$A$776,$A104,СВЦЭМ!$B$33:$B$776,X$83)+'СЕТ СН'!$H$11+СВЦЭМ!$D$10+'СЕТ СН'!$H$5-'СЕТ СН'!$H$21</f>
        <v>3558.0168910100001</v>
      </c>
      <c r="Y104" s="36">
        <f>SUMIFS(СВЦЭМ!$D$33:$D$776,СВЦЭМ!$A$33:$A$776,$A104,СВЦЭМ!$B$33:$B$776,Y$83)+'СЕТ СН'!$H$11+СВЦЭМ!$D$10+'СЕТ СН'!$H$5-'СЕТ СН'!$H$21</f>
        <v>3687.8968196300002</v>
      </c>
    </row>
    <row r="105" spans="1:25" ht="15.75" x14ac:dyDescent="0.2">
      <c r="A105" s="35">
        <f t="shared" si="2"/>
        <v>44034</v>
      </c>
      <c r="B105" s="36">
        <f>SUMIFS(СВЦЭМ!$D$33:$D$776,СВЦЭМ!$A$33:$A$776,$A105,СВЦЭМ!$B$33:$B$776,B$83)+'СЕТ СН'!$H$11+СВЦЭМ!$D$10+'СЕТ СН'!$H$5-'СЕТ СН'!$H$21</f>
        <v>3687.4257562100001</v>
      </c>
      <c r="C105" s="36">
        <f>SUMIFS(СВЦЭМ!$D$33:$D$776,СВЦЭМ!$A$33:$A$776,$A105,СВЦЭМ!$B$33:$B$776,C$83)+'СЕТ СН'!$H$11+СВЦЭМ!$D$10+'СЕТ СН'!$H$5-'СЕТ СН'!$H$21</f>
        <v>3659.8884462400001</v>
      </c>
      <c r="D105" s="36">
        <f>SUMIFS(СВЦЭМ!$D$33:$D$776,СВЦЭМ!$A$33:$A$776,$A105,СВЦЭМ!$B$33:$B$776,D$83)+'СЕТ СН'!$H$11+СВЦЭМ!$D$10+'СЕТ СН'!$H$5-'СЕТ СН'!$H$21</f>
        <v>3650.5836981100001</v>
      </c>
      <c r="E105" s="36">
        <f>SUMIFS(СВЦЭМ!$D$33:$D$776,СВЦЭМ!$A$33:$A$776,$A105,СВЦЭМ!$B$33:$B$776,E$83)+'СЕТ СН'!$H$11+СВЦЭМ!$D$10+'СЕТ СН'!$H$5-'СЕТ СН'!$H$21</f>
        <v>3671.0600493700003</v>
      </c>
      <c r="F105" s="36">
        <f>SUMIFS(СВЦЭМ!$D$33:$D$776,СВЦЭМ!$A$33:$A$776,$A105,СВЦЭМ!$B$33:$B$776,F$83)+'СЕТ СН'!$H$11+СВЦЭМ!$D$10+'СЕТ СН'!$H$5-'СЕТ СН'!$H$21</f>
        <v>3677.42160186</v>
      </c>
      <c r="G105" s="36">
        <f>SUMIFS(СВЦЭМ!$D$33:$D$776,СВЦЭМ!$A$33:$A$776,$A105,СВЦЭМ!$B$33:$B$776,G$83)+'СЕТ СН'!$H$11+СВЦЭМ!$D$10+'СЕТ СН'!$H$5-'СЕТ СН'!$H$21</f>
        <v>3678.2684622699999</v>
      </c>
      <c r="H105" s="36">
        <f>SUMIFS(СВЦЭМ!$D$33:$D$776,СВЦЭМ!$A$33:$A$776,$A105,СВЦЭМ!$B$33:$B$776,H$83)+'СЕТ СН'!$H$11+СВЦЭМ!$D$10+'СЕТ СН'!$H$5-'СЕТ СН'!$H$21</f>
        <v>3660.4424087699999</v>
      </c>
      <c r="I105" s="36">
        <f>SUMIFS(СВЦЭМ!$D$33:$D$776,СВЦЭМ!$A$33:$A$776,$A105,СВЦЭМ!$B$33:$B$776,I$83)+'СЕТ СН'!$H$11+СВЦЭМ!$D$10+'СЕТ СН'!$H$5-'СЕТ СН'!$H$21</f>
        <v>3714.28285942</v>
      </c>
      <c r="J105" s="36">
        <f>SUMIFS(СВЦЭМ!$D$33:$D$776,СВЦЭМ!$A$33:$A$776,$A105,СВЦЭМ!$B$33:$B$776,J$83)+'СЕТ СН'!$H$11+СВЦЭМ!$D$10+'СЕТ СН'!$H$5-'СЕТ СН'!$H$21</f>
        <v>3730.1925639300002</v>
      </c>
      <c r="K105" s="36">
        <f>SUMIFS(СВЦЭМ!$D$33:$D$776,СВЦЭМ!$A$33:$A$776,$A105,СВЦЭМ!$B$33:$B$776,K$83)+'СЕТ СН'!$H$11+СВЦЭМ!$D$10+'СЕТ СН'!$H$5-'СЕТ СН'!$H$21</f>
        <v>3609.6354706299999</v>
      </c>
      <c r="L105" s="36">
        <f>SUMIFS(СВЦЭМ!$D$33:$D$776,СВЦЭМ!$A$33:$A$776,$A105,СВЦЭМ!$B$33:$B$776,L$83)+'СЕТ СН'!$H$11+СВЦЭМ!$D$10+'СЕТ СН'!$H$5-'СЕТ СН'!$H$21</f>
        <v>3470.9464696700002</v>
      </c>
      <c r="M105" s="36">
        <f>SUMIFS(СВЦЭМ!$D$33:$D$776,СВЦЭМ!$A$33:$A$776,$A105,СВЦЭМ!$B$33:$B$776,M$83)+'СЕТ СН'!$H$11+СВЦЭМ!$D$10+'СЕТ СН'!$H$5-'СЕТ СН'!$H$21</f>
        <v>3450.4789189200001</v>
      </c>
      <c r="N105" s="36">
        <f>SUMIFS(СВЦЭМ!$D$33:$D$776,СВЦЭМ!$A$33:$A$776,$A105,СВЦЭМ!$B$33:$B$776,N$83)+'СЕТ СН'!$H$11+СВЦЭМ!$D$10+'СЕТ СН'!$H$5-'СЕТ СН'!$H$21</f>
        <v>3484.1871209300002</v>
      </c>
      <c r="O105" s="36">
        <f>SUMIFS(СВЦЭМ!$D$33:$D$776,СВЦЭМ!$A$33:$A$776,$A105,СВЦЭМ!$B$33:$B$776,O$83)+'СЕТ СН'!$H$11+СВЦЭМ!$D$10+'СЕТ СН'!$H$5-'СЕТ СН'!$H$21</f>
        <v>3484.4240315000002</v>
      </c>
      <c r="P105" s="36">
        <f>SUMIFS(СВЦЭМ!$D$33:$D$776,СВЦЭМ!$A$33:$A$776,$A105,СВЦЭМ!$B$33:$B$776,P$83)+'СЕТ СН'!$H$11+СВЦЭМ!$D$10+'СЕТ СН'!$H$5-'СЕТ СН'!$H$21</f>
        <v>3498.2765753200001</v>
      </c>
      <c r="Q105" s="36">
        <f>SUMIFS(СВЦЭМ!$D$33:$D$776,СВЦЭМ!$A$33:$A$776,$A105,СВЦЭМ!$B$33:$B$776,Q$83)+'СЕТ СН'!$H$11+СВЦЭМ!$D$10+'СЕТ СН'!$H$5-'СЕТ СН'!$H$21</f>
        <v>3509.3404070699999</v>
      </c>
      <c r="R105" s="36">
        <f>SUMIFS(СВЦЭМ!$D$33:$D$776,СВЦЭМ!$A$33:$A$776,$A105,СВЦЭМ!$B$33:$B$776,R$83)+'СЕТ СН'!$H$11+СВЦЭМ!$D$10+'СЕТ СН'!$H$5-'СЕТ СН'!$H$21</f>
        <v>3485.8582267000002</v>
      </c>
      <c r="S105" s="36">
        <f>SUMIFS(СВЦЭМ!$D$33:$D$776,СВЦЭМ!$A$33:$A$776,$A105,СВЦЭМ!$B$33:$B$776,S$83)+'СЕТ СН'!$H$11+СВЦЭМ!$D$10+'СЕТ СН'!$H$5-'СЕТ СН'!$H$21</f>
        <v>3489.1617794600002</v>
      </c>
      <c r="T105" s="36">
        <f>SUMIFS(СВЦЭМ!$D$33:$D$776,СВЦЭМ!$A$33:$A$776,$A105,СВЦЭМ!$B$33:$B$776,T$83)+'СЕТ СН'!$H$11+СВЦЭМ!$D$10+'СЕТ СН'!$H$5-'СЕТ СН'!$H$21</f>
        <v>3521.5831312999999</v>
      </c>
      <c r="U105" s="36">
        <f>SUMIFS(СВЦЭМ!$D$33:$D$776,СВЦЭМ!$A$33:$A$776,$A105,СВЦЭМ!$B$33:$B$776,U$83)+'СЕТ СН'!$H$11+СВЦЭМ!$D$10+'СЕТ СН'!$H$5-'СЕТ СН'!$H$21</f>
        <v>3539.7236679500002</v>
      </c>
      <c r="V105" s="36">
        <f>SUMIFS(СВЦЭМ!$D$33:$D$776,СВЦЭМ!$A$33:$A$776,$A105,СВЦЭМ!$B$33:$B$776,V$83)+'СЕТ СН'!$H$11+СВЦЭМ!$D$10+'СЕТ СН'!$H$5-'СЕТ СН'!$H$21</f>
        <v>3549.1265271500001</v>
      </c>
      <c r="W105" s="36">
        <f>SUMIFS(СВЦЭМ!$D$33:$D$776,СВЦЭМ!$A$33:$A$776,$A105,СВЦЭМ!$B$33:$B$776,W$83)+'СЕТ СН'!$H$11+СВЦЭМ!$D$10+'СЕТ СН'!$H$5-'СЕТ СН'!$H$21</f>
        <v>3512.4426162300001</v>
      </c>
      <c r="X105" s="36">
        <f>SUMIFS(СВЦЭМ!$D$33:$D$776,СВЦЭМ!$A$33:$A$776,$A105,СВЦЭМ!$B$33:$B$776,X$83)+'СЕТ СН'!$H$11+СВЦЭМ!$D$10+'СЕТ СН'!$H$5-'СЕТ СН'!$H$21</f>
        <v>3576.8117136300002</v>
      </c>
      <c r="Y105" s="36">
        <f>SUMIFS(СВЦЭМ!$D$33:$D$776,СВЦЭМ!$A$33:$A$776,$A105,СВЦЭМ!$B$33:$B$776,Y$83)+'СЕТ СН'!$H$11+СВЦЭМ!$D$10+'СЕТ СН'!$H$5-'СЕТ СН'!$H$21</f>
        <v>3663.0596764299999</v>
      </c>
    </row>
    <row r="106" spans="1:25" ht="15.75" x14ac:dyDescent="0.2">
      <c r="A106" s="35">
        <f t="shared" si="2"/>
        <v>44035</v>
      </c>
      <c r="B106" s="36">
        <f>SUMIFS(СВЦЭМ!$D$33:$D$776,СВЦЭМ!$A$33:$A$776,$A106,СВЦЭМ!$B$33:$B$776,B$83)+'СЕТ СН'!$H$11+СВЦЭМ!$D$10+'СЕТ СН'!$H$5-'СЕТ СН'!$H$21</f>
        <v>3630.5617036399999</v>
      </c>
      <c r="C106" s="36">
        <f>SUMIFS(СВЦЭМ!$D$33:$D$776,СВЦЭМ!$A$33:$A$776,$A106,СВЦЭМ!$B$33:$B$776,C$83)+'СЕТ СН'!$H$11+СВЦЭМ!$D$10+'СЕТ СН'!$H$5-'СЕТ СН'!$H$21</f>
        <v>3636.3757015300002</v>
      </c>
      <c r="D106" s="36">
        <f>SUMIFS(СВЦЭМ!$D$33:$D$776,СВЦЭМ!$A$33:$A$776,$A106,СВЦЭМ!$B$33:$B$776,D$83)+'СЕТ СН'!$H$11+СВЦЭМ!$D$10+'СЕТ СН'!$H$5-'СЕТ СН'!$H$21</f>
        <v>3659.3048442099998</v>
      </c>
      <c r="E106" s="36">
        <f>SUMIFS(СВЦЭМ!$D$33:$D$776,СВЦЭМ!$A$33:$A$776,$A106,СВЦЭМ!$B$33:$B$776,E$83)+'СЕТ СН'!$H$11+СВЦЭМ!$D$10+'СЕТ СН'!$H$5-'СЕТ СН'!$H$21</f>
        <v>3693.15778456</v>
      </c>
      <c r="F106" s="36">
        <f>SUMIFS(СВЦЭМ!$D$33:$D$776,СВЦЭМ!$A$33:$A$776,$A106,СВЦЭМ!$B$33:$B$776,F$83)+'СЕТ СН'!$H$11+СВЦЭМ!$D$10+'СЕТ СН'!$H$5-'СЕТ СН'!$H$21</f>
        <v>3680.5048960499998</v>
      </c>
      <c r="G106" s="36">
        <f>SUMIFS(СВЦЭМ!$D$33:$D$776,СВЦЭМ!$A$33:$A$776,$A106,СВЦЭМ!$B$33:$B$776,G$83)+'СЕТ СН'!$H$11+СВЦЭМ!$D$10+'СЕТ СН'!$H$5-'СЕТ СН'!$H$21</f>
        <v>3671.8176975400002</v>
      </c>
      <c r="H106" s="36">
        <f>SUMIFS(СВЦЭМ!$D$33:$D$776,СВЦЭМ!$A$33:$A$776,$A106,СВЦЭМ!$B$33:$B$776,H$83)+'СЕТ СН'!$H$11+СВЦЭМ!$D$10+'СЕТ СН'!$H$5-'СЕТ СН'!$H$21</f>
        <v>3629.8834497799999</v>
      </c>
      <c r="I106" s="36">
        <f>SUMIFS(СВЦЭМ!$D$33:$D$776,СВЦЭМ!$A$33:$A$776,$A106,СВЦЭМ!$B$33:$B$776,I$83)+'СЕТ СН'!$H$11+СВЦЭМ!$D$10+'СЕТ СН'!$H$5-'СЕТ СН'!$H$21</f>
        <v>3562.1311249099999</v>
      </c>
      <c r="J106" s="36">
        <f>SUMIFS(СВЦЭМ!$D$33:$D$776,СВЦЭМ!$A$33:$A$776,$A106,СВЦЭМ!$B$33:$B$776,J$83)+'СЕТ СН'!$H$11+СВЦЭМ!$D$10+'СЕТ СН'!$H$5-'СЕТ СН'!$H$21</f>
        <v>3588.55610518</v>
      </c>
      <c r="K106" s="36">
        <f>SUMIFS(СВЦЭМ!$D$33:$D$776,СВЦЭМ!$A$33:$A$776,$A106,СВЦЭМ!$B$33:$B$776,K$83)+'СЕТ СН'!$H$11+СВЦЭМ!$D$10+'СЕТ СН'!$H$5-'СЕТ СН'!$H$21</f>
        <v>3616.47527287</v>
      </c>
      <c r="L106" s="36">
        <f>SUMIFS(СВЦЭМ!$D$33:$D$776,СВЦЭМ!$A$33:$A$776,$A106,СВЦЭМ!$B$33:$B$776,L$83)+'СЕТ СН'!$H$11+СВЦЭМ!$D$10+'СЕТ СН'!$H$5-'СЕТ СН'!$H$21</f>
        <v>3522.4863227000001</v>
      </c>
      <c r="M106" s="36">
        <f>SUMIFS(СВЦЭМ!$D$33:$D$776,СВЦЭМ!$A$33:$A$776,$A106,СВЦЭМ!$B$33:$B$776,M$83)+'СЕТ СН'!$H$11+СВЦЭМ!$D$10+'СЕТ СН'!$H$5-'СЕТ СН'!$H$21</f>
        <v>3503.8825365500002</v>
      </c>
      <c r="N106" s="36">
        <f>SUMIFS(СВЦЭМ!$D$33:$D$776,СВЦЭМ!$A$33:$A$776,$A106,СВЦЭМ!$B$33:$B$776,N$83)+'СЕТ СН'!$H$11+СВЦЭМ!$D$10+'СЕТ СН'!$H$5-'СЕТ СН'!$H$21</f>
        <v>3521.3360829600001</v>
      </c>
      <c r="O106" s="36">
        <f>SUMIFS(СВЦЭМ!$D$33:$D$776,СВЦЭМ!$A$33:$A$776,$A106,СВЦЭМ!$B$33:$B$776,O$83)+'СЕТ СН'!$H$11+СВЦЭМ!$D$10+'СЕТ СН'!$H$5-'СЕТ СН'!$H$21</f>
        <v>3532.6843835600002</v>
      </c>
      <c r="P106" s="36">
        <f>SUMIFS(СВЦЭМ!$D$33:$D$776,СВЦЭМ!$A$33:$A$776,$A106,СВЦЭМ!$B$33:$B$776,P$83)+'СЕТ СН'!$H$11+СВЦЭМ!$D$10+'СЕТ СН'!$H$5-'СЕТ СН'!$H$21</f>
        <v>3548.6951162400001</v>
      </c>
      <c r="Q106" s="36">
        <f>SUMIFS(СВЦЭМ!$D$33:$D$776,СВЦЭМ!$A$33:$A$776,$A106,СВЦЭМ!$B$33:$B$776,Q$83)+'СЕТ СН'!$H$11+СВЦЭМ!$D$10+'СЕТ СН'!$H$5-'СЕТ СН'!$H$21</f>
        <v>3567.7124712499999</v>
      </c>
      <c r="R106" s="36">
        <f>SUMIFS(СВЦЭМ!$D$33:$D$776,СВЦЭМ!$A$33:$A$776,$A106,СВЦЭМ!$B$33:$B$776,R$83)+'СЕТ СН'!$H$11+СВЦЭМ!$D$10+'СЕТ СН'!$H$5-'СЕТ СН'!$H$21</f>
        <v>3564.62043666</v>
      </c>
      <c r="S106" s="36">
        <f>SUMIFS(СВЦЭМ!$D$33:$D$776,СВЦЭМ!$A$33:$A$776,$A106,СВЦЭМ!$B$33:$B$776,S$83)+'СЕТ СН'!$H$11+СВЦЭМ!$D$10+'СЕТ СН'!$H$5-'СЕТ СН'!$H$21</f>
        <v>3571.5877624100003</v>
      </c>
      <c r="T106" s="36">
        <f>SUMIFS(СВЦЭМ!$D$33:$D$776,СВЦЭМ!$A$33:$A$776,$A106,СВЦЭМ!$B$33:$B$776,T$83)+'СЕТ СН'!$H$11+СВЦЭМ!$D$10+'СЕТ СН'!$H$5-'СЕТ СН'!$H$21</f>
        <v>3589.8204655</v>
      </c>
      <c r="U106" s="36">
        <f>SUMIFS(СВЦЭМ!$D$33:$D$776,СВЦЭМ!$A$33:$A$776,$A106,СВЦЭМ!$B$33:$B$776,U$83)+'СЕТ СН'!$H$11+СВЦЭМ!$D$10+'СЕТ СН'!$H$5-'СЕТ СН'!$H$21</f>
        <v>3580.7670922900002</v>
      </c>
      <c r="V106" s="36">
        <f>SUMIFS(СВЦЭМ!$D$33:$D$776,СВЦЭМ!$A$33:$A$776,$A106,СВЦЭМ!$B$33:$B$776,V$83)+'СЕТ СН'!$H$11+СВЦЭМ!$D$10+'СЕТ СН'!$H$5-'СЕТ СН'!$H$21</f>
        <v>3567.1208636000001</v>
      </c>
      <c r="W106" s="36">
        <f>SUMIFS(СВЦЭМ!$D$33:$D$776,СВЦЭМ!$A$33:$A$776,$A106,СВЦЭМ!$B$33:$B$776,W$83)+'СЕТ СН'!$H$11+СВЦЭМ!$D$10+'СЕТ СН'!$H$5-'СЕТ СН'!$H$21</f>
        <v>3528.15591305</v>
      </c>
      <c r="X106" s="36">
        <f>SUMIFS(СВЦЭМ!$D$33:$D$776,СВЦЭМ!$A$33:$A$776,$A106,СВЦЭМ!$B$33:$B$776,X$83)+'СЕТ СН'!$H$11+СВЦЭМ!$D$10+'СЕТ СН'!$H$5-'СЕТ СН'!$H$21</f>
        <v>3531.0326900099999</v>
      </c>
      <c r="Y106" s="36">
        <f>SUMIFS(СВЦЭМ!$D$33:$D$776,СВЦЭМ!$A$33:$A$776,$A106,СВЦЭМ!$B$33:$B$776,Y$83)+'СЕТ СН'!$H$11+СВЦЭМ!$D$10+'СЕТ СН'!$H$5-'СЕТ СН'!$H$21</f>
        <v>3659.12750491</v>
      </c>
    </row>
    <row r="107" spans="1:25" ht="15.75" x14ac:dyDescent="0.2">
      <c r="A107" s="35">
        <f t="shared" si="2"/>
        <v>44036</v>
      </c>
      <c r="B107" s="36">
        <f>SUMIFS(СВЦЭМ!$D$33:$D$776,СВЦЭМ!$A$33:$A$776,$A107,СВЦЭМ!$B$33:$B$776,B$83)+'СЕТ СН'!$H$11+СВЦЭМ!$D$10+'СЕТ СН'!$H$5-'СЕТ СН'!$H$21</f>
        <v>3625.2759593700002</v>
      </c>
      <c r="C107" s="36">
        <f>SUMIFS(СВЦЭМ!$D$33:$D$776,СВЦЭМ!$A$33:$A$776,$A107,СВЦЭМ!$B$33:$B$776,C$83)+'СЕТ СН'!$H$11+СВЦЭМ!$D$10+'СЕТ СН'!$H$5-'СЕТ СН'!$H$21</f>
        <v>3600.4979632600002</v>
      </c>
      <c r="D107" s="36">
        <f>SUMIFS(СВЦЭМ!$D$33:$D$776,СВЦЭМ!$A$33:$A$776,$A107,СВЦЭМ!$B$33:$B$776,D$83)+'СЕТ СН'!$H$11+СВЦЭМ!$D$10+'СЕТ СН'!$H$5-'СЕТ СН'!$H$21</f>
        <v>3603.54741719</v>
      </c>
      <c r="E107" s="36">
        <f>SUMIFS(СВЦЭМ!$D$33:$D$776,СВЦЭМ!$A$33:$A$776,$A107,СВЦЭМ!$B$33:$B$776,E$83)+'СЕТ СН'!$H$11+СВЦЭМ!$D$10+'СЕТ СН'!$H$5-'СЕТ СН'!$H$21</f>
        <v>3635.9650130600003</v>
      </c>
      <c r="F107" s="36">
        <f>SUMIFS(СВЦЭМ!$D$33:$D$776,СВЦЭМ!$A$33:$A$776,$A107,СВЦЭМ!$B$33:$B$776,F$83)+'СЕТ СН'!$H$11+СВЦЭМ!$D$10+'СЕТ СН'!$H$5-'СЕТ СН'!$H$21</f>
        <v>3638.9907756100001</v>
      </c>
      <c r="G107" s="36">
        <f>SUMIFS(СВЦЭМ!$D$33:$D$776,СВЦЭМ!$A$33:$A$776,$A107,СВЦЭМ!$B$33:$B$776,G$83)+'СЕТ СН'!$H$11+СВЦЭМ!$D$10+'СЕТ СН'!$H$5-'СЕТ СН'!$H$21</f>
        <v>3626.5965318200001</v>
      </c>
      <c r="H107" s="36">
        <f>SUMIFS(СВЦЭМ!$D$33:$D$776,СВЦЭМ!$A$33:$A$776,$A107,СВЦЭМ!$B$33:$B$776,H$83)+'СЕТ СН'!$H$11+СВЦЭМ!$D$10+'СЕТ СН'!$H$5-'СЕТ СН'!$H$21</f>
        <v>3578.61950183</v>
      </c>
      <c r="I107" s="36">
        <f>SUMIFS(СВЦЭМ!$D$33:$D$776,СВЦЭМ!$A$33:$A$776,$A107,СВЦЭМ!$B$33:$B$776,I$83)+'СЕТ СН'!$H$11+СВЦЭМ!$D$10+'СЕТ СН'!$H$5-'СЕТ СН'!$H$21</f>
        <v>3555.1829469499999</v>
      </c>
      <c r="J107" s="36">
        <f>SUMIFS(СВЦЭМ!$D$33:$D$776,СВЦЭМ!$A$33:$A$776,$A107,СВЦЭМ!$B$33:$B$776,J$83)+'СЕТ СН'!$H$11+СВЦЭМ!$D$10+'СЕТ СН'!$H$5-'СЕТ СН'!$H$21</f>
        <v>3589.9753056500003</v>
      </c>
      <c r="K107" s="36">
        <f>SUMIFS(СВЦЭМ!$D$33:$D$776,СВЦЭМ!$A$33:$A$776,$A107,СВЦЭМ!$B$33:$B$776,K$83)+'СЕТ СН'!$H$11+СВЦЭМ!$D$10+'СЕТ СН'!$H$5-'СЕТ СН'!$H$21</f>
        <v>3607.4349030000003</v>
      </c>
      <c r="L107" s="36">
        <f>SUMIFS(СВЦЭМ!$D$33:$D$776,СВЦЭМ!$A$33:$A$776,$A107,СВЦЭМ!$B$33:$B$776,L$83)+'СЕТ СН'!$H$11+СВЦЭМ!$D$10+'СЕТ СН'!$H$5-'СЕТ СН'!$H$21</f>
        <v>3532.4397388100001</v>
      </c>
      <c r="M107" s="36">
        <f>SUMIFS(СВЦЭМ!$D$33:$D$776,СВЦЭМ!$A$33:$A$776,$A107,СВЦЭМ!$B$33:$B$776,M$83)+'СЕТ СН'!$H$11+СВЦЭМ!$D$10+'СЕТ СН'!$H$5-'СЕТ СН'!$H$21</f>
        <v>3526.5151088100001</v>
      </c>
      <c r="N107" s="36">
        <f>SUMIFS(СВЦЭМ!$D$33:$D$776,СВЦЭМ!$A$33:$A$776,$A107,СВЦЭМ!$B$33:$B$776,N$83)+'СЕТ СН'!$H$11+СВЦЭМ!$D$10+'СЕТ СН'!$H$5-'СЕТ СН'!$H$21</f>
        <v>3540.9474458200002</v>
      </c>
      <c r="O107" s="36">
        <f>SUMIFS(СВЦЭМ!$D$33:$D$776,СВЦЭМ!$A$33:$A$776,$A107,СВЦЭМ!$B$33:$B$776,O$83)+'СЕТ СН'!$H$11+СВЦЭМ!$D$10+'СЕТ СН'!$H$5-'СЕТ СН'!$H$21</f>
        <v>3545.97085754</v>
      </c>
      <c r="P107" s="36">
        <f>SUMIFS(СВЦЭМ!$D$33:$D$776,СВЦЭМ!$A$33:$A$776,$A107,СВЦЭМ!$B$33:$B$776,P$83)+'СЕТ СН'!$H$11+СВЦЭМ!$D$10+'СЕТ СН'!$H$5-'СЕТ СН'!$H$21</f>
        <v>3547.9249577600003</v>
      </c>
      <c r="Q107" s="36">
        <f>SUMIFS(СВЦЭМ!$D$33:$D$776,СВЦЭМ!$A$33:$A$776,$A107,СВЦЭМ!$B$33:$B$776,Q$83)+'СЕТ СН'!$H$11+СВЦЭМ!$D$10+'СЕТ СН'!$H$5-'СЕТ СН'!$H$21</f>
        <v>3551.4147747900001</v>
      </c>
      <c r="R107" s="36">
        <f>SUMIFS(СВЦЭМ!$D$33:$D$776,СВЦЭМ!$A$33:$A$776,$A107,СВЦЭМ!$B$33:$B$776,R$83)+'СЕТ СН'!$H$11+СВЦЭМ!$D$10+'СЕТ СН'!$H$5-'СЕТ СН'!$H$21</f>
        <v>3554.1517315700003</v>
      </c>
      <c r="S107" s="36">
        <f>SUMIFS(СВЦЭМ!$D$33:$D$776,СВЦЭМ!$A$33:$A$776,$A107,СВЦЭМ!$B$33:$B$776,S$83)+'СЕТ СН'!$H$11+СВЦЭМ!$D$10+'СЕТ СН'!$H$5-'СЕТ СН'!$H$21</f>
        <v>3559.3409900400002</v>
      </c>
      <c r="T107" s="36">
        <f>SUMIFS(СВЦЭМ!$D$33:$D$776,СВЦЭМ!$A$33:$A$776,$A107,СВЦЭМ!$B$33:$B$776,T$83)+'СЕТ СН'!$H$11+СВЦЭМ!$D$10+'СЕТ СН'!$H$5-'СЕТ СН'!$H$21</f>
        <v>3559.1183577199999</v>
      </c>
      <c r="U107" s="36">
        <f>SUMIFS(СВЦЭМ!$D$33:$D$776,СВЦЭМ!$A$33:$A$776,$A107,СВЦЭМ!$B$33:$B$776,U$83)+'СЕТ СН'!$H$11+СВЦЭМ!$D$10+'СЕТ СН'!$H$5-'СЕТ СН'!$H$21</f>
        <v>3548.8036351300002</v>
      </c>
      <c r="V107" s="36">
        <f>SUMIFS(СВЦЭМ!$D$33:$D$776,СВЦЭМ!$A$33:$A$776,$A107,СВЦЭМ!$B$33:$B$776,V$83)+'СЕТ СН'!$H$11+СВЦЭМ!$D$10+'СЕТ СН'!$H$5-'СЕТ СН'!$H$21</f>
        <v>3534.0851095600001</v>
      </c>
      <c r="W107" s="36">
        <f>SUMIFS(СВЦЭМ!$D$33:$D$776,СВЦЭМ!$A$33:$A$776,$A107,СВЦЭМ!$B$33:$B$776,W$83)+'СЕТ СН'!$H$11+СВЦЭМ!$D$10+'СЕТ СН'!$H$5-'СЕТ СН'!$H$21</f>
        <v>3509.6589690400001</v>
      </c>
      <c r="X107" s="36">
        <f>SUMIFS(СВЦЭМ!$D$33:$D$776,СВЦЭМ!$A$33:$A$776,$A107,СВЦЭМ!$B$33:$B$776,X$83)+'СЕТ СН'!$H$11+СВЦЭМ!$D$10+'СЕТ СН'!$H$5-'СЕТ СН'!$H$21</f>
        <v>3574.2664787000003</v>
      </c>
      <c r="Y107" s="36">
        <f>SUMIFS(СВЦЭМ!$D$33:$D$776,СВЦЭМ!$A$33:$A$776,$A107,СВЦЭМ!$B$33:$B$776,Y$83)+'СЕТ СН'!$H$11+СВЦЭМ!$D$10+'СЕТ СН'!$H$5-'СЕТ СН'!$H$21</f>
        <v>3674.1048908100001</v>
      </c>
    </row>
    <row r="108" spans="1:25" ht="15.75" x14ac:dyDescent="0.2">
      <c r="A108" s="35">
        <f t="shared" si="2"/>
        <v>44037</v>
      </c>
      <c r="B108" s="36">
        <f>SUMIFS(СВЦЭМ!$D$33:$D$776,СВЦЭМ!$A$33:$A$776,$A108,СВЦЭМ!$B$33:$B$776,B$83)+'СЕТ СН'!$H$11+СВЦЭМ!$D$10+'СЕТ СН'!$H$5-'СЕТ СН'!$H$21</f>
        <v>3655.8376291499999</v>
      </c>
      <c r="C108" s="36">
        <f>SUMIFS(СВЦЭМ!$D$33:$D$776,СВЦЭМ!$A$33:$A$776,$A108,СВЦЭМ!$B$33:$B$776,C$83)+'СЕТ СН'!$H$11+СВЦЭМ!$D$10+'СЕТ СН'!$H$5-'СЕТ СН'!$H$21</f>
        <v>3715.68681053</v>
      </c>
      <c r="D108" s="36">
        <f>SUMIFS(СВЦЭМ!$D$33:$D$776,СВЦЭМ!$A$33:$A$776,$A108,СВЦЭМ!$B$33:$B$776,D$83)+'СЕТ СН'!$H$11+СВЦЭМ!$D$10+'СЕТ СН'!$H$5-'СЕТ СН'!$H$21</f>
        <v>3752.0761897500001</v>
      </c>
      <c r="E108" s="36">
        <f>SUMIFS(СВЦЭМ!$D$33:$D$776,СВЦЭМ!$A$33:$A$776,$A108,СВЦЭМ!$B$33:$B$776,E$83)+'СЕТ СН'!$H$11+СВЦЭМ!$D$10+'СЕТ СН'!$H$5-'СЕТ СН'!$H$21</f>
        <v>3774.0138502600003</v>
      </c>
      <c r="F108" s="36">
        <f>SUMIFS(СВЦЭМ!$D$33:$D$776,СВЦЭМ!$A$33:$A$776,$A108,СВЦЭМ!$B$33:$B$776,F$83)+'СЕТ СН'!$H$11+СВЦЭМ!$D$10+'СЕТ СН'!$H$5-'СЕТ СН'!$H$21</f>
        <v>3773.1425930800001</v>
      </c>
      <c r="G108" s="36">
        <f>SUMIFS(СВЦЭМ!$D$33:$D$776,СВЦЭМ!$A$33:$A$776,$A108,СВЦЭМ!$B$33:$B$776,G$83)+'СЕТ СН'!$H$11+СВЦЭМ!$D$10+'СЕТ СН'!$H$5-'СЕТ СН'!$H$21</f>
        <v>3769.23353262</v>
      </c>
      <c r="H108" s="36">
        <f>SUMIFS(СВЦЭМ!$D$33:$D$776,СВЦЭМ!$A$33:$A$776,$A108,СВЦЭМ!$B$33:$B$776,H$83)+'СЕТ СН'!$H$11+СВЦЭМ!$D$10+'СЕТ СН'!$H$5-'СЕТ СН'!$H$21</f>
        <v>3770.0035222000001</v>
      </c>
      <c r="I108" s="36">
        <f>SUMIFS(СВЦЭМ!$D$33:$D$776,СВЦЭМ!$A$33:$A$776,$A108,СВЦЭМ!$B$33:$B$776,I$83)+'СЕТ СН'!$H$11+СВЦЭМ!$D$10+'СЕТ СН'!$H$5-'СЕТ СН'!$H$21</f>
        <v>3792.0721391699999</v>
      </c>
      <c r="J108" s="36">
        <f>SUMIFS(СВЦЭМ!$D$33:$D$776,СВЦЭМ!$A$33:$A$776,$A108,СВЦЭМ!$B$33:$B$776,J$83)+'СЕТ СН'!$H$11+СВЦЭМ!$D$10+'СЕТ СН'!$H$5-'СЕТ СН'!$H$21</f>
        <v>3740.75381027</v>
      </c>
      <c r="K108" s="36">
        <f>SUMIFS(СВЦЭМ!$D$33:$D$776,СВЦЭМ!$A$33:$A$776,$A108,СВЦЭМ!$B$33:$B$776,K$83)+'СЕТ СН'!$H$11+СВЦЭМ!$D$10+'СЕТ СН'!$H$5-'СЕТ СН'!$H$21</f>
        <v>3589.2608792199999</v>
      </c>
      <c r="L108" s="36">
        <f>SUMIFS(СВЦЭМ!$D$33:$D$776,СВЦЭМ!$A$33:$A$776,$A108,СВЦЭМ!$B$33:$B$776,L$83)+'СЕТ СН'!$H$11+СВЦЭМ!$D$10+'СЕТ СН'!$H$5-'СЕТ СН'!$H$21</f>
        <v>3482.15076821</v>
      </c>
      <c r="M108" s="36">
        <f>SUMIFS(СВЦЭМ!$D$33:$D$776,СВЦЭМ!$A$33:$A$776,$A108,СВЦЭМ!$B$33:$B$776,M$83)+'СЕТ СН'!$H$11+СВЦЭМ!$D$10+'СЕТ СН'!$H$5-'СЕТ СН'!$H$21</f>
        <v>3459.2808990799999</v>
      </c>
      <c r="N108" s="36">
        <f>SUMIFS(СВЦЭМ!$D$33:$D$776,СВЦЭМ!$A$33:$A$776,$A108,СВЦЭМ!$B$33:$B$776,N$83)+'СЕТ СН'!$H$11+СВЦЭМ!$D$10+'СЕТ СН'!$H$5-'СЕТ СН'!$H$21</f>
        <v>3440.60565034</v>
      </c>
      <c r="O108" s="36">
        <f>SUMIFS(СВЦЭМ!$D$33:$D$776,СВЦЭМ!$A$33:$A$776,$A108,СВЦЭМ!$B$33:$B$776,O$83)+'СЕТ СН'!$H$11+СВЦЭМ!$D$10+'СЕТ СН'!$H$5-'СЕТ СН'!$H$21</f>
        <v>3436.5174060500003</v>
      </c>
      <c r="P108" s="36">
        <f>SUMIFS(СВЦЭМ!$D$33:$D$776,СВЦЭМ!$A$33:$A$776,$A108,СВЦЭМ!$B$33:$B$776,P$83)+'СЕТ СН'!$H$11+СВЦЭМ!$D$10+'СЕТ СН'!$H$5-'СЕТ СН'!$H$21</f>
        <v>3445.87447471</v>
      </c>
      <c r="Q108" s="36">
        <f>SUMIFS(СВЦЭМ!$D$33:$D$776,СВЦЭМ!$A$33:$A$776,$A108,СВЦЭМ!$B$33:$B$776,Q$83)+'СЕТ СН'!$H$11+СВЦЭМ!$D$10+'СЕТ СН'!$H$5-'СЕТ СН'!$H$21</f>
        <v>3451.8498293900002</v>
      </c>
      <c r="R108" s="36">
        <f>SUMIFS(СВЦЭМ!$D$33:$D$776,СВЦЭМ!$A$33:$A$776,$A108,СВЦЭМ!$B$33:$B$776,R$83)+'СЕТ СН'!$H$11+СВЦЭМ!$D$10+'СЕТ СН'!$H$5-'СЕТ СН'!$H$21</f>
        <v>3458.77833074</v>
      </c>
      <c r="S108" s="36">
        <f>SUMIFS(СВЦЭМ!$D$33:$D$776,СВЦЭМ!$A$33:$A$776,$A108,СВЦЭМ!$B$33:$B$776,S$83)+'СЕТ СН'!$H$11+СВЦЭМ!$D$10+'СЕТ СН'!$H$5-'СЕТ СН'!$H$21</f>
        <v>3459.2074013700003</v>
      </c>
      <c r="T108" s="36">
        <f>SUMIFS(СВЦЭМ!$D$33:$D$776,СВЦЭМ!$A$33:$A$776,$A108,СВЦЭМ!$B$33:$B$776,T$83)+'СЕТ СН'!$H$11+СВЦЭМ!$D$10+'СЕТ СН'!$H$5-'СЕТ СН'!$H$21</f>
        <v>3473.0670852399999</v>
      </c>
      <c r="U108" s="36">
        <f>SUMIFS(СВЦЭМ!$D$33:$D$776,СВЦЭМ!$A$33:$A$776,$A108,СВЦЭМ!$B$33:$B$776,U$83)+'СЕТ СН'!$H$11+СВЦЭМ!$D$10+'СЕТ СН'!$H$5-'СЕТ СН'!$H$21</f>
        <v>3463.1505255500001</v>
      </c>
      <c r="V108" s="36">
        <f>SUMIFS(СВЦЭМ!$D$33:$D$776,СВЦЭМ!$A$33:$A$776,$A108,СВЦЭМ!$B$33:$B$776,V$83)+'СЕТ СН'!$H$11+СВЦЭМ!$D$10+'СЕТ СН'!$H$5-'СЕТ СН'!$H$21</f>
        <v>3450.0325638100003</v>
      </c>
      <c r="W108" s="36">
        <f>SUMIFS(СВЦЭМ!$D$33:$D$776,СВЦЭМ!$A$33:$A$776,$A108,СВЦЭМ!$B$33:$B$776,W$83)+'СЕТ СН'!$H$11+СВЦЭМ!$D$10+'СЕТ СН'!$H$5-'СЕТ СН'!$H$21</f>
        <v>3424.63081543</v>
      </c>
      <c r="X108" s="36">
        <f>SUMIFS(СВЦЭМ!$D$33:$D$776,СВЦЭМ!$A$33:$A$776,$A108,СВЦЭМ!$B$33:$B$776,X$83)+'СЕТ СН'!$H$11+СВЦЭМ!$D$10+'СЕТ СН'!$H$5-'СЕТ СН'!$H$21</f>
        <v>3473.94644535</v>
      </c>
      <c r="Y108" s="36">
        <f>SUMIFS(СВЦЭМ!$D$33:$D$776,СВЦЭМ!$A$33:$A$776,$A108,СВЦЭМ!$B$33:$B$776,Y$83)+'СЕТ СН'!$H$11+СВЦЭМ!$D$10+'СЕТ СН'!$H$5-'СЕТ СН'!$H$21</f>
        <v>3619.1729064800002</v>
      </c>
    </row>
    <row r="109" spans="1:25" ht="15.75" x14ac:dyDescent="0.2">
      <c r="A109" s="35">
        <f t="shared" si="2"/>
        <v>44038</v>
      </c>
      <c r="B109" s="36">
        <f>SUMIFS(СВЦЭМ!$D$33:$D$776,СВЦЭМ!$A$33:$A$776,$A109,СВЦЭМ!$B$33:$B$776,B$83)+'СЕТ СН'!$H$11+СВЦЭМ!$D$10+'СЕТ СН'!$H$5-'СЕТ СН'!$H$21</f>
        <v>3578.9124134000003</v>
      </c>
      <c r="C109" s="36">
        <f>SUMIFS(СВЦЭМ!$D$33:$D$776,СВЦЭМ!$A$33:$A$776,$A109,СВЦЭМ!$B$33:$B$776,C$83)+'СЕТ СН'!$H$11+СВЦЭМ!$D$10+'СЕТ СН'!$H$5-'СЕТ СН'!$H$21</f>
        <v>3602.2712427300003</v>
      </c>
      <c r="D109" s="36">
        <f>SUMIFS(СВЦЭМ!$D$33:$D$776,СВЦЭМ!$A$33:$A$776,$A109,СВЦЭМ!$B$33:$B$776,D$83)+'СЕТ СН'!$H$11+СВЦЭМ!$D$10+'СЕТ СН'!$H$5-'СЕТ СН'!$H$21</f>
        <v>3602.4245758900001</v>
      </c>
      <c r="E109" s="36">
        <f>SUMIFS(СВЦЭМ!$D$33:$D$776,СВЦЭМ!$A$33:$A$776,$A109,СВЦЭМ!$B$33:$B$776,E$83)+'СЕТ СН'!$H$11+СВЦЭМ!$D$10+'СЕТ СН'!$H$5-'СЕТ СН'!$H$21</f>
        <v>3614.7462216900003</v>
      </c>
      <c r="F109" s="36">
        <f>SUMIFS(СВЦЭМ!$D$33:$D$776,СВЦЭМ!$A$33:$A$776,$A109,СВЦЭМ!$B$33:$B$776,F$83)+'СЕТ СН'!$H$11+СВЦЭМ!$D$10+'СЕТ СН'!$H$5-'СЕТ СН'!$H$21</f>
        <v>3626.7328183500003</v>
      </c>
      <c r="G109" s="36">
        <f>SUMIFS(СВЦЭМ!$D$33:$D$776,СВЦЭМ!$A$33:$A$776,$A109,СВЦЭМ!$B$33:$B$776,G$83)+'СЕТ СН'!$H$11+СВЦЭМ!$D$10+'СЕТ СН'!$H$5-'СЕТ СН'!$H$21</f>
        <v>3634.0541300599998</v>
      </c>
      <c r="H109" s="36">
        <f>SUMIFS(СВЦЭМ!$D$33:$D$776,СВЦЭМ!$A$33:$A$776,$A109,СВЦЭМ!$B$33:$B$776,H$83)+'СЕТ СН'!$H$11+СВЦЭМ!$D$10+'СЕТ СН'!$H$5-'СЕТ СН'!$H$21</f>
        <v>3648.73110202</v>
      </c>
      <c r="I109" s="36">
        <f>SUMIFS(СВЦЭМ!$D$33:$D$776,СВЦЭМ!$A$33:$A$776,$A109,СВЦЭМ!$B$33:$B$776,I$83)+'СЕТ СН'!$H$11+СВЦЭМ!$D$10+'СЕТ СН'!$H$5-'СЕТ СН'!$H$21</f>
        <v>3662.96385259</v>
      </c>
      <c r="J109" s="36">
        <f>SUMIFS(СВЦЭМ!$D$33:$D$776,СВЦЭМ!$A$33:$A$776,$A109,СВЦЭМ!$B$33:$B$776,J$83)+'СЕТ СН'!$H$11+СВЦЭМ!$D$10+'СЕТ СН'!$H$5-'СЕТ СН'!$H$21</f>
        <v>3602.4677621400001</v>
      </c>
      <c r="K109" s="36">
        <f>SUMIFS(СВЦЭМ!$D$33:$D$776,СВЦЭМ!$A$33:$A$776,$A109,СВЦЭМ!$B$33:$B$776,K$83)+'СЕТ СН'!$H$11+СВЦЭМ!$D$10+'СЕТ СН'!$H$5-'СЕТ СН'!$H$21</f>
        <v>3514.6162836399999</v>
      </c>
      <c r="L109" s="36">
        <f>SUMIFS(СВЦЭМ!$D$33:$D$776,СВЦЭМ!$A$33:$A$776,$A109,СВЦЭМ!$B$33:$B$776,L$83)+'СЕТ СН'!$H$11+СВЦЭМ!$D$10+'СЕТ СН'!$H$5-'СЕТ СН'!$H$21</f>
        <v>3409.70772932</v>
      </c>
      <c r="M109" s="36">
        <f>SUMIFS(СВЦЭМ!$D$33:$D$776,СВЦЭМ!$A$33:$A$776,$A109,СВЦЭМ!$B$33:$B$776,M$83)+'СЕТ СН'!$H$11+СВЦЭМ!$D$10+'СЕТ СН'!$H$5-'СЕТ СН'!$H$21</f>
        <v>3378.0870921999999</v>
      </c>
      <c r="N109" s="36">
        <f>SUMIFS(СВЦЭМ!$D$33:$D$776,СВЦЭМ!$A$33:$A$776,$A109,СВЦЭМ!$B$33:$B$776,N$83)+'СЕТ СН'!$H$11+СВЦЭМ!$D$10+'СЕТ СН'!$H$5-'СЕТ СН'!$H$21</f>
        <v>3358.6069821999999</v>
      </c>
      <c r="O109" s="36">
        <f>SUMIFS(СВЦЭМ!$D$33:$D$776,СВЦЭМ!$A$33:$A$776,$A109,СВЦЭМ!$B$33:$B$776,O$83)+'СЕТ СН'!$H$11+СВЦЭМ!$D$10+'СЕТ СН'!$H$5-'СЕТ СН'!$H$21</f>
        <v>3369.3512317599998</v>
      </c>
      <c r="P109" s="36">
        <f>SUMIFS(СВЦЭМ!$D$33:$D$776,СВЦЭМ!$A$33:$A$776,$A109,СВЦЭМ!$B$33:$B$776,P$83)+'СЕТ СН'!$H$11+СВЦЭМ!$D$10+'СЕТ СН'!$H$5-'СЕТ СН'!$H$21</f>
        <v>3374.0456026900001</v>
      </c>
      <c r="Q109" s="36">
        <f>SUMIFS(СВЦЭМ!$D$33:$D$776,СВЦЭМ!$A$33:$A$776,$A109,СВЦЭМ!$B$33:$B$776,Q$83)+'СЕТ СН'!$H$11+СВЦЭМ!$D$10+'СЕТ СН'!$H$5-'СЕТ СН'!$H$21</f>
        <v>3383.5789880299999</v>
      </c>
      <c r="R109" s="36">
        <f>SUMIFS(СВЦЭМ!$D$33:$D$776,СВЦЭМ!$A$33:$A$776,$A109,СВЦЭМ!$B$33:$B$776,R$83)+'СЕТ СН'!$H$11+СВЦЭМ!$D$10+'СЕТ СН'!$H$5-'СЕТ СН'!$H$21</f>
        <v>3395.2180074100002</v>
      </c>
      <c r="S109" s="36">
        <f>SUMIFS(СВЦЭМ!$D$33:$D$776,СВЦЭМ!$A$33:$A$776,$A109,СВЦЭМ!$B$33:$B$776,S$83)+'СЕТ СН'!$H$11+СВЦЭМ!$D$10+'СЕТ СН'!$H$5-'СЕТ СН'!$H$21</f>
        <v>3399.1286864499998</v>
      </c>
      <c r="T109" s="36">
        <f>SUMIFS(СВЦЭМ!$D$33:$D$776,СВЦЭМ!$A$33:$A$776,$A109,СВЦЭМ!$B$33:$B$776,T$83)+'СЕТ СН'!$H$11+СВЦЭМ!$D$10+'СЕТ СН'!$H$5-'СЕТ СН'!$H$21</f>
        <v>3405.9079559800002</v>
      </c>
      <c r="U109" s="36">
        <f>SUMIFS(СВЦЭМ!$D$33:$D$776,СВЦЭМ!$A$33:$A$776,$A109,СВЦЭМ!$B$33:$B$776,U$83)+'СЕТ СН'!$H$11+СВЦЭМ!$D$10+'СЕТ СН'!$H$5-'СЕТ СН'!$H$21</f>
        <v>3389.1825868999999</v>
      </c>
      <c r="V109" s="36">
        <f>SUMIFS(СВЦЭМ!$D$33:$D$776,СВЦЭМ!$A$33:$A$776,$A109,СВЦЭМ!$B$33:$B$776,V$83)+'СЕТ СН'!$H$11+СВЦЭМ!$D$10+'СЕТ СН'!$H$5-'СЕТ СН'!$H$21</f>
        <v>3374.9507421899998</v>
      </c>
      <c r="W109" s="36">
        <f>SUMIFS(СВЦЭМ!$D$33:$D$776,СВЦЭМ!$A$33:$A$776,$A109,СВЦЭМ!$B$33:$B$776,W$83)+'СЕТ СН'!$H$11+СВЦЭМ!$D$10+'СЕТ СН'!$H$5-'СЕТ СН'!$H$21</f>
        <v>3358.76296447</v>
      </c>
      <c r="X109" s="36">
        <f>SUMIFS(СВЦЭМ!$D$33:$D$776,СВЦЭМ!$A$33:$A$776,$A109,СВЦЭМ!$B$33:$B$776,X$83)+'СЕТ СН'!$H$11+СВЦЭМ!$D$10+'СЕТ СН'!$H$5-'СЕТ СН'!$H$21</f>
        <v>3395.9663916999998</v>
      </c>
      <c r="Y109" s="36">
        <f>SUMIFS(СВЦЭМ!$D$33:$D$776,СВЦЭМ!$A$33:$A$776,$A109,СВЦЭМ!$B$33:$B$776,Y$83)+'СЕТ СН'!$H$11+СВЦЭМ!$D$10+'СЕТ СН'!$H$5-'СЕТ СН'!$H$21</f>
        <v>3531.9075960099999</v>
      </c>
    </row>
    <row r="110" spans="1:25" ht="15.75" x14ac:dyDescent="0.2">
      <c r="A110" s="35">
        <f t="shared" si="2"/>
        <v>44039</v>
      </c>
      <c r="B110" s="36">
        <f>SUMIFS(СВЦЭМ!$D$33:$D$776,СВЦЭМ!$A$33:$A$776,$A110,СВЦЭМ!$B$33:$B$776,B$83)+'СЕТ СН'!$H$11+СВЦЭМ!$D$10+'СЕТ СН'!$H$5-'СЕТ СН'!$H$21</f>
        <v>3619.8411702500002</v>
      </c>
      <c r="C110" s="36">
        <f>SUMIFS(СВЦЭМ!$D$33:$D$776,СВЦЭМ!$A$33:$A$776,$A110,СВЦЭМ!$B$33:$B$776,C$83)+'СЕТ СН'!$H$11+СВЦЭМ!$D$10+'СЕТ СН'!$H$5-'СЕТ СН'!$H$21</f>
        <v>3598.6622259400001</v>
      </c>
      <c r="D110" s="36">
        <f>SUMIFS(СВЦЭМ!$D$33:$D$776,СВЦЭМ!$A$33:$A$776,$A110,СВЦЭМ!$B$33:$B$776,D$83)+'СЕТ СН'!$H$11+СВЦЭМ!$D$10+'СЕТ СН'!$H$5-'СЕТ СН'!$H$21</f>
        <v>3599.13310482</v>
      </c>
      <c r="E110" s="36">
        <f>SUMIFS(СВЦЭМ!$D$33:$D$776,СВЦЭМ!$A$33:$A$776,$A110,СВЦЭМ!$B$33:$B$776,E$83)+'СЕТ СН'!$H$11+СВЦЭМ!$D$10+'СЕТ СН'!$H$5-'СЕТ СН'!$H$21</f>
        <v>3608.7043353399999</v>
      </c>
      <c r="F110" s="36">
        <f>SUMIFS(СВЦЭМ!$D$33:$D$776,СВЦЭМ!$A$33:$A$776,$A110,СВЦЭМ!$B$33:$B$776,F$83)+'СЕТ СН'!$H$11+СВЦЭМ!$D$10+'СЕТ СН'!$H$5-'СЕТ СН'!$H$21</f>
        <v>3606.84496347</v>
      </c>
      <c r="G110" s="36">
        <f>SUMIFS(СВЦЭМ!$D$33:$D$776,СВЦЭМ!$A$33:$A$776,$A110,СВЦЭМ!$B$33:$B$776,G$83)+'СЕТ СН'!$H$11+СВЦЭМ!$D$10+'СЕТ СН'!$H$5-'СЕТ СН'!$H$21</f>
        <v>3599.7001126099999</v>
      </c>
      <c r="H110" s="36">
        <f>SUMIFS(СВЦЭМ!$D$33:$D$776,СВЦЭМ!$A$33:$A$776,$A110,СВЦЭМ!$B$33:$B$776,H$83)+'СЕТ СН'!$H$11+СВЦЭМ!$D$10+'СЕТ СН'!$H$5-'СЕТ СН'!$H$21</f>
        <v>3590.4294720299999</v>
      </c>
      <c r="I110" s="36">
        <f>SUMIFS(СВЦЭМ!$D$33:$D$776,СВЦЭМ!$A$33:$A$776,$A110,СВЦЭМ!$B$33:$B$776,I$83)+'СЕТ СН'!$H$11+СВЦЭМ!$D$10+'СЕТ СН'!$H$5-'СЕТ СН'!$H$21</f>
        <v>3625.1115492099998</v>
      </c>
      <c r="J110" s="36">
        <f>SUMIFS(СВЦЭМ!$D$33:$D$776,СВЦЭМ!$A$33:$A$776,$A110,СВЦЭМ!$B$33:$B$776,J$83)+'СЕТ СН'!$H$11+СВЦЭМ!$D$10+'СЕТ СН'!$H$5-'СЕТ СН'!$H$21</f>
        <v>3583.58108997</v>
      </c>
      <c r="K110" s="36">
        <f>SUMIFS(СВЦЭМ!$D$33:$D$776,СВЦЭМ!$A$33:$A$776,$A110,СВЦЭМ!$B$33:$B$776,K$83)+'СЕТ СН'!$H$11+СВЦЭМ!$D$10+'СЕТ СН'!$H$5-'СЕТ СН'!$H$21</f>
        <v>3465.1015878100002</v>
      </c>
      <c r="L110" s="36">
        <f>SUMIFS(СВЦЭМ!$D$33:$D$776,СВЦЭМ!$A$33:$A$776,$A110,СВЦЭМ!$B$33:$B$776,L$83)+'СЕТ СН'!$H$11+СВЦЭМ!$D$10+'СЕТ СН'!$H$5-'СЕТ СН'!$H$21</f>
        <v>3374.8728224400002</v>
      </c>
      <c r="M110" s="36">
        <f>SUMIFS(СВЦЭМ!$D$33:$D$776,СВЦЭМ!$A$33:$A$776,$A110,СВЦЭМ!$B$33:$B$776,M$83)+'СЕТ СН'!$H$11+СВЦЭМ!$D$10+'СЕТ СН'!$H$5-'СЕТ СН'!$H$21</f>
        <v>3350.5363606800001</v>
      </c>
      <c r="N110" s="36">
        <f>SUMIFS(СВЦЭМ!$D$33:$D$776,СВЦЭМ!$A$33:$A$776,$A110,СВЦЭМ!$B$33:$B$776,N$83)+'СЕТ СН'!$H$11+СВЦЭМ!$D$10+'СЕТ СН'!$H$5-'СЕТ СН'!$H$21</f>
        <v>3326.7560374700001</v>
      </c>
      <c r="O110" s="36">
        <f>SUMIFS(СВЦЭМ!$D$33:$D$776,СВЦЭМ!$A$33:$A$776,$A110,СВЦЭМ!$B$33:$B$776,O$83)+'СЕТ СН'!$H$11+СВЦЭМ!$D$10+'СЕТ СН'!$H$5-'СЕТ СН'!$H$21</f>
        <v>3333.2687251100001</v>
      </c>
      <c r="P110" s="36">
        <f>SUMIFS(СВЦЭМ!$D$33:$D$776,СВЦЭМ!$A$33:$A$776,$A110,СВЦЭМ!$B$33:$B$776,P$83)+'СЕТ СН'!$H$11+СВЦЭМ!$D$10+'СЕТ СН'!$H$5-'СЕТ СН'!$H$21</f>
        <v>3344.7341486400001</v>
      </c>
      <c r="Q110" s="36">
        <f>SUMIFS(СВЦЭМ!$D$33:$D$776,СВЦЭМ!$A$33:$A$776,$A110,СВЦЭМ!$B$33:$B$776,Q$83)+'СЕТ СН'!$H$11+СВЦЭМ!$D$10+'СЕТ СН'!$H$5-'СЕТ СН'!$H$21</f>
        <v>3360.3749372299999</v>
      </c>
      <c r="R110" s="36">
        <f>SUMIFS(СВЦЭМ!$D$33:$D$776,СВЦЭМ!$A$33:$A$776,$A110,СВЦЭМ!$B$33:$B$776,R$83)+'СЕТ СН'!$H$11+СВЦЭМ!$D$10+'СЕТ СН'!$H$5-'СЕТ СН'!$H$21</f>
        <v>3362.1806736400004</v>
      </c>
      <c r="S110" s="36">
        <f>SUMIFS(СВЦЭМ!$D$33:$D$776,СВЦЭМ!$A$33:$A$776,$A110,СВЦЭМ!$B$33:$B$776,S$83)+'СЕТ СН'!$H$11+СВЦЭМ!$D$10+'СЕТ СН'!$H$5-'СЕТ СН'!$H$21</f>
        <v>3373.47430347</v>
      </c>
      <c r="T110" s="36">
        <f>SUMIFS(СВЦЭМ!$D$33:$D$776,СВЦЭМ!$A$33:$A$776,$A110,СВЦЭМ!$B$33:$B$776,T$83)+'СЕТ СН'!$H$11+СВЦЭМ!$D$10+'СЕТ СН'!$H$5-'СЕТ СН'!$H$21</f>
        <v>3389.3064625699999</v>
      </c>
      <c r="U110" s="36">
        <f>SUMIFS(СВЦЭМ!$D$33:$D$776,СВЦЭМ!$A$33:$A$776,$A110,СВЦЭМ!$B$33:$B$776,U$83)+'СЕТ СН'!$H$11+СВЦЭМ!$D$10+'СЕТ СН'!$H$5-'СЕТ СН'!$H$21</f>
        <v>3376.0669055400003</v>
      </c>
      <c r="V110" s="36">
        <f>SUMIFS(СВЦЭМ!$D$33:$D$776,СВЦЭМ!$A$33:$A$776,$A110,СВЦЭМ!$B$33:$B$776,V$83)+'СЕТ СН'!$H$11+СВЦЭМ!$D$10+'СЕТ СН'!$H$5-'СЕТ СН'!$H$21</f>
        <v>3370.3972786200002</v>
      </c>
      <c r="W110" s="36">
        <f>SUMIFS(СВЦЭМ!$D$33:$D$776,СВЦЭМ!$A$33:$A$776,$A110,СВЦЭМ!$B$33:$B$776,W$83)+'СЕТ СН'!$H$11+СВЦЭМ!$D$10+'СЕТ СН'!$H$5-'СЕТ СН'!$H$21</f>
        <v>3361.1898687299999</v>
      </c>
      <c r="X110" s="36">
        <f>SUMIFS(СВЦЭМ!$D$33:$D$776,СВЦЭМ!$A$33:$A$776,$A110,СВЦЭМ!$B$33:$B$776,X$83)+'СЕТ СН'!$H$11+СВЦЭМ!$D$10+'СЕТ СН'!$H$5-'СЕТ СН'!$H$21</f>
        <v>3427.4194814800003</v>
      </c>
      <c r="Y110" s="36">
        <f>SUMIFS(СВЦЭМ!$D$33:$D$776,СВЦЭМ!$A$33:$A$776,$A110,СВЦЭМ!$B$33:$B$776,Y$83)+'СЕТ СН'!$H$11+СВЦЭМ!$D$10+'СЕТ СН'!$H$5-'СЕТ СН'!$H$21</f>
        <v>3544.0085323399999</v>
      </c>
    </row>
    <row r="111" spans="1:25" ht="15.75" x14ac:dyDescent="0.2">
      <c r="A111" s="35">
        <f t="shared" si="2"/>
        <v>44040</v>
      </c>
      <c r="B111" s="36">
        <f>SUMIFS(СВЦЭМ!$D$33:$D$776,СВЦЭМ!$A$33:$A$776,$A111,СВЦЭМ!$B$33:$B$776,B$83)+'СЕТ СН'!$H$11+СВЦЭМ!$D$10+'СЕТ СН'!$H$5-'СЕТ СН'!$H$21</f>
        <v>3540.4371690299999</v>
      </c>
      <c r="C111" s="36">
        <f>SUMIFS(СВЦЭМ!$D$33:$D$776,СВЦЭМ!$A$33:$A$776,$A111,СВЦЭМ!$B$33:$B$776,C$83)+'СЕТ СН'!$H$11+СВЦЭМ!$D$10+'СЕТ СН'!$H$5-'СЕТ СН'!$H$21</f>
        <v>3601.7313236700002</v>
      </c>
      <c r="D111" s="36">
        <f>SUMIFS(СВЦЭМ!$D$33:$D$776,СВЦЭМ!$A$33:$A$776,$A111,СВЦЭМ!$B$33:$B$776,D$83)+'СЕТ СН'!$H$11+СВЦЭМ!$D$10+'СЕТ СН'!$H$5-'СЕТ СН'!$H$21</f>
        <v>3611.8601688399999</v>
      </c>
      <c r="E111" s="36">
        <f>SUMIFS(СВЦЭМ!$D$33:$D$776,СВЦЭМ!$A$33:$A$776,$A111,СВЦЭМ!$B$33:$B$776,E$83)+'СЕТ СН'!$H$11+СВЦЭМ!$D$10+'СЕТ СН'!$H$5-'СЕТ СН'!$H$21</f>
        <v>3625.6821685300001</v>
      </c>
      <c r="F111" s="36">
        <f>SUMIFS(СВЦЭМ!$D$33:$D$776,СВЦЭМ!$A$33:$A$776,$A111,СВЦЭМ!$B$33:$B$776,F$83)+'СЕТ СН'!$H$11+СВЦЭМ!$D$10+'СЕТ СН'!$H$5-'СЕТ СН'!$H$21</f>
        <v>3614.2308231100001</v>
      </c>
      <c r="G111" s="36">
        <f>SUMIFS(СВЦЭМ!$D$33:$D$776,СВЦЭМ!$A$33:$A$776,$A111,СВЦЭМ!$B$33:$B$776,G$83)+'СЕТ СН'!$H$11+СВЦЭМ!$D$10+'СЕТ СН'!$H$5-'СЕТ СН'!$H$21</f>
        <v>3630.2476255000001</v>
      </c>
      <c r="H111" s="36">
        <f>SUMIFS(СВЦЭМ!$D$33:$D$776,СВЦЭМ!$A$33:$A$776,$A111,СВЦЭМ!$B$33:$B$776,H$83)+'СЕТ СН'!$H$11+СВЦЭМ!$D$10+'СЕТ СН'!$H$5-'СЕТ СН'!$H$21</f>
        <v>3632.4473690599998</v>
      </c>
      <c r="I111" s="36">
        <f>SUMIFS(СВЦЭМ!$D$33:$D$776,СВЦЭМ!$A$33:$A$776,$A111,СВЦЭМ!$B$33:$B$776,I$83)+'СЕТ СН'!$H$11+СВЦЭМ!$D$10+'СЕТ СН'!$H$5-'СЕТ СН'!$H$21</f>
        <v>3644.3221518600003</v>
      </c>
      <c r="J111" s="36">
        <f>SUMIFS(СВЦЭМ!$D$33:$D$776,СВЦЭМ!$A$33:$A$776,$A111,СВЦЭМ!$B$33:$B$776,J$83)+'СЕТ СН'!$H$11+СВЦЭМ!$D$10+'СЕТ СН'!$H$5-'СЕТ СН'!$H$21</f>
        <v>3625.1350888699999</v>
      </c>
      <c r="K111" s="36">
        <f>SUMIFS(СВЦЭМ!$D$33:$D$776,СВЦЭМ!$A$33:$A$776,$A111,СВЦЭМ!$B$33:$B$776,K$83)+'СЕТ СН'!$H$11+СВЦЭМ!$D$10+'СЕТ СН'!$H$5-'СЕТ СН'!$H$21</f>
        <v>3504.1965641699999</v>
      </c>
      <c r="L111" s="36">
        <f>SUMIFS(СВЦЭМ!$D$33:$D$776,СВЦЭМ!$A$33:$A$776,$A111,СВЦЭМ!$B$33:$B$776,L$83)+'СЕТ СН'!$H$11+СВЦЭМ!$D$10+'СЕТ СН'!$H$5-'СЕТ СН'!$H$21</f>
        <v>3388.9835252299999</v>
      </c>
      <c r="M111" s="36">
        <f>SUMIFS(СВЦЭМ!$D$33:$D$776,СВЦЭМ!$A$33:$A$776,$A111,СВЦЭМ!$B$33:$B$776,M$83)+'СЕТ СН'!$H$11+СВЦЭМ!$D$10+'СЕТ СН'!$H$5-'СЕТ СН'!$H$21</f>
        <v>3368.2360349999999</v>
      </c>
      <c r="N111" s="36">
        <f>SUMIFS(СВЦЭМ!$D$33:$D$776,СВЦЭМ!$A$33:$A$776,$A111,СВЦЭМ!$B$33:$B$776,N$83)+'СЕТ СН'!$H$11+СВЦЭМ!$D$10+'СЕТ СН'!$H$5-'СЕТ СН'!$H$21</f>
        <v>3365.4499655300001</v>
      </c>
      <c r="O111" s="36">
        <f>SUMIFS(СВЦЭМ!$D$33:$D$776,СВЦЭМ!$A$33:$A$776,$A111,СВЦЭМ!$B$33:$B$776,O$83)+'СЕТ СН'!$H$11+СВЦЭМ!$D$10+'СЕТ СН'!$H$5-'СЕТ СН'!$H$21</f>
        <v>3376.8509325100003</v>
      </c>
      <c r="P111" s="36">
        <f>SUMIFS(СВЦЭМ!$D$33:$D$776,СВЦЭМ!$A$33:$A$776,$A111,СВЦЭМ!$B$33:$B$776,P$83)+'СЕТ СН'!$H$11+СВЦЭМ!$D$10+'СЕТ СН'!$H$5-'СЕТ СН'!$H$21</f>
        <v>3378.7218846700002</v>
      </c>
      <c r="Q111" s="36">
        <f>SUMIFS(СВЦЭМ!$D$33:$D$776,СВЦЭМ!$A$33:$A$776,$A111,СВЦЭМ!$B$33:$B$776,Q$83)+'СЕТ СН'!$H$11+СВЦЭМ!$D$10+'СЕТ СН'!$H$5-'СЕТ СН'!$H$21</f>
        <v>3388.7188017600001</v>
      </c>
      <c r="R111" s="36">
        <f>SUMIFS(СВЦЭМ!$D$33:$D$776,СВЦЭМ!$A$33:$A$776,$A111,СВЦЭМ!$B$33:$B$776,R$83)+'СЕТ СН'!$H$11+СВЦЭМ!$D$10+'СЕТ СН'!$H$5-'СЕТ СН'!$H$21</f>
        <v>3390.31490867</v>
      </c>
      <c r="S111" s="36">
        <f>SUMIFS(СВЦЭМ!$D$33:$D$776,СВЦЭМ!$A$33:$A$776,$A111,СВЦЭМ!$B$33:$B$776,S$83)+'СЕТ СН'!$H$11+СВЦЭМ!$D$10+'СЕТ СН'!$H$5-'СЕТ СН'!$H$21</f>
        <v>3395.6425684999999</v>
      </c>
      <c r="T111" s="36">
        <f>SUMIFS(СВЦЭМ!$D$33:$D$776,СВЦЭМ!$A$33:$A$776,$A111,СВЦЭМ!$B$33:$B$776,T$83)+'СЕТ СН'!$H$11+СВЦЭМ!$D$10+'СЕТ СН'!$H$5-'СЕТ СН'!$H$21</f>
        <v>3398.9193477500003</v>
      </c>
      <c r="U111" s="36">
        <f>SUMIFS(СВЦЭМ!$D$33:$D$776,СВЦЭМ!$A$33:$A$776,$A111,СВЦЭМ!$B$33:$B$776,U$83)+'СЕТ СН'!$H$11+СВЦЭМ!$D$10+'СЕТ СН'!$H$5-'СЕТ СН'!$H$21</f>
        <v>3383.5471467799998</v>
      </c>
      <c r="V111" s="36">
        <f>SUMIFS(СВЦЭМ!$D$33:$D$776,СВЦЭМ!$A$33:$A$776,$A111,СВЦЭМ!$B$33:$B$776,V$83)+'СЕТ СН'!$H$11+СВЦЭМ!$D$10+'СЕТ СН'!$H$5-'СЕТ СН'!$H$21</f>
        <v>3395.39013862</v>
      </c>
      <c r="W111" s="36">
        <f>SUMIFS(СВЦЭМ!$D$33:$D$776,СВЦЭМ!$A$33:$A$776,$A111,СВЦЭМ!$B$33:$B$776,W$83)+'СЕТ СН'!$H$11+СВЦЭМ!$D$10+'СЕТ СН'!$H$5-'СЕТ СН'!$H$21</f>
        <v>3397.4676459500001</v>
      </c>
      <c r="X111" s="36">
        <f>SUMIFS(СВЦЭМ!$D$33:$D$776,СВЦЭМ!$A$33:$A$776,$A111,СВЦЭМ!$B$33:$B$776,X$83)+'СЕТ СН'!$H$11+СВЦЭМ!$D$10+'СЕТ СН'!$H$5-'СЕТ СН'!$H$21</f>
        <v>3441.2523398500002</v>
      </c>
      <c r="Y111" s="36">
        <f>SUMIFS(СВЦЭМ!$D$33:$D$776,СВЦЭМ!$A$33:$A$776,$A111,СВЦЭМ!$B$33:$B$776,Y$83)+'СЕТ СН'!$H$11+СВЦЭМ!$D$10+'СЕТ СН'!$H$5-'СЕТ СН'!$H$21</f>
        <v>3556.81281038</v>
      </c>
    </row>
    <row r="112" spans="1:25" ht="15.75" x14ac:dyDescent="0.2">
      <c r="A112" s="35">
        <f t="shared" si="2"/>
        <v>44041</v>
      </c>
      <c r="B112" s="36">
        <f>SUMIFS(СВЦЭМ!$D$33:$D$776,СВЦЭМ!$A$33:$A$776,$A112,СВЦЭМ!$B$33:$B$776,B$83)+'СЕТ СН'!$H$11+СВЦЭМ!$D$10+'СЕТ СН'!$H$5-'СЕТ СН'!$H$21</f>
        <v>3662.78189002</v>
      </c>
      <c r="C112" s="36">
        <f>SUMIFS(СВЦЭМ!$D$33:$D$776,СВЦЭМ!$A$33:$A$776,$A112,СВЦЭМ!$B$33:$B$776,C$83)+'СЕТ СН'!$H$11+СВЦЭМ!$D$10+'СЕТ СН'!$H$5-'СЕТ СН'!$H$21</f>
        <v>3707.28910787</v>
      </c>
      <c r="D112" s="36">
        <f>SUMIFS(СВЦЭМ!$D$33:$D$776,СВЦЭМ!$A$33:$A$776,$A112,СВЦЭМ!$B$33:$B$776,D$83)+'СЕТ СН'!$H$11+СВЦЭМ!$D$10+'СЕТ СН'!$H$5-'СЕТ СН'!$H$21</f>
        <v>3741.61514218</v>
      </c>
      <c r="E112" s="36">
        <f>SUMIFS(СВЦЭМ!$D$33:$D$776,СВЦЭМ!$A$33:$A$776,$A112,СВЦЭМ!$B$33:$B$776,E$83)+'СЕТ СН'!$H$11+СВЦЭМ!$D$10+'СЕТ СН'!$H$5-'СЕТ СН'!$H$21</f>
        <v>3766.1940142500002</v>
      </c>
      <c r="F112" s="36">
        <f>SUMIFS(СВЦЭМ!$D$33:$D$776,СВЦЭМ!$A$33:$A$776,$A112,СВЦЭМ!$B$33:$B$776,F$83)+'СЕТ СН'!$H$11+СВЦЭМ!$D$10+'СЕТ СН'!$H$5-'СЕТ СН'!$H$21</f>
        <v>3728.4504668</v>
      </c>
      <c r="G112" s="36">
        <f>SUMIFS(СВЦЭМ!$D$33:$D$776,СВЦЭМ!$A$33:$A$776,$A112,СВЦЭМ!$B$33:$B$776,G$83)+'СЕТ СН'!$H$11+СВЦЭМ!$D$10+'СЕТ СН'!$H$5-'СЕТ СН'!$H$21</f>
        <v>3726.7407596800003</v>
      </c>
      <c r="H112" s="36">
        <f>SUMIFS(СВЦЭМ!$D$33:$D$776,СВЦЭМ!$A$33:$A$776,$A112,СВЦЭМ!$B$33:$B$776,H$83)+'СЕТ СН'!$H$11+СВЦЭМ!$D$10+'СЕТ СН'!$H$5-'СЕТ СН'!$H$21</f>
        <v>3698.3396204600003</v>
      </c>
      <c r="I112" s="36">
        <f>SUMIFS(СВЦЭМ!$D$33:$D$776,СВЦЭМ!$A$33:$A$776,$A112,СВЦЭМ!$B$33:$B$776,I$83)+'СЕТ СН'!$H$11+СВЦЭМ!$D$10+'СЕТ СН'!$H$5-'СЕТ СН'!$H$21</f>
        <v>3679.35603042</v>
      </c>
      <c r="J112" s="36">
        <f>SUMIFS(СВЦЭМ!$D$33:$D$776,СВЦЭМ!$A$33:$A$776,$A112,СВЦЭМ!$B$33:$B$776,J$83)+'СЕТ СН'!$H$11+СВЦЭМ!$D$10+'СЕТ СН'!$H$5-'СЕТ СН'!$H$21</f>
        <v>3601.6500673400001</v>
      </c>
      <c r="K112" s="36">
        <f>SUMIFS(СВЦЭМ!$D$33:$D$776,СВЦЭМ!$A$33:$A$776,$A112,СВЦЭМ!$B$33:$B$776,K$83)+'СЕТ СН'!$H$11+СВЦЭМ!$D$10+'СЕТ СН'!$H$5-'СЕТ СН'!$H$21</f>
        <v>3445.7746049100001</v>
      </c>
      <c r="L112" s="36">
        <f>SUMIFS(СВЦЭМ!$D$33:$D$776,СВЦЭМ!$A$33:$A$776,$A112,СВЦЭМ!$B$33:$B$776,L$83)+'СЕТ СН'!$H$11+СВЦЭМ!$D$10+'СЕТ СН'!$H$5-'СЕТ СН'!$H$21</f>
        <v>3386.7513886000002</v>
      </c>
      <c r="M112" s="36">
        <f>SUMIFS(СВЦЭМ!$D$33:$D$776,СВЦЭМ!$A$33:$A$776,$A112,СВЦЭМ!$B$33:$B$776,M$83)+'СЕТ СН'!$H$11+СВЦЭМ!$D$10+'СЕТ СН'!$H$5-'СЕТ СН'!$H$21</f>
        <v>3366.8836919099999</v>
      </c>
      <c r="N112" s="36">
        <f>SUMIFS(СВЦЭМ!$D$33:$D$776,СВЦЭМ!$A$33:$A$776,$A112,СВЦЭМ!$B$33:$B$776,N$83)+'СЕТ СН'!$H$11+СВЦЭМ!$D$10+'СЕТ СН'!$H$5-'СЕТ СН'!$H$21</f>
        <v>3339.0364395300003</v>
      </c>
      <c r="O112" s="36">
        <f>SUMIFS(СВЦЭМ!$D$33:$D$776,СВЦЭМ!$A$33:$A$776,$A112,СВЦЭМ!$B$33:$B$776,O$83)+'СЕТ СН'!$H$11+СВЦЭМ!$D$10+'СЕТ СН'!$H$5-'СЕТ СН'!$H$21</f>
        <v>3333.5256479500003</v>
      </c>
      <c r="P112" s="36">
        <f>SUMIFS(СВЦЭМ!$D$33:$D$776,СВЦЭМ!$A$33:$A$776,$A112,СВЦЭМ!$B$33:$B$776,P$83)+'СЕТ СН'!$H$11+СВЦЭМ!$D$10+'СЕТ СН'!$H$5-'СЕТ СН'!$H$21</f>
        <v>3334.3235238000002</v>
      </c>
      <c r="Q112" s="36">
        <f>SUMIFS(СВЦЭМ!$D$33:$D$776,СВЦЭМ!$A$33:$A$776,$A112,СВЦЭМ!$B$33:$B$776,Q$83)+'СЕТ СН'!$H$11+СВЦЭМ!$D$10+'СЕТ СН'!$H$5-'СЕТ СН'!$H$21</f>
        <v>3344.9613207299999</v>
      </c>
      <c r="R112" s="36">
        <f>SUMIFS(СВЦЭМ!$D$33:$D$776,СВЦЭМ!$A$33:$A$776,$A112,СВЦЭМ!$B$33:$B$776,R$83)+'СЕТ СН'!$H$11+СВЦЭМ!$D$10+'СЕТ СН'!$H$5-'СЕТ СН'!$H$21</f>
        <v>3351.7247084199998</v>
      </c>
      <c r="S112" s="36">
        <f>SUMIFS(СВЦЭМ!$D$33:$D$776,СВЦЭМ!$A$33:$A$776,$A112,СВЦЭМ!$B$33:$B$776,S$83)+'СЕТ СН'!$H$11+СВЦЭМ!$D$10+'СЕТ СН'!$H$5-'СЕТ СН'!$H$21</f>
        <v>3355.14706226</v>
      </c>
      <c r="T112" s="36">
        <f>SUMIFS(СВЦЭМ!$D$33:$D$776,СВЦЭМ!$A$33:$A$776,$A112,СВЦЭМ!$B$33:$B$776,T$83)+'СЕТ СН'!$H$11+СВЦЭМ!$D$10+'СЕТ СН'!$H$5-'СЕТ СН'!$H$21</f>
        <v>3382.8014027099998</v>
      </c>
      <c r="U112" s="36">
        <f>SUMIFS(СВЦЭМ!$D$33:$D$776,СВЦЭМ!$A$33:$A$776,$A112,СВЦЭМ!$B$33:$B$776,U$83)+'СЕТ СН'!$H$11+СВЦЭМ!$D$10+'СЕТ СН'!$H$5-'СЕТ СН'!$H$21</f>
        <v>3377.10226143</v>
      </c>
      <c r="V112" s="36">
        <f>SUMIFS(СВЦЭМ!$D$33:$D$776,СВЦЭМ!$A$33:$A$776,$A112,СВЦЭМ!$B$33:$B$776,V$83)+'СЕТ СН'!$H$11+СВЦЭМ!$D$10+'СЕТ СН'!$H$5-'СЕТ СН'!$H$21</f>
        <v>3367.3289124399998</v>
      </c>
      <c r="W112" s="36">
        <f>SUMIFS(СВЦЭМ!$D$33:$D$776,СВЦЭМ!$A$33:$A$776,$A112,СВЦЭМ!$B$33:$B$776,W$83)+'СЕТ СН'!$H$11+СВЦЭМ!$D$10+'СЕТ СН'!$H$5-'СЕТ СН'!$H$21</f>
        <v>3343.6502578</v>
      </c>
      <c r="X112" s="36">
        <f>SUMIFS(СВЦЭМ!$D$33:$D$776,СВЦЭМ!$A$33:$A$776,$A112,СВЦЭМ!$B$33:$B$776,X$83)+'СЕТ СН'!$H$11+СВЦЭМ!$D$10+'СЕТ СН'!$H$5-'СЕТ СН'!$H$21</f>
        <v>3400.2408946300002</v>
      </c>
      <c r="Y112" s="36">
        <f>SUMIFS(СВЦЭМ!$D$33:$D$776,СВЦЭМ!$A$33:$A$776,$A112,СВЦЭМ!$B$33:$B$776,Y$83)+'СЕТ СН'!$H$11+СВЦЭМ!$D$10+'СЕТ СН'!$H$5-'СЕТ СН'!$H$21</f>
        <v>3512.5560471200001</v>
      </c>
    </row>
    <row r="113" spans="1:27" ht="15.75" x14ac:dyDescent="0.2">
      <c r="A113" s="35">
        <f t="shared" si="2"/>
        <v>44042</v>
      </c>
      <c r="B113" s="36">
        <f>SUMIFS(СВЦЭМ!$D$33:$D$776,СВЦЭМ!$A$33:$A$776,$A113,СВЦЭМ!$B$33:$B$776,B$83)+'СЕТ СН'!$H$11+СВЦЭМ!$D$10+'СЕТ СН'!$H$5-'СЕТ СН'!$H$21</f>
        <v>3546.7021795600003</v>
      </c>
      <c r="C113" s="36">
        <f>SUMIFS(СВЦЭМ!$D$33:$D$776,СВЦЭМ!$A$33:$A$776,$A113,СВЦЭМ!$B$33:$B$776,C$83)+'СЕТ СН'!$H$11+СВЦЭМ!$D$10+'СЕТ СН'!$H$5-'СЕТ СН'!$H$21</f>
        <v>3594.8433142100002</v>
      </c>
      <c r="D113" s="36">
        <f>SUMIFS(СВЦЭМ!$D$33:$D$776,СВЦЭМ!$A$33:$A$776,$A113,СВЦЭМ!$B$33:$B$776,D$83)+'СЕТ СН'!$H$11+СВЦЭМ!$D$10+'СЕТ СН'!$H$5-'СЕТ СН'!$H$21</f>
        <v>3611.8966211699999</v>
      </c>
      <c r="E113" s="36">
        <f>SUMIFS(СВЦЭМ!$D$33:$D$776,СВЦЭМ!$A$33:$A$776,$A113,СВЦЭМ!$B$33:$B$776,E$83)+'СЕТ СН'!$H$11+СВЦЭМ!$D$10+'СЕТ СН'!$H$5-'СЕТ СН'!$H$21</f>
        <v>3619.1443725600002</v>
      </c>
      <c r="F113" s="36">
        <f>SUMIFS(СВЦЭМ!$D$33:$D$776,СВЦЭМ!$A$33:$A$776,$A113,СВЦЭМ!$B$33:$B$776,F$83)+'СЕТ СН'!$H$11+СВЦЭМ!$D$10+'СЕТ СН'!$H$5-'СЕТ СН'!$H$21</f>
        <v>3613.5759722000003</v>
      </c>
      <c r="G113" s="36">
        <f>SUMIFS(СВЦЭМ!$D$33:$D$776,СВЦЭМ!$A$33:$A$776,$A113,СВЦЭМ!$B$33:$B$776,G$83)+'СЕТ СН'!$H$11+СВЦЭМ!$D$10+'СЕТ СН'!$H$5-'СЕТ СН'!$H$21</f>
        <v>3619.4481429500001</v>
      </c>
      <c r="H113" s="36">
        <f>SUMIFS(СВЦЭМ!$D$33:$D$776,СВЦЭМ!$A$33:$A$776,$A113,СВЦЭМ!$B$33:$B$776,H$83)+'СЕТ СН'!$H$11+СВЦЭМ!$D$10+'СЕТ СН'!$H$5-'СЕТ СН'!$H$21</f>
        <v>3601.5898304000002</v>
      </c>
      <c r="I113" s="36">
        <f>SUMIFS(СВЦЭМ!$D$33:$D$776,СВЦЭМ!$A$33:$A$776,$A113,СВЦЭМ!$B$33:$B$776,I$83)+'СЕТ СН'!$H$11+СВЦЭМ!$D$10+'СЕТ СН'!$H$5-'СЕТ СН'!$H$21</f>
        <v>3562.6968699700001</v>
      </c>
      <c r="J113" s="36">
        <f>SUMIFS(СВЦЭМ!$D$33:$D$776,СВЦЭМ!$A$33:$A$776,$A113,СВЦЭМ!$B$33:$B$776,J$83)+'СЕТ СН'!$H$11+СВЦЭМ!$D$10+'СЕТ СН'!$H$5-'СЕТ СН'!$H$21</f>
        <v>3477.7154594499998</v>
      </c>
      <c r="K113" s="36">
        <f>SUMIFS(СВЦЭМ!$D$33:$D$776,СВЦЭМ!$A$33:$A$776,$A113,СВЦЭМ!$B$33:$B$776,K$83)+'СЕТ СН'!$H$11+СВЦЭМ!$D$10+'СЕТ СН'!$H$5-'СЕТ СН'!$H$21</f>
        <v>3419.4794577100001</v>
      </c>
      <c r="L113" s="36">
        <f>SUMIFS(СВЦЭМ!$D$33:$D$776,СВЦЭМ!$A$33:$A$776,$A113,СВЦЭМ!$B$33:$B$776,L$83)+'СЕТ СН'!$H$11+СВЦЭМ!$D$10+'СЕТ СН'!$H$5-'СЕТ СН'!$H$21</f>
        <v>3440.56802156</v>
      </c>
      <c r="M113" s="36">
        <f>SUMIFS(СВЦЭМ!$D$33:$D$776,СВЦЭМ!$A$33:$A$776,$A113,СВЦЭМ!$B$33:$B$776,M$83)+'СЕТ СН'!$H$11+СВЦЭМ!$D$10+'СЕТ СН'!$H$5-'СЕТ СН'!$H$21</f>
        <v>3435.29943938</v>
      </c>
      <c r="N113" s="36">
        <f>SUMIFS(СВЦЭМ!$D$33:$D$776,СВЦЭМ!$A$33:$A$776,$A113,СВЦЭМ!$B$33:$B$776,N$83)+'СЕТ СН'!$H$11+СВЦЭМ!$D$10+'СЕТ СН'!$H$5-'СЕТ СН'!$H$21</f>
        <v>3423.4314722399999</v>
      </c>
      <c r="O113" s="36">
        <f>SUMIFS(СВЦЭМ!$D$33:$D$776,СВЦЭМ!$A$33:$A$776,$A113,СВЦЭМ!$B$33:$B$776,O$83)+'СЕТ СН'!$H$11+СВЦЭМ!$D$10+'СЕТ СН'!$H$5-'СЕТ СН'!$H$21</f>
        <v>3424.01398956</v>
      </c>
      <c r="P113" s="36">
        <f>SUMIFS(СВЦЭМ!$D$33:$D$776,СВЦЭМ!$A$33:$A$776,$A113,СВЦЭМ!$B$33:$B$776,P$83)+'СЕТ СН'!$H$11+СВЦЭМ!$D$10+'СЕТ СН'!$H$5-'СЕТ СН'!$H$21</f>
        <v>3425.3002252200004</v>
      </c>
      <c r="Q113" s="36">
        <f>SUMIFS(СВЦЭМ!$D$33:$D$776,СВЦЭМ!$A$33:$A$776,$A113,СВЦЭМ!$B$33:$B$776,Q$83)+'СЕТ СН'!$H$11+СВЦЭМ!$D$10+'СЕТ СН'!$H$5-'СЕТ СН'!$H$21</f>
        <v>3428.9321319000001</v>
      </c>
      <c r="R113" s="36">
        <f>SUMIFS(СВЦЭМ!$D$33:$D$776,СВЦЭМ!$A$33:$A$776,$A113,СВЦЭМ!$B$33:$B$776,R$83)+'СЕТ СН'!$H$11+СВЦЭМ!$D$10+'СЕТ СН'!$H$5-'СЕТ СН'!$H$21</f>
        <v>3424.4301527000002</v>
      </c>
      <c r="S113" s="36">
        <f>SUMIFS(СВЦЭМ!$D$33:$D$776,СВЦЭМ!$A$33:$A$776,$A113,СВЦЭМ!$B$33:$B$776,S$83)+'СЕТ СН'!$H$11+СВЦЭМ!$D$10+'СЕТ СН'!$H$5-'СЕТ СН'!$H$21</f>
        <v>3425.5921891600001</v>
      </c>
      <c r="T113" s="36">
        <f>SUMIFS(СВЦЭМ!$D$33:$D$776,СВЦЭМ!$A$33:$A$776,$A113,СВЦЭМ!$B$33:$B$776,T$83)+'СЕТ СН'!$H$11+СВЦЭМ!$D$10+'СЕТ СН'!$H$5-'СЕТ СН'!$H$21</f>
        <v>3434.1810028499999</v>
      </c>
      <c r="U113" s="36">
        <f>SUMIFS(СВЦЭМ!$D$33:$D$776,СВЦЭМ!$A$33:$A$776,$A113,СВЦЭМ!$B$33:$B$776,U$83)+'СЕТ СН'!$H$11+СВЦЭМ!$D$10+'СЕТ СН'!$H$5-'СЕТ СН'!$H$21</f>
        <v>3429.03611069</v>
      </c>
      <c r="V113" s="36">
        <f>SUMIFS(СВЦЭМ!$D$33:$D$776,СВЦЭМ!$A$33:$A$776,$A113,СВЦЭМ!$B$33:$B$776,V$83)+'СЕТ СН'!$H$11+СВЦЭМ!$D$10+'СЕТ СН'!$H$5-'СЕТ СН'!$H$21</f>
        <v>3421.10800707</v>
      </c>
      <c r="W113" s="36">
        <f>SUMIFS(СВЦЭМ!$D$33:$D$776,СВЦЭМ!$A$33:$A$776,$A113,СВЦЭМ!$B$33:$B$776,W$83)+'СЕТ СН'!$H$11+СВЦЭМ!$D$10+'СЕТ СН'!$H$5-'СЕТ СН'!$H$21</f>
        <v>3449.3459238</v>
      </c>
      <c r="X113" s="36">
        <f>SUMIFS(СВЦЭМ!$D$33:$D$776,СВЦЭМ!$A$33:$A$776,$A113,СВЦЭМ!$B$33:$B$776,X$83)+'СЕТ СН'!$H$11+СВЦЭМ!$D$10+'СЕТ СН'!$H$5-'СЕТ СН'!$H$21</f>
        <v>3545.8281915500002</v>
      </c>
      <c r="Y113" s="36">
        <f>SUMIFS(СВЦЭМ!$D$33:$D$776,СВЦЭМ!$A$33:$A$776,$A113,СВЦЭМ!$B$33:$B$776,Y$83)+'СЕТ СН'!$H$11+СВЦЭМ!$D$10+'СЕТ СН'!$H$5-'СЕТ СН'!$H$21</f>
        <v>3507.71988169</v>
      </c>
    </row>
    <row r="114" spans="1:27" ht="15.75" x14ac:dyDescent="0.2">
      <c r="A114" s="35">
        <f t="shared" si="2"/>
        <v>44043</v>
      </c>
      <c r="B114" s="36">
        <f>SUMIFS(СВЦЭМ!$D$33:$D$776,СВЦЭМ!$A$33:$A$776,$A114,СВЦЭМ!$B$33:$B$776,B$83)+'СЕТ СН'!$H$11+СВЦЭМ!$D$10+'СЕТ СН'!$H$5-'СЕТ СН'!$H$21</f>
        <v>3553.3366796600003</v>
      </c>
      <c r="C114" s="36">
        <f>SUMIFS(СВЦЭМ!$D$33:$D$776,СВЦЭМ!$A$33:$A$776,$A114,СВЦЭМ!$B$33:$B$776,C$83)+'СЕТ СН'!$H$11+СВЦЭМ!$D$10+'СЕТ СН'!$H$5-'СЕТ СН'!$H$21</f>
        <v>3664.6564493300002</v>
      </c>
      <c r="D114" s="36">
        <f>SUMIFS(СВЦЭМ!$D$33:$D$776,СВЦЭМ!$A$33:$A$776,$A114,СВЦЭМ!$B$33:$B$776,D$83)+'СЕТ СН'!$H$11+СВЦЭМ!$D$10+'СЕТ СН'!$H$5-'СЕТ СН'!$H$21</f>
        <v>3673.8840452600002</v>
      </c>
      <c r="E114" s="36">
        <f>SUMIFS(СВЦЭМ!$D$33:$D$776,СВЦЭМ!$A$33:$A$776,$A114,СВЦЭМ!$B$33:$B$776,E$83)+'СЕТ СН'!$H$11+СВЦЭМ!$D$10+'СЕТ СН'!$H$5-'СЕТ СН'!$H$21</f>
        <v>3677.0247104999999</v>
      </c>
      <c r="F114" s="36">
        <f>SUMIFS(СВЦЭМ!$D$33:$D$776,СВЦЭМ!$A$33:$A$776,$A114,СВЦЭМ!$B$33:$B$776,F$83)+'СЕТ СН'!$H$11+СВЦЭМ!$D$10+'СЕТ СН'!$H$5-'СЕТ СН'!$H$21</f>
        <v>3671.4270495999999</v>
      </c>
      <c r="G114" s="36">
        <f>SUMIFS(СВЦЭМ!$D$33:$D$776,СВЦЭМ!$A$33:$A$776,$A114,СВЦЭМ!$B$33:$B$776,G$83)+'СЕТ СН'!$H$11+СВЦЭМ!$D$10+'СЕТ СН'!$H$5-'СЕТ СН'!$H$21</f>
        <v>3703.8116668500002</v>
      </c>
      <c r="H114" s="36">
        <f>SUMIFS(СВЦЭМ!$D$33:$D$776,СВЦЭМ!$A$33:$A$776,$A114,СВЦЭМ!$B$33:$B$776,H$83)+'СЕТ СН'!$H$11+СВЦЭМ!$D$10+'СЕТ СН'!$H$5-'СЕТ СН'!$H$21</f>
        <v>3650.9287122599999</v>
      </c>
      <c r="I114" s="36">
        <f>SUMIFS(СВЦЭМ!$D$33:$D$776,СВЦЭМ!$A$33:$A$776,$A114,СВЦЭМ!$B$33:$B$776,I$83)+'СЕТ СН'!$H$11+СВЦЭМ!$D$10+'СЕТ СН'!$H$5-'СЕТ СН'!$H$21</f>
        <v>3626.4863959600002</v>
      </c>
      <c r="J114" s="36">
        <f>SUMIFS(СВЦЭМ!$D$33:$D$776,СВЦЭМ!$A$33:$A$776,$A114,СВЦЭМ!$B$33:$B$776,J$83)+'СЕТ СН'!$H$11+СВЦЭМ!$D$10+'СЕТ СН'!$H$5-'СЕТ СН'!$H$21</f>
        <v>3595.73269837</v>
      </c>
      <c r="K114" s="36">
        <f>SUMIFS(СВЦЭМ!$D$33:$D$776,СВЦЭМ!$A$33:$A$776,$A114,СВЦЭМ!$B$33:$B$776,K$83)+'СЕТ СН'!$H$11+СВЦЭМ!$D$10+'СЕТ СН'!$H$5-'СЕТ СН'!$H$21</f>
        <v>3513.7411915500002</v>
      </c>
      <c r="L114" s="36">
        <f>SUMIFS(СВЦЭМ!$D$33:$D$776,СВЦЭМ!$A$33:$A$776,$A114,СВЦЭМ!$B$33:$B$776,L$83)+'СЕТ СН'!$H$11+СВЦЭМ!$D$10+'СЕТ СН'!$H$5-'СЕТ СН'!$H$21</f>
        <v>3385.3900718200002</v>
      </c>
      <c r="M114" s="36">
        <f>SUMIFS(СВЦЭМ!$D$33:$D$776,СВЦЭМ!$A$33:$A$776,$A114,СВЦЭМ!$B$33:$B$776,M$83)+'СЕТ СН'!$H$11+СВЦЭМ!$D$10+'СЕТ СН'!$H$5-'СЕТ СН'!$H$21</f>
        <v>3365.84194914</v>
      </c>
      <c r="N114" s="36">
        <f>SUMIFS(СВЦЭМ!$D$33:$D$776,СВЦЭМ!$A$33:$A$776,$A114,СВЦЭМ!$B$33:$B$776,N$83)+'СЕТ СН'!$H$11+СВЦЭМ!$D$10+'СЕТ СН'!$H$5-'СЕТ СН'!$H$21</f>
        <v>3371.9149520599999</v>
      </c>
      <c r="O114" s="36">
        <f>SUMIFS(СВЦЭМ!$D$33:$D$776,СВЦЭМ!$A$33:$A$776,$A114,СВЦЭМ!$B$33:$B$776,O$83)+'СЕТ СН'!$H$11+СВЦЭМ!$D$10+'СЕТ СН'!$H$5-'СЕТ СН'!$H$21</f>
        <v>3378.2115191299999</v>
      </c>
      <c r="P114" s="36">
        <f>SUMIFS(СВЦЭМ!$D$33:$D$776,СВЦЭМ!$A$33:$A$776,$A114,СВЦЭМ!$B$33:$B$776,P$83)+'СЕТ СН'!$H$11+СВЦЭМ!$D$10+'СЕТ СН'!$H$5-'СЕТ СН'!$H$21</f>
        <v>3381.9752866100002</v>
      </c>
      <c r="Q114" s="36">
        <f>SUMIFS(СВЦЭМ!$D$33:$D$776,СВЦЭМ!$A$33:$A$776,$A114,СВЦЭМ!$B$33:$B$776,Q$83)+'СЕТ СН'!$H$11+СВЦЭМ!$D$10+'СЕТ СН'!$H$5-'СЕТ СН'!$H$21</f>
        <v>3381.21689724</v>
      </c>
      <c r="R114" s="36">
        <f>SUMIFS(СВЦЭМ!$D$33:$D$776,СВЦЭМ!$A$33:$A$776,$A114,СВЦЭМ!$B$33:$B$776,R$83)+'СЕТ СН'!$H$11+СВЦЭМ!$D$10+'СЕТ СН'!$H$5-'СЕТ СН'!$H$21</f>
        <v>3373.6177121700002</v>
      </c>
      <c r="S114" s="36">
        <f>SUMIFS(СВЦЭМ!$D$33:$D$776,СВЦЭМ!$A$33:$A$776,$A114,СВЦЭМ!$B$33:$B$776,S$83)+'СЕТ СН'!$H$11+СВЦЭМ!$D$10+'СЕТ СН'!$H$5-'СЕТ СН'!$H$21</f>
        <v>3386.4059704199999</v>
      </c>
      <c r="T114" s="36">
        <f>SUMIFS(СВЦЭМ!$D$33:$D$776,СВЦЭМ!$A$33:$A$776,$A114,СВЦЭМ!$B$33:$B$776,T$83)+'СЕТ СН'!$H$11+СВЦЭМ!$D$10+'СЕТ СН'!$H$5-'СЕТ СН'!$H$21</f>
        <v>3391.74989852</v>
      </c>
      <c r="U114" s="36">
        <f>SUMIFS(СВЦЭМ!$D$33:$D$776,СВЦЭМ!$A$33:$A$776,$A114,СВЦЭМ!$B$33:$B$776,U$83)+'СЕТ СН'!$H$11+СВЦЭМ!$D$10+'СЕТ СН'!$H$5-'СЕТ СН'!$H$21</f>
        <v>3401.8965190399999</v>
      </c>
      <c r="V114" s="36">
        <f>SUMIFS(СВЦЭМ!$D$33:$D$776,СВЦЭМ!$A$33:$A$776,$A114,СВЦЭМ!$B$33:$B$776,V$83)+'СЕТ СН'!$H$11+СВЦЭМ!$D$10+'СЕТ СН'!$H$5-'СЕТ СН'!$H$21</f>
        <v>3398.4632060700001</v>
      </c>
      <c r="W114" s="36">
        <f>SUMIFS(СВЦЭМ!$D$33:$D$776,СВЦЭМ!$A$33:$A$776,$A114,СВЦЭМ!$B$33:$B$776,W$83)+'СЕТ СН'!$H$11+СВЦЭМ!$D$10+'СЕТ СН'!$H$5-'СЕТ СН'!$H$21</f>
        <v>3380.8577518400002</v>
      </c>
      <c r="X114" s="36">
        <f>SUMIFS(СВЦЭМ!$D$33:$D$776,СВЦЭМ!$A$33:$A$776,$A114,СВЦЭМ!$B$33:$B$776,X$83)+'СЕТ СН'!$H$11+СВЦЭМ!$D$10+'СЕТ СН'!$H$5-'СЕТ СН'!$H$21</f>
        <v>3383.1542079800001</v>
      </c>
      <c r="Y114" s="36">
        <f>SUMIFS(СВЦЭМ!$D$33:$D$776,СВЦЭМ!$A$33:$A$776,$A114,СВЦЭМ!$B$33:$B$776,Y$83)+'СЕТ СН'!$H$11+СВЦЭМ!$D$10+'СЕТ СН'!$H$5-'СЕТ СН'!$H$21</f>
        <v>3442.7954281699999</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2"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33"/>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34"/>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01.07.2020</v>
      </c>
      <c r="B120" s="36">
        <f>SUMIFS(СВЦЭМ!$D$33:$D$776,СВЦЭМ!$A$33:$A$776,$A120,СВЦЭМ!$B$33:$B$776,B$119)+'СЕТ СН'!$I$11+СВЦЭМ!$D$10+'СЕТ СН'!$I$5-'СЕТ СН'!$I$21</f>
        <v>4121.95138305</v>
      </c>
      <c r="C120" s="36">
        <f>SUMIFS(СВЦЭМ!$D$33:$D$776,СВЦЭМ!$A$33:$A$776,$A120,СВЦЭМ!$B$33:$B$776,C$119)+'СЕТ СН'!$I$11+СВЦЭМ!$D$10+'СЕТ СН'!$I$5-'СЕТ СН'!$I$21</f>
        <v>4130.1266718400002</v>
      </c>
      <c r="D120" s="36">
        <f>SUMIFS(СВЦЭМ!$D$33:$D$776,СВЦЭМ!$A$33:$A$776,$A120,СВЦЭМ!$B$33:$B$776,D$119)+'СЕТ СН'!$I$11+СВЦЭМ!$D$10+'СЕТ СН'!$I$5-'СЕТ СН'!$I$21</f>
        <v>4106.8369687000004</v>
      </c>
      <c r="E120" s="36">
        <f>SUMIFS(СВЦЭМ!$D$33:$D$776,СВЦЭМ!$A$33:$A$776,$A120,СВЦЭМ!$B$33:$B$776,E$119)+'СЕТ СН'!$I$11+СВЦЭМ!$D$10+'СЕТ СН'!$I$5-'СЕТ СН'!$I$21</f>
        <v>4088.5319913500002</v>
      </c>
      <c r="F120" s="36">
        <f>SUMIFS(СВЦЭМ!$D$33:$D$776,СВЦЭМ!$A$33:$A$776,$A120,СВЦЭМ!$B$33:$B$776,F$119)+'СЕТ СН'!$I$11+СВЦЭМ!$D$10+'СЕТ СН'!$I$5-'СЕТ СН'!$I$21</f>
        <v>4074.97592295</v>
      </c>
      <c r="G120" s="36">
        <f>SUMIFS(СВЦЭМ!$D$33:$D$776,СВЦЭМ!$A$33:$A$776,$A120,СВЦЭМ!$B$33:$B$776,G$119)+'СЕТ СН'!$I$11+СВЦЭМ!$D$10+'СЕТ СН'!$I$5-'СЕТ СН'!$I$21</f>
        <v>4079.6011286900002</v>
      </c>
      <c r="H120" s="36">
        <f>SUMIFS(СВЦЭМ!$D$33:$D$776,СВЦЭМ!$A$33:$A$776,$A120,СВЦЭМ!$B$33:$B$776,H$119)+'СЕТ СН'!$I$11+СВЦЭМ!$D$10+'СЕТ СН'!$I$5-'СЕТ СН'!$I$21</f>
        <v>4102.0472292900004</v>
      </c>
      <c r="I120" s="36">
        <f>SUMIFS(СВЦЭМ!$D$33:$D$776,СВЦЭМ!$A$33:$A$776,$A120,СВЦЭМ!$B$33:$B$776,I$119)+'СЕТ СН'!$I$11+СВЦЭМ!$D$10+'СЕТ СН'!$I$5-'СЕТ СН'!$I$21</f>
        <v>4086.3068998700001</v>
      </c>
      <c r="J120" s="36">
        <f>SUMIFS(СВЦЭМ!$D$33:$D$776,СВЦЭМ!$A$33:$A$776,$A120,СВЦЭМ!$B$33:$B$776,J$119)+'СЕТ СН'!$I$11+СВЦЭМ!$D$10+'СЕТ СН'!$I$5-'СЕТ СН'!$I$21</f>
        <v>4043.39879694</v>
      </c>
      <c r="K120" s="36">
        <f>SUMIFS(СВЦЭМ!$D$33:$D$776,СВЦЭМ!$A$33:$A$776,$A120,СВЦЭМ!$B$33:$B$776,K$119)+'СЕТ СН'!$I$11+СВЦЭМ!$D$10+'СЕТ СН'!$I$5-'СЕТ СН'!$I$21</f>
        <v>3940.7933467600001</v>
      </c>
      <c r="L120" s="36">
        <f>SUMIFS(СВЦЭМ!$D$33:$D$776,СВЦЭМ!$A$33:$A$776,$A120,СВЦЭМ!$B$33:$B$776,L$119)+'СЕТ СН'!$I$11+СВЦЭМ!$D$10+'СЕТ СН'!$I$5-'СЕТ СН'!$I$21</f>
        <v>3844.5146281400002</v>
      </c>
      <c r="M120" s="36">
        <f>SUMIFS(СВЦЭМ!$D$33:$D$776,СВЦЭМ!$A$33:$A$776,$A120,СВЦЭМ!$B$33:$B$776,M$119)+'СЕТ СН'!$I$11+СВЦЭМ!$D$10+'СЕТ СН'!$I$5-'СЕТ СН'!$I$21</f>
        <v>3835.8054433800003</v>
      </c>
      <c r="N120" s="36">
        <f>SUMIFS(СВЦЭМ!$D$33:$D$776,СВЦЭМ!$A$33:$A$776,$A120,СВЦЭМ!$B$33:$B$776,N$119)+'СЕТ СН'!$I$11+СВЦЭМ!$D$10+'СЕТ СН'!$I$5-'СЕТ СН'!$I$21</f>
        <v>3888.2529738500002</v>
      </c>
      <c r="O120" s="36">
        <f>SUMIFS(СВЦЭМ!$D$33:$D$776,СВЦЭМ!$A$33:$A$776,$A120,СВЦЭМ!$B$33:$B$776,O$119)+'СЕТ СН'!$I$11+СВЦЭМ!$D$10+'СЕТ СН'!$I$5-'СЕТ СН'!$I$21</f>
        <v>3870.3223486400002</v>
      </c>
      <c r="P120" s="36">
        <f>SUMIFS(СВЦЭМ!$D$33:$D$776,СВЦЭМ!$A$33:$A$776,$A120,СВЦЭМ!$B$33:$B$776,P$119)+'СЕТ СН'!$I$11+СВЦЭМ!$D$10+'СЕТ СН'!$I$5-'СЕТ СН'!$I$21</f>
        <v>3794.51290242</v>
      </c>
      <c r="Q120" s="36">
        <f>SUMIFS(СВЦЭМ!$D$33:$D$776,СВЦЭМ!$A$33:$A$776,$A120,СВЦЭМ!$B$33:$B$776,Q$119)+'СЕТ СН'!$I$11+СВЦЭМ!$D$10+'СЕТ СН'!$I$5-'СЕТ СН'!$I$21</f>
        <v>3797.7855880699999</v>
      </c>
      <c r="R120" s="36">
        <f>SUMIFS(СВЦЭМ!$D$33:$D$776,СВЦЭМ!$A$33:$A$776,$A120,СВЦЭМ!$B$33:$B$776,R$119)+'СЕТ СН'!$I$11+СВЦЭМ!$D$10+'СЕТ СН'!$I$5-'СЕТ СН'!$I$21</f>
        <v>3810.5307866100002</v>
      </c>
      <c r="S120" s="36">
        <f>SUMIFS(СВЦЭМ!$D$33:$D$776,СВЦЭМ!$A$33:$A$776,$A120,СВЦЭМ!$B$33:$B$776,S$119)+'СЕТ СН'!$I$11+СВЦЭМ!$D$10+'СЕТ СН'!$I$5-'СЕТ СН'!$I$21</f>
        <v>3815.3717725000001</v>
      </c>
      <c r="T120" s="36">
        <f>SUMIFS(СВЦЭМ!$D$33:$D$776,СВЦЭМ!$A$33:$A$776,$A120,СВЦЭМ!$B$33:$B$776,T$119)+'СЕТ СН'!$I$11+СВЦЭМ!$D$10+'СЕТ СН'!$I$5-'СЕТ СН'!$I$21</f>
        <v>3807.8697721000003</v>
      </c>
      <c r="U120" s="36">
        <f>SUMIFS(СВЦЭМ!$D$33:$D$776,СВЦЭМ!$A$33:$A$776,$A120,СВЦЭМ!$B$33:$B$776,U$119)+'СЕТ СН'!$I$11+СВЦЭМ!$D$10+'СЕТ СН'!$I$5-'СЕТ СН'!$I$21</f>
        <v>3801.2225630100002</v>
      </c>
      <c r="V120" s="36">
        <f>SUMIFS(СВЦЭМ!$D$33:$D$776,СВЦЭМ!$A$33:$A$776,$A120,СВЦЭМ!$B$33:$B$776,V$119)+'СЕТ СН'!$I$11+СВЦЭМ!$D$10+'СЕТ СН'!$I$5-'СЕТ СН'!$I$21</f>
        <v>3798.7636397200004</v>
      </c>
      <c r="W120" s="36">
        <f>SUMIFS(СВЦЭМ!$D$33:$D$776,СВЦЭМ!$A$33:$A$776,$A120,СВЦЭМ!$B$33:$B$776,W$119)+'СЕТ СН'!$I$11+СВЦЭМ!$D$10+'СЕТ СН'!$I$5-'СЕТ СН'!$I$21</f>
        <v>3775.8263342500004</v>
      </c>
      <c r="X120" s="36">
        <f>SUMIFS(СВЦЭМ!$D$33:$D$776,СВЦЭМ!$A$33:$A$776,$A120,СВЦЭМ!$B$33:$B$776,X$119)+'СЕТ СН'!$I$11+СВЦЭМ!$D$10+'СЕТ СН'!$I$5-'СЕТ СН'!$I$21</f>
        <v>3822.8697256200003</v>
      </c>
      <c r="Y120" s="36">
        <f>SUMIFS(СВЦЭМ!$D$33:$D$776,СВЦЭМ!$A$33:$A$776,$A120,СВЦЭМ!$B$33:$B$776,Y$119)+'СЕТ СН'!$I$11+СВЦЭМ!$D$10+'СЕТ СН'!$I$5-'СЕТ СН'!$I$21</f>
        <v>3983.4535564300004</v>
      </c>
      <c r="AA120" s="45"/>
    </row>
    <row r="121" spans="1:27" ht="15.75" x14ac:dyDescent="0.2">
      <c r="A121" s="35">
        <f>A120+1</f>
        <v>44014</v>
      </c>
      <c r="B121" s="36">
        <f>SUMIFS(СВЦЭМ!$D$33:$D$776,СВЦЭМ!$A$33:$A$776,$A121,СВЦЭМ!$B$33:$B$776,B$119)+'СЕТ СН'!$I$11+СВЦЭМ!$D$10+'СЕТ СН'!$I$5-'СЕТ СН'!$I$21</f>
        <v>4072.1800634199999</v>
      </c>
      <c r="C121" s="36">
        <f>SUMIFS(СВЦЭМ!$D$33:$D$776,СВЦЭМ!$A$33:$A$776,$A121,СВЦЭМ!$B$33:$B$776,C$119)+'СЕТ СН'!$I$11+СВЦЭМ!$D$10+'СЕТ СН'!$I$5-'СЕТ СН'!$I$21</f>
        <v>4048.0468242800002</v>
      </c>
      <c r="D121" s="36">
        <f>SUMIFS(СВЦЭМ!$D$33:$D$776,СВЦЭМ!$A$33:$A$776,$A121,СВЦЭМ!$B$33:$B$776,D$119)+'СЕТ СН'!$I$11+СВЦЭМ!$D$10+'СЕТ СН'!$I$5-'СЕТ СН'!$I$21</f>
        <v>4019.7191244300002</v>
      </c>
      <c r="E121" s="36">
        <f>SUMIFS(СВЦЭМ!$D$33:$D$776,СВЦЭМ!$A$33:$A$776,$A121,СВЦЭМ!$B$33:$B$776,E$119)+'СЕТ СН'!$I$11+СВЦЭМ!$D$10+'СЕТ СН'!$I$5-'СЕТ СН'!$I$21</f>
        <v>4013.1531494000001</v>
      </c>
      <c r="F121" s="36">
        <f>SUMIFS(СВЦЭМ!$D$33:$D$776,СВЦЭМ!$A$33:$A$776,$A121,СВЦЭМ!$B$33:$B$776,F$119)+'СЕТ СН'!$I$11+СВЦЭМ!$D$10+'СЕТ СН'!$I$5-'СЕТ СН'!$I$21</f>
        <v>3998.9679191100004</v>
      </c>
      <c r="G121" s="36">
        <f>SUMIFS(СВЦЭМ!$D$33:$D$776,СВЦЭМ!$A$33:$A$776,$A121,СВЦЭМ!$B$33:$B$776,G$119)+'СЕТ СН'!$I$11+СВЦЭМ!$D$10+'СЕТ СН'!$I$5-'СЕТ СН'!$I$21</f>
        <v>4013.8851170400003</v>
      </c>
      <c r="H121" s="36">
        <f>SUMIFS(СВЦЭМ!$D$33:$D$776,СВЦЭМ!$A$33:$A$776,$A121,СВЦЭМ!$B$33:$B$776,H$119)+'СЕТ СН'!$I$11+СВЦЭМ!$D$10+'СЕТ СН'!$I$5-'СЕТ СН'!$I$21</f>
        <v>4045.7206013800001</v>
      </c>
      <c r="I121" s="36">
        <f>SUMIFS(СВЦЭМ!$D$33:$D$776,СВЦЭМ!$A$33:$A$776,$A121,СВЦЭМ!$B$33:$B$776,I$119)+'СЕТ СН'!$I$11+СВЦЭМ!$D$10+'СЕТ СН'!$I$5-'СЕТ СН'!$I$21</f>
        <v>4057.9258306199999</v>
      </c>
      <c r="J121" s="36">
        <f>SUMIFS(СВЦЭМ!$D$33:$D$776,СВЦЭМ!$A$33:$A$776,$A121,СВЦЭМ!$B$33:$B$776,J$119)+'СЕТ СН'!$I$11+СВЦЭМ!$D$10+'СЕТ СН'!$I$5-'СЕТ СН'!$I$21</f>
        <v>4049.2533390600001</v>
      </c>
      <c r="K121" s="36">
        <f>SUMIFS(СВЦЭМ!$D$33:$D$776,СВЦЭМ!$A$33:$A$776,$A121,СВЦЭМ!$B$33:$B$776,K$119)+'СЕТ СН'!$I$11+СВЦЭМ!$D$10+'СЕТ СН'!$I$5-'СЕТ СН'!$I$21</f>
        <v>3943.9758011000004</v>
      </c>
      <c r="L121" s="36">
        <f>SUMIFS(СВЦЭМ!$D$33:$D$776,СВЦЭМ!$A$33:$A$776,$A121,СВЦЭМ!$B$33:$B$776,L$119)+'СЕТ СН'!$I$11+СВЦЭМ!$D$10+'СЕТ СН'!$I$5-'СЕТ СН'!$I$21</f>
        <v>3845.9581154800003</v>
      </c>
      <c r="M121" s="36">
        <f>SUMIFS(СВЦЭМ!$D$33:$D$776,СВЦЭМ!$A$33:$A$776,$A121,СВЦЭМ!$B$33:$B$776,M$119)+'СЕТ СН'!$I$11+СВЦЭМ!$D$10+'СЕТ СН'!$I$5-'СЕТ СН'!$I$21</f>
        <v>3830.9531050800001</v>
      </c>
      <c r="N121" s="36">
        <f>SUMIFS(СВЦЭМ!$D$33:$D$776,СВЦЭМ!$A$33:$A$776,$A121,СВЦЭМ!$B$33:$B$776,N$119)+'СЕТ СН'!$I$11+СВЦЭМ!$D$10+'СЕТ СН'!$I$5-'СЕТ СН'!$I$21</f>
        <v>3855.5593994600003</v>
      </c>
      <c r="O121" s="36">
        <f>SUMIFS(СВЦЭМ!$D$33:$D$776,СВЦЭМ!$A$33:$A$776,$A121,СВЦЭМ!$B$33:$B$776,O$119)+'СЕТ СН'!$I$11+СВЦЭМ!$D$10+'СЕТ СН'!$I$5-'СЕТ СН'!$I$21</f>
        <v>3864.2332175800002</v>
      </c>
      <c r="P121" s="36">
        <f>SUMIFS(СВЦЭМ!$D$33:$D$776,СВЦЭМ!$A$33:$A$776,$A121,СВЦЭМ!$B$33:$B$776,P$119)+'СЕТ СН'!$I$11+СВЦЭМ!$D$10+'СЕТ СН'!$I$5-'СЕТ СН'!$I$21</f>
        <v>3843.0970264600001</v>
      </c>
      <c r="Q121" s="36">
        <f>SUMIFS(СВЦЭМ!$D$33:$D$776,СВЦЭМ!$A$33:$A$776,$A121,СВЦЭМ!$B$33:$B$776,Q$119)+'СЕТ СН'!$I$11+СВЦЭМ!$D$10+'СЕТ СН'!$I$5-'СЕТ СН'!$I$21</f>
        <v>3857.0396040400001</v>
      </c>
      <c r="R121" s="36">
        <f>SUMIFS(СВЦЭМ!$D$33:$D$776,СВЦЭМ!$A$33:$A$776,$A121,СВЦЭМ!$B$33:$B$776,R$119)+'СЕТ СН'!$I$11+СВЦЭМ!$D$10+'СЕТ СН'!$I$5-'СЕТ СН'!$I$21</f>
        <v>3877.8244500300002</v>
      </c>
      <c r="S121" s="36">
        <f>SUMIFS(СВЦЭМ!$D$33:$D$776,СВЦЭМ!$A$33:$A$776,$A121,СВЦЭМ!$B$33:$B$776,S$119)+'СЕТ СН'!$I$11+СВЦЭМ!$D$10+'СЕТ СН'!$I$5-'СЕТ СН'!$I$21</f>
        <v>3880.80171208</v>
      </c>
      <c r="T121" s="36">
        <f>SUMIFS(СВЦЭМ!$D$33:$D$776,СВЦЭМ!$A$33:$A$776,$A121,СВЦЭМ!$B$33:$B$776,T$119)+'СЕТ СН'!$I$11+СВЦЭМ!$D$10+'СЕТ СН'!$I$5-'СЕТ СН'!$I$21</f>
        <v>3872.1735104200002</v>
      </c>
      <c r="U121" s="36">
        <f>SUMIFS(СВЦЭМ!$D$33:$D$776,СВЦЭМ!$A$33:$A$776,$A121,СВЦЭМ!$B$33:$B$776,U$119)+'СЕТ СН'!$I$11+СВЦЭМ!$D$10+'СЕТ СН'!$I$5-'СЕТ СН'!$I$21</f>
        <v>3860.83455856</v>
      </c>
      <c r="V121" s="36">
        <f>SUMIFS(СВЦЭМ!$D$33:$D$776,СВЦЭМ!$A$33:$A$776,$A121,СВЦЭМ!$B$33:$B$776,V$119)+'СЕТ СН'!$I$11+СВЦЭМ!$D$10+'СЕТ СН'!$I$5-'СЕТ СН'!$I$21</f>
        <v>3841.6668267900004</v>
      </c>
      <c r="W121" s="36">
        <f>SUMIFS(СВЦЭМ!$D$33:$D$776,СВЦЭМ!$A$33:$A$776,$A121,СВЦЭМ!$B$33:$B$776,W$119)+'СЕТ СН'!$I$11+СВЦЭМ!$D$10+'СЕТ СН'!$I$5-'СЕТ СН'!$I$21</f>
        <v>3806.42719076</v>
      </c>
      <c r="X121" s="36">
        <f>SUMIFS(СВЦЭМ!$D$33:$D$776,СВЦЭМ!$A$33:$A$776,$A121,СВЦЭМ!$B$33:$B$776,X$119)+'СЕТ СН'!$I$11+СВЦЭМ!$D$10+'СЕТ СН'!$I$5-'СЕТ СН'!$I$21</f>
        <v>3858.2263544699999</v>
      </c>
      <c r="Y121" s="36">
        <f>SUMIFS(СВЦЭМ!$D$33:$D$776,СВЦЭМ!$A$33:$A$776,$A121,СВЦЭМ!$B$33:$B$776,Y$119)+'СЕТ СН'!$I$11+СВЦЭМ!$D$10+'СЕТ СН'!$I$5-'СЕТ СН'!$I$21</f>
        <v>3999.1104616900002</v>
      </c>
    </row>
    <row r="122" spans="1:27" ht="15.75" x14ac:dyDescent="0.2">
      <c r="A122" s="35">
        <f t="shared" ref="A122:A150" si="3">A121+1</f>
        <v>44015</v>
      </c>
      <c r="B122" s="36">
        <f>SUMIFS(СВЦЭМ!$D$33:$D$776,СВЦЭМ!$A$33:$A$776,$A122,СВЦЭМ!$B$33:$B$776,B$119)+'СЕТ СН'!$I$11+СВЦЭМ!$D$10+'СЕТ СН'!$I$5-'СЕТ СН'!$I$21</f>
        <v>4106.6672129199997</v>
      </c>
      <c r="C122" s="36">
        <f>SUMIFS(СВЦЭМ!$D$33:$D$776,СВЦЭМ!$A$33:$A$776,$A122,СВЦЭМ!$B$33:$B$776,C$119)+'СЕТ СН'!$I$11+СВЦЭМ!$D$10+'СЕТ СН'!$I$5-'СЕТ СН'!$I$21</f>
        <v>4089.64553247</v>
      </c>
      <c r="D122" s="36">
        <f>SUMIFS(СВЦЭМ!$D$33:$D$776,СВЦЭМ!$A$33:$A$776,$A122,СВЦЭМ!$B$33:$B$776,D$119)+'СЕТ СН'!$I$11+СВЦЭМ!$D$10+'СЕТ СН'!$I$5-'СЕТ СН'!$I$21</f>
        <v>4061.0813230100002</v>
      </c>
      <c r="E122" s="36">
        <f>SUMIFS(СВЦЭМ!$D$33:$D$776,СВЦЭМ!$A$33:$A$776,$A122,СВЦЭМ!$B$33:$B$776,E$119)+'СЕТ СН'!$I$11+СВЦЭМ!$D$10+'СЕТ СН'!$I$5-'СЕТ СН'!$I$21</f>
        <v>4042.7514584700002</v>
      </c>
      <c r="F122" s="36">
        <f>SUMIFS(СВЦЭМ!$D$33:$D$776,СВЦЭМ!$A$33:$A$776,$A122,СВЦЭМ!$B$33:$B$776,F$119)+'СЕТ СН'!$I$11+СВЦЭМ!$D$10+'СЕТ СН'!$I$5-'СЕТ СН'!$I$21</f>
        <v>4028.7778808200001</v>
      </c>
      <c r="G122" s="36">
        <f>SUMIFS(СВЦЭМ!$D$33:$D$776,СВЦЭМ!$A$33:$A$776,$A122,СВЦЭМ!$B$33:$B$776,G$119)+'СЕТ СН'!$I$11+СВЦЭМ!$D$10+'СЕТ СН'!$I$5-'СЕТ СН'!$I$21</f>
        <v>4042.9922255000001</v>
      </c>
      <c r="H122" s="36">
        <f>SUMIFS(СВЦЭМ!$D$33:$D$776,СВЦЭМ!$A$33:$A$776,$A122,СВЦЭМ!$B$33:$B$776,H$119)+'СЕТ СН'!$I$11+СВЦЭМ!$D$10+'СЕТ СН'!$I$5-'СЕТ СН'!$I$21</f>
        <v>4079.4302108100001</v>
      </c>
      <c r="I122" s="36">
        <f>SUMIFS(СВЦЭМ!$D$33:$D$776,СВЦЭМ!$A$33:$A$776,$A122,СВЦЭМ!$B$33:$B$776,I$119)+'СЕТ СН'!$I$11+СВЦЭМ!$D$10+'СЕТ СН'!$I$5-'СЕТ СН'!$I$21</f>
        <v>4095.8810013900002</v>
      </c>
      <c r="J122" s="36">
        <f>SUMIFS(СВЦЭМ!$D$33:$D$776,СВЦЭМ!$A$33:$A$776,$A122,СВЦЭМ!$B$33:$B$776,J$119)+'СЕТ СН'!$I$11+СВЦЭМ!$D$10+'СЕТ СН'!$I$5-'СЕТ СН'!$I$21</f>
        <v>4022.12380635</v>
      </c>
      <c r="K122" s="36">
        <f>SUMIFS(СВЦЭМ!$D$33:$D$776,СВЦЭМ!$A$33:$A$776,$A122,СВЦЭМ!$B$33:$B$776,K$119)+'СЕТ СН'!$I$11+СВЦЭМ!$D$10+'СЕТ СН'!$I$5-'СЕТ СН'!$I$21</f>
        <v>3889.01866513</v>
      </c>
      <c r="L122" s="36">
        <f>SUMIFS(СВЦЭМ!$D$33:$D$776,СВЦЭМ!$A$33:$A$776,$A122,СВЦЭМ!$B$33:$B$776,L$119)+'СЕТ СН'!$I$11+СВЦЭМ!$D$10+'СЕТ СН'!$I$5-'СЕТ СН'!$I$21</f>
        <v>3789.5348934000003</v>
      </c>
      <c r="M122" s="36">
        <f>SUMIFS(СВЦЭМ!$D$33:$D$776,СВЦЭМ!$A$33:$A$776,$A122,СВЦЭМ!$B$33:$B$776,M$119)+'СЕТ СН'!$I$11+СВЦЭМ!$D$10+'СЕТ СН'!$I$5-'СЕТ СН'!$I$21</f>
        <v>3775.8120352300002</v>
      </c>
      <c r="N122" s="36">
        <f>SUMIFS(СВЦЭМ!$D$33:$D$776,СВЦЭМ!$A$33:$A$776,$A122,СВЦЭМ!$B$33:$B$776,N$119)+'СЕТ СН'!$I$11+СВЦЭМ!$D$10+'СЕТ СН'!$I$5-'СЕТ СН'!$I$21</f>
        <v>3811.18306278</v>
      </c>
      <c r="O122" s="36">
        <f>SUMIFS(СВЦЭМ!$D$33:$D$776,СВЦЭМ!$A$33:$A$776,$A122,СВЦЭМ!$B$33:$B$776,O$119)+'СЕТ СН'!$I$11+СВЦЭМ!$D$10+'СЕТ СН'!$I$5-'СЕТ СН'!$I$21</f>
        <v>3774.2601063000002</v>
      </c>
      <c r="P122" s="36">
        <f>SUMIFS(СВЦЭМ!$D$33:$D$776,СВЦЭМ!$A$33:$A$776,$A122,СВЦЭМ!$B$33:$B$776,P$119)+'СЕТ СН'!$I$11+СВЦЭМ!$D$10+'СЕТ СН'!$I$5-'СЕТ СН'!$I$21</f>
        <v>3800.33162485</v>
      </c>
      <c r="Q122" s="36">
        <f>SUMIFS(СВЦЭМ!$D$33:$D$776,СВЦЭМ!$A$33:$A$776,$A122,СВЦЭМ!$B$33:$B$776,Q$119)+'СЕТ СН'!$I$11+СВЦЭМ!$D$10+'СЕТ СН'!$I$5-'СЕТ СН'!$I$21</f>
        <v>3806.0480195600003</v>
      </c>
      <c r="R122" s="36">
        <f>SUMIFS(СВЦЭМ!$D$33:$D$776,СВЦЭМ!$A$33:$A$776,$A122,СВЦЭМ!$B$33:$B$776,R$119)+'СЕТ СН'!$I$11+СВЦЭМ!$D$10+'СЕТ СН'!$I$5-'СЕТ СН'!$I$21</f>
        <v>3799.9298975900001</v>
      </c>
      <c r="S122" s="36">
        <f>SUMIFS(СВЦЭМ!$D$33:$D$776,СВЦЭМ!$A$33:$A$776,$A122,СВЦЭМ!$B$33:$B$776,S$119)+'СЕТ СН'!$I$11+СВЦЭМ!$D$10+'СЕТ СН'!$I$5-'СЕТ СН'!$I$21</f>
        <v>3807.3198839900001</v>
      </c>
      <c r="T122" s="36">
        <f>SUMIFS(СВЦЭМ!$D$33:$D$776,СВЦЭМ!$A$33:$A$776,$A122,СВЦЭМ!$B$33:$B$776,T$119)+'СЕТ СН'!$I$11+СВЦЭМ!$D$10+'СЕТ СН'!$I$5-'СЕТ СН'!$I$21</f>
        <v>3801.9325152199999</v>
      </c>
      <c r="U122" s="36">
        <f>SUMIFS(СВЦЭМ!$D$33:$D$776,СВЦЭМ!$A$33:$A$776,$A122,СВЦЭМ!$B$33:$B$776,U$119)+'СЕТ СН'!$I$11+СВЦЭМ!$D$10+'СЕТ СН'!$I$5-'СЕТ СН'!$I$21</f>
        <v>3794.3217516300001</v>
      </c>
      <c r="V122" s="36">
        <f>SUMIFS(СВЦЭМ!$D$33:$D$776,СВЦЭМ!$A$33:$A$776,$A122,СВЦЭМ!$B$33:$B$776,V$119)+'СЕТ СН'!$I$11+СВЦЭМ!$D$10+'СЕТ СН'!$I$5-'СЕТ СН'!$I$21</f>
        <v>3764.71978343</v>
      </c>
      <c r="W122" s="36">
        <f>SUMIFS(СВЦЭМ!$D$33:$D$776,СВЦЭМ!$A$33:$A$776,$A122,СВЦЭМ!$B$33:$B$776,W$119)+'СЕТ СН'!$I$11+СВЦЭМ!$D$10+'СЕТ СН'!$I$5-'СЕТ СН'!$I$21</f>
        <v>3734.7318940300001</v>
      </c>
      <c r="X122" s="36">
        <f>SUMIFS(СВЦЭМ!$D$33:$D$776,СВЦЭМ!$A$33:$A$776,$A122,СВЦЭМ!$B$33:$B$776,X$119)+'СЕТ СН'!$I$11+СВЦЭМ!$D$10+'СЕТ СН'!$I$5-'СЕТ СН'!$I$21</f>
        <v>3797.8525442099999</v>
      </c>
      <c r="Y122" s="36">
        <f>SUMIFS(СВЦЭМ!$D$33:$D$776,СВЦЭМ!$A$33:$A$776,$A122,СВЦЭМ!$B$33:$B$776,Y$119)+'СЕТ СН'!$I$11+СВЦЭМ!$D$10+'СЕТ СН'!$I$5-'СЕТ СН'!$I$21</f>
        <v>3911.4300592600002</v>
      </c>
    </row>
    <row r="123" spans="1:27" ht="15.75" x14ac:dyDescent="0.2">
      <c r="A123" s="35">
        <f t="shared" si="3"/>
        <v>44016</v>
      </c>
      <c r="B123" s="36">
        <f>SUMIFS(СВЦЭМ!$D$33:$D$776,СВЦЭМ!$A$33:$A$776,$A123,СВЦЭМ!$B$33:$B$776,B$119)+'СЕТ СН'!$I$11+СВЦЭМ!$D$10+'СЕТ СН'!$I$5-'СЕТ СН'!$I$21</f>
        <v>4106.1352957600002</v>
      </c>
      <c r="C123" s="36">
        <f>SUMIFS(СВЦЭМ!$D$33:$D$776,СВЦЭМ!$A$33:$A$776,$A123,СВЦЭМ!$B$33:$B$776,C$119)+'СЕТ СН'!$I$11+СВЦЭМ!$D$10+'СЕТ СН'!$I$5-'СЕТ СН'!$I$21</f>
        <v>4113.9473244800001</v>
      </c>
      <c r="D123" s="36">
        <f>SUMIFS(СВЦЭМ!$D$33:$D$776,СВЦЭМ!$A$33:$A$776,$A123,СВЦЭМ!$B$33:$B$776,D$119)+'СЕТ СН'!$I$11+СВЦЭМ!$D$10+'СЕТ СН'!$I$5-'СЕТ СН'!$I$21</f>
        <v>4129.6122861100002</v>
      </c>
      <c r="E123" s="36">
        <f>SUMIFS(СВЦЭМ!$D$33:$D$776,СВЦЭМ!$A$33:$A$776,$A123,СВЦЭМ!$B$33:$B$776,E$119)+'СЕТ СН'!$I$11+СВЦЭМ!$D$10+'СЕТ СН'!$I$5-'СЕТ СН'!$I$21</f>
        <v>4130.98522134</v>
      </c>
      <c r="F123" s="36">
        <f>SUMIFS(СВЦЭМ!$D$33:$D$776,СВЦЭМ!$A$33:$A$776,$A123,СВЦЭМ!$B$33:$B$776,F$119)+'СЕТ СН'!$I$11+СВЦЭМ!$D$10+'СЕТ СН'!$I$5-'СЕТ СН'!$I$21</f>
        <v>4133.3266184100003</v>
      </c>
      <c r="G123" s="36">
        <f>SUMIFS(СВЦЭМ!$D$33:$D$776,СВЦЭМ!$A$33:$A$776,$A123,СВЦЭМ!$B$33:$B$776,G$119)+'СЕТ СН'!$I$11+СВЦЭМ!$D$10+'СЕТ СН'!$I$5-'СЕТ СН'!$I$21</f>
        <v>4119.7943881400006</v>
      </c>
      <c r="H123" s="36">
        <f>SUMIFS(СВЦЭМ!$D$33:$D$776,СВЦЭМ!$A$33:$A$776,$A123,СВЦЭМ!$B$33:$B$776,H$119)+'СЕТ СН'!$I$11+СВЦЭМ!$D$10+'СЕТ СН'!$I$5-'СЕТ СН'!$I$21</f>
        <v>4096.8805722799998</v>
      </c>
      <c r="I123" s="36">
        <f>SUMIFS(СВЦЭМ!$D$33:$D$776,СВЦЭМ!$A$33:$A$776,$A123,СВЦЭМ!$B$33:$B$776,I$119)+'СЕТ СН'!$I$11+СВЦЭМ!$D$10+'СЕТ СН'!$I$5-'СЕТ СН'!$I$21</f>
        <v>4109.3815104799996</v>
      </c>
      <c r="J123" s="36">
        <f>SUMIFS(СВЦЭМ!$D$33:$D$776,СВЦЭМ!$A$33:$A$776,$A123,СВЦЭМ!$B$33:$B$776,J$119)+'СЕТ СН'!$I$11+СВЦЭМ!$D$10+'СЕТ СН'!$I$5-'СЕТ СН'!$I$21</f>
        <v>4002.2723403800001</v>
      </c>
      <c r="K123" s="36">
        <f>SUMIFS(СВЦЭМ!$D$33:$D$776,СВЦЭМ!$A$33:$A$776,$A123,СВЦЭМ!$B$33:$B$776,K$119)+'СЕТ СН'!$I$11+СВЦЭМ!$D$10+'СЕТ СН'!$I$5-'СЕТ СН'!$I$21</f>
        <v>3871.4748206100003</v>
      </c>
      <c r="L123" s="36">
        <f>SUMIFS(СВЦЭМ!$D$33:$D$776,СВЦЭМ!$A$33:$A$776,$A123,СВЦЭМ!$B$33:$B$776,L$119)+'СЕТ СН'!$I$11+СВЦЭМ!$D$10+'СЕТ СН'!$I$5-'СЕТ СН'!$I$21</f>
        <v>3792.6887823400002</v>
      </c>
      <c r="M123" s="36">
        <f>SUMIFS(СВЦЭМ!$D$33:$D$776,СВЦЭМ!$A$33:$A$776,$A123,СВЦЭМ!$B$33:$B$776,M$119)+'СЕТ СН'!$I$11+СВЦЭМ!$D$10+'СЕТ СН'!$I$5-'СЕТ СН'!$I$21</f>
        <v>3774.5648446300002</v>
      </c>
      <c r="N123" s="36">
        <f>SUMIFS(СВЦЭМ!$D$33:$D$776,СВЦЭМ!$A$33:$A$776,$A123,СВЦЭМ!$B$33:$B$776,N$119)+'СЕТ СН'!$I$11+СВЦЭМ!$D$10+'СЕТ СН'!$I$5-'СЕТ СН'!$I$21</f>
        <v>3782.3086721500003</v>
      </c>
      <c r="O123" s="36">
        <f>SUMIFS(СВЦЭМ!$D$33:$D$776,СВЦЭМ!$A$33:$A$776,$A123,СВЦЭМ!$B$33:$B$776,O$119)+'СЕТ СН'!$I$11+СВЦЭМ!$D$10+'СЕТ СН'!$I$5-'СЕТ СН'!$I$21</f>
        <v>3775.1237071800001</v>
      </c>
      <c r="P123" s="36">
        <f>SUMIFS(СВЦЭМ!$D$33:$D$776,СВЦЭМ!$A$33:$A$776,$A123,СВЦЭМ!$B$33:$B$776,P$119)+'СЕТ СН'!$I$11+СВЦЭМ!$D$10+'СЕТ СН'!$I$5-'СЕТ СН'!$I$21</f>
        <v>3772.8044254300003</v>
      </c>
      <c r="Q123" s="36">
        <f>SUMIFS(СВЦЭМ!$D$33:$D$776,СВЦЭМ!$A$33:$A$776,$A123,СВЦЭМ!$B$33:$B$776,Q$119)+'СЕТ СН'!$I$11+СВЦЭМ!$D$10+'СЕТ СН'!$I$5-'СЕТ СН'!$I$21</f>
        <v>3776.7166927500002</v>
      </c>
      <c r="R123" s="36">
        <f>SUMIFS(СВЦЭМ!$D$33:$D$776,СВЦЭМ!$A$33:$A$776,$A123,СВЦЭМ!$B$33:$B$776,R$119)+'СЕТ СН'!$I$11+СВЦЭМ!$D$10+'СЕТ СН'!$I$5-'СЕТ СН'!$I$21</f>
        <v>3742.8225182700003</v>
      </c>
      <c r="S123" s="36">
        <f>SUMIFS(СВЦЭМ!$D$33:$D$776,СВЦЭМ!$A$33:$A$776,$A123,СВЦЭМ!$B$33:$B$776,S$119)+'СЕТ СН'!$I$11+СВЦЭМ!$D$10+'СЕТ СН'!$I$5-'СЕТ СН'!$I$21</f>
        <v>3746.16409088</v>
      </c>
      <c r="T123" s="36">
        <f>SUMIFS(СВЦЭМ!$D$33:$D$776,СВЦЭМ!$A$33:$A$776,$A123,СВЦЭМ!$B$33:$B$776,T$119)+'СЕТ СН'!$I$11+СВЦЭМ!$D$10+'СЕТ СН'!$I$5-'СЕТ СН'!$I$21</f>
        <v>3772.9374479100002</v>
      </c>
      <c r="U123" s="36">
        <f>SUMIFS(СВЦЭМ!$D$33:$D$776,СВЦЭМ!$A$33:$A$776,$A123,СВЦЭМ!$B$33:$B$776,U$119)+'СЕТ СН'!$I$11+СВЦЭМ!$D$10+'СЕТ СН'!$I$5-'СЕТ СН'!$I$21</f>
        <v>3782.3100173000003</v>
      </c>
      <c r="V123" s="36">
        <f>SUMIFS(СВЦЭМ!$D$33:$D$776,СВЦЭМ!$A$33:$A$776,$A123,СВЦЭМ!$B$33:$B$776,V$119)+'СЕТ СН'!$I$11+СВЦЭМ!$D$10+'СЕТ СН'!$I$5-'СЕТ СН'!$I$21</f>
        <v>3770.9355073000002</v>
      </c>
      <c r="W123" s="36">
        <f>SUMIFS(СВЦЭМ!$D$33:$D$776,СВЦЭМ!$A$33:$A$776,$A123,СВЦЭМ!$B$33:$B$776,W$119)+'СЕТ СН'!$I$11+СВЦЭМ!$D$10+'СЕТ СН'!$I$5-'СЕТ СН'!$I$21</f>
        <v>3774.3907070800001</v>
      </c>
      <c r="X123" s="36">
        <f>SUMIFS(СВЦЭМ!$D$33:$D$776,СВЦЭМ!$A$33:$A$776,$A123,СВЦЭМ!$B$33:$B$776,X$119)+'СЕТ СН'!$I$11+СВЦЭМ!$D$10+'СЕТ СН'!$I$5-'СЕТ СН'!$I$21</f>
        <v>3809.6052459500002</v>
      </c>
      <c r="Y123" s="36">
        <f>SUMIFS(СВЦЭМ!$D$33:$D$776,СВЦЭМ!$A$33:$A$776,$A123,СВЦЭМ!$B$33:$B$776,Y$119)+'СЕТ СН'!$I$11+СВЦЭМ!$D$10+'СЕТ СН'!$I$5-'СЕТ СН'!$I$21</f>
        <v>3916.21861309</v>
      </c>
    </row>
    <row r="124" spans="1:27" ht="15.75" x14ac:dyDescent="0.2">
      <c r="A124" s="35">
        <f t="shared" si="3"/>
        <v>44017</v>
      </c>
      <c r="B124" s="36">
        <f>SUMIFS(СВЦЭМ!$D$33:$D$776,СВЦЭМ!$A$33:$A$776,$A124,СВЦЭМ!$B$33:$B$776,B$119)+'СЕТ СН'!$I$11+СВЦЭМ!$D$10+'СЕТ СН'!$I$5-'СЕТ СН'!$I$21</f>
        <v>3998.1823925600002</v>
      </c>
      <c r="C124" s="36">
        <f>SUMIFS(СВЦЭМ!$D$33:$D$776,СВЦЭМ!$A$33:$A$776,$A124,СВЦЭМ!$B$33:$B$776,C$119)+'СЕТ СН'!$I$11+СВЦЭМ!$D$10+'СЕТ СН'!$I$5-'СЕТ СН'!$I$21</f>
        <v>4035.71730166</v>
      </c>
      <c r="D124" s="36">
        <f>SUMIFS(СВЦЭМ!$D$33:$D$776,СВЦЭМ!$A$33:$A$776,$A124,СВЦЭМ!$B$33:$B$776,D$119)+'СЕТ СН'!$I$11+СВЦЭМ!$D$10+'СЕТ СН'!$I$5-'СЕТ СН'!$I$21</f>
        <v>4086.46827923</v>
      </c>
      <c r="E124" s="36">
        <f>SUMIFS(СВЦЭМ!$D$33:$D$776,СВЦЭМ!$A$33:$A$776,$A124,СВЦЭМ!$B$33:$B$776,E$119)+'СЕТ СН'!$I$11+СВЦЭМ!$D$10+'СЕТ СН'!$I$5-'СЕТ СН'!$I$21</f>
        <v>4059.8596864700003</v>
      </c>
      <c r="F124" s="36">
        <f>SUMIFS(СВЦЭМ!$D$33:$D$776,СВЦЭМ!$A$33:$A$776,$A124,СВЦЭМ!$B$33:$B$776,F$119)+'СЕТ СН'!$I$11+СВЦЭМ!$D$10+'СЕТ СН'!$I$5-'СЕТ СН'!$I$21</f>
        <v>4028.5045638700003</v>
      </c>
      <c r="G124" s="36">
        <f>SUMIFS(СВЦЭМ!$D$33:$D$776,СВЦЭМ!$A$33:$A$776,$A124,СВЦЭМ!$B$33:$B$776,G$119)+'СЕТ СН'!$I$11+СВЦЭМ!$D$10+'СЕТ СН'!$I$5-'СЕТ СН'!$I$21</f>
        <v>4014.4441463600001</v>
      </c>
      <c r="H124" s="36">
        <f>SUMIFS(СВЦЭМ!$D$33:$D$776,СВЦЭМ!$A$33:$A$776,$A124,СВЦЭМ!$B$33:$B$776,H$119)+'СЕТ СН'!$I$11+СВЦЭМ!$D$10+'СЕТ СН'!$I$5-'СЕТ СН'!$I$21</f>
        <v>3995.9321664300001</v>
      </c>
      <c r="I124" s="36">
        <f>SUMIFS(СВЦЭМ!$D$33:$D$776,СВЦЭМ!$A$33:$A$776,$A124,СВЦЭМ!$B$33:$B$776,I$119)+'СЕТ СН'!$I$11+СВЦЭМ!$D$10+'СЕТ СН'!$I$5-'СЕТ СН'!$I$21</f>
        <v>4009.0805992599999</v>
      </c>
      <c r="J124" s="36">
        <f>SUMIFS(СВЦЭМ!$D$33:$D$776,СВЦЭМ!$A$33:$A$776,$A124,СВЦЭМ!$B$33:$B$776,J$119)+'СЕТ СН'!$I$11+СВЦЭМ!$D$10+'СЕТ СН'!$I$5-'СЕТ СН'!$I$21</f>
        <v>3928.4539224099999</v>
      </c>
      <c r="K124" s="36">
        <f>SUMIFS(СВЦЭМ!$D$33:$D$776,СВЦЭМ!$A$33:$A$776,$A124,СВЦЭМ!$B$33:$B$776,K$119)+'СЕТ СН'!$I$11+СВЦЭМ!$D$10+'СЕТ СН'!$I$5-'СЕТ СН'!$I$21</f>
        <v>3819.17741557</v>
      </c>
      <c r="L124" s="36">
        <f>SUMIFS(СВЦЭМ!$D$33:$D$776,СВЦЭМ!$A$33:$A$776,$A124,СВЦЭМ!$B$33:$B$776,L$119)+'СЕТ СН'!$I$11+СВЦЭМ!$D$10+'СЕТ СН'!$I$5-'СЕТ СН'!$I$21</f>
        <v>3755.0568894600001</v>
      </c>
      <c r="M124" s="36">
        <f>SUMIFS(СВЦЭМ!$D$33:$D$776,СВЦЭМ!$A$33:$A$776,$A124,СВЦЭМ!$B$33:$B$776,M$119)+'СЕТ СН'!$I$11+СВЦЭМ!$D$10+'СЕТ СН'!$I$5-'СЕТ СН'!$I$21</f>
        <v>3708.9898733300001</v>
      </c>
      <c r="N124" s="36">
        <f>SUMIFS(СВЦЭМ!$D$33:$D$776,СВЦЭМ!$A$33:$A$776,$A124,СВЦЭМ!$B$33:$B$776,N$119)+'СЕТ СН'!$I$11+СВЦЭМ!$D$10+'СЕТ СН'!$I$5-'СЕТ СН'!$I$21</f>
        <v>3727.0920631600002</v>
      </c>
      <c r="O124" s="36">
        <f>SUMIFS(СВЦЭМ!$D$33:$D$776,СВЦЭМ!$A$33:$A$776,$A124,СВЦЭМ!$B$33:$B$776,O$119)+'СЕТ СН'!$I$11+СВЦЭМ!$D$10+'СЕТ СН'!$I$5-'СЕТ СН'!$I$21</f>
        <v>3738.17671677</v>
      </c>
      <c r="P124" s="36">
        <f>SUMIFS(СВЦЭМ!$D$33:$D$776,СВЦЭМ!$A$33:$A$776,$A124,СВЦЭМ!$B$33:$B$776,P$119)+'СЕТ СН'!$I$11+СВЦЭМ!$D$10+'СЕТ СН'!$I$5-'СЕТ СН'!$I$21</f>
        <v>3724.8974256199999</v>
      </c>
      <c r="Q124" s="36">
        <f>SUMIFS(СВЦЭМ!$D$33:$D$776,СВЦЭМ!$A$33:$A$776,$A124,СВЦЭМ!$B$33:$B$776,Q$119)+'СЕТ СН'!$I$11+СВЦЭМ!$D$10+'СЕТ СН'!$I$5-'СЕТ СН'!$I$21</f>
        <v>3730.4607974099999</v>
      </c>
      <c r="R124" s="36">
        <f>SUMIFS(СВЦЭМ!$D$33:$D$776,СВЦЭМ!$A$33:$A$776,$A124,СВЦЭМ!$B$33:$B$776,R$119)+'СЕТ СН'!$I$11+СВЦЭМ!$D$10+'СЕТ СН'!$I$5-'СЕТ СН'!$I$21</f>
        <v>3751.1175375700004</v>
      </c>
      <c r="S124" s="36">
        <f>SUMIFS(СВЦЭМ!$D$33:$D$776,СВЦЭМ!$A$33:$A$776,$A124,СВЦЭМ!$B$33:$B$776,S$119)+'СЕТ СН'!$I$11+СВЦЭМ!$D$10+'СЕТ СН'!$I$5-'СЕТ СН'!$I$21</f>
        <v>3761.2662126900004</v>
      </c>
      <c r="T124" s="36">
        <f>SUMIFS(СВЦЭМ!$D$33:$D$776,СВЦЭМ!$A$33:$A$776,$A124,СВЦЭМ!$B$33:$B$776,T$119)+'СЕТ СН'!$I$11+СВЦЭМ!$D$10+'СЕТ СН'!$I$5-'СЕТ СН'!$I$21</f>
        <v>3755.46921079</v>
      </c>
      <c r="U124" s="36">
        <f>SUMIFS(СВЦЭМ!$D$33:$D$776,СВЦЭМ!$A$33:$A$776,$A124,СВЦЭМ!$B$33:$B$776,U$119)+'СЕТ СН'!$I$11+СВЦЭМ!$D$10+'СЕТ СН'!$I$5-'СЕТ СН'!$I$21</f>
        <v>3747.1608264200004</v>
      </c>
      <c r="V124" s="36">
        <f>SUMIFS(СВЦЭМ!$D$33:$D$776,СВЦЭМ!$A$33:$A$776,$A124,СВЦЭМ!$B$33:$B$776,V$119)+'СЕТ СН'!$I$11+СВЦЭМ!$D$10+'СЕТ СН'!$I$5-'СЕТ СН'!$I$21</f>
        <v>3729.5525076700001</v>
      </c>
      <c r="W124" s="36">
        <f>SUMIFS(СВЦЭМ!$D$33:$D$776,СВЦЭМ!$A$33:$A$776,$A124,СВЦЭМ!$B$33:$B$776,W$119)+'СЕТ СН'!$I$11+СВЦЭМ!$D$10+'СЕТ СН'!$I$5-'СЕТ СН'!$I$21</f>
        <v>3719.3065631899999</v>
      </c>
      <c r="X124" s="36">
        <f>SUMIFS(СВЦЭМ!$D$33:$D$776,СВЦЭМ!$A$33:$A$776,$A124,СВЦЭМ!$B$33:$B$776,X$119)+'СЕТ СН'!$I$11+СВЦЭМ!$D$10+'СЕТ СН'!$I$5-'СЕТ СН'!$I$21</f>
        <v>3767.3606601300003</v>
      </c>
      <c r="Y124" s="36">
        <f>SUMIFS(СВЦЭМ!$D$33:$D$776,СВЦЭМ!$A$33:$A$776,$A124,СВЦЭМ!$B$33:$B$776,Y$119)+'СЕТ СН'!$I$11+СВЦЭМ!$D$10+'СЕТ СН'!$I$5-'СЕТ СН'!$I$21</f>
        <v>3912.7915983600001</v>
      </c>
    </row>
    <row r="125" spans="1:27" ht="15.75" x14ac:dyDescent="0.2">
      <c r="A125" s="35">
        <f t="shared" si="3"/>
        <v>44018</v>
      </c>
      <c r="B125" s="36">
        <f>SUMIFS(СВЦЭМ!$D$33:$D$776,СВЦЭМ!$A$33:$A$776,$A125,СВЦЭМ!$B$33:$B$776,B$119)+'СЕТ СН'!$I$11+СВЦЭМ!$D$10+'СЕТ СН'!$I$5-'СЕТ СН'!$I$21</f>
        <v>3965.0462062900001</v>
      </c>
      <c r="C125" s="36">
        <f>SUMIFS(СВЦЭМ!$D$33:$D$776,СВЦЭМ!$A$33:$A$776,$A125,СВЦЭМ!$B$33:$B$776,C$119)+'СЕТ СН'!$I$11+СВЦЭМ!$D$10+'СЕТ СН'!$I$5-'СЕТ СН'!$I$21</f>
        <v>4065.41054532</v>
      </c>
      <c r="D125" s="36">
        <f>SUMIFS(СВЦЭМ!$D$33:$D$776,СВЦЭМ!$A$33:$A$776,$A125,СВЦЭМ!$B$33:$B$776,D$119)+'СЕТ СН'!$I$11+СВЦЭМ!$D$10+'СЕТ СН'!$I$5-'СЕТ СН'!$I$21</f>
        <v>4096.5792152700005</v>
      </c>
      <c r="E125" s="36">
        <f>SUMIFS(СВЦЭМ!$D$33:$D$776,СВЦЭМ!$A$33:$A$776,$A125,СВЦЭМ!$B$33:$B$776,E$119)+'СЕТ СН'!$I$11+СВЦЭМ!$D$10+'СЕТ СН'!$I$5-'СЕТ СН'!$I$21</f>
        <v>4152.8423701700003</v>
      </c>
      <c r="F125" s="36">
        <f>SUMIFS(СВЦЭМ!$D$33:$D$776,СВЦЭМ!$A$33:$A$776,$A125,СВЦЭМ!$B$33:$B$776,F$119)+'СЕТ СН'!$I$11+СВЦЭМ!$D$10+'СЕТ СН'!$I$5-'СЕТ СН'!$I$21</f>
        <v>4144.8466819400001</v>
      </c>
      <c r="G125" s="36">
        <f>SUMIFS(СВЦЭМ!$D$33:$D$776,СВЦЭМ!$A$33:$A$776,$A125,СВЦЭМ!$B$33:$B$776,G$119)+'СЕТ СН'!$I$11+СВЦЭМ!$D$10+'СЕТ СН'!$I$5-'СЕТ СН'!$I$21</f>
        <v>4136.2651581600003</v>
      </c>
      <c r="H125" s="36">
        <f>SUMIFS(СВЦЭМ!$D$33:$D$776,СВЦЭМ!$A$33:$A$776,$A125,СВЦЭМ!$B$33:$B$776,H$119)+'СЕТ СН'!$I$11+СВЦЭМ!$D$10+'СЕТ СН'!$I$5-'СЕТ СН'!$I$21</f>
        <v>4043.2194918499999</v>
      </c>
      <c r="I125" s="36">
        <f>SUMIFS(СВЦЭМ!$D$33:$D$776,СВЦЭМ!$A$33:$A$776,$A125,СВЦЭМ!$B$33:$B$776,I$119)+'СЕТ СН'!$I$11+СВЦЭМ!$D$10+'СЕТ СН'!$I$5-'СЕТ СН'!$I$21</f>
        <v>4065.04989157</v>
      </c>
      <c r="J125" s="36">
        <f>SUMIFS(СВЦЭМ!$D$33:$D$776,СВЦЭМ!$A$33:$A$776,$A125,СВЦЭМ!$B$33:$B$776,J$119)+'СЕТ СН'!$I$11+СВЦЭМ!$D$10+'СЕТ СН'!$I$5-'СЕТ СН'!$I$21</f>
        <v>4026.9257503600002</v>
      </c>
      <c r="K125" s="36">
        <f>SUMIFS(СВЦЭМ!$D$33:$D$776,СВЦЭМ!$A$33:$A$776,$A125,СВЦЭМ!$B$33:$B$776,K$119)+'СЕТ СН'!$I$11+СВЦЭМ!$D$10+'СЕТ СН'!$I$5-'СЕТ СН'!$I$21</f>
        <v>3895.2884336800003</v>
      </c>
      <c r="L125" s="36">
        <f>SUMIFS(СВЦЭМ!$D$33:$D$776,СВЦЭМ!$A$33:$A$776,$A125,СВЦЭМ!$B$33:$B$776,L$119)+'СЕТ СН'!$I$11+СВЦЭМ!$D$10+'СЕТ СН'!$I$5-'СЕТ СН'!$I$21</f>
        <v>3810.8176723300003</v>
      </c>
      <c r="M125" s="36">
        <f>SUMIFS(СВЦЭМ!$D$33:$D$776,СВЦЭМ!$A$33:$A$776,$A125,СВЦЭМ!$B$33:$B$776,M$119)+'СЕТ СН'!$I$11+СВЦЭМ!$D$10+'СЕТ СН'!$I$5-'СЕТ СН'!$I$21</f>
        <v>3775.2754750000004</v>
      </c>
      <c r="N125" s="36">
        <f>SUMIFS(СВЦЭМ!$D$33:$D$776,СВЦЭМ!$A$33:$A$776,$A125,СВЦЭМ!$B$33:$B$776,N$119)+'СЕТ СН'!$I$11+СВЦЭМ!$D$10+'СЕТ СН'!$I$5-'СЕТ СН'!$I$21</f>
        <v>3794.8079884500003</v>
      </c>
      <c r="O125" s="36">
        <f>SUMIFS(СВЦЭМ!$D$33:$D$776,СВЦЭМ!$A$33:$A$776,$A125,СВЦЭМ!$B$33:$B$776,O$119)+'СЕТ СН'!$I$11+СВЦЭМ!$D$10+'СЕТ СН'!$I$5-'СЕТ СН'!$I$21</f>
        <v>3845.6243264200002</v>
      </c>
      <c r="P125" s="36">
        <f>SUMIFS(СВЦЭМ!$D$33:$D$776,СВЦЭМ!$A$33:$A$776,$A125,СВЦЭМ!$B$33:$B$776,P$119)+'СЕТ СН'!$I$11+СВЦЭМ!$D$10+'СЕТ СН'!$I$5-'СЕТ СН'!$I$21</f>
        <v>3821.78431572</v>
      </c>
      <c r="Q125" s="36">
        <f>SUMIFS(СВЦЭМ!$D$33:$D$776,СВЦЭМ!$A$33:$A$776,$A125,СВЦЭМ!$B$33:$B$776,Q$119)+'СЕТ СН'!$I$11+СВЦЭМ!$D$10+'СЕТ СН'!$I$5-'СЕТ СН'!$I$21</f>
        <v>3824.51851343</v>
      </c>
      <c r="R125" s="36">
        <f>SUMIFS(СВЦЭМ!$D$33:$D$776,СВЦЭМ!$A$33:$A$776,$A125,СВЦЭМ!$B$33:$B$776,R$119)+'СЕТ СН'!$I$11+СВЦЭМ!$D$10+'СЕТ СН'!$I$5-'СЕТ СН'!$I$21</f>
        <v>3857.1700339500003</v>
      </c>
      <c r="S125" s="36">
        <f>SUMIFS(СВЦЭМ!$D$33:$D$776,СВЦЭМ!$A$33:$A$776,$A125,СВЦЭМ!$B$33:$B$776,S$119)+'СЕТ СН'!$I$11+СВЦЭМ!$D$10+'СЕТ СН'!$I$5-'СЕТ СН'!$I$21</f>
        <v>3861.1186316000003</v>
      </c>
      <c r="T125" s="36">
        <f>SUMIFS(СВЦЭМ!$D$33:$D$776,СВЦЭМ!$A$33:$A$776,$A125,СВЦЭМ!$B$33:$B$776,T$119)+'СЕТ СН'!$I$11+СВЦЭМ!$D$10+'СЕТ СН'!$I$5-'СЕТ СН'!$I$21</f>
        <v>3856.5169505399999</v>
      </c>
      <c r="U125" s="36">
        <f>SUMIFS(СВЦЭМ!$D$33:$D$776,СВЦЭМ!$A$33:$A$776,$A125,СВЦЭМ!$B$33:$B$776,U$119)+'СЕТ СН'!$I$11+СВЦЭМ!$D$10+'СЕТ СН'!$I$5-'СЕТ СН'!$I$21</f>
        <v>3845.4732995900004</v>
      </c>
      <c r="V125" s="36">
        <f>SUMIFS(СВЦЭМ!$D$33:$D$776,СВЦЭМ!$A$33:$A$776,$A125,СВЦЭМ!$B$33:$B$776,V$119)+'СЕТ СН'!$I$11+СВЦЭМ!$D$10+'СЕТ СН'!$I$5-'СЕТ СН'!$I$21</f>
        <v>3838.0112042999999</v>
      </c>
      <c r="W125" s="36">
        <f>SUMIFS(СВЦЭМ!$D$33:$D$776,СВЦЭМ!$A$33:$A$776,$A125,СВЦЭМ!$B$33:$B$776,W$119)+'СЕТ СН'!$I$11+СВЦЭМ!$D$10+'СЕТ СН'!$I$5-'СЕТ СН'!$I$21</f>
        <v>3798.1749157100003</v>
      </c>
      <c r="X125" s="36">
        <f>SUMIFS(СВЦЭМ!$D$33:$D$776,СВЦЭМ!$A$33:$A$776,$A125,СВЦЭМ!$B$33:$B$776,X$119)+'СЕТ СН'!$I$11+СВЦЭМ!$D$10+'СЕТ СН'!$I$5-'СЕТ СН'!$I$21</f>
        <v>3826.3375341999999</v>
      </c>
      <c r="Y125" s="36">
        <f>SUMIFS(СВЦЭМ!$D$33:$D$776,СВЦЭМ!$A$33:$A$776,$A125,СВЦЭМ!$B$33:$B$776,Y$119)+'СЕТ СН'!$I$11+СВЦЭМ!$D$10+'СЕТ СН'!$I$5-'СЕТ СН'!$I$21</f>
        <v>3968.0259580700003</v>
      </c>
    </row>
    <row r="126" spans="1:27" ht="15.75" x14ac:dyDescent="0.2">
      <c r="A126" s="35">
        <f t="shared" si="3"/>
        <v>44019</v>
      </c>
      <c r="B126" s="36">
        <f>SUMIFS(СВЦЭМ!$D$33:$D$776,СВЦЭМ!$A$33:$A$776,$A126,СВЦЭМ!$B$33:$B$776,B$119)+'СЕТ СН'!$I$11+СВЦЭМ!$D$10+'СЕТ СН'!$I$5-'СЕТ СН'!$I$21</f>
        <v>4000.3199549800001</v>
      </c>
      <c r="C126" s="36">
        <f>SUMIFS(СВЦЭМ!$D$33:$D$776,СВЦЭМ!$A$33:$A$776,$A126,СВЦЭМ!$B$33:$B$776,C$119)+'СЕТ СН'!$I$11+СВЦЭМ!$D$10+'СЕТ СН'!$I$5-'СЕТ СН'!$I$21</f>
        <v>4009.4380192500003</v>
      </c>
      <c r="D126" s="36">
        <f>SUMIFS(СВЦЭМ!$D$33:$D$776,СВЦЭМ!$A$33:$A$776,$A126,СВЦЭМ!$B$33:$B$776,D$119)+'СЕТ СН'!$I$11+СВЦЭМ!$D$10+'СЕТ СН'!$I$5-'СЕТ СН'!$I$21</f>
        <v>4013.7454811100001</v>
      </c>
      <c r="E126" s="36">
        <f>SUMIFS(СВЦЭМ!$D$33:$D$776,СВЦЭМ!$A$33:$A$776,$A126,СВЦЭМ!$B$33:$B$776,E$119)+'СЕТ СН'!$I$11+СВЦЭМ!$D$10+'СЕТ СН'!$I$5-'СЕТ СН'!$I$21</f>
        <v>4021.0059826200004</v>
      </c>
      <c r="F126" s="36">
        <f>SUMIFS(СВЦЭМ!$D$33:$D$776,СВЦЭМ!$A$33:$A$776,$A126,СВЦЭМ!$B$33:$B$776,F$119)+'СЕТ СН'!$I$11+СВЦЭМ!$D$10+'СЕТ СН'!$I$5-'СЕТ СН'!$I$21</f>
        <v>4021.96748192</v>
      </c>
      <c r="G126" s="36">
        <f>SUMIFS(СВЦЭМ!$D$33:$D$776,СВЦЭМ!$A$33:$A$776,$A126,СВЦЭМ!$B$33:$B$776,G$119)+'СЕТ СН'!$I$11+СВЦЭМ!$D$10+'СЕТ СН'!$I$5-'СЕТ СН'!$I$21</f>
        <v>4024.5196074700002</v>
      </c>
      <c r="H126" s="36">
        <f>SUMIFS(СВЦЭМ!$D$33:$D$776,СВЦЭМ!$A$33:$A$776,$A126,СВЦЭМ!$B$33:$B$776,H$119)+'СЕТ СН'!$I$11+СВЦЭМ!$D$10+'СЕТ СН'!$I$5-'СЕТ СН'!$I$21</f>
        <v>4018.4324687799999</v>
      </c>
      <c r="I126" s="36">
        <f>SUMIFS(СВЦЭМ!$D$33:$D$776,СВЦЭМ!$A$33:$A$776,$A126,СВЦЭМ!$B$33:$B$776,I$119)+'СЕТ СН'!$I$11+СВЦЭМ!$D$10+'СЕТ СН'!$I$5-'СЕТ СН'!$I$21</f>
        <v>3987.3485501</v>
      </c>
      <c r="J126" s="36">
        <f>SUMIFS(СВЦЭМ!$D$33:$D$776,СВЦЭМ!$A$33:$A$776,$A126,СВЦЭМ!$B$33:$B$776,J$119)+'СЕТ СН'!$I$11+СВЦЭМ!$D$10+'СЕТ СН'!$I$5-'СЕТ СН'!$I$21</f>
        <v>4016.6705126200004</v>
      </c>
      <c r="K126" s="36">
        <f>SUMIFS(СВЦЭМ!$D$33:$D$776,СВЦЭМ!$A$33:$A$776,$A126,СВЦЭМ!$B$33:$B$776,K$119)+'СЕТ СН'!$I$11+СВЦЭМ!$D$10+'СЕТ СН'!$I$5-'СЕТ СН'!$I$21</f>
        <v>3939.1714682400002</v>
      </c>
      <c r="L126" s="36">
        <f>SUMIFS(СВЦЭМ!$D$33:$D$776,СВЦЭМ!$A$33:$A$776,$A126,СВЦЭМ!$B$33:$B$776,L$119)+'СЕТ СН'!$I$11+СВЦЭМ!$D$10+'СЕТ СН'!$I$5-'СЕТ СН'!$I$21</f>
        <v>3905.5627506400001</v>
      </c>
      <c r="M126" s="36">
        <f>SUMIFS(СВЦЭМ!$D$33:$D$776,СВЦЭМ!$A$33:$A$776,$A126,СВЦЭМ!$B$33:$B$776,M$119)+'СЕТ СН'!$I$11+СВЦЭМ!$D$10+'СЕТ СН'!$I$5-'СЕТ СН'!$I$21</f>
        <v>3886.6665308400002</v>
      </c>
      <c r="N126" s="36">
        <f>SUMIFS(СВЦЭМ!$D$33:$D$776,СВЦЭМ!$A$33:$A$776,$A126,СВЦЭМ!$B$33:$B$776,N$119)+'СЕТ СН'!$I$11+СВЦЭМ!$D$10+'СЕТ СН'!$I$5-'СЕТ СН'!$I$21</f>
        <v>3888.05539176</v>
      </c>
      <c r="O126" s="36">
        <f>SUMIFS(СВЦЭМ!$D$33:$D$776,СВЦЭМ!$A$33:$A$776,$A126,СВЦЭМ!$B$33:$B$776,O$119)+'СЕТ СН'!$I$11+СВЦЭМ!$D$10+'СЕТ СН'!$I$5-'СЕТ СН'!$I$21</f>
        <v>3893.7104002400001</v>
      </c>
      <c r="P126" s="36">
        <f>SUMIFS(СВЦЭМ!$D$33:$D$776,СВЦЭМ!$A$33:$A$776,$A126,СВЦЭМ!$B$33:$B$776,P$119)+'СЕТ СН'!$I$11+СВЦЭМ!$D$10+'СЕТ СН'!$I$5-'СЕТ СН'!$I$21</f>
        <v>3888.7370354499999</v>
      </c>
      <c r="Q126" s="36">
        <f>SUMIFS(СВЦЭМ!$D$33:$D$776,СВЦЭМ!$A$33:$A$776,$A126,СВЦЭМ!$B$33:$B$776,Q$119)+'СЕТ СН'!$I$11+СВЦЭМ!$D$10+'СЕТ СН'!$I$5-'СЕТ СН'!$I$21</f>
        <v>3895.4108221900001</v>
      </c>
      <c r="R126" s="36">
        <f>SUMIFS(СВЦЭМ!$D$33:$D$776,СВЦЭМ!$A$33:$A$776,$A126,СВЦЭМ!$B$33:$B$776,R$119)+'СЕТ СН'!$I$11+СВЦЭМ!$D$10+'СЕТ СН'!$I$5-'СЕТ СН'!$I$21</f>
        <v>3898.8622466000002</v>
      </c>
      <c r="S126" s="36">
        <f>SUMIFS(СВЦЭМ!$D$33:$D$776,СВЦЭМ!$A$33:$A$776,$A126,СВЦЭМ!$B$33:$B$776,S$119)+'СЕТ СН'!$I$11+СВЦЭМ!$D$10+'СЕТ СН'!$I$5-'СЕТ СН'!$I$21</f>
        <v>3904.6616882799999</v>
      </c>
      <c r="T126" s="36">
        <f>SUMIFS(СВЦЭМ!$D$33:$D$776,СВЦЭМ!$A$33:$A$776,$A126,СВЦЭМ!$B$33:$B$776,T$119)+'СЕТ СН'!$I$11+СВЦЭМ!$D$10+'СЕТ СН'!$I$5-'СЕТ СН'!$I$21</f>
        <v>3907.6876413500004</v>
      </c>
      <c r="U126" s="36">
        <f>SUMIFS(СВЦЭМ!$D$33:$D$776,СВЦЭМ!$A$33:$A$776,$A126,СВЦЭМ!$B$33:$B$776,U$119)+'СЕТ СН'!$I$11+СВЦЭМ!$D$10+'СЕТ СН'!$I$5-'СЕТ СН'!$I$21</f>
        <v>3901.5524728800001</v>
      </c>
      <c r="V126" s="36">
        <f>SUMIFS(СВЦЭМ!$D$33:$D$776,СВЦЭМ!$A$33:$A$776,$A126,СВЦЭМ!$B$33:$B$776,V$119)+'СЕТ СН'!$I$11+СВЦЭМ!$D$10+'СЕТ СН'!$I$5-'СЕТ СН'!$I$21</f>
        <v>3901.7069561799999</v>
      </c>
      <c r="W126" s="36">
        <f>SUMIFS(СВЦЭМ!$D$33:$D$776,СВЦЭМ!$A$33:$A$776,$A126,СВЦЭМ!$B$33:$B$776,W$119)+'СЕТ СН'!$I$11+СВЦЭМ!$D$10+'СЕТ СН'!$I$5-'СЕТ СН'!$I$21</f>
        <v>3892.2688329299999</v>
      </c>
      <c r="X126" s="36">
        <f>SUMIFS(СВЦЭМ!$D$33:$D$776,СВЦЭМ!$A$33:$A$776,$A126,СВЦЭМ!$B$33:$B$776,X$119)+'СЕТ СН'!$I$11+СВЦЭМ!$D$10+'СЕТ СН'!$I$5-'СЕТ СН'!$I$21</f>
        <v>3923.7308095799999</v>
      </c>
      <c r="Y126" s="36">
        <f>SUMIFS(СВЦЭМ!$D$33:$D$776,СВЦЭМ!$A$33:$A$776,$A126,СВЦЭМ!$B$33:$B$776,Y$119)+'СЕТ СН'!$I$11+СВЦЭМ!$D$10+'СЕТ СН'!$I$5-'СЕТ СН'!$I$21</f>
        <v>4012.83841721</v>
      </c>
    </row>
    <row r="127" spans="1:27" ht="15.75" x14ac:dyDescent="0.2">
      <c r="A127" s="35">
        <f t="shared" si="3"/>
        <v>44020</v>
      </c>
      <c r="B127" s="36">
        <f>SUMIFS(СВЦЭМ!$D$33:$D$776,СВЦЭМ!$A$33:$A$776,$A127,СВЦЭМ!$B$33:$B$776,B$119)+'СЕТ СН'!$I$11+СВЦЭМ!$D$10+'СЕТ СН'!$I$5-'СЕТ СН'!$I$21</f>
        <v>3966.8869960800002</v>
      </c>
      <c r="C127" s="36">
        <f>SUMIFS(СВЦЭМ!$D$33:$D$776,СВЦЭМ!$A$33:$A$776,$A127,СВЦЭМ!$B$33:$B$776,C$119)+'СЕТ СН'!$I$11+СВЦЭМ!$D$10+'СЕТ СН'!$I$5-'СЕТ СН'!$I$21</f>
        <v>3978.56077886</v>
      </c>
      <c r="D127" s="36">
        <f>SUMIFS(СВЦЭМ!$D$33:$D$776,СВЦЭМ!$A$33:$A$776,$A127,СВЦЭМ!$B$33:$B$776,D$119)+'СЕТ СН'!$I$11+СВЦЭМ!$D$10+'СЕТ СН'!$I$5-'СЕТ СН'!$I$21</f>
        <v>4006.3099967000003</v>
      </c>
      <c r="E127" s="36">
        <f>SUMIFS(СВЦЭМ!$D$33:$D$776,СВЦЭМ!$A$33:$A$776,$A127,СВЦЭМ!$B$33:$B$776,E$119)+'СЕТ СН'!$I$11+СВЦЭМ!$D$10+'СЕТ СН'!$I$5-'СЕТ СН'!$I$21</f>
        <v>4030.8592503600003</v>
      </c>
      <c r="F127" s="36">
        <f>SUMIFS(СВЦЭМ!$D$33:$D$776,СВЦЭМ!$A$33:$A$776,$A127,СВЦЭМ!$B$33:$B$776,F$119)+'СЕТ СН'!$I$11+СВЦЭМ!$D$10+'СЕТ СН'!$I$5-'СЕТ СН'!$I$21</f>
        <v>4040.4878508700003</v>
      </c>
      <c r="G127" s="36">
        <f>SUMIFS(СВЦЭМ!$D$33:$D$776,СВЦЭМ!$A$33:$A$776,$A127,СВЦЭМ!$B$33:$B$776,G$119)+'СЕТ СН'!$I$11+СВЦЭМ!$D$10+'СЕТ СН'!$I$5-'СЕТ СН'!$I$21</f>
        <v>4048.0098161200003</v>
      </c>
      <c r="H127" s="36">
        <f>SUMIFS(СВЦЭМ!$D$33:$D$776,СВЦЭМ!$A$33:$A$776,$A127,СВЦЭМ!$B$33:$B$776,H$119)+'СЕТ СН'!$I$11+СВЦЭМ!$D$10+'СЕТ СН'!$I$5-'СЕТ СН'!$I$21</f>
        <v>4001.2016777400004</v>
      </c>
      <c r="I127" s="36">
        <f>SUMIFS(СВЦЭМ!$D$33:$D$776,СВЦЭМ!$A$33:$A$776,$A127,СВЦЭМ!$B$33:$B$776,I$119)+'СЕТ СН'!$I$11+СВЦЭМ!$D$10+'СЕТ СН'!$I$5-'СЕТ СН'!$I$21</f>
        <v>3935.6996735000002</v>
      </c>
      <c r="J127" s="36">
        <f>SUMIFS(СВЦЭМ!$D$33:$D$776,СВЦЭМ!$A$33:$A$776,$A127,СВЦЭМ!$B$33:$B$776,J$119)+'СЕТ СН'!$I$11+СВЦЭМ!$D$10+'СЕТ СН'!$I$5-'СЕТ СН'!$I$21</f>
        <v>3889.5218694300002</v>
      </c>
      <c r="K127" s="36">
        <f>SUMIFS(СВЦЭМ!$D$33:$D$776,СВЦЭМ!$A$33:$A$776,$A127,СВЦЭМ!$B$33:$B$776,K$119)+'СЕТ СН'!$I$11+СВЦЭМ!$D$10+'СЕТ СН'!$I$5-'СЕТ СН'!$I$21</f>
        <v>3905.2849489600003</v>
      </c>
      <c r="L127" s="36">
        <f>SUMIFS(СВЦЭМ!$D$33:$D$776,СВЦЭМ!$A$33:$A$776,$A127,СВЦЭМ!$B$33:$B$776,L$119)+'СЕТ СН'!$I$11+СВЦЭМ!$D$10+'СЕТ СН'!$I$5-'СЕТ СН'!$I$21</f>
        <v>3897.4729089800003</v>
      </c>
      <c r="M127" s="36">
        <f>SUMIFS(СВЦЭМ!$D$33:$D$776,СВЦЭМ!$A$33:$A$776,$A127,СВЦЭМ!$B$33:$B$776,M$119)+'СЕТ СН'!$I$11+СВЦЭМ!$D$10+'СЕТ СН'!$I$5-'СЕТ СН'!$I$21</f>
        <v>3883.3189990700002</v>
      </c>
      <c r="N127" s="36">
        <f>SUMIFS(СВЦЭМ!$D$33:$D$776,СВЦЭМ!$A$33:$A$776,$A127,СВЦЭМ!$B$33:$B$776,N$119)+'СЕТ СН'!$I$11+СВЦЭМ!$D$10+'СЕТ СН'!$I$5-'СЕТ СН'!$I$21</f>
        <v>3890.9003828499999</v>
      </c>
      <c r="O127" s="36">
        <f>SUMIFS(СВЦЭМ!$D$33:$D$776,СВЦЭМ!$A$33:$A$776,$A127,СВЦЭМ!$B$33:$B$776,O$119)+'СЕТ СН'!$I$11+СВЦЭМ!$D$10+'СЕТ СН'!$I$5-'СЕТ СН'!$I$21</f>
        <v>3898.9060632600003</v>
      </c>
      <c r="P127" s="36">
        <f>SUMIFS(СВЦЭМ!$D$33:$D$776,СВЦЭМ!$A$33:$A$776,$A127,СВЦЭМ!$B$33:$B$776,P$119)+'СЕТ СН'!$I$11+СВЦЭМ!$D$10+'СЕТ СН'!$I$5-'СЕТ СН'!$I$21</f>
        <v>3889.7894402800002</v>
      </c>
      <c r="Q127" s="36">
        <f>SUMIFS(СВЦЭМ!$D$33:$D$776,СВЦЭМ!$A$33:$A$776,$A127,СВЦЭМ!$B$33:$B$776,Q$119)+'СЕТ СН'!$I$11+СВЦЭМ!$D$10+'СЕТ СН'!$I$5-'СЕТ СН'!$I$21</f>
        <v>3893.94543798</v>
      </c>
      <c r="R127" s="36">
        <f>SUMIFS(СВЦЭМ!$D$33:$D$776,СВЦЭМ!$A$33:$A$776,$A127,СВЦЭМ!$B$33:$B$776,R$119)+'СЕТ СН'!$I$11+СВЦЭМ!$D$10+'СЕТ СН'!$I$5-'СЕТ СН'!$I$21</f>
        <v>3899.57257497</v>
      </c>
      <c r="S127" s="36">
        <f>SUMIFS(СВЦЭМ!$D$33:$D$776,СВЦЭМ!$A$33:$A$776,$A127,СВЦЭМ!$B$33:$B$776,S$119)+'СЕТ СН'!$I$11+СВЦЭМ!$D$10+'СЕТ СН'!$I$5-'СЕТ СН'!$I$21</f>
        <v>3904.5047109300003</v>
      </c>
      <c r="T127" s="36">
        <f>SUMIFS(СВЦЭМ!$D$33:$D$776,СВЦЭМ!$A$33:$A$776,$A127,СВЦЭМ!$B$33:$B$776,T$119)+'СЕТ СН'!$I$11+СВЦЭМ!$D$10+'СЕТ СН'!$I$5-'СЕТ СН'!$I$21</f>
        <v>3905.42103705</v>
      </c>
      <c r="U127" s="36">
        <f>SUMIFS(СВЦЭМ!$D$33:$D$776,СВЦЭМ!$A$33:$A$776,$A127,СВЦЭМ!$B$33:$B$776,U$119)+'СЕТ СН'!$I$11+СВЦЭМ!$D$10+'СЕТ СН'!$I$5-'СЕТ СН'!$I$21</f>
        <v>3899.1006139800002</v>
      </c>
      <c r="V127" s="36">
        <f>SUMIFS(СВЦЭМ!$D$33:$D$776,СВЦЭМ!$A$33:$A$776,$A127,СВЦЭМ!$B$33:$B$776,V$119)+'СЕТ СН'!$I$11+СВЦЭМ!$D$10+'СЕТ СН'!$I$5-'СЕТ СН'!$I$21</f>
        <v>3887.2730750999999</v>
      </c>
      <c r="W127" s="36">
        <f>SUMIFS(СВЦЭМ!$D$33:$D$776,СВЦЭМ!$A$33:$A$776,$A127,СВЦЭМ!$B$33:$B$776,W$119)+'СЕТ СН'!$I$11+СВЦЭМ!$D$10+'СЕТ СН'!$I$5-'СЕТ СН'!$I$21</f>
        <v>3897.0174829600001</v>
      </c>
      <c r="X127" s="36">
        <f>SUMIFS(СВЦЭМ!$D$33:$D$776,СВЦЭМ!$A$33:$A$776,$A127,СВЦЭМ!$B$33:$B$776,X$119)+'СЕТ СН'!$I$11+СВЦЭМ!$D$10+'СЕТ СН'!$I$5-'СЕТ СН'!$I$21</f>
        <v>3878.5148594000002</v>
      </c>
      <c r="Y127" s="36">
        <f>SUMIFS(СВЦЭМ!$D$33:$D$776,СВЦЭМ!$A$33:$A$776,$A127,СВЦЭМ!$B$33:$B$776,Y$119)+'СЕТ СН'!$I$11+СВЦЭМ!$D$10+'СЕТ СН'!$I$5-'СЕТ СН'!$I$21</f>
        <v>3938.5755682700001</v>
      </c>
    </row>
    <row r="128" spans="1:27" ht="15.75" x14ac:dyDescent="0.2">
      <c r="A128" s="35">
        <f t="shared" si="3"/>
        <v>44021</v>
      </c>
      <c r="B128" s="36">
        <f>SUMIFS(СВЦЭМ!$D$33:$D$776,СВЦЭМ!$A$33:$A$776,$A128,СВЦЭМ!$B$33:$B$776,B$119)+'СЕТ СН'!$I$11+СВЦЭМ!$D$10+'СЕТ СН'!$I$5-'СЕТ СН'!$I$21</f>
        <v>4013.3737926000003</v>
      </c>
      <c r="C128" s="36">
        <f>SUMIFS(СВЦЭМ!$D$33:$D$776,СВЦЭМ!$A$33:$A$776,$A128,СВЦЭМ!$B$33:$B$776,C$119)+'СЕТ СН'!$I$11+СВЦЭМ!$D$10+'СЕТ СН'!$I$5-'СЕТ СН'!$I$21</f>
        <v>4032.8707014700003</v>
      </c>
      <c r="D128" s="36">
        <f>SUMIFS(СВЦЭМ!$D$33:$D$776,СВЦЭМ!$A$33:$A$776,$A128,СВЦЭМ!$B$33:$B$776,D$119)+'СЕТ СН'!$I$11+СВЦЭМ!$D$10+'СЕТ СН'!$I$5-'СЕТ СН'!$I$21</f>
        <v>4027.7846540400001</v>
      </c>
      <c r="E128" s="36">
        <f>SUMIFS(СВЦЭМ!$D$33:$D$776,СВЦЭМ!$A$33:$A$776,$A128,СВЦЭМ!$B$33:$B$776,E$119)+'СЕТ СН'!$I$11+СВЦЭМ!$D$10+'СЕТ СН'!$I$5-'СЕТ СН'!$I$21</f>
        <v>4037.6278270000003</v>
      </c>
      <c r="F128" s="36">
        <f>SUMIFS(СВЦЭМ!$D$33:$D$776,СВЦЭМ!$A$33:$A$776,$A128,СВЦЭМ!$B$33:$B$776,F$119)+'СЕТ СН'!$I$11+СВЦЭМ!$D$10+'СЕТ СН'!$I$5-'СЕТ СН'!$I$21</f>
        <v>4025.55005553</v>
      </c>
      <c r="G128" s="36">
        <f>SUMIFS(СВЦЭМ!$D$33:$D$776,СВЦЭМ!$A$33:$A$776,$A128,СВЦЭМ!$B$33:$B$776,G$119)+'СЕТ СН'!$I$11+СВЦЭМ!$D$10+'СЕТ СН'!$I$5-'СЕТ СН'!$I$21</f>
        <v>4032.8842963800003</v>
      </c>
      <c r="H128" s="36">
        <f>SUMIFS(СВЦЭМ!$D$33:$D$776,СВЦЭМ!$A$33:$A$776,$A128,СВЦЭМ!$B$33:$B$776,H$119)+'СЕТ СН'!$I$11+СВЦЭМ!$D$10+'СЕТ СН'!$I$5-'СЕТ СН'!$I$21</f>
        <v>4034.05941179</v>
      </c>
      <c r="I128" s="36">
        <f>SUMIFS(СВЦЭМ!$D$33:$D$776,СВЦЭМ!$A$33:$A$776,$A128,СВЦЭМ!$B$33:$B$776,I$119)+'СЕТ СН'!$I$11+СВЦЭМ!$D$10+'СЕТ СН'!$I$5-'СЕТ СН'!$I$21</f>
        <v>3953.41515643</v>
      </c>
      <c r="J128" s="36">
        <f>SUMIFS(СВЦЭМ!$D$33:$D$776,СВЦЭМ!$A$33:$A$776,$A128,СВЦЭМ!$B$33:$B$776,J$119)+'СЕТ СН'!$I$11+СВЦЭМ!$D$10+'СЕТ СН'!$I$5-'СЕТ СН'!$I$21</f>
        <v>3938.09897688</v>
      </c>
      <c r="K128" s="36">
        <f>SUMIFS(СВЦЭМ!$D$33:$D$776,СВЦЭМ!$A$33:$A$776,$A128,СВЦЭМ!$B$33:$B$776,K$119)+'СЕТ СН'!$I$11+СВЦЭМ!$D$10+'СЕТ СН'!$I$5-'СЕТ СН'!$I$21</f>
        <v>3925.4721692200001</v>
      </c>
      <c r="L128" s="36">
        <f>SUMIFS(СВЦЭМ!$D$33:$D$776,СВЦЭМ!$A$33:$A$776,$A128,СВЦЭМ!$B$33:$B$776,L$119)+'СЕТ СН'!$I$11+СВЦЭМ!$D$10+'СЕТ СН'!$I$5-'СЕТ СН'!$I$21</f>
        <v>3901.7988026100002</v>
      </c>
      <c r="M128" s="36">
        <f>SUMIFS(СВЦЭМ!$D$33:$D$776,СВЦЭМ!$A$33:$A$776,$A128,СВЦЭМ!$B$33:$B$776,M$119)+'СЕТ СН'!$I$11+СВЦЭМ!$D$10+'СЕТ СН'!$I$5-'СЕТ СН'!$I$21</f>
        <v>3912.3066262900002</v>
      </c>
      <c r="N128" s="36">
        <f>SUMIFS(СВЦЭМ!$D$33:$D$776,СВЦЭМ!$A$33:$A$776,$A128,СВЦЭМ!$B$33:$B$776,N$119)+'СЕТ СН'!$I$11+СВЦЭМ!$D$10+'СЕТ СН'!$I$5-'СЕТ СН'!$I$21</f>
        <v>3908.14227127</v>
      </c>
      <c r="O128" s="36">
        <f>SUMIFS(СВЦЭМ!$D$33:$D$776,СВЦЭМ!$A$33:$A$776,$A128,СВЦЭМ!$B$33:$B$776,O$119)+'СЕТ СН'!$I$11+СВЦЭМ!$D$10+'СЕТ СН'!$I$5-'СЕТ СН'!$I$21</f>
        <v>3915.0443063299999</v>
      </c>
      <c r="P128" s="36">
        <f>SUMIFS(СВЦЭМ!$D$33:$D$776,СВЦЭМ!$A$33:$A$776,$A128,СВЦЭМ!$B$33:$B$776,P$119)+'СЕТ СН'!$I$11+СВЦЭМ!$D$10+'СЕТ СН'!$I$5-'СЕТ СН'!$I$21</f>
        <v>3903.6286617300002</v>
      </c>
      <c r="Q128" s="36">
        <f>SUMIFS(СВЦЭМ!$D$33:$D$776,СВЦЭМ!$A$33:$A$776,$A128,СВЦЭМ!$B$33:$B$776,Q$119)+'СЕТ СН'!$I$11+СВЦЭМ!$D$10+'СЕТ СН'!$I$5-'СЕТ СН'!$I$21</f>
        <v>3909.5155219100002</v>
      </c>
      <c r="R128" s="36">
        <f>SUMIFS(СВЦЭМ!$D$33:$D$776,СВЦЭМ!$A$33:$A$776,$A128,СВЦЭМ!$B$33:$B$776,R$119)+'СЕТ СН'!$I$11+СВЦЭМ!$D$10+'СЕТ СН'!$I$5-'СЕТ СН'!$I$21</f>
        <v>3921.7621283500002</v>
      </c>
      <c r="S128" s="36">
        <f>SUMIFS(СВЦЭМ!$D$33:$D$776,СВЦЭМ!$A$33:$A$776,$A128,СВЦЭМ!$B$33:$B$776,S$119)+'СЕТ СН'!$I$11+СВЦЭМ!$D$10+'СЕТ СН'!$I$5-'СЕТ СН'!$I$21</f>
        <v>3926.5110797900002</v>
      </c>
      <c r="T128" s="36">
        <f>SUMIFS(СВЦЭМ!$D$33:$D$776,СВЦЭМ!$A$33:$A$776,$A128,СВЦЭМ!$B$33:$B$776,T$119)+'СЕТ СН'!$I$11+СВЦЭМ!$D$10+'СЕТ СН'!$I$5-'СЕТ СН'!$I$21</f>
        <v>3930.4337887199999</v>
      </c>
      <c r="U128" s="36">
        <f>SUMIFS(СВЦЭМ!$D$33:$D$776,СВЦЭМ!$A$33:$A$776,$A128,СВЦЭМ!$B$33:$B$776,U$119)+'СЕТ СН'!$I$11+СВЦЭМ!$D$10+'СЕТ СН'!$I$5-'СЕТ СН'!$I$21</f>
        <v>3928.4256721300003</v>
      </c>
      <c r="V128" s="36">
        <f>SUMIFS(СВЦЭМ!$D$33:$D$776,СВЦЭМ!$A$33:$A$776,$A128,СВЦЭМ!$B$33:$B$776,V$119)+'СЕТ СН'!$I$11+СВЦЭМ!$D$10+'СЕТ СН'!$I$5-'СЕТ СН'!$I$21</f>
        <v>3919.8390590200001</v>
      </c>
      <c r="W128" s="36">
        <f>SUMIFS(СВЦЭМ!$D$33:$D$776,СВЦЭМ!$A$33:$A$776,$A128,СВЦЭМ!$B$33:$B$776,W$119)+'СЕТ СН'!$I$11+СВЦЭМ!$D$10+'СЕТ СН'!$I$5-'СЕТ СН'!$I$21</f>
        <v>3916.4899415</v>
      </c>
      <c r="X128" s="36">
        <f>SUMIFS(СВЦЭМ!$D$33:$D$776,СВЦЭМ!$A$33:$A$776,$A128,СВЦЭМ!$B$33:$B$776,X$119)+'СЕТ СН'!$I$11+СВЦЭМ!$D$10+'СЕТ СН'!$I$5-'СЕТ СН'!$I$21</f>
        <v>3916.8893387000003</v>
      </c>
      <c r="Y128" s="36">
        <f>SUMIFS(СВЦЭМ!$D$33:$D$776,СВЦЭМ!$A$33:$A$776,$A128,СВЦЭМ!$B$33:$B$776,Y$119)+'СЕТ СН'!$I$11+СВЦЭМ!$D$10+'СЕТ СН'!$I$5-'СЕТ СН'!$I$21</f>
        <v>3936.4109718700001</v>
      </c>
    </row>
    <row r="129" spans="1:25" ht="15.75" x14ac:dyDescent="0.2">
      <c r="A129" s="35">
        <f t="shared" si="3"/>
        <v>44022</v>
      </c>
      <c r="B129" s="36">
        <f>SUMIFS(СВЦЭМ!$D$33:$D$776,СВЦЭМ!$A$33:$A$776,$A129,СВЦЭМ!$B$33:$B$776,B$119)+'СЕТ СН'!$I$11+СВЦЭМ!$D$10+'СЕТ СН'!$I$5-'СЕТ СН'!$I$21</f>
        <v>4033.45019189</v>
      </c>
      <c r="C129" s="36">
        <f>SUMIFS(СВЦЭМ!$D$33:$D$776,СВЦЭМ!$A$33:$A$776,$A129,СВЦЭМ!$B$33:$B$776,C$119)+'СЕТ СН'!$I$11+СВЦЭМ!$D$10+'СЕТ СН'!$I$5-'СЕТ СН'!$I$21</f>
        <v>4009.9042358400002</v>
      </c>
      <c r="D129" s="36">
        <f>SUMIFS(СВЦЭМ!$D$33:$D$776,СВЦЭМ!$A$33:$A$776,$A129,СВЦЭМ!$B$33:$B$776,D$119)+'СЕТ СН'!$I$11+СВЦЭМ!$D$10+'СЕТ СН'!$I$5-'СЕТ СН'!$I$21</f>
        <v>4004.9183218200001</v>
      </c>
      <c r="E129" s="36">
        <f>SUMIFS(СВЦЭМ!$D$33:$D$776,СВЦЭМ!$A$33:$A$776,$A129,СВЦЭМ!$B$33:$B$776,E$119)+'СЕТ СН'!$I$11+СВЦЭМ!$D$10+'СЕТ СН'!$I$5-'СЕТ СН'!$I$21</f>
        <v>4024.2565934700001</v>
      </c>
      <c r="F129" s="36">
        <f>SUMIFS(СВЦЭМ!$D$33:$D$776,СВЦЭМ!$A$33:$A$776,$A129,СВЦЭМ!$B$33:$B$776,F$119)+'СЕТ СН'!$I$11+СВЦЭМ!$D$10+'СЕТ СН'!$I$5-'СЕТ СН'!$I$21</f>
        <v>4045.6137812800002</v>
      </c>
      <c r="G129" s="36">
        <f>SUMIFS(СВЦЭМ!$D$33:$D$776,СВЦЭМ!$A$33:$A$776,$A129,СВЦЭМ!$B$33:$B$776,G$119)+'СЕТ СН'!$I$11+СВЦЭМ!$D$10+'СЕТ СН'!$I$5-'СЕТ СН'!$I$21</f>
        <v>4085.2051485700003</v>
      </c>
      <c r="H129" s="36">
        <f>SUMIFS(СВЦЭМ!$D$33:$D$776,СВЦЭМ!$A$33:$A$776,$A129,СВЦЭМ!$B$33:$B$776,H$119)+'СЕТ СН'!$I$11+СВЦЭМ!$D$10+'СЕТ СН'!$I$5-'СЕТ СН'!$I$21</f>
        <v>4108.3763794099996</v>
      </c>
      <c r="I129" s="36">
        <f>SUMIFS(СВЦЭМ!$D$33:$D$776,СВЦЭМ!$A$33:$A$776,$A129,СВЦЭМ!$B$33:$B$776,I$119)+'СЕТ СН'!$I$11+СВЦЭМ!$D$10+'СЕТ СН'!$I$5-'СЕТ СН'!$I$21</f>
        <v>4028.7274643800001</v>
      </c>
      <c r="J129" s="36">
        <f>SUMIFS(СВЦЭМ!$D$33:$D$776,СВЦЭМ!$A$33:$A$776,$A129,СВЦЭМ!$B$33:$B$776,J$119)+'СЕТ СН'!$I$11+СВЦЭМ!$D$10+'СЕТ СН'!$I$5-'СЕТ СН'!$I$21</f>
        <v>3982.5660373000001</v>
      </c>
      <c r="K129" s="36">
        <f>SUMIFS(СВЦЭМ!$D$33:$D$776,СВЦЭМ!$A$33:$A$776,$A129,СВЦЭМ!$B$33:$B$776,K$119)+'СЕТ СН'!$I$11+СВЦЭМ!$D$10+'СЕТ СН'!$I$5-'СЕТ СН'!$I$21</f>
        <v>3910.1895389300003</v>
      </c>
      <c r="L129" s="36">
        <f>SUMIFS(СВЦЭМ!$D$33:$D$776,СВЦЭМ!$A$33:$A$776,$A129,СВЦЭМ!$B$33:$B$776,L$119)+'СЕТ СН'!$I$11+СВЦЭМ!$D$10+'СЕТ СН'!$I$5-'СЕТ СН'!$I$21</f>
        <v>3903.81899862</v>
      </c>
      <c r="M129" s="36">
        <f>SUMIFS(СВЦЭМ!$D$33:$D$776,СВЦЭМ!$A$33:$A$776,$A129,СВЦЭМ!$B$33:$B$776,M$119)+'СЕТ СН'!$I$11+СВЦЭМ!$D$10+'СЕТ СН'!$I$5-'СЕТ СН'!$I$21</f>
        <v>3910.7187870000002</v>
      </c>
      <c r="N129" s="36">
        <f>SUMIFS(СВЦЭМ!$D$33:$D$776,СВЦЭМ!$A$33:$A$776,$A129,СВЦЭМ!$B$33:$B$776,N$119)+'СЕТ СН'!$I$11+СВЦЭМ!$D$10+'СЕТ СН'!$I$5-'СЕТ СН'!$I$21</f>
        <v>3903.9607527300004</v>
      </c>
      <c r="O129" s="36">
        <f>SUMIFS(СВЦЭМ!$D$33:$D$776,СВЦЭМ!$A$33:$A$776,$A129,СВЦЭМ!$B$33:$B$776,O$119)+'СЕТ СН'!$I$11+СВЦЭМ!$D$10+'СЕТ СН'!$I$5-'СЕТ СН'!$I$21</f>
        <v>3906.1214911400002</v>
      </c>
      <c r="P129" s="36">
        <f>SUMIFS(СВЦЭМ!$D$33:$D$776,СВЦЭМ!$A$33:$A$776,$A129,СВЦЭМ!$B$33:$B$776,P$119)+'СЕТ СН'!$I$11+СВЦЭМ!$D$10+'СЕТ СН'!$I$5-'СЕТ СН'!$I$21</f>
        <v>3893.7370290200001</v>
      </c>
      <c r="Q129" s="36">
        <f>SUMIFS(СВЦЭМ!$D$33:$D$776,СВЦЭМ!$A$33:$A$776,$A129,СВЦЭМ!$B$33:$B$776,Q$119)+'СЕТ СН'!$I$11+СВЦЭМ!$D$10+'СЕТ СН'!$I$5-'СЕТ СН'!$I$21</f>
        <v>3905.0401195900004</v>
      </c>
      <c r="R129" s="36">
        <f>SUMIFS(СВЦЭМ!$D$33:$D$776,СВЦЭМ!$A$33:$A$776,$A129,СВЦЭМ!$B$33:$B$776,R$119)+'СЕТ СН'!$I$11+СВЦЭМ!$D$10+'СЕТ СН'!$I$5-'СЕТ СН'!$I$21</f>
        <v>3923.07117638</v>
      </c>
      <c r="S129" s="36">
        <f>SUMIFS(СВЦЭМ!$D$33:$D$776,СВЦЭМ!$A$33:$A$776,$A129,СВЦЭМ!$B$33:$B$776,S$119)+'СЕТ СН'!$I$11+СВЦЭМ!$D$10+'СЕТ СН'!$I$5-'СЕТ СН'!$I$21</f>
        <v>3926.8916428900002</v>
      </c>
      <c r="T129" s="36">
        <f>SUMIFS(СВЦЭМ!$D$33:$D$776,СВЦЭМ!$A$33:$A$776,$A129,СВЦЭМ!$B$33:$B$776,T$119)+'СЕТ СН'!$I$11+СВЦЭМ!$D$10+'СЕТ СН'!$I$5-'СЕТ СН'!$I$21</f>
        <v>3920.1275680600002</v>
      </c>
      <c r="U129" s="36">
        <f>SUMIFS(СВЦЭМ!$D$33:$D$776,СВЦЭМ!$A$33:$A$776,$A129,СВЦЭМ!$B$33:$B$776,U$119)+'СЕТ СН'!$I$11+СВЦЭМ!$D$10+'СЕТ СН'!$I$5-'СЕТ СН'!$I$21</f>
        <v>3905.5802371200002</v>
      </c>
      <c r="V129" s="36">
        <f>SUMIFS(СВЦЭМ!$D$33:$D$776,СВЦЭМ!$A$33:$A$776,$A129,СВЦЭМ!$B$33:$B$776,V$119)+'СЕТ СН'!$I$11+СВЦЭМ!$D$10+'СЕТ СН'!$I$5-'СЕТ СН'!$I$21</f>
        <v>3882.9039314000001</v>
      </c>
      <c r="W129" s="36">
        <f>SUMIFS(СВЦЭМ!$D$33:$D$776,СВЦЭМ!$A$33:$A$776,$A129,СВЦЭМ!$B$33:$B$776,W$119)+'СЕТ СН'!$I$11+СВЦЭМ!$D$10+'СЕТ СН'!$I$5-'СЕТ СН'!$I$21</f>
        <v>3897.4250343200001</v>
      </c>
      <c r="X129" s="36">
        <f>SUMIFS(СВЦЭМ!$D$33:$D$776,СВЦЭМ!$A$33:$A$776,$A129,СВЦЭМ!$B$33:$B$776,X$119)+'СЕТ СН'!$I$11+СВЦЭМ!$D$10+'СЕТ СН'!$I$5-'СЕТ СН'!$I$21</f>
        <v>3886.2771358600003</v>
      </c>
      <c r="Y129" s="36">
        <f>SUMIFS(СВЦЭМ!$D$33:$D$776,СВЦЭМ!$A$33:$A$776,$A129,СВЦЭМ!$B$33:$B$776,Y$119)+'СЕТ СН'!$I$11+СВЦЭМ!$D$10+'СЕТ СН'!$I$5-'СЕТ СН'!$I$21</f>
        <v>3918.7173605300004</v>
      </c>
    </row>
    <row r="130" spans="1:25" ht="15.75" x14ac:dyDescent="0.2">
      <c r="A130" s="35">
        <f t="shared" si="3"/>
        <v>44023</v>
      </c>
      <c r="B130" s="36">
        <f>SUMIFS(СВЦЭМ!$D$33:$D$776,СВЦЭМ!$A$33:$A$776,$A130,СВЦЭМ!$B$33:$B$776,B$119)+'СЕТ СН'!$I$11+СВЦЭМ!$D$10+'СЕТ СН'!$I$5-'СЕТ СН'!$I$21</f>
        <v>4036.6161910200003</v>
      </c>
      <c r="C130" s="36">
        <f>SUMIFS(СВЦЭМ!$D$33:$D$776,СВЦЭМ!$A$33:$A$776,$A130,СВЦЭМ!$B$33:$B$776,C$119)+'СЕТ СН'!$I$11+СВЦЭМ!$D$10+'СЕТ СН'!$I$5-'СЕТ СН'!$I$21</f>
        <v>4010.8325617</v>
      </c>
      <c r="D130" s="36">
        <f>SUMIFS(СВЦЭМ!$D$33:$D$776,СВЦЭМ!$A$33:$A$776,$A130,СВЦЭМ!$B$33:$B$776,D$119)+'СЕТ СН'!$I$11+СВЦЭМ!$D$10+'СЕТ СН'!$I$5-'СЕТ СН'!$I$21</f>
        <v>4036.13778228</v>
      </c>
      <c r="E130" s="36">
        <f>SUMIFS(СВЦЭМ!$D$33:$D$776,СВЦЭМ!$A$33:$A$776,$A130,СВЦЭМ!$B$33:$B$776,E$119)+'СЕТ СН'!$I$11+СВЦЭМ!$D$10+'СЕТ СН'!$I$5-'СЕТ СН'!$I$21</f>
        <v>4051.7495165300002</v>
      </c>
      <c r="F130" s="36">
        <f>SUMIFS(СВЦЭМ!$D$33:$D$776,СВЦЭМ!$A$33:$A$776,$A130,СВЦЭМ!$B$33:$B$776,F$119)+'СЕТ СН'!$I$11+СВЦЭМ!$D$10+'СЕТ СН'!$I$5-'СЕТ СН'!$I$21</f>
        <v>4042.1958346300003</v>
      </c>
      <c r="G130" s="36">
        <f>SUMIFS(СВЦЭМ!$D$33:$D$776,СВЦЭМ!$A$33:$A$776,$A130,СВЦЭМ!$B$33:$B$776,G$119)+'СЕТ СН'!$I$11+СВЦЭМ!$D$10+'СЕТ СН'!$I$5-'СЕТ СН'!$I$21</f>
        <v>4040.3128607100002</v>
      </c>
      <c r="H130" s="36">
        <f>SUMIFS(СВЦЭМ!$D$33:$D$776,СВЦЭМ!$A$33:$A$776,$A130,СВЦЭМ!$B$33:$B$776,H$119)+'СЕТ СН'!$I$11+СВЦЭМ!$D$10+'СЕТ СН'!$I$5-'СЕТ СН'!$I$21</f>
        <v>4025.6773011300002</v>
      </c>
      <c r="I130" s="36">
        <f>SUMIFS(СВЦЭМ!$D$33:$D$776,СВЦЭМ!$A$33:$A$776,$A130,СВЦЭМ!$B$33:$B$776,I$119)+'СЕТ СН'!$I$11+СВЦЭМ!$D$10+'СЕТ СН'!$I$5-'СЕТ СН'!$I$21</f>
        <v>4026.38934264</v>
      </c>
      <c r="J130" s="36">
        <f>SUMIFS(СВЦЭМ!$D$33:$D$776,СВЦЭМ!$A$33:$A$776,$A130,СВЦЭМ!$B$33:$B$776,J$119)+'СЕТ СН'!$I$11+СВЦЭМ!$D$10+'СЕТ СН'!$I$5-'СЕТ СН'!$I$21</f>
        <v>3991.0919029400002</v>
      </c>
      <c r="K130" s="36">
        <f>SUMIFS(СВЦЭМ!$D$33:$D$776,СВЦЭМ!$A$33:$A$776,$A130,СВЦЭМ!$B$33:$B$776,K$119)+'СЕТ СН'!$I$11+СВЦЭМ!$D$10+'СЕТ СН'!$I$5-'СЕТ СН'!$I$21</f>
        <v>3872.1144778600001</v>
      </c>
      <c r="L130" s="36">
        <f>SUMIFS(СВЦЭМ!$D$33:$D$776,СВЦЭМ!$A$33:$A$776,$A130,СВЦЭМ!$B$33:$B$776,L$119)+'СЕТ СН'!$I$11+СВЦЭМ!$D$10+'СЕТ СН'!$I$5-'СЕТ СН'!$I$21</f>
        <v>3842.4265186000002</v>
      </c>
      <c r="M130" s="36">
        <f>SUMIFS(СВЦЭМ!$D$33:$D$776,СВЦЭМ!$A$33:$A$776,$A130,СВЦЭМ!$B$33:$B$776,M$119)+'СЕТ СН'!$I$11+СВЦЭМ!$D$10+'СЕТ СН'!$I$5-'СЕТ СН'!$I$21</f>
        <v>3835.4086770500003</v>
      </c>
      <c r="N130" s="36">
        <f>SUMIFS(СВЦЭМ!$D$33:$D$776,СВЦЭМ!$A$33:$A$776,$A130,СВЦЭМ!$B$33:$B$776,N$119)+'СЕТ СН'!$I$11+СВЦЭМ!$D$10+'СЕТ СН'!$I$5-'СЕТ СН'!$I$21</f>
        <v>3838.8391438900003</v>
      </c>
      <c r="O130" s="36">
        <f>SUMIFS(СВЦЭМ!$D$33:$D$776,СВЦЭМ!$A$33:$A$776,$A130,СВЦЭМ!$B$33:$B$776,O$119)+'СЕТ СН'!$I$11+СВЦЭМ!$D$10+'СЕТ СН'!$I$5-'СЕТ СН'!$I$21</f>
        <v>3872.9553049200003</v>
      </c>
      <c r="P130" s="36">
        <f>SUMIFS(СВЦЭМ!$D$33:$D$776,СВЦЭМ!$A$33:$A$776,$A130,СВЦЭМ!$B$33:$B$776,P$119)+'СЕТ СН'!$I$11+СВЦЭМ!$D$10+'СЕТ СН'!$I$5-'СЕТ СН'!$I$21</f>
        <v>3876.5750625300002</v>
      </c>
      <c r="Q130" s="36">
        <f>SUMIFS(СВЦЭМ!$D$33:$D$776,СВЦЭМ!$A$33:$A$776,$A130,СВЦЭМ!$B$33:$B$776,Q$119)+'СЕТ СН'!$I$11+СВЦЭМ!$D$10+'СЕТ СН'!$I$5-'СЕТ СН'!$I$21</f>
        <v>3888.71243585</v>
      </c>
      <c r="R130" s="36">
        <f>SUMIFS(СВЦЭМ!$D$33:$D$776,СВЦЭМ!$A$33:$A$776,$A130,СВЦЭМ!$B$33:$B$776,R$119)+'СЕТ СН'!$I$11+СВЦЭМ!$D$10+'СЕТ СН'!$I$5-'СЕТ СН'!$I$21</f>
        <v>3907.6797083900001</v>
      </c>
      <c r="S130" s="36">
        <f>SUMIFS(СВЦЭМ!$D$33:$D$776,СВЦЭМ!$A$33:$A$776,$A130,СВЦЭМ!$B$33:$B$776,S$119)+'СЕТ СН'!$I$11+СВЦЭМ!$D$10+'СЕТ СН'!$I$5-'СЕТ СН'!$I$21</f>
        <v>3909.5119361400002</v>
      </c>
      <c r="T130" s="36">
        <f>SUMIFS(СВЦЭМ!$D$33:$D$776,СВЦЭМ!$A$33:$A$776,$A130,СВЦЭМ!$B$33:$B$776,T$119)+'СЕТ СН'!$I$11+СВЦЭМ!$D$10+'СЕТ СН'!$I$5-'СЕТ СН'!$I$21</f>
        <v>3903.1822814300003</v>
      </c>
      <c r="U130" s="36">
        <f>SUMIFS(СВЦЭМ!$D$33:$D$776,СВЦЭМ!$A$33:$A$776,$A130,СВЦЭМ!$B$33:$B$776,U$119)+'СЕТ СН'!$I$11+СВЦЭМ!$D$10+'СЕТ СН'!$I$5-'СЕТ СН'!$I$21</f>
        <v>3889.6065906399999</v>
      </c>
      <c r="V130" s="36">
        <f>SUMIFS(СВЦЭМ!$D$33:$D$776,СВЦЭМ!$A$33:$A$776,$A130,СВЦЭМ!$B$33:$B$776,V$119)+'СЕТ СН'!$I$11+СВЦЭМ!$D$10+'СЕТ СН'!$I$5-'СЕТ СН'!$I$21</f>
        <v>3872.6174680600002</v>
      </c>
      <c r="W130" s="36">
        <f>SUMIFS(СВЦЭМ!$D$33:$D$776,СВЦЭМ!$A$33:$A$776,$A130,СВЦЭМ!$B$33:$B$776,W$119)+'СЕТ СН'!$I$11+СВЦЭМ!$D$10+'СЕТ СН'!$I$5-'СЕТ СН'!$I$21</f>
        <v>3860.2735266899999</v>
      </c>
      <c r="X130" s="36">
        <f>SUMIFS(СВЦЭМ!$D$33:$D$776,СВЦЭМ!$A$33:$A$776,$A130,СВЦЭМ!$B$33:$B$776,X$119)+'СЕТ СН'!$I$11+СВЦЭМ!$D$10+'СЕТ СН'!$I$5-'СЕТ СН'!$I$21</f>
        <v>3878.5929482500001</v>
      </c>
      <c r="Y130" s="36">
        <f>SUMIFS(СВЦЭМ!$D$33:$D$776,СВЦЭМ!$A$33:$A$776,$A130,СВЦЭМ!$B$33:$B$776,Y$119)+'СЕТ СН'!$I$11+СВЦЭМ!$D$10+'СЕТ СН'!$I$5-'СЕТ СН'!$I$21</f>
        <v>3889.4826930500003</v>
      </c>
    </row>
    <row r="131" spans="1:25" ht="15.75" x14ac:dyDescent="0.2">
      <c r="A131" s="35">
        <f t="shared" si="3"/>
        <v>44024</v>
      </c>
      <c r="B131" s="36">
        <f>SUMIFS(СВЦЭМ!$D$33:$D$776,СВЦЭМ!$A$33:$A$776,$A131,СВЦЭМ!$B$33:$B$776,B$119)+'СЕТ СН'!$I$11+СВЦЭМ!$D$10+'СЕТ СН'!$I$5-'СЕТ СН'!$I$21</f>
        <v>4009.1405103000002</v>
      </c>
      <c r="C131" s="36">
        <f>SUMIFS(СВЦЭМ!$D$33:$D$776,СВЦЭМ!$A$33:$A$776,$A131,СВЦЭМ!$B$33:$B$776,C$119)+'СЕТ СН'!$I$11+СВЦЭМ!$D$10+'СЕТ СН'!$I$5-'СЕТ СН'!$I$21</f>
        <v>4066.9436367400003</v>
      </c>
      <c r="D131" s="36">
        <f>SUMIFS(СВЦЭМ!$D$33:$D$776,СВЦЭМ!$A$33:$A$776,$A131,СВЦЭМ!$B$33:$B$776,D$119)+'СЕТ СН'!$I$11+СВЦЭМ!$D$10+'СЕТ СН'!$I$5-'СЕТ СН'!$I$21</f>
        <v>4097.41004617</v>
      </c>
      <c r="E131" s="36">
        <f>SUMIFS(СВЦЭМ!$D$33:$D$776,СВЦЭМ!$A$33:$A$776,$A131,СВЦЭМ!$B$33:$B$776,E$119)+'СЕТ СН'!$I$11+СВЦЭМ!$D$10+'СЕТ СН'!$I$5-'СЕТ СН'!$I$21</f>
        <v>4118.4656858899998</v>
      </c>
      <c r="F131" s="36">
        <f>SUMIFS(СВЦЭМ!$D$33:$D$776,СВЦЭМ!$A$33:$A$776,$A131,СВЦЭМ!$B$33:$B$776,F$119)+'СЕТ СН'!$I$11+СВЦЭМ!$D$10+'СЕТ СН'!$I$5-'СЕТ СН'!$I$21</f>
        <v>4122.1939703500002</v>
      </c>
      <c r="G131" s="36">
        <f>SUMIFS(СВЦЭМ!$D$33:$D$776,СВЦЭМ!$A$33:$A$776,$A131,СВЦЭМ!$B$33:$B$776,G$119)+'СЕТ СН'!$I$11+СВЦЭМ!$D$10+'СЕТ СН'!$I$5-'СЕТ СН'!$I$21</f>
        <v>4128.5036773499996</v>
      </c>
      <c r="H131" s="36">
        <f>SUMIFS(СВЦЭМ!$D$33:$D$776,СВЦЭМ!$A$33:$A$776,$A131,СВЦЭМ!$B$33:$B$776,H$119)+'СЕТ СН'!$I$11+СВЦЭМ!$D$10+'СЕТ СН'!$I$5-'СЕТ СН'!$I$21</f>
        <v>4105.5250370600006</v>
      </c>
      <c r="I131" s="36">
        <f>SUMIFS(СВЦЭМ!$D$33:$D$776,СВЦЭМ!$A$33:$A$776,$A131,СВЦЭМ!$B$33:$B$776,I$119)+'СЕТ СН'!$I$11+СВЦЭМ!$D$10+'СЕТ СН'!$I$5-'СЕТ СН'!$I$21</f>
        <v>4070.0264693100003</v>
      </c>
      <c r="J131" s="36">
        <f>SUMIFS(СВЦЭМ!$D$33:$D$776,СВЦЭМ!$A$33:$A$776,$A131,СВЦЭМ!$B$33:$B$776,J$119)+'СЕТ СН'!$I$11+СВЦЭМ!$D$10+'СЕТ СН'!$I$5-'СЕТ СН'!$I$21</f>
        <v>3981.3561843500001</v>
      </c>
      <c r="K131" s="36">
        <f>SUMIFS(СВЦЭМ!$D$33:$D$776,СВЦЭМ!$A$33:$A$776,$A131,СВЦЭМ!$B$33:$B$776,K$119)+'СЕТ СН'!$I$11+СВЦЭМ!$D$10+'СЕТ СН'!$I$5-'СЕТ СН'!$I$21</f>
        <v>3839.6707321000004</v>
      </c>
      <c r="L131" s="36">
        <f>SUMIFS(СВЦЭМ!$D$33:$D$776,СВЦЭМ!$A$33:$A$776,$A131,СВЦЭМ!$B$33:$B$776,L$119)+'СЕТ СН'!$I$11+СВЦЭМ!$D$10+'СЕТ СН'!$I$5-'СЕТ СН'!$I$21</f>
        <v>3803.9040128400002</v>
      </c>
      <c r="M131" s="36">
        <f>SUMIFS(СВЦЭМ!$D$33:$D$776,СВЦЭМ!$A$33:$A$776,$A131,СВЦЭМ!$B$33:$B$776,M$119)+'СЕТ СН'!$I$11+СВЦЭМ!$D$10+'СЕТ СН'!$I$5-'СЕТ СН'!$I$21</f>
        <v>3801.30020375</v>
      </c>
      <c r="N131" s="36">
        <f>SUMIFS(СВЦЭМ!$D$33:$D$776,СВЦЭМ!$A$33:$A$776,$A131,СВЦЭМ!$B$33:$B$776,N$119)+'СЕТ СН'!$I$11+СВЦЭМ!$D$10+'СЕТ СН'!$I$5-'СЕТ СН'!$I$21</f>
        <v>3807.7602930600001</v>
      </c>
      <c r="O131" s="36">
        <f>SUMIFS(СВЦЭМ!$D$33:$D$776,СВЦЭМ!$A$33:$A$776,$A131,СВЦЭМ!$B$33:$B$776,O$119)+'СЕТ СН'!$I$11+СВЦЭМ!$D$10+'СЕТ СН'!$I$5-'СЕТ СН'!$I$21</f>
        <v>3810.14455503</v>
      </c>
      <c r="P131" s="36">
        <f>SUMIFS(СВЦЭМ!$D$33:$D$776,СВЦЭМ!$A$33:$A$776,$A131,СВЦЭМ!$B$33:$B$776,P$119)+'СЕТ СН'!$I$11+СВЦЭМ!$D$10+'СЕТ СН'!$I$5-'СЕТ СН'!$I$21</f>
        <v>3816.6254027800001</v>
      </c>
      <c r="Q131" s="36">
        <f>SUMIFS(СВЦЭМ!$D$33:$D$776,СВЦЭМ!$A$33:$A$776,$A131,СВЦЭМ!$B$33:$B$776,Q$119)+'СЕТ СН'!$I$11+СВЦЭМ!$D$10+'СЕТ СН'!$I$5-'СЕТ СН'!$I$21</f>
        <v>3834.0469106400001</v>
      </c>
      <c r="R131" s="36">
        <f>SUMIFS(СВЦЭМ!$D$33:$D$776,СВЦЭМ!$A$33:$A$776,$A131,СВЦЭМ!$B$33:$B$776,R$119)+'СЕТ СН'!$I$11+СВЦЭМ!$D$10+'СЕТ СН'!$I$5-'СЕТ СН'!$I$21</f>
        <v>3833.3894711200001</v>
      </c>
      <c r="S131" s="36">
        <f>SUMIFS(СВЦЭМ!$D$33:$D$776,СВЦЭМ!$A$33:$A$776,$A131,СВЦЭМ!$B$33:$B$776,S$119)+'СЕТ СН'!$I$11+СВЦЭМ!$D$10+'СЕТ СН'!$I$5-'СЕТ СН'!$I$21</f>
        <v>3838.80849102</v>
      </c>
      <c r="T131" s="36">
        <f>SUMIFS(СВЦЭМ!$D$33:$D$776,СВЦЭМ!$A$33:$A$776,$A131,СВЦЭМ!$B$33:$B$776,T$119)+'СЕТ СН'!$I$11+СВЦЭМ!$D$10+'СЕТ СН'!$I$5-'СЕТ СН'!$I$21</f>
        <v>3835.3869719300001</v>
      </c>
      <c r="U131" s="36">
        <f>SUMIFS(СВЦЭМ!$D$33:$D$776,СВЦЭМ!$A$33:$A$776,$A131,СВЦЭМ!$B$33:$B$776,U$119)+'СЕТ СН'!$I$11+СВЦЭМ!$D$10+'СЕТ СН'!$I$5-'СЕТ СН'!$I$21</f>
        <v>3813.9421288500002</v>
      </c>
      <c r="V131" s="36">
        <f>SUMIFS(СВЦЭМ!$D$33:$D$776,СВЦЭМ!$A$33:$A$776,$A131,СВЦЭМ!$B$33:$B$776,V$119)+'СЕТ СН'!$I$11+СВЦЭМ!$D$10+'СЕТ СН'!$I$5-'СЕТ СН'!$I$21</f>
        <v>3815.7227076100003</v>
      </c>
      <c r="W131" s="36">
        <f>SUMIFS(СВЦЭМ!$D$33:$D$776,СВЦЭМ!$A$33:$A$776,$A131,СВЦЭМ!$B$33:$B$776,W$119)+'СЕТ СН'!$I$11+СВЦЭМ!$D$10+'СЕТ СН'!$I$5-'СЕТ СН'!$I$21</f>
        <v>3808.0787465100002</v>
      </c>
      <c r="X131" s="36">
        <f>SUMIFS(СВЦЭМ!$D$33:$D$776,СВЦЭМ!$A$33:$A$776,$A131,СВЦЭМ!$B$33:$B$776,X$119)+'СЕТ СН'!$I$11+СВЦЭМ!$D$10+'СЕТ СН'!$I$5-'СЕТ СН'!$I$21</f>
        <v>3815.4414066400004</v>
      </c>
      <c r="Y131" s="36">
        <f>SUMIFS(СВЦЭМ!$D$33:$D$776,СВЦЭМ!$A$33:$A$776,$A131,СВЦЭМ!$B$33:$B$776,Y$119)+'СЕТ СН'!$I$11+СВЦЭМ!$D$10+'СЕТ СН'!$I$5-'СЕТ СН'!$I$21</f>
        <v>3915.8845378800002</v>
      </c>
    </row>
    <row r="132" spans="1:25" ht="15.75" x14ac:dyDescent="0.2">
      <c r="A132" s="35">
        <f t="shared" si="3"/>
        <v>44025</v>
      </c>
      <c r="B132" s="36">
        <f>SUMIFS(СВЦЭМ!$D$33:$D$776,СВЦЭМ!$A$33:$A$776,$A132,СВЦЭМ!$B$33:$B$776,B$119)+'СЕТ СН'!$I$11+СВЦЭМ!$D$10+'СЕТ СН'!$I$5-'СЕТ СН'!$I$21</f>
        <v>4005.4960095700003</v>
      </c>
      <c r="C132" s="36">
        <f>SUMIFS(СВЦЭМ!$D$33:$D$776,СВЦЭМ!$A$33:$A$776,$A132,СВЦЭМ!$B$33:$B$776,C$119)+'СЕТ СН'!$I$11+СВЦЭМ!$D$10+'СЕТ СН'!$I$5-'СЕТ СН'!$I$21</f>
        <v>3975.8901599999999</v>
      </c>
      <c r="D132" s="36">
        <f>SUMIFS(СВЦЭМ!$D$33:$D$776,СВЦЭМ!$A$33:$A$776,$A132,СВЦЭМ!$B$33:$B$776,D$119)+'СЕТ СН'!$I$11+СВЦЭМ!$D$10+'СЕТ СН'!$I$5-'СЕТ СН'!$I$21</f>
        <v>4000.8639376700003</v>
      </c>
      <c r="E132" s="36">
        <f>SUMIFS(СВЦЭМ!$D$33:$D$776,СВЦЭМ!$A$33:$A$776,$A132,СВЦЭМ!$B$33:$B$776,E$119)+'СЕТ СН'!$I$11+СВЦЭМ!$D$10+'СЕТ СН'!$I$5-'СЕТ СН'!$I$21</f>
        <v>4016.3636879400001</v>
      </c>
      <c r="F132" s="36">
        <f>SUMIFS(СВЦЭМ!$D$33:$D$776,СВЦЭМ!$A$33:$A$776,$A132,СВЦЭМ!$B$33:$B$776,F$119)+'СЕТ СН'!$I$11+СВЦЭМ!$D$10+'СЕТ СН'!$I$5-'СЕТ СН'!$I$21</f>
        <v>4007.6190410400004</v>
      </c>
      <c r="G132" s="36">
        <f>SUMIFS(СВЦЭМ!$D$33:$D$776,СВЦЭМ!$A$33:$A$776,$A132,СВЦЭМ!$B$33:$B$776,G$119)+'СЕТ СН'!$I$11+СВЦЭМ!$D$10+'СЕТ СН'!$I$5-'СЕТ СН'!$I$21</f>
        <v>4007.0665306300002</v>
      </c>
      <c r="H132" s="36">
        <f>SUMIFS(СВЦЭМ!$D$33:$D$776,СВЦЭМ!$A$33:$A$776,$A132,СВЦЭМ!$B$33:$B$776,H$119)+'СЕТ СН'!$I$11+СВЦЭМ!$D$10+'СЕТ СН'!$I$5-'СЕТ СН'!$I$21</f>
        <v>3994.3763708700003</v>
      </c>
      <c r="I132" s="36">
        <f>SUMIFS(СВЦЭМ!$D$33:$D$776,СВЦЭМ!$A$33:$A$776,$A132,СВЦЭМ!$B$33:$B$776,I$119)+'СЕТ СН'!$I$11+СВЦЭМ!$D$10+'СЕТ СН'!$I$5-'СЕТ СН'!$I$21</f>
        <v>4015.1284591800004</v>
      </c>
      <c r="J132" s="36">
        <f>SUMIFS(СВЦЭМ!$D$33:$D$776,СВЦЭМ!$A$33:$A$776,$A132,СВЦЭМ!$B$33:$B$776,J$119)+'СЕТ СН'!$I$11+СВЦЭМ!$D$10+'СЕТ СН'!$I$5-'СЕТ СН'!$I$21</f>
        <v>4042.8860640299999</v>
      </c>
      <c r="K132" s="36">
        <f>SUMIFS(СВЦЭМ!$D$33:$D$776,СВЦЭМ!$A$33:$A$776,$A132,СВЦЭМ!$B$33:$B$776,K$119)+'СЕТ СН'!$I$11+СВЦЭМ!$D$10+'СЕТ СН'!$I$5-'СЕТ СН'!$I$21</f>
        <v>3941.5885843700003</v>
      </c>
      <c r="L132" s="36">
        <f>SUMIFS(СВЦЭМ!$D$33:$D$776,СВЦЭМ!$A$33:$A$776,$A132,СВЦЭМ!$B$33:$B$776,L$119)+'СЕТ СН'!$I$11+СВЦЭМ!$D$10+'СЕТ СН'!$I$5-'СЕТ СН'!$I$21</f>
        <v>3907.3424882400004</v>
      </c>
      <c r="M132" s="36">
        <f>SUMIFS(СВЦЭМ!$D$33:$D$776,СВЦЭМ!$A$33:$A$776,$A132,СВЦЭМ!$B$33:$B$776,M$119)+'СЕТ СН'!$I$11+СВЦЭМ!$D$10+'СЕТ СН'!$I$5-'СЕТ СН'!$I$21</f>
        <v>3912.3952553899999</v>
      </c>
      <c r="N132" s="36">
        <f>SUMIFS(СВЦЭМ!$D$33:$D$776,СВЦЭМ!$A$33:$A$776,$A132,СВЦЭМ!$B$33:$B$776,N$119)+'СЕТ СН'!$I$11+СВЦЭМ!$D$10+'СЕТ СН'!$I$5-'СЕТ СН'!$I$21</f>
        <v>3913.8045752000003</v>
      </c>
      <c r="O132" s="36">
        <f>SUMIFS(СВЦЭМ!$D$33:$D$776,СВЦЭМ!$A$33:$A$776,$A132,СВЦЭМ!$B$33:$B$776,O$119)+'СЕТ СН'!$I$11+СВЦЭМ!$D$10+'СЕТ СН'!$I$5-'СЕТ СН'!$I$21</f>
        <v>3913.9751939500002</v>
      </c>
      <c r="P132" s="36">
        <f>SUMIFS(СВЦЭМ!$D$33:$D$776,СВЦЭМ!$A$33:$A$776,$A132,СВЦЭМ!$B$33:$B$776,P$119)+'СЕТ СН'!$I$11+СВЦЭМ!$D$10+'СЕТ СН'!$I$5-'СЕТ СН'!$I$21</f>
        <v>3905.1432826700002</v>
      </c>
      <c r="Q132" s="36">
        <f>SUMIFS(СВЦЭМ!$D$33:$D$776,СВЦЭМ!$A$33:$A$776,$A132,СВЦЭМ!$B$33:$B$776,Q$119)+'СЕТ СН'!$I$11+СВЦЭМ!$D$10+'СЕТ СН'!$I$5-'СЕТ СН'!$I$21</f>
        <v>3891.2732194300002</v>
      </c>
      <c r="R132" s="36">
        <f>SUMIFS(СВЦЭМ!$D$33:$D$776,СВЦЭМ!$A$33:$A$776,$A132,СВЦЭМ!$B$33:$B$776,R$119)+'СЕТ СН'!$I$11+СВЦЭМ!$D$10+'СЕТ СН'!$I$5-'СЕТ СН'!$I$21</f>
        <v>3920.2722684099999</v>
      </c>
      <c r="S132" s="36">
        <f>SUMIFS(СВЦЭМ!$D$33:$D$776,СВЦЭМ!$A$33:$A$776,$A132,СВЦЭМ!$B$33:$B$776,S$119)+'СЕТ СН'!$I$11+СВЦЭМ!$D$10+'СЕТ СН'!$I$5-'СЕТ СН'!$I$21</f>
        <v>3950.3631228700001</v>
      </c>
      <c r="T132" s="36">
        <f>SUMIFS(СВЦЭМ!$D$33:$D$776,СВЦЭМ!$A$33:$A$776,$A132,СВЦЭМ!$B$33:$B$776,T$119)+'СЕТ СН'!$I$11+СВЦЭМ!$D$10+'СЕТ СН'!$I$5-'СЕТ СН'!$I$21</f>
        <v>3919.6116205200001</v>
      </c>
      <c r="U132" s="36">
        <f>SUMIFS(СВЦЭМ!$D$33:$D$776,СВЦЭМ!$A$33:$A$776,$A132,СВЦЭМ!$B$33:$B$776,U$119)+'СЕТ СН'!$I$11+СВЦЭМ!$D$10+'СЕТ СН'!$I$5-'СЕТ СН'!$I$21</f>
        <v>3901.4490113800002</v>
      </c>
      <c r="V132" s="36">
        <f>SUMIFS(СВЦЭМ!$D$33:$D$776,СВЦЭМ!$A$33:$A$776,$A132,СВЦЭМ!$B$33:$B$776,V$119)+'СЕТ СН'!$I$11+СВЦЭМ!$D$10+'СЕТ СН'!$I$5-'СЕТ СН'!$I$21</f>
        <v>3894.3672118200002</v>
      </c>
      <c r="W132" s="36">
        <f>SUMIFS(СВЦЭМ!$D$33:$D$776,СВЦЭМ!$A$33:$A$776,$A132,СВЦЭМ!$B$33:$B$776,W$119)+'СЕТ СН'!$I$11+СВЦЭМ!$D$10+'СЕТ СН'!$I$5-'СЕТ СН'!$I$21</f>
        <v>3871.0372148000001</v>
      </c>
      <c r="X132" s="36">
        <f>SUMIFS(СВЦЭМ!$D$33:$D$776,СВЦЭМ!$A$33:$A$776,$A132,СВЦЭМ!$B$33:$B$776,X$119)+'СЕТ СН'!$I$11+СВЦЭМ!$D$10+'СЕТ СН'!$I$5-'СЕТ СН'!$I$21</f>
        <v>3850.91592524</v>
      </c>
      <c r="Y132" s="36">
        <f>SUMIFS(СВЦЭМ!$D$33:$D$776,СВЦЭМ!$A$33:$A$776,$A132,СВЦЭМ!$B$33:$B$776,Y$119)+'СЕТ СН'!$I$11+СВЦЭМ!$D$10+'СЕТ СН'!$I$5-'СЕТ СН'!$I$21</f>
        <v>3924.3011364900003</v>
      </c>
    </row>
    <row r="133" spans="1:25" ht="15.75" x14ac:dyDescent="0.2">
      <c r="A133" s="35">
        <f t="shared" si="3"/>
        <v>44026</v>
      </c>
      <c r="B133" s="36">
        <f>SUMIFS(СВЦЭМ!$D$33:$D$776,СВЦЭМ!$A$33:$A$776,$A133,СВЦЭМ!$B$33:$B$776,B$119)+'СЕТ СН'!$I$11+СВЦЭМ!$D$10+'СЕТ СН'!$I$5-'СЕТ СН'!$I$21</f>
        <v>4004.07303069</v>
      </c>
      <c r="C133" s="36">
        <f>SUMIFS(СВЦЭМ!$D$33:$D$776,СВЦЭМ!$A$33:$A$776,$A133,СВЦЭМ!$B$33:$B$776,C$119)+'СЕТ СН'!$I$11+СВЦЭМ!$D$10+'СЕТ СН'!$I$5-'СЕТ СН'!$I$21</f>
        <v>3975.7770972799999</v>
      </c>
      <c r="D133" s="36">
        <f>SUMIFS(СВЦЭМ!$D$33:$D$776,СВЦЭМ!$A$33:$A$776,$A133,СВЦЭМ!$B$33:$B$776,D$119)+'СЕТ СН'!$I$11+СВЦЭМ!$D$10+'СЕТ СН'!$I$5-'СЕТ СН'!$I$21</f>
        <v>3991.7836389399999</v>
      </c>
      <c r="E133" s="36">
        <f>SUMIFS(СВЦЭМ!$D$33:$D$776,СВЦЭМ!$A$33:$A$776,$A133,СВЦЭМ!$B$33:$B$776,E$119)+'СЕТ СН'!$I$11+СВЦЭМ!$D$10+'СЕТ СН'!$I$5-'СЕТ СН'!$I$21</f>
        <v>4012.7001562600003</v>
      </c>
      <c r="F133" s="36">
        <f>SUMIFS(СВЦЭМ!$D$33:$D$776,СВЦЭМ!$A$33:$A$776,$A133,СВЦЭМ!$B$33:$B$776,F$119)+'СЕТ СН'!$I$11+СВЦЭМ!$D$10+'СЕТ СН'!$I$5-'СЕТ СН'!$I$21</f>
        <v>4012.15173736</v>
      </c>
      <c r="G133" s="36">
        <f>SUMIFS(СВЦЭМ!$D$33:$D$776,СВЦЭМ!$A$33:$A$776,$A133,СВЦЭМ!$B$33:$B$776,G$119)+'СЕТ СН'!$I$11+СВЦЭМ!$D$10+'СЕТ СН'!$I$5-'СЕТ СН'!$I$21</f>
        <v>4017.1689105400001</v>
      </c>
      <c r="H133" s="36">
        <f>SUMIFS(СВЦЭМ!$D$33:$D$776,СВЦЭМ!$A$33:$A$776,$A133,СВЦЭМ!$B$33:$B$776,H$119)+'СЕТ СН'!$I$11+СВЦЭМ!$D$10+'СЕТ СН'!$I$5-'СЕТ СН'!$I$21</f>
        <v>4000.4734212000003</v>
      </c>
      <c r="I133" s="36">
        <f>SUMIFS(СВЦЭМ!$D$33:$D$776,СВЦЭМ!$A$33:$A$776,$A133,СВЦЭМ!$B$33:$B$776,I$119)+'СЕТ СН'!$I$11+СВЦЭМ!$D$10+'СЕТ СН'!$I$5-'СЕТ СН'!$I$21</f>
        <v>4055.3415466900001</v>
      </c>
      <c r="J133" s="36">
        <f>SUMIFS(СВЦЭМ!$D$33:$D$776,СВЦЭМ!$A$33:$A$776,$A133,СВЦЭМ!$B$33:$B$776,J$119)+'СЕТ СН'!$I$11+СВЦЭМ!$D$10+'СЕТ СН'!$I$5-'СЕТ СН'!$I$21</f>
        <v>4003.5956015700003</v>
      </c>
      <c r="K133" s="36">
        <f>SUMIFS(СВЦЭМ!$D$33:$D$776,СВЦЭМ!$A$33:$A$776,$A133,СВЦЭМ!$B$33:$B$776,K$119)+'СЕТ СН'!$I$11+СВЦЭМ!$D$10+'СЕТ СН'!$I$5-'СЕТ СН'!$I$21</f>
        <v>3921.8433130399999</v>
      </c>
      <c r="L133" s="36">
        <f>SUMIFS(СВЦЭМ!$D$33:$D$776,СВЦЭМ!$A$33:$A$776,$A133,СВЦЭМ!$B$33:$B$776,L$119)+'СЕТ СН'!$I$11+СВЦЭМ!$D$10+'СЕТ СН'!$I$5-'СЕТ СН'!$I$21</f>
        <v>3921.6848313700002</v>
      </c>
      <c r="M133" s="36">
        <f>SUMIFS(СВЦЭМ!$D$33:$D$776,СВЦЭМ!$A$33:$A$776,$A133,СВЦЭМ!$B$33:$B$776,M$119)+'СЕТ СН'!$I$11+СВЦЭМ!$D$10+'СЕТ СН'!$I$5-'СЕТ СН'!$I$21</f>
        <v>3924.08524317</v>
      </c>
      <c r="N133" s="36">
        <f>SUMIFS(СВЦЭМ!$D$33:$D$776,СВЦЭМ!$A$33:$A$776,$A133,СВЦЭМ!$B$33:$B$776,N$119)+'СЕТ СН'!$I$11+СВЦЭМ!$D$10+'СЕТ СН'!$I$5-'СЕТ СН'!$I$21</f>
        <v>3922.3289477100002</v>
      </c>
      <c r="O133" s="36">
        <f>SUMIFS(СВЦЭМ!$D$33:$D$776,СВЦЭМ!$A$33:$A$776,$A133,СВЦЭМ!$B$33:$B$776,O$119)+'СЕТ СН'!$I$11+СВЦЭМ!$D$10+'СЕТ СН'!$I$5-'СЕТ СН'!$I$21</f>
        <v>3952.1955895000001</v>
      </c>
      <c r="P133" s="36">
        <f>SUMIFS(СВЦЭМ!$D$33:$D$776,СВЦЭМ!$A$33:$A$776,$A133,СВЦЭМ!$B$33:$B$776,P$119)+'СЕТ СН'!$I$11+СВЦЭМ!$D$10+'СЕТ СН'!$I$5-'СЕТ СН'!$I$21</f>
        <v>3953.5858925400003</v>
      </c>
      <c r="Q133" s="36">
        <f>SUMIFS(СВЦЭМ!$D$33:$D$776,СВЦЭМ!$A$33:$A$776,$A133,СВЦЭМ!$B$33:$B$776,Q$119)+'СЕТ СН'!$I$11+СВЦЭМ!$D$10+'СЕТ СН'!$I$5-'СЕТ СН'!$I$21</f>
        <v>3953.9568600500002</v>
      </c>
      <c r="R133" s="36">
        <f>SUMIFS(СВЦЭМ!$D$33:$D$776,СВЦЭМ!$A$33:$A$776,$A133,СВЦЭМ!$B$33:$B$776,R$119)+'СЕТ СН'!$I$11+СВЦЭМ!$D$10+'СЕТ СН'!$I$5-'СЕТ СН'!$I$21</f>
        <v>3945.67586837</v>
      </c>
      <c r="S133" s="36">
        <f>SUMIFS(СВЦЭМ!$D$33:$D$776,СВЦЭМ!$A$33:$A$776,$A133,СВЦЭМ!$B$33:$B$776,S$119)+'СЕТ СН'!$I$11+СВЦЭМ!$D$10+'СЕТ СН'!$I$5-'СЕТ СН'!$I$21</f>
        <v>3945.29134845</v>
      </c>
      <c r="T133" s="36">
        <f>SUMIFS(СВЦЭМ!$D$33:$D$776,СВЦЭМ!$A$33:$A$776,$A133,СВЦЭМ!$B$33:$B$776,T$119)+'СЕТ СН'!$I$11+СВЦЭМ!$D$10+'СЕТ СН'!$I$5-'СЕТ СН'!$I$21</f>
        <v>3943.4951478200001</v>
      </c>
      <c r="U133" s="36">
        <f>SUMIFS(СВЦЭМ!$D$33:$D$776,СВЦЭМ!$A$33:$A$776,$A133,СВЦЭМ!$B$33:$B$776,U$119)+'СЕТ СН'!$I$11+СВЦЭМ!$D$10+'СЕТ СН'!$I$5-'СЕТ СН'!$I$21</f>
        <v>3941.4538910700003</v>
      </c>
      <c r="V133" s="36">
        <f>SUMIFS(СВЦЭМ!$D$33:$D$776,СВЦЭМ!$A$33:$A$776,$A133,СВЦЭМ!$B$33:$B$776,V$119)+'СЕТ СН'!$I$11+СВЦЭМ!$D$10+'СЕТ СН'!$I$5-'СЕТ СН'!$I$21</f>
        <v>3925.53910511</v>
      </c>
      <c r="W133" s="36">
        <f>SUMIFS(СВЦЭМ!$D$33:$D$776,СВЦЭМ!$A$33:$A$776,$A133,СВЦЭМ!$B$33:$B$776,W$119)+'СЕТ СН'!$I$11+СВЦЭМ!$D$10+'СЕТ СН'!$I$5-'СЕТ СН'!$I$21</f>
        <v>3923.8659281700002</v>
      </c>
      <c r="X133" s="36">
        <f>SUMIFS(СВЦЭМ!$D$33:$D$776,СВЦЭМ!$A$33:$A$776,$A133,СВЦЭМ!$B$33:$B$776,X$119)+'СЕТ СН'!$I$11+СВЦЭМ!$D$10+'СЕТ СН'!$I$5-'СЕТ СН'!$I$21</f>
        <v>3908.42835203</v>
      </c>
      <c r="Y133" s="36">
        <f>SUMIFS(СВЦЭМ!$D$33:$D$776,СВЦЭМ!$A$33:$A$776,$A133,СВЦЭМ!$B$33:$B$776,Y$119)+'СЕТ СН'!$I$11+СВЦЭМ!$D$10+'СЕТ СН'!$I$5-'СЕТ СН'!$I$21</f>
        <v>3909.5252414300003</v>
      </c>
    </row>
    <row r="134" spans="1:25" ht="15.75" x14ac:dyDescent="0.2">
      <c r="A134" s="35">
        <f t="shared" si="3"/>
        <v>44027</v>
      </c>
      <c r="B134" s="36">
        <f>SUMIFS(СВЦЭМ!$D$33:$D$776,СВЦЭМ!$A$33:$A$776,$A134,СВЦЭМ!$B$33:$B$776,B$119)+'СЕТ СН'!$I$11+СВЦЭМ!$D$10+'СЕТ СН'!$I$5-'СЕТ СН'!$I$21</f>
        <v>4104.9600281900002</v>
      </c>
      <c r="C134" s="36">
        <f>SUMIFS(СВЦЭМ!$D$33:$D$776,СВЦЭМ!$A$33:$A$776,$A134,СВЦЭМ!$B$33:$B$776,C$119)+'СЕТ СН'!$I$11+СВЦЭМ!$D$10+'СЕТ СН'!$I$5-'СЕТ СН'!$I$21</f>
        <v>4139.8876168099996</v>
      </c>
      <c r="D134" s="36">
        <f>SUMIFS(СВЦЭМ!$D$33:$D$776,СВЦЭМ!$A$33:$A$776,$A134,СВЦЭМ!$B$33:$B$776,D$119)+'СЕТ СН'!$I$11+СВЦЭМ!$D$10+'СЕТ СН'!$I$5-'СЕТ СН'!$I$21</f>
        <v>4125.3509267099998</v>
      </c>
      <c r="E134" s="36">
        <f>SUMIFS(СВЦЭМ!$D$33:$D$776,СВЦЭМ!$A$33:$A$776,$A134,СВЦЭМ!$B$33:$B$776,E$119)+'СЕТ СН'!$I$11+СВЦЭМ!$D$10+'СЕТ СН'!$I$5-'СЕТ СН'!$I$21</f>
        <v>4136.7039247299999</v>
      </c>
      <c r="F134" s="36">
        <f>SUMIFS(СВЦЭМ!$D$33:$D$776,СВЦЭМ!$A$33:$A$776,$A134,СВЦЭМ!$B$33:$B$776,F$119)+'СЕТ СН'!$I$11+СВЦЭМ!$D$10+'СЕТ СН'!$I$5-'СЕТ СН'!$I$21</f>
        <v>4131.1909193000001</v>
      </c>
      <c r="G134" s="36">
        <f>SUMIFS(СВЦЭМ!$D$33:$D$776,СВЦЭМ!$A$33:$A$776,$A134,СВЦЭМ!$B$33:$B$776,G$119)+'СЕТ СН'!$I$11+СВЦЭМ!$D$10+'СЕТ СН'!$I$5-'СЕТ СН'!$I$21</f>
        <v>4131.8835840499996</v>
      </c>
      <c r="H134" s="36">
        <f>SUMIFS(СВЦЭМ!$D$33:$D$776,СВЦЭМ!$A$33:$A$776,$A134,СВЦЭМ!$B$33:$B$776,H$119)+'СЕТ СН'!$I$11+СВЦЭМ!$D$10+'СЕТ СН'!$I$5-'СЕТ СН'!$I$21</f>
        <v>4144.8418199400003</v>
      </c>
      <c r="I134" s="36">
        <f>SUMIFS(СВЦЭМ!$D$33:$D$776,СВЦЭМ!$A$33:$A$776,$A134,СВЦЭМ!$B$33:$B$776,I$119)+'СЕТ СН'!$I$11+СВЦЭМ!$D$10+'СЕТ СН'!$I$5-'СЕТ СН'!$I$21</f>
        <v>4172.5038893000001</v>
      </c>
      <c r="J134" s="36">
        <f>SUMIFS(СВЦЭМ!$D$33:$D$776,СВЦЭМ!$A$33:$A$776,$A134,СВЦЭМ!$B$33:$B$776,J$119)+'СЕТ СН'!$I$11+СВЦЭМ!$D$10+'СЕТ СН'!$I$5-'СЕТ СН'!$I$21</f>
        <v>4048.1414991000001</v>
      </c>
      <c r="K134" s="36">
        <f>SUMIFS(СВЦЭМ!$D$33:$D$776,СВЦЭМ!$A$33:$A$776,$A134,СВЦЭМ!$B$33:$B$776,K$119)+'СЕТ СН'!$I$11+СВЦЭМ!$D$10+'СЕТ СН'!$I$5-'СЕТ СН'!$I$21</f>
        <v>3896.2773484300001</v>
      </c>
      <c r="L134" s="36">
        <f>SUMIFS(СВЦЭМ!$D$33:$D$776,СВЦЭМ!$A$33:$A$776,$A134,СВЦЭМ!$B$33:$B$776,L$119)+'СЕТ СН'!$I$11+СВЦЭМ!$D$10+'СЕТ СН'!$I$5-'СЕТ СН'!$I$21</f>
        <v>3868.5127517600004</v>
      </c>
      <c r="M134" s="36">
        <f>SUMIFS(СВЦЭМ!$D$33:$D$776,СВЦЭМ!$A$33:$A$776,$A134,СВЦЭМ!$B$33:$B$776,M$119)+'СЕТ СН'!$I$11+СВЦЭМ!$D$10+'СЕТ СН'!$I$5-'СЕТ СН'!$I$21</f>
        <v>3874.3086820000003</v>
      </c>
      <c r="N134" s="36">
        <f>SUMIFS(СВЦЭМ!$D$33:$D$776,СВЦЭМ!$A$33:$A$776,$A134,СВЦЭМ!$B$33:$B$776,N$119)+'СЕТ СН'!$I$11+СВЦЭМ!$D$10+'СЕТ СН'!$I$5-'СЕТ СН'!$I$21</f>
        <v>3873.7297363500002</v>
      </c>
      <c r="O134" s="36">
        <f>SUMIFS(СВЦЭМ!$D$33:$D$776,СВЦЭМ!$A$33:$A$776,$A134,СВЦЭМ!$B$33:$B$776,O$119)+'СЕТ СН'!$I$11+СВЦЭМ!$D$10+'СЕТ СН'!$I$5-'СЕТ СН'!$I$21</f>
        <v>3876.6822788100003</v>
      </c>
      <c r="P134" s="36">
        <f>SUMIFS(СВЦЭМ!$D$33:$D$776,СВЦЭМ!$A$33:$A$776,$A134,СВЦЭМ!$B$33:$B$776,P$119)+'СЕТ СН'!$I$11+СВЦЭМ!$D$10+'СЕТ СН'!$I$5-'СЕТ СН'!$I$21</f>
        <v>3874.9666202100002</v>
      </c>
      <c r="Q134" s="36">
        <f>SUMIFS(СВЦЭМ!$D$33:$D$776,СВЦЭМ!$A$33:$A$776,$A134,СВЦЭМ!$B$33:$B$776,Q$119)+'СЕТ СН'!$I$11+СВЦЭМ!$D$10+'СЕТ СН'!$I$5-'СЕТ СН'!$I$21</f>
        <v>3875.7605395099999</v>
      </c>
      <c r="R134" s="36">
        <f>SUMIFS(СВЦЭМ!$D$33:$D$776,СВЦЭМ!$A$33:$A$776,$A134,СВЦЭМ!$B$33:$B$776,R$119)+'СЕТ СН'!$I$11+СВЦЭМ!$D$10+'СЕТ СН'!$I$5-'СЕТ СН'!$I$21</f>
        <v>3869.8850458400002</v>
      </c>
      <c r="S134" s="36">
        <f>SUMIFS(СВЦЭМ!$D$33:$D$776,СВЦЭМ!$A$33:$A$776,$A134,СВЦЭМ!$B$33:$B$776,S$119)+'СЕТ СН'!$I$11+СВЦЭМ!$D$10+'СЕТ СН'!$I$5-'СЕТ СН'!$I$21</f>
        <v>3871.04226737</v>
      </c>
      <c r="T134" s="36">
        <f>SUMIFS(СВЦЭМ!$D$33:$D$776,СВЦЭМ!$A$33:$A$776,$A134,СВЦЭМ!$B$33:$B$776,T$119)+'СЕТ СН'!$I$11+СВЦЭМ!$D$10+'СЕТ СН'!$I$5-'СЕТ СН'!$I$21</f>
        <v>3871.5191969800003</v>
      </c>
      <c r="U134" s="36">
        <f>SUMIFS(СВЦЭМ!$D$33:$D$776,СВЦЭМ!$A$33:$A$776,$A134,СВЦЭМ!$B$33:$B$776,U$119)+'СЕТ СН'!$I$11+СВЦЭМ!$D$10+'СЕТ СН'!$I$5-'СЕТ СН'!$I$21</f>
        <v>3857.0812107000002</v>
      </c>
      <c r="V134" s="36">
        <f>SUMIFS(СВЦЭМ!$D$33:$D$776,СВЦЭМ!$A$33:$A$776,$A134,СВЦЭМ!$B$33:$B$776,V$119)+'СЕТ СН'!$I$11+СВЦЭМ!$D$10+'СЕТ СН'!$I$5-'СЕТ СН'!$I$21</f>
        <v>3848.59264119</v>
      </c>
      <c r="W134" s="36">
        <f>SUMIFS(СВЦЭМ!$D$33:$D$776,СВЦЭМ!$A$33:$A$776,$A134,СВЦЭМ!$B$33:$B$776,W$119)+'СЕТ СН'!$I$11+СВЦЭМ!$D$10+'СЕТ СН'!$I$5-'СЕТ СН'!$I$21</f>
        <v>3859.8100777899999</v>
      </c>
      <c r="X134" s="36">
        <f>SUMIFS(СВЦЭМ!$D$33:$D$776,СВЦЭМ!$A$33:$A$776,$A134,СВЦЭМ!$B$33:$B$776,X$119)+'СЕТ СН'!$I$11+СВЦЭМ!$D$10+'СЕТ СН'!$I$5-'СЕТ СН'!$I$21</f>
        <v>3878.0187338599999</v>
      </c>
      <c r="Y134" s="36">
        <f>SUMIFS(СВЦЭМ!$D$33:$D$776,СВЦЭМ!$A$33:$A$776,$A134,СВЦЭМ!$B$33:$B$776,Y$119)+'СЕТ СН'!$I$11+СВЦЭМ!$D$10+'СЕТ СН'!$I$5-'СЕТ СН'!$I$21</f>
        <v>3921.3351588100004</v>
      </c>
    </row>
    <row r="135" spans="1:25" ht="15.75" x14ac:dyDescent="0.2">
      <c r="A135" s="35">
        <f t="shared" si="3"/>
        <v>44028</v>
      </c>
      <c r="B135" s="36">
        <f>SUMIFS(СВЦЭМ!$D$33:$D$776,СВЦЭМ!$A$33:$A$776,$A135,СВЦЭМ!$B$33:$B$776,B$119)+'СЕТ СН'!$I$11+СВЦЭМ!$D$10+'СЕТ СН'!$I$5-'СЕТ СН'!$I$21</f>
        <v>4072.5141556400004</v>
      </c>
      <c r="C135" s="36">
        <f>SUMIFS(СВЦЭМ!$D$33:$D$776,СВЦЭМ!$A$33:$A$776,$A135,СВЦЭМ!$B$33:$B$776,C$119)+'СЕТ СН'!$I$11+СВЦЭМ!$D$10+'СЕТ СН'!$I$5-'СЕТ СН'!$I$21</f>
        <v>4136.8327727800006</v>
      </c>
      <c r="D135" s="36">
        <f>SUMIFS(СВЦЭМ!$D$33:$D$776,СВЦЭМ!$A$33:$A$776,$A135,СВЦЭМ!$B$33:$B$776,D$119)+'СЕТ СН'!$I$11+СВЦЭМ!$D$10+'СЕТ СН'!$I$5-'СЕТ СН'!$I$21</f>
        <v>4128.5625207600006</v>
      </c>
      <c r="E135" s="36">
        <f>SUMIFS(СВЦЭМ!$D$33:$D$776,СВЦЭМ!$A$33:$A$776,$A135,СВЦЭМ!$B$33:$B$776,E$119)+'СЕТ СН'!$I$11+СВЦЭМ!$D$10+'СЕТ СН'!$I$5-'СЕТ СН'!$I$21</f>
        <v>4142.3033122400002</v>
      </c>
      <c r="F135" s="36">
        <f>SUMIFS(СВЦЭМ!$D$33:$D$776,СВЦЭМ!$A$33:$A$776,$A135,СВЦЭМ!$B$33:$B$776,F$119)+'СЕТ СН'!$I$11+СВЦЭМ!$D$10+'СЕТ СН'!$I$5-'СЕТ СН'!$I$21</f>
        <v>4136.8332508399999</v>
      </c>
      <c r="G135" s="36">
        <f>SUMIFS(СВЦЭМ!$D$33:$D$776,СВЦЭМ!$A$33:$A$776,$A135,СВЦЭМ!$B$33:$B$776,G$119)+'СЕТ СН'!$I$11+СВЦЭМ!$D$10+'СЕТ СН'!$I$5-'СЕТ СН'!$I$21</f>
        <v>4131.5300920899999</v>
      </c>
      <c r="H135" s="36">
        <f>SUMIFS(СВЦЭМ!$D$33:$D$776,СВЦЭМ!$A$33:$A$776,$A135,СВЦЭМ!$B$33:$B$776,H$119)+'СЕТ СН'!$I$11+СВЦЭМ!$D$10+'СЕТ СН'!$I$5-'СЕТ СН'!$I$21</f>
        <v>4147.4330151699996</v>
      </c>
      <c r="I135" s="36">
        <f>SUMIFS(СВЦЭМ!$D$33:$D$776,СВЦЭМ!$A$33:$A$776,$A135,СВЦЭМ!$B$33:$B$776,I$119)+'СЕТ СН'!$I$11+СВЦЭМ!$D$10+'СЕТ СН'!$I$5-'СЕТ СН'!$I$21</f>
        <v>4121.3628279000004</v>
      </c>
      <c r="J135" s="36">
        <f>SUMIFS(СВЦЭМ!$D$33:$D$776,СВЦЭМ!$A$33:$A$776,$A135,СВЦЭМ!$B$33:$B$776,J$119)+'СЕТ СН'!$I$11+СВЦЭМ!$D$10+'СЕТ СН'!$I$5-'СЕТ СН'!$I$21</f>
        <v>4078.45330702</v>
      </c>
      <c r="K135" s="36">
        <f>SUMIFS(СВЦЭМ!$D$33:$D$776,СВЦЭМ!$A$33:$A$776,$A135,СВЦЭМ!$B$33:$B$776,K$119)+'СЕТ СН'!$I$11+СВЦЭМ!$D$10+'СЕТ СН'!$I$5-'СЕТ СН'!$I$21</f>
        <v>3898.85742123</v>
      </c>
      <c r="L135" s="36">
        <f>SUMIFS(СВЦЭМ!$D$33:$D$776,СВЦЭМ!$A$33:$A$776,$A135,СВЦЭМ!$B$33:$B$776,L$119)+'СЕТ СН'!$I$11+СВЦЭМ!$D$10+'СЕТ СН'!$I$5-'СЕТ СН'!$I$21</f>
        <v>3847.7387518599999</v>
      </c>
      <c r="M135" s="36">
        <f>SUMIFS(СВЦЭМ!$D$33:$D$776,СВЦЭМ!$A$33:$A$776,$A135,СВЦЭМ!$B$33:$B$776,M$119)+'СЕТ СН'!$I$11+СВЦЭМ!$D$10+'СЕТ СН'!$I$5-'СЕТ СН'!$I$21</f>
        <v>3831.2658314999999</v>
      </c>
      <c r="N135" s="36">
        <f>SUMIFS(СВЦЭМ!$D$33:$D$776,СВЦЭМ!$A$33:$A$776,$A135,СВЦЭМ!$B$33:$B$776,N$119)+'СЕТ СН'!$I$11+СВЦЭМ!$D$10+'СЕТ СН'!$I$5-'СЕТ СН'!$I$21</f>
        <v>3855.6632628400002</v>
      </c>
      <c r="O135" s="36">
        <f>SUMIFS(СВЦЭМ!$D$33:$D$776,СВЦЭМ!$A$33:$A$776,$A135,СВЦЭМ!$B$33:$B$776,O$119)+'СЕТ СН'!$I$11+СВЦЭМ!$D$10+'СЕТ СН'!$I$5-'СЕТ СН'!$I$21</f>
        <v>3851.5620496400002</v>
      </c>
      <c r="P135" s="36">
        <f>SUMIFS(СВЦЭМ!$D$33:$D$776,СВЦЭМ!$A$33:$A$776,$A135,СВЦЭМ!$B$33:$B$776,P$119)+'СЕТ СН'!$I$11+СВЦЭМ!$D$10+'СЕТ СН'!$I$5-'СЕТ СН'!$I$21</f>
        <v>3852.94801942</v>
      </c>
      <c r="Q135" s="36">
        <f>SUMIFS(СВЦЭМ!$D$33:$D$776,СВЦЭМ!$A$33:$A$776,$A135,СВЦЭМ!$B$33:$B$776,Q$119)+'СЕТ СН'!$I$11+СВЦЭМ!$D$10+'СЕТ СН'!$I$5-'СЕТ СН'!$I$21</f>
        <v>3864.6952372300002</v>
      </c>
      <c r="R135" s="36">
        <f>SUMIFS(СВЦЭМ!$D$33:$D$776,СВЦЭМ!$A$33:$A$776,$A135,СВЦЭМ!$B$33:$B$776,R$119)+'СЕТ СН'!$I$11+СВЦЭМ!$D$10+'СЕТ СН'!$I$5-'СЕТ СН'!$I$21</f>
        <v>3860.9580374699999</v>
      </c>
      <c r="S135" s="36">
        <f>SUMIFS(СВЦЭМ!$D$33:$D$776,СВЦЭМ!$A$33:$A$776,$A135,СВЦЭМ!$B$33:$B$776,S$119)+'СЕТ СН'!$I$11+СВЦЭМ!$D$10+'СЕТ СН'!$I$5-'СЕТ СН'!$I$21</f>
        <v>3858.31137201</v>
      </c>
      <c r="T135" s="36">
        <f>SUMIFS(СВЦЭМ!$D$33:$D$776,СВЦЭМ!$A$33:$A$776,$A135,СВЦЭМ!$B$33:$B$776,T$119)+'СЕТ СН'!$I$11+СВЦЭМ!$D$10+'СЕТ СН'!$I$5-'СЕТ СН'!$I$21</f>
        <v>3858.0336460600001</v>
      </c>
      <c r="U135" s="36">
        <f>SUMIFS(СВЦЭМ!$D$33:$D$776,СВЦЭМ!$A$33:$A$776,$A135,СВЦЭМ!$B$33:$B$776,U$119)+'СЕТ СН'!$I$11+СВЦЭМ!$D$10+'СЕТ СН'!$I$5-'СЕТ СН'!$I$21</f>
        <v>3857.0801764900002</v>
      </c>
      <c r="V135" s="36">
        <f>SUMIFS(СВЦЭМ!$D$33:$D$776,СВЦЭМ!$A$33:$A$776,$A135,СВЦЭМ!$B$33:$B$776,V$119)+'СЕТ СН'!$I$11+СВЦЭМ!$D$10+'СЕТ СН'!$I$5-'СЕТ СН'!$I$21</f>
        <v>3850.6171291300002</v>
      </c>
      <c r="W135" s="36">
        <f>SUMIFS(СВЦЭМ!$D$33:$D$776,СВЦЭМ!$A$33:$A$776,$A135,СВЦЭМ!$B$33:$B$776,W$119)+'СЕТ СН'!$I$11+СВЦЭМ!$D$10+'СЕТ СН'!$I$5-'СЕТ СН'!$I$21</f>
        <v>3853.3192812400002</v>
      </c>
      <c r="X135" s="36">
        <f>SUMIFS(СВЦЭМ!$D$33:$D$776,СВЦЭМ!$A$33:$A$776,$A135,СВЦЭМ!$B$33:$B$776,X$119)+'СЕТ СН'!$I$11+СВЦЭМ!$D$10+'СЕТ СН'!$I$5-'СЕТ СН'!$I$21</f>
        <v>3897.4385564500003</v>
      </c>
      <c r="Y135" s="36">
        <f>SUMIFS(СВЦЭМ!$D$33:$D$776,СВЦЭМ!$A$33:$A$776,$A135,СВЦЭМ!$B$33:$B$776,Y$119)+'СЕТ СН'!$I$11+СВЦЭМ!$D$10+'СЕТ СН'!$I$5-'СЕТ СН'!$I$21</f>
        <v>3931.45948159</v>
      </c>
    </row>
    <row r="136" spans="1:25" ht="15.75" x14ac:dyDescent="0.2">
      <c r="A136" s="35">
        <f t="shared" si="3"/>
        <v>44029</v>
      </c>
      <c r="B136" s="36">
        <f>SUMIFS(СВЦЭМ!$D$33:$D$776,СВЦЭМ!$A$33:$A$776,$A136,СВЦЭМ!$B$33:$B$776,B$119)+'СЕТ СН'!$I$11+СВЦЭМ!$D$10+'СЕТ СН'!$I$5-'СЕТ СН'!$I$21</f>
        <v>4091.6628091500002</v>
      </c>
      <c r="C136" s="36">
        <f>SUMIFS(СВЦЭМ!$D$33:$D$776,СВЦЭМ!$A$33:$A$776,$A136,СВЦЭМ!$B$33:$B$776,C$119)+'СЕТ СН'!$I$11+СВЦЭМ!$D$10+'СЕТ СН'!$I$5-'СЕТ СН'!$I$21</f>
        <v>4213.1562202599998</v>
      </c>
      <c r="D136" s="36">
        <f>SUMIFS(СВЦЭМ!$D$33:$D$776,СВЦЭМ!$A$33:$A$776,$A136,СВЦЭМ!$B$33:$B$776,D$119)+'СЕТ СН'!$I$11+СВЦЭМ!$D$10+'СЕТ СН'!$I$5-'СЕТ СН'!$I$21</f>
        <v>4182.3759508000003</v>
      </c>
      <c r="E136" s="36">
        <f>SUMIFS(СВЦЭМ!$D$33:$D$776,СВЦЭМ!$A$33:$A$776,$A136,СВЦЭМ!$B$33:$B$776,E$119)+'СЕТ СН'!$I$11+СВЦЭМ!$D$10+'СЕТ СН'!$I$5-'СЕТ СН'!$I$21</f>
        <v>4160.2049548900004</v>
      </c>
      <c r="F136" s="36">
        <f>SUMIFS(СВЦЭМ!$D$33:$D$776,СВЦЭМ!$A$33:$A$776,$A136,СВЦЭМ!$B$33:$B$776,F$119)+'СЕТ СН'!$I$11+СВЦЭМ!$D$10+'СЕТ СН'!$I$5-'СЕТ СН'!$I$21</f>
        <v>4162.64492986</v>
      </c>
      <c r="G136" s="36">
        <f>SUMIFS(СВЦЭМ!$D$33:$D$776,СВЦЭМ!$A$33:$A$776,$A136,СВЦЭМ!$B$33:$B$776,G$119)+'СЕТ СН'!$I$11+СВЦЭМ!$D$10+'СЕТ СН'!$I$5-'СЕТ СН'!$I$21</f>
        <v>4140.7878149400003</v>
      </c>
      <c r="H136" s="36">
        <f>SUMIFS(СВЦЭМ!$D$33:$D$776,СВЦЭМ!$A$33:$A$776,$A136,СВЦЭМ!$B$33:$B$776,H$119)+'СЕТ СН'!$I$11+СВЦЭМ!$D$10+'СЕТ СН'!$I$5-'СЕТ СН'!$I$21</f>
        <v>4119.6060471999999</v>
      </c>
      <c r="I136" s="36">
        <f>SUMIFS(СВЦЭМ!$D$33:$D$776,СВЦЭМ!$A$33:$A$776,$A136,СВЦЭМ!$B$33:$B$776,I$119)+'СЕТ СН'!$I$11+СВЦЭМ!$D$10+'СЕТ СН'!$I$5-'СЕТ СН'!$I$21</f>
        <v>4072.6506073999999</v>
      </c>
      <c r="J136" s="36">
        <f>SUMIFS(СВЦЭМ!$D$33:$D$776,СВЦЭМ!$A$33:$A$776,$A136,СВЦЭМ!$B$33:$B$776,J$119)+'СЕТ СН'!$I$11+СВЦЭМ!$D$10+'СЕТ СН'!$I$5-'СЕТ СН'!$I$21</f>
        <v>4008.0264109300001</v>
      </c>
      <c r="K136" s="36">
        <f>SUMIFS(СВЦЭМ!$D$33:$D$776,СВЦЭМ!$A$33:$A$776,$A136,СВЦЭМ!$B$33:$B$776,K$119)+'СЕТ СН'!$I$11+СВЦЭМ!$D$10+'СЕТ СН'!$I$5-'СЕТ СН'!$I$21</f>
        <v>3902.5139554800003</v>
      </c>
      <c r="L136" s="36">
        <f>SUMIFS(СВЦЭМ!$D$33:$D$776,СВЦЭМ!$A$33:$A$776,$A136,СВЦЭМ!$B$33:$B$776,L$119)+'СЕТ СН'!$I$11+СВЦЭМ!$D$10+'СЕТ СН'!$I$5-'СЕТ СН'!$I$21</f>
        <v>3812.81524343</v>
      </c>
      <c r="M136" s="36">
        <f>SUMIFS(СВЦЭМ!$D$33:$D$776,СВЦЭМ!$A$33:$A$776,$A136,СВЦЭМ!$B$33:$B$776,M$119)+'СЕТ СН'!$I$11+СВЦЭМ!$D$10+'СЕТ СН'!$I$5-'СЕТ СН'!$I$21</f>
        <v>3781.0191992300001</v>
      </c>
      <c r="N136" s="36">
        <f>SUMIFS(СВЦЭМ!$D$33:$D$776,СВЦЭМ!$A$33:$A$776,$A136,СВЦЭМ!$B$33:$B$776,N$119)+'СЕТ СН'!$I$11+СВЦЭМ!$D$10+'СЕТ СН'!$I$5-'СЕТ СН'!$I$21</f>
        <v>3795.8383780300001</v>
      </c>
      <c r="O136" s="36">
        <f>SUMIFS(СВЦЭМ!$D$33:$D$776,СВЦЭМ!$A$33:$A$776,$A136,СВЦЭМ!$B$33:$B$776,O$119)+'СЕТ СН'!$I$11+СВЦЭМ!$D$10+'СЕТ СН'!$I$5-'СЕТ СН'!$I$21</f>
        <v>3792.9727407200003</v>
      </c>
      <c r="P136" s="36">
        <f>SUMIFS(СВЦЭМ!$D$33:$D$776,СВЦЭМ!$A$33:$A$776,$A136,СВЦЭМ!$B$33:$B$776,P$119)+'СЕТ СН'!$I$11+СВЦЭМ!$D$10+'СЕТ СН'!$I$5-'СЕТ СН'!$I$21</f>
        <v>3797.6434323100002</v>
      </c>
      <c r="Q136" s="36">
        <f>SUMIFS(СВЦЭМ!$D$33:$D$776,СВЦЭМ!$A$33:$A$776,$A136,СВЦЭМ!$B$33:$B$776,Q$119)+'СЕТ СН'!$I$11+СВЦЭМ!$D$10+'СЕТ СН'!$I$5-'СЕТ СН'!$I$21</f>
        <v>3803.2049967800003</v>
      </c>
      <c r="R136" s="36">
        <f>SUMIFS(СВЦЭМ!$D$33:$D$776,СВЦЭМ!$A$33:$A$776,$A136,СВЦЭМ!$B$33:$B$776,R$119)+'СЕТ СН'!$I$11+СВЦЭМ!$D$10+'СЕТ СН'!$I$5-'СЕТ СН'!$I$21</f>
        <v>3826.6061928899999</v>
      </c>
      <c r="S136" s="36">
        <f>SUMIFS(СВЦЭМ!$D$33:$D$776,СВЦЭМ!$A$33:$A$776,$A136,СВЦЭМ!$B$33:$B$776,S$119)+'СЕТ СН'!$I$11+СВЦЭМ!$D$10+'СЕТ СН'!$I$5-'СЕТ СН'!$I$21</f>
        <v>3838.7309572200002</v>
      </c>
      <c r="T136" s="36">
        <f>SUMIFS(СВЦЭМ!$D$33:$D$776,СВЦЭМ!$A$33:$A$776,$A136,СВЦЭМ!$B$33:$B$776,T$119)+'СЕТ СН'!$I$11+СВЦЭМ!$D$10+'СЕТ СН'!$I$5-'СЕТ СН'!$I$21</f>
        <v>3838.1906693700003</v>
      </c>
      <c r="U136" s="36">
        <f>SUMIFS(СВЦЭМ!$D$33:$D$776,СВЦЭМ!$A$33:$A$776,$A136,СВЦЭМ!$B$33:$B$776,U$119)+'СЕТ СН'!$I$11+СВЦЭМ!$D$10+'СЕТ СН'!$I$5-'СЕТ СН'!$I$21</f>
        <v>3831.8231175700002</v>
      </c>
      <c r="V136" s="36">
        <f>SUMIFS(СВЦЭМ!$D$33:$D$776,СВЦЭМ!$A$33:$A$776,$A136,СВЦЭМ!$B$33:$B$776,V$119)+'СЕТ СН'!$I$11+СВЦЭМ!$D$10+'СЕТ СН'!$I$5-'СЕТ СН'!$I$21</f>
        <v>3818.4278188900003</v>
      </c>
      <c r="W136" s="36">
        <f>SUMIFS(СВЦЭМ!$D$33:$D$776,СВЦЭМ!$A$33:$A$776,$A136,СВЦЭМ!$B$33:$B$776,W$119)+'СЕТ СН'!$I$11+СВЦЭМ!$D$10+'СЕТ СН'!$I$5-'СЕТ СН'!$I$21</f>
        <v>3802.9805920500003</v>
      </c>
      <c r="X136" s="36">
        <f>SUMIFS(СВЦЭМ!$D$33:$D$776,СВЦЭМ!$A$33:$A$776,$A136,СВЦЭМ!$B$33:$B$776,X$119)+'СЕТ СН'!$I$11+СВЦЭМ!$D$10+'СЕТ СН'!$I$5-'СЕТ СН'!$I$21</f>
        <v>3872.6066059000004</v>
      </c>
      <c r="Y136" s="36">
        <f>SUMIFS(СВЦЭМ!$D$33:$D$776,СВЦЭМ!$A$33:$A$776,$A136,СВЦЭМ!$B$33:$B$776,Y$119)+'СЕТ СН'!$I$11+СВЦЭМ!$D$10+'СЕТ СН'!$I$5-'СЕТ СН'!$I$21</f>
        <v>3945.9538558500003</v>
      </c>
    </row>
    <row r="137" spans="1:25" ht="15.75" x14ac:dyDescent="0.2">
      <c r="A137" s="35">
        <f t="shared" si="3"/>
        <v>44030</v>
      </c>
      <c r="B137" s="36">
        <f>SUMIFS(СВЦЭМ!$D$33:$D$776,СВЦЭМ!$A$33:$A$776,$A137,СВЦЭМ!$B$33:$B$776,B$119)+'СЕТ СН'!$I$11+СВЦЭМ!$D$10+'СЕТ СН'!$I$5-'СЕТ СН'!$I$21</f>
        <v>4115.9949377600005</v>
      </c>
      <c r="C137" s="36">
        <f>SUMIFS(СВЦЭМ!$D$33:$D$776,СВЦЭМ!$A$33:$A$776,$A137,СВЦЭМ!$B$33:$B$776,C$119)+'СЕТ СН'!$I$11+СВЦЭМ!$D$10+'СЕТ СН'!$I$5-'СЕТ СН'!$I$21</f>
        <v>4218.3369731800003</v>
      </c>
      <c r="D137" s="36">
        <f>SUMIFS(СВЦЭМ!$D$33:$D$776,СВЦЭМ!$A$33:$A$776,$A137,СВЦЭМ!$B$33:$B$776,D$119)+'СЕТ СН'!$I$11+СВЦЭМ!$D$10+'СЕТ СН'!$I$5-'СЕТ СН'!$I$21</f>
        <v>4225.8970862000006</v>
      </c>
      <c r="E137" s="36">
        <f>SUMIFS(СВЦЭМ!$D$33:$D$776,СВЦЭМ!$A$33:$A$776,$A137,СВЦЭМ!$B$33:$B$776,E$119)+'СЕТ СН'!$I$11+СВЦЭМ!$D$10+'СЕТ СН'!$I$5-'СЕТ СН'!$I$21</f>
        <v>4219.5134612100001</v>
      </c>
      <c r="F137" s="36">
        <f>SUMIFS(СВЦЭМ!$D$33:$D$776,СВЦЭМ!$A$33:$A$776,$A137,СВЦЭМ!$B$33:$B$776,F$119)+'СЕТ СН'!$I$11+СВЦЭМ!$D$10+'СЕТ СН'!$I$5-'СЕТ СН'!$I$21</f>
        <v>4209.0810536299996</v>
      </c>
      <c r="G137" s="36">
        <f>SUMIFS(СВЦЭМ!$D$33:$D$776,СВЦЭМ!$A$33:$A$776,$A137,СВЦЭМ!$B$33:$B$776,G$119)+'СЕТ СН'!$I$11+СВЦЭМ!$D$10+'СЕТ СН'!$I$5-'СЕТ СН'!$I$21</f>
        <v>4217.9369264899997</v>
      </c>
      <c r="H137" s="36">
        <f>SUMIFS(СВЦЭМ!$D$33:$D$776,СВЦЭМ!$A$33:$A$776,$A137,СВЦЭМ!$B$33:$B$776,H$119)+'СЕТ СН'!$I$11+СВЦЭМ!$D$10+'СЕТ СН'!$I$5-'СЕТ СН'!$I$21</f>
        <v>4219.1189332399999</v>
      </c>
      <c r="I137" s="36">
        <f>SUMIFS(СВЦЭМ!$D$33:$D$776,СВЦЭМ!$A$33:$A$776,$A137,СВЦЭМ!$B$33:$B$776,I$119)+'СЕТ СН'!$I$11+СВЦЭМ!$D$10+'СЕТ СН'!$I$5-'СЕТ СН'!$I$21</f>
        <v>4204.74400565</v>
      </c>
      <c r="J137" s="36">
        <f>SUMIFS(СВЦЭМ!$D$33:$D$776,СВЦЭМ!$A$33:$A$776,$A137,СВЦЭМ!$B$33:$B$776,J$119)+'СЕТ СН'!$I$11+СВЦЭМ!$D$10+'СЕТ СН'!$I$5-'СЕТ СН'!$I$21</f>
        <v>4131.4059075000005</v>
      </c>
      <c r="K137" s="36">
        <f>SUMIFS(СВЦЭМ!$D$33:$D$776,СВЦЭМ!$A$33:$A$776,$A137,СВЦЭМ!$B$33:$B$776,K$119)+'СЕТ СН'!$I$11+СВЦЭМ!$D$10+'СЕТ СН'!$I$5-'СЕТ СН'!$I$21</f>
        <v>3948.1358697000001</v>
      </c>
      <c r="L137" s="36">
        <f>SUMIFS(СВЦЭМ!$D$33:$D$776,СВЦЭМ!$A$33:$A$776,$A137,СВЦЭМ!$B$33:$B$776,L$119)+'СЕТ СН'!$I$11+СВЦЭМ!$D$10+'СЕТ СН'!$I$5-'СЕТ СН'!$I$21</f>
        <v>3800.4722451800003</v>
      </c>
      <c r="M137" s="36">
        <f>SUMIFS(СВЦЭМ!$D$33:$D$776,СВЦЭМ!$A$33:$A$776,$A137,СВЦЭМ!$B$33:$B$776,M$119)+'СЕТ СН'!$I$11+СВЦЭМ!$D$10+'СЕТ СН'!$I$5-'СЕТ СН'!$I$21</f>
        <v>3782.1864007600002</v>
      </c>
      <c r="N137" s="36">
        <f>SUMIFS(СВЦЭМ!$D$33:$D$776,СВЦЭМ!$A$33:$A$776,$A137,СВЦЭМ!$B$33:$B$776,N$119)+'СЕТ СН'!$I$11+СВЦЭМ!$D$10+'СЕТ СН'!$I$5-'СЕТ СН'!$I$21</f>
        <v>3798.7096947300001</v>
      </c>
      <c r="O137" s="36">
        <f>SUMIFS(СВЦЭМ!$D$33:$D$776,СВЦЭМ!$A$33:$A$776,$A137,СВЦЭМ!$B$33:$B$776,O$119)+'СЕТ СН'!$I$11+СВЦЭМ!$D$10+'СЕТ СН'!$I$5-'СЕТ СН'!$I$21</f>
        <v>3797.51330869</v>
      </c>
      <c r="P137" s="36">
        <f>SUMIFS(СВЦЭМ!$D$33:$D$776,СВЦЭМ!$A$33:$A$776,$A137,СВЦЭМ!$B$33:$B$776,P$119)+'СЕТ СН'!$I$11+СВЦЭМ!$D$10+'СЕТ СН'!$I$5-'СЕТ СН'!$I$21</f>
        <v>3801.608651</v>
      </c>
      <c r="Q137" s="36">
        <f>SUMIFS(СВЦЭМ!$D$33:$D$776,СВЦЭМ!$A$33:$A$776,$A137,СВЦЭМ!$B$33:$B$776,Q$119)+'СЕТ СН'!$I$11+СВЦЭМ!$D$10+'СЕТ СН'!$I$5-'СЕТ СН'!$I$21</f>
        <v>3803.2509316300002</v>
      </c>
      <c r="R137" s="36">
        <f>SUMIFS(СВЦЭМ!$D$33:$D$776,СВЦЭМ!$A$33:$A$776,$A137,СВЦЭМ!$B$33:$B$776,R$119)+'СЕТ СН'!$I$11+СВЦЭМ!$D$10+'СЕТ СН'!$I$5-'СЕТ СН'!$I$21</f>
        <v>3798.2067020600002</v>
      </c>
      <c r="S137" s="36">
        <f>SUMIFS(СВЦЭМ!$D$33:$D$776,СВЦЭМ!$A$33:$A$776,$A137,СВЦЭМ!$B$33:$B$776,S$119)+'СЕТ СН'!$I$11+СВЦЭМ!$D$10+'СЕТ СН'!$I$5-'СЕТ СН'!$I$21</f>
        <v>3806.5466608800002</v>
      </c>
      <c r="T137" s="36">
        <f>SUMIFS(СВЦЭМ!$D$33:$D$776,СВЦЭМ!$A$33:$A$776,$A137,СВЦЭМ!$B$33:$B$776,T$119)+'СЕТ СН'!$I$11+СВЦЭМ!$D$10+'СЕТ СН'!$I$5-'СЕТ СН'!$I$21</f>
        <v>3833.4565207800001</v>
      </c>
      <c r="U137" s="36">
        <f>SUMIFS(СВЦЭМ!$D$33:$D$776,СВЦЭМ!$A$33:$A$776,$A137,СВЦЭМ!$B$33:$B$776,U$119)+'СЕТ СН'!$I$11+СВЦЭМ!$D$10+'СЕТ СН'!$I$5-'СЕТ СН'!$I$21</f>
        <v>3829.16330303</v>
      </c>
      <c r="V137" s="36">
        <f>SUMIFS(СВЦЭМ!$D$33:$D$776,СВЦЭМ!$A$33:$A$776,$A137,СВЦЭМ!$B$33:$B$776,V$119)+'СЕТ СН'!$I$11+СВЦЭМ!$D$10+'СЕТ СН'!$I$5-'СЕТ СН'!$I$21</f>
        <v>3821.74761291</v>
      </c>
      <c r="W137" s="36">
        <f>SUMIFS(СВЦЭМ!$D$33:$D$776,СВЦЭМ!$A$33:$A$776,$A137,СВЦЭМ!$B$33:$B$776,W$119)+'СЕТ СН'!$I$11+СВЦЭМ!$D$10+'СЕТ СН'!$I$5-'СЕТ СН'!$I$21</f>
        <v>3794.1474126800003</v>
      </c>
      <c r="X137" s="36">
        <f>SUMIFS(СВЦЭМ!$D$33:$D$776,СВЦЭМ!$A$33:$A$776,$A137,СВЦЭМ!$B$33:$B$776,X$119)+'СЕТ СН'!$I$11+СВЦЭМ!$D$10+'СЕТ СН'!$I$5-'СЕТ СН'!$I$21</f>
        <v>3862.1977582300001</v>
      </c>
      <c r="Y137" s="36">
        <f>SUMIFS(СВЦЭМ!$D$33:$D$776,СВЦЭМ!$A$33:$A$776,$A137,СВЦЭМ!$B$33:$B$776,Y$119)+'СЕТ СН'!$I$11+СВЦЭМ!$D$10+'СЕТ СН'!$I$5-'СЕТ СН'!$I$21</f>
        <v>3999.6826132800002</v>
      </c>
    </row>
    <row r="138" spans="1:25" ht="15.75" x14ac:dyDescent="0.2">
      <c r="A138" s="35">
        <f t="shared" si="3"/>
        <v>44031</v>
      </c>
      <c r="B138" s="36">
        <f>SUMIFS(СВЦЭМ!$D$33:$D$776,СВЦЭМ!$A$33:$A$776,$A138,СВЦЭМ!$B$33:$B$776,B$119)+'СЕТ СН'!$I$11+СВЦЭМ!$D$10+'СЕТ СН'!$I$5-'СЕТ СН'!$I$21</f>
        <v>4057.1569366800004</v>
      </c>
      <c r="C138" s="36">
        <f>SUMIFS(СВЦЭМ!$D$33:$D$776,СВЦЭМ!$A$33:$A$776,$A138,СВЦЭМ!$B$33:$B$776,C$119)+'СЕТ СН'!$I$11+СВЦЭМ!$D$10+'СЕТ СН'!$I$5-'СЕТ СН'!$I$21</f>
        <v>4102.2649833400001</v>
      </c>
      <c r="D138" s="36">
        <f>SUMIFS(СВЦЭМ!$D$33:$D$776,СВЦЭМ!$A$33:$A$776,$A138,СВЦЭМ!$B$33:$B$776,D$119)+'СЕТ СН'!$I$11+СВЦЭМ!$D$10+'СЕТ СН'!$I$5-'СЕТ СН'!$I$21</f>
        <v>4092.47443742</v>
      </c>
      <c r="E138" s="36">
        <f>SUMIFS(СВЦЭМ!$D$33:$D$776,СВЦЭМ!$A$33:$A$776,$A138,СВЦЭМ!$B$33:$B$776,E$119)+'СЕТ СН'!$I$11+СВЦЭМ!$D$10+'СЕТ СН'!$I$5-'СЕТ СН'!$I$21</f>
        <v>4078.50062561</v>
      </c>
      <c r="F138" s="36">
        <f>SUMIFS(СВЦЭМ!$D$33:$D$776,СВЦЭМ!$A$33:$A$776,$A138,СВЦЭМ!$B$33:$B$776,F$119)+'СЕТ СН'!$I$11+СВЦЭМ!$D$10+'СЕТ СН'!$I$5-'СЕТ СН'!$I$21</f>
        <v>4066.05875543</v>
      </c>
      <c r="G138" s="36">
        <f>SUMIFS(СВЦЭМ!$D$33:$D$776,СВЦЭМ!$A$33:$A$776,$A138,СВЦЭМ!$B$33:$B$776,G$119)+'СЕТ СН'!$I$11+СВЦЭМ!$D$10+'СЕТ СН'!$I$5-'СЕТ СН'!$I$21</f>
        <v>4080.1744739400001</v>
      </c>
      <c r="H138" s="36">
        <f>SUMIFS(СВЦЭМ!$D$33:$D$776,СВЦЭМ!$A$33:$A$776,$A138,СВЦЭМ!$B$33:$B$776,H$119)+'СЕТ СН'!$I$11+СВЦЭМ!$D$10+'СЕТ СН'!$I$5-'СЕТ СН'!$I$21</f>
        <v>4102.1881675799996</v>
      </c>
      <c r="I138" s="36">
        <f>SUMIFS(СВЦЭМ!$D$33:$D$776,СВЦЭМ!$A$33:$A$776,$A138,СВЦЭМ!$B$33:$B$776,I$119)+'СЕТ СН'!$I$11+СВЦЭМ!$D$10+'СЕТ СН'!$I$5-'СЕТ СН'!$I$21</f>
        <v>4136.9987779599996</v>
      </c>
      <c r="J138" s="36">
        <f>SUMIFS(СВЦЭМ!$D$33:$D$776,СВЦЭМ!$A$33:$A$776,$A138,СВЦЭМ!$B$33:$B$776,J$119)+'СЕТ СН'!$I$11+СВЦЭМ!$D$10+'СЕТ СН'!$I$5-'СЕТ СН'!$I$21</f>
        <v>4128.9818347199998</v>
      </c>
      <c r="K138" s="36">
        <f>SUMIFS(СВЦЭМ!$D$33:$D$776,СВЦЭМ!$A$33:$A$776,$A138,СВЦЭМ!$B$33:$B$776,K$119)+'СЕТ СН'!$I$11+СВЦЭМ!$D$10+'СЕТ СН'!$I$5-'СЕТ СН'!$I$21</f>
        <v>3963.1800921100003</v>
      </c>
      <c r="L138" s="36">
        <f>SUMIFS(СВЦЭМ!$D$33:$D$776,СВЦЭМ!$A$33:$A$776,$A138,СВЦЭМ!$B$33:$B$776,L$119)+'СЕТ СН'!$I$11+СВЦЭМ!$D$10+'СЕТ СН'!$I$5-'СЕТ СН'!$I$21</f>
        <v>3880.5891750700002</v>
      </c>
      <c r="M138" s="36">
        <f>SUMIFS(СВЦЭМ!$D$33:$D$776,СВЦЭМ!$A$33:$A$776,$A138,СВЦЭМ!$B$33:$B$776,M$119)+'СЕТ СН'!$I$11+СВЦЭМ!$D$10+'СЕТ СН'!$I$5-'СЕТ СН'!$I$21</f>
        <v>3831.6760058200002</v>
      </c>
      <c r="N138" s="36">
        <f>SUMIFS(СВЦЭМ!$D$33:$D$776,СВЦЭМ!$A$33:$A$776,$A138,СВЦЭМ!$B$33:$B$776,N$119)+'СЕТ СН'!$I$11+СВЦЭМ!$D$10+'СЕТ СН'!$I$5-'СЕТ СН'!$I$21</f>
        <v>3836.1752617100001</v>
      </c>
      <c r="O138" s="36">
        <f>SUMIFS(СВЦЭМ!$D$33:$D$776,СВЦЭМ!$A$33:$A$776,$A138,СВЦЭМ!$B$33:$B$776,O$119)+'СЕТ СН'!$I$11+СВЦЭМ!$D$10+'СЕТ СН'!$I$5-'СЕТ СН'!$I$21</f>
        <v>3837.56127599</v>
      </c>
      <c r="P138" s="36">
        <f>SUMIFS(СВЦЭМ!$D$33:$D$776,СВЦЭМ!$A$33:$A$776,$A138,СВЦЭМ!$B$33:$B$776,P$119)+'СЕТ СН'!$I$11+СВЦЭМ!$D$10+'СЕТ СН'!$I$5-'СЕТ СН'!$I$21</f>
        <v>3836.7297670200001</v>
      </c>
      <c r="Q138" s="36">
        <f>SUMIFS(СВЦЭМ!$D$33:$D$776,СВЦЭМ!$A$33:$A$776,$A138,СВЦЭМ!$B$33:$B$776,Q$119)+'СЕТ СН'!$I$11+СВЦЭМ!$D$10+'СЕТ СН'!$I$5-'СЕТ СН'!$I$21</f>
        <v>3836.4589930000002</v>
      </c>
      <c r="R138" s="36">
        <f>SUMIFS(СВЦЭМ!$D$33:$D$776,СВЦЭМ!$A$33:$A$776,$A138,СВЦЭМ!$B$33:$B$776,R$119)+'СЕТ СН'!$I$11+СВЦЭМ!$D$10+'СЕТ СН'!$I$5-'СЕТ СН'!$I$21</f>
        <v>3848.83866618</v>
      </c>
      <c r="S138" s="36">
        <f>SUMIFS(СВЦЭМ!$D$33:$D$776,СВЦЭМ!$A$33:$A$776,$A138,СВЦЭМ!$B$33:$B$776,S$119)+'СЕТ СН'!$I$11+СВЦЭМ!$D$10+'СЕТ СН'!$I$5-'СЕТ СН'!$I$21</f>
        <v>3858.3326306200001</v>
      </c>
      <c r="T138" s="36">
        <f>SUMIFS(СВЦЭМ!$D$33:$D$776,СВЦЭМ!$A$33:$A$776,$A138,СВЦЭМ!$B$33:$B$776,T$119)+'СЕТ СН'!$I$11+СВЦЭМ!$D$10+'СЕТ СН'!$I$5-'СЕТ СН'!$I$21</f>
        <v>3856.5706219000003</v>
      </c>
      <c r="U138" s="36">
        <f>SUMIFS(СВЦЭМ!$D$33:$D$776,СВЦЭМ!$A$33:$A$776,$A138,СВЦЭМ!$B$33:$B$776,U$119)+'СЕТ СН'!$I$11+СВЦЭМ!$D$10+'СЕТ СН'!$I$5-'СЕТ СН'!$I$21</f>
        <v>3855.55942289</v>
      </c>
      <c r="V138" s="36">
        <f>SUMIFS(СВЦЭМ!$D$33:$D$776,СВЦЭМ!$A$33:$A$776,$A138,СВЦЭМ!$B$33:$B$776,V$119)+'СЕТ СН'!$I$11+СВЦЭМ!$D$10+'СЕТ СН'!$I$5-'СЕТ СН'!$I$21</f>
        <v>3849.0780023300003</v>
      </c>
      <c r="W138" s="36">
        <f>SUMIFS(СВЦЭМ!$D$33:$D$776,СВЦЭМ!$A$33:$A$776,$A138,СВЦЭМ!$B$33:$B$776,W$119)+'СЕТ СН'!$I$11+СВЦЭМ!$D$10+'СЕТ СН'!$I$5-'СЕТ СН'!$I$21</f>
        <v>3797.8899184400002</v>
      </c>
      <c r="X138" s="36">
        <f>SUMIFS(СВЦЭМ!$D$33:$D$776,СВЦЭМ!$A$33:$A$776,$A138,СВЦЭМ!$B$33:$B$776,X$119)+'СЕТ СН'!$I$11+СВЦЭМ!$D$10+'СЕТ СН'!$I$5-'СЕТ СН'!$I$21</f>
        <v>3868.2981866300001</v>
      </c>
      <c r="Y138" s="36">
        <f>SUMIFS(СВЦЭМ!$D$33:$D$776,СВЦЭМ!$A$33:$A$776,$A138,СВЦЭМ!$B$33:$B$776,Y$119)+'СЕТ СН'!$I$11+СВЦЭМ!$D$10+'СЕТ СН'!$I$5-'СЕТ СН'!$I$21</f>
        <v>4060.8963806000002</v>
      </c>
    </row>
    <row r="139" spans="1:25" ht="15.75" x14ac:dyDescent="0.2">
      <c r="A139" s="35">
        <f t="shared" si="3"/>
        <v>44032</v>
      </c>
      <c r="B139" s="36">
        <f>SUMIFS(СВЦЭМ!$D$33:$D$776,СВЦЭМ!$A$33:$A$776,$A139,СВЦЭМ!$B$33:$B$776,B$119)+'СЕТ СН'!$I$11+СВЦЭМ!$D$10+'СЕТ СН'!$I$5-'СЕТ СН'!$I$21</f>
        <v>4034.0510227200002</v>
      </c>
      <c r="C139" s="36">
        <f>SUMIFS(СВЦЭМ!$D$33:$D$776,СВЦЭМ!$A$33:$A$776,$A139,СВЦЭМ!$B$33:$B$776,C$119)+'СЕТ СН'!$I$11+СВЦЭМ!$D$10+'СЕТ СН'!$I$5-'СЕТ СН'!$I$21</f>
        <v>4003.99171596</v>
      </c>
      <c r="D139" s="36">
        <f>SUMIFS(СВЦЭМ!$D$33:$D$776,СВЦЭМ!$A$33:$A$776,$A139,СВЦЭМ!$B$33:$B$776,D$119)+'СЕТ СН'!$I$11+СВЦЭМ!$D$10+'СЕТ СН'!$I$5-'СЕТ СН'!$I$21</f>
        <v>4133.1155919800003</v>
      </c>
      <c r="E139" s="36">
        <f>SUMIFS(СВЦЭМ!$D$33:$D$776,СВЦЭМ!$A$33:$A$776,$A139,СВЦЭМ!$B$33:$B$776,E$119)+'СЕТ СН'!$I$11+СВЦЭМ!$D$10+'СЕТ СН'!$I$5-'СЕТ СН'!$I$21</f>
        <v>4115.4390697100007</v>
      </c>
      <c r="F139" s="36">
        <f>SUMIFS(СВЦЭМ!$D$33:$D$776,СВЦЭМ!$A$33:$A$776,$A139,СВЦЭМ!$B$33:$B$776,F$119)+'СЕТ СН'!$I$11+СВЦЭМ!$D$10+'СЕТ СН'!$I$5-'СЕТ СН'!$I$21</f>
        <v>4113.2152648199999</v>
      </c>
      <c r="G139" s="36">
        <f>SUMIFS(СВЦЭМ!$D$33:$D$776,СВЦЭМ!$A$33:$A$776,$A139,СВЦЭМ!$B$33:$B$776,G$119)+'СЕТ СН'!$I$11+СВЦЭМ!$D$10+'СЕТ СН'!$I$5-'СЕТ СН'!$I$21</f>
        <v>4113.8660454600004</v>
      </c>
      <c r="H139" s="36">
        <f>SUMIFS(СВЦЭМ!$D$33:$D$776,СВЦЭМ!$A$33:$A$776,$A139,СВЦЭМ!$B$33:$B$776,H$119)+'СЕТ СН'!$I$11+СВЦЭМ!$D$10+'СЕТ СН'!$I$5-'СЕТ СН'!$I$21</f>
        <v>4149.8852888600004</v>
      </c>
      <c r="I139" s="36">
        <f>SUMIFS(СВЦЭМ!$D$33:$D$776,СВЦЭМ!$A$33:$A$776,$A139,СВЦЭМ!$B$33:$B$776,I$119)+'СЕТ СН'!$I$11+СВЦЭМ!$D$10+'СЕТ СН'!$I$5-'СЕТ СН'!$I$21</f>
        <v>4043.0998179200001</v>
      </c>
      <c r="J139" s="36">
        <f>SUMIFS(СВЦЭМ!$D$33:$D$776,СВЦЭМ!$A$33:$A$776,$A139,СВЦЭМ!$B$33:$B$776,J$119)+'СЕТ СН'!$I$11+СВЦЭМ!$D$10+'СЕТ СН'!$I$5-'СЕТ СН'!$I$21</f>
        <v>4096.2393942400004</v>
      </c>
      <c r="K139" s="36">
        <f>SUMIFS(СВЦЭМ!$D$33:$D$776,СВЦЭМ!$A$33:$A$776,$A139,СВЦЭМ!$B$33:$B$776,K$119)+'СЕТ СН'!$I$11+СВЦЭМ!$D$10+'СЕТ СН'!$I$5-'СЕТ СН'!$I$21</f>
        <v>4036.8827074999999</v>
      </c>
      <c r="L139" s="36">
        <f>SUMIFS(СВЦЭМ!$D$33:$D$776,СВЦЭМ!$A$33:$A$776,$A139,СВЦЭМ!$B$33:$B$776,L$119)+'СЕТ СН'!$I$11+СВЦЭМ!$D$10+'СЕТ СН'!$I$5-'СЕТ СН'!$I$21</f>
        <v>3893.84480807</v>
      </c>
      <c r="M139" s="36">
        <f>SUMIFS(СВЦЭМ!$D$33:$D$776,СВЦЭМ!$A$33:$A$776,$A139,СВЦЭМ!$B$33:$B$776,M$119)+'СЕТ СН'!$I$11+СВЦЭМ!$D$10+'СЕТ СН'!$I$5-'СЕТ СН'!$I$21</f>
        <v>3877.3265078600002</v>
      </c>
      <c r="N139" s="36">
        <f>SUMIFS(СВЦЭМ!$D$33:$D$776,СВЦЭМ!$A$33:$A$776,$A139,СВЦЭМ!$B$33:$B$776,N$119)+'СЕТ СН'!$I$11+СВЦЭМ!$D$10+'СЕТ СН'!$I$5-'СЕТ СН'!$I$21</f>
        <v>3882.4292930800002</v>
      </c>
      <c r="O139" s="36">
        <f>SUMIFS(СВЦЭМ!$D$33:$D$776,СВЦЭМ!$A$33:$A$776,$A139,СВЦЭМ!$B$33:$B$776,O$119)+'СЕТ СН'!$I$11+СВЦЭМ!$D$10+'СЕТ СН'!$I$5-'СЕТ СН'!$I$21</f>
        <v>3880.0946788900001</v>
      </c>
      <c r="P139" s="36">
        <f>SUMIFS(СВЦЭМ!$D$33:$D$776,СВЦЭМ!$A$33:$A$776,$A139,СВЦЭМ!$B$33:$B$776,P$119)+'СЕТ СН'!$I$11+СВЦЭМ!$D$10+'СЕТ СН'!$I$5-'СЕТ СН'!$I$21</f>
        <v>3867.9955264500004</v>
      </c>
      <c r="Q139" s="36">
        <f>SUMIFS(СВЦЭМ!$D$33:$D$776,СВЦЭМ!$A$33:$A$776,$A139,СВЦЭМ!$B$33:$B$776,Q$119)+'СЕТ СН'!$I$11+СВЦЭМ!$D$10+'СЕТ СН'!$I$5-'СЕТ СН'!$I$21</f>
        <v>3868.3306223600002</v>
      </c>
      <c r="R139" s="36">
        <f>SUMIFS(СВЦЭМ!$D$33:$D$776,СВЦЭМ!$A$33:$A$776,$A139,СВЦЭМ!$B$33:$B$776,R$119)+'СЕТ СН'!$I$11+СВЦЭМ!$D$10+'СЕТ СН'!$I$5-'СЕТ СН'!$I$21</f>
        <v>3868.8704901400001</v>
      </c>
      <c r="S139" s="36">
        <f>SUMIFS(СВЦЭМ!$D$33:$D$776,СВЦЭМ!$A$33:$A$776,$A139,СВЦЭМ!$B$33:$B$776,S$119)+'СЕТ СН'!$I$11+СВЦЭМ!$D$10+'СЕТ СН'!$I$5-'СЕТ СН'!$I$21</f>
        <v>3869.6733664900003</v>
      </c>
      <c r="T139" s="36">
        <f>SUMIFS(СВЦЭМ!$D$33:$D$776,СВЦЭМ!$A$33:$A$776,$A139,СВЦЭМ!$B$33:$B$776,T$119)+'СЕТ СН'!$I$11+СВЦЭМ!$D$10+'СЕТ СН'!$I$5-'СЕТ СН'!$I$21</f>
        <v>3865.9794688800002</v>
      </c>
      <c r="U139" s="36">
        <f>SUMIFS(СВЦЭМ!$D$33:$D$776,СВЦЭМ!$A$33:$A$776,$A139,СВЦЭМ!$B$33:$B$776,U$119)+'СЕТ СН'!$I$11+СВЦЭМ!$D$10+'СЕТ СН'!$I$5-'СЕТ СН'!$I$21</f>
        <v>3861.7634747900001</v>
      </c>
      <c r="V139" s="36">
        <f>SUMIFS(СВЦЭМ!$D$33:$D$776,СВЦЭМ!$A$33:$A$776,$A139,СВЦЭМ!$B$33:$B$776,V$119)+'СЕТ СН'!$I$11+СВЦЭМ!$D$10+'СЕТ СН'!$I$5-'СЕТ СН'!$I$21</f>
        <v>3865.9889704900002</v>
      </c>
      <c r="W139" s="36">
        <f>SUMIFS(СВЦЭМ!$D$33:$D$776,СВЦЭМ!$A$33:$A$776,$A139,СВЦЭМ!$B$33:$B$776,W$119)+'СЕТ СН'!$I$11+СВЦЭМ!$D$10+'СЕТ СН'!$I$5-'СЕТ СН'!$I$21</f>
        <v>3864.0433426600002</v>
      </c>
      <c r="X139" s="36">
        <f>SUMIFS(СВЦЭМ!$D$33:$D$776,СВЦЭМ!$A$33:$A$776,$A139,СВЦЭМ!$B$33:$B$776,X$119)+'СЕТ СН'!$I$11+СВЦЭМ!$D$10+'СЕТ СН'!$I$5-'СЕТ СН'!$I$21</f>
        <v>3894.96786582</v>
      </c>
      <c r="Y139" s="36">
        <f>SUMIFS(СВЦЭМ!$D$33:$D$776,СВЦЭМ!$A$33:$A$776,$A139,СВЦЭМ!$B$33:$B$776,Y$119)+'СЕТ СН'!$I$11+СВЦЭМ!$D$10+'СЕТ СН'!$I$5-'СЕТ СН'!$I$21</f>
        <v>4048.2446242400001</v>
      </c>
    </row>
    <row r="140" spans="1:25" ht="15.75" x14ac:dyDescent="0.2">
      <c r="A140" s="35">
        <f t="shared" si="3"/>
        <v>44033</v>
      </c>
      <c r="B140" s="36">
        <f>SUMIFS(СВЦЭМ!$D$33:$D$776,СВЦЭМ!$A$33:$A$776,$A140,СВЦЭМ!$B$33:$B$776,B$119)+'СЕТ СН'!$I$11+СВЦЭМ!$D$10+'СЕТ СН'!$I$5-'СЕТ СН'!$I$21</f>
        <v>4078.8398362600001</v>
      </c>
      <c r="C140" s="36">
        <f>SUMIFS(СВЦЭМ!$D$33:$D$776,СВЦЭМ!$A$33:$A$776,$A140,СВЦЭМ!$B$33:$B$776,C$119)+'СЕТ СН'!$I$11+СВЦЭМ!$D$10+'СЕТ СН'!$I$5-'СЕТ СН'!$I$21</f>
        <v>4036.9840629700002</v>
      </c>
      <c r="D140" s="36">
        <f>SUMIFS(СВЦЭМ!$D$33:$D$776,СВЦЭМ!$A$33:$A$776,$A140,СВЦЭМ!$B$33:$B$776,D$119)+'СЕТ СН'!$I$11+СВЦЭМ!$D$10+'СЕТ СН'!$I$5-'СЕТ СН'!$I$21</f>
        <v>4016.6751365200003</v>
      </c>
      <c r="E140" s="36">
        <f>SUMIFS(СВЦЭМ!$D$33:$D$776,СВЦЭМ!$A$33:$A$776,$A140,СВЦЭМ!$B$33:$B$776,E$119)+'СЕТ СН'!$I$11+СВЦЭМ!$D$10+'СЕТ СН'!$I$5-'СЕТ СН'!$I$21</f>
        <v>4015.11859495</v>
      </c>
      <c r="F140" s="36">
        <f>SUMIFS(СВЦЭМ!$D$33:$D$776,СВЦЭМ!$A$33:$A$776,$A140,СВЦЭМ!$B$33:$B$776,F$119)+'СЕТ СН'!$I$11+СВЦЭМ!$D$10+'СЕТ СН'!$I$5-'СЕТ СН'!$I$21</f>
        <v>4006.4234060500003</v>
      </c>
      <c r="G140" s="36">
        <f>SUMIFS(СВЦЭМ!$D$33:$D$776,СВЦЭМ!$A$33:$A$776,$A140,СВЦЭМ!$B$33:$B$776,G$119)+'СЕТ СН'!$I$11+СВЦЭМ!$D$10+'СЕТ СН'!$I$5-'СЕТ СН'!$I$21</f>
        <v>3997.57360526</v>
      </c>
      <c r="H140" s="36">
        <f>SUMIFS(СВЦЭМ!$D$33:$D$776,СВЦЭМ!$A$33:$A$776,$A140,СВЦЭМ!$B$33:$B$776,H$119)+'СЕТ СН'!$I$11+СВЦЭМ!$D$10+'СЕТ СН'!$I$5-'СЕТ СН'!$I$21</f>
        <v>4023.35686923</v>
      </c>
      <c r="I140" s="36">
        <f>SUMIFS(СВЦЭМ!$D$33:$D$776,СВЦЭМ!$A$33:$A$776,$A140,СВЦЭМ!$B$33:$B$776,I$119)+'СЕТ СН'!$I$11+СВЦЭМ!$D$10+'СЕТ СН'!$I$5-'СЕТ СН'!$I$21</f>
        <v>4072.4918984400001</v>
      </c>
      <c r="J140" s="36">
        <f>SUMIFS(СВЦЭМ!$D$33:$D$776,СВЦЭМ!$A$33:$A$776,$A140,СВЦЭМ!$B$33:$B$776,J$119)+'СЕТ СН'!$I$11+СВЦЭМ!$D$10+'СЕТ СН'!$I$5-'СЕТ СН'!$I$21</f>
        <v>4098.2724488200001</v>
      </c>
      <c r="K140" s="36">
        <f>SUMIFS(СВЦЭМ!$D$33:$D$776,СВЦЭМ!$A$33:$A$776,$A140,СВЦЭМ!$B$33:$B$776,K$119)+'СЕТ СН'!$I$11+СВЦЭМ!$D$10+'СЕТ СН'!$I$5-'СЕТ СН'!$I$21</f>
        <v>3997.8825205800003</v>
      </c>
      <c r="L140" s="36">
        <f>SUMIFS(СВЦЭМ!$D$33:$D$776,СВЦЭМ!$A$33:$A$776,$A140,СВЦЭМ!$B$33:$B$776,L$119)+'СЕТ СН'!$I$11+СВЦЭМ!$D$10+'СЕТ СН'!$I$5-'СЕТ СН'!$I$21</f>
        <v>3896.70257889</v>
      </c>
      <c r="M140" s="36">
        <f>SUMIFS(СВЦЭМ!$D$33:$D$776,СВЦЭМ!$A$33:$A$776,$A140,СВЦЭМ!$B$33:$B$776,M$119)+'СЕТ СН'!$I$11+СВЦЭМ!$D$10+'СЕТ СН'!$I$5-'СЕТ СН'!$I$21</f>
        <v>3893.88755477</v>
      </c>
      <c r="N140" s="36">
        <f>SUMIFS(СВЦЭМ!$D$33:$D$776,СВЦЭМ!$A$33:$A$776,$A140,СВЦЭМ!$B$33:$B$776,N$119)+'СЕТ СН'!$I$11+СВЦЭМ!$D$10+'СЕТ СН'!$I$5-'СЕТ СН'!$I$21</f>
        <v>3895.2755387500001</v>
      </c>
      <c r="O140" s="36">
        <f>SUMIFS(СВЦЭМ!$D$33:$D$776,СВЦЭМ!$A$33:$A$776,$A140,СВЦЭМ!$B$33:$B$776,O$119)+'СЕТ СН'!$I$11+СВЦЭМ!$D$10+'СЕТ СН'!$I$5-'СЕТ СН'!$I$21</f>
        <v>3901.63418052</v>
      </c>
      <c r="P140" s="36">
        <f>SUMIFS(СВЦЭМ!$D$33:$D$776,СВЦЭМ!$A$33:$A$776,$A140,СВЦЭМ!$B$33:$B$776,P$119)+'СЕТ СН'!$I$11+СВЦЭМ!$D$10+'СЕТ СН'!$I$5-'СЕТ СН'!$I$21</f>
        <v>3903.0678148500001</v>
      </c>
      <c r="Q140" s="36">
        <f>SUMIFS(СВЦЭМ!$D$33:$D$776,СВЦЭМ!$A$33:$A$776,$A140,СВЦЭМ!$B$33:$B$776,Q$119)+'СЕТ СН'!$I$11+СВЦЭМ!$D$10+'СЕТ СН'!$I$5-'СЕТ СН'!$I$21</f>
        <v>3908.4839169000002</v>
      </c>
      <c r="R140" s="36">
        <f>SUMIFS(СВЦЭМ!$D$33:$D$776,СВЦЭМ!$A$33:$A$776,$A140,СВЦЭМ!$B$33:$B$776,R$119)+'СЕТ СН'!$I$11+СВЦЭМ!$D$10+'СЕТ СН'!$I$5-'СЕТ СН'!$I$21</f>
        <v>3899.1791088600003</v>
      </c>
      <c r="S140" s="36">
        <f>SUMIFS(СВЦЭМ!$D$33:$D$776,СВЦЭМ!$A$33:$A$776,$A140,СВЦЭМ!$B$33:$B$776,S$119)+'СЕТ СН'!$I$11+СВЦЭМ!$D$10+'СЕТ СН'!$I$5-'СЕТ СН'!$I$21</f>
        <v>3900.2930926200002</v>
      </c>
      <c r="T140" s="36">
        <f>SUMIFS(СВЦЭМ!$D$33:$D$776,СВЦЭМ!$A$33:$A$776,$A140,СВЦЭМ!$B$33:$B$776,T$119)+'СЕТ СН'!$I$11+СВЦЭМ!$D$10+'СЕТ СН'!$I$5-'СЕТ СН'!$I$21</f>
        <v>3893.8374185500002</v>
      </c>
      <c r="U140" s="36">
        <f>SUMIFS(СВЦЭМ!$D$33:$D$776,СВЦЭМ!$A$33:$A$776,$A140,СВЦЭМ!$B$33:$B$776,U$119)+'СЕТ СН'!$I$11+СВЦЭМ!$D$10+'СЕТ СН'!$I$5-'СЕТ СН'!$I$21</f>
        <v>3894.1575467500002</v>
      </c>
      <c r="V140" s="36">
        <f>SUMIFS(СВЦЭМ!$D$33:$D$776,СВЦЭМ!$A$33:$A$776,$A140,СВЦЭМ!$B$33:$B$776,V$119)+'СЕТ СН'!$I$11+СВЦЭМ!$D$10+'СЕТ СН'!$I$5-'СЕТ СН'!$I$21</f>
        <v>3892.2607556400003</v>
      </c>
      <c r="W140" s="36">
        <f>SUMIFS(СВЦЭМ!$D$33:$D$776,СВЦЭМ!$A$33:$A$776,$A140,СВЦЭМ!$B$33:$B$776,W$119)+'СЕТ СН'!$I$11+СВЦЭМ!$D$10+'СЕТ СН'!$I$5-'СЕТ СН'!$I$21</f>
        <v>3900.2081045800001</v>
      </c>
      <c r="X140" s="36">
        <f>SUMIFS(СВЦЭМ!$D$33:$D$776,СВЦЭМ!$A$33:$A$776,$A140,СВЦЭМ!$B$33:$B$776,X$119)+'СЕТ СН'!$I$11+СВЦЭМ!$D$10+'СЕТ СН'!$I$5-'СЕТ СН'!$I$21</f>
        <v>3945.1868910100002</v>
      </c>
      <c r="Y140" s="36">
        <f>SUMIFS(СВЦЭМ!$D$33:$D$776,СВЦЭМ!$A$33:$A$776,$A140,СВЦЭМ!$B$33:$B$776,Y$119)+'СЕТ СН'!$I$11+СВЦЭМ!$D$10+'СЕТ СН'!$I$5-'СЕТ СН'!$I$21</f>
        <v>4075.0668196300003</v>
      </c>
    </row>
    <row r="141" spans="1:25" ht="15.75" x14ac:dyDescent="0.2">
      <c r="A141" s="35">
        <f t="shared" si="3"/>
        <v>44034</v>
      </c>
      <c r="B141" s="36">
        <f>SUMIFS(СВЦЭМ!$D$33:$D$776,СВЦЭМ!$A$33:$A$776,$A141,СВЦЭМ!$B$33:$B$776,B$119)+'СЕТ СН'!$I$11+СВЦЭМ!$D$10+'СЕТ СН'!$I$5-'СЕТ СН'!$I$21</f>
        <v>4074.5957562100002</v>
      </c>
      <c r="C141" s="36">
        <f>SUMIFS(СВЦЭМ!$D$33:$D$776,СВЦЭМ!$A$33:$A$776,$A141,СВЦЭМ!$B$33:$B$776,C$119)+'СЕТ СН'!$I$11+СВЦЭМ!$D$10+'СЕТ СН'!$I$5-'СЕТ СН'!$I$21</f>
        <v>4047.0584462400002</v>
      </c>
      <c r="D141" s="36">
        <f>SUMIFS(СВЦЭМ!$D$33:$D$776,СВЦЭМ!$A$33:$A$776,$A141,СВЦЭМ!$B$33:$B$776,D$119)+'СЕТ СН'!$I$11+СВЦЭМ!$D$10+'СЕТ СН'!$I$5-'СЕТ СН'!$I$21</f>
        <v>4037.7536981100002</v>
      </c>
      <c r="E141" s="36">
        <f>SUMIFS(СВЦЭМ!$D$33:$D$776,СВЦЭМ!$A$33:$A$776,$A141,СВЦЭМ!$B$33:$B$776,E$119)+'СЕТ СН'!$I$11+СВЦЭМ!$D$10+'СЕТ СН'!$I$5-'СЕТ СН'!$I$21</f>
        <v>4058.2300493700004</v>
      </c>
      <c r="F141" s="36">
        <f>SUMIFS(СВЦЭМ!$D$33:$D$776,СВЦЭМ!$A$33:$A$776,$A141,СВЦЭМ!$B$33:$B$776,F$119)+'СЕТ СН'!$I$11+СВЦЭМ!$D$10+'СЕТ СН'!$I$5-'СЕТ СН'!$I$21</f>
        <v>4064.5916018600001</v>
      </c>
      <c r="G141" s="36">
        <f>SUMIFS(СВЦЭМ!$D$33:$D$776,СВЦЭМ!$A$33:$A$776,$A141,СВЦЭМ!$B$33:$B$776,G$119)+'СЕТ СН'!$I$11+СВЦЭМ!$D$10+'СЕТ СН'!$I$5-'СЕТ СН'!$I$21</f>
        <v>4065.4384622699999</v>
      </c>
      <c r="H141" s="36">
        <f>SUMIFS(СВЦЭМ!$D$33:$D$776,СВЦЭМ!$A$33:$A$776,$A141,СВЦЭМ!$B$33:$B$776,H$119)+'СЕТ СН'!$I$11+СВЦЭМ!$D$10+'СЕТ СН'!$I$5-'СЕТ СН'!$I$21</f>
        <v>4047.61240877</v>
      </c>
      <c r="I141" s="36">
        <f>SUMIFS(СВЦЭМ!$D$33:$D$776,СВЦЭМ!$A$33:$A$776,$A141,СВЦЭМ!$B$33:$B$776,I$119)+'СЕТ СН'!$I$11+СВЦЭМ!$D$10+'СЕТ СН'!$I$5-'СЕТ СН'!$I$21</f>
        <v>4101.4528594200001</v>
      </c>
      <c r="J141" s="36">
        <f>SUMIFS(СВЦЭМ!$D$33:$D$776,СВЦЭМ!$A$33:$A$776,$A141,СВЦЭМ!$B$33:$B$776,J$119)+'СЕТ СН'!$I$11+СВЦЭМ!$D$10+'СЕТ СН'!$I$5-'СЕТ СН'!$I$21</f>
        <v>4117.3625639300008</v>
      </c>
      <c r="K141" s="36">
        <f>SUMIFS(СВЦЭМ!$D$33:$D$776,СВЦЭМ!$A$33:$A$776,$A141,СВЦЭМ!$B$33:$B$776,K$119)+'СЕТ СН'!$I$11+СВЦЭМ!$D$10+'СЕТ СН'!$I$5-'СЕТ СН'!$I$21</f>
        <v>3996.8054706299999</v>
      </c>
      <c r="L141" s="36">
        <f>SUMIFS(СВЦЭМ!$D$33:$D$776,СВЦЭМ!$A$33:$A$776,$A141,СВЦЭМ!$B$33:$B$776,L$119)+'СЕТ СН'!$I$11+СВЦЭМ!$D$10+'СЕТ СН'!$I$5-'СЕТ СН'!$I$21</f>
        <v>3858.1164696700002</v>
      </c>
      <c r="M141" s="36">
        <f>SUMIFS(СВЦЭМ!$D$33:$D$776,СВЦЭМ!$A$33:$A$776,$A141,СВЦЭМ!$B$33:$B$776,M$119)+'СЕТ СН'!$I$11+СВЦЭМ!$D$10+'СЕТ СН'!$I$5-'СЕТ СН'!$I$21</f>
        <v>3837.6489189200001</v>
      </c>
      <c r="N141" s="36">
        <f>SUMIFS(СВЦЭМ!$D$33:$D$776,СВЦЭМ!$A$33:$A$776,$A141,СВЦЭМ!$B$33:$B$776,N$119)+'СЕТ СН'!$I$11+СВЦЭМ!$D$10+'СЕТ СН'!$I$5-'СЕТ СН'!$I$21</f>
        <v>3871.3571209300003</v>
      </c>
      <c r="O141" s="36">
        <f>SUMIFS(СВЦЭМ!$D$33:$D$776,СВЦЭМ!$A$33:$A$776,$A141,СВЦЭМ!$B$33:$B$776,O$119)+'СЕТ СН'!$I$11+СВЦЭМ!$D$10+'СЕТ СН'!$I$5-'СЕТ СН'!$I$21</f>
        <v>3871.5940315000003</v>
      </c>
      <c r="P141" s="36">
        <f>SUMIFS(СВЦЭМ!$D$33:$D$776,СВЦЭМ!$A$33:$A$776,$A141,СВЦЭМ!$B$33:$B$776,P$119)+'СЕТ СН'!$I$11+СВЦЭМ!$D$10+'СЕТ СН'!$I$5-'СЕТ СН'!$I$21</f>
        <v>3885.4465753200002</v>
      </c>
      <c r="Q141" s="36">
        <f>SUMIFS(СВЦЭМ!$D$33:$D$776,СВЦЭМ!$A$33:$A$776,$A141,СВЦЭМ!$B$33:$B$776,Q$119)+'СЕТ СН'!$I$11+СВЦЭМ!$D$10+'СЕТ СН'!$I$5-'СЕТ СН'!$I$21</f>
        <v>3896.5104070699999</v>
      </c>
      <c r="R141" s="36">
        <f>SUMIFS(СВЦЭМ!$D$33:$D$776,СВЦЭМ!$A$33:$A$776,$A141,СВЦЭМ!$B$33:$B$776,R$119)+'СЕТ СН'!$I$11+СВЦЭМ!$D$10+'СЕТ СН'!$I$5-'СЕТ СН'!$I$21</f>
        <v>3873.0282267000002</v>
      </c>
      <c r="S141" s="36">
        <f>SUMIFS(СВЦЭМ!$D$33:$D$776,СВЦЭМ!$A$33:$A$776,$A141,СВЦЭМ!$B$33:$B$776,S$119)+'СЕТ СН'!$I$11+СВЦЭМ!$D$10+'СЕТ СН'!$I$5-'СЕТ СН'!$I$21</f>
        <v>3876.3317794600002</v>
      </c>
      <c r="T141" s="36">
        <f>SUMIFS(СВЦЭМ!$D$33:$D$776,СВЦЭМ!$A$33:$A$776,$A141,СВЦЭМ!$B$33:$B$776,T$119)+'СЕТ СН'!$I$11+СВЦЭМ!$D$10+'СЕТ СН'!$I$5-'СЕТ СН'!$I$21</f>
        <v>3908.7531312999999</v>
      </c>
      <c r="U141" s="36">
        <f>SUMIFS(СВЦЭМ!$D$33:$D$776,СВЦЭМ!$A$33:$A$776,$A141,СВЦЭМ!$B$33:$B$776,U$119)+'СЕТ СН'!$I$11+СВЦЭМ!$D$10+'СЕТ СН'!$I$5-'СЕТ СН'!$I$21</f>
        <v>3926.8936679500002</v>
      </c>
      <c r="V141" s="36">
        <f>SUMIFS(СВЦЭМ!$D$33:$D$776,СВЦЭМ!$A$33:$A$776,$A141,СВЦЭМ!$B$33:$B$776,V$119)+'СЕТ СН'!$I$11+СВЦЭМ!$D$10+'СЕТ СН'!$I$5-'СЕТ СН'!$I$21</f>
        <v>3936.2965271500002</v>
      </c>
      <c r="W141" s="36">
        <f>SUMIFS(СВЦЭМ!$D$33:$D$776,СВЦЭМ!$A$33:$A$776,$A141,СВЦЭМ!$B$33:$B$776,W$119)+'СЕТ СН'!$I$11+СВЦЭМ!$D$10+'СЕТ СН'!$I$5-'СЕТ СН'!$I$21</f>
        <v>3899.6126162300002</v>
      </c>
      <c r="X141" s="36">
        <f>SUMIFS(СВЦЭМ!$D$33:$D$776,СВЦЭМ!$A$33:$A$776,$A141,СВЦЭМ!$B$33:$B$776,X$119)+'СЕТ СН'!$I$11+СВЦЭМ!$D$10+'СЕТ СН'!$I$5-'СЕТ СН'!$I$21</f>
        <v>3963.9817136300003</v>
      </c>
      <c r="Y141" s="36">
        <f>SUMIFS(СВЦЭМ!$D$33:$D$776,СВЦЭМ!$A$33:$A$776,$A141,СВЦЭМ!$B$33:$B$776,Y$119)+'СЕТ СН'!$I$11+СВЦЭМ!$D$10+'СЕТ СН'!$I$5-'СЕТ СН'!$I$21</f>
        <v>4050.2296764299999</v>
      </c>
    </row>
    <row r="142" spans="1:25" ht="15.75" x14ac:dyDescent="0.2">
      <c r="A142" s="35">
        <f t="shared" si="3"/>
        <v>44035</v>
      </c>
      <c r="B142" s="36">
        <f>SUMIFS(СВЦЭМ!$D$33:$D$776,СВЦЭМ!$A$33:$A$776,$A142,СВЦЭМ!$B$33:$B$776,B$119)+'СЕТ СН'!$I$11+СВЦЭМ!$D$10+'СЕТ СН'!$I$5-'СЕТ СН'!$I$21</f>
        <v>4017.73170364</v>
      </c>
      <c r="C142" s="36">
        <f>SUMIFS(СВЦЭМ!$D$33:$D$776,СВЦЭМ!$A$33:$A$776,$A142,СВЦЭМ!$B$33:$B$776,C$119)+'СЕТ СН'!$I$11+СВЦЭМ!$D$10+'СЕТ СН'!$I$5-'СЕТ СН'!$I$21</f>
        <v>4023.5457015300003</v>
      </c>
      <c r="D142" s="36">
        <f>SUMIFS(СВЦЭМ!$D$33:$D$776,СВЦЭМ!$A$33:$A$776,$A142,СВЦЭМ!$B$33:$B$776,D$119)+'СЕТ СН'!$I$11+СВЦЭМ!$D$10+'СЕТ СН'!$I$5-'СЕТ СН'!$I$21</f>
        <v>4046.4748442099999</v>
      </c>
      <c r="E142" s="36">
        <f>SUMIFS(СВЦЭМ!$D$33:$D$776,СВЦЭМ!$A$33:$A$776,$A142,СВЦЭМ!$B$33:$B$776,E$119)+'СЕТ СН'!$I$11+СВЦЭМ!$D$10+'СЕТ СН'!$I$5-'СЕТ СН'!$I$21</f>
        <v>4080.3277845600001</v>
      </c>
      <c r="F142" s="36">
        <f>SUMIFS(СВЦЭМ!$D$33:$D$776,СВЦЭМ!$A$33:$A$776,$A142,СВЦЭМ!$B$33:$B$776,F$119)+'СЕТ СН'!$I$11+СВЦЭМ!$D$10+'СЕТ СН'!$I$5-'СЕТ СН'!$I$21</f>
        <v>4067.6748960499999</v>
      </c>
      <c r="G142" s="36">
        <f>SUMIFS(СВЦЭМ!$D$33:$D$776,СВЦЭМ!$A$33:$A$776,$A142,СВЦЭМ!$B$33:$B$776,G$119)+'СЕТ СН'!$I$11+СВЦЭМ!$D$10+'СЕТ СН'!$I$5-'СЕТ СН'!$I$21</f>
        <v>4058.9876975400002</v>
      </c>
      <c r="H142" s="36">
        <f>SUMIFS(СВЦЭМ!$D$33:$D$776,СВЦЭМ!$A$33:$A$776,$A142,СВЦЭМ!$B$33:$B$776,H$119)+'СЕТ СН'!$I$11+СВЦЭМ!$D$10+'СЕТ СН'!$I$5-'СЕТ СН'!$I$21</f>
        <v>4017.0534497799999</v>
      </c>
      <c r="I142" s="36">
        <f>SUMIFS(СВЦЭМ!$D$33:$D$776,СВЦЭМ!$A$33:$A$776,$A142,СВЦЭМ!$B$33:$B$776,I$119)+'СЕТ СН'!$I$11+СВЦЭМ!$D$10+'СЕТ СН'!$I$5-'СЕТ СН'!$I$21</f>
        <v>3949.30112491</v>
      </c>
      <c r="J142" s="36">
        <f>SUMIFS(СВЦЭМ!$D$33:$D$776,СВЦЭМ!$A$33:$A$776,$A142,СВЦЭМ!$B$33:$B$776,J$119)+'СЕТ СН'!$I$11+СВЦЭМ!$D$10+'СЕТ СН'!$I$5-'СЕТ СН'!$I$21</f>
        <v>3975.7261051800001</v>
      </c>
      <c r="K142" s="36">
        <f>SUMIFS(СВЦЭМ!$D$33:$D$776,СВЦЭМ!$A$33:$A$776,$A142,СВЦЭМ!$B$33:$B$776,K$119)+'СЕТ СН'!$I$11+СВЦЭМ!$D$10+'СЕТ СН'!$I$5-'СЕТ СН'!$I$21</f>
        <v>4003.6452728700001</v>
      </c>
      <c r="L142" s="36">
        <f>SUMIFS(СВЦЭМ!$D$33:$D$776,СВЦЭМ!$A$33:$A$776,$A142,СВЦЭМ!$B$33:$B$776,L$119)+'СЕТ СН'!$I$11+СВЦЭМ!$D$10+'СЕТ СН'!$I$5-'СЕТ СН'!$I$21</f>
        <v>3909.6563227000001</v>
      </c>
      <c r="M142" s="36">
        <f>SUMIFS(СВЦЭМ!$D$33:$D$776,СВЦЭМ!$A$33:$A$776,$A142,СВЦЭМ!$B$33:$B$776,M$119)+'СЕТ СН'!$I$11+СВЦЭМ!$D$10+'СЕТ СН'!$I$5-'СЕТ СН'!$I$21</f>
        <v>3891.0525365500002</v>
      </c>
      <c r="N142" s="36">
        <f>SUMIFS(СВЦЭМ!$D$33:$D$776,СВЦЭМ!$A$33:$A$776,$A142,СВЦЭМ!$B$33:$B$776,N$119)+'СЕТ СН'!$I$11+СВЦЭМ!$D$10+'СЕТ СН'!$I$5-'СЕТ СН'!$I$21</f>
        <v>3908.5060829600002</v>
      </c>
      <c r="O142" s="36">
        <f>SUMIFS(СВЦЭМ!$D$33:$D$776,СВЦЭМ!$A$33:$A$776,$A142,СВЦЭМ!$B$33:$B$776,O$119)+'СЕТ СН'!$I$11+СВЦЭМ!$D$10+'СЕТ СН'!$I$5-'СЕТ СН'!$I$21</f>
        <v>3919.8543835600003</v>
      </c>
      <c r="P142" s="36">
        <f>SUMIFS(СВЦЭМ!$D$33:$D$776,СВЦЭМ!$A$33:$A$776,$A142,СВЦЭМ!$B$33:$B$776,P$119)+'СЕТ СН'!$I$11+СВЦЭМ!$D$10+'СЕТ СН'!$I$5-'СЕТ СН'!$I$21</f>
        <v>3935.8651162400001</v>
      </c>
      <c r="Q142" s="36">
        <f>SUMIFS(СВЦЭМ!$D$33:$D$776,СВЦЭМ!$A$33:$A$776,$A142,СВЦЭМ!$B$33:$B$776,Q$119)+'СЕТ СН'!$I$11+СВЦЭМ!$D$10+'СЕТ СН'!$I$5-'СЕТ СН'!$I$21</f>
        <v>3954.88247125</v>
      </c>
      <c r="R142" s="36">
        <f>SUMIFS(СВЦЭМ!$D$33:$D$776,СВЦЭМ!$A$33:$A$776,$A142,СВЦЭМ!$B$33:$B$776,R$119)+'СЕТ СН'!$I$11+СВЦЭМ!$D$10+'СЕТ СН'!$I$5-'СЕТ СН'!$I$21</f>
        <v>3951.7904366600001</v>
      </c>
      <c r="S142" s="36">
        <f>SUMIFS(СВЦЭМ!$D$33:$D$776,СВЦЭМ!$A$33:$A$776,$A142,СВЦЭМ!$B$33:$B$776,S$119)+'СЕТ СН'!$I$11+СВЦЭМ!$D$10+'СЕТ СН'!$I$5-'СЕТ СН'!$I$21</f>
        <v>3958.7577624100004</v>
      </c>
      <c r="T142" s="36">
        <f>SUMIFS(СВЦЭМ!$D$33:$D$776,СВЦЭМ!$A$33:$A$776,$A142,СВЦЭМ!$B$33:$B$776,T$119)+'СЕТ СН'!$I$11+СВЦЭМ!$D$10+'СЕТ СН'!$I$5-'СЕТ СН'!$I$21</f>
        <v>3976.9904655</v>
      </c>
      <c r="U142" s="36">
        <f>SUMIFS(СВЦЭМ!$D$33:$D$776,СВЦЭМ!$A$33:$A$776,$A142,СВЦЭМ!$B$33:$B$776,U$119)+'СЕТ СН'!$I$11+СВЦЭМ!$D$10+'СЕТ СН'!$I$5-'СЕТ СН'!$I$21</f>
        <v>3967.9370922900002</v>
      </c>
      <c r="V142" s="36">
        <f>SUMIFS(СВЦЭМ!$D$33:$D$776,СВЦЭМ!$A$33:$A$776,$A142,СВЦЭМ!$B$33:$B$776,V$119)+'СЕТ СН'!$I$11+СВЦЭМ!$D$10+'СЕТ СН'!$I$5-'СЕТ СН'!$I$21</f>
        <v>3954.2908636000002</v>
      </c>
      <c r="W142" s="36">
        <f>SUMIFS(СВЦЭМ!$D$33:$D$776,СВЦЭМ!$A$33:$A$776,$A142,СВЦЭМ!$B$33:$B$776,W$119)+'СЕТ СН'!$I$11+СВЦЭМ!$D$10+'СЕТ СН'!$I$5-'СЕТ СН'!$I$21</f>
        <v>3915.3259130500001</v>
      </c>
      <c r="X142" s="36">
        <f>SUMIFS(СВЦЭМ!$D$33:$D$776,СВЦЭМ!$A$33:$A$776,$A142,СВЦЭМ!$B$33:$B$776,X$119)+'СЕТ СН'!$I$11+СВЦЭМ!$D$10+'СЕТ СН'!$I$5-'СЕТ СН'!$I$21</f>
        <v>3918.20269001</v>
      </c>
      <c r="Y142" s="36">
        <f>SUMIFS(СВЦЭМ!$D$33:$D$776,СВЦЭМ!$A$33:$A$776,$A142,СВЦЭМ!$B$33:$B$776,Y$119)+'СЕТ СН'!$I$11+СВЦЭМ!$D$10+'СЕТ СН'!$I$5-'СЕТ СН'!$I$21</f>
        <v>4046.29750491</v>
      </c>
    </row>
    <row r="143" spans="1:25" ht="15.75" x14ac:dyDescent="0.2">
      <c r="A143" s="35">
        <f t="shared" si="3"/>
        <v>44036</v>
      </c>
      <c r="B143" s="36">
        <f>SUMIFS(СВЦЭМ!$D$33:$D$776,СВЦЭМ!$A$33:$A$776,$A143,СВЦЭМ!$B$33:$B$776,B$119)+'СЕТ СН'!$I$11+СВЦЭМ!$D$10+'СЕТ СН'!$I$5-'СЕТ СН'!$I$21</f>
        <v>4012.4459593700003</v>
      </c>
      <c r="C143" s="36">
        <f>SUMIFS(СВЦЭМ!$D$33:$D$776,СВЦЭМ!$A$33:$A$776,$A143,СВЦЭМ!$B$33:$B$776,C$119)+'СЕТ СН'!$I$11+СВЦЭМ!$D$10+'СЕТ СН'!$I$5-'СЕТ СН'!$I$21</f>
        <v>3987.6679632600003</v>
      </c>
      <c r="D143" s="36">
        <f>SUMIFS(СВЦЭМ!$D$33:$D$776,СВЦЭМ!$A$33:$A$776,$A143,СВЦЭМ!$B$33:$B$776,D$119)+'СЕТ СН'!$I$11+СВЦЭМ!$D$10+'СЕТ СН'!$I$5-'СЕТ СН'!$I$21</f>
        <v>3990.7174171900001</v>
      </c>
      <c r="E143" s="36">
        <f>SUMIFS(СВЦЭМ!$D$33:$D$776,СВЦЭМ!$A$33:$A$776,$A143,СВЦЭМ!$B$33:$B$776,E$119)+'СЕТ СН'!$I$11+СВЦЭМ!$D$10+'СЕТ СН'!$I$5-'СЕТ СН'!$I$21</f>
        <v>4023.1350130600003</v>
      </c>
      <c r="F143" s="36">
        <f>SUMIFS(СВЦЭМ!$D$33:$D$776,СВЦЭМ!$A$33:$A$776,$A143,СВЦЭМ!$B$33:$B$776,F$119)+'СЕТ СН'!$I$11+СВЦЭМ!$D$10+'СЕТ СН'!$I$5-'СЕТ СН'!$I$21</f>
        <v>4026.1607756100002</v>
      </c>
      <c r="G143" s="36">
        <f>SUMIFS(СВЦЭМ!$D$33:$D$776,СВЦЭМ!$A$33:$A$776,$A143,СВЦЭМ!$B$33:$B$776,G$119)+'СЕТ СН'!$I$11+СВЦЭМ!$D$10+'СЕТ СН'!$I$5-'СЕТ СН'!$I$21</f>
        <v>4013.7665318200002</v>
      </c>
      <c r="H143" s="36">
        <f>SUMIFS(СВЦЭМ!$D$33:$D$776,СВЦЭМ!$A$33:$A$776,$A143,СВЦЭМ!$B$33:$B$776,H$119)+'СЕТ СН'!$I$11+СВЦЭМ!$D$10+'СЕТ СН'!$I$5-'СЕТ СН'!$I$21</f>
        <v>3965.7895018300001</v>
      </c>
      <c r="I143" s="36">
        <f>SUMIFS(СВЦЭМ!$D$33:$D$776,СВЦЭМ!$A$33:$A$776,$A143,СВЦЭМ!$B$33:$B$776,I$119)+'СЕТ СН'!$I$11+СВЦЭМ!$D$10+'СЕТ СН'!$I$5-'СЕТ СН'!$I$21</f>
        <v>3942.3529469499999</v>
      </c>
      <c r="J143" s="36">
        <f>SUMIFS(СВЦЭМ!$D$33:$D$776,СВЦЭМ!$A$33:$A$776,$A143,СВЦЭМ!$B$33:$B$776,J$119)+'СЕТ СН'!$I$11+СВЦЭМ!$D$10+'СЕТ СН'!$I$5-'СЕТ СН'!$I$21</f>
        <v>3977.1453056500004</v>
      </c>
      <c r="K143" s="36">
        <f>SUMIFS(СВЦЭМ!$D$33:$D$776,СВЦЭМ!$A$33:$A$776,$A143,СВЦЭМ!$B$33:$B$776,K$119)+'СЕТ СН'!$I$11+СВЦЭМ!$D$10+'СЕТ СН'!$I$5-'СЕТ СН'!$I$21</f>
        <v>3994.6049030000004</v>
      </c>
      <c r="L143" s="36">
        <f>SUMIFS(СВЦЭМ!$D$33:$D$776,СВЦЭМ!$A$33:$A$776,$A143,СВЦЭМ!$B$33:$B$776,L$119)+'СЕТ СН'!$I$11+СВЦЭМ!$D$10+'СЕТ СН'!$I$5-'СЕТ СН'!$I$21</f>
        <v>3919.6097388100002</v>
      </c>
      <c r="M143" s="36">
        <f>SUMIFS(СВЦЭМ!$D$33:$D$776,СВЦЭМ!$A$33:$A$776,$A143,СВЦЭМ!$B$33:$B$776,M$119)+'СЕТ СН'!$I$11+СВЦЭМ!$D$10+'СЕТ СН'!$I$5-'СЕТ СН'!$I$21</f>
        <v>3913.6851088100002</v>
      </c>
      <c r="N143" s="36">
        <f>SUMIFS(СВЦЭМ!$D$33:$D$776,СВЦЭМ!$A$33:$A$776,$A143,СВЦЭМ!$B$33:$B$776,N$119)+'СЕТ СН'!$I$11+СВЦЭМ!$D$10+'СЕТ СН'!$I$5-'СЕТ СН'!$I$21</f>
        <v>3928.1174458200003</v>
      </c>
      <c r="O143" s="36">
        <f>SUMIFS(СВЦЭМ!$D$33:$D$776,СВЦЭМ!$A$33:$A$776,$A143,СВЦЭМ!$B$33:$B$776,O$119)+'СЕТ СН'!$I$11+СВЦЭМ!$D$10+'СЕТ СН'!$I$5-'СЕТ СН'!$I$21</f>
        <v>3933.1408575400001</v>
      </c>
      <c r="P143" s="36">
        <f>SUMIFS(СВЦЭМ!$D$33:$D$776,СВЦЭМ!$A$33:$A$776,$A143,СВЦЭМ!$B$33:$B$776,P$119)+'СЕТ СН'!$I$11+СВЦЭМ!$D$10+'СЕТ СН'!$I$5-'СЕТ СН'!$I$21</f>
        <v>3935.0949577600004</v>
      </c>
      <c r="Q143" s="36">
        <f>SUMIFS(СВЦЭМ!$D$33:$D$776,СВЦЭМ!$A$33:$A$776,$A143,СВЦЭМ!$B$33:$B$776,Q$119)+'СЕТ СН'!$I$11+СВЦЭМ!$D$10+'СЕТ СН'!$I$5-'СЕТ СН'!$I$21</f>
        <v>3938.5847747900002</v>
      </c>
      <c r="R143" s="36">
        <f>SUMIFS(СВЦЭМ!$D$33:$D$776,СВЦЭМ!$A$33:$A$776,$A143,СВЦЭМ!$B$33:$B$776,R$119)+'СЕТ СН'!$I$11+СВЦЭМ!$D$10+'СЕТ СН'!$I$5-'СЕТ СН'!$I$21</f>
        <v>3941.3217315700003</v>
      </c>
      <c r="S143" s="36">
        <f>SUMIFS(СВЦЭМ!$D$33:$D$776,СВЦЭМ!$A$33:$A$776,$A143,СВЦЭМ!$B$33:$B$776,S$119)+'СЕТ СН'!$I$11+СВЦЭМ!$D$10+'СЕТ СН'!$I$5-'СЕТ СН'!$I$21</f>
        <v>3946.5109900400003</v>
      </c>
      <c r="T143" s="36">
        <f>SUMIFS(СВЦЭМ!$D$33:$D$776,СВЦЭМ!$A$33:$A$776,$A143,СВЦЭМ!$B$33:$B$776,T$119)+'СЕТ СН'!$I$11+СВЦЭМ!$D$10+'СЕТ СН'!$I$5-'СЕТ СН'!$I$21</f>
        <v>3946.28835772</v>
      </c>
      <c r="U143" s="36">
        <f>SUMIFS(СВЦЭМ!$D$33:$D$776,СВЦЭМ!$A$33:$A$776,$A143,СВЦЭМ!$B$33:$B$776,U$119)+'СЕТ СН'!$I$11+СВЦЭМ!$D$10+'СЕТ СН'!$I$5-'СЕТ СН'!$I$21</f>
        <v>3935.9736351300003</v>
      </c>
      <c r="V143" s="36">
        <f>SUMIFS(СВЦЭМ!$D$33:$D$776,СВЦЭМ!$A$33:$A$776,$A143,СВЦЭМ!$B$33:$B$776,V$119)+'СЕТ СН'!$I$11+СВЦЭМ!$D$10+'СЕТ СН'!$I$5-'СЕТ СН'!$I$21</f>
        <v>3921.2551095600002</v>
      </c>
      <c r="W143" s="36">
        <f>SUMIFS(СВЦЭМ!$D$33:$D$776,СВЦЭМ!$A$33:$A$776,$A143,СВЦЭМ!$B$33:$B$776,W$119)+'СЕТ СН'!$I$11+СВЦЭМ!$D$10+'СЕТ СН'!$I$5-'СЕТ СН'!$I$21</f>
        <v>3896.8289690400002</v>
      </c>
      <c r="X143" s="36">
        <f>SUMIFS(СВЦЭМ!$D$33:$D$776,СВЦЭМ!$A$33:$A$776,$A143,СВЦЭМ!$B$33:$B$776,X$119)+'СЕТ СН'!$I$11+СВЦЭМ!$D$10+'СЕТ СН'!$I$5-'СЕТ СН'!$I$21</f>
        <v>3961.4364787000004</v>
      </c>
      <c r="Y143" s="36">
        <f>SUMIFS(СВЦЭМ!$D$33:$D$776,СВЦЭМ!$A$33:$A$776,$A143,СВЦЭМ!$B$33:$B$776,Y$119)+'СЕТ СН'!$I$11+СВЦЭМ!$D$10+'СЕТ СН'!$I$5-'СЕТ СН'!$I$21</f>
        <v>4061.2748908100002</v>
      </c>
    </row>
    <row r="144" spans="1:25" ht="15.75" x14ac:dyDescent="0.2">
      <c r="A144" s="35">
        <f t="shared" si="3"/>
        <v>44037</v>
      </c>
      <c r="B144" s="36">
        <f>SUMIFS(СВЦЭМ!$D$33:$D$776,СВЦЭМ!$A$33:$A$776,$A144,СВЦЭМ!$B$33:$B$776,B$119)+'СЕТ СН'!$I$11+СВЦЭМ!$D$10+'СЕТ СН'!$I$5-'СЕТ СН'!$I$21</f>
        <v>4043.00762915</v>
      </c>
      <c r="C144" s="36">
        <f>SUMIFS(СВЦЭМ!$D$33:$D$776,СВЦЭМ!$A$33:$A$776,$A144,СВЦЭМ!$B$33:$B$776,C$119)+'СЕТ СН'!$I$11+СВЦЭМ!$D$10+'СЕТ СН'!$I$5-'СЕТ СН'!$I$21</f>
        <v>4102.8568105300001</v>
      </c>
      <c r="D144" s="36">
        <f>SUMIFS(СВЦЭМ!$D$33:$D$776,СВЦЭМ!$A$33:$A$776,$A144,СВЦЭМ!$B$33:$B$776,D$119)+'СЕТ СН'!$I$11+СВЦЭМ!$D$10+'СЕТ СН'!$I$5-'СЕТ СН'!$I$21</f>
        <v>4139.2461897499998</v>
      </c>
      <c r="E144" s="36">
        <f>SUMIFS(СВЦЭМ!$D$33:$D$776,СВЦЭМ!$A$33:$A$776,$A144,СВЦЭМ!$B$33:$B$776,E$119)+'СЕТ СН'!$I$11+СВЦЭМ!$D$10+'СЕТ СН'!$I$5-'СЕТ СН'!$I$21</f>
        <v>4161.1838502600003</v>
      </c>
      <c r="F144" s="36">
        <f>SUMIFS(СВЦЭМ!$D$33:$D$776,СВЦЭМ!$A$33:$A$776,$A144,СВЦЭМ!$B$33:$B$776,F$119)+'СЕТ СН'!$I$11+СВЦЭМ!$D$10+'СЕТ СН'!$I$5-'СЕТ СН'!$I$21</f>
        <v>4160.3125930799997</v>
      </c>
      <c r="G144" s="36">
        <f>SUMIFS(СВЦЭМ!$D$33:$D$776,СВЦЭМ!$A$33:$A$776,$A144,СВЦЭМ!$B$33:$B$776,G$119)+'СЕТ СН'!$I$11+СВЦЭМ!$D$10+'СЕТ СН'!$I$5-'СЕТ СН'!$I$21</f>
        <v>4156.4035326200001</v>
      </c>
      <c r="H144" s="36">
        <f>SUMIFS(СВЦЭМ!$D$33:$D$776,СВЦЭМ!$A$33:$A$776,$A144,СВЦЭМ!$B$33:$B$776,H$119)+'СЕТ СН'!$I$11+СВЦЭМ!$D$10+'СЕТ СН'!$I$5-'СЕТ СН'!$I$21</f>
        <v>4157.1735222000007</v>
      </c>
      <c r="I144" s="36">
        <f>SUMIFS(СВЦЭМ!$D$33:$D$776,СВЦЭМ!$A$33:$A$776,$A144,СВЦЭМ!$B$33:$B$776,I$119)+'СЕТ СН'!$I$11+СВЦЭМ!$D$10+'СЕТ СН'!$I$5-'СЕТ СН'!$I$21</f>
        <v>4179.24213917</v>
      </c>
      <c r="J144" s="36">
        <f>SUMIFS(СВЦЭМ!$D$33:$D$776,СВЦЭМ!$A$33:$A$776,$A144,СВЦЭМ!$B$33:$B$776,J$119)+'СЕТ СН'!$I$11+СВЦЭМ!$D$10+'СЕТ СН'!$I$5-'СЕТ СН'!$I$21</f>
        <v>4127.9238102700001</v>
      </c>
      <c r="K144" s="36">
        <f>SUMIFS(СВЦЭМ!$D$33:$D$776,СВЦЭМ!$A$33:$A$776,$A144,СВЦЭМ!$B$33:$B$776,K$119)+'СЕТ СН'!$I$11+СВЦЭМ!$D$10+'СЕТ СН'!$I$5-'СЕТ СН'!$I$21</f>
        <v>3976.43087922</v>
      </c>
      <c r="L144" s="36">
        <f>SUMIFS(СВЦЭМ!$D$33:$D$776,СВЦЭМ!$A$33:$A$776,$A144,СВЦЭМ!$B$33:$B$776,L$119)+'СЕТ СН'!$I$11+СВЦЭМ!$D$10+'СЕТ СН'!$I$5-'СЕТ СН'!$I$21</f>
        <v>3869.3207682100001</v>
      </c>
      <c r="M144" s="36">
        <f>SUMIFS(СВЦЭМ!$D$33:$D$776,СВЦЭМ!$A$33:$A$776,$A144,СВЦЭМ!$B$33:$B$776,M$119)+'СЕТ СН'!$I$11+СВЦЭМ!$D$10+'СЕТ СН'!$I$5-'СЕТ СН'!$I$21</f>
        <v>3846.45089908</v>
      </c>
      <c r="N144" s="36">
        <f>SUMIFS(СВЦЭМ!$D$33:$D$776,СВЦЭМ!$A$33:$A$776,$A144,СВЦЭМ!$B$33:$B$776,N$119)+'СЕТ СН'!$I$11+СВЦЭМ!$D$10+'СЕТ СН'!$I$5-'СЕТ СН'!$I$21</f>
        <v>3827.7756503400001</v>
      </c>
      <c r="O144" s="36">
        <f>SUMIFS(СВЦЭМ!$D$33:$D$776,СВЦЭМ!$A$33:$A$776,$A144,СВЦЭМ!$B$33:$B$776,O$119)+'СЕТ СН'!$I$11+СВЦЭМ!$D$10+'СЕТ СН'!$I$5-'СЕТ СН'!$I$21</f>
        <v>3823.6874060500004</v>
      </c>
      <c r="P144" s="36">
        <f>SUMIFS(СВЦЭМ!$D$33:$D$776,СВЦЭМ!$A$33:$A$776,$A144,СВЦЭМ!$B$33:$B$776,P$119)+'СЕТ СН'!$I$11+СВЦЭМ!$D$10+'СЕТ СН'!$I$5-'СЕТ СН'!$I$21</f>
        <v>3833.04447471</v>
      </c>
      <c r="Q144" s="36">
        <f>SUMIFS(СВЦЭМ!$D$33:$D$776,СВЦЭМ!$A$33:$A$776,$A144,СВЦЭМ!$B$33:$B$776,Q$119)+'СЕТ СН'!$I$11+СВЦЭМ!$D$10+'СЕТ СН'!$I$5-'СЕТ СН'!$I$21</f>
        <v>3839.0198293900003</v>
      </c>
      <c r="R144" s="36">
        <f>SUMIFS(СВЦЭМ!$D$33:$D$776,СВЦЭМ!$A$33:$A$776,$A144,СВЦЭМ!$B$33:$B$776,R$119)+'СЕТ СН'!$I$11+СВЦЭМ!$D$10+'СЕТ СН'!$I$5-'СЕТ СН'!$I$21</f>
        <v>3845.9483307400001</v>
      </c>
      <c r="S144" s="36">
        <f>SUMIFS(СВЦЭМ!$D$33:$D$776,СВЦЭМ!$A$33:$A$776,$A144,СВЦЭМ!$B$33:$B$776,S$119)+'СЕТ СН'!$I$11+СВЦЭМ!$D$10+'СЕТ СН'!$I$5-'СЕТ СН'!$I$21</f>
        <v>3846.3774013700004</v>
      </c>
      <c r="T144" s="36">
        <f>SUMIFS(СВЦЭМ!$D$33:$D$776,СВЦЭМ!$A$33:$A$776,$A144,СВЦЭМ!$B$33:$B$776,T$119)+'СЕТ СН'!$I$11+СВЦЭМ!$D$10+'СЕТ СН'!$I$5-'СЕТ СН'!$I$21</f>
        <v>3860.2370852399999</v>
      </c>
      <c r="U144" s="36">
        <f>SUMIFS(СВЦЭМ!$D$33:$D$776,СВЦЭМ!$A$33:$A$776,$A144,СВЦЭМ!$B$33:$B$776,U$119)+'СЕТ СН'!$I$11+СВЦЭМ!$D$10+'СЕТ СН'!$I$5-'СЕТ СН'!$I$21</f>
        <v>3850.3205255500002</v>
      </c>
      <c r="V144" s="36">
        <f>SUMIFS(СВЦЭМ!$D$33:$D$776,СВЦЭМ!$A$33:$A$776,$A144,СВЦЭМ!$B$33:$B$776,V$119)+'СЕТ СН'!$I$11+СВЦЭМ!$D$10+'СЕТ СН'!$I$5-'СЕТ СН'!$I$21</f>
        <v>3837.2025638100004</v>
      </c>
      <c r="W144" s="36">
        <f>SUMIFS(СВЦЭМ!$D$33:$D$776,СВЦЭМ!$A$33:$A$776,$A144,СВЦЭМ!$B$33:$B$776,W$119)+'СЕТ СН'!$I$11+СВЦЭМ!$D$10+'СЕТ СН'!$I$5-'СЕТ СН'!$I$21</f>
        <v>3811.8008154300001</v>
      </c>
      <c r="X144" s="36">
        <f>SUMIFS(СВЦЭМ!$D$33:$D$776,СВЦЭМ!$A$33:$A$776,$A144,СВЦЭМ!$B$33:$B$776,X$119)+'СЕТ СН'!$I$11+СВЦЭМ!$D$10+'СЕТ СН'!$I$5-'СЕТ СН'!$I$21</f>
        <v>3861.11644535</v>
      </c>
      <c r="Y144" s="36">
        <f>SUMIFS(СВЦЭМ!$D$33:$D$776,СВЦЭМ!$A$33:$A$776,$A144,СВЦЭМ!$B$33:$B$776,Y$119)+'СЕТ СН'!$I$11+СВЦЭМ!$D$10+'СЕТ СН'!$I$5-'СЕТ СН'!$I$21</f>
        <v>4006.3429064800002</v>
      </c>
    </row>
    <row r="145" spans="1:27" ht="15.75" x14ac:dyDescent="0.2">
      <c r="A145" s="35">
        <f t="shared" si="3"/>
        <v>44038</v>
      </c>
      <c r="B145" s="36">
        <f>SUMIFS(СВЦЭМ!$D$33:$D$776,СВЦЭМ!$A$33:$A$776,$A145,СВЦЭМ!$B$33:$B$776,B$119)+'СЕТ СН'!$I$11+СВЦЭМ!$D$10+'СЕТ СН'!$I$5-'СЕТ СН'!$I$21</f>
        <v>3966.0824134000004</v>
      </c>
      <c r="C145" s="36">
        <f>SUMIFS(СВЦЭМ!$D$33:$D$776,СВЦЭМ!$A$33:$A$776,$A145,СВЦЭМ!$B$33:$B$776,C$119)+'СЕТ СН'!$I$11+СВЦЭМ!$D$10+'СЕТ СН'!$I$5-'СЕТ СН'!$I$21</f>
        <v>3989.4412427300003</v>
      </c>
      <c r="D145" s="36">
        <f>SUMIFS(СВЦЭМ!$D$33:$D$776,СВЦЭМ!$A$33:$A$776,$A145,СВЦЭМ!$B$33:$B$776,D$119)+'СЕТ СН'!$I$11+СВЦЭМ!$D$10+'СЕТ СН'!$I$5-'СЕТ СН'!$I$21</f>
        <v>3989.5945758900002</v>
      </c>
      <c r="E145" s="36">
        <f>SUMIFS(СВЦЭМ!$D$33:$D$776,СВЦЭМ!$A$33:$A$776,$A145,СВЦЭМ!$B$33:$B$776,E$119)+'СЕТ СН'!$I$11+СВЦЭМ!$D$10+'СЕТ СН'!$I$5-'СЕТ СН'!$I$21</f>
        <v>4001.9162216900004</v>
      </c>
      <c r="F145" s="36">
        <f>SUMIFS(СВЦЭМ!$D$33:$D$776,СВЦЭМ!$A$33:$A$776,$A145,СВЦЭМ!$B$33:$B$776,F$119)+'СЕТ СН'!$I$11+СВЦЭМ!$D$10+'СЕТ СН'!$I$5-'СЕТ СН'!$I$21</f>
        <v>4013.9028183500004</v>
      </c>
      <c r="G145" s="36">
        <f>SUMIFS(СВЦЭМ!$D$33:$D$776,СВЦЭМ!$A$33:$A$776,$A145,СВЦЭМ!$B$33:$B$776,G$119)+'СЕТ СН'!$I$11+СВЦЭМ!$D$10+'СЕТ СН'!$I$5-'СЕТ СН'!$I$21</f>
        <v>4021.2241300599999</v>
      </c>
      <c r="H145" s="36">
        <f>SUMIFS(СВЦЭМ!$D$33:$D$776,СВЦЭМ!$A$33:$A$776,$A145,СВЦЭМ!$B$33:$B$776,H$119)+'СЕТ СН'!$I$11+СВЦЭМ!$D$10+'СЕТ СН'!$I$5-'СЕТ СН'!$I$21</f>
        <v>4035.9011020200001</v>
      </c>
      <c r="I145" s="36">
        <f>SUMIFS(СВЦЭМ!$D$33:$D$776,СВЦЭМ!$A$33:$A$776,$A145,СВЦЭМ!$B$33:$B$776,I$119)+'СЕТ СН'!$I$11+СВЦЭМ!$D$10+'СЕТ СН'!$I$5-'СЕТ СН'!$I$21</f>
        <v>4050.1338525900001</v>
      </c>
      <c r="J145" s="36">
        <f>SUMIFS(СВЦЭМ!$D$33:$D$776,СВЦЭМ!$A$33:$A$776,$A145,СВЦЭМ!$B$33:$B$776,J$119)+'СЕТ СН'!$I$11+СВЦЭМ!$D$10+'СЕТ СН'!$I$5-'СЕТ СН'!$I$21</f>
        <v>3989.6377621400002</v>
      </c>
      <c r="K145" s="36">
        <f>SUMIFS(СВЦЭМ!$D$33:$D$776,СВЦЭМ!$A$33:$A$776,$A145,СВЦЭМ!$B$33:$B$776,K$119)+'СЕТ СН'!$I$11+СВЦЭМ!$D$10+'СЕТ СН'!$I$5-'СЕТ СН'!$I$21</f>
        <v>3901.78628364</v>
      </c>
      <c r="L145" s="36">
        <f>SUMIFS(СВЦЭМ!$D$33:$D$776,СВЦЭМ!$A$33:$A$776,$A145,СВЦЭМ!$B$33:$B$776,L$119)+'СЕТ СН'!$I$11+СВЦЭМ!$D$10+'СЕТ СН'!$I$5-'СЕТ СН'!$I$21</f>
        <v>3796.8777293200001</v>
      </c>
      <c r="M145" s="36">
        <f>SUMIFS(СВЦЭМ!$D$33:$D$776,СВЦЭМ!$A$33:$A$776,$A145,СВЦЭМ!$B$33:$B$776,M$119)+'СЕТ СН'!$I$11+СВЦЭМ!$D$10+'СЕТ СН'!$I$5-'СЕТ СН'!$I$21</f>
        <v>3765.2570922</v>
      </c>
      <c r="N145" s="36">
        <f>SUMIFS(СВЦЭМ!$D$33:$D$776,СВЦЭМ!$A$33:$A$776,$A145,СВЦЭМ!$B$33:$B$776,N$119)+'СЕТ СН'!$I$11+СВЦЭМ!$D$10+'СЕТ СН'!$I$5-'СЕТ СН'!$I$21</f>
        <v>3745.7769822</v>
      </c>
      <c r="O145" s="36">
        <f>SUMIFS(СВЦЭМ!$D$33:$D$776,СВЦЭМ!$A$33:$A$776,$A145,СВЦЭМ!$B$33:$B$776,O$119)+'СЕТ СН'!$I$11+СВЦЭМ!$D$10+'СЕТ СН'!$I$5-'СЕТ СН'!$I$21</f>
        <v>3756.5212317599999</v>
      </c>
      <c r="P145" s="36">
        <f>SUMIFS(СВЦЭМ!$D$33:$D$776,СВЦЭМ!$A$33:$A$776,$A145,СВЦЭМ!$B$33:$B$776,P$119)+'СЕТ СН'!$I$11+СВЦЭМ!$D$10+'СЕТ СН'!$I$5-'СЕТ СН'!$I$21</f>
        <v>3761.2156026900002</v>
      </c>
      <c r="Q145" s="36">
        <f>SUMIFS(СВЦЭМ!$D$33:$D$776,СВЦЭМ!$A$33:$A$776,$A145,СВЦЭМ!$B$33:$B$776,Q$119)+'СЕТ СН'!$I$11+СВЦЭМ!$D$10+'СЕТ СН'!$I$5-'СЕТ СН'!$I$21</f>
        <v>3770.74898803</v>
      </c>
      <c r="R145" s="36">
        <f>SUMIFS(СВЦЭМ!$D$33:$D$776,СВЦЭМ!$A$33:$A$776,$A145,СВЦЭМ!$B$33:$B$776,R$119)+'СЕТ СН'!$I$11+СВЦЭМ!$D$10+'СЕТ СН'!$I$5-'СЕТ СН'!$I$21</f>
        <v>3782.3880074100002</v>
      </c>
      <c r="S145" s="36">
        <f>SUMIFS(СВЦЭМ!$D$33:$D$776,СВЦЭМ!$A$33:$A$776,$A145,СВЦЭМ!$B$33:$B$776,S$119)+'СЕТ СН'!$I$11+СВЦЭМ!$D$10+'СЕТ СН'!$I$5-'СЕТ СН'!$I$21</f>
        <v>3786.2986864499999</v>
      </c>
      <c r="T145" s="36">
        <f>SUMIFS(СВЦЭМ!$D$33:$D$776,СВЦЭМ!$A$33:$A$776,$A145,СВЦЭМ!$B$33:$B$776,T$119)+'СЕТ СН'!$I$11+СВЦЭМ!$D$10+'СЕТ СН'!$I$5-'СЕТ СН'!$I$21</f>
        <v>3793.0779559800003</v>
      </c>
      <c r="U145" s="36">
        <f>SUMIFS(СВЦЭМ!$D$33:$D$776,СВЦЭМ!$A$33:$A$776,$A145,СВЦЭМ!$B$33:$B$776,U$119)+'СЕТ СН'!$I$11+СВЦЭМ!$D$10+'СЕТ СН'!$I$5-'СЕТ СН'!$I$21</f>
        <v>3776.3525869</v>
      </c>
      <c r="V145" s="36">
        <f>SUMIFS(СВЦЭМ!$D$33:$D$776,СВЦЭМ!$A$33:$A$776,$A145,СВЦЭМ!$B$33:$B$776,V$119)+'СЕТ СН'!$I$11+СВЦЭМ!$D$10+'СЕТ СН'!$I$5-'СЕТ СН'!$I$21</f>
        <v>3762.1207421899999</v>
      </c>
      <c r="W145" s="36">
        <f>SUMIFS(СВЦЭМ!$D$33:$D$776,СВЦЭМ!$A$33:$A$776,$A145,СВЦЭМ!$B$33:$B$776,W$119)+'СЕТ СН'!$I$11+СВЦЭМ!$D$10+'СЕТ СН'!$I$5-'СЕТ СН'!$I$21</f>
        <v>3745.9329644700001</v>
      </c>
      <c r="X145" s="36">
        <f>SUMIFS(СВЦЭМ!$D$33:$D$776,СВЦЭМ!$A$33:$A$776,$A145,СВЦЭМ!$B$33:$B$776,X$119)+'СЕТ СН'!$I$11+СВЦЭМ!$D$10+'СЕТ СН'!$I$5-'СЕТ СН'!$I$21</f>
        <v>3783.1363916999999</v>
      </c>
      <c r="Y145" s="36">
        <f>SUMIFS(СВЦЭМ!$D$33:$D$776,СВЦЭМ!$A$33:$A$776,$A145,СВЦЭМ!$B$33:$B$776,Y$119)+'СЕТ СН'!$I$11+СВЦЭМ!$D$10+'СЕТ СН'!$I$5-'СЕТ СН'!$I$21</f>
        <v>3919.07759601</v>
      </c>
    </row>
    <row r="146" spans="1:27" ht="15.75" x14ac:dyDescent="0.2">
      <c r="A146" s="35">
        <f t="shared" si="3"/>
        <v>44039</v>
      </c>
      <c r="B146" s="36">
        <f>SUMIFS(СВЦЭМ!$D$33:$D$776,СВЦЭМ!$A$33:$A$776,$A146,СВЦЭМ!$B$33:$B$776,B$119)+'СЕТ СН'!$I$11+СВЦЭМ!$D$10+'СЕТ СН'!$I$5-'СЕТ СН'!$I$21</f>
        <v>4007.0111702500003</v>
      </c>
      <c r="C146" s="36">
        <f>SUMIFS(СВЦЭМ!$D$33:$D$776,СВЦЭМ!$A$33:$A$776,$A146,СВЦЭМ!$B$33:$B$776,C$119)+'СЕТ СН'!$I$11+СВЦЭМ!$D$10+'СЕТ СН'!$I$5-'СЕТ СН'!$I$21</f>
        <v>3985.8322259400002</v>
      </c>
      <c r="D146" s="36">
        <f>SUMIFS(СВЦЭМ!$D$33:$D$776,СВЦЭМ!$A$33:$A$776,$A146,СВЦЭМ!$B$33:$B$776,D$119)+'СЕТ СН'!$I$11+СВЦЭМ!$D$10+'СЕТ СН'!$I$5-'СЕТ СН'!$I$21</f>
        <v>3986.30310482</v>
      </c>
      <c r="E146" s="36">
        <f>SUMIFS(СВЦЭМ!$D$33:$D$776,СВЦЭМ!$A$33:$A$776,$A146,СВЦЭМ!$B$33:$B$776,E$119)+'СЕТ СН'!$I$11+СВЦЭМ!$D$10+'СЕТ СН'!$I$5-'СЕТ СН'!$I$21</f>
        <v>3995.87433534</v>
      </c>
      <c r="F146" s="36">
        <f>SUMIFS(СВЦЭМ!$D$33:$D$776,СВЦЭМ!$A$33:$A$776,$A146,СВЦЭМ!$B$33:$B$776,F$119)+'СЕТ СН'!$I$11+СВЦЭМ!$D$10+'СЕТ СН'!$I$5-'СЕТ СН'!$I$21</f>
        <v>3994.0149634700001</v>
      </c>
      <c r="G146" s="36">
        <f>SUMIFS(СВЦЭМ!$D$33:$D$776,СВЦЭМ!$A$33:$A$776,$A146,СВЦЭМ!$B$33:$B$776,G$119)+'СЕТ СН'!$I$11+СВЦЭМ!$D$10+'СЕТ СН'!$I$5-'СЕТ СН'!$I$21</f>
        <v>3986.87011261</v>
      </c>
      <c r="H146" s="36">
        <f>SUMIFS(СВЦЭМ!$D$33:$D$776,СВЦЭМ!$A$33:$A$776,$A146,СВЦЭМ!$B$33:$B$776,H$119)+'СЕТ СН'!$I$11+СВЦЭМ!$D$10+'СЕТ СН'!$I$5-'СЕТ СН'!$I$21</f>
        <v>3977.59947203</v>
      </c>
      <c r="I146" s="36">
        <f>SUMIFS(СВЦЭМ!$D$33:$D$776,СВЦЭМ!$A$33:$A$776,$A146,СВЦЭМ!$B$33:$B$776,I$119)+'СЕТ СН'!$I$11+СВЦЭМ!$D$10+'СЕТ СН'!$I$5-'СЕТ СН'!$I$21</f>
        <v>4012.2815492099999</v>
      </c>
      <c r="J146" s="36">
        <f>SUMIFS(СВЦЭМ!$D$33:$D$776,СВЦЭМ!$A$33:$A$776,$A146,СВЦЭМ!$B$33:$B$776,J$119)+'СЕТ СН'!$I$11+СВЦЭМ!$D$10+'СЕТ СН'!$I$5-'СЕТ СН'!$I$21</f>
        <v>3970.7510899700001</v>
      </c>
      <c r="K146" s="36">
        <f>SUMIFS(СВЦЭМ!$D$33:$D$776,СВЦЭМ!$A$33:$A$776,$A146,СВЦЭМ!$B$33:$B$776,K$119)+'СЕТ СН'!$I$11+СВЦЭМ!$D$10+'СЕТ СН'!$I$5-'СЕТ СН'!$I$21</f>
        <v>3852.2715878100003</v>
      </c>
      <c r="L146" s="36">
        <f>SUMIFS(СВЦЭМ!$D$33:$D$776,СВЦЭМ!$A$33:$A$776,$A146,СВЦЭМ!$B$33:$B$776,L$119)+'СЕТ СН'!$I$11+СВЦЭМ!$D$10+'СЕТ СН'!$I$5-'СЕТ СН'!$I$21</f>
        <v>3762.0428224400002</v>
      </c>
      <c r="M146" s="36">
        <f>SUMIFS(СВЦЭМ!$D$33:$D$776,СВЦЭМ!$A$33:$A$776,$A146,СВЦЭМ!$B$33:$B$776,M$119)+'СЕТ СН'!$I$11+СВЦЭМ!$D$10+'СЕТ СН'!$I$5-'СЕТ СН'!$I$21</f>
        <v>3737.7063606800002</v>
      </c>
      <c r="N146" s="36">
        <f>SUMIFS(СВЦЭМ!$D$33:$D$776,СВЦЭМ!$A$33:$A$776,$A146,СВЦЭМ!$B$33:$B$776,N$119)+'СЕТ СН'!$I$11+СВЦЭМ!$D$10+'СЕТ СН'!$I$5-'СЕТ СН'!$I$21</f>
        <v>3713.9260374700002</v>
      </c>
      <c r="O146" s="36">
        <f>SUMIFS(СВЦЭМ!$D$33:$D$776,СВЦЭМ!$A$33:$A$776,$A146,СВЦЭМ!$B$33:$B$776,O$119)+'СЕТ СН'!$I$11+СВЦЭМ!$D$10+'СЕТ СН'!$I$5-'СЕТ СН'!$I$21</f>
        <v>3720.4387251100002</v>
      </c>
      <c r="P146" s="36">
        <f>SUMIFS(СВЦЭМ!$D$33:$D$776,СВЦЭМ!$A$33:$A$776,$A146,СВЦЭМ!$B$33:$B$776,P$119)+'СЕТ СН'!$I$11+СВЦЭМ!$D$10+'СЕТ СН'!$I$5-'СЕТ СН'!$I$21</f>
        <v>3731.9041486400001</v>
      </c>
      <c r="Q146" s="36">
        <f>SUMIFS(СВЦЭМ!$D$33:$D$776,СВЦЭМ!$A$33:$A$776,$A146,СВЦЭМ!$B$33:$B$776,Q$119)+'СЕТ СН'!$I$11+СВЦЭМ!$D$10+'СЕТ СН'!$I$5-'СЕТ СН'!$I$21</f>
        <v>3747.54493723</v>
      </c>
      <c r="R146" s="36">
        <f>SUMIFS(СВЦЭМ!$D$33:$D$776,СВЦЭМ!$A$33:$A$776,$A146,СВЦЭМ!$B$33:$B$776,R$119)+'СЕТ СН'!$I$11+СВЦЭМ!$D$10+'СЕТ СН'!$I$5-'СЕТ СН'!$I$21</f>
        <v>3749.3506736400004</v>
      </c>
      <c r="S146" s="36">
        <f>SUMIFS(СВЦЭМ!$D$33:$D$776,СВЦЭМ!$A$33:$A$776,$A146,СВЦЭМ!$B$33:$B$776,S$119)+'СЕТ СН'!$I$11+СВЦЭМ!$D$10+'СЕТ СН'!$I$5-'СЕТ СН'!$I$21</f>
        <v>3760.6443034700001</v>
      </c>
      <c r="T146" s="36">
        <f>SUMIFS(СВЦЭМ!$D$33:$D$776,СВЦЭМ!$A$33:$A$776,$A146,СВЦЭМ!$B$33:$B$776,T$119)+'СЕТ СН'!$I$11+СВЦЭМ!$D$10+'СЕТ СН'!$I$5-'СЕТ СН'!$I$21</f>
        <v>3776.47646257</v>
      </c>
      <c r="U146" s="36">
        <f>SUMIFS(СВЦЭМ!$D$33:$D$776,СВЦЭМ!$A$33:$A$776,$A146,СВЦЭМ!$B$33:$B$776,U$119)+'СЕТ СН'!$I$11+СВЦЭМ!$D$10+'СЕТ СН'!$I$5-'СЕТ СН'!$I$21</f>
        <v>3763.2369055400004</v>
      </c>
      <c r="V146" s="36">
        <f>SUMIFS(СВЦЭМ!$D$33:$D$776,СВЦЭМ!$A$33:$A$776,$A146,СВЦЭМ!$B$33:$B$776,V$119)+'СЕТ СН'!$I$11+СВЦЭМ!$D$10+'СЕТ СН'!$I$5-'СЕТ СН'!$I$21</f>
        <v>3757.5672786200003</v>
      </c>
      <c r="W146" s="36">
        <f>SUMIFS(СВЦЭМ!$D$33:$D$776,СВЦЭМ!$A$33:$A$776,$A146,СВЦЭМ!$B$33:$B$776,W$119)+'СЕТ СН'!$I$11+СВЦЭМ!$D$10+'СЕТ СН'!$I$5-'СЕТ СН'!$I$21</f>
        <v>3748.35986873</v>
      </c>
      <c r="X146" s="36">
        <f>SUMIFS(СВЦЭМ!$D$33:$D$776,СВЦЭМ!$A$33:$A$776,$A146,СВЦЭМ!$B$33:$B$776,X$119)+'СЕТ СН'!$I$11+СВЦЭМ!$D$10+'СЕТ СН'!$I$5-'СЕТ СН'!$I$21</f>
        <v>3814.5894814800004</v>
      </c>
      <c r="Y146" s="36">
        <f>SUMIFS(СВЦЭМ!$D$33:$D$776,СВЦЭМ!$A$33:$A$776,$A146,СВЦЭМ!$B$33:$B$776,Y$119)+'СЕТ СН'!$I$11+СВЦЭМ!$D$10+'СЕТ СН'!$I$5-'СЕТ СН'!$I$21</f>
        <v>3931.1785323399999</v>
      </c>
    </row>
    <row r="147" spans="1:27" ht="15.75" x14ac:dyDescent="0.2">
      <c r="A147" s="35">
        <f t="shared" si="3"/>
        <v>44040</v>
      </c>
      <c r="B147" s="36">
        <f>SUMIFS(СВЦЭМ!$D$33:$D$776,СВЦЭМ!$A$33:$A$776,$A147,СВЦЭМ!$B$33:$B$776,B$119)+'СЕТ СН'!$I$11+СВЦЭМ!$D$10+'СЕТ СН'!$I$5-'СЕТ СН'!$I$21</f>
        <v>3927.60716903</v>
      </c>
      <c r="C147" s="36">
        <f>SUMIFS(СВЦЭМ!$D$33:$D$776,СВЦЭМ!$A$33:$A$776,$A147,СВЦЭМ!$B$33:$B$776,C$119)+'СЕТ СН'!$I$11+СВЦЭМ!$D$10+'СЕТ СН'!$I$5-'СЕТ СН'!$I$21</f>
        <v>3988.9013236700002</v>
      </c>
      <c r="D147" s="36">
        <f>SUMIFS(СВЦЭМ!$D$33:$D$776,СВЦЭМ!$A$33:$A$776,$A147,СВЦЭМ!$B$33:$B$776,D$119)+'СЕТ СН'!$I$11+СВЦЭМ!$D$10+'СЕТ СН'!$I$5-'СЕТ СН'!$I$21</f>
        <v>3999.03016884</v>
      </c>
      <c r="E147" s="36">
        <f>SUMIFS(СВЦЭМ!$D$33:$D$776,СВЦЭМ!$A$33:$A$776,$A147,СВЦЭМ!$B$33:$B$776,E$119)+'СЕТ СН'!$I$11+СВЦЭМ!$D$10+'СЕТ СН'!$I$5-'СЕТ СН'!$I$21</f>
        <v>4012.8521685300002</v>
      </c>
      <c r="F147" s="36">
        <f>SUMIFS(СВЦЭМ!$D$33:$D$776,СВЦЭМ!$A$33:$A$776,$A147,СВЦЭМ!$B$33:$B$776,F$119)+'СЕТ СН'!$I$11+СВЦЭМ!$D$10+'СЕТ СН'!$I$5-'СЕТ СН'!$I$21</f>
        <v>4001.4008231100001</v>
      </c>
      <c r="G147" s="36">
        <f>SUMIFS(СВЦЭМ!$D$33:$D$776,СВЦЭМ!$A$33:$A$776,$A147,СВЦЭМ!$B$33:$B$776,G$119)+'СЕТ СН'!$I$11+СВЦЭМ!$D$10+'СЕТ СН'!$I$5-'СЕТ СН'!$I$21</f>
        <v>4017.4176255000002</v>
      </c>
      <c r="H147" s="36">
        <f>SUMIFS(СВЦЭМ!$D$33:$D$776,СВЦЭМ!$A$33:$A$776,$A147,СВЦЭМ!$B$33:$B$776,H$119)+'СЕТ СН'!$I$11+СВЦЭМ!$D$10+'СЕТ СН'!$I$5-'СЕТ СН'!$I$21</f>
        <v>4019.6173690599999</v>
      </c>
      <c r="I147" s="36">
        <f>SUMIFS(СВЦЭМ!$D$33:$D$776,СВЦЭМ!$A$33:$A$776,$A147,СВЦЭМ!$B$33:$B$776,I$119)+'СЕТ СН'!$I$11+СВЦЭМ!$D$10+'СЕТ СН'!$I$5-'СЕТ СН'!$I$21</f>
        <v>4031.4921518600004</v>
      </c>
      <c r="J147" s="36">
        <f>SUMIFS(СВЦЭМ!$D$33:$D$776,СВЦЭМ!$A$33:$A$776,$A147,СВЦЭМ!$B$33:$B$776,J$119)+'СЕТ СН'!$I$11+СВЦЭМ!$D$10+'СЕТ СН'!$I$5-'СЕТ СН'!$I$21</f>
        <v>4012.30508887</v>
      </c>
      <c r="K147" s="36">
        <f>SUMIFS(СВЦЭМ!$D$33:$D$776,СВЦЭМ!$A$33:$A$776,$A147,СВЦЭМ!$B$33:$B$776,K$119)+'СЕТ СН'!$I$11+СВЦЭМ!$D$10+'СЕТ СН'!$I$5-'СЕТ СН'!$I$21</f>
        <v>3891.3665641699999</v>
      </c>
      <c r="L147" s="36">
        <f>SUMIFS(СВЦЭМ!$D$33:$D$776,СВЦЭМ!$A$33:$A$776,$A147,СВЦЭМ!$B$33:$B$776,L$119)+'СЕТ СН'!$I$11+СВЦЭМ!$D$10+'СЕТ СН'!$I$5-'СЕТ СН'!$I$21</f>
        <v>3776.15352523</v>
      </c>
      <c r="M147" s="36">
        <f>SUMIFS(СВЦЭМ!$D$33:$D$776,СВЦЭМ!$A$33:$A$776,$A147,СВЦЭМ!$B$33:$B$776,M$119)+'СЕТ СН'!$I$11+СВЦЭМ!$D$10+'СЕТ СН'!$I$5-'СЕТ СН'!$I$21</f>
        <v>3755.406035</v>
      </c>
      <c r="N147" s="36">
        <f>SUMIFS(СВЦЭМ!$D$33:$D$776,СВЦЭМ!$A$33:$A$776,$A147,СВЦЭМ!$B$33:$B$776,N$119)+'СЕТ СН'!$I$11+СВЦЭМ!$D$10+'СЕТ СН'!$I$5-'СЕТ СН'!$I$21</f>
        <v>3752.6199655300002</v>
      </c>
      <c r="O147" s="36">
        <f>SUMIFS(СВЦЭМ!$D$33:$D$776,СВЦЭМ!$A$33:$A$776,$A147,СВЦЭМ!$B$33:$B$776,O$119)+'СЕТ СН'!$I$11+СВЦЭМ!$D$10+'СЕТ СН'!$I$5-'СЕТ СН'!$I$21</f>
        <v>3764.0209325100004</v>
      </c>
      <c r="P147" s="36">
        <f>SUMIFS(СВЦЭМ!$D$33:$D$776,СВЦЭМ!$A$33:$A$776,$A147,СВЦЭМ!$B$33:$B$776,P$119)+'СЕТ СН'!$I$11+СВЦЭМ!$D$10+'СЕТ СН'!$I$5-'СЕТ СН'!$I$21</f>
        <v>3765.8918846700003</v>
      </c>
      <c r="Q147" s="36">
        <f>SUMIFS(СВЦЭМ!$D$33:$D$776,СВЦЭМ!$A$33:$A$776,$A147,СВЦЭМ!$B$33:$B$776,Q$119)+'СЕТ СН'!$I$11+СВЦЭМ!$D$10+'СЕТ СН'!$I$5-'СЕТ СН'!$I$21</f>
        <v>3775.8888017600002</v>
      </c>
      <c r="R147" s="36">
        <f>SUMIFS(СВЦЭМ!$D$33:$D$776,СВЦЭМ!$A$33:$A$776,$A147,СВЦЭМ!$B$33:$B$776,R$119)+'СЕТ СН'!$I$11+СВЦЭМ!$D$10+'СЕТ СН'!$I$5-'СЕТ СН'!$I$21</f>
        <v>3777.4849086700001</v>
      </c>
      <c r="S147" s="36">
        <f>SUMIFS(СВЦЭМ!$D$33:$D$776,СВЦЭМ!$A$33:$A$776,$A147,СВЦЭМ!$B$33:$B$776,S$119)+'СЕТ СН'!$I$11+СВЦЭМ!$D$10+'СЕТ СН'!$I$5-'СЕТ СН'!$I$21</f>
        <v>3782.8125685</v>
      </c>
      <c r="T147" s="36">
        <f>SUMIFS(СВЦЭМ!$D$33:$D$776,СВЦЭМ!$A$33:$A$776,$A147,СВЦЭМ!$B$33:$B$776,T$119)+'СЕТ СН'!$I$11+СВЦЭМ!$D$10+'СЕТ СН'!$I$5-'СЕТ СН'!$I$21</f>
        <v>3786.0893477500003</v>
      </c>
      <c r="U147" s="36">
        <f>SUMIFS(СВЦЭМ!$D$33:$D$776,СВЦЭМ!$A$33:$A$776,$A147,СВЦЭМ!$B$33:$B$776,U$119)+'СЕТ СН'!$I$11+СВЦЭМ!$D$10+'СЕТ СН'!$I$5-'СЕТ СН'!$I$21</f>
        <v>3770.7171467799999</v>
      </c>
      <c r="V147" s="36">
        <f>SUMIFS(СВЦЭМ!$D$33:$D$776,СВЦЭМ!$A$33:$A$776,$A147,СВЦЭМ!$B$33:$B$776,V$119)+'СЕТ СН'!$I$11+СВЦЭМ!$D$10+'СЕТ СН'!$I$5-'СЕТ СН'!$I$21</f>
        <v>3782.5601386200001</v>
      </c>
      <c r="W147" s="36">
        <f>SUMIFS(СВЦЭМ!$D$33:$D$776,СВЦЭМ!$A$33:$A$776,$A147,СВЦЭМ!$B$33:$B$776,W$119)+'СЕТ СН'!$I$11+СВЦЭМ!$D$10+'СЕТ СН'!$I$5-'СЕТ СН'!$I$21</f>
        <v>3784.6376459500002</v>
      </c>
      <c r="X147" s="36">
        <f>SUMIFS(СВЦЭМ!$D$33:$D$776,СВЦЭМ!$A$33:$A$776,$A147,СВЦЭМ!$B$33:$B$776,X$119)+'СЕТ СН'!$I$11+СВЦЭМ!$D$10+'СЕТ СН'!$I$5-'СЕТ СН'!$I$21</f>
        <v>3828.4223398500003</v>
      </c>
      <c r="Y147" s="36">
        <f>SUMIFS(СВЦЭМ!$D$33:$D$776,СВЦЭМ!$A$33:$A$776,$A147,СВЦЭМ!$B$33:$B$776,Y$119)+'СЕТ СН'!$I$11+СВЦЭМ!$D$10+'СЕТ СН'!$I$5-'СЕТ СН'!$I$21</f>
        <v>3943.98281038</v>
      </c>
    </row>
    <row r="148" spans="1:27" ht="15.75" x14ac:dyDescent="0.2">
      <c r="A148" s="35">
        <f t="shared" si="3"/>
        <v>44041</v>
      </c>
      <c r="B148" s="36">
        <f>SUMIFS(СВЦЭМ!$D$33:$D$776,СВЦЭМ!$A$33:$A$776,$A148,СВЦЭМ!$B$33:$B$776,B$119)+'СЕТ СН'!$I$11+СВЦЭМ!$D$10+'СЕТ СН'!$I$5-'СЕТ СН'!$I$21</f>
        <v>4049.9518900200001</v>
      </c>
      <c r="C148" s="36">
        <f>SUMIFS(СВЦЭМ!$D$33:$D$776,СВЦЭМ!$A$33:$A$776,$A148,СВЦЭМ!$B$33:$B$776,C$119)+'СЕТ СН'!$I$11+СВЦЭМ!$D$10+'СЕТ СН'!$I$5-'СЕТ СН'!$I$21</f>
        <v>4094.45910787</v>
      </c>
      <c r="D148" s="36">
        <f>SUMIFS(СВЦЭМ!$D$33:$D$776,СВЦЭМ!$A$33:$A$776,$A148,СВЦЭМ!$B$33:$B$776,D$119)+'СЕТ СН'!$I$11+СВЦЭМ!$D$10+'СЕТ СН'!$I$5-'СЕТ СН'!$I$21</f>
        <v>4128.7851421800005</v>
      </c>
      <c r="E148" s="36">
        <f>SUMIFS(СВЦЭМ!$D$33:$D$776,СВЦЭМ!$A$33:$A$776,$A148,СВЦЭМ!$B$33:$B$776,E$119)+'СЕТ СН'!$I$11+СВЦЭМ!$D$10+'СЕТ СН'!$I$5-'СЕТ СН'!$I$21</f>
        <v>4153.3640142500008</v>
      </c>
      <c r="F148" s="36">
        <f>SUMIFS(СВЦЭМ!$D$33:$D$776,СВЦЭМ!$A$33:$A$776,$A148,СВЦЭМ!$B$33:$B$776,F$119)+'СЕТ СН'!$I$11+СВЦЭМ!$D$10+'СЕТ СН'!$I$5-'СЕТ СН'!$I$21</f>
        <v>4115.6204668</v>
      </c>
      <c r="G148" s="36">
        <f>SUMIFS(СВЦЭМ!$D$33:$D$776,СВЦЭМ!$A$33:$A$776,$A148,СВЦЭМ!$B$33:$B$776,G$119)+'СЕТ СН'!$I$11+СВЦЭМ!$D$10+'СЕТ СН'!$I$5-'СЕТ СН'!$I$21</f>
        <v>4113.9107596800004</v>
      </c>
      <c r="H148" s="36">
        <f>SUMIFS(СВЦЭМ!$D$33:$D$776,СВЦЭМ!$A$33:$A$776,$A148,СВЦЭМ!$B$33:$B$776,H$119)+'СЕТ СН'!$I$11+СВЦЭМ!$D$10+'СЕТ СН'!$I$5-'СЕТ СН'!$I$21</f>
        <v>4085.5096204600004</v>
      </c>
      <c r="I148" s="36">
        <f>SUMIFS(СВЦЭМ!$D$33:$D$776,СВЦЭМ!$A$33:$A$776,$A148,СВЦЭМ!$B$33:$B$776,I$119)+'СЕТ СН'!$I$11+СВЦЭМ!$D$10+'СЕТ СН'!$I$5-'СЕТ СН'!$I$21</f>
        <v>4066.5260304200001</v>
      </c>
      <c r="J148" s="36">
        <f>SUMIFS(СВЦЭМ!$D$33:$D$776,СВЦЭМ!$A$33:$A$776,$A148,СВЦЭМ!$B$33:$B$776,J$119)+'СЕТ СН'!$I$11+СВЦЭМ!$D$10+'СЕТ СН'!$I$5-'СЕТ СН'!$I$21</f>
        <v>3988.8200673400002</v>
      </c>
      <c r="K148" s="36">
        <f>SUMIFS(СВЦЭМ!$D$33:$D$776,СВЦЭМ!$A$33:$A$776,$A148,СВЦЭМ!$B$33:$B$776,K$119)+'СЕТ СН'!$I$11+СВЦЭМ!$D$10+'СЕТ СН'!$I$5-'СЕТ СН'!$I$21</f>
        <v>3832.9446049100002</v>
      </c>
      <c r="L148" s="36">
        <f>SUMIFS(СВЦЭМ!$D$33:$D$776,СВЦЭМ!$A$33:$A$776,$A148,СВЦЭМ!$B$33:$B$776,L$119)+'СЕТ СН'!$I$11+СВЦЭМ!$D$10+'СЕТ СН'!$I$5-'СЕТ СН'!$I$21</f>
        <v>3773.9213886000002</v>
      </c>
      <c r="M148" s="36">
        <f>SUMIFS(СВЦЭМ!$D$33:$D$776,СВЦЭМ!$A$33:$A$776,$A148,СВЦЭМ!$B$33:$B$776,M$119)+'СЕТ СН'!$I$11+СВЦЭМ!$D$10+'СЕТ СН'!$I$5-'СЕТ СН'!$I$21</f>
        <v>3754.05369191</v>
      </c>
      <c r="N148" s="36">
        <f>SUMIFS(СВЦЭМ!$D$33:$D$776,СВЦЭМ!$A$33:$A$776,$A148,СВЦЭМ!$B$33:$B$776,N$119)+'СЕТ СН'!$I$11+СВЦЭМ!$D$10+'СЕТ СН'!$I$5-'СЕТ СН'!$I$21</f>
        <v>3726.2064395300004</v>
      </c>
      <c r="O148" s="36">
        <f>SUMIFS(СВЦЭМ!$D$33:$D$776,СВЦЭМ!$A$33:$A$776,$A148,СВЦЭМ!$B$33:$B$776,O$119)+'СЕТ СН'!$I$11+СВЦЭМ!$D$10+'СЕТ СН'!$I$5-'СЕТ СН'!$I$21</f>
        <v>3720.6956479500004</v>
      </c>
      <c r="P148" s="36">
        <f>SUMIFS(СВЦЭМ!$D$33:$D$776,СВЦЭМ!$A$33:$A$776,$A148,СВЦЭМ!$B$33:$B$776,P$119)+'СЕТ СН'!$I$11+СВЦЭМ!$D$10+'СЕТ СН'!$I$5-'СЕТ СН'!$I$21</f>
        <v>3721.4935238000003</v>
      </c>
      <c r="Q148" s="36">
        <f>SUMIFS(СВЦЭМ!$D$33:$D$776,СВЦЭМ!$A$33:$A$776,$A148,СВЦЭМ!$B$33:$B$776,Q$119)+'СЕТ СН'!$I$11+СВЦЭМ!$D$10+'СЕТ СН'!$I$5-'СЕТ СН'!$I$21</f>
        <v>3732.13132073</v>
      </c>
      <c r="R148" s="36">
        <f>SUMIFS(СВЦЭМ!$D$33:$D$776,СВЦЭМ!$A$33:$A$776,$A148,СВЦЭМ!$B$33:$B$776,R$119)+'СЕТ СН'!$I$11+СВЦЭМ!$D$10+'СЕТ СН'!$I$5-'СЕТ СН'!$I$21</f>
        <v>3738.8947084199999</v>
      </c>
      <c r="S148" s="36">
        <f>SUMIFS(СВЦЭМ!$D$33:$D$776,СВЦЭМ!$A$33:$A$776,$A148,СВЦЭМ!$B$33:$B$776,S$119)+'СЕТ СН'!$I$11+СВЦЭМ!$D$10+'СЕТ СН'!$I$5-'СЕТ СН'!$I$21</f>
        <v>3742.3170622600001</v>
      </c>
      <c r="T148" s="36">
        <f>SUMIFS(СВЦЭМ!$D$33:$D$776,СВЦЭМ!$A$33:$A$776,$A148,СВЦЭМ!$B$33:$B$776,T$119)+'СЕТ СН'!$I$11+СВЦЭМ!$D$10+'СЕТ СН'!$I$5-'СЕТ СН'!$I$21</f>
        <v>3769.9714027099999</v>
      </c>
      <c r="U148" s="36">
        <f>SUMIFS(СВЦЭМ!$D$33:$D$776,СВЦЭМ!$A$33:$A$776,$A148,СВЦЭМ!$B$33:$B$776,U$119)+'СЕТ СН'!$I$11+СВЦЭМ!$D$10+'СЕТ СН'!$I$5-'СЕТ СН'!$I$21</f>
        <v>3764.2722614300001</v>
      </c>
      <c r="V148" s="36">
        <f>SUMIFS(СВЦЭМ!$D$33:$D$776,СВЦЭМ!$A$33:$A$776,$A148,СВЦЭМ!$B$33:$B$776,V$119)+'СЕТ СН'!$I$11+СВЦЭМ!$D$10+'СЕТ СН'!$I$5-'СЕТ СН'!$I$21</f>
        <v>3754.4989124399999</v>
      </c>
      <c r="W148" s="36">
        <f>SUMIFS(СВЦЭМ!$D$33:$D$776,СВЦЭМ!$A$33:$A$776,$A148,СВЦЭМ!$B$33:$B$776,W$119)+'СЕТ СН'!$I$11+СВЦЭМ!$D$10+'СЕТ СН'!$I$5-'СЕТ СН'!$I$21</f>
        <v>3730.8202578</v>
      </c>
      <c r="X148" s="36">
        <f>SUMIFS(СВЦЭМ!$D$33:$D$776,СВЦЭМ!$A$33:$A$776,$A148,СВЦЭМ!$B$33:$B$776,X$119)+'СЕТ СН'!$I$11+СВЦЭМ!$D$10+'СЕТ СН'!$I$5-'СЕТ СН'!$I$21</f>
        <v>3787.4108946300003</v>
      </c>
      <c r="Y148" s="36">
        <f>SUMIFS(СВЦЭМ!$D$33:$D$776,СВЦЭМ!$A$33:$A$776,$A148,СВЦЭМ!$B$33:$B$776,Y$119)+'СЕТ СН'!$I$11+СВЦЭМ!$D$10+'СЕТ СН'!$I$5-'СЕТ СН'!$I$21</f>
        <v>3899.7260471200002</v>
      </c>
    </row>
    <row r="149" spans="1:27" ht="15.75" x14ac:dyDescent="0.2">
      <c r="A149" s="35">
        <f t="shared" si="3"/>
        <v>44042</v>
      </c>
      <c r="B149" s="36">
        <f>SUMIFS(СВЦЭМ!$D$33:$D$776,СВЦЭМ!$A$33:$A$776,$A149,СВЦЭМ!$B$33:$B$776,B$119)+'СЕТ СН'!$I$11+СВЦЭМ!$D$10+'СЕТ СН'!$I$5-'СЕТ СН'!$I$21</f>
        <v>3933.8721795600004</v>
      </c>
      <c r="C149" s="36">
        <f>SUMIFS(СВЦЭМ!$D$33:$D$776,СВЦЭМ!$A$33:$A$776,$A149,СВЦЭМ!$B$33:$B$776,C$119)+'СЕТ СН'!$I$11+СВЦЭМ!$D$10+'СЕТ СН'!$I$5-'СЕТ СН'!$I$21</f>
        <v>3982.0133142100003</v>
      </c>
      <c r="D149" s="36">
        <f>SUMIFS(СВЦЭМ!$D$33:$D$776,СВЦЭМ!$A$33:$A$776,$A149,СВЦЭМ!$B$33:$B$776,D$119)+'СЕТ СН'!$I$11+СВЦЭМ!$D$10+'СЕТ СН'!$I$5-'СЕТ СН'!$I$21</f>
        <v>3999.06662117</v>
      </c>
      <c r="E149" s="36">
        <f>SUMIFS(СВЦЭМ!$D$33:$D$776,СВЦЭМ!$A$33:$A$776,$A149,СВЦЭМ!$B$33:$B$776,E$119)+'СЕТ СН'!$I$11+СВЦЭМ!$D$10+'СЕТ СН'!$I$5-'СЕТ СН'!$I$21</f>
        <v>4006.3143725600003</v>
      </c>
      <c r="F149" s="36">
        <f>SUMIFS(СВЦЭМ!$D$33:$D$776,СВЦЭМ!$A$33:$A$776,$A149,СВЦЭМ!$B$33:$B$776,F$119)+'СЕТ СН'!$I$11+СВЦЭМ!$D$10+'СЕТ СН'!$I$5-'СЕТ СН'!$I$21</f>
        <v>4000.7459722000003</v>
      </c>
      <c r="G149" s="36">
        <f>SUMIFS(СВЦЭМ!$D$33:$D$776,СВЦЭМ!$A$33:$A$776,$A149,СВЦЭМ!$B$33:$B$776,G$119)+'СЕТ СН'!$I$11+СВЦЭМ!$D$10+'СЕТ СН'!$I$5-'СЕТ СН'!$I$21</f>
        <v>4006.6181429500002</v>
      </c>
      <c r="H149" s="36">
        <f>SUMIFS(СВЦЭМ!$D$33:$D$776,СВЦЭМ!$A$33:$A$776,$A149,СВЦЭМ!$B$33:$B$776,H$119)+'СЕТ СН'!$I$11+СВЦЭМ!$D$10+'СЕТ СН'!$I$5-'СЕТ СН'!$I$21</f>
        <v>3988.7598304000003</v>
      </c>
      <c r="I149" s="36">
        <f>SUMIFS(СВЦЭМ!$D$33:$D$776,СВЦЭМ!$A$33:$A$776,$A149,СВЦЭМ!$B$33:$B$776,I$119)+'СЕТ СН'!$I$11+СВЦЭМ!$D$10+'СЕТ СН'!$I$5-'СЕТ СН'!$I$21</f>
        <v>3949.8668699700002</v>
      </c>
      <c r="J149" s="36">
        <f>SUMIFS(СВЦЭМ!$D$33:$D$776,СВЦЭМ!$A$33:$A$776,$A149,СВЦЭМ!$B$33:$B$776,J$119)+'СЕТ СН'!$I$11+СВЦЭМ!$D$10+'СЕТ СН'!$I$5-'СЕТ СН'!$I$21</f>
        <v>3864.8854594499999</v>
      </c>
      <c r="K149" s="36">
        <f>SUMIFS(СВЦЭМ!$D$33:$D$776,СВЦЭМ!$A$33:$A$776,$A149,СВЦЭМ!$B$33:$B$776,K$119)+'СЕТ СН'!$I$11+СВЦЭМ!$D$10+'СЕТ СН'!$I$5-'СЕТ СН'!$I$21</f>
        <v>3806.6494577100002</v>
      </c>
      <c r="L149" s="36">
        <f>SUMIFS(СВЦЭМ!$D$33:$D$776,СВЦЭМ!$A$33:$A$776,$A149,СВЦЭМ!$B$33:$B$776,L$119)+'СЕТ СН'!$I$11+СВЦЭМ!$D$10+'СЕТ СН'!$I$5-'СЕТ СН'!$I$21</f>
        <v>3827.7380215600001</v>
      </c>
      <c r="M149" s="36">
        <f>SUMIFS(СВЦЭМ!$D$33:$D$776,СВЦЭМ!$A$33:$A$776,$A149,СВЦЭМ!$B$33:$B$776,M$119)+'СЕТ СН'!$I$11+СВЦЭМ!$D$10+'СЕТ СН'!$I$5-'СЕТ СН'!$I$21</f>
        <v>3822.46943938</v>
      </c>
      <c r="N149" s="36">
        <f>SUMIFS(СВЦЭМ!$D$33:$D$776,СВЦЭМ!$A$33:$A$776,$A149,СВЦЭМ!$B$33:$B$776,N$119)+'СЕТ СН'!$I$11+СВЦЭМ!$D$10+'СЕТ СН'!$I$5-'СЕТ СН'!$I$21</f>
        <v>3810.60147224</v>
      </c>
      <c r="O149" s="36">
        <f>SUMIFS(СВЦЭМ!$D$33:$D$776,СВЦЭМ!$A$33:$A$776,$A149,СВЦЭМ!$B$33:$B$776,O$119)+'СЕТ СН'!$I$11+СВЦЭМ!$D$10+'СЕТ СН'!$I$5-'СЕТ СН'!$I$21</f>
        <v>3811.1839895600001</v>
      </c>
      <c r="P149" s="36">
        <f>SUMIFS(СВЦЭМ!$D$33:$D$776,СВЦЭМ!$A$33:$A$776,$A149,СВЦЭМ!$B$33:$B$776,P$119)+'СЕТ СН'!$I$11+СВЦЭМ!$D$10+'СЕТ СН'!$I$5-'СЕТ СН'!$I$21</f>
        <v>3812.4702252200004</v>
      </c>
      <c r="Q149" s="36">
        <f>SUMIFS(СВЦЭМ!$D$33:$D$776,СВЦЭМ!$A$33:$A$776,$A149,СВЦЭМ!$B$33:$B$776,Q$119)+'СЕТ СН'!$I$11+СВЦЭМ!$D$10+'СЕТ СН'!$I$5-'СЕТ СН'!$I$21</f>
        <v>3816.1021319000001</v>
      </c>
      <c r="R149" s="36">
        <f>SUMIFS(СВЦЭМ!$D$33:$D$776,СВЦЭМ!$A$33:$A$776,$A149,СВЦЭМ!$B$33:$B$776,R$119)+'СЕТ СН'!$I$11+СВЦЭМ!$D$10+'СЕТ СН'!$I$5-'СЕТ СН'!$I$21</f>
        <v>3811.6001527000003</v>
      </c>
      <c r="S149" s="36">
        <f>SUMIFS(СВЦЭМ!$D$33:$D$776,СВЦЭМ!$A$33:$A$776,$A149,СВЦЭМ!$B$33:$B$776,S$119)+'СЕТ СН'!$I$11+СВЦЭМ!$D$10+'СЕТ СН'!$I$5-'СЕТ СН'!$I$21</f>
        <v>3812.7621891600002</v>
      </c>
      <c r="T149" s="36">
        <f>SUMIFS(СВЦЭМ!$D$33:$D$776,СВЦЭМ!$A$33:$A$776,$A149,СВЦЭМ!$B$33:$B$776,T$119)+'СЕТ СН'!$I$11+СВЦЭМ!$D$10+'СЕТ СН'!$I$5-'СЕТ СН'!$I$21</f>
        <v>3821.35100285</v>
      </c>
      <c r="U149" s="36">
        <f>SUMIFS(СВЦЭМ!$D$33:$D$776,СВЦЭМ!$A$33:$A$776,$A149,СВЦЭМ!$B$33:$B$776,U$119)+'СЕТ СН'!$I$11+СВЦЭМ!$D$10+'СЕТ СН'!$I$5-'СЕТ СН'!$I$21</f>
        <v>3816.2061106900001</v>
      </c>
      <c r="V149" s="36">
        <f>SUMIFS(СВЦЭМ!$D$33:$D$776,СВЦЭМ!$A$33:$A$776,$A149,СВЦЭМ!$B$33:$B$776,V$119)+'СЕТ СН'!$I$11+СВЦЭМ!$D$10+'СЕТ СН'!$I$5-'СЕТ СН'!$I$21</f>
        <v>3808.2780070700001</v>
      </c>
      <c r="W149" s="36">
        <f>SUMIFS(СВЦЭМ!$D$33:$D$776,СВЦЭМ!$A$33:$A$776,$A149,СВЦЭМ!$B$33:$B$776,W$119)+'СЕТ СН'!$I$11+СВЦЭМ!$D$10+'СЕТ СН'!$I$5-'СЕТ СН'!$I$21</f>
        <v>3836.5159238000001</v>
      </c>
      <c r="X149" s="36">
        <f>SUMIFS(СВЦЭМ!$D$33:$D$776,СВЦЭМ!$A$33:$A$776,$A149,СВЦЭМ!$B$33:$B$776,X$119)+'СЕТ СН'!$I$11+СВЦЭМ!$D$10+'СЕТ СН'!$I$5-'СЕТ СН'!$I$21</f>
        <v>3932.9981915500002</v>
      </c>
      <c r="Y149" s="36">
        <f>SUMIFS(СВЦЭМ!$D$33:$D$776,СВЦЭМ!$A$33:$A$776,$A149,СВЦЭМ!$B$33:$B$776,Y$119)+'СЕТ СН'!$I$11+СВЦЭМ!$D$10+'СЕТ СН'!$I$5-'СЕТ СН'!$I$21</f>
        <v>3894.88988169</v>
      </c>
    </row>
    <row r="150" spans="1:27" ht="15.75" x14ac:dyDescent="0.2">
      <c r="A150" s="35">
        <f t="shared" si="3"/>
        <v>44043</v>
      </c>
      <c r="B150" s="36">
        <f>SUMIFS(СВЦЭМ!$D$33:$D$776,СВЦЭМ!$A$33:$A$776,$A150,СВЦЭМ!$B$33:$B$776,B$119)+'СЕТ СН'!$I$11+СВЦЭМ!$D$10+'СЕТ СН'!$I$5-'СЕТ СН'!$I$21</f>
        <v>3940.5066796600004</v>
      </c>
      <c r="C150" s="36">
        <f>SUMIFS(СВЦЭМ!$D$33:$D$776,СВЦЭМ!$A$33:$A$776,$A150,СВЦЭМ!$B$33:$B$776,C$119)+'СЕТ СН'!$I$11+СВЦЭМ!$D$10+'СЕТ СН'!$I$5-'СЕТ СН'!$I$21</f>
        <v>4051.8264493300003</v>
      </c>
      <c r="D150" s="36">
        <f>SUMIFS(СВЦЭМ!$D$33:$D$776,СВЦЭМ!$A$33:$A$776,$A150,СВЦЭМ!$B$33:$B$776,D$119)+'СЕТ СН'!$I$11+СВЦЭМ!$D$10+'СЕТ СН'!$I$5-'СЕТ СН'!$I$21</f>
        <v>4061.0540452600003</v>
      </c>
      <c r="E150" s="36">
        <f>SUMIFS(СВЦЭМ!$D$33:$D$776,СВЦЭМ!$A$33:$A$776,$A150,СВЦЭМ!$B$33:$B$776,E$119)+'СЕТ СН'!$I$11+СВЦЭМ!$D$10+'СЕТ СН'!$I$5-'СЕТ СН'!$I$21</f>
        <v>4064.1947104999999</v>
      </c>
      <c r="F150" s="36">
        <f>SUMIFS(СВЦЭМ!$D$33:$D$776,СВЦЭМ!$A$33:$A$776,$A150,СВЦЭМ!$B$33:$B$776,F$119)+'СЕТ СН'!$I$11+СВЦЭМ!$D$10+'СЕТ СН'!$I$5-'СЕТ СН'!$I$21</f>
        <v>4058.5970496</v>
      </c>
      <c r="G150" s="36">
        <f>SUMIFS(СВЦЭМ!$D$33:$D$776,СВЦЭМ!$A$33:$A$776,$A150,СВЦЭМ!$B$33:$B$776,G$119)+'СЕТ СН'!$I$11+СВЦЭМ!$D$10+'СЕТ СН'!$I$5-'СЕТ СН'!$I$21</f>
        <v>4090.9816668500002</v>
      </c>
      <c r="H150" s="36">
        <f>SUMIFS(СВЦЭМ!$D$33:$D$776,СВЦЭМ!$A$33:$A$776,$A150,СВЦЭМ!$B$33:$B$776,H$119)+'СЕТ СН'!$I$11+СВЦЭМ!$D$10+'СЕТ СН'!$I$5-'СЕТ СН'!$I$21</f>
        <v>4038.09871226</v>
      </c>
      <c r="I150" s="36">
        <f>SUMIFS(СВЦЭМ!$D$33:$D$776,СВЦЭМ!$A$33:$A$776,$A150,СВЦЭМ!$B$33:$B$776,I$119)+'СЕТ СН'!$I$11+СВЦЭМ!$D$10+'СЕТ СН'!$I$5-'СЕТ СН'!$I$21</f>
        <v>4013.6563959600003</v>
      </c>
      <c r="J150" s="36">
        <f>SUMIFS(СВЦЭМ!$D$33:$D$776,СВЦЭМ!$A$33:$A$776,$A150,СВЦЭМ!$B$33:$B$776,J$119)+'СЕТ СН'!$I$11+СВЦЭМ!$D$10+'СЕТ СН'!$I$5-'СЕТ СН'!$I$21</f>
        <v>3982.9026983700001</v>
      </c>
      <c r="K150" s="36">
        <f>SUMIFS(СВЦЭМ!$D$33:$D$776,СВЦЭМ!$A$33:$A$776,$A150,СВЦЭМ!$B$33:$B$776,K$119)+'СЕТ СН'!$I$11+СВЦЭМ!$D$10+'СЕТ СН'!$I$5-'СЕТ СН'!$I$21</f>
        <v>3900.9111915500002</v>
      </c>
      <c r="L150" s="36">
        <f>SUMIFS(СВЦЭМ!$D$33:$D$776,СВЦЭМ!$A$33:$A$776,$A150,СВЦЭМ!$B$33:$B$776,L$119)+'СЕТ СН'!$I$11+СВЦЭМ!$D$10+'СЕТ СН'!$I$5-'СЕТ СН'!$I$21</f>
        <v>3772.5600718200003</v>
      </c>
      <c r="M150" s="36">
        <f>SUMIFS(СВЦЭМ!$D$33:$D$776,СВЦЭМ!$A$33:$A$776,$A150,СВЦЭМ!$B$33:$B$776,M$119)+'СЕТ СН'!$I$11+СВЦЭМ!$D$10+'СЕТ СН'!$I$5-'СЕТ СН'!$I$21</f>
        <v>3753.0119491400001</v>
      </c>
      <c r="N150" s="36">
        <f>SUMIFS(СВЦЭМ!$D$33:$D$776,СВЦЭМ!$A$33:$A$776,$A150,СВЦЭМ!$B$33:$B$776,N$119)+'СЕТ СН'!$I$11+СВЦЭМ!$D$10+'СЕТ СН'!$I$5-'СЕТ СН'!$I$21</f>
        <v>3759.08495206</v>
      </c>
      <c r="O150" s="36">
        <f>SUMIFS(СВЦЭМ!$D$33:$D$776,СВЦЭМ!$A$33:$A$776,$A150,СВЦЭМ!$B$33:$B$776,O$119)+'СЕТ СН'!$I$11+СВЦЭМ!$D$10+'СЕТ СН'!$I$5-'СЕТ СН'!$I$21</f>
        <v>3765.38151913</v>
      </c>
      <c r="P150" s="36">
        <f>SUMIFS(СВЦЭМ!$D$33:$D$776,СВЦЭМ!$A$33:$A$776,$A150,СВЦЭМ!$B$33:$B$776,P$119)+'СЕТ СН'!$I$11+СВЦЭМ!$D$10+'СЕТ СН'!$I$5-'СЕТ СН'!$I$21</f>
        <v>3769.1452866100003</v>
      </c>
      <c r="Q150" s="36">
        <f>SUMIFS(СВЦЭМ!$D$33:$D$776,СВЦЭМ!$A$33:$A$776,$A150,СВЦЭМ!$B$33:$B$776,Q$119)+'СЕТ СН'!$I$11+СВЦЭМ!$D$10+'СЕТ СН'!$I$5-'СЕТ СН'!$I$21</f>
        <v>3768.3868972400001</v>
      </c>
      <c r="R150" s="36">
        <f>SUMIFS(СВЦЭМ!$D$33:$D$776,СВЦЭМ!$A$33:$A$776,$A150,СВЦЭМ!$B$33:$B$776,R$119)+'СЕТ СН'!$I$11+СВЦЭМ!$D$10+'СЕТ СН'!$I$5-'СЕТ СН'!$I$21</f>
        <v>3760.7877121700003</v>
      </c>
      <c r="S150" s="36">
        <f>SUMIFS(СВЦЭМ!$D$33:$D$776,СВЦЭМ!$A$33:$A$776,$A150,СВЦЭМ!$B$33:$B$776,S$119)+'СЕТ СН'!$I$11+СВЦЭМ!$D$10+'СЕТ СН'!$I$5-'СЕТ СН'!$I$21</f>
        <v>3773.57597042</v>
      </c>
      <c r="T150" s="36">
        <f>SUMIFS(СВЦЭМ!$D$33:$D$776,СВЦЭМ!$A$33:$A$776,$A150,СВЦЭМ!$B$33:$B$776,T$119)+'СЕТ СН'!$I$11+СВЦЭМ!$D$10+'СЕТ СН'!$I$5-'СЕТ СН'!$I$21</f>
        <v>3778.9198985200001</v>
      </c>
      <c r="U150" s="36">
        <f>SUMIFS(СВЦЭМ!$D$33:$D$776,СВЦЭМ!$A$33:$A$776,$A150,СВЦЭМ!$B$33:$B$776,U$119)+'СЕТ СН'!$I$11+СВЦЭМ!$D$10+'СЕТ СН'!$I$5-'СЕТ СН'!$I$21</f>
        <v>3789.06651904</v>
      </c>
      <c r="V150" s="36">
        <f>SUMIFS(СВЦЭМ!$D$33:$D$776,СВЦЭМ!$A$33:$A$776,$A150,СВЦЭМ!$B$33:$B$776,V$119)+'СЕТ СН'!$I$11+СВЦЭМ!$D$10+'СЕТ СН'!$I$5-'СЕТ СН'!$I$21</f>
        <v>3785.6332060700001</v>
      </c>
      <c r="W150" s="36">
        <f>SUMIFS(СВЦЭМ!$D$33:$D$776,СВЦЭМ!$A$33:$A$776,$A150,СВЦЭМ!$B$33:$B$776,W$119)+'СЕТ СН'!$I$11+СВЦЭМ!$D$10+'СЕТ СН'!$I$5-'СЕТ СН'!$I$21</f>
        <v>3768.0277518400003</v>
      </c>
      <c r="X150" s="36">
        <f>SUMIFS(СВЦЭМ!$D$33:$D$776,СВЦЭМ!$A$33:$A$776,$A150,СВЦЭМ!$B$33:$B$776,X$119)+'СЕТ СН'!$I$11+СВЦЭМ!$D$10+'СЕТ СН'!$I$5-'СЕТ СН'!$I$21</f>
        <v>3770.3242079800002</v>
      </c>
      <c r="Y150" s="36">
        <f>SUMIFS(СВЦЭМ!$D$33:$D$776,СВЦЭМ!$A$33:$A$776,$A150,СВЦЭМ!$B$33:$B$776,Y$119)+'СЕТ СН'!$I$11+СВЦЭМ!$D$10+'СЕТ СН'!$I$5-'СЕТ СН'!$I$21</f>
        <v>3829.96542817</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2" t="s">
        <v>7</v>
      </c>
      <c r="B153" s="126" t="s">
        <v>139</v>
      </c>
      <c r="C153" s="127"/>
      <c r="D153" s="127"/>
      <c r="E153" s="127"/>
      <c r="F153" s="127"/>
      <c r="G153" s="127"/>
      <c r="H153" s="127"/>
      <c r="I153" s="127"/>
      <c r="J153" s="127"/>
      <c r="K153" s="127"/>
      <c r="L153" s="127"/>
      <c r="M153" s="127"/>
      <c r="N153" s="127"/>
      <c r="O153" s="127"/>
      <c r="P153" s="127"/>
      <c r="Q153" s="127"/>
      <c r="R153" s="127"/>
      <c r="S153" s="127"/>
      <c r="T153" s="127"/>
      <c r="U153" s="127"/>
      <c r="V153" s="127"/>
      <c r="W153" s="127"/>
      <c r="X153" s="127"/>
      <c r="Y153" s="128"/>
    </row>
    <row r="154" spans="1:27" ht="12.75" customHeight="1" x14ac:dyDescent="0.2">
      <c r="A154" s="133"/>
      <c r="B154" s="129"/>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1"/>
    </row>
    <row r="155" spans="1:27" s="46" customFormat="1" ht="12.75" customHeight="1" x14ac:dyDescent="0.2">
      <c r="A155" s="134"/>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01.07.2020</v>
      </c>
      <c r="B156" s="36">
        <f>SUMIFS(СВЦЭМ!$E$33:$E$776,СВЦЭМ!$A$33:$A$776,$A156,СВЦЭМ!$B$33:$B$776,B$155)+'СЕТ СН'!$F$12</f>
        <v>189.97004423999999</v>
      </c>
      <c r="C156" s="36">
        <f>SUMIFS(СВЦЭМ!$E$33:$E$776,СВЦЭМ!$A$33:$A$776,$A156,СВЦЭМ!$B$33:$B$776,C$155)+'СЕТ СН'!$F$12</f>
        <v>191.53581591</v>
      </c>
      <c r="D156" s="36">
        <f>SUMIFS(СВЦЭМ!$E$33:$E$776,СВЦЭМ!$A$33:$A$776,$A156,СВЦЭМ!$B$33:$B$776,D$155)+'СЕТ СН'!$F$12</f>
        <v>187.07525699000001</v>
      </c>
      <c r="E156" s="36">
        <f>SUMIFS(СВЦЭМ!$E$33:$E$776,СВЦЭМ!$A$33:$A$776,$A156,СВЦЭМ!$B$33:$B$776,E$155)+'СЕТ СН'!$F$12</f>
        <v>183.56939736999999</v>
      </c>
      <c r="F156" s="36">
        <f>SUMIFS(СВЦЭМ!$E$33:$E$776,СВЦЭМ!$A$33:$A$776,$A156,СВЦЭМ!$B$33:$B$776,F$155)+'СЕТ СН'!$F$12</f>
        <v>180.97307223000001</v>
      </c>
      <c r="G156" s="36">
        <f>SUMIFS(СВЦЭМ!$E$33:$E$776,СВЦЭМ!$A$33:$A$776,$A156,СВЦЭМ!$B$33:$B$776,G$155)+'СЕТ СН'!$F$12</f>
        <v>181.85891445999999</v>
      </c>
      <c r="H156" s="36">
        <f>SUMIFS(СВЦЭМ!$E$33:$E$776,СВЦЭМ!$A$33:$A$776,$A156,СВЦЭМ!$B$33:$B$776,H$155)+'СЕТ СН'!$F$12</f>
        <v>186.15790246</v>
      </c>
      <c r="I156" s="36">
        <f>SUMIFS(СВЦЭМ!$E$33:$E$776,СВЦЭМ!$A$33:$A$776,$A156,СВЦЭМ!$B$33:$B$776,I$155)+'СЕТ СН'!$F$12</f>
        <v>183.14323686</v>
      </c>
      <c r="J156" s="36">
        <f>SUMIFS(СВЦЭМ!$E$33:$E$776,СВЦЭМ!$A$33:$A$776,$A156,СВЦЭМ!$B$33:$B$776,J$155)+'СЕТ СН'!$F$12</f>
        <v>174.92526518</v>
      </c>
      <c r="K156" s="36">
        <f>SUMIFS(СВЦЭМ!$E$33:$E$776,СВЦЭМ!$A$33:$A$776,$A156,СВЦЭМ!$B$33:$B$776,K$155)+'СЕТ СН'!$F$12</f>
        <v>155.27376285</v>
      </c>
      <c r="L156" s="36">
        <f>SUMIFS(СВЦЭМ!$E$33:$E$776,СВЦЭМ!$A$33:$A$776,$A156,СВЦЭМ!$B$33:$B$776,L$155)+'СЕТ СН'!$F$12</f>
        <v>136.83398738</v>
      </c>
      <c r="M156" s="36">
        <f>SUMIFS(СВЦЭМ!$E$33:$E$776,СВЦЭМ!$A$33:$A$776,$A156,СВЦЭМ!$B$33:$B$776,M$155)+'СЕТ СН'!$F$12</f>
        <v>135.16596132000001</v>
      </c>
      <c r="N156" s="36">
        <f>SUMIFS(СВЦЭМ!$E$33:$E$776,СВЦЭМ!$A$33:$A$776,$A156,СВЦЭМ!$B$33:$B$776,N$155)+'СЕТ СН'!$F$12</f>
        <v>145.21097126999999</v>
      </c>
      <c r="O156" s="36">
        <f>SUMIFS(СВЦЭМ!$E$33:$E$776,СВЦЭМ!$A$33:$A$776,$A156,СВЦЭМ!$B$33:$B$776,O$155)+'СЕТ СН'!$F$12</f>
        <v>141.77680941</v>
      </c>
      <c r="P156" s="36">
        <f>SUMIFS(СВЦЭМ!$E$33:$E$776,СВЦЭМ!$A$33:$A$776,$A156,СВЦЭМ!$B$33:$B$776,P$155)+'СЕТ СН'!$F$12</f>
        <v>127.25741004</v>
      </c>
      <c r="Q156" s="36">
        <f>SUMIFS(СВЦЭМ!$E$33:$E$776,СВЦЭМ!$A$33:$A$776,$A156,СВЦЭМ!$B$33:$B$776,Q$155)+'СЕТ СН'!$F$12</f>
        <v>127.88421095</v>
      </c>
      <c r="R156" s="36">
        <f>SUMIFS(СВЦЭМ!$E$33:$E$776,СВЦЭМ!$A$33:$A$776,$A156,СВЦЭМ!$B$33:$B$776,R$155)+'СЕТ СН'!$F$12</f>
        <v>130.32523429</v>
      </c>
      <c r="S156" s="36">
        <f>SUMIFS(СВЦЭМ!$E$33:$E$776,СВЦЭМ!$A$33:$A$776,$A156,СВЦЭМ!$B$33:$B$776,S$155)+'СЕТ СН'!$F$12</f>
        <v>131.25240381</v>
      </c>
      <c r="T156" s="36">
        <f>SUMIFS(СВЦЭМ!$E$33:$E$776,СВЦЭМ!$A$33:$A$776,$A156,СВЦЭМ!$B$33:$B$776,T$155)+'СЕТ СН'!$F$12</f>
        <v>129.81558365999999</v>
      </c>
      <c r="U156" s="36">
        <f>SUMIFS(СВЦЭМ!$E$33:$E$776,СВЦЭМ!$A$33:$A$776,$A156,СВЦЭМ!$B$33:$B$776,U$155)+'СЕТ СН'!$F$12</f>
        <v>128.54247735999999</v>
      </c>
      <c r="V156" s="36">
        <f>SUMIFS(СВЦЭМ!$E$33:$E$776,СВЦЭМ!$A$33:$A$776,$A156,СВЦЭМ!$B$33:$B$776,V$155)+'СЕТ СН'!$F$12</f>
        <v>128.07153223</v>
      </c>
      <c r="W156" s="36">
        <f>SUMIFS(СВЦЭМ!$E$33:$E$776,СВЦЭМ!$A$33:$A$776,$A156,СВЦЭМ!$B$33:$B$776,W$155)+'СЕТ СН'!$F$12</f>
        <v>123.67846625999999</v>
      </c>
      <c r="X156" s="36">
        <f>SUMIFS(СВЦЭМ!$E$33:$E$776,СВЦЭМ!$A$33:$A$776,$A156,СВЦЭМ!$B$33:$B$776,X$155)+'СЕТ СН'!$F$12</f>
        <v>132.6884488</v>
      </c>
      <c r="Y156" s="36">
        <f>SUMIFS(СВЦЭМ!$E$33:$E$776,СВЦЭМ!$A$33:$A$776,$A156,СВЦЭМ!$B$33:$B$776,Y$155)+'СЕТ СН'!$F$12</f>
        <v>163.44425680000001</v>
      </c>
      <c r="AA156" s="45"/>
    </row>
    <row r="157" spans="1:27" ht="15.75" x14ac:dyDescent="0.2">
      <c r="A157" s="35">
        <f>A156+1</f>
        <v>44014</v>
      </c>
      <c r="B157" s="36">
        <f>SUMIFS(СВЦЭМ!$E$33:$E$776,СВЦЭМ!$A$33:$A$776,$A157,СВЦЭМ!$B$33:$B$776,B$155)+'СЕТ СН'!$F$12</f>
        <v>180.43759541</v>
      </c>
      <c r="C157" s="36">
        <f>SUMIFS(СВЦЭМ!$E$33:$E$776,СВЦЭМ!$A$33:$A$776,$A157,СВЦЭМ!$B$33:$B$776,C$155)+'СЕТ СН'!$F$12</f>
        <v>175.81547832000001</v>
      </c>
      <c r="D157" s="36">
        <f>SUMIFS(СВЦЭМ!$E$33:$E$776,СВЦЭМ!$A$33:$A$776,$A157,СВЦЭМ!$B$33:$B$776,D$155)+'СЕТ СН'!$F$12</f>
        <v>170.3900174</v>
      </c>
      <c r="E157" s="36">
        <f>SUMIFS(СВЦЭМ!$E$33:$E$776,СВЦЭМ!$A$33:$A$776,$A157,СВЦЭМ!$B$33:$B$776,E$155)+'СЕТ СН'!$F$12</f>
        <v>169.13246945</v>
      </c>
      <c r="F157" s="36">
        <f>SUMIFS(СВЦЭМ!$E$33:$E$776,СВЦЭМ!$A$33:$A$776,$A157,СВЦЭМ!$B$33:$B$776,F$155)+'СЕТ СН'!$F$12</f>
        <v>166.41564412</v>
      </c>
      <c r="G157" s="36">
        <f>SUMIFS(СВЦЭМ!$E$33:$E$776,СВЦЭМ!$A$33:$A$776,$A157,СВЦЭМ!$B$33:$B$776,G$155)+'СЕТ СН'!$F$12</f>
        <v>169.27265951000001</v>
      </c>
      <c r="H157" s="36">
        <f>SUMIFS(СВЦЭМ!$E$33:$E$776,СВЦЭМ!$A$33:$A$776,$A157,СВЦЭМ!$B$33:$B$776,H$155)+'СЕТ СН'!$F$12</f>
        <v>175.36994862</v>
      </c>
      <c r="I157" s="36">
        <f>SUMIFS(СВЦЭМ!$E$33:$E$776,СВЦЭМ!$A$33:$A$776,$A157,СВЦЭМ!$B$33:$B$776,I$155)+'СЕТ СН'!$F$12</f>
        <v>177.70755438</v>
      </c>
      <c r="J157" s="36">
        <f>SUMIFS(СВЦЭМ!$E$33:$E$776,СВЦЭМ!$A$33:$A$776,$A157,СВЦЭМ!$B$33:$B$776,J$155)+'СЕТ СН'!$F$12</f>
        <v>176.04655597999999</v>
      </c>
      <c r="K157" s="36">
        <f>SUMIFS(СВЦЭМ!$E$33:$E$776,СВЦЭМ!$A$33:$A$776,$A157,СВЦЭМ!$B$33:$B$776,K$155)+'СЕТ СН'!$F$12</f>
        <v>155.88328221</v>
      </c>
      <c r="L157" s="36">
        <f>SUMIFS(СВЦЭМ!$E$33:$E$776,СВЦЭМ!$A$33:$A$776,$A157,СВЦЭМ!$B$33:$B$776,L$155)+'СЕТ СН'!$F$12</f>
        <v>137.1104512</v>
      </c>
      <c r="M157" s="36">
        <f>SUMIFS(СВЦЭМ!$E$33:$E$776,СВЦЭМ!$A$33:$A$776,$A157,СВЦЭМ!$B$33:$B$776,M$155)+'СЕТ СН'!$F$12</f>
        <v>134.23661754</v>
      </c>
      <c r="N157" s="36">
        <f>SUMIFS(СВЦЭМ!$E$33:$E$776,СВЦЭМ!$A$33:$A$776,$A157,СВЦЭМ!$B$33:$B$776,N$155)+'СЕТ СН'!$F$12</f>
        <v>138.94933650999999</v>
      </c>
      <c r="O157" s="36">
        <f>SUMIFS(СВЦЭМ!$E$33:$E$776,СВЦЭМ!$A$33:$A$776,$A157,СВЦЭМ!$B$33:$B$776,O$155)+'СЕТ СН'!$F$12</f>
        <v>140.61058897000001</v>
      </c>
      <c r="P157" s="36">
        <f>SUMIFS(СВЦЭМ!$E$33:$E$776,СВЦЭМ!$A$33:$A$776,$A157,СВЦЭМ!$B$33:$B$776,P$155)+'СЕТ СН'!$F$12</f>
        <v>136.56248131000001</v>
      </c>
      <c r="Q157" s="36">
        <f>SUMIFS(СВЦЭМ!$E$33:$E$776,СВЦЭМ!$A$33:$A$776,$A157,СВЦЭМ!$B$33:$B$776,Q$155)+'СЕТ СН'!$F$12</f>
        <v>139.23283259999999</v>
      </c>
      <c r="R157" s="36">
        <f>SUMIFS(СВЦЭМ!$E$33:$E$776,СВЦЭМ!$A$33:$A$776,$A157,СВЦЭМ!$B$33:$B$776,R$155)+'СЕТ СН'!$F$12</f>
        <v>143.21364890000001</v>
      </c>
      <c r="S157" s="36">
        <f>SUMIFS(СВЦЭМ!$E$33:$E$776,СВЦЭМ!$A$33:$A$776,$A157,СВЦЭМ!$B$33:$B$776,S$155)+'СЕТ СН'!$F$12</f>
        <v>143.78386882999999</v>
      </c>
      <c r="T157" s="36">
        <f>SUMIFS(СВЦЭМ!$E$33:$E$776,СВЦЭМ!$A$33:$A$776,$A157,СВЦЭМ!$B$33:$B$776,T$155)+'СЕТ СН'!$F$12</f>
        <v>142.13135305</v>
      </c>
      <c r="U157" s="36">
        <f>SUMIFS(СВЦЭМ!$E$33:$E$776,СВЦЭМ!$A$33:$A$776,$A157,СВЦЭМ!$B$33:$B$776,U$155)+'СЕТ СН'!$F$12</f>
        <v>139.95966102</v>
      </c>
      <c r="V157" s="36">
        <f>SUMIFS(СВЦЭМ!$E$33:$E$776,СВЦЭМ!$A$33:$A$776,$A157,СВЦЭМ!$B$33:$B$776,V$155)+'СЕТ СН'!$F$12</f>
        <v>136.28856241</v>
      </c>
      <c r="W157" s="36">
        <f>SUMIFS(СВЦЭМ!$E$33:$E$776,СВЦЭМ!$A$33:$A$776,$A157,СВЦЭМ!$B$33:$B$776,W$155)+'СЕТ СН'!$F$12</f>
        <v>129.53929335999999</v>
      </c>
      <c r="X157" s="36">
        <f>SUMIFS(СВЦЭМ!$E$33:$E$776,СВЦЭМ!$A$33:$A$776,$A157,СВЦЭМ!$B$33:$B$776,X$155)+'СЕТ СН'!$F$12</f>
        <v>139.46012490000001</v>
      </c>
      <c r="Y157" s="36">
        <f>SUMIFS(СВЦЭМ!$E$33:$E$776,СВЦЭМ!$A$33:$A$776,$A157,СВЦЭМ!$B$33:$B$776,Y$155)+'СЕТ СН'!$F$12</f>
        <v>166.44294457999999</v>
      </c>
    </row>
    <row r="158" spans="1:27" ht="15.75" x14ac:dyDescent="0.2">
      <c r="A158" s="35">
        <f t="shared" ref="A158:A186" si="4">A157+1</f>
        <v>44015</v>
      </c>
      <c r="B158" s="36">
        <f>SUMIFS(СВЦЭМ!$E$33:$E$776,СВЦЭМ!$A$33:$A$776,$A158,СВЦЭМ!$B$33:$B$776,B$155)+'СЕТ СН'!$F$12</f>
        <v>187.04274452999999</v>
      </c>
      <c r="C158" s="36">
        <f>SUMIFS(СВЦЭМ!$E$33:$E$776,СВЦЭМ!$A$33:$A$776,$A158,СВЦЭМ!$B$33:$B$776,C$155)+'СЕТ СН'!$F$12</f>
        <v>183.78266826000001</v>
      </c>
      <c r="D158" s="36">
        <f>SUMIFS(СВЦЭМ!$E$33:$E$776,СВЦЭМ!$A$33:$A$776,$A158,СВЦЭМ!$B$33:$B$776,D$155)+'СЕТ СН'!$F$12</f>
        <v>178.31190985999999</v>
      </c>
      <c r="E158" s="36">
        <f>SUMIFS(СВЦЭМ!$E$33:$E$776,СВЦЭМ!$A$33:$A$776,$A158,СВЦЭМ!$B$33:$B$776,E$155)+'СЕТ СН'!$F$12</f>
        <v>174.80128371999999</v>
      </c>
      <c r="F158" s="36">
        <f>SUMIFS(СВЦЭМ!$E$33:$E$776,СВЦЭМ!$A$33:$A$776,$A158,СВЦЭМ!$B$33:$B$776,F$155)+'СЕТ СН'!$F$12</f>
        <v>172.12499514999999</v>
      </c>
      <c r="G158" s="36">
        <f>SUMIFS(СВЦЭМ!$E$33:$E$776,СВЦЭМ!$A$33:$A$776,$A158,СВЦЭМ!$B$33:$B$776,G$155)+'СЕТ СН'!$F$12</f>
        <v>174.84739661</v>
      </c>
      <c r="H158" s="36">
        <f>SUMIFS(СВЦЭМ!$E$33:$E$776,СВЦЭМ!$A$33:$A$776,$A158,СВЦЭМ!$B$33:$B$776,H$155)+'СЕТ СН'!$F$12</f>
        <v>181.82617943</v>
      </c>
      <c r="I158" s="36">
        <f>SUMIFS(СВЦЭМ!$E$33:$E$776,СВЦЭМ!$A$33:$A$776,$A158,СВЦЭМ!$B$33:$B$776,I$155)+'СЕТ СН'!$F$12</f>
        <v>184.97691605</v>
      </c>
      <c r="J158" s="36">
        <f>SUMIFS(СВЦЭМ!$E$33:$E$776,СВЦЭМ!$A$33:$A$776,$A158,СВЦЭМ!$B$33:$B$776,J$155)+'СЕТ СН'!$F$12</f>
        <v>170.85057395999999</v>
      </c>
      <c r="K158" s="36">
        <f>SUMIFS(СВЦЭМ!$E$33:$E$776,СВЦЭМ!$A$33:$A$776,$A158,СВЦЭМ!$B$33:$B$776,K$155)+'СЕТ СН'!$F$12</f>
        <v>145.35762023999999</v>
      </c>
      <c r="L158" s="36">
        <f>SUMIFS(СВЦЭМ!$E$33:$E$776,СВЦЭМ!$A$33:$A$776,$A158,СВЦЭМ!$B$33:$B$776,L$155)+'СЕТ СН'!$F$12</f>
        <v>126.30399718</v>
      </c>
      <c r="M158" s="36">
        <f>SUMIFS(СВЦЭМ!$E$33:$E$776,СВЦЭМ!$A$33:$A$776,$A158,СВЦЭМ!$B$33:$B$776,M$155)+'СЕТ СН'!$F$12</f>
        <v>123.67572764000001</v>
      </c>
      <c r="N158" s="36">
        <f>SUMIFS(СВЦЭМ!$E$33:$E$776,СВЦЭМ!$A$33:$A$776,$A158,СВЦЭМ!$B$33:$B$776,N$155)+'СЕТ СН'!$F$12</f>
        <v>130.45016143999999</v>
      </c>
      <c r="O158" s="36">
        <f>SUMIFS(СВЦЭМ!$E$33:$E$776,СВЦЭМ!$A$33:$A$776,$A158,СВЦЭМ!$B$33:$B$776,O$155)+'СЕТ СН'!$F$12</f>
        <v>123.37849455</v>
      </c>
      <c r="P158" s="36">
        <f>SUMIFS(СВЦЭМ!$E$33:$E$776,СВЦЭМ!$A$33:$A$776,$A158,СВЦЭМ!$B$33:$B$776,P$155)+'СЕТ СН'!$F$12</f>
        <v>128.37184048</v>
      </c>
      <c r="Q158" s="36">
        <f>SUMIFS(СВЦЭМ!$E$33:$E$776,СВЦЭМ!$A$33:$A$776,$A158,СВЦЭМ!$B$33:$B$776,Q$155)+'СЕТ СН'!$F$12</f>
        <v>129.46667262</v>
      </c>
      <c r="R158" s="36">
        <f>SUMIFS(СВЦЭМ!$E$33:$E$776,СВЦЭМ!$A$33:$A$776,$A158,СВЦЭМ!$B$33:$B$776,R$155)+'СЕТ СН'!$F$12</f>
        <v>128.2948997</v>
      </c>
      <c r="S158" s="36">
        <f>SUMIFS(СВЦЭМ!$E$33:$E$776,СВЦЭМ!$A$33:$A$776,$A158,СВЦЭМ!$B$33:$B$776,S$155)+'СЕТ СН'!$F$12</f>
        <v>129.71026637</v>
      </c>
      <c r="T158" s="36">
        <f>SUMIFS(СВЦЭМ!$E$33:$E$776,СВЦЭМ!$A$33:$A$776,$A158,СВЦЭМ!$B$33:$B$776,T$155)+'СЕТ СН'!$F$12</f>
        <v>128.67845091000001</v>
      </c>
      <c r="U158" s="36">
        <f>SUMIFS(СВЦЭМ!$E$33:$E$776,СВЦЭМ!$A$33:$A$776,$A158,СВЦЭМ!$B$33:$B$776,U$155)+'СЕТ СН'!$F$12</f>
        <v>127.2207999</v>
      </c>
      <c r="V158" s="36">
        <f>SUMIFS(СВЦЭМ!$E$33:$E$776,СВЦЭМ!$A$33:$A$776,$A158,СВЦЭМ!$B$33:$B$776,V$155)+'СЕТ СН'!$F$12</f>
        <v>121.55128482000001</v>
      </c>
      <c r="W158" s="36">
        <f>SUMIFS(СВЦЭМ!$E$33:$E$776,СВЦЭМ!$A$33:$A$776,$A158,СВЦЭМ!$B$33:$B$776,W$155)+'СЕТ СН'!$F$12</f>
        <v>115.80785621</v>
      </c>
      <c r="X158" s="36">
        <f>SUMIFS(СВЦЭМ!$E$33:$E$776,СВЦЭМ!$A$33:$A$776,$A158,СВЦЭМ!$B$33:$B$776,X$155)+'СЕТ СН'!$F$12</f>
        <v>127.89703471999999</v>
      </c>
      <c r="Y158" s="36">
        <f>SUMIFS(СВЦЭМ!$E$33:$E$776,СВЦЭМ!$A$33:$A$776,$A158,СВЦЭМ!$B$33:$B$776,Y$155)+'СЕТ СН'!$F$12</f>
        <v>149.64996108</v>
      </c>
    </row>
    <row r="159" spans="1:27" ht="15.75" x14ac:dyDescent="0.2">
      <c r="A159" s="35">
        <f t="shared" si="4"/>
        <v>44016</v>
      </c>
      <c r="B159" s="36">
        <f>SUMIFS(СВЦЭМ!$E$33:$E$776,СВЦЭМ!$A$33:$A$776,$A159,СВЦЭМ!$B$33:$B$776,B$155)+'СЕТ СН'!$F$12</f>
        <v>186.94086913000001</v>
      </c>
      <c r="C159" s="36">
        <f>SUMIFS(СВЦЭМ!$E$33:$E$776,СВЦЭМ!$A$33:$A$776,$A159,СВЦЭМ!$B$33:$B$776,C$155)+'СЕТ СН'!$F$12</f>
        <v>188.43706743000001</v>
      </c>
      <c r="D159" s="36">
        <f>SUMIFS(СВЦЭМ!$E$33:$E$776,СВЦЭМ!$A$33:$A$776,$A159,СВЦЭМ!$B$33:$B$776,D$155)+'СЕТ СН'!$F$12</f>
        <v>191.43729820999999</v>
      </c>
      <c r="E159" s="36">
        <f>SUMIFS(СВЦЭМ!$E$33:$E$776,СВЦЭМ!$A$33:$A$776,$A159,СВЦЭМ!$B$33:$B$776,E$155)+'СЕТ СН'!$F$12</f>
        <v>191.70024955</v>
      </c>
      <c r="F159" s="36">
        <f>SUMIFS(СВЦЭМ!$E$33:$E$776,СВЦЭМ!$A$33:$A$776,$A159,СВЦЭМ!$B$33:$B$776,F$155)+'СЕТ СН'!$F$12</f>
        <v>192.14868547</v>
      </c>
      <c r="G159" s="36">
        <f>SUMIFS(СВЦЭМ!$E$33:$E$776,СВЦЭМ!$A$33:$A$776,$A159,СВЦЭМ!$B$33:$B$776,G$155)+'СЕТ СН'!$F$12</f>
        <v>189.55692593000001</v>
      </c>
      <c r="H159" s="36">
        <f>SUMIFS(СВЦЭМ!$E$33:$E$776,СВЦЭМ!$A$33:$A$776,$A159,СВЦЭМ!$B$33:$B$776,H$155)+'СЕТ СН'!$F$12</f>
        <v>185.16835879999999</v>
      </c>
      <c r="I159" s="36">
        <f>SUMIFS(СВЦЭМ!$E$33:$E$776,СВЦЭМ!$A$33:$A$776,$A159,СВЦЭМ!$B$33:$B$776,I$155)+'СЕТ СН'!$F$12</f>
        <v>187.56260019999999</v>
      </c>
      <c r="J159" s="36">
        <f>SUMIFS(СВЦЭМ!$E$33:$E$776,СВЦЭМ!$A$33:$A$776,$A159,СВЦЭМ!$B$33:$B$776,J$155)+'СЕТ СН'!$F$12</f>
        <v>167.04852320000001</v>
      </c>
      <c r="K159" s="36">
        <f>SUMIFS(СВЦЭМ!$E$33:$E$776,СВЦЭМ!$A$33:$A$776,$A159,СВЦЭМ!$B$33:$B$776,K$155)+'СЕТ СН'!$F$12</f>
        <v>141.99753652999999</v>
      </c>
      <c r="L159" s="36">
        <f>SUMIFS(СВЦЭМ!$E$33:$E$776,СВЦЭМ!$A$33:$A$776,$A159,СВЦЭМ!$B$33:$B$776,L$155)+'СЕТ СН'!$F$12</f>
        <v>126.90804556000001</v>
      </c>
      <c r="M159" s="36">
        <f>SUMIFS(СВЦЭМ!$E$33:$E$776,СВЦЭМ!$A$33:$A$776,$A159,СВЦЭМ!$B$33:$B$776,M$155)+'СЕТ СН'!$F$12</f>
        <v>123.43685954</v>
      </c>
      <c r="N159" s="36">
        <f>SUMIFS(СВЦЭМ!$E$33:$E$776,СВЦЭМ!$A$33:$A$776,$A159,СВЦЭМ!$B$33:$B$776,N$155)+'СЕТ СН'!$F$12</f>
        <v>124.91999561</v>
      </c>
      <c r="O159" s="36">
        <f>SUMIFS(СВЦЭМ!$E$33:$E$776,СВЦЭМ!$A$33:$A$776,$A159,СВЦЭМ!$B$33:$B$776,O$155)+'СЕТ СН'!$F$12</f>
        <v>123.54389565</v>
      </c>
      <c r="P159" s="36">
        <f>SUMIFS(СВЦЭМ!$E$33:$E$776,СВЦЭМ!$A$33:$A$776,$A159,СВЦЭМ!$B$33:$B$776,P$155)+'СЕТ СН'!$F$12</f>
        <v>123.09969536</v>
      </c>
      <c r="Q159" s="36">
        <f>SUMIFS(СВЦЭМ!$E$33:$E$776,СВЦЭМ!$A$33:$A$776,$A159,СВЦЭМ!$B$33:$B$776,Q$155)+'СЕТ СН'!$F$12</f>
        <v>123.84899211</v>
      </c>
      <c r="R159" s="36">
        <f>SUMIFS(СВЦЭМ!$E$33:$E$776,СВЦЭМ!$A$33:$A$776,$A159,СВЦЭМ!$B$33:$B$776,R$155)+'СЕТ СН'!$F$12</f>
        <v>117.3574125</v>
      </c>
      <c r="S159" s="36">
        <f>SUMIFS(СВЦЭМ!$E$33:$E$776,СВЦЭМ!$A$33:$A$776,$A159,СВЦЭМ!$B$33:$B$776,S$155)+'СЕТ СН'!$F$12</f>
        <v>117.99740697999999</v>
      </c>
      <c r="T159" s="36">
        <f>SUMIFS(СВЦЭМ!$E$33:$E$776,СВЦЭМ!$A$33:$A$776,$A159,СВЦЭМ!$B$33:$B$776,T$155)+'СЕТ СН'!$F$12</f>
        <v>123.12517249</v>
      </c>
      <c r="U159" s="36">
        <f>SUMIFS(СВЦЭМ!$E$33:$E$776,СВЦЭМ!$A$33:$A$776,$A159,СВЦЭМ!$B$33:$B$776,U$155)+'СЕТ СН'!$F$12</f>
        <v>124.92025323999999</v>
      </c>
      <c r="V159" s="36">
        <f>SUMIFS(СВЦЭМ!$E$33:$E$776,СВЦЭМ!$A$33:$A$776,$A159,СВЦЭМ!$B$33:$B$776,V$155)+'СЕТ СН'!$F$12</f>
        <v>122.74175094</v>
      </c>
      <c r="W159" s="36">
        <f>SUMIFS(СВЦЭМ!$E$33:$E$776,СВЦЭМ!$A$33:$A$776,$A159,СВЦЭМ!$B$33:$B$776,W$155)+'СЕТ СН'!$F$12</f>
        <v>123.40350786</v>
      </c>
      <c r="X159" s="36">
        <f>SUMIFS(СВЦЭМ!$E$33:$E$776,СВЦЭМ!$A$33:$A$776,$A159,СВЦЭМ!$B$33:$B$776,X$155)+'СЕТ СН'!$F$12</f>
        <v>130.14797017999999</v>
      </c>
      <c r="Y159" s="36">
        <f>SUMIFS(СВЦЭМ!$E$33:$E$776,СВЦЭМ!$A$33:$A$776,$A159,СВЦЭМ!$B$33:$B$776,Y$155)+'СЕТ СН'!$F$12</f>
        <v>150.56708853999999</v>
      </c>
    </row>
    <row r="160" spans="1:27" ht="15.75" x14ac:dyDescent="0.2">
      <c r="A160" s="35">
        <f t="shared" si="4"/>
        <v>44017</v>
      </c>
      <c r="B160" s="36">
        <f>SUMIFS(СВЦЭМ!$E$33:$E$776,СВЦЭМ!$A$33:$A$776,$A160,СВЦЭМ!$B$33:$B$776,B$155)+'СЕТ СН'!$F$12</f>
        <v>166.26519619999999</v>
      </c>
      <c r="C160" s="36">
        <f>SUMIFS(СВЦЭМ!$E$33:$E$776,СВЦЭМ!$A$33:$A$776,$A160,СВЦЭМ!$B$33:$B$776,C$155)+'СЕТ СН'!$F$12</f>
        <v>173.45406728</v>
      </c>
      <c r="D160" s="36">
        <f>SUMIFS(СВЦЭМ!$E$33:$E$776,СВЦЭМ!$A$33:$A$776,$A160,СВЦЭМ!$B$33:$B$776,D$155)+'СЕТ СН'!$F$12</f>
        <v>183.17414504000001</v>
      </c>
      <c r="E160" s="36">
        <f>SUMIFS(СВЦЭМ!$E$33:$E$776,СВЦЭМ!$A$33:$A$776,$A160,СВЦЭМ!$B$33:$B$776,E$155)+'СЕТ СН'!$F$12</f>
        <v>178.07793599999999</v>
      </c>
      <c r="F160" s="36">
        <f>SUMIFS(СВЦЭМ!$E$33:$E$776,СВЦЭМ!$A$33:$A$776,$A160,СВЦЭМ!$B$33:$B$776,F$155)+'СЕТ СН'!$F$12</f>
        <v>172.07264813</v>
      </c>
      <c r="G160" s="36">
        <f>SUMIFS(СВЦЭМ!$E$33:$E$776,СВЦЭМ!$A$33:$A$776,$A160,СВЦЭМ!$B$33:$B$776,G$155)+'СЕТ СН'!$F$12</f>
        <v>169.37972755999999</v>
      </c>
      <c r="H160" s="36">
        <f>SUMIFS(СВЦЭМ!$E$33:$E$776,СВЦЭМ!$A$33:$A$776,$A160,СВЦЭМ!$B$33:$B$776,H$155)+'СЕТ СН'!$F$12</f>
        <v>165.83422178000001</v>
      </c>
      <c r="I160" s="36">
        <f>SUMIFS(СВЦЭМ!$E$33:$E$776,СВЦЭМ!$A$33:$A$776,$A160,СВЦЭМ!$B$33:$B$776,I$155)+'СЕТ СН'!$F$12</f>
        <v>168.35247455000001</v>
      </c>
      <c r="J160" s="36">
        <f>SUMIFS(СВЦЭМ!$E$33:$E$776,СВЦЭМ!$A$33:$A$776,$A160,СВЦЭМ!$B$33:$B$776,J$155)+'СЕТ СН'!$F$12</f>
        <v>152.91045538</v>
      </c>
      <c r="K160" s="36">
        <f>SUMIFS(СВЦЭМ!$E$33:$E$776,СВЦЭМ!$A$33:$A$776,$A160,СВЦЭМ!$B$33:$B$776,K$155)+'СЕТ СН'!$F$12</f>
        <v>131.98127934999999</v>
      </c>
      <c r="L160" s="36">
        <f>SUMIFS(СВЦЭМ!$E$33:$E$776,СВЦЭМ!$A$33:$A$776,$A160,СВЦЭМ!$B$33:$B$776,L$155)+'СЕТ СН'!$F$12</f>
        <v>119.70059965999999</v>
      </c>
      <c r="M160" s="36">
        <f>SUMIFS(СВЦЭМ!$E$33:$E$776,СВЦЭМ!$A$33:$A$776,$A160,СВЦЭМ!$B$33:$B$776,M$155)+'СЕТ СН'!$F$12</f>
        <v>110.87761733000001</v>
      </c>
      <c r="N160" s="36">
        <f>SUMIFS(СВЦЭМ!$E$33:$E$776,СВЦЭМ!$A$33:$A$776,$A160,СВЦЭМ!$B$33:$B$776,N$155)+'СЕТ СН'!$F$12</f>
        <v>114.34463808</v>
      </c>
      <c r="O160" s="36">
        <f>SUMIFS(СВЦЭМ!$E$33:$E$776,СВЦЭМ!$A$33:$A$776,$A160,СВЦЭМ!$B$33:$B$776,O$155)+'СЕТ СН'!$F$12</f>
        <v>116.46762566</v>
      </c>
      <c r="P160" s="36">
        <f>SUMIFS(СВЦЭМ!$E$33:$E$776,СВЦЭМ!$A$33:$A$776,$A160,СВЦЭМ!$B$33:$B$776,P$155)+'СЕТ СН'!$F$12</f>
        <v>113.92431027000001</v>
      </c>
      <c r="Q160" s="36">
        <f>SUMIFS(СВЦЭМ!$E$33:$E$776,СВЦЭМ!$A$33:$A$776,$A160,СВЦЭМ!$B$33:$B$776,Q$155)+'СЕТ СН'!$F$12</f>
        <v>114.9898347</v>
      </c>
      <c r="R160" s="36">
        <f>SUMIFS(СВЦЭМ!$E$33:$E$776,СВЦЭМ!$A$33:$A$776,$A160,СВЦЭМ!$B$33:$B$776,R$155)+'СЕТ СН'!$F$12</f>
        <v>118.94611553999999</v>
      </c>
      <c r="S160" s="36">
        <f>SUMIFS(СВЦЭМ!$E$33:$E$776,СВЦЭМ!$A$33:$A$776,$A160,СВЦЭМ!$B$33:$B$776,S$155)+'СЕТ СН'!$F$12</f>
        <v>120.8898399</v>
      </c>
      <c r="T160" s="36">
        <f>SUMIFS(СВЦЭМ!$E$33:$E$776,СВЦЭМ!$A$33:$A$776,$A160,СВЦЭМ!$B$33:$B$776,T$155)+'СЕТ СН'!$F$12</f>
        <v>119.77956948000001</v>
      </c>
      <c r="U160" s="36">
        <f>SUMIFS(СВЦЭМ!$E$33:$E$776,СВЦЭМ!$A$33:$A$776,$A160,СВЦЭМ!$B$33:$B$776,U$155)+'СЕТ СН'!$F$12</f>
        <v>118.18830669</v>
      </c>
      <c r="V160" s="36">
        <f>SUMIFS(СВЦЭМ!$E$33:$E$776,СВЦЭМ!$A$33:$A$776,$A160,СВЦЭМ!$B$33:$B$776,V$155)+'СЕТ СН'!$F$12</f>
        <v>114.81587456</v>
      </c>
      <c r="W160" s="36">
        <f>SUMIFS(СВЦЭМ!$E$33:$E$776,СВЦЭМ!$A$33:$A$776,$A160,СВЦЭМ!$B$33:$B$776,W$155)+'СЕТ СН'!$F$12</f>
        <v>112.8535207</v>
      </c>
      <c r="X160" s="36">
        <f>SUMIFS(СВЦЭМ!$E$33:$E$776,СВЦЭМ!$A$33:$A$776,$A160,СВЦЭМ!$B$33:$B$776,X$155)+'СЕТ СН'!$F$12</f>
        <v>122.05707855999999</v>
      </c>
      <c r="Y160" s="36">
        <f>SUMIFS(СВЦЭМ!$E$33:$E$776,СВЦЭМ!$A$33:$A$776,$A160,СВЦЭМ!$B$33:$B$776,Y$155)+'СЕТ СН'!$F$12</f>
        <v>149.91072976999999</v>
      </c>
    </row>
    <row r="161" spans="1:25" ht="15.75" x14ac:dyDescent="0.2">
      <c r="A161" s="35">
        <f t="shared" si="4"/>
        <v>44018</v>
      </c>
      <c r="B161" s="36">
        <f>SUMIFS(СВЦЭМ!$E$33:$E$776,СВЦЭМ!$A$33:$A$776,$A161,СВЦЭМ!$B$33:$B$776,B$155)+'СЕТ СН'!$F$12</f>
        <v>159.91879023000001</v>
      </c>
      <c r="C161" s="36">
        <f>SUMIFS(СВЦЭМ!$E$33:$E$776,СВЦЭМ!$A$33:$A$776,$A161,СВЦЭМ!$B$33:$B$776,C$155)+'СЕТ СН'!$F$12</f>
        <v>179.14106389</v>
      </c>
      <c r="D161" s="36">
        <f>SUMIFS(СВЦЭМ!$E$33:$E$776,СВЦЭМ!$A$33:$A$776,$A161,СВЦЭМ!$B$33:$B$776,D$155)+'СЕТ СН'!$F$12</f>
        <v>185.11064142000001</v>
      </c>
      <c r="E161" s="36">
        <f>SUMIFS(СВЦЭМ!$E$33:$E$776,СВЦЭМ!$A$33:$A$776,$A161,СВЦЭМ!$B$33:$B$776,E$155)+'СЕТ СН'!$F$12</f>
        <v>195.88643859000001</v>
      </c>
      <c r="F161" s="36">
        <f>SUMIFS(СВЦЭМ!$E$33:$E$776,СВЦЭМ!$A$33:$A$776,$A161,СВЦЭМ!$B$33:$B$776,F$155)+'СЕТ СН'!$F$12</f>
        <v>194.35506491000001</v>
      </c>
      <c r="G161" s="36">
        <f>SUMIFS(СВЦЭМ!$E$33:$E$776,СВЦЭМ!$A$33:$A$776,$A161,СВЦЭМ!$B$33:$B$776,G$155)+'СЕТ СН'!$F$12</f>
        <v>192.71148911</v>
      </c>
      <c r="H161" s="36">
        <f>SUMIFS(СВЦЭМ!$E$33:$E$776,СВЦЭМ!$A$33:$A$776,$A161,СВЦЭМ!$B$33:$B$776,H$155)+'СЕТ СН'!$F$12</f>
        <v>174.89092378000001</v>
      </c>
      <c r="I161" s="36">
        <f>SUMIFS(СВЦЭМ!$E$33:$E$776,СВЦЭМ!$A$33:$A$776,$A161,СВЦЭМ!$B$33:$B$776,I$155)+'СЕТ СН'!$F$12</f>
        <v>179.07198969999999</v>
      </c>
      <c r="J161" s="36">
        <f>SUMIFS(СВЦЭМ!$E$33:$E$776,СВЦЭМ!$A$33:$A$776,$A161,СВЦЭМ!$B$33:$B$776,J$155)+'СЕТ СН'!$F$12</f>
        <v>171.77026598</v>
      </c>
      <c r="K161" s="36">
        <f>SUMIFS(СВЦЭМ!$E$33:$E$776,СВЦЭМ!$A$33:$A$776,$A161,СВЦЭМ!$B$33:$B$776,K$155)+'СЕТ СН'!$F$12</f>
        <v>146.55843726000001</v>
      </c>
      <c r="L161" s="36">
        <f>SUMIFS(СВЦЭМ!$E$33:$E$776,СВЦЭМ!$A$33:$A$776,$A161,СВЦЭМ!$B$33:$B$776,L$155)+'СЕТ СН'!$F$12</f>
        <v>130.38018005999999</v>
      </c>
      <c r="M161" s="36">
        <f>SUMIFS(СВЦЭМ!$E$33:$E$776,СВЦЭМ!$A$33:$A$776,$A161,СВЦЭМ!$B$33:$B$776,M$155)+'СЕТ СН'!$F$12</f>
        <v>123.57296298</v>
      </c>
      <c r="N161" s="36">
        <f>SUMIFS(СВЦЭМ!$E$33:$E$776,СВЦЭМ!$A$33:$A$776,$A161,СВЦЭМ!$B$33:$B$776,N$155)+'СЕТ СН'!$F$12</f>
        <v>127.31392637</v>
      </c>
      <c r="O161" s="36">
        <f>SUMIFS(СВЦЭМ!$E$33:$E$776,СВЦЭМ!$A$33:$A$776,$A161,СВЦЭМ!$B$33:$B$776,O$155)+'СЕТ СН'!$F$12</f>
        <v>137.04652227</v>
      </c>
      <c r="P161" s="36">
        <f>SUMIFS(СВЦЭМ!$E$33:$E$776,СВЦЭМ!$A$33:$A$776,$A161,СВЦЭМ!$B$33:$B$776,P$155)+'СЕТ СН'!$F$12</f>
        <v>132.48056574</v>
      </c>
      <c r="Q161" s="36">
        <f>SUMIFS(СВЦЭМ!$E$33:$E$776,СВЦЭМ!$A$33:$A$776,$A161,СВЦЭМ!$B$33:$B$776,Q$155)+'СЕТ СН'!$F$12</f>
        <v>133.00423278</v>
      </c>
      <c r="R161" s="36">
        <f>SUMIFS(СВЦЭМ!$E$33:$E$776,СВЦЭМ!$A$33:$A$776,$A161,СВЦЭМ!$B$33:$B$776,R$155)+'СЕТ СН'!$F$12</f>
        <v>139.25781318</v>
      </c>
      <c r="S161" s="36">
        <f>SUMIFS(СВЦЭМ!$E$33:$E$776,СВЦЭМ!$A$33:$A$776,$A161,СВЦЭМ!$B$33:$B$776,S$155)+'СЕТ СН'!$F$12</f>
        <v>140.01406808999999</v>
      </c>
      <c r="T161" s="36">
        <f>SUMIFS(СВЦЭМ!$E$33:$E$776,СВЦЭМ!$A$33:$A$776,$A161,СВЦЭМ!$B$33:$B$776,T$155)+'СЕТ СН'!$F$12</f>
        <v>139.13273142</v>
      </c>
      <c r="U161" s="36">
        <f>SUMIFS(СВЦЭМ!$E$33:$E$776,СВЦЭМ!$A$33:$A$776,$A161,СВЦЭМ!$B$33:$B$776,U$155)+'СЕТ СН'!$F$12</f>
        <v>137.01759687000001</v>
      </c>
      <c r="V161" s="36">
        <f>SUMIFS(СВЦЭМ!$E$33:$E$776,СВЦЭМ!$A$33:$A$776,$A161,СВЦЭМ!$B$33:$B$776,V$155)+'СЕТ СН'!$F$12</f>
        <v>135.58841953999999</v>
      </c>
      <c r="W161" s="36">
        <f>SUMIFS(СВЦЭМ!$E$33:$E$776,СВЦЭМ!$A$33:$A$776,$A161,СВЦЭМ!$B$33:$B$776,W$155)+'СЕТ СН'!$F$12</f>
        <v>127.9587769</v>
      </c>
      <c r="X161" s="36">
        <f>SUMIFS(СВЦЭМ!$E$33:$E$776,СВЦЭМ!$A$33:$A$776,$A161,СВЦЭМ!$B$33:$B$776,X$155)+'СЕТ СН'!$F$12</f>
        <v>133.35262062000001</v>
      </c>
      <c r="Y161" s="36">
        <f>SUMIFS(СВЦЭМ!$E$33:$E$776,СВЦЭМ!$A$33:$A$776,$A161,СВЦЭМ!$B$33:$B$776,Y$155)+'СЕТ СН'!$F$12</f>
        <v>160.489487</v>
      </c>
    </row>
    <row r="162" spans="1:25" ht="15.75" x14ac:dyDescent="0.2">
      <c r="A162" s="35">
        <f t="shared" si="4"/>
        <v>44019</v>
      </c>
      <c r="B162" s="36">
        <f>SUMIFS(СВЦЭМ!$E$33:$E$776,СВЦЭМ!$A$33:$A$776,$A162,СВЦЭМ!$B$33:$B$776,B$155)+'СЕТ СН'!$F$12</f>
        <v>166.67459271000001</v>
      </c>
      <c r="C162" s="36">
        <f>SUMIFS(СВЦЭМ!$E$33:$E$776,СВЦЭМ!$A$33:$A$776,$A162,СВЦЭМ!$B$33:$B$776,C$155)+'СЕТ СН'!$F$12</f>
        <v>168.42092939</v>
      </c>
      <c r="D162" s="36">
        <f>SUMIFS(СВЦЭМ!$E$33:$E$776,СВЦЭМ!$A$33:$A$776,$A162,СВЦЭМ!$B$33:$B$776,D$155)+'СЕТ СН'!$F$12</f>
        <v>169.24591574999999</v>
      </c>
      <c r="E162" s="36">
        <f>SUMIFS(СВЦЭМ!$E$33:$E$776,СВЦЭМ!$A$33:$A$776,$A162,СВЦЭМ!$B$33:$B$776,E$155)+'СЕТ СН'!$F$12</f>
        <v>170.63648284000001</v>
      </c>
      <c r="F162" s="36">
        <f>SUMIFS(СВЦЭМ!$E$33:$E$776,СВЦЭМ!$A$33:$A$776,$A162,СВЦЭМ!$B$33:$B$776,F$155)+'СЕТ СН'!$F$12</f>
        <v>170.82063393000001</v>
      </c>
      <c r="G162" s="36">
        <f>SUMIFS(СВЦЭМ!$E$33:$E$776,СВЦЭМ!$A$33:$A$776,$A162,СВЦЭМ!$B$33:$B$776,G$155)+'СЕТ СН'!$F$12</f>
        <v>171.30942961</v>
      </c>
      <c r="H162" s="36">
        <f>SUMIFS(СВЦЭМ!$E$33:$E$776,СВЦЭМ!$A$33:$A$776,$A162,СВЦЭМ!$B$33:$B$776,H$155)+'СЕТ СН'!$F$12</f>
        <v>170.14359076</v>
      </c>
      <c r="I162" s="36">
        <f>SUMIFS(СВЦЭМ!$E$33:$E$776,СВЦЭМ!$A$33:$A$776,$A162,СВЦЭМ!$B$33:$B$776,I$155)+'СЕТ СН'!$F$12</f>
        <v>164.19024521</v>
      </c>
      <c r="J162" s="36">
        <f>SUMIFS(СВЦЭМ!$E$33:$E$776,СВЦЭМ!$A$33:$A$776,$A162,СВЦЭМ!$B$33:$B$776,J$155)+'СЕТ СН'!$F$12</f>
        <v>169.80613221999999</v>
      </c>
      <c r="K162" s="36">
        <f>SUMIFS(СВЦЭМ!$E$33:$E$776,СВЦЭМ!$A$33:$A$776,$A162,СВЦЭМ!$B$33:$B$776,K$155)+'СЕТ СН'!$F$12</f>
        <v>154.96313266999999</v>
      </c>
      <c r="L162" s="36">
        <f>SUMIFS(СВЦЭМ!$E$33:$E$776,СВЦЭМ!$A$33:$A$776,$A162,СВЦЭМ!$B$33:$B$776,L$155)+'СЕТ СН'!$F$12</f>
        <v>148.52622517</v>
      </c>
      <c r="M162" s="36">
        <f>SUMIFS(СВЦЭМ!$E$33:$E$776,СВЦЭМ!$A$33:$A$776,$A162,СВЦЭМ!$B$33:$B$776,M$155)+'СЕТ СН'!$F$12</f>
        <v>144.90712787000001</v>
      </c>
      <c r="N162" s="36">
        <f>SUMIFS(СВЦЭМ!$E$33:$E$776,СВЦЭМ!$A$33:$A$776,$A162,СВЦЭМ!$B$33:$B$776,N$155)+'СЕТ СН'!$F$12</f>
        <v>145.17312937</v>
      </c>
      <c r="O162" s="36">
        <f>SUMIFS(СВЦЭМ!$E$33:$E$776,СВЦЭМ!$A$33:$A$776,$A162,СВЦЭМ!$B$33:$B$776,O$155)+'СЕТ СН'!$F$12</f>
        <v>146.25620451</v>
      </c>
      <c r="P162" s="36">
        <f>SUMIFS(СВЦЭМ!$E$33:$E$776,СВЦЭМ!$A$33:$A$776,$A162,СВЦЭМ!$B$33:$B$776,P$155)+'СЕТ СН'!$F$12</f>
        <v>145.30368113</v>
      </c>
      <c r="Q162" s="36">
        <f>SUMIFS(СВЦЭМ!$E$33:$E$776,СВЦЭМ!$A$33:$A$776,$A162,СВЦЭМ!$B$33:$B$776,Q$155)+'СЕТ СН'!$F$12</f>
        <v>146.58187770999999</v>
      </c>
      <c r="R162" s="36">
        <f>SUMIFS(СВЦЭМ!$E$33:$E$776,СВЦЭМ!$A$33:$A$776,$A162,СВЦЭМ!$B$33:$B$776,R$155)+'СЕТ СН'!$F$12</f>
        <v>147.24291155</v>
      </c>
      <c r="S162" s="36">
        <f>SUMIFS(СВЦЭМ!$E$33:$E$776,СВЦЭМ!$A$33:$A$776,$A162,СВЦЭМ!$B$33:$B$776,S$155)+'СЕТ СН'!$F$12</f>
        <v>148.35364924999999</v>
      </c>
      <c r="T162" s="36">
        <f>SUMIFS(СВЦЭМ!$E$33:$E$776,СВЦЭМ!$A$33:$A$776,$A162,СВЦЭМ!$B$33:$B$776,T$155)+'СЕТ СН'!$F$12</f>
        <v>148.93319471999999</v>
      </c>
      <c r="U162" s="36">
        <f>SUMIFS(СВЦЭМ!$E$33:$E$776,СВЦЭМ!$A$33:$A$776,$A162,СВЦЭМ!$B$33:$B$776,U$155)+'СЕТ СН'!$F$12</f>
        <v>147.75815696999999</v>
      </c>
      <c r="V162" s="36">
        <f>SUMIFS(СВЦЭМ!$E$33:$E$776,СВЦЭМ!$A$33:$A$776,$A162,СВЦЭМ!$B$33:$B$776,V$155)+'СЕТ СН'!$F$12</f>
        <v>147.78774437999999</v>
      </c>
      <c r="W162" s="36">
        <f>SUMIFS(СВЦЭМ!$E$33:$E$776,СВЦЭМ!$A$33:$A$776,$A162,СВЦЭМ!$B$33:$B$776,W$155)+'СЕТ СН'!$F$12</f>
        <v>145.98010841999999</v>
      </c>
      <c r="X162" s="36">
        <f>SUMIFS(СВЦЭМ!$E$33:$E$776,СВЦЭМ!$A$33:$A$776,$A162,СВЦЭМ!$B$33:$B$776,X$155)+'СЕТ СН'!$F$12</f>
        <v>152.00586150000001</v>
      </c>
      <c r="Y162" s="36">
        <f>SUMIFS(СВЦЭМ!$E$33:$E$776,СВЦЭМ!$A$33:$A$776,$A162,СВЦЭМ!$B$33:$B$776,Y$155)+'СЕТ СН'!$F$12</f>
        <v>169.07219039</v>
      </c>
    </row>
    <row r="163" spans="1:25" ht="15.75" x14ac:dyDescent="0.2">
      <c r="A163" s="35">
        <f t="shared" si="4"/>
        <v>44020</v>
      </c>
      <c r="B163" s="36">
        <f>SUMIFS(СВЦЭМ!$E$33:$E$776,СВЦЭМ!$A$33:$A$776,$A163,СВЦЭМ!$B$33:$B$776,B$155)+'СЕТ СН'!$F$12</f>
        <v>160.27134738000001</v>
      </c>
      <c r="C163" s="36">
        <f>SUMIFS(СВЦЭМ!$E$33:$E$776,СВЦЭМ!$A$33:$A$776,$A163,СВЦЭМ!$B$33:$B$776,C$155)+'СЕТ СН'!$F$12</f>
        <v>162.50716788</v>
      </c>
      <c r="D163" s="36">
        <f>SUMIFS(СВЦЭМ!$E$33:$E$776,СВЦЭМ!$A$33:$A$776,$A163,СВЦЭМ!$B$33:$B$776,D$155)+'СЕТ СН'!$F$12</f>
        <v>167.82183506999999</v>
      </c>
      <c r="E163" s="36">
        <f>SUMIFS(СВЦЭМ!$E$33:$E$776,СВЦЭМ!$A$33:$A$776,$A163,СВЦЭМ!$B$33:$B$776,E$155)+'СЕТ СН'!$F$12</f>
        <v>172.52362930999999</v>
      </c>
      <c r="F163" s="36">
        <f>SUMIFS(СВЦЭМ!$E$33:$E$776,СВЦЭМ!$A$33:$A$776,$A163,СВЦЭМ!$B$33:$B$776,F$155)+'СЕТ СН'!$F$12</f>
        <v>174.36774642</v>
      </c>
      <c r="G163" s="36">
        <f>SUMIFS(СВЦЭМ!$E$33:$E$776,СВЦЭМ!$A$33:$A$776,$A163,СВЦЭМ!$B$33:$B$776,G$155)+'СЕТ СН'!$F$12</f>
        <v>175.80839033000001</v>
      </c>
      <c r="H163" s="36">
        <f>SUMIFS(СВЦЭМ!$E$33:$E$776,СВЦЭМ!$A$33:$A$776,$A163,СВЦЭМ!$B$33:$B$776,H$155)+'СЕТ СН'!$F$12</f>
        <v>166.8434646</v>
      </c>
      <c r="I163" s="36">
        <f>SUMIFS(СВЦЭМ!$E$33:$E$776,СВЦЭМ!$A$33:$A$776,$A163,СВЦЭМ!$B$33:$B$776,I$155)+'СЕТ СН'!$F$12</f>
        <v>154.29819739999999</v>
      </c>
      <c r="J163" s="36">
        <f>SUMIFS(СВЦЭМ!$E$33:$E$776,СВЦЭМ!$A$33:$A$776,$A163,СВЦЭМ!$B$33:$B$776,J$155)+'СЕТ СН'!$F$12</f>
        <v>145.45399641</v>
      </c>
      <c r="K163" s="36">
        <f>SUMIFS(СВЦЭМ!$E$33:$E$776,СВЦЭМ!$A$33:$A$776,$A163,СВЦЭМ!$B$33:$B$776,K$155)+'СЕТ СН'!$F$12</f>
        <v>148.47301922</v>
      </c>
      <c r="L163" s="36">
        <f>SUMIFS(СВЦЭМ!$E$33:$E$776,СВЦЭМ!$A$33:$A$776,$A163,СВЦЭМ!$B$33:$B$776,L$155)+'СЕТ СН'!$F$12</f>
        <v>146.97681875999999</v>
      </c>
      <c r="M163" s="36">
        <f>SUMIFS(СВЦЭМ!$E$33:$E$776,СВЦЭМ!$A$33:$A$776,$A163,СВЦЭМ!$B$33:$B$776,M$155)+'СЕТ СН'!$F$12</f>
        <v>144.26599206</v>
      </c>
      <c r="N163" s="36">
        <f>SUMIFS(СВЦЭМ!$E$33:$E$776,СВЦЭМ!$A$33:$A$776,$A163,СВЦЭМ!$B$33:$B$776,N$155)+'СЕТ СН'!$F$12</f>
        <v>145.71801611000001</v>
      </c>
      <c r="O163" s="36">
        <f>SUMIFS(СВЦЭМ!$E$33:$E$776,СВЦЭМ!$A$33:$A$776,$A163,СВЦЭМ!$B$33:$B$776,O$155)+'СЕТ СН'!$F$12</f>
        <v>147.25130354000001</v>
      </c>
      <c r="P163" s="36">
        <f>SUMIFS(СВЦЭМ!$E$33:$E$776,СВЦЭМ!$A$33:$A$776,$A163,СВЦЭМ!$B$33:$B$776,P$155)+'СЕТ СН'!$F$12</f>
        <v>145.50524290000001</v>
      </c>
      <c r="Q163" s="36">
        <f>SUMIFS(СВЦЭМ!$E$33:$E$776,СВЦЭМ!$A$33:$A$776,$A163,СВЦЭМ!$B$33:$B$776,Q$155)+'СЕТ СН'!$F$12</f>
        <v>146.30122009999999</v>
      </c>
      <c r="R163" s="36">
        <f>SUMIFS(СВЦЭМ!$E$33:$E$776,СВЦЭМ!$A$33:$A$776,$A163,СВЦЭМ!$B$33:$B$776,R$155)+'СЕТ СН'!$F$12</f>
        <v>147.37895714999999</v>
      </c>
      <c r="S163" s="36">
        <f>SUMIFS(СВЦЭМ!$E$33:$E$776,СВЦЭМ!$A$33:$A$776,$A163,СВЦЭМ!$B$33:$B$776,S$155)+'СЕТ СН'!$F$12</f>
        <v>148.32358418000001</v>
      </c>
      <c r="T163" s="36">
        <f>SUMIFS(СВЦЭМ!$E$33:$E$776,СВЦЭМ!$A$33:$A$776,$A163,СВЦЭМ!$B$33:$B$776,T$155)+'СЕТ СН'!$F$12</f>
        <v>148.49908348</v>
      </c>
      <c r="U163" s="36">
        <f>SUMIFS(СВЦЭМ!$E$33:$E$776,СВЦЭМ!$A$33:$A$776,$A163,СВЦЭМ!$B$33:$B$776,U$155)+'СЕТ СН'!$F$12</f>
        <v>147.28856485</v>
      </c>
      <c r="V163" s="36">
        <f>SUMIFS(СВЦЭМ!$E$33:$E$776,СВЦЭМ!$A$33:$A$776,$A163,СВЦЭМ!$B$33:$B$776,V$155)+'СЕТ СН'!$F$12</f>
        <v>145.02329621999999</v>
      </c>
      <c r="W163" s="36">
        <f>SUMIFS(СВЦЭМ!$E$33:$E$776,СВЦЭМ!$A$33:$A$776,$A163,СВЦЭМ!$B$33:$B$776,W$155)+'СЕТ СН'!$F$12</f>
        <v>146.88959331999999</v>
      </c>
      <c r="X163" s="36">
        <f>SUMIFS(СВЦЭМ!$E$33:$E$776,СВЦЭМ!$A$33:$A$776,$A163,СВЦЭМ!$B$33:$B$776,X$155)+'СЕТ СН'!$F$12</f>
        <v>143.34587951</v>
      </c>
      <c r="Y163" s="36">
        <f>SUMIFS(СВЦЭМ!$E$33:$E$776,СВЦЭМ!$A$33:$A$776,$A163,СВЦЭМ!$B$33:$B$776,Y$155)+'СЕТ СН'!$F$12</f>
        <v>154.84900296000001</v>
      </c>
    </row>
    <row r="164" spans="1:25" ht="15.75" x14ac:dyDescent="0.2">
      <c r="A164" s="35">
        <f t="shared" si="4"/>
        <v>44021</v>
      </c>
      <c r="B164" s="36">
        <f>SUMIFS(СВЦЭМ!$E$33:$E$776,СВЦЭМ!$A$33:$A$776,$A164,СВЦЭМ!$B$33:$B$776,B$155)+'СЕТ СН'!$F$12</f>
        <v>169.17472813000001</v>
      </c>
      <c r="C164" s="36">
        <f>SUMIFS(СВЦЭМ!$E$33:$E$776,СВЦЭМ!$A$33:$A$776,$A164,СВЦЭМ!$B$33:$B$776,C$155)+'СЕТ СН'!$F$12</f>
        <v>172.90887236</v>
      </c>
      <c r="D164" s="36">
        <f>SUMIFS(СВЦЭМ!$E$33:$E$776,СВЦЭМ!$A$33:$A$776,$A164,СВЦЭМ!$B$33:$B$776,D$155)+'СЕТ СН'!$F$12</f>
        <v>171.93476745000001</v>
      </c>
      <c r="E164" s="36">
        <f>SUMIFS(СВЦЭМ!$E$33:$E$776,СВЦЭМ!$A$33:$A$776,$A164,СВЦЭМ!$B$33:$B$776,E$155)+'СЕТ СН'!$F$12</f>
        <v>173.81998053000001</v>
      </c>
      <c r="F164" s="36">
        <f>SUMIFS(СВЦЭМ!$E$33:$E$776,СВЦЭМ!$A$33:$A$776,$A164,СВЦЭМ!$B$33:$B$776,F$155)+'СЕТ СН'!$F$12</f>
        <v>171.50678611000001</v>
      </c>
      <c r="G164" s="36">
        <f>SUMIFS(СВЦЭМ!$E$33:$E$776,СВЦЭМ!$A$33:$A$776,$A164,СВЦЭМ!$B$33:$B$776,G$155)+'СЕТ СН'!$F$12</f>
        <v>172.91147612</v>
      </c>
      <c r="H164" s="36">
        <f>SUMIFS(СВЦЭМ!$E$33:$E$776,СВЦЭМ!$A$33:$A$776,$A164,СВЦЭМ!$B$33:$B$776,H$155)+'СЕТ СН'!$F$12</f>
        <v>173.13654002999999</v>
      </c>
      <c r="I164" s="36">
        <f>SUMIFS(СВЦЭМ!$E$33:$E$776,СВЦЭМ!$A$33:$A$776,$A164,СВЦЭМ!$B$33:$B$776,I$155)+'СЕТ СН'!$F$12</f>
        <v>157.69115414000001</v>
      </c>
      <c r="J164" s="36">
        <f>SUMIFS(СВЦЭМ!$E$33:$E$776,СВЦЭМ!$A$33:$A$776,$A164,СВЦЭМ!$B$33:$B$776,J$155)+'СЕТ СН'!$F$12</f>
        <v>154.75772383</v>
      </c>
      <c r="K164" s="36">
        <f>SUMIFS(СВЦЭМ!$E$33:$E$776,СВЦЭМ!$A$33:$A$776,$A164,СВЦЭМ!$B$33:$B$776,K$155)+'СЕТ СН'!$F$12</f>
        <v>152.33937528999999</v>
      </c>
      <c r="L164" s="36">
        <f>SUMIFS(СВЦЭМ!$E$33:$E$776,СВЦЭМ!$A$33:$A$776,$A164,СВЦЭМ!$B$33:$B$776,L$155)+'СЕТ СН'!$F$12</f>
        <v>147.80533525999999</v>
      </c>
      <c r="M164" s="36">
        <f>SUMIFS(СВЦЭМ!$E$33:$E$776,СВЦЭМ!$A$33:$A$776,$A164,СВЦЭМ!$B$33:$B$776,M$155)+'СЕТ СН'!$F$12</f>
        <v>149.81784551999999</v>
      </c>
      <c r="N164" s="36">
        <f>SUMIFS(СВЦЭМ!$E$33:$E$776,СВЦЭМ!$A$33:$A$776,$A164,СВЦЭМ!$B$33:$B$776,N$155)+'СЕТ СН'!$F$12</f>
        <v>149.02026769</v>
      </c>
      <c r="O164" s="36">
        <f>SUMIFS(СВЦЭМ!$E$33:$E$776,СВЦЭМ!$A$33:$A$776,$A164,СВЦЭМ!$B$33:$B$776,O$155)+'СЕТ СН'!$F$12</f>
        <v>150.34217952</v>
      </c>
      <c r="P164" s="36">
        <f>SUMIFS(СВЦЭМ!$E$33:$E$776,СВЦЭМ!$A$33:$A$776,$A164,СВЦЭМ!$B$33:$B$776,P$155)+'СЕТ СН'!$F$12</f>
        <v>148.15579890999999</v>
      </c>
      <c r="Q164" s="36">
        <f>SUMIFS(СВЦЭМ!$E$33:$E$776,СВЦЭМ!$A$33:$A$776,$A164,СВЦЭМ!$B$33:$B$776,Q$155)+'СЕТ СН'!$F$12</f>
        <v>149.28327942999999</v>
      </c>
      <c r="R164" s="36">
        <f>SUMIFS(СВЦЭМ!$E$33:$E$776,СВЦЭМ!$A$33:$A$776,$A164,СВЦЭМ!$B$33:$B$776,R$155)+'СЕТ СН'!$F$12</f>
        <v>151.62880995</v>
      </c>
      <c r="S164" s="36">
        <f>SUMIFS(СВЦЭМ!$E$33:$E$776,СВЦЭМ!$A$33:$A$776,$A164,СВЦЭМ!$B$33:$B$776,S$155)+'СЕТ СН'!$F$12</f>
        <v>152.53835257</v>
      </c>
      <c r="T164" s="36">
        <f>SUMIFS(СВЦЭМ!$E$33:$E$776,СВЦЭМ!$A$33:$A$776,$A164,СВЦЭМ!$B$33:$B$776,T$155)+'СЕТ СН'!$F$12</f>
        <v>153.28964915</v>
      </c>
      <c r="U164" s="36">
        <f>SUMIFS(СВЦЭМ!$E$33:$E$776,СВЦЭМ!$A$33:$A$776,$A164,СВЦЭМ!$B$33:$B$776,U$155)+'СЕТ СН'!$F$12</f>
        <v>152.90504475</v>
      </c>
      <c r="V164" s="36">
        <f>SUMIFS(СВЦЭМ!$E$33:$E$776,СВЦЭМ!$A$33:$A$776,$A164,СВЦЭМ!$B$33:$B$776,V$155)+'СЕТ СН'!$F$12</f>
        <v>151.26049422</v>
      </c>
      <c r="W164" s="36">
        <f>SUMIFS(СВЦЭМ!$E$33:$E$776,СВЦЭМ!$A$33:$A$776,$A164,СВЦЭМ!$B$33:$B$776,W$155)+'СЕТ СН'!$F$12</f>
        <v>150.61905469999999</v>
      </c>
      <c r="X164" s="36">
        <f>SUMIFS(СВЦЭМ!$E$33:$E$776,СВЦЭМ!$A$33:$A$776,$A164,СВЦЭМ!$B$33:$B$776,X$155)+'СЕТ СН'!$F$12</f>
        <v>150.69554922</v>
      </c>
      <c r="Y164" s="36">
        <f>SUMIFS(СВЦЭМ!$E$33:$E$776,СВЦЭМ!$A$33:$A$776,$A164,СВЦЭМ!$B$33:$B$776,Y$155)+'СЕТ СН'!$F$12</f>
        <v>154.43442877999999</v>
      </c>
    </row>
    <row r="165" spans="1:25" ht="15.75" x14ac:dyDescent="0.2">
      <c r="A165" s="35">
        <f t="shared" si="4"/>
        <v>44022</v>
      </c>
      <c r="B165" s="36">
        <f>SUMIFS(СВЦЭМ!$E$33:$E$776,СВЦЭМ!$A$33:$A$776,$A165,СВЦЭМ!$B$33:$B$776,B$155)+'СЕТ СН'!$F$12</f>
        <v>173.01985923000001</v>
      </c>
      <c r="C165" s="36">
        <f>SUMIFS(СВЦЭМ!$E$33:$E$776,СВЦЭМ!$A$33:$A$776,$A165,СВЦЭМ!$B$33:$B$776,C$155)+'СЕТ СН'!$F$12</f>
        <v>168.51022148999999</v>
      </c>
      <c r="D165" s="36">
        <f>SUMIFS(СВЦЭМ!$E$33:$E$776,СВЦЭМ!$A$33:$A$776,$A165,СВЦЭМ!$B$33:$B$776,D$155)+'СЕТ СН'!$F$12</f>
        <v>167.55529462000001</v>
      </c>
      <c r="E165" s="36">
        <f>SUMIFS(СВЦЭМ!$E$33:$E$776,СВЦЭМ!$A$33:$A$776,$A165,СВЦЭМ!$B$33:$B$776,E$155)+'СЕТ СН'!$F$12</f>
        <v>171.25905587</v>
      </c>
      <c r="F165" s="36">
        <f>SUMIFS(СВЦЭМ!$E$33:$E$776,СВЦЭМ!$A$33:$A$776,$A165,СВЦЭМ!$B$33:$B$776,F$155)+'СЕТ СН'!$F$12</f>
        <v>175.34948990999999</v>
      </c>
      <c r="G165" s="36">
        <f>SUMIFS(СВЦЭМ!$E$33:$E$776,СВЦЭМ!$A$33:$A$776,$A165,СВЦЭМ!$B$33:$B$776,G$155)+'СЕТ СН'!$F$12</f>
        <v>182.93222402000001</v>
      </c>
      <c r="H165" s="36">
        <f>SUMIFS(СВЦЭМ!$E$33:$E$776,СВЦЭМ!$A$33:$A$776,$A165,СВЦЭМ!$B$33:$B$776,H$155)+'СЕТ СН'!$F$12</f>
        <v>187.37009252999999</v>
      </c>
      <c r="I165" s="36">
        <f>SUMIFS(СВЦЭМ!$E$33:$E$776,СВЦЭМ!$A$33:$A$776,$A165,СВЦЭМ!$B$33:$B$776,I$155)+'СЕТ СН'!$F$12</f>
        <v>172.11533914</v>
      </c>
      <c r="J165" s="36">
        <f>SUMIFS(СВЦЭМ!$E$33:$E$776,СВЦЭМ!$A$33:$A$776,$A165,СВЦЭМ!$B$33:$B$776,J$155)+'СЕТ СН'!$F$12</f>
        <v>163.27427474999999</v>
      </c>
      <c r="K165" s="36">
        <f>SUMIFS(СВЦЭМ!$E$33:$E$776,СВЦЭМ!$A$33:$A$776,$A165,СВЦЭМ!$B$33:$B$776,K$155)+'СЕТ СН'!$F$12</f>
        <v>149.41237050000001</v>
      </c>
      <c r="L165" s="36">
        <f>SUMIFS(СВЦЭМ!$E$33:$E$776,СВЦЭМ!$A$33:$A$776,$A165,СВЦЭМ!$B$33:$B$776,L$155)+'СЕТ СН'!$F$12</f>
        <v>148.19225316999999</v>
      </c>
      <c r="M165" s="36">
        <f>SUMIFS(СВЦЭМ!$E$33:$E$776,СВЦЭМ!$A$33:$A$776,$A165,СВЦЭМ!$B$33:$B$776,M$155)+'СЕТ СН'!$F$12</f>
        <v>149.51373469999999</v>
      </c>
      <c r="N165" s="36">
        <f>SUMIFS(СВЦЭМ!$E$33:$E$776,СВЦЭМ!$A$33:$A$776,$A165,СВЦЭМ!$B$33:$B$776,N$155)+'СЕТ СН'!$F$12</f>
        <v>148.21940262000001</v>
      </c>
      <c r="O165" s="36">
        <f>SUMIFS(СВЦЭМ!$E$33:$E$776,СВЦЭМ!$A$33:$A$776,$A165,СВЦЭМ!$B$33:$B$776,O$155)+'СЕТ СН'!$F$12</f>
        <v>148.63323790000001</v>
      </c>
      <c r="P165" s="36">
        <f>SUMIFS(СВЦЭМ!$E$33:$E$776,СВЦЭМ!$A$33:$A$776,$A165,СВЦЭМ!$B$33:$B$776,P$155)+'СЕТ СН'!$F$12</f>
        <v>146.26130458</v>
      </c>
      <c r="Q165" s="36">
        <f>SUMIFS(СВЦЭМ!$E$33:$E$776,СВЦЭМ!$A$33:$A$776,$A165,СВЦЭМ!$B$33:$B$776,Q$155)+'СЕТ СН'!$F$12</f>
        <v>148.42612829000001</v>
      </c>
      <c r="R165" s="36">
        <f>SUMIFS(СВЦЭМ!$E$33:$E$776,СВЦЭМ!$A$33:$A$776,$A165,СВЦЭМ!$B$33:$B$776,R$155)+'СЕТ СН'!$F$12</f>
        <v>151.87952529</v>
      </c>
      <c r="S165" s="36">
        <f>SUMIFS(СВЦЭМ!$E$33:$E$776,СВЦЭМ!$A$33:$A$776,$A165,СВЦЭМ!$B$33:$B$776,S$155)+'СЕТ СН'!$F$12</f>
        <v>152.61123989999999</v>
      </c>
      <c r="T165" s="36">
        <f>SUMIFS(СВЦЭМ!$E$33:$E$776,СВЦЭМ!$A$33:$A$776,$A165,СВЦЭМ!$B$33:$B$776,T$155)+'СЕТ СН'!$F$12</f>
        <v>151.31575090000001</v>
      </c>
      <c r="U165" s="36">
        <f>SUMIFS(СВЦЭМ!$E$33:$E$776,СВЦЭМ!$A$33:$A$776,$A165,СВЦЭМ!$B$33:$B$776,U$155)+'СЕТ СН'!$F$12</f>
        <v>148.52957426</v>
      </c>
      <c r="V165" s="36">
        <f>SUMIFS(СВЦЭМ!$E$33:$E$776,СВЦЭМ!$A$33:$A$776,$A165,СВЦЭМ!$B$33:$B$776,V$155)+'СЕТ СН'!$F$12</f>
        <v>144.18649625</v>
      </c>
      <c r="W165" s="36">
        <f>SUMIFS(СВЦЭМ!$E$33:$E$776,СВЦЭМ!$A$33:$A$776,$A165,СВЦЭМ!$B$33:$B$776,W$155)+'СЕТ СН'!$F$12</f>
        <v>146.96764956000001</v>
      </c>
      <c r="X165" s="36">
        <f>SUMIFS(СВЦЭМ!$E$33:$E$776,СВЦЭМ!$A$33:$A$776,$A165,СВЦЭМ!$B$33:$B$776,X$155)+'СЕТ СН'!$F$12</f>
        <v>144.83254901999999</v>
      </c>
      <c r="Y165" s="36">
        <f>SUMIFS(СВЦЭМ!$E$33:$E$776,СВЦЭМ!$A$33:$A$776,$A165,СВЦЭМ!$B$33:$B$776,Y$155)+'СЕТ СН'!$F$12</f>
        <v>151.04566098999999</v>
      </c>
    </row>
    <row r="166" spans="1:25" ht="15.75" x14ac:dyDescent="0.2">
      <c r="A166" s="35">
        <f t="shared" si="4"/>
        <v>44023</v>
      </c>
      <c r="B166" s="36">
        <f>SUMIFS(СВЦЭМ!$E$33:$E$776,СВЦЭМ!$A$33:$A$776,$A166,СВЦЭМ!$B$33:$B$776,B$155)+'СЕТ СН'!$F$12</f>
        <v>173.62622701000001</v>
      </c>
      <c r="C166" s="36">
        <f>SUMIFS(СВЦЭМ!$E$33:$E$776,СВЦЭМ!$A$33:$A$776,$A166,СВЦЭМ!$B$33:$B$776,C$155)+'СЕТ СН'!$F$12</f>
        <v>168.68801904</v>
      </c>
      <c r="D166" s="36">
        <f>SUMIFS(СВЦЭМ!$E$33:$E$776,СВЦЭМ!$A$33:$A$776,$A166,СВЦЭМ!$B$33:$B$776,D$155)+'СЕТ СН'!$F$12</f>
        <v>173.5345998</v>
      </c>
      <c r="E166" s="36">
        <f>SUMIFS(СВЦЭМ!$E$33:$E$776,СВЦЭМ!$A$33:$A$776,$A166,СВЦЭМ!$B$33:$B$776,E$155)+'СЕТ СН'!$F$12</f>
        <v>176.52463621999999</v>
      </c>
      <c r="F166" s="36">
        <f>SUMIFS(СВЦЭМ!$E$33:$E$776,СВЦЭМ!$A$33:$A$776,$A166,СВЦЭМ!$B$33:$B$776,F$155)+'СЕТ СН'!$F$12</f>
        <v>174.69486789999999</v>
      </c>
      <c r="G166" s="36">
        <f>SUMIFS(СВЦЭМ!$E$33:$E$776,СВЦЭМ!$A$33:$A$776,$A166,СВЦЭМ!$B$33:$B$776,G$155)+'СЕТ СН'!$F$12</f>
        <v>174.33423144</v>
      </c>
      <c r="H166" s="36">
        <f>SUMIFS(СВЦЭМ!$E$33:$E$776,СВЦЭМ!$A$33:$A$776,$A166,СВЦЭМ!$B$33:$B$776,H$155)+'СЕТ СН'!$F$12</f>
        <v>171.53115682000001</v>
      </c>
      <c r="I166" s="36">
        <f>SUMIFS(СВЦЭМ!$E$33:$E$776,СВЦЭМ!$A$33:$A$776,$A166,СВЦЭМ!$B$33:$B$776,I$155)+'СЕТ СН'!$F$12</f>
        <v>171.66753052000001</v>
      </c>
      <c r="J166" s="36">
        <f>SUMIFS(СВЦЭМ!$E$33:$E$776,СВЦЭМ!$A$33:$A$776,$A166,СВЦЭМ!$B$33:$B$776,J$155)+'СЕТ СН'!$F$12</f>
        <v>164.90719063</v>
      </c>
      <c r="K166" s="36">
        <f>SUMIFS(СВЦЭМ!$E$33:$E$776,СВЦЭМ!$A$33:$A$776,$A166,СВЦЭМ!$B$33:$B$776,K$155)+'СЕТ СН'!$F$12</f>
        <v>142.12004684999999</v>
      </c>
      <c r="L166" s="36">
        <f>SUMIFS(СВЦЭМ!$E$33:$E$776,СВЦЭМ!$A$33:$A$776,$A166,СВЦЭМ!$B$33:$B$776,L$155)+'СЕТ СН'!$F$12</f>
        <v>136.43406232999999</v>
      </c>
      <c r="M166" s="36">
        <f>SUMIFS(СВЦЭМ!$E$33:$E$776,СВЦЭМ!$A$33:$A$776,$A166,СВЦЭМ!$B$33:$B$776,M$155)+'СЕТ СН'!$F$12</f>
        <v>135.08997067999999</v>
      </c>
      <c r="N166" s="36">
        <f>SUMIFS(СВЦЭМ!$E$33:$E$776,СВЦЭМ!$A$33:$A$776,$A166,СВЦЭМ!$B$33:$B$776,N$155)+'СЕТ СН'!$F$12</f>
        <v>135.74699061999999</v>
      </c>
      <c r="O166" s="36">
        <f>SUMIFS(СВЦЭМ!$E$33:$E$776,СВЦЭМ!$A$33:$A$776,$A166,СВЦЭМ!$B$33:$B$776,O$155)+'СЕТ СН'!$F$12</f>
        <v>142.2810862</v>
      </c>
      <c r="P166" s="36">
        <f>SUMIFS(СВЦЭМ!$E$33:$E$776,СВЦЭМ!$A$33:$A$776,$A166,СВЦЭМ!$B$33:$B$776,P$155)+'СЕТ СН'!$F$12</f>
        <v>142.97436003999999</v>
      </c>
      <c r="Q166" s="36">
        <f>SUMIFS(СВЦЭМ!$E$33:$E$776,СВЦЭМ!$A$33:$A$776,$A166,СВЦЭМ!$B$33:$B$776,Q$155)+'СЕТ СН'!$F$12</f>
        <v>145.29896969999999</v>
      </c>
      <c r="R166" s="36">
        <f>SUMIFS(СВЦЭМ!$E$33:$E$776,СВЦЭМ!$A$33:$A$776,$A166,СВЦЭМ!$B$33:$B$776,R$155)+'СЕТ СН'!$F$12</f>
        <v>148.93167536000001</v>
      </c>
      <c r="S166" s="36">
        <f>SUMIFS(СВЦЭМ!$E$33:$E$776,СВЦЭМ!$A$33:$A$776,$A166,СВЦЭМ!$B$33:$B$776,S$155)+'СЕТ СН'!$F$12</f>
        <v>149.28259267000001</v>
      </c>
      <c r="T166" s="36">
        <f>SUMIFS(СВЦЭМ!$E$33:$E$776,СВЦЭМ!$A$33:$A$776,$A166,СВЦЭМ!$B$33:$B$776,T$155)+'СЕТ СН'!$F$12</f>
        <v>148.07030595000001</v>
      </c>
      <c r="U166" s="36">
        <f>SUMIFS(СВЦЭМ!$E$33:$E$776,СВЦЭМ!$A$33:$A$776,$A166,СВЦЭМ!$B$33:$B$776,U$155)+'СЕТ СН'!$F$12</f>
        <v>145.47022264</v>
      </c>
      <c r="V166" s="36">
        <f>SUMIFS(СВЦЭМ!$E$33:$E$776,СВЦЭМ!$A$33:$A$776,$A166,СВЦЭМ!$B$33:$B$776,V$155)+'СЕТ СН'!$F$12</f>
        <v>142.21638200999999</v>
      </c>
      <c r="W166" s="36">
        <f>SUMIFS(СВЦЭМ!$E$33:$E$776,СВЦЭМ!$A$33:$A$776,$A166,СВЦЭМ!$B$33:$B$776,W$155)+'СЕТ СН'!$F$12</f>
        <v>139.85220942999999</v>
      </c>
      <c r="X166" s="36">
        <f>SUMIFS(СВЦЭМ!$E$33:$E$776,СВЦЭМ!$A$33:$A$776,$A166,СВЦЭМ!$B$33:$B$776,X$155)+'СЕТ СН'!$F$12</f>
        <v>143.36083547999999</v>
      </c>
      <c r="Y166" s="36">
        <f>SUMIFS(СВЦЭМ!$E$33:$E$776,СВЦЭМ!$A$33:$A$776,$A166,СВЦЭМ!$B$33:$B$776,Y$155)+'СЕТ СН'!$F$12</f>
        <v>145.44649315999999</v>
      </c>
    </row>
    <row r="167" spans="1:25" ht="15.75" x14ac:dyDescent="0.2">
      <c r="A167" s="35">
        <f t="shared" si="4"/>
        <v>44024</v>
      </c>
      <c r="B167" s="36">
        <f>SUMIFS(СВЦЭМ!$E$33:$E$776,СВЦЭМ!$A$33:$A$776,$A167,СВЦЭМ!$B$33:$B$776,B$155)+'СЕТ СН'!$F$12</f>
        <v>168.36394899999999</v>
      </c>
      <c r="C167" s="36">
        <f>SUMIFS(СВЦЭМ!$E$33:$E$776,СВЦЭМ!$A$33:$A$776,$A167,СВЦЭМ!$B$33:$B$776,C$155)+'СЕТ СН'!$F$12</f>
        <v>179.43468912</v>
      </c>
      <c r="D167" s="36">
        <f>SUMIFS(СВЦЭМ!$E$33:$E$776,СВЦЭМ!$A$33:$A$776,$A167,СВЦЭМ!$B$33:$B$776,D$155)+'СЕТ СН'!$F$12</f>
        <v>185.26976625</v>
      </c>
      <c r="E167" s="36">
        <f>SUMIFS(СВЦЭМ!$E$33:$E$776,СВЦЭМ!$A$33:$A$776,$A167,СВЦЭМ!$B$33:$B$776,E$155)+'СЕТ СН'!$F$12</f>
        <v>189.30244630999999</v>
      </c>
      <c r="F167" s="36">
        <f>SUMIFS(СВЦЭМ!$E$33:$E$776,СВЦЭМ!$A$33:$A$776,$A167,СВЦЭМ!$B$33:$B$776,F$155)+'СЕТ СН'!$F$12</f>
        <v>190.01650576</v>
      </c>
      <c r="G167" s="36">
        <f>SUMIFS(СВЦЭМ!$E$33:$E$776,СВЦЭМ!$A$33:$A$776,$A167,СВЦЭМ!$B$33:$B$776,G$155)+'СЕТ СН'!$F$12</f>
        <v>191.22497199</v>
      </c>
      <c r="H167" s="36">
        <f>SUMIFS(СВЦЭМ!$E$33:$E$776,СВЦЭМ!$A$33:$A$776,$A167,СВЦЭМ!$B$33:$B$776,H$155)+'СЕТ СН'!$F$12</f>
        <v>186.82398936999999</v>
      </c>
      <c r="I167" s="36">
        <f>SUMIFS(СВЦЭМ!$E$33:$E$776,СВЦЭМ!$A$33:$A$776,$A167,СВЦЭМ!$B$33:$B$776,I$155)+'СЕТ СН'!$F$12</f>
        <v>180.02512844</v>
      </c>
      <c r="J167" s="36">
        <f>SUMIFS(СВЦЭМ!$E$33:$E$776,СВЦЭМ!$A$33:$A$776,$A167,СВЦЭМ!$B$33:$B$776,J$155)+'СЕТ СН'!$F$12</f>
        <v>163.04255774000001</v>
      </c>
      <c r="K167" s="36">
        <f>SUMIFS(СВЦЭМ!$E$33:$E$776,СВЦЭМ!$A$33:$A$776,$A167,СВЦЭМ!$B$33:$B$776,K$155)+'СЕТ СН'!$F$12</f>
        <v>135.9062605</v>
      </c>
      <c r="L167" s="36">
        <f>SUMIFS(СВЦЭМ!$E$33:$E$776,СВЦЭМ!$A$33:$A$776,$A167,СВЦЭМ!$B$33:$B$776,L$155)+'СЕТ СН'!$F$12</f>
        <v>129.05604187</v>
      </c>
      <c r="M167" s="36">
        <f>SUMIFS(СВЦЭМ!$E$33:$E$776,СВЦЭМ!$A$33:$A$776,$A167,СВЦЭМ!$B$33:$B$776,M$155)+'СЕТ СН'!$F$12</f>
        <v>128.55734749999999</v>
      </c>
      <c r="N167" s="36">
        <f>SUMIFS(СВЦЭМ!$E$33:$E$776,СВЦЭМ!$A$33:$A$776,$A167,СВЦЭМ!$B$33:$B$776,N$155)+'СЕТ СН'!$F$12</f>
        <v>129.79461569</v>
      </c>
      <c r="O167" s="36">
        <f>SUMIFS(СВЦЭМ!$E$33:$E$776,СВЦЭМ!$A$33:$A$776,$A167,СВЦЭМ!$B$33:$B$776,O$155)+'СЕТ СН'!$F$12</f>
        <v>130.25126130999999</v>
      </c>
      <c r="P167" s="36">
        <f>SUMIFS(СВЦЭМ!$E$33:$E$776,СВЦЭМ!$A$33:$A$776,$A167,СВЦЭМ!$B$33:$B$776,P$155)+'СЕТ СН'!$F$12</f>
        <v>131.49250527000001</v>
      </c>
      <c r="Q167" s="36">
        <f>SUMIFS(СВЦЭМ!$E$33:$E$776,СВЦЭМ!$A$33:$A$776,$A167,СВЦЭМ!$B$33:$B$776,Q$155)+'СЕТ СН'!$F$12</f>
        <v>134.82915844999999</v>
      </c>
      <c r="R167" s="36">
        <f>SUMIFS(СВЦЭМ!$E$33:$E$776,СВЦЭМ!$A$33:$A$776,$A167,СВЦЭМ!$B$33:$B$776,R$155)+'СЕТ СН'!$F$12</f>
        <v>134.70324239000001</v>
      </c>
      <c r="S167" s="36">
        <f>SUMIFS(СВЦЭМ!$E$33:$E$776,СВЦЭМ!$A$33:$A$776,$A167,СВЦЭМ!$B$33:$B$776,S$155)+'СЕТ СН'!$F$12</f>
        <v>135.74111983</v>
      </c>
      <c r="T167" s="36">
        <f>SUMIFS(СВЦЭМ!$E$33:$E$776,СВЦЭМ!$A$33:$A$776,$A167,СВЦЭМ!$B$33:$B$776,T$155)+'СЕТ СН'!$F$12</f>
        <v>135.08581361</v>
      </c>
      <c r="U167" s="36">
        <f>SUMIFS(СВЦЭМ!$E$33:$E$776,СВЦЭМ!$A$33:$A$776,$A167,СВЦЭМ!$B$33:$B$776,U$155)+'СЕТ СН'!$F$12</f>
        <v>130.9785914</v>
      </c>
      <c r="V167" s="36">
        <f>SUMIFS(СВЦЭМ!$E$33:$E$776,СВЦЭМ!$A$33:$A$776,$A167,СВЦЭМ!$B$33:$B$776,V$155)+'СЕТ СН'!$F$12</f>
        <v>131.31961663000001</v>
      </c>
      <c r="W167" s="36">
        <f>SUMIFS(СВЦЭМ!$E$33:$E$776,СВЦЭМ!$A$33:$A$776,$A167,СВЦЭМ!$B$33:$B$776,W$155)+'СЕТ СН'!$F$12</f>
        <v>129.85560747</v>
      </c>
      <c r="X167" s="36">
        <f>SUMIFS(СВЦЭМ!$E$33:$E$776,СВЦЭМ!$A$33:$A$776,$A167,СВЦЭМ!$B$33:$B$776,X$155)+'СЕТ СН'!$F$12</f>
        <v>131.26574048000001</v>
      </c>
      <c r="Y167" s="36">
        <f>SUMIFS(СВЦЭМ!$E$33:$E$776,СВЦЭМ!$A$33:$A$776,$A167,СВЦЭМ!$B$33:$B$776,Y$155)+'СЕТ СН'!$F$12</f>
        <v>150.50310481</v>
      </c>
    </row>
    <row r="168" spans="1:25" ht="15.75" x14ac:dyDescent="0.2">
      <c r="A168" s="35">
        <f t="shared" si="4"/>
        <v>44025</v>
      </c>
      <c r="B168" s="36">
        <f>SUMIFS(СВЦЭМ!$E$33:$E$776,СВЦЭМ!$A$33:$A$776,$A168,СВЦЭМ!$B$33:$B$776,B$155)+'СЕТ СН'!$F$12</f>
        <v>167.66593623</v>
      </c>
      <c r="C168" s="36">
        <f>SUMIFS(СВЦЭМ!$E$33:$E$776,СВЦЭМ!$A$33:$A$776,$A168,СВЦЭМ!$B$33:$B$776,C$155)+'СЕТ СН'!$F$12</f>
        <v>161.99567777999999</v>
      </c>
      <c r="D168" s="36">
        <f>SUMIFS(СВЦЭМ!$E$33:$E$776,СВЦЭМ!$A$33:$A$776,$A168,СВЦЭМ!$B$33:$B$776,D$155)+'СЕТ СН'!$F$12</f>
        <v>166.77877896000001</v>
      </c>
      <c r="E168" s="36">
        <f>SUMIFS(СВЦЭМ!$E$33:$E$776,СВЦЭМ!$A$33:$A$776,$A168,СВЦЭМ!$B$33:$B$776,E$155)+'СЕТ СН'!$F$12</f>
        <v>169.74736763999999</v>
      </c>
      <c r="F168" s="36">
        <f>SUMIFS(СВЦЭМ!$E$33:$E$776,СВЦЭМ!$A$33:$A$776,$A168,СВЦЭМ!$B$33:$B$776,F$155)+'СЕТ СН'!$F$12</f>
        <v>168.0725497</v>
      </c>
      <c r="G168" s="36">
        <f>SUMIFS(СВЦЭМ!$E$33:$E$776,СВЦЭМ!$A$33:$A$776,$A168,СВЦЭМ!$B$33:$B$776,G$155)+'СЕТ СН'!$F$12</f>
        <v>167.96673018000001</v>
      </c>
      <c r="H168" s="36">
        <f>SUMIFS(СВЦЭМ!$E$33:$E$776,СВЦЭМ!$A$33:$A$776,$A168,СВЦЭМ!$B$33:$B$776,H$155)+'СЕТ СН'!$F$12</f>
        <v>165.53624814</v>
      </c>
      <c r="I168" s="36">
        <f>SUMIFS(СВЦЭМ!$E$33:$E$776,СВЦЭМ!$A$33:$A$776,$A168,СВЦЭМ!$B$33:$B$776,I$155)+'СЕТ СН'!$F$12</f>
        <v>169.51079053000001</v>
      </c>
      <c r="J168" s="36">
        <f>SUMIFS(СВЦЭМ!$E$33:$E$776,СВЦЭМ!$A$33:$A$776,$A168,СВЦЭМ!$B$33:$B$776,J$155)+'СЕТ СН'!$F$12</f>
        <v>174.82706404000001</v>
      </c>
      <c r="K168" s="36">
        <f>SUMIFS(СВЦЭМ!$E$33:$E$776,СВЦЭМ!$A$33:$A$776,$A168,СВЦЭМ!$B$33:$B$776,K$155)+'СЕТ СН'!$F$12</f>
        <v>155.42607068000001</v>
      </c>
      <c r="L168" s="36">
        <f>SUMIFS(СВЦЭМ!$E$33:$E$776,СВЦЭМ!$A$33:$A$776,$A168,СВЦЭМ!$B$33:$B$776,L$155)+'СЕТ СН'!$F$12</f>
        <v>148.8670893</v>
      </c>
      <c r="M168" s="36">
        <f>SUMIFS(СВЦЭМ!$E$33:$E$776,СВЦЭМ!$A$33:$A$776,$A168,СВЦЭМ!$B$33:$B$776,M$155)+'СЕТ СН'!$F$12</f>
        <v>149.8348202</v>
      </c>
      <c r="N168" s="36">
        <f>SUMIFS(СВЦЭМ!$E$33:$E$776,СВЦЭМ!$A$33:$A$776,$A168,СВЦЭМ!$B$33:$B$776,N$155)+'СЕТ СН'!$F$12</f>
        <v>150.10474009000001</v>
      </c>
      <c r="O168" s="36">
        <f>SUMIFS(СВЦЭМ!$E$33:$E$776,СВЦЭМ!$A$33:$A$776,$A168,СВЦЭМ!$B$33:$B$776,O$155)+'СЕТ СН'!$F$12</f>
        <v>150.13741784000001</v>
      </c>
      <c r="P168" s="36">
        <f>SUMIFS(СВЦЭМ!$E$33:$E$776,СВЦЭМ!$A$33:$A$776,$A168,СВЦЭМ!$B$33:$B$776,P$155)+'СЕТ СН'!$F$12</f>
        <v>148.44588658999999</v>
      </c>
      <c r="Q168" s="36">
        <f>SUMIFS(СВЦЭМ!$E$33:$E$776,СВЦЭМ!$A$33:$A$776,$A168,СВЦЭМ!$B$33:$B$776,Q$155)+'СЕТ СН'!$F$12</f>
        <v>145.78942361</v>
      </c>
      <c r="R168" s="36">
        <f>SUMIFS(СВЦЭМ!$E$33:$E$776,СВЦЭМ!$A$33:$A$776,$A168,СВЦЭМ!$B$33:$B$776,R$155)+'СЕТ СН'!$F$12</f>
        <v>151.34346461999999</v>
      </c>
      <c r="S168" s="36">
        <f>SUMIFS(СВЦЭМ!$E$33:$E$776,СВЦЭМ!$A$33:$A$776,$A168,СВЦЭМ!$B$33:$B$776,S$155)+'СЕТ СН'!$F$12</f>
        <v>157.10661361000001</v>
      </c>
      <c r="T168" s="36">
        <f>SUMIFS(СВЦЭМ!$E$33:$E$776,СВЦЭМ!$A$33:$A$776,$A168,СВЦЭМ!$B$33:$B$776,T$155)+'СЕТ СН'!$F$12</f>
        <v>151.21693407999999</v>
      </c>
      <c r="U168" s="36">
        <f>SUMIFS(СВЦЭМ!$E$33:$E$776,СВЦЭМ!$A$33:$A$776,$A168,СВЦЭМ!$B$33:$B$776,U$155)+'СЕТ СН'!$F$12</f>
        <v>147.73834151</v>
      </c>
      <c r="V168" s="36">
        <f>SUMIFS(СВЦЭМ!$E$33:$E$776,СВЦЭМ!$A$33:$A$776,$A168,СВЦЭМ!$B$33:$B$776,V$155)+'СЕТ СН'!$F$12</f>
        <v>146.38200029999999</v>
      </c>
      <c r="W168" s="36">
        <f>SUMIFS(СВЦЭМ!$E$33:$E$776,СВЦЭМ!$A$33:$A$776,$A168,СВЦЭМ!$B$33:$B$776,W$155)+'СЕТ СН'!$F$12</f>
        <v>141.91372411</v>
      </c>
      <c r="X168" s="36">
        <f>SUMIFS(СВЦЭМ!$E$33:$E$776,СВЦЭМ!$A$33:$A$776,$A168,СВЦЭМ!$B$33:$B$776,X$155)+'СЕТ СН'!$F$12</f>
        <v>138.05999539999999</v>
      </c>
      <c r="Y168" s="36">
        <f>SUMIFS(СВЦЭМ!$E$33:$E$776,СВЦЭМ!$A$33:$A$776,$A168,СВЦЭМ!$B$33:$B$776,Y$155)+'СЕТ СН'!$F$12</f>
        <v>152.11509332</v>
      </c>
    </row>
    <row r="169" spans="1:25" ht="15.75" x14ac:dyDescent="0.2">
      <c r="A169" s="35">
        <f t="shared" si="4"/>
        <v>44026</v>
      </c>
      <c r="B169" s="36">
        <f>SUMIFS(СВЦЭМ!$E$33:$E$776,СВЦЭМ!$A$33:$A$776,$A169,СВЦЭМ!$B$33:$B$776,B$155)+'СЕТ СН'!$F$12</f>
        <v>167.39340028999999</v>
      </c>
      <c r="C169" s="36">
        <f>SUMIFS(СВЦЭМ!$E$33:$E$776,СВЦЭМ!$A$33:$A$776,$A169,СВЦЭМ!$B$33:$B$776,C$155)+'СЕТ СН'!$F$12</f>
        <v>161.97402344</v>
      </c>
      <c r="D169" s="36">
        <f>SUMIFS(СВЦЭМ!$E$33:$E$776,СВЦЭМ!$A$33:$A$776,$A169,СВЦЭМ!$B$33:$B$776,D$155)+'СЕТ СН'!$F$12</f>
        <v>165.03967531999999</v>
      </c>
      <c r="E169" s="36">
        <f>SUMIFS(СВЦЭМ!$E$33:$E$776,СВЦЭМ!$A$33:$A$776,$A169,СВЦЭМ!$B$33:$B$776,E$155)+'СЕТ СН'!$F$12</f>
        <v>169.04570996999999</v>
      </c>
      <c r="F169" s="36">
        <f>SUMIFS(СВЦЭМ!$E$33:$E$776,СВЦЭМ!$A$33:$A$776,$A169,СВЦЭМ!$B$33:$B$776,F$155)+'СЕТ СН'!$F$12</f>
        <v>168.94067408000001</v>
      </c>
      <c r="G169" s="36">
        <f>SUMIFS(СВЦЭМ!$E$33:$E$776,СВЦЭМ!$A$33:$A$776,$A169,СВЦЭМ!$B$33:$B$776,G$155)+'СЕТ СН'!$F$12</f>
        <v>169.90158785</v>
      </c>
      <c r="H169" s="36">
        <f>SUMIFS(СВЦЭМ!$E$33:$E$776,СВЦЭМ!$A$33:$A$776,$A169,СВЦЭМ!$B$33:$B$776,H$155)+'СЕТ СН'!$F$12</f>
        <v>166.70398531000001</v>
      </c>
      <c r="I169" s="36">
        <f>SUMIFS(СВЦЭМ!$E$33:$E$776,СВЦЭМ!$A$33:$A$776,$A169,СВЦЭМ!$B$33:$B$776,I$155)+'СЕТ СН'!$F$12</f>
        <v>177.21259956</v>
      </c>
      <c r="J169" s="36">
        <f>SUMIFS(СВЦЭМ!$E$33:$E$776,СВЦЭМ!$A$33:$A$776,$A169,СВЦЭМ!$B$33:$B$776,J$155)+'СЕТ СН'!$F$12</f>
        <v>167.30196071</v>
      </c>
      <c r="K169" s="36">
        <f>SUMIFS(СВЦЭМ!$E$33:$E$776,СВЦЭМ!$A$33:$A$776,$A169,СВЦЭМ!$B$33:$B$776,K$155)+'СЕТ СН'!$F$12</f>
        <v>151.64435884</v>
      </c>
      <c r="L169" s="36">
        <f>SUMIFS(СВЦЭМ!$E$33:$E$776,СВЦЭМ!$A$33:$A$776,$A169,СВЦЭМ!$B$33:$B$776,L$155)+'СЕТ СН'!$F$12</f>
        <v>151.61400565</v>
      </c>
      <c r="M169" s="36">
        <f>SUMIFS(СВЦЭМ!$E$33:$E$776,СВЦЭМ!$A$33:$A$776,$A169,СВЦЭМ!$B$33:$B$776,M$155)+'СЕТ СН'!$F$12</f>
        <v>152.07374436999999</v>
      </c>
      <c r="N169" s="36">
        <f>SUMIFS(СВЦЭМ!$E$33:$E$776,СВЦЭМ!$A$33:$A$776,$A169,СВЦЭМ!$B$33:$B$776,N$155)+'СЕТ СН'!$F$12</f>
        <v>151.73736998999999</v>
      </c>
      <c r="O169" s="36">
        <f>SUMIFS(СВЦЭМ!$E$33:$E$776,СВЦЭМ!$A$33:$A$776,$A169,СВЦЭМ!$B$33:$B$776,O$155)+'СЕТ СН'!$F$12</f>
        <v>157.45757667000001</v>
      </c>
      <c r="P169" s="36">
        <f>SUMIFS(СВЦЭМ!$E$33:$E$776,СВЦЭМ!$A$33:$A$776,$A169,СВЦЭМ!$B$33:$B$776,P$155)+'СЕТ СН'!$F$12</f>
        <v>157.72385437</v>
      </c>
      <c r="Q169" s="36">
        <f>SUMIFS(СВЦЭМ!$E$33:$E$776,СВЦЭМ!$A$33:$A$776,$A169,СВЦЭМ!$B$33:$B$776,Q$155)+'СЕТ СН'!$F$12</f>
        <v>157.79490390000001</v>
      </c>
      <c r="R169" s="36">
        <f>SUMIFS(СВЦЭМ!$E$33:$E$776,СВЦЭМ!$A$33:$A$776,$A169,СВЦЭМ!$B$33:$B$776,R$155)+'СЕТ СН'!$F$12</f>
        <v>156.20888749</v>
      </c>
      <c r="S169" s="36">
        <f>SUMIFS(СВЦЭМ!$E$33:$E$776,СВЦЭМ!$A$33:$A$776,$A169,СВЦЭМ!$B$33:$B$776,S$155)+'СЕТ СН'!$F$12</f>
        <v>156.13524233999999</v>
      </c>
      <c r="T169" s="36">
        <f>SUMIFS(СВЦЭМ!$E$33:$E$776,СВЦЭМ!$A$33:$A$776,$A169,СВЦЭМ!$B$33:$B$776,T$155)+'СЕТ СН'!$F$12</f>
        <v>155.79122512999999</v>
      </c>
      <c r="U169" s="36">
        <f>SUMIFS(СВЦЭМ!$E$33:$E$776,СВЦЭМ!$A$33:$A$776,$A169,СВЦЭМ!$B$33:$B$776,U$155)+'СЕТ СН'!$F$12</f>
        <v>155.40027355999999</v>
      </c>
      <c r="V169" s="36">
        <f>SUMIFS(СВЦЭМ!$E$33:$E$776,СВЦЭМ!$A$33:$A$776,$A169,СВЦЭМ!$B$33:$B$776,V$155)+'СЕТ СН'!$F$12</f>
        <v>152.35219519</v>
      </c>
      <c r="W169" s="36">
        <f>SUMIFS(СВЦЭМ!$E$33:$E$776,СВЦЭМ!$A$33:$A$776,$A169,СВЦЭМ!$B$33:$B$776,W$155)+'СЕТ СН'!$F$12</f>
        <v>152.03174007999999</v>
      </c>
      <c r="X169" s="36">
        <f>SUMIFS(СВЦЭМ!$E$33:$E$776,СВЦЭМ!$A$33:$A$776,$A169,СВЦЭМ!$B$33:$B$776,X$155)+'СЕТ СН'!$F$12</f>
        <v>149.07505929000001</v>
      </c>
      <c r="Y169" s="36">
        <f>SUMIFS(СВЦЭМ!$E$33:$E$776,СВЦЭМ!$A$33:$A$776,$A169,СВЦЭМ!$B$33:$B$776,Y$155)+'СЕТ СН'!$F$12</f>
        <v>149.28514096000001</v>
      </c>
    </row>
    <row r="170" spans="1:25" ht="15.75" x14ac:dyDescent="0.2">
      <c r="A170" s="35">
        <f t="shared" si="4"/>
        <v>44027</v>
      </c>
      <c r="B170" s="36">
        <f>SUMIFS(СВЦЭМ!$E$33:$E$776,СВЦЭМ!$A$33:$A$776,$A170,СВЦЭМ!$B$33:$B$776,B$155)+'СЕТ СН'!$F$12</f>
        <v>186.71577608000001</v>
      </c>
      <c r="C170" s="36">
        <f>SUMIFS(СВЦЭМ!$E$33:$E$776,СВЦЭМ!$A$33:$A$776,$A170,СВЦЭМ!$B$33:$B$776,C$155)+'СЕТ СН'!$F$12</f>
        <v>193.40528026999999</v>
      </c>
      <c r="D170" s="36">
        <f>SUMIFS(СВЦЭМ!$E$33:$E$776,СВЦЭМ!$A$33:$A$776,$A170,СВЦЭМ!$B$33:$B$776,D$155)+'СЕТ СН'!$F$12</f>
        <v>190.62114162</v>
      </c>
      <c r="E170" s="36">
        <f>SUMIFS(СВЦЭМ!$E$33:$E$776,СВЦЭМ!$A$33:$A$776,$A170,СВЦЭМ!$B$33:$B$776,E$155)+'СЕТ СН'!$F$12</f>
        <v>192.79552385</v>
      </c>
      <c r="F170" s="36">
        <f>SUMIFS(СВЦЭМ!$E$33:$E$776,СВЦЭМ!$A$33:$A$776,$A170,СВЦЭМ!$B$33:$B$776,F$155)+'СЕТ СН'!$F$12</f>
        <v>191.73964583</v>
      </c>
      <c r="G170" s="36">
        <f>SUMIFS(СВЦЭМ!$E$33:$E$776,СВЦЭМ!$A$33:$A$776,$A170,СВЦЭМ!$B$33:$B$776,G$155)+'СЕТ СН'!$F$12</f>
        <v>191.87230840999999</v>
      </c>
      <c r="H170" s="36">
        <f>SUMIFS(СВЦЭМ!$E$33:$E$776,СВЦЭМ!$A$33:$A$776,$A170,СВЦЭМ!$B$33:$B$776,H$155)+'СЕТ СН'!$F$12</f>
        <v>194.35413371000001</v>
      </c>
      <c r="I170" s="36">
        <f>SUMIFS(СВЦЭМ!$E$33:$E$776,СВЦЭМ!$A$33:$A$776,$A170,СВЦЭМ!$B$33:$B$776,I$155)+'СЕТ СН'!$F$12</f>
        <v>199.65210979</v>
      </c>
      <c r="J170" s="36">
        <f>SUMIFS(СВЦЭМ!$E$33:$E$776,СВЦЭМ!$A$33:$A$776,$A170,СВЦЭМ!$B$33:$B$776,J$155)+'СЕТ СН'!$F$12</f>
        <v>175.83361091</v>
      </c>
      <c r="K170" s="36">
        <f>SUMIFS(СВЦЭМ!$E$33:$E$776,СВЦЭМ!$A$33:$A$776,$A170,СВЦЭМ!$B$33:$B$776,K$155)+'СЕТ СН'!$F$12</f>
        <v>146.74783909999999</v>
      </c>
      <c r="L170" s="36">
        <f>SUMIFS(СВЦЭМ!$E$33:$E$776,СВЦЭМ!$A$33:$A$776,$A170,СВЦЭМ!$B$33:$B$776,L$155)+'СЕТ СН'!$F$12</f>
        <v>141.43022647999999</v>
      </c>
      <c r="M170" s="36">
        <f>SUMIFS(СВЦЭМ!$E$33:$E$776,СВЦЭМ!$A$33:$A$776,$A170,СВЦЭМ!$B$33:$B$776,M$155)+'СЕТ СН'!$F$12</f>
        <v>142.54029165</v>
      </c>
      <c r="N170" s="36">
        <f>SUMIFS(СВЦЭМ!$E$33:$E$776,СВЦЭМ!$A$33:$A$776,$A170,СВЦЭМ!$B$33:$B$776,N$155)+'СЕТ СН'!$F$12</f>
        <v>142.42940913000001</v>
      </c>
      <c r="O170" s="36">
        <f>SUMIFS(СВЦЭМ!$E$33:$E$776,СВЦЭМ!$A$33:$A$776,$A170,СВЦЭМ!$B$33:$B$776,O$155)+'СЕТ СН'!$F$12</f>
        <v>142.99489463</v>
      </c>
      <c r="P170" s="36">
        <f>SUMIFS(СВЦЭМ!$E$33:$E$776,СВЦЭМ!$A$33:$A$776,$A170,СВЦЭМ!$B$33:$B$776,P$155)+'СЕТ СН'!$F$12</f>
        <v>142.66630323000001</v>
      </c>
      <c r="Q170" s="36">
        <f>SUMIFS(СВЦЭМ!$E$33:$E$776,СВЦЭМ!$A$33:$A$776,$A170,СВЦЭМ!$B$33:$B$776,Q$155)+'СЕТ СН'!$F$12</f>
        <v>142.81835856999999</v>
      </c>
      <c r="R170" s="36">
        <f>SUMIFS(СВЦЭМ!$E$33:$E$776,СВЦЭМ!$A$33:$A$776,$A170,СВЦЭМ!$B$33:$B$776,R$155)+'СЕТ СН'!$F$12</f>
        <v>141.69305502</v>
      </c>
      <c r="S170" s="36">
        <f>SUMIFS(СВЦЭМ!$E$33:$E$776,СВЦЭМ!$A$33:$A$776,$A170,СВЦЭМ!$B$33:$B$776,S$155)+'СЕТ СН'!$F$12</f>
        <v>141.91469180000001</v>
      </c>
      <c r="T170" s="36">
        <f>SUMIFS(СВЦЭМ!$E$33:$E$776,СВЦЭМ!$A$33:$A$776,$A170,СВЦЭМ!$B$33:$B$776,T$155)+'СЕТ СН'!$F$12</f>
        <v>142.00603570999999</v>
      </c>
      <c r="U170" s="36">
        <f>SUMIFS(СВЦЭМ!$E$33:$E$776,СВЦЭМ!$A$33:$A$776,$A170,СВЦЭМ!$B$33:$B$776,U$155)+'СЕТ СН'!$F$12</f>
        <v>139.24080130999999</v>
      </c>
      <c r="V170" s="36">
        <f>SUMIFS(СВЦЭМ!$E$33:$E$776,СВЦЭМ!$A$33:$A$776,$A170,СВЦЭМ!$B$33:$B$776,V$155)+'СЕТ СН'!$F$12</f>
        <v>137.61502856999999</v>
      </c>
      <c r="W170" s="36">
        <f>SUMIFS(СВЦЭМ!$E$33:$E$776,СВЦЭМ!$A$33:$A$776,$A170,СВЦЭМ!$B$33:$B$776,W$155)+'СЕТ СН'!$F$12</f>
        <v>139.76344739999999</v>
      </c>
      <c r="X170" s="36">
        <f>SUMIFS(СВЦЭМ!$E$33:$E$776,СВЦЭМ!$A$33:$A$776,$A170,СВЦЭМ!$B$33:$B$776,X$155)+'СЕТ СН'!$F$12</f>
        <v>143.25085910000001</v>
      </c>
      <c r="Y170" s="36">
        <f>SUMIFS(СВЦЭМ!$E$33:$E$776,СВЦЭМ!$A$33:$A$776,$A170,СВЦЭМ!$B$33:$B$776,Y$155)+'СЕТ СН'!$F$12</f>
        <v>151.54703463999999</v>
      </c>
    </row>
    <row r="171" spans="1:25" ht="15.75" x14ac:dyDescent="0.2">
      <c r="A171" s="35">
        <f t="shared" si="4"/>
        <v>44028</v>
      </c>
      <c r="B171" s="36">
        <f>SUMIFS(СВЦЭМ!$E$33:$E$776,СВЦЭМ!$A$33:$A$776,$A171,СВЦЭМ!$B$33:$B$776,B$155)+'СЕТ СН'!$F$12</f>
        <v>180.50158239999999</v>
      </c>
      <c r="C171" s="36">
        <f>SUMIFS(СВЦЭМ!$E$33:$E$776,СВЦЭМ!$A$33:$A$776,$A171,СВЦЭМ!$B$33:$B$776,C$155)+'СЕТ СН'!$F$12</f>
        <v>192.82020145999999</v>
      </c>
      <c r="D171" s="36">
        <f>SUMIFS(СВЦЭМ!$E$33:$E$776,СВЦЭМ!$A$33:$A$776,$A171,СВЦЭМ!$B$33:$B$776,D$155)+'СЕТ СН'!$F$12</f>
        <v>191.23624197000001</v>
      </c>
      <c r="E171" s="36">
        <f>SUMIFS(СВЦЭМ!$E$33:$E$776,СВЦЭМ!$A$33:$A$776,$A171,СВЦЭМ!$B$33:$B$776,E$155)+'СЕТ СН'!$F$12</f>
        <v>193.86794619</v>
      </c>
      <c r="F171" s="36">
        <f>SUMIFS(СВЦЭМ!$E$33:$E$776,СВЦЭМ!$A$33:$A$776,$A171,СВЦЭМ!$B$33:$B$776,F$155)+'СЕТ СН'!$F$12</f>
        <v>192.82029302000001</v>
      </c>
      <c r="G171" s="36">
        <f>SUMIFS(СВЦЭМ!$E$33:$E$776,СВЦЭМ!$A$33:$A$776,$A171,СВЦЭМ!$B$33:$B$776,G$155)+'СЕТ СН'!$F$12</f>
        <v>191.80460588</v>
      </c>
      <c r="H171" s="36">
        <f>SUMIFS(СВЦЭМ!$E$33:$E$776,СВЦЭМ!$A$33:$A$776,$A171,СВЦЭМ!$B$33:$B$776,H$155)+'СЕТ СН'!$F$12</f>
        <v>194.85041221</v>
      </c>
      <c r="I171" s="36">
        <f>SUMIFS(СВЦЭМ!$E$33:$E$776,СВЦЭМ!$A$33:$A$776,$A171,СВЦЭМ!$B$33:$B$776,I$155)+'СЕТ СН'!$F$12</f>
        <v>189.85732125000001</v>
      </c>
      <c r="J171" s="36">
        <f>SUMIFS(СВЦЭМ!$E$33:$E$776,СВЦЭМ!$A$33:$A$776,$A171,СВЦЭМ!$B$33:$B$776,J$155)+'СЕТ СН'!$F$12</f>
        <v>181.63907799</v>
      </c>
      <c r="K171" s="36">
        <f>SUMIFS(СВЦЭМ!$E$33:$E$776,СВЦЭМ!$A$33:$A$776,$A171,СВЦЭМ!$B$33:$B$776,K$155)+'СЕТ СН'!$F$12</f>
        <v>147.24198738000001</v>
      </c>
      <c r="L171" s="36">
        <f>SUMIFS(СВЦЭМ!$E$33:$E$776,СВЦЭМ!$A$33:$A$776,$A171,СВЦЭМ!$B$33:$B$776,L$155)+'СЕТ СН'!$F$12</f>
        <v>137.45148746999999</v>
      </c>
      <c r="M171" s="36">
        <f>SUMIFS(СВЦЭМ!$E$33:$E$776,СВЦЭМ!$A$33:$A$776,$A171,СВЦЭМ!$B$33:$B$776,M$155)+'СЕТ СН'!$F$12</f>
        <v>134.29651244999999</v>
      </c>
      <c r="N171" s="36">
        <f>SUMIFS(СВЦЭМ!$E$33:$E$776,СВЦЭМ!$A$33:$A$776,$A171,СВЦЭМ!$B$33:$B$776,N$155)+'СЕТ СН'!$F$12</f>
        <v>138.96922893000001</v>
      </c>
      <c r="O171" s="36">
        <f>SUMIFS(СВЦЭМ!$E$33:$E$776,СВЦЭМ!$A$33:$A$776,$A171,СВЦЭМ!$B$33:$B$776,O$155)+'СЕТ СН'!$F$12</f>
        <v>138.18374434</v>
      </c>
      <c r="P171" s="36">
        <f>SUMIFS(СВЦЭМ!$E$33:$E$776,СВЦЭМ!$A$33:$A$776,$A171,СВЦЭМ!$B$33:$B$776,P$155)+'СЕТ СН'!$F$12</f>
        <v>138.44919211000001</v>
      </c>
      <c r="Q171" s="36">
        <f>SUMIFS(СВЦЭМ!$E$33:$E$776,СВЦЭМ!$A$33:$A$776,$A171,СВЦЭМ!$B$33:$B$776,Q$155)+'СЕТ СН'!$F$12</f>
        <v>140.69907726</v>
      </c>
      <c r="R171" s="36">
        <f>SUMIFS(СВЦЭМ!$E$33:$E$776,СВЦЭМ!$A$33:$A$776,$A171,СВЦЭМ!$B$33:$B$776,R$155)+'СЕТ СН'!$F$12</f>
        <v>139.98331031000001</v>
      </c>
      <c r="S171" s="36">
        <f>SUMIFS(СВЦЭМ!$E$33:$E$776,СВЦЭМ!$A$33:$A$776,$A171,СВЦЭМ!$B$33:$B$776,S$155)+'СЕТ СН'!$F$12</f>
        <v>139.47640788000001</v>
      </c>
      <c r="T171" s="36">
        <f>SUMIFS(СВЦЭМ!$E$33:$E$776,СВЦЭМ!$A$33:$A$776,$A171,СВЦЭМ!$B$33:$B$776,T$155)+'СЕТ СН'!$F$12</f>
        <v>139.42321643</v>
      </c>
      <c r="U171" s="36">
        <f>SUMIFS(СВЦЭМ!$E$33:$E$776,СВЦЭМ!$A$33:$A$776,$A171,СВЦЭМ!$B$33:$B$776,U$155)+'СЕТ СН'!$F$12</f>
        <v>139.24060323</v>
      </c>
      <c r="V171" s="36">
        <f>SUMIFS(СВЦЭМ!$E$33:$E$776,СВЦЭМ!$A$33:$A$776,$A171,СВЦЭМ!$B$33:$B$776,V$155)+'СЕТ СН'!$F$12</f>
        <v>138.0027685</v>
      </c>
      <c r="W171" s="36">
        <f>SUMIFS(СВЦЭМ!$E$33:$E$776,СВЦЭМ!$A$33:$A$776,$A171,СВЦЭМ!$B$33:$B$776,W$155)+'СЕТ СН'!$F$12</f>
        <v>138.52029801</v>
      </c>
      <c r="X171" s="36">
        <f>SUMIFS(СВЦЭМ!$E$33:$E$776,СВЦЭМ!$A$33:$A$776,$A171,СВЦЭМ!$B$33:$B$776,X$155)+'СЕТ СН'!$F$12</f>
        <v>146.97023938999999</v>
      </c>
      <c r="Y171" s="36">
        <f>SUMIFS(СВЦЭМ!$E$33:$E$776,СВЦЭМ!$A$33:$A$776,$A171,СВЦЭМ!$B$33:$B$776,Y$155)+'СЕТ СН'!$F$12</f>
        <v>153.48609492</v>
      </c>
    </row>
    <row r="172" spans="1:25" ht="15.75" x14ac:dyDescent="0.2">
      <c r="A172" s="35">
        <f t="shared" si="4"/>
        <v>44029</v>
      </c>
      <c r="B172" s="36">
        <f>SUMIFS(СВЦЭМ!$E$33:$E$776,СВЦЭМ!$A$33:$A$776,$A172,СВЦЭМ!$B$33:$B$776,B$155)+'СЕТ СН'!$F$12</f>
        <v>184.16902705000001</v>
      </c>
      <c r="C172" s="36">
        <f>SUMIFS(СВЦЭМ!$E$33:$E$776,СВЦЭМ!$A$33:$A$776,$A172,СВЦЭМ!$B$33:$B$776,C$155)+'СЕТ СН'!$F$12</f>
        <v>207.43804488999999</v>
      </c>
      <c r="D172" s="36">
        <f>SUMIFS(СВЦЭМ!$E$33:$E$776,СВЦЭМ!$A$33:$A$776,$A172,СВЦЭМ!$B$33:$B$776,D$155)+'СЕТ СН'!$F$12</f>
        <v>201.54285573999999</v>
      </c>
      <c r="E172" s="36">
        <f>SUMIFS(СВЦЭМ!$E$33:$E$776,СВЦЭМ!$A$33:$A$776,$A172,СВЦЭМ!$B$33:$B$776,E$155)+'СЕТ СН'!$F$12</f>
        <v>197.29655715999999</v>
      </c>
      <c r="F172" s="36">
        <f>SUMIFS(СВЦЭМ!$E$33:$E$776,СВЦЭМ!$A$33:$A$776,$A172,СВЦЭМ!$B$33:$B$776,F$155)+'СЕТ СН'!$F$12</f>
        <v>197.76387321000001</v>
      </c>
      <c r="G172" s="36">
        <f>SUMIFS(СВЦЭМ!$E$33:$E$776,СВЦЭМ!$A$33:$A$776,$A172,СВЦЭМ!$B$33:$B$776,G$155)+'СЕТ СН'!$F$12</f>
        <v>193.57769066</v>
      </c>
      <c r="H172" s="36">
        <f>SUMIFS(СВЦЭМ!$E$33:$E$776,СВЦЭМ!$A$33:$A$776,$A172,СВЦЭМ!$B$33:$B$776,H$155)+'СЕТ СН'!$F$12</f>
        <v>189.52085393999999</v>
      </c>
      <c r="I172" s="36">
        <f>SUMIFS(СВЦЭМ!$E$33:$E$776,СВЦЭМ!$A$33:$A$776,$A172,СВЦЭМ!$B$33:$B$776,I$155)+'СЕТ СН'!$F$12</f>
        <v>180.52771632</v>
      </c>
      <c r="J172" s="36">
        <f>SUMIFS(СВЦЭМ!$E$33:$E$776,СВЦЭМ!$A$33:$A$776,$A172,СВЦЭМ!$B$33:$B$776,J$155)+'СЕТ СН'!$F$12</f>
        <v>168.15057118999999</v>
      </c>
      <c r="K172" s="36">
        <f>SUMIFS(СВЦЭМ!$E$33:$E$776,СВЦЭМ!$A$33:$A$776,$A172,СВЦЭМ!$B$33:$B$776,K$155)+'СЕТ СН'!$F$12</f>
        <v>147.94230486999999</v>
      </c>
      <c r="L172" s="36">
        <f>SUMIFS(СВЦЭМ!$E$33:$E$776,СВЦЭМ!$A$33:$A$776,$A172,СВЦЭМ!$B$33:$B$776,L$155)+'СЕТ СН'!$F$12</f>
        <v>130.76276473999999</v>
      </c>
      <c r="M172" s="36">
        <f>SUMIFS(СВЦЭМ!$E$33:$E$776,СВЦЭМ!$A$33:$A$776,$A172,СВЦЭМ!$B$33:$B$776,M$155)+'СЕТ СН'!$F$12</f>
        <v>124.67302939</v>
      </c>
      <c r="N172" s="36">
        <f>SUMIFS(СВЦЭМ!$E$33:$E$776,СВЦЭМ!$A$33:$A$776,$A172,СВЦЭМ!$B$33:$B$776,N$155)+'СЕТ СН'!$F$12</f>
        <v>127.51127167</v>
      </c>
      <c r="O172" s="36">
        <f>SUMIFS(СВЦЭМ!$E$33:$E$776,СВЦЭМ!$A$33:$A$776,$A172,СВЦЭМ!$B$33:$B$776,O$155)+'СЕТ СН'!$F$12</f>
        <v>126.96243067</v>
      </c>
      <c r="P172" s="36">
        <f>SUMIFS(СВЦЭМ!$E$33:$E$776,СВЦЭМ!$A$33:$A$776,$A172,СВЦЭМ!$B$33:$B$776,P$155)+'СЕТ СН'!$F$12</f>
        <v>127.85698458</v>
      </c>
      <c r="Q172" s="36">
        <f>SUMIFS(СВЦЭМ!$E$33:$E$776,СВЦЭМ!$A$33:$A$776,$A172,СВЦЭМ!$B$33:$B$776,Q$155)+'СЕТ СН'!$F$12</f>
        <v>128.92216285999999</v>
      </c>
      <c r="R172" s="36">
        <f>SUMIFS(СВЦЭМ!$E$33:$E$776,СВЦЭМ!$A$33:$A$776,$A172,СВЦЭМ!$B$33:$B$776,R$155)+'СЕТ СН'!$F$12</f>
        <v>133.40407546</v>
      </c>
      <c r="S172" s="36">
        <f>SUMIFS(СВЦЭМ!$E$33:$E$776,СВЦЭМ!$A$33:$A$776,$A172,СВЦЭМ!$B$33:$B$776,S$155)+'СЕТ СН'!$F$12</f>
        <v>135.72627018</v>
      </c>
      <c r="T172" s="36">
        <f>SUMIFS(СВЦЭМ!$E$33:$E$776,СВЦЭМ!$A$33:$A$776,$A172,СВЦЭМ!$B$33:$B$776,T$155)+'СЕТ СН'!$F$12</f>
        <v>135.62279158000001</v>
      </c>
      <c r="U172" s="36">
        <f>SUMIFS(СВЦЭМ!$E$33:$E$776,СВЦЭМ!$A$33:$A$776,$A172,СВЦЭМ!$B$33:$B$776,U$155)+'СЕТ СН'!$F$12</f>
        <v>134.40324663000001</v>
      </c>
      <c r="V172" s="36">
        <f>SUMIFS(СВЦЭМ!$E$33:$E$776,СВЦЭМ!$A$33:$A$776,$A172,СВЦЭМ!$B$33:$B$776,V$155)+'СЕТ СН'!$F$12</f>
        <v>131.83771290000001</v>
      </c>
      <c r="W172" s="36">
        <f>SUMIFS(СВЦЭМ!$E$33:$E$776,СВЦЭМ!$A$33:$A$776,$A172,СВЦЭМ!$B$33:$B$776,W$155)+'СЕТ СН'!$F$12</f>
        <v>128.87918375999999</v>
      </c>
      <c r="X172" s="36">
        <f>SUMIFS(СВЦЭМ!$E$33:$E$776,СВЦЭМ!$A$33:$A$776,$A172,СВЦЭМ!$B$33:$B$776,X$155)+'СЕТ СН'!$F$12</f>
        <v>142.21430164</v>
      </c>
      <c r="Y172" s="36">
        <f>SUMIFS(СВЦЭМ!$E$33:$E$776,СВЦЭМ!$A$33:$A$776,$A172,СВЦЭМ!$B$33:$B$776,Y$155)+'СЕТ СН'!$F$12</f>
        <v>156.26212902</v>
      </c>
    </row>
    <row r="173" spans="1:25" ht="15.75" x14ac:dyDescent="0.2">
      <c r="A173" s="35">
        <f t="shared" si="4"/>
        <v>44030</v>
      </c>
      <c r="B173" s="36">
        <f>SUMIFS(СВЦЭМ!$E$33:$E$776,СВЦЭМ!$A$33:$A$776,$A173,СВЦЭМ!$B$33:$B$776,B$155)+'СЕТ СН'!$F$12</f>
        <v>188.82923643000001</v>
      </c>
      <c r="C173" s="36">
        <f>SUMIFS(СВЦЭМ!$E$33:$E$776,СВЦЭМ!$A$33:$A$776,$A173,СВЦЭМ!$B$33:$B$776,C$155)+'СЕТ СН'!$F$12</f>
        <v>208.43028827000001</v>
      </c>
      <c r="D173" s="36">
        <f>SUMIFS(СВЦЭМ!$E$33:$E$776,СВЦЭМ!$A$33:$A$776,$A173,СВЦЭМ!$B$33:$B$776,D$155)+'СЕТ СН'!$F$12</f>
        <v>209.87823843000001</v>
      </c>
      <c r="E173" s="36">
        <f>SUMIFS(СВЦЭМ!$E$33:$E$776,СВЦЭМ!$A$33:$A$776,$A173,СВЦЭМ!$B$33:$B$776,E$155)+'СЕТ СН'!$F$12</f>
        <v>208.65561506</v>
      </c>
      <c r="F173" s="36">
        <f>SUMIFS(СВЦЭМ!$E$33:$E$776,СВЦЭМ!$A$33:$A$776,$A173,СВЦЭМ!$B$33:$B$776,F$155)+'СЕТ СН'!$F$12</f>
        <v>206.65754885999999</v>
      </c>
      <c r="G173" s="36">
        <f>SUMIFS(СВЦЭМ!$E$33:$E$776,СВЦЭМ!$A$33:$A$776,$A173,СВЦЭМ!$B$33:$B$776,G$155)+'СЕТ СН'!$F$12</f>
        <v>208.35366934999999</v>
      </c>
      <c r="H173" s="36">
        <f>SUMIFS(СВЦЭМ!$E$33:$E$776,СВЦЭМ!$A$33:$A$776,$A173,СВЦЭМ!$B$33:$B$776,H$155)+'СЕТ СН'!$F$12</f>
        <v>208.58005312</v>
      </c>
      <c r="I173" s="36">
        <f>SUMIFS(СВЦЭМ!$E$33:$E$776,СВЦЭМ!$A$33:$A$776,$A173,СВЦЭМ!$B$33:$B$776,I$155)+'СЕТ СН'!$F$12</f>
        <v>205.82689601999999</v>
      </c>
      <c r="J173" s="36">
        <f>SUMIFS(СВЦЭМ!$E$33:$E$776,СВЦЭМ!$A$33:$A$776,$A173,СВЦЭМ!$B$33:$B$776,J$155)+'СЕТ СН'!$F$12</f>
        <v>191.78082144000001</v>
      </c>
      <c r="K173" s="36">
        <f>SUMIFS(СВЦЭМ!$E$33:$E$776,СВЦЭМ!$A$33:$A$776,$A173,СВЦЭМ!$B$33:$B$776,K$155)+'СЕТ СН'!$F$12</f>
        <v>156.68003909000001</v>
      </c>
      <c r="L173" s="36">
        <f>SUMIFS(СВЦЭМ!$E$33:$E$776,СВЦЭМ!$A$33:$A$776,$A173,СВЦЭМ!$B$33:$B$776,L$155)+'СЕТ СН'!$F$12</f>
        <v>128.39877278</v>
      </c>
      <c r="M173" s="36">
        <f>SUMIFS(СВЦЭМ!$E$33:$E$776,СВЦЭМ!$A$33:$A$776,$A173,СВЦЭМ!$B$33:$B$776,M$155)+'СЕТ СН'!$F$12</f>
        <v>124.89657759000001</v>
      </c>
      <c r="N173" s="36">
        <f>SUMIFS(СВЦЭМ!$E$33:$E$776,СВЦЭМ!$A$33:$A$776,$A173,СВЦЭМ!$B$33:$B$776,N$155)+'СЕТ СН'!$F$12</f>
        <v>128.06120042000001</v>
      </c>
      <c r="O173" s="36">
        <f>SUMIFS(СВЦЭМ!$E$33:$E$776,СВЦЭМ!$A$33:$A$776,$A173,СВЦЭМ!$B$33:$B$776,O$155)+'СЕТ СН'!$F$12</f>
        <v>127.83206266000001</v>
      </c>
      <c r="P173" s="36">
        <f>SUMIFS(СВЦЭМ!$E$33:$E$776,СВЦЭМ!$A$33:$A$776,$A173,СВЦЭМ!$B$33:$B$776,P$155)+'СЕТ СН'!$F$12</f>
        <v>128.61642284000001</v>
      </c>
      <c r="Q173" s="36">
        <f>SUMIFS(СВЦЭМ!$E$33:$E$776,СВЦЭМ!$A$33:$A$776,$A173,СВЦЭМ!$B$33:$B$776,Q$155)+'СЕТ СН'!$F$12</f>
        <v>128.93096052999999</v>
      </c>
      <c r="R173" s="36">
        <f>SUMIFS(СВЦЭМ!$E$33:$E$776,СВЦЭМ!$A$33:$A$776,$A173,СВЦЭМ!$B$33:$B$776,R$155)+'СЕТ СН'!$F$12</f>
        <v>127.96486478</v>
      </c>
      <c r="S173" s="36">
        <f>SUMIFS(СВЦЭМ!$E$33:$E$776,СВЦЭМ!$A$33:$A$776,$A173,СВЦЭМ!$B$33:$B$776,S$155)+'СЕТ СН'!$F$12</f>
        <v>129.56217486</v>
      </c>
      <c r="T173" s="36">
        <f>SUMIFS(СВЦЭМ!$E$33:$E$776,СВЦЭМ!$A$33:$A$776,$A173,СВЦЭМ!$B$33:$B$776,T$155)+'СЕТ СН'!$F$12</f>
        <v>134.71608406999999</v>
      </c>
      <c r="U173" s="36">
        <f>SUMIFS(СВЦЭМ!$E$33:$E$776,СВЦЭМ!$A$33:$A$776,$A173,СВЦЭМ!$B$33:$B$776,U$155)+'СЕТ СН'!$F$12</f>
        <v>133.89382581999999</v>
      </c>
      <c r="V173" s="36">
        <f>SUMIFS(СВЦЭМ!$E$33:$E$776,СВЦЭМ!$A$33:$A$776,$A173,СВЦЭМ!$B$33:$B$776,V$155)+'СЕТ СН'!$F$12</f>
        <v>132.47353623999999</v>
      </c>
      <c r="W173" s="36">
        <f>SUMIFS(СВЦЭМ!$E$33:$E$776,СВЦЭМ!$A$33:$A$776,$A173,СВЦЭМ!$B$33:$B$776,W$155)+'СЕТ СН'!$F$12</f>
        <v>127.18740964</v>
      </c>
      <c r="X173" s="36">
        <f>SUMIFS(СВЦЭМ!$E$33:$E$776,СВЦЭМ!$A$33:$A$776,$A173,СВЦЭМ!$B$33:$B$776,X$155)+'СЕТ СН'!$F$12</f>
        <v>140.22074774999999</v>
      </c>
      <c r="Y173" s="36">
        <f>SUMIFS(СВЦЭМ!$E$33:$E$776,СВЦЭМ!$A$33:$A$776,$A173,СВЦЭМ!$B$33:$B$776,Y$155)+'СЕТ СН'!$F$12</f>
        <v>166.55252587999999</v>
      </c>
    </row>
    <row r="174" spans="1:25" ht="15.75" x14ac:dyDescent="0.2">
      <c r="A174" s="35">
        <f t="shared" si="4"/>
        <v>44031</v>
      </c>
      <c r="B174" s="36">
        <f>SUMIFS(СВЦЭМ!$E$33:$E$776,СВЦЭМ!$A$33:$A$776,$A174,СВЦЭМ!$B$33:$B$776,B$155)+'СЕТ СН'!$F$12</f>
        <v>177.56029201999999</v>
      </c>
      <c r="C174" s="36">
        <f>SUMIFS(СВЦЭМ!$E$33:$E$776,СВЦЭМ!$A$33:$A$776,$A174,СВЦЭМ!$B$33:$B$776,C$155)+'СЕТ СН'!$F$12</f>
        <v>186.19960778999999</v>
      </c>
      <c r="D174" s="36">
        <f>SUMIFS(СВЦЭМ!$E$33:$E$776,СВЦЭМ!$A$33:$A$776,$A174,СВЦЭМ!$B$33:$B$776,D$155)+'СЕТ СН'!$F$12</f>
        <v>184.3244741</v>
      </c>
      <c r="E174" s="36">
        <f>SUMIFS(СВЦЭМ!$E$33:$E$776,СВЦЭМ!$A$33:$A$776,$A174,СВЦЭМ!$B$33:$B$776,E$155)+'СЕТ СН'!$F$12</f>
        <v>181.64814068000001</v>
      </c>
      <c r="F174" s="36">
        <f>SUMIFS(СВЦЭМ!$E$33:$E$776,СВЦЭМ!$A$33:$A$776,$A174,СВЦЭМ!$B$33:$B$776,F$155)+'СЕТ СН'!$F$12</f>
        <v>179.26521228999999</v>
      </c>
      <c r="G174" s="36">
        <f>SUMIFS(СВЦЭМ!$E$33:$E$776,СВЦЭМ!$A$33:$A$776,$A174,СВЦЭМ!$B$33:$B$776,G$155)+'СЕТ СН'!$F$12</f>
        <v>181.96872438</v>
      </c>
      <c r="H174" s="36">
        <f>SUMIFS(СВЦЭМ!$E$33:$E$776,СВЦЭМ!$A$33:$A$776,$A174,СВЦЭМ!$B$33:$B$776,H$155)+'СЕТ СН'!$F$12</f>
        <v>186.18489564999999</v>
      </c>
      <c r="I174" s="36">
        <f>SUMIFS(СВЦЭМ!$E$33:$E$776,СВЦЭМ!$A$33:$A$776,$A174,СВЦЭМ!$B$33:$B$776,I$155)+'СЕТ СН'!$F$12</f>
        <v>192.85199559</v>
      </c>
      <c r="J174" s="36">
        <f>SUMIFS(СВЦЭМ!$E$33:$E$776,СВЦЭМ!$A$33:$A$776,$A174,СВЦЭМ!$B$33:$B$776,J$155)+'СЕТ СН'!$F$12</f>
        <v>191.31655104999999</v>
      </c>
      <c r="K174" s="36">
        <f>SUMIFS(СВЦЭМ!$E$33:$E$776,СВЦЭМ!$A$33:$A$776,$A174,СВЦЭМ!$B$33:$B$776,K$155)+'СЕТ СН'!$F$12</f>
        <v>159.56138283000001</v>
      </c>
      <c r="L174" s="36">
        <f>SUMIFS(СВЦЭМ!$E$33:$E$776,СВЦЭМ!$A$33:$A$776,$A174,СВЦЭМ!$B$33:$B$776,L$155)+'СЕТ СН'!$F$12</f>
        <v>143.74316268999999</v>
      </c>
      <c r="M174" s="36">
        <f>SUMIFS(СВЦЭМ!$E$33:$E$776,СВЦЭМ!$A$33:$A$776,$A174,СВЦЭМ!$B$33:$B$776,M$155)+'СЕТ СН'!$F$12</f>
        <v>134.37507106000001</v>
      </c>
      <c r="N174" s="36">
        <f>SUMIFS(СВЦЭМ!$E$33:$E$776,СВЦЭМ!$A$33:$A$776,$A174,СВЦЭМ!$B$33:$B$776,N$155)+'СЕТ СН'!$F$12</f>
        <v>135.23679075999999</v>
      </c>
      <c r="O174" s="36">
        <f>SUMIFS(СВЦЭМ!$E$33:$E$776,СВЦЭМ!$A$33:$A$776,$A174,СВЦЭМ!$B$33:$B$776,O$155)+'СЕТ СН'!$F$12</f>
        <v>135.50224704999999</v>
      </c>
      <c r="P174" s="36">
        <f>SUMIFS(СВЦЭМ!$E$33:$E$776,СВЦЭМ!$A$33:$A$776,$A174,СВЦЭМ!$B$33:$B$776,P$155)+'СЕТ СН'!$F$12</f>
        <v>135.34299235</v>
      </c>
      <c r="Q174" s="36">
        <f>SUMIFS(СВЦЭМ!$E$33:$E$776,СВЦЭМ!$A$33:$A$776,$A174,СВЦЭМ!$B$33:$B$776,Q$155)+'СЕТ СН'!$F$12</f>
        <v>135.29113237000001</v>
      </c>
      <c r="R174" s="36">
        <f>SUMIFS(СВЦЭМ!$E$33:$E$776,СВЦЭМ!$A$33:$A$776,$A174,СВЦЭМ!$B$33:$B$776,R$155)+'СЕТ СН'!$F$12</f>
        <v>137.66214848999999</v>
      </c>
      <c r="S174" s="36">
        <f>SUMIFS(СВЦЭМ!$E$33:$E$776,СВЦЭМ!$A$33:$A$776,$A174,СВЦЭМ!$B$33:$B$776,S$155)+'СЕТ СН'!$F$12</f>
        <v>139.48047943</v>
      </c>
      <c r="T174" s="36">
        <f>SUMIFS(СВЦЭМ!$E$33:$E$776,СВЦЭМ!$A$33:$A$776,$A174,СВЦЭМ!$B$33:$B$776,T$155)+'СЕТ СН'!$F$12</f>
        <v>139.14301082</v>
      </c>
      <c r="U174" s="36">
        <f>SUMIFS(СВЦЭМ!$E$33:$E$776,СВЦЭМ!$A$33:$A$776,$A174,СВЦЭМ!$B$33:$B$776,U$155)+'СЕТ СН'!$F$12</f>
        <v>138.94934099</v>
      </c>
      <c r="V174" s="36">
        <f>SUMIFS(СВЦЭМ!$E$33:$E$776,СВЦЭМ!$A$33:$A$776,$A174,СВЦЭМ!$B$33:$B$776,V$155)+'СЕТ СН'!$F$12</f>
        <v>137.70798733000001</v>
      </c>
      <c r="W174" s="36">
        <f>SUMIFS(СВЦЭМ!$E$33:$E$776,СВЦЭМ!$A$33:$A$776,$A174,СВЦЭМ!$B$33:$B$776,W$155)+'СЕТ СН'!$F$12</f>
        <v>127.90419282000001</v>
      </c>
      <c r="X174" s="36">
        <f>SUMIFS(СВЦЭМ!$E$33:$E$776,СВЦЭМ!$A$33:$A$776,$A174,СВЦЭМ!$B$33:$B$776,X$155)+'СЕТ СН'!$F$12</f>
        <v>141.38913191</v>
      </c>
      <c r="Y174" s="36">
        <f>SUMIFS(СВЦЭМ!$E$33:$E$776,СВЦЭМ!$A$33:$A$776,$A174,СВЦЭМ!$B$33:$B$776,Y$155)+'СЕТ СН'!$F$12</f>
        <v>178.27648877999999</v>
      </c>
    </row>
    <row r="175" spans="1:25" ht="15.75" x14ac:dyDescent="0.2">
      <c r="A175" s="35">
        <f t="shared" si="4"/>
        <v>44032</v>
      </c>
      <c r="B175" s="36">
        <f>SUMIFS(СВЦЭМ!$E$33:$E$776,СВЦЭМ!$A$33:$A$776,$A175,СВЦЭМ!$B$33:$B$776,B$155)+'СЕТ СН'!$F$12</f>
        <v>173.13493331000001</v>
      </c>
      <c r="C175" s="36">
        <f>SUMIFS(СВЦЭМ!$E$33:$E$776,СВЦЭМ!$A$33:$A$776,$A175,СВЦЭМ!$B$33:$B$776,C$155)+'СЕТ СН'!$F$12</f>
        <v>167.3778265</v>
      </c>
      <c r="D175" s="36">
        <f>SUMIFS(СВЦЭМ!$E$33:$E$776,СВЦЭМ!$A$33:$A$776,$A175,СВЦЭМ!$B$33:$B$776,D$155)+'СЕТ СН'!$F$12</f>
        <v>192.10826865000001</v>
      </c>
      <c r="E175" s="36">
        <f>SUMIFS(СВЦЭМ!$E$33:$E$776,СВЦЭМ!$A$33:$A$776,$A175,СВЦЭМ!$B$33:$B$776,E$155)+'СЕТ СН'!$F$12</f>
        <v>188.72277384</v>
      </c>
      <c r="F175" s="36">
        <f>SUMIFS(СВЦЭМ!$E$33:$E$776,СВЦЭМ!$A$33:$A$776,$A175,СВЦЭМ!$B$33:$B$776,F$155)+'СЕТ СН'!$F$12</f>
        <v>188.29685975000001</v>
      </c>
      <c r="G175" s="36">
        <f>SUMIFS(СВЦЭМ!$E$33:$E$776,СВЦЭМ!$A$33:$A$776,$A175,СВЦЭМ!$B$33:$B$776,G$155)+'СЕТ СН'!$F$12</f>
        <v>188.42150047000001</v>
      </c>
      <c r="H175" s="36">
        <f>SUMIFS(СВЦЭМ!$E$33:$E$776,СВЦЭМ!$A$33:$A$776,$A175,СВЦЭМ!$B$33:$B$776,H$155)+'СЕТ СН'!$F$12</f>
        <v>195.32008378</v>
      </c>
      <c r="I175" s="36">
        <f>SUMIFS(СВЦЭМ!$E$33:$E$776,СВЦЭМ!$A$33:$A$776,$A175,СВЦЭМ!$B$33:$B$776,I$155)+'СЕТ СН'!$F$12</f>
        <v>174.86800324000001</v>
      </c>
      <c r="J175" s="36">
        <f>SUMIFS(СВЦЭМ!$E$33:$E$776,СВЦЭМ!$A$33:$A$776,$A175,СВЦЭМ!$B$33:$B$776,J$155)+'СЕТ СН'!$F$12</f>
        <v>185.04555722000001</v>
      </c>
      <c r="K175" s="36">
        <f>SUMIFS(СВЦЭМ!$E$33:$E$776,СВЦЭМ!$A$33:$A$776,$A175,СВЦЭМ!$B$33:$B$776,K$155)+'СЕТ СН'!$F$12</f>
        <v>173.67727156000001</v>
      </c>
      <c r="L175" s="36">
        <f>SUMIFS(СВЦЭМ!$E$33:$E$776,СВЦЭМ!$A$33:$A$776,$A175,СВЦЭМ!$B$33:$B$776,L$155)+'СЕТ СН'!$F$12</f>
        <v>146.28194696</v>
      </c>
      <c r="M175" s="36">
        <f>SUMIFS(СВЦЭМ!$E$33:$E$776,СВЦЭМ!$A$33:$A$776,$A175,СВЦЭМ!$B$33:$B$776,M$155)+'СЕТ СН'!$F$12</f>
        <v>143.11828055999999</v>
      </c>
      <c r="N175" s="36">
        <f>SUMIFS(СВЦЭМ!$E$33:$E$776,СВЦЭМ!$A$33:$A$776,$A175,СВЦЭМ!$B$33:$B$776,N$155)+'СЕТ СН'!$F$12</f>
        <v>144.09559118000001</v>
      </c>
      <c r="O175" s="36">
        <f>SUMIFS(СВЦЭМ!$E$33:$E$776,СВЦЭМ!$A$33:$A$776,$A175,СВЦЭМ!$B$33:$B$776,O$155)+'СЕТ СН'!$F$12</f>
        <v>143.64845434</v>
      </c>
      <c r="P175" s="36">
        <f>SUMIFS(СВЦЭМ!$E$33:$E$776,СВЦЭМ!$A$33:$A$776,$A175,СВЦЭМ!$B$33:$B$776,P$155)+'СЕТ СН'!$F$12</f>
        <v>141.33116494000001</v>
      </c>
      <c r="Q175" s="36">
        <f>SUMIFS(СВЦЭМ!$E$33:$E$776,СВЦЭМ!$A$33:$A$776,$A175,СВЦЭМ!$B$33:$B$776,Q$155)+'СЕТ СН'!$F$12</f>
        <v>141.39534416000001</v>
      </c>
      <c r="R175" s="36">
        <f>SUMIFS(СВЦЭМ!$E$33:$E$776,СВЦЭМ!$A$33:$A$776,$A175,СВЦЭМ!$B$33:$B$776,R$155)+'СЕТ СН'!$F$12</f>
        <v>141.4987423</v>
      </c>
      <c r="S175" s="36">
        <f>SUMIFS(СВЦЭМ!$E$33:$E$776,СВЦЭМ!$A$33:$A$776,$A175,СВЦЭМ!$B$33:$B$776,S$155)+'СЕТ СН'!$F$12</f>
        <v>141.65251315</v>
      </c>
      <c r="T175" s="36">
        <f>SUMIFS(СВЦЭМ!$E$33:$E$776,СВЦЭМ!$A$33:$A$776,$A175,СВЦЭМ!$B$33:$B$776,T$155)+'СЕТ СН'!$F$12</f>
        <v>140.94503964</v>
      </c>
      <c r="U175" s="36">
        <f>SUMIFS(СВЦЭМ!$E$33:$E$776,СВЦЭМ!$A$33:$A$776,$A175,СВЦЭМ!$B$33:$B$776,U$155)+'СЕТ СН'!$F$12</f>
        <v>140.13757164</v>
      </c>
      <c r="V175" s="36">
        <f>SUMIFS(СВЦЭМ!$E$33:$E$776,СВЦЭМ!$A$33:$A$776,$A175,СВЦЭМ!$B$33:$B$776,V$155)+'СЕТ СН'!$F$12</f>
        <v>140.94685944</v>
      </c>
      <c r="W175" s="36">
        <f>SUMIFS(СВЦЭМ!$E$33:$E$776,СВЦЭМ!$A$33:$A$776,$A175,СВЦЭМ!$B$33:$B$776,W$155)+'СЕТ СН'!$F$12</f>
        <v>140.57422319</v>
      </c>
      <c r="X175" s="36">
        <f>SUMIFS(СВЦЭМ!$E$33:$E$776,СВЦЭМ!$A$33:$A$776,$A175,СВЦЭМ!$B$33:$B$776,X$155)+'СЕТ СН'!$F$12</f>
        <v>146.49704052000001</v>
      </c>
      <c r="Y175" s="36">
        <f>SUMIFS(СВЦЭМ!$E$33:$E$776,СВЦЭМ!$A$33:$A$776,$A175,СВЦЭМ!$B$33:$B$776,Y$155)+'СЕТ СН'!$F$12</f>
        <v>175.85336194000001</v>
      </c>
    </row>
    <row r="176" spans="1:25" ht="15.75" x14ac:dyDescent="0.2">
      <c r="A176" s="35">
        <f t="shared" si="4"/>
        <v>44033</v>
      </c>
      <c r="B176" s="36">
        <f>SUMIFS(СВЦЭМ!$E$33:$E$776,СВЦЭМ!$A$33:$A$776,$A176,СВЦЭМ!$B$33:$B$776,B$155)+'СЕТ СН'!$F$12</f>
        <v>181.71310797999999</v>
      </c>
      <c r="C176" s="36">
        <f>SUMIFS(СВЦЭМ!$E$33:$E$776,СВЦЭМ!$A$33:$A$776,$A176,СВЦЭМ!$B$33:$B$776,C$155)+'СЕТ СН'!$F$12</f>
        <v>173.69668365999999</v>
      </c>
      <c r="D176" s="36">
        <f>SUMIFS(СВЦЭМ!$E$33:$E$776,СВЦЭМ!$A$33:$A$776,$A176,СВЦЭМ!$B$33:$B$776,D$155)+'СЕТ СН'!$F$12</f>
        <v>169.80701780999999</v>
      </c>
      <c r="E176" s="36">
        <f>SUMIFS(СВЦЭМ!$E$33:$E$776,СВЦЭМ!$A$33:$A$776,$A176,СВЦЭМ!$B$33:$B$776,E$155)+'СЕТ СН'!$F$12</f>
        <v>169.50890129000001</v>
      </c>
      <c r="F176" s="36">
        <f>SUMIFS(СВЦЭМ!$E$33:$E$776,СВЦЭМ!$A$33:$A$776,$A176,СВЦЭМ!$B$33:$B$776,F$155)+'СЕТ СН'!$F$12</f>
        <v>167.84355579000001</v>
      </c>
      <c r="G176" s="36">
        <f>SUMIFS(СВЦЭМ!$E$33:$E$776,СВЦЭМ!$A$33:$A$776,$A176,СВЦЭМ!$B$33:$B$776,G$155)+'СЕТ СН'!$F$12</f>
        <v>166.14859824999999</v>
      </c>
      <c r="H176" s="36">
        <f>SUMIFS(СВЦЭМ!$E$33:$E$776,СВЦЭМ!$A$33:$A$776,$A176,СВЦЭМ!$B$33:$B$776,H$155)+'СЕТ СН'!$F$12</f>
        <v>171.08673623999999</v>
      </c>
      <c r="I176" s="36">
        <f>SUMIFS(СВЦЭМ!$E$33:$E$776,СВЦЭМ!$A$33:$A$776,$A176,СВЦЭМ!$B$33:$B$776,I$155)+'СЕТ СН'!$F$12</f>
        <v>180.49731958999999</v>
      </c>
      <c r="J176" s="36">
        <f>SUMIFS(СВЦЭМ!$E$33:$E$776,СВЦЭМ!$A$33:$A$776,$A176,СВЦЭМ!$B$33:$B$776,J$155)+'СЕТ СН'!$F$12</f>
        <v>185.43493787</v>
      </c>
      <c r="K176" s="36">
        <f>SUMIFS(СВЦЭМ!$E$33:$E$776,СВЦЭМ!$A$33:$A$776,$A176,СВЦЭМ!$B$33:$B$776,K$155)+'СЕТ СН'!$F$12</f>
        <v>166.20776323999999</v>
      </c>
      <c r="L176" s="36">
        <f>SUMIFS(СВЦЭМ!$E$33:$E$776,СВЦЭМ!$A$33:$A$776,$A176,СВЦЭМ!$B$33:$B$776,L$155)+'СЕТ СН'!$F$12</f>
        <v>146.82928132999999</v>
      </c>
      <c r="M176" s="36">
        <f>SUMIFS(СВЦЭМ!$E$33:$E$776,СВЦЭМ!$A$33:$A$776,$A176,СВЦЭМ!$B$33:$B$776,M$155)+'СЕТ СН'!$F$12</f>
        <v>146.29013402000001</v>
      </c>
      <c r="N176" s="36">
        <f>SUMIFS(СВЦЭМ!$E$33:$E$776,СВЦЭМ!$A$33:$A$776,$A176,СВЦЭМ!$B$33:$B$776,N$155)+'СЕТ СН'!$F$12</f>
        <v>146.55596756</v>
      </c>
      <c r="O176" s="36">
        <f>SUMIFS(СВЦЭМ!$E$33:$E$776,СВЦЭМ!$A$33:$A$776,$A176,СВЦЭМ!$B$33:$B$776,O$155)+'СЕТ СН'!$F$12</f>
        <v>147.77380601999999</v>
      </c>
      <c r="P176" s="36">
        <f>SUMIFS(СВЦЭМ!$E$33:$E$776,СВЦЭМ!$A$33:$A$776,$A176,СВЦЭМ!$B$33:$B$776,P$155)+'СЕТ СН'!$F$12</f>
        <v>148.04838275</v>
      </c>
      <c r="Q176" s="36">
        <f>SUMIFS(СВЦЭМ!$E$33:$E$776,СВЦЭМ!$A$33:$A$776,$A176,СВЦЭМ!$B$33:$B$776,Q$155)+'СЕТ СН'!$F$12</f>
        <v>149.08570134999999</v>
      </c>
      <c r="R176" s="36">
        <f>SUMIFS(СВЦЭМ!$E$33:$E$776,СВЦЭМ!$A$33:$A$776,$A176,СВЦЭМ!$B$33:$B$776,R$155)+'СЕТ СН'!$F$12</f>
        <v>147.30359858</v>
      </c>
      <c r="S176" s="36">
        <f>SUMIFS(СВЦЭМ!$E$33:$E$776,СВЦЭМ!$A$33:$A$776,$A176,СВЦЭМ!$B$33:$B$776,S$155)+'СЕТ СН'!$F$12</f>
        <v>147.51695425</v>
      </c>
      <c r="T176" s="36">
        <f>SUMIFS(СВЦЭМ!$E$33:$E$776,СВЦЭМ!$A$33:$A$776,$A176,СВЦЭМ!$B$33:$B$776,T$155)+'СЕТ СН'!$F$12</f>
        <v>146.28053168</v>
      </c>
      <c r="U176" s="36">
        <f>SUMIFS(СВЦЭМ!$E$33:$E$776,СВЦЭМ!$A$33:$A$776,$A176,СВЦЭМ!$B$33:$B$776,U$155)+'СЕТ СН'!$F$12</f>
        <v>146.34184421</v>
      </c>
      <c r="V176" s="36">
        <f>SUMIFS(СВЦЭМ!$E$33:$E$776,СВЦЭМ!$A$33:$A$776,$A176,СВЦЭМ!$B$33:$B$776,V$155)+'СЕТ СН'!$F$12</f>
        <v>145.97856142000001</v>
      </c>
      <c r="W176" s="36">
        <f>SUMIFS(СВЦЭМ!$E$33:$E$776,СВЦЭМ!$A$33:$A$776,$A176,СВЦЭМ!$B$33:$B$776,W$155)+'СЕТ СН'!$F$12</f>
        <v>147.50067691999999</v>
      </c>
      <c r="X176" s="36">
        <f>SUMIFS(СВЦЭМ!$E$33:$E$776,СВЦЭМ!$A$33:$A$776,$A176,СВЦЭМ!$B$33:$B$776,X$155)+'СЕТ СН'!$F$12</f>
        <v>156.11523613</v>
      </c>
      <c r="Y176" s="36">
        <f>SUMIFS(СВЦЭМ!$E$33:$E$776,СВЦЭМ!$A$33:$A$776,$A176,СВЦЭМ!$B$33:$B$776,Y$155)+'СЕТ СН'!$F$12</f>
        <v>180.99048121000001</v>
      </c>
    </row>
    <row r="177" spans="1:27" ht="15.75" x14ac:dyDescent="0.2">
      <c r="A177" s="35">
        <f t="shared" si="4"/>
        <v>44034</v>
      </c>
      <c r="B177" s="36">
        <f>SUMIFS(СВЦЭМ!$E$33:$E$776,СВЦЭМ!$A$33:$A$776,$A177,СВЦЭМ!$B$33:$B$776,B$155)+'СЕТ СН'!$F$12</f>
        <v>180.90026082</v>
      </c>
      <c r="C177" s="36">
        <f>SUMIFS(СВЦЭМ!$E$33:$E$776,СВЦЭМ!$A$33:$A$776,$A177,СВЦЭМ!$B$33:$B$776,C$155)+'СЕТ СН'!$F$12</f>
        <v>175.62617928</v>
      </c>
      <c r="D177" s="36">
        <f>SUMIFS(СВЦЭМ!$E$33:$E$776,СВЦЭМ!$A$33:$A$776,$A177,СВЦЭМ!$B$33:$B$776,D$155)+'СЕТ СН'!$F$12</f>
        <v>173.84408798000001</v>
      </c>
      <c r="E177" s="36">
        <f>SUMIFS(СВЦЭМ!$E$33:$E$776,СВЦЭМ!$A$33:$A$776,$A177,СВЦЭМ!$B$33:$B$776,E$155)+'СЕТ СН'!$F$12</f>
        <v>177.76581985999999</v>
      </c>
      <c r="F177" s="36">
        <f>SUMIFS(СВЦЭМ!$E$33:$E$776,СВЦЭМ!$A$33:$A$776,$A177,СВЦЭМ!$B$33:$B$776,F$155)+'СЕТ СН'!$F$12</f>
        <v>178.98421579000001</v>
      </c>
      <c r="G177" s="36">
        <f>SUMIFS(СВЦЭМ!$E$33:$E$776,СВЦЭМ!$A$33:$A$776,$A177,СВЦЭМ!$B$33:$B$776,G$155)+'СЕТ СН'!$F$12</f>
        <v>179.14641068</v>
      </c>
      <c r="H177" s="36">
        <f>SUMIFS(СВЦЭМ!$E$33:$E$776,СВЦЭМ!$A$33:$A$776,$A177,СВЦЭМ!$B$33:$B$776,H$155)+'СЕТ СН'!$F$12</f>
        <v>175.73227691</v>
      </c>
      <c r="I177" s="36">
        <f>SUMIFS(СВЦЭМ!$E$33:$E$776,СВЦЭМ!$A$33:$A$776,$A177,СВЦЭМ!$B$33:$B$776,I$155)+'СЕТ СН'!$F$12</f>
        <v>186.0440658</v>
      </c>
      <c r="J177" s="36">
        <f>SUMIFS(СВЦЭМ!$E$33:$E$776,СВЦЭМ!$A$33:$A$776,$A177,СВЦЭМ!$B$33:$B$776,J$155)+'СЕТ СН'!$F$12</f>
        <v>189.09117094999999</v>
      </c>
      <c r="K177" s="36">
        <f>SUMIFS(СВЦЭМ!$E$33:$E$776,СВЦЭМ!$A$33:$A$776,$A177,СВЦЭМ!$B$33:$B$776,K$155)+'СЕТ СН'!$F$12</f>
        <v>166.00148131</v>
      </c>
      <c r="L177" s="36">
        <f>SUMIFS(СВЦЭМ!$E$33:$E$776,СВЦЭМ!$A$33:$A$776,$A177,СВЦЭМ!$B$33:$B$776,L$155)+'СЕТ СН'!$F$12</f>
        <v>139.43907922</v>
      </c>
      <c r="M177" s="36">
        <f>SUMIFS(СВЦЭМ!$E$33:$E$776,СВЦЭМ!$A$33:$A$776,$A177,СВЦЭМ!$B$33:$B$776,M$155)+'СЕТ СН'!$F$12</f>
        <v>135.51903286000001</v>
      </c>
      <c r="N177" s="36">
        <f>SUMIFS(СВЦЭМ!$E$33:$E$776,СВЦЭМ!$A$33:$A$776,$A177,СВЦЭМ!$B$33:$B$776,N$155)+'СЕТ СН'!$F$12</f>
        <v>141.97499411000001</v>
      </c>
      <c r="O177" s="36">
        <f>SUMIFS(СВЦЭМ!$E$33:$E$776,СВЦЭМ!$A$33:$A$776,$A177,СВЦЭМ!$B$33:$B$776,O$155)+'СЕТ СН'!$F$12</f>
        <v>142.02036838999999</v>
      </c>
      <c r="P177" s="36">
        <f>SUMIFS(СВЦЭМ!$E$33:$E$776,СВЦЭМ!$A$33:$A$776,$A177,СВЦЭМ!$B$33:$B$776,P$155)+'СЕТ СН'!$F$12</f>
        <v>144.67347597</v>
      </c>
      <c r="Q177" s="36">
        <f>SUMIFS(СВЦЭМ!$E$33:$E$776,СВЦЭМ!$A$33:$A$776,$A177,СВЦЭМ!$B$33:$B$776,Q$155)+'СЕТ СН'!$F$12</f>
        <v>146.79247563999999</v>
      </c>
      <c r="R177" s="36">
        <f>SUMIFS(СВЦЭМ!$E$33:$E$776,СВЦЭМ!$A$33:$A$776,$A177,СВЦЭМ!$B$33:$B$776,R$155)+'СЕТ СН'!$F$12</f>
        <v>142.29505252999999</v>
      </c>
      <c r="S177" s="36">
        <f>SUMIFS(СВЦЭМ!$E$33:$E$776,СВЦЭМ!$A$33:$A$776,$A177,СВЦЭМ!$B$33:$B$776,S$155)+'СЕТ СН'!$F$12</f>
        <v>142.92776527000001</v>
      </c>
      <c r="T177" s="36">
        <f>SUMIFS(СВЦЭМ!$E$33:$E$776,СВЦЭМ!$A$33:$A$776,$A177,СВЦЭМ!$B$33:$B$776,T$155)+'СЕТ СН'!$F$12</f>
        <v>149.13726262</v>
      </c>
      <c r="U177" s="36">
        <f>SUMIFS(СВЦЭМ!$E$33:$E$776,СВЦЭМ!$A$33:$A$776,$A177,СВЦЭМ!$B$33:$B$776,U$155)+'СЕТ СН'!$F$12</f>
        <v>152.61162775</v>
      </c>
      <c r="V177" s="36">
        <f>SUMIFS(СВЦЭМ!$E$33:$E$776,СВЦЭМ!$A$33:$A$776,$A177,СВЦЭМ!$B$33:$B$776,V$155)+'СЕТ СН'!$F$12</f>
        <v>154.41250976000001</v>
      </c>
      <c r="W177" s="36">
        <f>SUMIFS(СВЦЭМ!$E$33:$E$776,СВЦЭМ!$A$33:$A$776,$A177,СВЦЭМ!$B$33:$B$776,W$155)+'СЕТ СН'!$F$12</f>
        <v>147.38662604999999</v>
      </c>
      <c r="X177" s="36">
        <f>SUMIFS(СВЦЭМ!$E$33:$E$776,СВЦЭМ!$A$33:$A$776,$A177,СВЦЭМ!$B$33:$B$776,X$155)+'СЕТ СН'!$F$12</f>
        <v>159.71491334000001</v>
      </c>
      <c r="Y177" s="36">
        <f>SUMIFS(СВЦЭМ!$E$33:$E$776,СВЦЭМ!$A$33:$A$776,$A177,СВЦЭМ!$B$33:$B$776,Y$155)+'СЕТ СН'!$F$12</f>
        <v>176.23354893999999</v>
      </c>
    </row>
    <row r="178" spans="1:27" ht="15.75" x14ac:dyDescent="0.2">
      <c r="A178" s="35">
        <f t="shared" si="4"/>
        <v>44035</v>
      </c>
      <c r="B178" s="36">
        <f>SUMIFS(СВЦЭМ!$E$33:$E$776,СВЦЭМ!$A$33:$A$776,$A178,СВЦЭМ!$B$33:$B$776,B$155)+'СЕТ СН'!$F$12</f>
        <v>170.00937676000001</v>
      </c>
      <c r="C178" s="36">
        <f>SUMIFS(СВЦЭМ!$E$33:$E$776,СВЦЭМ!$A$33:$A$776,$A178,СВЦЭМ!$B$33:$B$776,C$155)+'СЕТ СН'!$F$12</f>
        <v>171.12290234</v>
      </c>
      <c r="D178" s="36">
        <f>SUMIFS(СВЦЭМ!$E$33:$E$776,СВЦЭМ!$A$33:$A$776,$A178,СВЦЭМ!$B$33:$B$776,D$155)+'СЕТ СН'!$F$12</f>
        <v>175.51440493000001</v>
      </c>
      <c r="E178" s="36">
        <f>SUMIFS(СВЦЭМ!$E$33:$E$776,СВЦЭМ!$A$33:$A$776,$A178,СВЦЭМ!$B$33:$B$776,E$155)+'СЕТ СН'!$F$12</f>
        <v>181.99808718</v>
      </c>
      <c r="F178" s="36">
        <f>SUMIFS(СВЦЭМ!$E$33:$E$776,СВЦЭМ!$A$33:$A$776,$A178,СВЦЭМ!$B$33:$B$776,F$155)+'СЕТ СН'!$F$12</f>
        <v>179.57474352</v>
      </c>
      <c r="G178" s="36">
        <f>SUMIFS(СВЦЭМ!$E$33:$E$776,СВЦЭМ!$A$33:$A$776,$A178,СВЦЭМ!$B$33:$B$776,G$155)+'СЕТ СН'!$F$12</f>
        <v>177.91092836999999</v>
      </c>
      <c r="H178" s="36">
        <f>SUMIFS(СВЦЭМ!$E$33:$E$776,СВЦЭМ!$A$33:$A$776,$A178,СВЦЭМ!$B$33:$B$776,H$155)+'СЕТ СН'!$F$12</f>
        <v>169.87947424000001</v>
      </c>
      <c r="I178" s="36">
        <f>SUMIFS(СВЦЭМ!$E$33:$E$776,СВЦЭМ!$A$33:$A$776,$A178,СВЦЭМ!$B$33:$B$776,I$155)+'СЕТ СН'!$F$12</f>
        <v>156.90321452000001</v>
      </c>
      <c r="J178" s="36">
        <f>SUMIFS(СВЦЭМ!$E$33:$E$776,СВЦЭМ!$A$33:$A$776,$A178,СВЦЭМ!$B$33:$B$776,J$155)+'СЕТ СН'!$F$12</f>
        <v>161.96425719000001</v>
      </c>
      <c r="K178" s="36">
        <f>SUMIFS(СВЦЭМ!$E$33:$E$776,СВЦЭМ!$A$33:$A$776,$A178,СВЦЭМ!$B$33:$B$776,K$155)+'СЕТ СН'!$F$12</f>
        <v>167.311474</v>
      </c>
      <c r="L178" s="36">
        <f>SUMIFS(СВЦЭМ!$E$33:$E$776,СВЦЭМ!$A$33:$A$776,$A178,СВЦЭМ!$B$33:$B$776,L$155)+'СЕТ СН'!$F$12</f>
        <v>149.31024629000001</v>
      </c>
      <c r="M178" s="36">
        <f>SUMIFS(СВЦЭМ!$E$33:$E$776,СВЦЭМ!$A$33:$A$776,$A178,СВЦЭМ!$B$33:$B$776,M$155)+'СЕТ СН'!$F$12</f>
        <v>145.74715732999999</v>
      </c>
      <c r="N178" s="36">
        <f>SUMIFS(СВЦЭМ!$E$33:$E$776,СВЦЭМ!$A$33:$A$776,$A178,СВЦЭМ!$B$33:$B$776,N$155)+'СЕТ СН'!$F$12</f>
        <v>149.08994670000001</v>
      </c>
      <c r="O178" s="36">
        <f>SUMIFS(СВЦЭМ!$E$33:$E$776,СВЦЭМ!$A$33:$A$776,$A178,СВЦЭМ!$B$33:$B$776,O$155)+'СЕТ СН'!$F$12</f>
        <v>151.26342925</v>
      </c>
      <c r="P178" s="36">
        <f>SUMIFS(СВЦЭМ!$E$33:$E$776,СВЦЭМ!$A$33:$A$776,$A178,СВЦЭМ!$B$33:$B$776,P$155)+'СЕТ СН'!$F$12</f>
        <v>154.32988381000001</v>
      </c>
      <c r="Q178" s="36">
        <f>SUMIFS(СВЦЭМ!$E$33:$E$776,СВЦЭМ!$A$33:$A$776,$A178,СВЦЭМ!$B$33:$B$776,Q$155)+'СЕТ СН'!$F$12</f>
        <v>157.97218151999999</v>
      </c>
      <c r="R178" s="36">
        <f>SUMIFS(СВЦЭМ!$E$33:$E$776,СВЦЭМ!$A$33:$A$776,$A178,СВЦЭМ!$B$33:$B$776,R$155)+'СЕТ СН'!$F$12</f>
        <v>157.37997978999999</v>
      </c>
      <c r="S178" s="36">
        <f>SUMIFS(СВЦЭМ!$E$33:$E$776,СВЦЭМ!$A$33:$A$776,$A178,СВЦЭМ!$B$33:$B$776,S$155)+'СЕТ СН'!$F$12</f>
        <v>158.71439642000001</v>
      </c>
      <c r="T178" s="36">
        <f>SUMIFS(СВЦЭМ!$E$33:$E$776,СВЦЭМ!$A$33:$A$776,$A178,СВЦЭМ!$B$33:$B$776,T$155)+'СЕТ СН'!$F$12</f>
        <v>162.20641372</v>
      </c>
      <c r="U178" s="36">
        <f>SUMIFS(СВЦЭМ!$E$33:$E$776,СВЦЭМ!$A$33:$A$776,$A178,СВЦЭМ!$B$33:$B$776,U$155)+'СЕТ СН'!$F$12</f>
        <v>160.47246698999999</v>
      </c>
      <c r="V178" s="36">
        <f>SUMIFS(СВЦЭМ!$E$33:$E$776,СВЦЭМ!$A$33:$A$776,$A178,СВЦЭМ!$B$33:$B$776,V$155)+'СЕТ СН'!$F$12</f>
        <v>157.85887389999999</v>
      </c>
      <c r="W178" s="36">
        <f>SUMIFS(СВЦЭМ!$E$33:$E$776,СВЦЭМ!$A$33:$A$776,$A178,СВЦЭМ!$B$33:$B$776,W$155)+'СЕТ СН'!$F$12</f>
        <v>150.39611422999999</v>
      </c>
      <c r="X178" s="36">
        <f>SUMIFS(СВЦЭМ!$E$33:$E$776,СВЦЭМ!$A$33:$A$776,$A178,СВЦЭМ!$B$33:$B$776,X$155)+'СЕТ СН'!$F$12</f>
        <v>150.94708875000001</v>
      </c>
      <c r="Y178" s="36">
        <f>SUMIFS(СВЦЭМ!$E$33:$E$776,СВЦЭМ!$A$33:$A$776,$A178,СВЦЭМ!$B$33:$B$776,Y$155)+'СЕТ СН'!$F$12</f>
        <v>175.48044003999999</v>
      </c>
    </row>
    <row r="179" spans="1:27" ht="15.75" x14ac:dyDescent="0.2">
      <c r="A179" s="35">
        <f t="shared" si="4"/>
        <v>44036</v>
      </c>
      <c r="B179" s="36">
        <f>SUMIFS(СВЦЭМ!$E$33:$E$776,СВЦЭМ!$A$33:$A$776,$A179,СВЦЭМ!$B$33:$B$776,B$155)+'СЕТ СН'!$F$12</f>
        <v>168.99702493000001</v>
      </c>
      <c r="C179" s="36">
        <f>SUMIFS(СВЦЭМ!$E$33:$E$776,СВЦЭМ!$A$33:$A$776,$A179,СВЦЭМ!$B$33:$B$776,C$155)+'СЕТ СН'!$F$12</f>
        <v>164.25142080000001</v>
      </c>
      <c r="D179" s="36">
        <f>SUMIFS(СВЦЭМ!$E$33:$E$776,СВЦЭМ!$A$33:$A$776,$A179,СВЦЭМ!$B$33:$B$776,D$155)+'СЕТ СН'!$F$12</f>
        <v>164.83546727000001</v>
      </c>
      <c r="E179" s="36">
        <f>SUMIFS(СВЦЭМ!$E$33:$E$776,СВЦЭМ!$A$33:$A$776,$A179,СВЦЭМ!$B$33:$B$776,E$155)+'СЕТ СН'!$F$12</f>
        <v>171.04424526</v>
      </c>
      <c r="F179" s="36">
        <f>SUMIFS(СВЦЭМ!$E$33:$E$776,СВЦЭМ!$A$33:$A$776,$A179,СВЦЭМ!$B$33:$B$776,F$155)+'СЕТ СН'!$F$12</f>
        <v>171.62375424000001</v>
      </c>
      <c r="G179" s="36">
        <f>SUMIFS(СВЦЭМ!$E$33:$E$776,СВЦЭМ!$A$33:$A$776,$A179,СВЦЭМ!$B$33:$B$776,G$155)+'СЕТ СН'!$F$12</f>
        <v>169.24994748</v>
      </c>
      <c r="H179" s="36">
        <f>SUMIFS(СВЦЭМ!$E$33:$E$776,СВЦЭМ!$A$33:$A$776,$A179,СВЦЭМ!$B$33:$B$776,H$155)+'СЕТ СН'!$F$12</f>
        <v>160.06114986</v>
      </c>
      <c r="I179" s="36">
        <f>SUMIFS(СВЦЭМ!$E$33:$E$776,СВЦЭМ!$A$33:$A$776,$A179,СВЦЭМ!$B$33:$B$776,I$155)+'СЕТ СН'!$F$12</f>
        <v>155.57246517999999</v>
      </c>
      <c r="J179" s="36">
        <f>SUMIFS(СВЦЭМ!$E$33:$E$776,СВЦЭМ!$A$33:$A$776,$A179,СВЦЭМ!$B$33:$B$776,J$155)+'СЕТ СН'!$F$12</f>
        <v>162.23606946999999</v>
      </c>
      <c r="K179" s="36">
        <f>SUMIFS(СВЦЭМ!$E$33:$E$776,СВЦЭМ!$A$33:$A$776,$A179,СВЦЭМ!$B$33:$B$776,K$155)+'СЕТ СН'!$F$12</f>
        <v>165.58001773999999</v>
      </c>
      <c r="L179" s="36">
        <f>SUMIFS(СВЦЭМ!$E$33:$E$776,СВЦЭМ!$A$33:$A$776,$A179,СВЦЭМ!$B$33:$B$776,L$155)+'СЕТ СН'!$F$12</f>
        <v>151.21657368000001</v>
      </c>
      <c r="M179" s="36">
        <f>SUMIFS(СВЦЭМ!$E$33:$E$776,СВЦЭМ!$A$33:$A$776,$A179,СВЦЭМ!$B$33:$B$776,M$155)+'СЕТ СН'!$F$12</f>
        <v>150.08185929999999</v>
      </c>
      <c r="N179" s="36">
        <f>SUMIFS(СВЦЭМ!$E$33:$E$776,СВЦЭМ!$A$33:$A$776,$A179,СВЦЭМ!$B$33:$B$776,N$155)+'СЕТ СН'!$F$12</f>
        <v>152.84601172999999</v>
      </c>
      <c r="O179" s="36">
        <f>SUMIFS(СВЦЭМ!$E$33:$E$776,СВЦЭМ!$A$33:$A$776,$A179,СВЦЭМ!$B$33:$B$776,O$155)+'СЕТ СН'!$F$12</f>
        <v>153.80812033999999</v>
      </c>
      <c r="P179" s="36">
        <f>SUMIFS(СВЦЭМ!$E$33:$E$776,СВЦЭМ!$A$33:$A$776,$A179,СВЦЭМ!$B$33:$B$776,P$155)+'СЕТ СН'!$F$12</f>
        <v>154.18237926</v>
      </c>
      <c r="Q179" s="36">
        <f>SUMIFS(СВЦЭМ!$E$33:$E$776,СВЦЭМ!$A$33:$A$776,$A179,СВЦЭМ!$B$33:$B$776,Q$155)+'СЕТ СН'!$F$12</f>
        <v>154.85076624000001</v>
      </c>
      <c r="R179" s="36">
        <f>SUMIFS(СВЦЭМ!$E$33:$E$776,СВЦЭМ!$A$33:$A$776,$A179,СВЦЭМ!$B$33:$B$776,R$155)+'СЕТ СН'!$F$12</f>
        <v>155.37496171999999</v>
      </c>
      <c r="S179" s="36">
        <f>SUMIFS(СВЦЭМ!$E$33:$E$776,СВЦЭМ!$A$33:$A$776,$A179,СВЦЭМ!$B$33:$B$776,S$155)+'СЕТ СН'!$F$12</f>
        <v>156.36883412</v>
      </c>
      <c r="T179" s="36">
        <f>SUMIFS(СВЦЭМ!$E$33:$E$776,СВЦЭМ!$A$33:$A$776,$A179,СВЦЭМ!$B$33:$B$776,T$155)+'СЕТ СН'!$F$12</f>
        <v>156.32619446999999</v>
      </c>
      <c r="U179" s="36">
        <f>SUMIFS(СВЦЭМ!$E$33:$E$776,СВЦЭМ!$A$33:$A$776,$A179,СВЦЭМ!$B$33:$B$776,U$155)+'СЕТ СН'!$F$12</f>
        <v>154.35066789000001</v>
      </c>
      <c r="V179" s="36">
        <f>SUMIFS(СВЦЭМ!$E$33:$E$776,СВЦЭМ!$A$33:$A$776,$A179,СВЦЭМ!$B$33:$B$776,V$155)+'СЕТ СН'!$F$12</f>
        <v>151.53170320999999</v>
      </c>
      <c r="W179" s="36">
        <f>SUMIFS(СВЦЭМ!$E$33:$E$776,СВЦЭМ!$A$33:$A$776,$A179,СВЦЭМ!$B$33:$B$776,W$155)+'СЕТ СН'!$F$12</f>
        <v>146.85348819999999</v>
      </c>
      <c r="X179" s="36">
        <f>SUMIFS(СВЦЭМ!$E$33:$E$776,СВЦЭМ!$A$33:$A$776,$A179,СВЦЭМ!$B$33:$B$776,X$155)+'СЕТ СН'!$F$12</f>
        <v>159.22743738</v>
      </c>
      <c r="Y179" s="36">
        <f>SUMIFS(СВЦЭМ!$E$33:$E$776,СВЦЭМ!$A$33:$A$776,$A179,СВЦЭМ!$B$33:$B$776,Y$155)+'СЕТ СН'!$F$12</f>
        <v>178.34898292</v>
      </c>
    </row>
    <row r="180" spans="1:27" ht="15.75" x14ac:dyDescent="0.2">
      <c r="A180" s="35">
        <f t="shared" si="4"/>
        <v>44037</v>
      </c>
      <c r="B180" s="36">
        <f>SUMIFS(СВЦЭМ!$E$33:$E$776,СВЦЭМ!$A$33:$A$776,$A180,СВЦЭМ!$B$33:$B$776,B$155)+'СЕТ СН'!$F$12</f>
        <v>174.85034679</v>
      </c>
      <c r="C180" s="36">
        <f>SUMIFS(СВЦЭМ!$E$33:$E$776,СВЦЭМ!$A$33:$A$776,$A180,СВЦЭМ!$B$33:$B$776,C$155)+'СЕТ СН'!$F$12</f>
        <v>186.31295745</v>
      </c>
      <c r="D180" s="36">
        <f>SUMIFS(СВЦЭМ!$E$33:$E$776,СВЦЭМ!$A$33:$A$776,$A180,СВЦЭМ!$B$33:$B$776,D$155)+'СЕТ СН'!$F$12</f>
        <v>193.282431</v>
      </c>
      <c r="E180" s="36">
        <f>SUMIFS(СВЦЭМ!$E$33:$E$776,СВЦЭМ!$A$33:$A$776,$A180,СВЦЭМ!$B$33:$B$776,E$155)+'СЕТ СН'!$F$12</f>
        <v>197.48404002999999</v>
      </c>
      <c r="F180" s="36">
        <f>SUMIFS(СВЦЭМ!$E$33:$E$776,СВЦЭМ!$A$33:$A$776,$A180,СВЦЭМ!$B$33:$B$776,F$155)+'СЕТ СН'!$F$12</f>
        <v>197.31717255000001</v>
      </c>
      <c r="G180" s="36">
        <f>SUMIFS(СВЦЭМ!$E$33:$E$776,СВЦЭМ!$A$33:$A$776,$A180,СВЦЭМ!$B$33:$B$776,G$155)+'СЕТ СН'!$F$12</f>
        <v>196.56849</v>
      </c>
      <c r="H180" s="36">
        <f>SUMIFS(СВЦЭМ!$E$33:$E$776,СВЦЭМ!$A$33:$A$776,$A180,СВЦЭМ!$B$33:$B$776,H$155)+'СЕТ СН'!$F$12</f>
        <v>196.71596220000001</v>
      </c>
      <c r="I180" s="36">
        <f>SUMIFS(СВЦЭМ!$E$33:$E$776,СВЦЭМ!$A$33:$A$776,$A180,СВЦЭМ!$B$33:$B$776,I$155)+'СЕТ СН'!$F$12</f>
        <v>200.94265267</v>
      </c>
      <c r="J180" s="36">
        <f>SUMIFS(СВЦЭМ!$E$33:$E$776,СВЦЭМ!$A$33:$A$776,$A180,СВЦЭМ!$B$33:$B$776,J$155)+'СЕТ СН'!$F$12</f>
        <v>191.11391298000001</v>
      </c>
      <c r="K180" s="36">
        <f>SUMIFS(СВЦЭМ!$E$33:$E$776,СВЦЭМ!$A$33:$A$776,$A180,СВЦЭМ!$B$33:$B$776,K$155)+'СЕТ СН'!$F$12</f>
        <v>162.09923899</v>
      </c>
      <c r="L180" s="36">
        <f>SUMIFS(СВЦЭМ!$E$33:$E$776,СВЦЭМ!$A$33:$A$776,$A180,СВЦЭМ!$B$33:$B$776,L$155)+'СЕТ СН'!$F$12</f>
        <v>141.58498177999999</v>
      </c>
      <c r="M180" s="36">
        <f>SUMIFS(СВЦЭМ!$E$33:$E$776,СВЦЭМ!$A$33:$A$776,$A180,СВЦЭМ!$B$33:$B$776,M$155)+'СЕТ СН'!$F$12</f>
        <v>137.20483154999999</v>
      </c>
      <c r="N180" s="36">
        <f>SUMIFS(СВЦЭМ!$E$33:$E$776,СВЦЭМ!$A$33:$A$776,$A180,СВЦЭМ!$B$33:$B$776,N$155)+'СЕТ СН'!$F$12</f>
        <v>133.62805571999999</v>
      </c>
      <c r="O180" s="36">
        <f>SUMIFS(СВЦЭМ!$E$33:$E$776,СВЦЭМ!$A$33:$A$776,$A180,СВЦЭМ!$B$33:$B$776,O$155)+'СЕТ СН'!$F$12</f>
        <v>132.84505498999999</v>
      </c>
      <c r="P180" s="36">
        <f>SUMIFS(СВЦЭМ!$E$33:$E$776,СВЦЭМ!$A$33:$A$776,$A180,СВЦЭМ!$B$33:$B$776,P$155)+'СЕТ СН'!$F$12</f>
        <v>134.63716697000001</v>
      </c>
      <c r="Q180" s="36">
        <f>SUMIFS(СВЦЭМ!$E$33:$E$776,СВЦЭМ!$A$33:$A$776,$A180,СВЦЭМ!$B$33:$B$776,Q$155)+'СЕТ СН'!$F$12</f>
        <v>135.78159640000001</v>
      </c>
      <c r="R180" s="36">
        <f>SUMIFS(СВЦЭМ!$E$33:$E$776,СВЦЭМ!$A$33:$A$776,$A180,СВЦЭМ!$B$33:$B$776,R$155)+'СЕТ СН'!$F$12</f>
        <v>137.10857718</v>
      </c>
      <c r="S180" s="36">
        <f>SUMIFS(СВЦЭМ!$E$33:$E$776,СВЦЭМ!$A$33:$A$776,$A180,СВЦЭМ!$B$33:$B$776,S$155)+'СЕТ СН'!$F$12</f>
        <v>137.19075491000001</v>
      </c>
      <c r="T180" s="36">
        <f>SUMIFS(СВЦЭМ!$E$33:$E$776,СВЦЭМ!$A$33:$A$776,$A180,СВЦЭМ!$B$33:$B$776,T$155)+'СЕТ СН'!$F$12</f>
        <v>139.84522998</v>
      </c>
      <c r="U180" s="36">
        <f>SUMIFS(СВЦЭМ!$E$33:$E$776,СВЦЭМ!$A$33:$A$776,$A180,СВЦЭМ!$B$33:$B$776,U$155)+'СЕТ СН'!$F$12</f>
        <v>137.94596150999999</v>
      </c>
      <c r="V180" s="36">
        <f>SUMIFS(СВЦЭМ!$E$33:$E$776,СВЦЭМ!$A$33:$A$776,$A180,СВЦЭМ!$B$33:$B$776,V$155)+'СЕТ СН'!$F$12</f>
        <v>135.43354472999999</v>
      </c>
      <c r="W180" s="36">
        <f>SUMIFS(СВЦЭМ!$E$33:$E$776,СВЦЭМ!$A$33:$A$776,$A180,СВЦЭМ!$B$33:$B$776,W$155)+'СЕТ СН'!$F$12</f>
        <v>130.56847647999999</v>
      </c>
      <c r="X180" s="36">
        <f>SUMIFS(СВЦЭМ!$E$33:$E$776,СВЦЭМ!$A$33:$A$776,$A180,СВЦЭМ!$B$33:$B$776,X$155)+'СЕТ СН'!$F$12</f>
        <v>140.01364937</v>
      </c>
      <c r="Y180" s="36">
        <f>SUMIFS(СВЦЭМ!$E$33:$E$776,СВЦЭМ!$A$33:$A$776,$A180,СВЦЭМ!$B$33:$B$776,Y$155)+'СЕТ СН'!$F$12</f>
        <v>167.82813811</v>
      </c>
    </row>
    <row r="181" spans="1:27" ht="15.75" x14ac:dyDescent="0.2">
      <c r="A181" s="35">
        <f t="shared" si="4"/>
        <v>44038</v>
      </c>
      <c r="B181" s="36">
        <f>SUMIFS(СВЦЭМ!$E$33:$E$776,СВЦЭМ!$A$33:$A$776,$A181,СВЦЭМ!$B$33:$B$776,B$155)+'СЕТ СН'!$F$12</f>
        <v>160.11724973</v>
      </c>
      <c r="C181" s="36">
        <f>SUMIFS(СВЦЭМ!$E$33:$E$776,СВЦЭМ!$A$33:$A$776,$A181,СВЦЭМ!$B$33:$B$776,C$155)+'СЕТ СН'!$F$12</f>
        <v>164.59104803</v>
      </c>
      <c r="D181" s="36">
        <f>SUMIFS(СВЦЭМ!$E$33:$E$776,СВЦЭМ!$A$33:$A$776,$A181,СВЦЭМ!$B$33:$B$776,D$155)+'СЕТ СН'!$F$12</f>
        <v>164.62041515999999</v>
      </c>
      <c r="E181" s="36">
        <f>SUMIFS(СВЦЭМ!$E$33:$E$776,СВЦЭМ!$A$33:$A$776,$A181,СВЦЭМ!$B$33:$B$776,E$155)+'СЕТ СН'!$F$12</f>
        <v>166.98031759</v>
      </c>
      <c r="F181" s="36">
        <f>SUMIFS(СВЦЭМ!$E$33:$E$776,СВЦЭМ!$A$33:$A$776,$A181,СВЦЭМ!$B$33:$B$776,F$155)+'СЕТ СН'!$F$12</f>
        <v>169.27604975</v>
      </c>
      <c r="G181" s="36">
        <f>SUMIFS(СВЦЭМ!$E$33:$E$776,СВЦЭМ!$A$33:$A$776,$A181,СВЦЭМ!$B$33:$B$776,G$155)+'СЕТ СН'!$F$12</f>
        <v>170.67826350999999</v>
      </c>
      <c r="H181" s="36">
        <f>SUMIFS(СВЦЭМ!$E$33:$E$776,СВЦЭМ!$A$33:$A$776,$A181,СВЦЭМ!$B$33:$B$776,H$155)+'СЕТ СН'!$F$12</f>
        <v>173.48926963</v>
      </c>
      <c r="I181" s="36">
        <f>SUMIFS(СВЦЭМ!$E$33:$E$776,СВЦЭМ!$A$33:$A$776,$A181,СВЦЭМ!$B$33:$B$776,I$155)+'СЕТ СН'!$F$12</f>
        <v>176.21519627999999</v>
      </c>
      <c r="J181" s="36">
        <f>SUMIFS(СВЦЭМ!$E$33:$E$776,СВЦЭМ!$A$33:$A$776,$A181,СВЦЭМ!$B$33:$B$776,J$155)+'СЕТ СН'!$F$12</f>
        <v>164.62868639999999</v>
      </c>
      <c r="K181" s="36">
        <f>SUMIFS(СВЦЭМ!$E$33:$E$776,СВЦЭМ!$A$33:$A$776,$A181,СВЦЭМ!$B$33:$B$776,K$155)+'СЕТ СН'!$F$12</f>
        <v>147.80293756</v>
      </c>
      <c r="L181" s="36">
        <f>SUMIFS(СВЦЭМ!$E$33:$E$776,СВЦЭМ!$A$33:$A$776,$A181,СВЦЭМ!$B$33:$B$776,L$155)+'СЕТ СН'!$F$12</f>
        <v>127.71033336000001</v>
      </c>
      <c r="M181" s="36">
        <f>SUMIFS(СВЦЭМ!$E$33:$E$776,СВЦЭМ!$A$33:$A$776,$A181,СВЦЭМ!$B$33:$B$776,M$155)+'СЕТ СН'!$F$12</f>
        <v>121.65419285</v>
      </c>
      <c r="N181" s="36">
        <f>SUMIFS(СВЦЭМ!$E$33:$E$776,СВЦЭМ!$A$33:$A$776,$A181,СВЦЭМ!$B$33:$B$776,N$155)+'СЕТ СН'!$F$12</f>
        <v>117.92326602</v>
      </c>
      <c r="O181" s="36">
        <f>SUMIFS(СВЦЭМ!$E$33:$E$776,СВЦЭМ!$A$33:$A$776,$A181,СВЦЭМ!$B$33:$B$776,O$155)+'СЕТ СН'!$F$12</f>
        <v>119.98105773</v>
      </c>
      <c r="P181" s="36">
        <f>SUMIFS(СВЦЭМ!$E$33:$E$776,СВЦЭМ!$A$33:$A$776,$A181,СВЦЭМ!$B$33:$B$776,P$155)+'СЕТ СН'!$F$12</f>
        <v>120.88014681999999</v>
      </c>
      <c r="Q181" s="36">
        <f>SUMIFS(СВЦЭМ!$E$33:$E$776,СВЦЭМ!$A$33:$A$776,$A181,СВЦЭМ!$B$33:$B$776,Q$155)+'СЕТ СН'!$F$12</f>
        <v>122.70602785</v>
      </c>
      <c r="R181" s="36">
        <f>SUMIFS(СВЦЭМ!$E$33:$E$776,СВЦЭМ!$A$33:$A$776,$A181,СВЦЭМ!$B$33:$B$776,R$155)+'СЕТ СН'!$F$12</f>
        <v>124.93519028999999</v>
      </c>
      <c r="S181" s="36">
        <f>SUMIFS(СВЦЭМ!$E$33:$E$776,СВЦЭМ!$A$33:$A$776,$A181,СВЦЭМ!$B$33:$B$776,S$155)+'СЕТ СН'!$F$12</f>
        <v>125.68418285</v>
      </c>
      <c r="T181" s="36">
        <f>SUMIFS(СВЦЭМ!$E$33:$E$776,СВЦЭМ!$A$33:$A$776,$A181,СВЦЭМ!$B$33:$B$776,T$155)+'СЕТ СН'!$F$12</f>
        <v>126.98258201</v>
      </c>
      <c r="U181" s="36">
        <f>SUMIFS(СВЦЭМ!$E$33:$E$776,СВЦЭМ!$A$33:$A$776,$A181,СВЦЭМ!$B$33:$B$776,U$155)+'СЕТ СН'!$F$12</f>
        <v>123.77925676</v>
      </c>
      <c r="V181" s="36">
        <f>SUMIFS(СВЦЭМ!$E$33:$E$776,СВЦЭМ!$A$33:$A$776,$A181,СВЦЭМ!$B$33:$B$776,V$155)+'СЕТ СН'!$F$12</f>
        <v>121.05350361000001</v>
      </c>
      <c r="W181" s="36">
        <f>SUMIFS(СВЦЭМ!$E$33:$E$776,СВЦЭМ!$A$33:$A$776,$A181,СВЦЭМ!$B$33:$B$776,W$155)+'СЕТ СН'!$F$12</f>
        <v>117.95314051</v>
      </c>
      <c r="X181" s="36">
        <f>SUMIFS(СВЦЭМ!$E$33:$E$776,СВЦЭМ!$A$33:$A$776,$A181,СВЦЭМ!$B$33:$B$776,X$155)+'СЕТ СН'!$F$12</f>
        <v>125.07852455</v>
      </c>
      <c r="Y181" s="36">
        <f>SUMIFS(СВЦЭМ!$E$33:$E$776,СВЦЭМ!$A$33:$A$776,$A181,СВЦЭМ!$B$33:$B$776,Y$155)+'СЕТ СН'!$F$12</f>
        <v>151.11465507</v>
      </c>
    </row>
    <row r="182" spans="1:27" ht="15.75" x14ac:dyDescent="0.2">
      <c r="A182" s="35">
        <f t="shared" si="4"/>
        <v>44039</v>
      </c>
      <c r="B182" s="36">
        <f>SUMIFS(СВЦЭМ!$E$33:$E$776,СВЦЭМ!$A$33:$A$776,$A182,СВЦЭМ!$B$33:$B$776,B$155)+'СЕТ СН'!$F$12</f>
        <v>167.95612729000001</v>
      </c>
      <c r="C182" s="36">
        <f>SUMIFS(СВЦЭМ!$E$33:$E$776,СВЦЭМ!$A$33:$A$776,$A182,СВЦЭМ!$B$33:$B$776,C$155)+'СЕТ СН'!$F$12</f>
        <v>163.89983132</v>
      </c>
      <c r="D182" s="36">
        <f>SUMIFS(СВЦЭМ!$E$33:$E$776,СВЦЭМ!$A$33:$A$776,$A182,СВЦЭМ!$B$33:$B$776,D$155)+'СЕТ СН'!$F$12</f>
        <v>163.99001637000001</v>
      </c>
      <c r="E182" s="36">
        <f>SUMIFS(СВЦЭМ!$E$33:$E$776,СВЦЭМ!$A$33:$A$776,$A182,СВЦЭМ!$B$33:$B$776,E$155)+'СЕТ СН'!$F$12</f>
        <v>165.82314568999999</v>
      </c>
      <c r="F182" s="36">
        <f>SUMIFS(СВЦЭМ!$E$33:$E$776,СВЦЭМ!$A$33:$A$776,$A182,СВЦЭМ!$B$33:$B$776,F$155)+'СЕТ СН'!$F$12</f>
        <v>165.46702961</v>
      </c>
      <c r="G182" s="36">
        <f>SUMIFS(СВЦЭМ!$E$33:$E$776,СВЦЭМ!$A$33:$A$776,$A182,СВЦЭМ!$B$33:$B$776,G$155)+'СЕТ СН'!$F$12</f>
        <v>164.0986125</v>
      </c>
      <c r="H182" s="36">
        <f>SUMIFS(СВЦЭМ!$E$33:$E$776,СВЦЭМ!$A$33:$A$776,$A182,СВЦЭМ!$B$33:$B$776,H$155)+'СЕТ СН'!$F$12</f>
        <v>162.32305364999999</v>
      </c>
      <c r="I182" s="36">
        <f>SUMIFS(СВЦЭМ!$E$33:$E$776,СВЦЭМ!$A$33:$A$776,$A182,СВЦЭМ!$B$33:$B$776,I$155)+'СЕТ СН'!$F$12</f>
        <v>168.96553628000001</v>
      </c>
      <c r="J182" s="36">
        <f>SUMIFS(СВЦЭМ!$E$33:$E$776,СВЦЭМ!$A$33:$A$776,$A182,СВЦЭМ!$B$33:$B$776,J$155)+'СЕТ СН'!$F$12</f>
        <v>161.01141770999999</v>
      </c>
      <c r="K182" s="36">
        <f>SUMIFS(СВЦЭМ!$E$33:$E$776,СВЦЭМ!$A$33:$A$776,$A182,СВЦЭМ!$B$33:$B$776,K$155)+'СЕТ СН'!$F$12</f>
        <v>138.31963859000001</v>
      </c>
      <c r="L182" s="36">
        <f>SUMIFS(СВЦЭМ!$E$33:$E$776,СВЦЭМ!$A$33:$A$776,$A182,СВЦЭМ!$B$33:$B$776,L$155)+'СЕТ СН'!$F$12</f>
        <v>121.03858003000001</v>
      </c>
      <c r="M182" s="36">
        <f>SUMIFS(СВЦЭМ!$E$33:$E$776,СВЦЭМ!$A$33:$A$776,$A182,СВЦЭМ!$B$33:$B$776,M$155)+'СЕТ СН'!$F$12</f>
        <v>116.37754074</v>
      </c>
      <c r="N182" s="36">
        <f>SUMIFS(СВЦЭМ!$E$33:$E$776,СВЦЭМ!$A$33:$A$776,$A182,СВЦЭМ!$B$33:$B$776,N$155)+'СЕТ СН'!$F$12</f>
        <v>111.82301585</v>
      </c>
      <c r="O182" s="36">
        <f>SUMIFS(СВЦЭМ!$E$33:$E$776,СВЦЭМ!$A$33:$A$776,$A182,СВЦЭМ!$B$33:$B$776,O$155)+'СЕТ СН'!$F$12</f>
        <v>113.07035793999999</v>
      </c>
      <c r="P182" s="36">
        <f>SUMIFS(СВЦЭМ!$E$33:$E$776,СВЦЭМ!$A$33:$A$776,$A182,СВЦЭМ!$B$33:$B$776,P$155)+'СЕТ СН'!$F$12</f>
        <v>115.26627245</v>
      </c>
      <c r="Q182" s="36">
        <f>SUMIFS(СВЦЭМ!$E$33:$E$776,СВЦЭМ!$A$33:$A$776,$A182,СВЦЭМ!$B$33:$B$776,Q$155)+'СЕТ СН'!$F$12</f>
        <v>118.26187349</v>
      </c>
      <c r="R182" s="36">
        <f>SUMIFS(СВЦЭМ!$E$33:$E$776,СВЦЭМ!$A$33:$A$776,$A182,СВЦЭМ!$B$33:$B$776,R$155)+'СЕТ СН'!$F$12</f>
        <v>118.60771704</v>
      </c>
      <c r="S182" s="36">
        <f>SUMIFS(СВЦЭМ!$E$33:$E$776,СВЦЭМ!$A$33:$A$776,$A182,СВЦЭМ!$B$33:$B$776,S$155)+'СЕТ СН'!$F$12</f>
        <v>120.77072878</v>
      </c>
      <c r="T182" s="36">
        <f>SUMIFS(СВЦЭМ!$E$33:$E$776,СВЦЭМ!$A$33:$A$776,$A182,СВЦЭМ!$B$33:$B$776,T$155)+'СЕТ СН'!$F$12</f>
        <v>123.80298204</v>
      </c>
      <c r="U182" s="36">
        <f>SUMIFS(СВЦЭМ!$E$33:$E$776,СВЦЭМ!$A$33:$A$776,$A182,СВЦЭМ!$B$33:$B$776,U$155)+'СЕТ СН'!$F$12</f>
        <v>121.26727672</v>
      </c>
      <c r="V182" s="36">
        <f>SUMIFS(СВЦЭМ!$E$33:$E$776,СВЦЭМ!$A$33:$A$776,$A182,СВЦЭМ!$B$33:$B$776,V$155)+'СЕТ СН'!$F$12</f>
        <v>120.18140179</v>
      </c>
      <c r="W182" s="36">
        <f>SUMIFS(СВЦЭМ!$E$33:$E$776,СВЦЭМ!$A$33:$A$776,$A182,СВЦЭМ!$B$33:$B$776,W$155)+'СЕТ СН'!$F$12</f>
        <v>118.41795319000001</v>
      </c>
      <c r="X182" s="36">
        <f>SUMIFS(СВЦЭМ!$E$33:$E$776,СВЦЭМ!$A$33:$A$776,$A182,СВЦЭМ!$B$33:$B$776,X$155)+'СЕТ СН'!$F$12</f>
        <v>131.10257557</v>
      </c>
      <c r="Y182" s="36">
        <f>SUMIFS(СВЦЭМ!$E$33:$E$776,СВЦЭМ!$A$33:$A$776,$A182,СВЦЭМ!$B$33:$B$776,Y$155)+'СЕТ СН'!$F$12</f>
        <v>153.43228612999999</v>
      </c>
    </row>
    <row r="183" spans="1:27" ht="15.75" x14ac:dyDescent="0.2">
      <c r="A183" s="35">
        <f t="shared" si="4"/>
        <v>44040</v>
      </c>
      <c r="B183" s="36">
        <f>SUMIFS(СВЦЭМ!$E$33:$E$776,СВЦЭМ!$A$33:$A$776,$A183,СВЦЭМ!$B$33:$B$776,B$155)+'СЕТ СН'!$F$12</f>
        <v>152.74828099999999</v>
      </c>
      <c r="C183" s="36">
        <f>SUMIFS(СВЦЭМ!$E$33:$E$776,СВЦЭМ!$A$33:$A$776,$A183,СВЦЭМ!$B$33:$B$776,C$155)+'СЕТ СН'!$F$12</f>
        <v>164.48764007</v>
      </c>
      <c r="D183" s="36">
        <f>SUMIFS(СВЦЭМ!$E$33:$E$776,СВЦЭМ!$A$33:$A$776,$A183,СВЦЭМ!$B$33:$B$776,D$155)+'СЕТ СН'!$F$12</f>
        <v>166.42756650000001</v>
      </c>
      <c r="E183" s="36">
        <f>SUMIFS(СВЦЭМ!$E$33:$E$776,СВЦЭМ!$A$33:$A$776,$A183,СВЦЭМ!$B$33:$B$776,E$155)+'СЕТ СН'!$F$12</f>
        <v>169.07482411000001</v>
      </c>
      <c r="F183" s="36">
        <f>SUMIFS(СВЦЭМ!$E$33:$E$776,СВЦЭМ!$A$33:$A$776,$A183,СВЦЭМ!$B$33:$B$776,F$155)+'СЕТ СН'!$F$12</f>
        <v>166.88160590999999</v>
      </c>
      <c r="G183" s="36">
        <f>SUMIFS(СВЦЭМ!$E$33:$E$776,СВЦЭМ!$A$33:$A$776,$A183,СВЦЭМ!$B$33:$B$776,G$155)+'СЕТ СН'!$F$12</f>
        <v>169.94922296999999</v>
      </c>
      <c r="H183" s="36">
        <f>SUMIFS(СВЦЭМ!$E$33:$E$776,СВЦЭМ!$A$33:$A$776,$A183,СВЦЭМ!$B$33:$B$776,H$155)+'СЕТ СН'!$F$12</f>
        <v>170.37052871</v>
      </c>
      <c r="I183" s="36">
        <f>SUMIFS(СВЦЭМ!$E$33:$E$776,СВЦЭМ!$A$33:$A$776,$A183,СВЦЭМ!$B$33:$B$776,I$155)+'СЕТ СН'!$F$12</f>
        <v>172.64484572999999</v>
      </c>
      <c r="J183" s="36">
        <f>SUMIFS(СВЦЭМ!$E$33:$E$776,СВЦЭМ!$A$33:$A$776,$A183,СВЦЭМ!$B$33:$B$776,J$155)+'СЕТ СН'!$F$12</f>
        <v>168.97004471</v>
      </c>
      <c r="K183" s="36">
        <f>SUMIFS(СВЦЭМ!$E$33:$E$776,СВЦЭМ!$A$33:$A$776,$A183,СВЦЭМ!$B$33:$B$776,K$155)+'СЕТ СН'!$F$12</f>
        <v>145.80730145000001</v>
      </c>
      <c r="L183" s="36">
        <f>SUMIFS(СВЦЭМ!$E$33:$E$776,СВЦЭМ!$A$33:$A$776,$A183,СВЦЭМ!$B$33:$B$776,L$155)+'СЕТ СН'!$F$12</f>
        <v>123.74113149</v>
      </c>
      <c r="M183" s="36">
        <f>SUMIFS(СВЦЭМ!$E$33:$E$776,СВЦЭМ!$A$33:$A$776,$A183,СВЦЭМ!$B$33:$B$776,M$155)+'СЕТ СН'!$F$12</f>
        <v>119.76746974</v>
      </c>
      <c r="N183" s="36">
        <f>SUMIFS(СВЦЭМ!$E$33:$E$776,СВЦЭМ!$A$33:$A$776,$A183,СВЦЭМ!$B$33:$B$776,N$155)+'СЕТ СН'!$F$12</f>
        <v>119.23386796</v>
      </c>
      <c r="O183" s="36">
        <f>SUMIFS(СВЦЭМ!$E$33:$E$776,СВЦЭМ!$A$33:$A$776,$A183,СВЦЭМ!$B$33:$B$776,O$155)+'СЕТ СН'!$F$12</f>
        <v>121.41743744</v>
      </c>
      <c r="P183" s="36">
        <f>SUMIFS(СВЦЭМ!$E$33:$E$776,СВЦЭМ!$A$33:$A$776,$A183,СВЦЭМ!$B$33:$B$776,P$155)+'СЕТ СН'!$F$12</f>
        <v>121.77577143000001</v>
      </c>
      <c r="Q183" s="36">
        <f>SUMIFS(СВЦЭМ!$E$33:$E$776,СВЦЭМ!$A$33:$A$776,$A183,СВЦЭМ!$B$33:$B$776,Q$155)+'СЕТ СН'!$F$12</f>
        <v>123.69043034000001</v>
      </c>
      <c r="R183" s="36">
        <f>SUMIFS(СВЦЭМ!$E$33:$E$776,СВЦЭМ!$A$33:$A$776,$A183,СВЦЭМ!$B$33:$B$776,R$155)+'СЕТ СН'!$F$12</f>
        <v>123.99612462</v>
      </c>
      <c r="S183" s="36">
        <f>SUMIFS(СВЦЭМ!$E$33:$E$776,СВЦЭМ!$A$33:$A$776,$A183,СВЦЭМ!$B$33:$B$776,S$155)+'СЕТ СН'!$F$12</f>
        <v>125.01650433</v>
      </c>
      <c r="T183" s="36">
        <f>SUMIFS(СВЦЭМ!$E$33:$E$776,СВЦЭМ!$A$33:$A$776,$A183,СВЦЭМ!$B$33:$B$776,T$155)+'СЕТ СН'!$F$12</f>
        <v>125.64408926999999</v>
      </c>
      <c r="U183" s="36">
        <f>SUMIFS(СВЦЭМ!$E$33:$E$776,СВЦЭМ!$A$33:$A$776,$A183,СВЦЭМ!$B$33:$B$776,U$155)+'СЕТ СН'!$F$12</f>
        <v>122.69992945</v>
      </c>
      <c r="V183" s="36">
        <f>SUMIFS(СВЦЭМ!$E$33:$E$776,СВЦЭМ!$A$33:$A$776,$A183,СВЦЭМ!$B$33:$B$776,V$155)+'СЕТ СН'!$F$12</f>
        <v>124.96815771</v>
      </c>
      <c r="W183" s="36">
        <f>SUMIFS(СВЦЭМ!$E$33:$E$776,СВЦЭМ!$A$33:$A$776,$A183,СВЦЭМ!$B$33:$B$776,W$155)+'СЕТ СН'!$F$12</f>
        <v>125.36605217</v>
      </c>
      <c r="X183" s="36">
        <f>SUMIFS(СВЦЭМ!$E$33:$E$776,СВЦЭМ!$A$33:$A$776,$A183,СВЦЭМ!$B$33:$B$776,X$155)+'СЕТ СН'!$F$12</f>
        <v>133.75191289</v>
      </c>
      <c r="Y183" s="36">
        <f>SUMIFS(СВЦЭМ!$E$33:$E$776,СВЦЭМ!$A$33:$A$776,$A183,СВЦЭМ!$B$33:$B$776,Y$155)+'СЕТ СН'!$F$12</f>
        <v>155.88462466999999</v>
      </c>
    </row>
    <row r="184" spans="1:27" ht="15.75" x14ac:dyDescent="0.2">
      <c r="A184" s="35">
        <f t="shared" si="4"/>
        <v>44041</v>
      </c>
      <c r="B184" s="36">
        <f>SUMIFS(СВЦЭМ!$E$33:$E$776,СВЦЭМ!$A$33:$A$776,$A184,СВЦЭМ!$B$33:$B$776,B$155)+'СЕТ СН'!$F$12</f>
        <v>176.18034591</v>
      </c>
      <c r="C184" s="36">
        <f>SUMIFS(СВЦЭМ!$E$33:$E$776,СВЦЭМ!$A$33:$A$776,$A184,СВЦЭМ!$B$33:$B$776,C$155)+'СЕТ СН'!$F$12</f>
        <v>184.70458798000001</v>
      </c>
      <c r="D184" s="36">
        <f>SUMIFS(СВЦЭМ!$E$33:$E$776,СВЦЭМ!$A$33:$A$776,$A184,СВЦЭМ!$B$33:$B$776,D$155)+'СЕТ СН'!$F$12</f>
        <v>191.27887952</v>
      </c>
      <c r="E184" s="36">
        <f>SUMIFS(СВЦЭМ!$E$33:$E$776,СВЦЭМ!$A$33:$A$776,$A184,СВЦЭМ!$B$33:$B$776,E$155)+'СЕТ СН'!$F$12</f>
        <v>195.98634644000001</v>
      </c>
      <c r="F184" s="36">
        <f>SUMIFS(СВЦЭМ!$E$33:$E$776,СВЦЭМ!$A$33:$A$776,$A184,СВЦЭМ!$B$33:$B$776,F$155)+'СЕТ СН'!$F$12</f>
        <v>188.75751591</v>
      </c>
      <c r="G184" s="36">
        <f>SUMIFS(СВЦЭМ!$E$33:$E$776,СВЦЭМ!$A$33:$A$776,$A184,СВЦЭМ!$B$33:$B$776,G$155)+'СЕТ СН'!$F$12</f>
        <v>188.43006435999999</v>
      </c>
      <c r="H184" s="36">
        <f>SUMIFS(СВЦЭМ!$E$33:$E$776,СВЦЭМ!$A$33:$A$776,$A184,СВЦЭМ!$B$33:$B$776,H$155)+'СЕТ СН'!$F$12</f>
        <v>182.99053798</v>
      </c>
      <c r="I184" s="36">
        <f>SUMIFS(СВЦЭМ!$E$33:$E$776,СВЦЭМ!$A$33:$A$776,$A184,СВЦЭМ!$B$33:$B$776,I$155)+'СЕТ СН'!$F$12</f>
        <v>179.35470710000001</v>
      </c>
      <c r="J184" s="36">
        <f>SUMIFS(СВЦЭМ!$E$33:$E$776,СВЦЭМ!$A$33:$A$776,$A184,СВЦЭМ!$B$33:$B$776,J$155)+'СЕТ СН'!$F$12</f>
        <v>164.47207746000001</v>
      </c>
      <c r="K184" s="36">
        <f>SUMIFS(СВЦЭМ!$E$33:$E$776,СВЦЭМ!$A$33:$A$776,$A184,СВЦЭМ!$B$33:$B$776,K$155)+'СЕТ СН'!$F$12</f>
        <v>134.61803942</v>
      </c>
      <c r="L184" s="36">
        <f>SUMIFS(СВЦЭМ!$E$33:$E$776,СВЦЭМ!$A$33:$A$776,$A184,СВЦЭМ!$B$33:$B$776,L$155)+'СЕТ СН'!$F$12</f>
        <v>123.31362166</v>
      </c>
      <c r="M184" s="36">
        <f>SUMIFS(СВЦЭМ!$E$33:$E$776,СВЦЭМ!$A$33:$A$776,$A184,СВЦЭМ!$B$33:$B$776,M$155)+'СЕТ СН'!$F$12</f>
        <v>119.50846232000001</v>
      </c>
      <c r="N184" s="36">
        <f>SUMIFS(СВЦЭМ!$E$33:$E$776,СВЦЭМ!$A$33:$A$776,$A184,СВЦЭМ!$B$33:$B$776,N$155)+'СЕТ СН'!$F$12</f>
        <v>114.17501907</v>
      </c>
      <c r="O184" s="36">
        <f>SUMIFS(СВЦЭМ!$E$33:$E$776,СВЦЭМ!$A$33:$A$776,$A184,СВЦЭМ!$B$33:$B$776,O$155)+'СЕТ СН'!$F$12</f>
        <v>113.11956506999999</v>
      </c>
      <c r="P184" s="36">
        <f>SUMIFS(СВЦЭМ!$E$33:$E$776,СВЦЭМ!$A$33:$A$776,$A184,СВЦЭМ!$B$33:$B$776,P$155)+'СЕТ СН'!$F$12</f>
        <v>113.27237819</v>
      </c>
      <c r="Q184" s="36">
        <f>SUMIFS(СВЦЭМ!$E$33:$E$776,СВЦЭМ!$A$33:$A$776,$A184,СВЦЭМ!$B$33:$B$776,Q$155)+'СЕТ СН'!$F$12</f>
        <v>115.30978157</v>
      </c>
      <c r="R184" s="36">
        <f>SUMIFS(СВЦЭМ!$E$33:$E$776,СВЦЭМ!$A$33:$A$776,$A184,СВЦЭМ!$B$33:$B$776,R$155)+'СЕТ СН'!$F$12</f>
        <v>116.60513897</v>
      </c>
      <c r="S184" s="36">
        <f>SUMIFS(СВЦЭМ!$E$33:$E$776,СВЦЭМ!$A$33:$A$776,$A184,СВЦЭМ!$B$33:$B$776,S$155)+'СЕТ СН'!$F$12</f>
        <v>117.26060507</v>
      </c>
      <c r="T184" s="36">
        <f>SUMIFS(СВЦЭМ!$E$33:$E$776,СВЦЭМ!$A$33:$A$776,$A184,СВЦЭМ!$B$33:$B$776,T$155)+'СЕТ СН'!$F$12</f>
        <v>122.55710087</v>
      </c>
      <c r="U184" s="36">
        <f>SUMIFS(СВЦЭМ!$E$33:$E$776,СВЦЭМ!$A$33:$A$776,$A184,СВЦЭМ!$B$33:$B$776,U$155)+'СЕТ СН'!$F$12</f>
        <v>121.46557319999999</v>
      </c>
      <c r="V184" s="36">
        <f>SUMIFS(СВЦЭМ!$E$33:$E$776,СВЦЭМ!$A$33:$A$776,$A184,СВЦЭМ!$B$33:$B$776,V$155)+'СЕТ СН'!$F$12</f>
        <v>119.59373315000001</v>
      </c>
      <c r="W184" s="36">
        <f>SUMIFS(СВЦЭМ!$E$33:$E$776,СВЦЭМ!$A$33:$A$776,$A184,СВЦЭМ!$B$33:$B$776,W$155)+'СЕТ СН'!$F$12</f>
        <v>115.05868033</v>
      </c>
      <c r="X184" s="36">
        <f>SUMIFS(СВЦЭМ!$E$33:$E$776,СВЦЭМ!$A$33:$A$776,$A184,СВЦЭМ!$B$33:$B$776,X$155)+'СЕТ СН'!$F$12</f>
        <v>125.89719845</v>
      </c>
      <c r="Y184" s="36">
        <f>SUMIFS(СВЦЭМ!$E$33:$E$776,СВЦЭМ!$A$33:$A$776,$A184,СВЦЭМ!$B$33:$B$776,Y$155)+'СЕТ СН'!$F$12</f>
        <v>147.40835089000001</v>
      </c>
    </row>
    <row r="185" spans="1:27" ht="15.75" x14ac:dyDescent="0.2">
      <c r="A185" s="35">
        <f t="shared" si="4"/>
        <v>44042</v>
      </c>
      <c r="B185" s="36">
        <f>SUMIFS(СВЦЭМ!$E$33:$E$776,СВЦЭМ!$A$33:$A$776,$A185,СВЦЭМ!$B$33:$B$776,B$155)+'СЕТ СН'!$F$12</f>
        <v>153.94818674000001</v>
      </c>
      <c r="C185" s="36">
        <f>SUMIFS(СВЦЭМ!$E$33:$E$776,СВЦЭМ!$A$33:$A$776,$A185,СВЦЭМ!$B$33:$B$776,C$155)+'СЕТ СН'!$F$12</f>
        <v>163.16841450000001</v>
      </c>
      <c r="D185" s="36">
        <f>SUMIFS(СВЦЭМ!$E$33:$E$776,СВЦЭМ!$A$33:$A$776,$A185,СВЦЭМ!$B$33:$B$776,D$155)+'СЕТ СН'!$F$12</f>
        <v>166.43454803</v>
      </c>
      <c r="E185" s="36">
        <f>SUMIFS(СВЦЭМ!$E$33:$E$776,СВЦЭМ!$A$33:$A$776,$A185,СВЦЭМ!$B$33:$B$776,E$155)+'СЕТ СН'!$F$12</f>
        <v>167.82267315000001</v>
      </c>
      <c r="F185" s="36">
        <f>SUMIFS(СВЦЭМ!$E$33:$E$776,СВЦЭМ!$A$33:$A$776,$A185,СВЦЭМ!$B$33:$B$776,F$155)+'СЕТ СН'!$F$12</f>
        <v>166.75618563</v>
      </c>
      <c r="G185" s="36">
        <f>SUMIFS(СВЦЭМ!$E$33:$E$776,СВЦЭМ!$A$33:$A$776,$A185,СВЦЭМ!$B$33:$B$776,G$155)+'СЕТ СН'!$F$12</f>
        <v>167.88085276000001</v>
      </c>
      <c r="H185" s="36">
        <f>SUMIFS(СВЦЭМ!$E$33:$E$776,СВЦЭМ!$A$33:$A$776,$A185,СВЦЭМ!$B$33:$B$776,H$155)+'СЕТ СН'!$F$12</f>
        <v>164.46054058000001</v>
      </c>
      <c r="I185" s="36">
        <f>SUMIFS(СВЦЭМ!$E$33:$E$776,СВЦЭМ!$A$33:$A$776,$A185,СВЦЭМ!$B$33:$B$776,I$155)+'СЕТ СН'!$F$12</f>
        <v>157.01156881</v>
      </c>
      <c r="J185" s="36">
        <f>SUMIFS(СВЦЭМ!$E$33:$E$776,СВЦЭМ!$A$33:$A$776,$A185,СВЦЭМ!$B$33:$B$776,J$155)+'СЕТ СН'!$F$12</f>
        <v>140.73550954999999</v>
      </c>
      <c r="K185" s="36">
        <f>SUMIFS(СВЦЭМ!$E$33:$E$776,СВЦЭМ!$A$33:$A$776,$A185,СВЦЭМ!$B$33:$B$776,K$155)+'СЕТ СН'!$F$12</f>
        <v>129.58186301999999</v>
      </c>
      <c r="L185" s="36">
        <f>SUMIFS(СВЦЭМ!$E$33:$E$776,СВЦЭМ!$A$33:$A$776,$A185,СВЦЭМ!$B$33:$B$776,L$155)+'СЕТ СН'!$F$12</f>
        <v>133.62084887</v>
      </c>
      <c r="M185" s="36">
        <f>SUMIFS(СВЦЭМ!$E$33:$E$776,СВЦЭМ!$A$33:$A$776,$A185,СВЦЭМ!$B$33:$B$776,M$155)+'СЕТ СН'!$F$12</f>
        <v>132.61178401000001</v>
      </c>
      <c r="N185" s="36">
        <f>SUMIFS(СВЦЭМ!$E$33:$E$776,СВЦЭМ!$A$33:$A$776,$A185,СВЦЭМ!$B$33:$B$776,N$155)+'СЕТ СН'!$F$12</f>
        <v>130.33877235</v>
      </c>
      <c r="O185" s="36">
        <f>SUMIFS(СВЦЭМ!$E$33:$E$776,СВЦЭМ!$A$33:$A$776,$A185,СВЦЭМ!$B$33:$B$776,O$155)+'СЕТ СН'!$F$12</f>
        <v>130.45033895</v>
      </c>
      <c r="P185" s="36">
        <f>SUMIFS(СВЦЭМ!$E$33:$E$776,СВЦЭМ!$A$33:$A$776,$A185,СВЦЭМ!$B$33:$B$776,P$155)+'СЕТ СН'!$F$12</f>
        <v>130.69668515000001</v>
      </c>
      <c r="Q185" s="36">
        <f>SUMIFS(СВЦЭМ!$E$33:$E$776,СВЦЭМ!$A$33:$A$776,$A185,СВЦЭМ!$B$33:$B$776,Q$155)+'СЕТ СН'!$F$12</f>
        <v>131.39228584</v>
      </c>
      <c r="R185" s="36">
        <f>SUMIFS(СВЦЭМ!$E$33:$E$776,СВЦЭМ!$A$33:$A$776,$A185,СВЦЭМ!$B$33:$B$776,R$155)+'СЕТ СН'!$F$12</f>
        <v>130.53004455999999</v>
      </c>
      <c r="S185" s="36">
        <f>SUMIFS(СВЦЭМ!$E$33:$E$776,СВЦЭМ!$A$33:$A$776,$A185,СВЦЭМ!$B$33:$B$776,S$155)+'СЕТ СН'!$F$12</f>
        <v>130.75260352000001</v>
      </c>
      <c r="T185" s="36">
        <f>SUMIFS(СВЦЭМ!$E$33:$E$776,СВЦЭМ!$A$33:$A$776,$A185,СВЦЭМ!$B$33:$B$776,T$155)+'СЕТ СН'!$F$12</f>
        <v>132.39757552</v>
      </c>
      <c r="U185" s="36">
        <f>SUMIFS(СВЦЭМ!$E$33:$E$776,СВЦЭМ!$A$33:$A$776,$A185,СВЦЭМ!$B$33:$B$776,U$155)+'СЕТ СН'!$F$12</f>
        <v>131.41220038</v>
      </c>
      <c r="V185" s="36">
        <f>SUMIFS(СВЦЭМ!$E$33:$E$776,СВЦЭМ!$A$33:$A$776,$A185,СВЦЭМ!$B$33:$B$776,V$155)+'СЕТ СН'!$F$12</f>
        <v>129.89377082999999</v>
      </c>
      <c r="W185" s="36">
        <f>SUMIFS(СВЦЭМ!$E$33:$E$776,СВЦЭМ!$A$33:$A$776,$A185,СВЦЭМ!$B$33:$B$776,W$155)+'СЕТ СН'!$F$12</f>
        <v>135.30203603999999</v>
      </c>
      <c r="X185" s="36">
        <f>SUMIFS(СВЦЭМ!$E$33:$E$776,СВЦЭМ!$A$33:$A$776,$A185,СВЦЭМ!$B$33:$B$776,X$155)+'СЕТ СН'!$F$12</f>
        <v>153.78079624</v>
      </c>
      <c r="Y185" s="36">
        <f>SUMIFS(СВЦЭМ!$E$33:$E$776,СВЦЭМ!$A$33:$A$776,$A185,СВЦЭМ!$B$33:$B$776,Y$155)+'СЕТ СН'!$F$12</f>
        <v>146.48210462</v>
      </c>
    </row>
    <row r="186" spans="1:27" ht="15.75" x14ac:dyDescent="0.2">
      <c r="A186" s="35">
        <f t="shared" si="4"/>
        <v>44043</v>
      </c>
      <c r="B186" s="36">
        <f>SUMIFS(СВЦЭМ!$E$33:$E$776,СВЦЭМ!$A$33:$A$776,$A186,СВЦЭМ!$B$33:$B$776,B$155)+'СЕТ СН'!$F$12</f>
        <v>155.21885895</v>
      </c>
      <c r="C186" s="36">
        <f>SUMIFS(СВЦЭМ!$E$33:$E$776,СВЦЭМ!$A$33:$A$776,$A186,СВЦЭМ!$B$33:$B$776,C$155)+'СЕТ СН'!$F$12</f>
        <v>176.53937076</v>
      </c>
      <c r="D186" s="36">
        <f>SUMIFS(СВЦЭМ!$E$33:$E$776,СВЦЭМ!$A$33:$A$776,$A186,СВЦЭМ!$B$33:$B$776,D$155)+'СЕТ СН'!$F$12</f>
        <v>178.30668549000001</v>
      </c>
      <c r="E186" s="36">
        <f>SUMIFS(СВЦЭМ!$E$33:$E$776,СВЦЭМ!$A$33:$A$776,$A186,СВЦЭМ!$B$33:$B$776,E$155)+'СЕТ СН'!$F$12</f>
        <v>178.90820120000001</v>
      </c>
      <c r="F186" s="36">
        <f>SUMIFS(СВЦЭМ!$E$33:$E$776,СВЦЭМ!$A$33:$A$776,$A186,СВЦЭМ!$B$33:$B$776,F$155)+'СЕТ СН'!$F$12</f>
        <v>177.83610955</v>
      </c>
      <c r="G186" s="36">
        <f>SUMIFS(СВЦЭМ!$E$33:$E$776,СВЦЭМ!$A$33:$A$776,$A186,СВЦЭМ!$B$33:$B$776,G$155)+'СЕТ СН'!$F$12</f>
        <v>184.03857131000001</v>
      </c>
      <c r="H186" s="36">
        <f>SUMIFS(СВЦЭМ!$E$33:$E$776,СВЦЭМ!$A$33:$A$776,$A186,СВЦЭМ!$B$33:$B$776,H$155)+'СЕТ СН'!$F$12</f>
        <v>173.91016679000001</v>
      </c>
      <c r="I186" s="36">
        <f>SUMIFS(СВЦЭМ!$E$33:$E$776,СВЦЭМ!$A$33:$A$776,$A186,СВЦЭМ!$B$33:$B$776,I$155)+'СЕТ СН'!$F$12</f>
        <v>169.22885371999999</v>
      </c>
      <c r="J186" s="36">
        <f>SUMIFS(СВЦЭМ!$E$33:$E$776,СВЦЭМ!$A$33:$A$776,$A186,СВЦЭМ!$B$33:$B$776,J$155)+'СЕТ СН'!$F$12</f>
        <v>163.33875373999999</v>
      </c>
      <c r="K186" s="36">
        <f>SUMIFS(СВЦЭМ!$E$33:$E$776,СВЦЭМ!$A$33:$A$776,$A186,СВЦЭМ!$B$33:$B$776,K$155)+'СЕТ СН'!$F$12</f>
        <v>147.63533561</v>
      </c>
      <c r="L186" s="36">
        <f>SUMIFS(СВЦЭМ!$E$33:$E$776,СВЦЭМ!$A$33:$A$776,$A186,СВЦЭМ!$B$33:$B$776,L$155)+'СЕТ СН'!$F$12</f>
        <v>123.05289555</v>
      </c>
      <c r="M186" s="36">
        <f>SUMIFS(СВЦЭМ!$E$33:$E$776,СВЦЭМ!$A$33:$A$776,$A186,СВЦЭМ!$B$33:$B$776,M$155)+'СЕТ СН'!$F$12</f>
        <v>119.30894259999999</v>
      </c>
      <c r="N186" s="36">
        <f>SUMIFS(СВЦЭМ!$E$33:$E$776,СВЦЭМ!$A$33:$A$776,$A186,СВЦЭМ!$B$33:$B$776,N$155)+'СЕТ СН'!$F$12</f>
        <v>120.4720741</v>
      </c>
      <c r="O186" s="36">
        <f>SUMIFS(СВЦЭМ!$E$33:$E$776,СВЦЭМ!$A$33:$A$776,$A186,СВЦЭМ!$B$33:$B$776,O$155)+'СЕТ СН'!$F$12</f>
        <v>121.67802371000001</v>
      </c>
      <c r="P186" s="36">
        <f>SUMIFS(СВЦЭМ!$E$33:$E$776,СВЦЭМ!$A$33:$A$776,$A186,СВЦЭМ!$B$33:$B$776,P$155)+'СЕТ СН'!$F$12</f>
        <v>122.39887903</v>
      </c>
      <c r="Q186" s="36">
        <f>SUMIFS(СВЦЭМ!$E$33:$E$776,СВЦЭМ!$A$33:$A$776,$A186,СВЦЭМ!$B$33:$B$776,Q$155)+'СЕТ СН'!$F$12</f>
        <v>122.25362856</v>
      </c>
      <c r="R186" s="36">
        <f>SUMIFS(СВЦЭМ!$E$33:$E$776,СВЦЭМ!$A$33:$A$776,$A186,СВЦЭМ!$B$33:$B$776,R$155)+'СЕТ СН'!$F$12</f>
        <v>120.79819512</v>
      </c>
      <c r="S186" s="36">
        <f>SUMIFS(СВЦЭМ!$E$33:$E$776,СВЦЭМ!$A$33:$A$776,$A186,СВЦЭМ!$B$33:$B$776,S$155)+'СЕТ СН'!$F$12</f>
        <v>123.24746546999999</v>
      </c>
      <c r="T186" s="36">
        <f>SUMIFS(СВЦЭМ!$E$33:$E$776,СВЦЭМ!$A$33:$A$776,$A186,СВЦЭМ!$B$33:$B$776,T$155)+'СЕТ СН'!$F$12</f>
        <v>124.27096096</v>
      </c>
      <c r="U186" s="36">
        <f>SUMIFS(СВЦЭМ!$E$33:$E$776,СВЦЭМ!$A$33:$A$776,$A186,СВЦЭМ!$B$33:$B$776,U$155)+'СЕТ СН'!$F$12</f>
        <v>126.21429181000001</v>
      </c>
      <c r="V186" s="36">
        <f>SUMIFS(СВЦЭМ!$E$33:$E$776,СВЦЭМ!$A$33:$A$776,$A186,СВЦЭМ!$B$33:$B$776,V$155)+'СЕТ СН'!$F$12</f>
        <v>125.55672676</v>
      </c>
      <c r="W186" s="36">
        <f>SUMIFS(СВЦЭМ!$E$33:$E$776,СВЦЭМ!$A$33:$A$776,$A186,СВЦЭМ!$B$33:$B$776,W$155)+'СЕТ СН'!$F$12</f>
        <v>122.18484325999999</v>
      </c>
      <c r="X186" s="36">
        <f>SUMIFS(СВЦЭМ!$E$33:$E$776,СВЦЭМ!$A$33:$A$776,$A186,СВЦЭМ!$B$33:$B$776,X$155)+'СЕТ СН'!$F$12</f>
        <v>122.62467187</v>
      </c>
      <c r="Y186" s="36">
        <f>SUMIFS(СВЦЭМ!$E$33:$E$776,СВЦЭМ!$A$33:$A$776,$A186,СВЦЭМ!$B$33:$B$776,Y$155)+'СЕТ СН'!$F$12</f>
        <v>134.04745277999999</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2" t="s">
        <v>7</v>
      </c>
      <c r="B188" s="126" t="s">
        <v>138</v>
      </c>
      <c r="C188" s="127"/>
      <c r="D188" s="127"/>
      <c r="E188" s="127"/>
      <c r="F188" s="127"/>
      <c r="G188" s="127"/>
      <c r="H188" s="127"/>
      <c r="I188" s="127"/>
      <c r="J188" s="127"/>
      <c r="K188" s="127"/>
      <c r="L188" s="127"/>
      <c r="M188" s="127"/>
      <c r="N188" s="127"/>
      <c r="O188" s="127"/>
      <c r="P188" s="127"/>
      <c r="Q188" s="127"/>
      <c r="R188" s="127"/>
      <c r="S188" s="127"/>
      <c r="T188" s="127"/>
      <c r="U188" s="127"/>
      <c r="V188" s="127"/>
      <c r="W188" s="127"/>
      <c r="X188" s="127"/>
      <c r="Y188" s="128"/>
    </row>
    <row r="189" spans="1:27" ht="12.75" customHeight="1" x14ac:dyDescent="0.2">
      <c r="A189" s="133"/>
      <c r="B189" s="129"/>
      <c r="C189" s="130"/>
      <c r="D189" s="130"/>
      <c r="E189" s="130"/>
      <c r="F189" s="130"/>
      <c r="G189" s="130"/>
      <c r="H189" s="130"/>
      <c r="I189" s="130"/>
      <c r="J189" s="130"/>
      <c r="K189" s="130"/>
      <c r="L189" s="130"/>
      <c r="M189" s="130"/>
      <c r="N189" s="130"/>
      <c r="O189" s="130"/>
      <c r="P189" s="130"/>
      <c r="Q189" s="130"/>
      <c r="R189" s="130"/>
      <c r="S189" s="130"/>
      <c r="T189" s="130"/>
      <c r="U189" s="130"/>
      <c r="V189" s="130"/>
      <c r="W189" s="130"/>
      <c r="X189" s="130"/>
      <c r="Y189" s="131"/>
    </row>
    <row r="190" spans="1:27" s="46" customFormat="1" ht="12.75" customHeight="1" x14ac:dyDescent="0.2">
      <c r="A190" s="134"/>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01.07.2020</v>
      </c>
      <c r="B191" s="36">
        <f>SUMIFS(СВЦЭМ!$F$33:$F$776,СВЦЭМ!$A$33:$A$776,$A191,СВЦЭМ!$B$33:$B$776,B$190)+'СЕТ СН'!$F$12</f>
        <v>189.97004423999999</v>
      </c>
      <c r="C191" s="36">
        <f>SUMIFS(СВЦЭМ!$F$33:$F$776,СВЦЭМ!$A$33:$A$776,$A191,СВЦЭМ!$B$33:$B$776,C$190)+'СЕТ СН'!$F$12</f>
        <v>191.53581591</v>
      </c>
      <c r="D191" s="36">
        <f>SUMIFS(СВЦЭМ!$F$33:$F$776,СВЦЭМ!$A$33:$A$776,$A191,СВЦЭМ!$B$33:$B$776,D$190)+'СЕТ СН'!$F$12</f>
        <v>187.07525699000001</v>
      </c>
      <c r="E191" s="36">
        <f>SUMIFS(СВЦЭМ!$F$33:$F$776,СВЦЭМ!$A$33:$A$776,$A191,СВЦЭМ!$B$33:$B$776,E$190)+'СЕТ СН'!$F$12</f>
        <v>183.56939736999999</v>
      </c>
      <c r="F191" s="36">
        <f>SUMIFS(СВЦЭМ!$F$33:$F$776,СВЦЭМ!$A$33:$A$776,$A191,СВЦЭМ!$B$33:$B$776,F$190)+'СЕТ СН'!$F$12</f>
        <v>180.97307223000001</v>
      </c>
      <c r="G191" s="36">
        <f>SUMIFS(СВЦЭМ!$F$33:$F$776,СВЦЭМ!$A$33:$A$776,$A191,СВЦЭМ!$B$33:$B$776,G$190)+'СЕТ СН'!$F$12</f>
        <v>181.85891445999999</v>
      </c>
      <c r="H191" s="36">
        <f>SUMIFS(СВЦЭМ!$F$33:$F$776,СВЦЭМ!$A$33:$A$776,$A191,СВЦЭМ!$B$33:$B$776,H$190)+'СЕТ СН'!$F$12</f>
        <v>186.15790246</v>
      </c>
      <c r="I191" s="36">
        <f>SUMIFS(СВЦЭМ!$F$33:$F$776,СВЦЭМ!$A$33:$A$776,$A191,СВЦЭМ!$B$33:$B$776,I$190)+'СЕТ СН'!$F$12</f>
        <v>183.14323686</v>
      </c>
      <c r="J191" s="36">
        <f>SUMIFS(СВЦЭМ!$F$33:$F$776,СВЦЭМ!$A$33:$A$776,$A191,СВЦЭМ!$B$33:$B$776,J$190)+'СЕТ СН'!$F$12</f>
        <v>174.92526518</v>
      </c>
      <c r="K191" s="36">
        <f>SUMIFS(СВЦЭМ!$F$33:$F$776,СВЦЭМ!$A$33:$A$776,$A191,СВЦЭМ!$B$33:$B$776,K$190)+'СЕТ СН'!$F$12</f>
        <v>155.27376285</v>
      </c>
      <c r="L191" s="36">
        <f>SUMIFS(СВЦЭМ!$F$33:$F$776,СВЦЭМ!$A$33:$A$776,$A191,СВЦЭМ!$B$33:$B$776,L$190)+'СЕТ СН'!$F$12</f>
        <v>136.83398738</v>
      </c>
      <c r="M191" s="36">
        <f>SUMIFS(СВЦЭМ!$F$33:$F$776,СВЦЭМ!$A$33:$A$776,$A191,СВЦЭМ!$B$33:$B$776,M$190)+'СЕТ СН'!$F$12</f>
        <v>135.16596132000001</v>
      </c>
      <c r="N191" s="36">
        <f>SUMIFS(СВЦЭМ!$F$33:$F$776,СВЦЭМ!$A$33:$A$776,$A191,СВЦЭМ!$B$33:$B$776,N$190)+'СЕТ СН'!$F$12</f>
        <v>145.21097126999999</v>
      </c>
      <c r="O191" s="36">
        <f>SUMIFS(СВЦЭМ!$F$33:$F$776,СВЦЭМ!$A$33:$A$776,$A191,СВЦЭМ!$B$33:$B$776,O$190)+'СЕТ СН'!$F$12</f>
        <v>141.77680941</v>
      </c>
      <c r="P191" s="36">
        <f>SUMIFS(СВЦЭМ!$F$33:$F$776,СВЦЭМ!$A$33:$A$776,$A191,СВЦЭМ!$B$33:$B$776,P$190)+'СЕТ СН'!$F$12</f>
        <v>127.25741004</v>
      </c>
      <c r="Q191" s="36">
        <f>SUMIFS(СВЦЭМ!$F$33:$F$776,СВЦЭМ!$A$33:$A$776,$A191,СВЦЭМ!$B$33:$B$776,Q$190)+'СЕТ СН'!$F$12</f>
        <v>127.88421095</v>
      </c>
      <c r="R191" s="36">
        <f>SUMIFS(СВЦЭМ!$F$33:$F$776,СВЦЭМ!$A$33:$A$776,$A191,СВЦЭМ!$B$33:$B$776,R$190)+'СЕТ СН'!$F$12</f>
        <v>130.32523429</v>
      </c>
      <c r="S191" s="36">
        <f>SUMIFS(СВЦЭМ!$F$33:$F$776,СВЦЭМ!$A$33:$A$776,$A191,СВЦЭМ!$B$33:$B$776,S$190)+'СЕТ СН'!$F$12</f>
        <v>131.25240381</v>
      </c>
      <c r="T191" s="36">
        <f>SUMIFS(СВЦЭМ!$F$33:$F$776,СВЦЭМ!$A$33:$A$776,$A191,СВЦЭМ!$B$33:$B$776,T$190)+'СЕТ СН'!$F$12</f>
        <v>129.81558365999999</v>
      </c>
      <c r="U191" s="36">
        <f>SUMIFS(СВЦЭМ!$F$33:$F$776,СВЦЭМ!$A$33:$A$776,$A191,СВЦЭМ!$B$33:$B$776,U$190)+'СЕТ СН'!$F$12</f>
        <v>128.54247735999999</v>
      </c>
      <c r="V191" s="36">
        <f>SUMIFS(СВЦЭМ!$F$33:$F$776,СВЦЭМ!$A$33:$A$776,$A191,СВЦЭМ!$B$33:$B$776,V$190)+'СЕТ СН'!$F$12</f>
        <v>128.07153223</v>
      </c>
      <c r="W191" s="36">
        <f>SUMIFS(СВЦЭМ!$F$33:$F$776,СВЦЭМ!$A$33:$A$776,$A191,СВЦЭМ!$B$33:$B$776,W$190)+'СЕТ СН'!$F$12</f>
        <v>123.67846625999999</v>
      </c>
      <c r="X191" s="36">
        <f>SUMIFS(СВЦЭМ!$F$33:$F$776,СВЦЭМ!$A$33:$A$776,$A191,СВЦЭМ!$B$33:$B$776,X$190)+'СЕТ СН'!$F$12</f>
        <v>132.6884488</v>
      </c>
      <c r="Y191" s="36">
        <f>SUMIFS(СВЦЭМ!$F$33:$F$776,СВЦЭМ!$A$33:$A$776,$A191,СВЦЭМ!$B$33:$B$776,Y$190)+'СЕТ СН'!$F$12</f>
        <v>163.44425680000001</v>
      </c>
      <c r="AA191" s="45"/>
    </row>
    <row r="192" spans="1:27" ht="15.75" x14ac:dyDescent="0.2">
      <c r="A192" s="35">
        <f>A191+1</f>
        <v>44014</v>
      </c>
      <c r="B192" s="36">
        <f>SUMIFS(СВЦЭМ!$F$33:$F$776,СВЦЭМ!$A$33:$A$776,$A192,СВЦЭМ!$B$33:$B$776,B$190)+'СЕТ СН'!$F$12</f>
        <v>180.43759541</v>
      </c>
      <c r="C192" s="36">
        <f>SUMIFS(СВЦЭМ!$F$33:$F$776,СВЦЭМ!$A$33:$A$776,$A192,СВЦЭМ!$B$33:$B$776,C$190)+'СЕТ СН'!$F$12</f>
        <v>175.81547832000001</v>
      </c>
      <c r="D192" s="36">
        <f>SUMIFS(СВЦЭМ!$F$33:$F$776,СВЦЭМ!$A$33:$A$776,$A192,СВЦЭМ!$B$33:$B$776,D$190)+'СЕТ СН'!$F$12</f>
        <v>170.3900174</v>
      </c>
      <c r="E192" s="36">
        <f>SUMIFS(СВЦЭМ!$F$33:$F$776,СВЦЭМ!$A$33:$A$776,$A192,СВЦЭМ!$B$33:$B$776,E$190)+'СЕТ СН'!$F$12</f>
        <v>169.13246945</v>
      </c>
      <c r="F192" s="36">
        <f>SUMIFS(СВЦЭМ!$F$33:$F$776,СВЦЭМ!$A$33:$A$776,$A192,СВЦЭМ!$B$33:$B$776,F$190)+'СЕТ СН'!$F$12</f>
        <v>166.41564412</v>
      </c>
      <c r="G192" s="36">
        <f>SUMIFS(СВЦЭМ!$F$33:$F$776,СВЦЭМ!$A$33:$A$776,$A192,СВЦЭМ!$B$33:$B$776,G$190)+'СЕТ СН'!$F$12</f>
        <v>169.27265951000001</v>
      </c>
      <c r="H192" s="36">
        <f>SUMIFS(СВЦЭМ!$F$33:$F$776,СВЦЭМ!$A$33:$A$776,$A192,СВЦЭМ!$B$33:$B$776,H$190)+'СЕТ СН'!$F$12</f>
        <v>175.36994862</v>
      </c>
      <c r="I192" s="36">
        <f>SUMIFS(СВЦЭМ!$F$33:$F$776,СВЦЭМ!$A$33:$A$776,$A192,СВЦЭМ!$B$33:$B$776,I$190)+'СЕТ СН'!$F$12</f>
        <v>177.70755438</v>
      </c>
      <c r="J192" s="36">
        <f>SUMIFS(СВЦЭМ!$F$33:$F$776,СВЦЭМ!$A$33:$A$776,$A192,СВЦЭМ!$B$33:$B$776,J$190)+'СЕТ СН'!$F$12</f>
        <v>176.04655597999999</v>
      </c>
      <c r="K192" s="36">
        <f>SUMIFS(СВЦЭМ!$F$33:$F$776,СВЦЭМ!$A$33:$A$776,$A192,СВЦЭМ!$B$33:$B$776,K$190)+'СЕТ СН'!$F$12</f>
        <v>155.88328221</v>
      </c>
      <c r="L192" s="36">
        <f>SUMIFS(СВЦЭМ!$F$33:$F$776,СВЦЭМ!$A$33:$A$776,$A192,СВЦЭМ!$B$33:$B$776,L$190)+'СЕТ СН'!$F$12</f>
        <v>137.1104512</v>
      </c>
      <c r="M192" s="36">
        <f>SUMIFS(СВЦЭМ!$F$33:$F$776,СВЦЭМ!$A$33:$A$776,$A192,СВЦЭМ!$B$33:$B$776,M$190)+'СЕТ СН'!$F$12</f>
        <v>134.23661754</v>
      </c>
      <c r="N192" s="36">
        <f>SUMIFS(СВЦЭМ!$F$33:$F$776,СВЦЭМ!$A$33:$A$776,$A192,СВЦЭМ!$B$33:$B$776,N$190)+'СЕТ СН'!$F$12</f>
        <v>138.94933650999999</v>
      </c>
      <c r="O192" s="36">
        <f>SUMIFS(СВЦЭМ!$F$33:$F$776,СВЦЭМ!$A$33:$A$776,$A192,СВЦЭМ!$B$33:$B$776,O$190)+'СЕТ СН'!$F$12</f>
        <v>140.61058897000001</v>
      </c>
      <c r="P192" s="36">
        <f>SUMIFS(СВЦЭМ!$F$33:$F$776,СВЦЭМ!$A$33:$A$776,$A192,СВЦЭМ!$B$33:$B$776,P$190)+'СЕТ СН'!$F$12</f>
        <v>136.56248131000001</v>
      </c>
      <c r="Q192" s="36">
        <f>SUMIFS(СВЦЭМ!$F$33:$F$776,СВЦЭМ!$A$33:$A$776,$A192,СВЦЭМ!$B$33:$B$776,Q$190)+'СЕТ СН'!$F$12</f>
        <v>139.23283259999999</v>
      </c>
      <c r="R192" s="36">
        <f>SUMIFS(СВЦЭМ!$F$33:$F$776,СВЦЭМ!$A$33:$A$776,$A192,СВЦЭМ!$B$33:$B$776,R$190)+'СЕТ СН'!$F$12</f>
        <v>143.21364890000001</v>
      </c>
      <c r="S192" s="36">
        <f>SUMIFS(СВЦЭМ!$F$33:$F$776,СВЦЭМ!$A$33:$A$776,$A192,СВЦЭМ!$B$33:$B$776,S$190)+'СЕТ СН'!$F$12</f>
        <v>143.78386882999999</v>
      </c>
      <c r="T192" s="36">
        <f>SUMIFS(СВЦЭМ!$F$33:$F$776,СВЦЭМ!$A$33:$A$776,$A192,СВЦЭМ!$B$33:$B$776,T$190)+'СЕТ СН'!$F$12</f>
        <v>142.13135305</v>
      </c>
      <c r="U192" s="36">
        <f>SUMIFS(СВЦЭМ!$F$33:$F$776,СВЦЭМ!$A$33:$A$776,$A192,СВЦЭМ!$B$33:$B$776,U$190)+'СЕТ СН'!$F$12</f>
        <v>139.95966102</v>
      </c>
      <c r="V192" s="36">
        <f>SUMIFS(СВЦЭМ!$F$33:$F$776,СВЦЭМ!$A$33:$A$776,$A192,СВЦЭМ!$B$33:$B$776,V$190)+'СЕТ СН'!$F$12</f>
        <v>136.28856241</v>
      </c>
      <c r="W192" s="36">
        <f>SUMIFS(СВЦЭМ!$F$33:$F$776,СВЦЭМ!$A$33:$A$776,$A192,СВЦЭМ!$B$33:$B$776,W$190)+'СЕТ СН'!$F$12</f>
        <v>129.53929335999999</v>
      </c>
      <c r="X192" s="36">
        <f>SUMIFS(СВЦЭМ!$F$33:$F$776,СВЦЭМ!$A$33:$A$776,$A192,СВЦЭМ!$B$33:$B$776,X$190)+'СЕТ СН'!$F$12</f>
        <v>139.46012490000001</v>
      </c>
      <c r="Y192" s="36">
        <f>SUMIFS(СВЦЭМ!$F$33:$F$776,СВЦЭМ!$A$33:$A$776,$A192,СВЦЭМ!$B$33:$B$776,Y$190)+'СЕТ СН'!$F$12</f>
        <v>166.44294457999999</v>
      </c>
    </row>
    <row r="193" spans="1:25" ht="15.75" x14ac:dyDescent="0.2">
      <c r="A193" s="35">
        <f t="shared" ref="A193:A221" si="5">A192+1</f>
        <v>44015</v>
      </c>
      <c r="B193" s="36">
        <f>SUMIFS(СВЦЭМ!$F$33:$F$776,СВЦЭМ!$A$33:$A$776,$A193,СВЦЭМ!$B$33:$B$776,B$190)+'СЕТ СН'!$F$12</f>
        <v>187.04274452999999</v>
      </c>
      <c r="C193" s="36">
        <f>SUMIFS(СВЦЭМ!$F$33:$F$776,СВЦЭМ!$A$33:$A$776,$A193,СВЦЭМ!$B$33:$B$776,C$190)+'СЕТ СН'!$F$12</f>
        <v>183.78266826000001</v>
      </c>
      <c r="D193" s="36">
        <f>SUMIFS(СВЦЭМ!$F$33:$F$776,СВЦЭМ!$A$33:$A$776,$A193,СВЦЭМ!$B$33:$B$776,D$190)+'СЕТ СН'!$F$12</f>
        <v>178.31190985999999</v>
      </c>
      <c r="E193" s="36">
        <f>SUMIFS(СВЦЭМ!$F$33:$F$776,СВЦЭМ!$A$33:$A$776,$A193,СВЦЭМ!$B$33:$B$776,E$190)+'СЕТ СН'!$F$12</f>
        <v>174.80128371999999</v>
      </c>
      <c r="F193" s="36">
        <f>SUMIFS(СВЦЭМ!$F$33:$F$776,СВЦЭМ!$A$33:$A$776,$A193,СВЦЭМ!$B$33:$B$776,F$190)+'СЕТ СН'!$F$12</f>
        <v>172.12499514999999</v>
      </c>
      <c r="G193" s="36">
        <f>SUMIFS(СВЦЭМ!$F$33:$F$776,СВЦЭМ!$A$33:$A$776,$A193,СВЦЭМ!$B$33:$B$776,G$190)+'СЕТ СН'!$F$12</f>
        <v>174.84739661</v>
      </c>
      <c r="H193" s="36">
        <f>SUMIFS(СВЦЭМ!$F$33:$F$776,СВЦЭМ!$A$33:$A$776,$A193,СВЦЭМ!$B$33:$B$776,H$190)+'СЕТ СН'!$F$12</f>
        <v>181.82617943</v>
      </c>
      <c r="I193" s="36">
        <f>SUMIFS(СВЦЭМ!$F$33:$F$776,СВЦЭМ!$A$33:$A$776,$A193,СВЦЭМ!$B$33:$B$776,I$190)+'СЕТ СН'!$F$12</f>
        <v>184.97691605</v>
      </c>
      <c r="J193" s="36">
        <f>SUMIFS(СВЦЭМ!$F$33:$F$776,СВЦЭМ!$A$33:$A$776,$A193,СВЦЭМ!$B$33:$B$776,J$190)+'СЕТ СН'!$F$12</f>
        <v>170.85057395999999</v>
      </c>
      <c r="K193" s="36">
        <f>SUMIFS(СВЦЭМ!$F$33:$F$776,СВЦЭМ!$A$33:$A$776,$A193,СВЦЭМ!$B$33:$B$776,K$190)+'СЕТ СН'!$F$12</f>
        <v>145.35762023999999</v>
      </c>
      <c r="L193" s="36">
        <f>SUMIFS(СВЦЭМ!$F$33:$F$776,СВЦЭМ!$A$33:$A$776,$A193,СВЦЭМ!$B$33:$B$776,L$190)+'СЕТ СН'!$F$12</f>
        <v>126.30399718</v>
      </c>
      <c r="M193" s="36">
        <f>SUMIFS(СВЦЭМ!$F$33:$F$776,СВЦЭМ!$A$33:$A$776,$A193,СВЦЭМ!$B$33:$B$776,M$190)+'СЕТ СН'!$F$12</f>
        <v>123.67572764000001</v>
      </c>
      <c r="N193" s="36">
        <f>SUMIFS(СВЦЭМ!$F$33:$F$776,СВЦЭМ!$A$33:$A$776,$A193,СВЦЭМ!$B$33:$B$776,N$190)+'СЕТ СН'!$F$12</f>
        <v>130.45016143999999</v>
      </c>
      <c r="O193" s="36">
        <f>SUMIFS(СВЦЭМ!$F$33:$F$776,СВЦЭМ!$A$33:$A$776,$A193,СВЦЭМ!$B$33:$B$776,O$190)+'СЕТ СН'!$F$12</f>
        <v>123.37849455</v>
      </c>
      <c r="P193" s="36">
        <f>SUMIFS(СВЦЭМ!$F$33:$F$776,СВЦЭМ!$A$33:$A$776,$A193,СВЦЭМ!$B$33:$B$776,P$190)+'СЕТ СН'!$F$12</f>
        <v>128.37184048</v>
      </c>
      <c r="Q193" s="36">
        <f>SUMIFS(СВЦЭМ!$F$33:$F$776,СВЦЭМ!$A$33:$A$776,$A193,СВЦЭМ!$B$33:$B$776,Q$190)+'СЕТ СН'!$F$12</f>
        <v>129.46667262</v>
      </c>
      <c r="R193" s="36">
        <f>SUMIFS(СВЦЭМ!$F$33:$F$776,СВЦЭМ!$A$33:$A$776,$A193,СВЦЭМ!$B$33:$B$776,R$190)+'СЕТ СН'!$F$12</f>
        <v>128.2948997</v>
      </c>
      <c r="S193" s="36">
        <f>SUMIFS(СВЦЭМ!$F$33:$F$776,СВЦЭМ!$A$33:$A$776,$A193,СВЦЭМ!$B$33:$B$776,S$190)+'СЕТ СН'!$F$12</f>
        <v>129.71026637</v>
      </c>
      <c r="T193" s="36">
        <f>SUMIFS(СВЦЭМ!$F$33:$F$776,СВЦЭМ!$A$33:$A$776,$A193,СВЦЭМ!$B$33:$B$776,T$190)+'СЕТ СН'!$F$12</f>
        <v>128.67845091000001</v>
      </c>
      <c r="U193" s="36">
        <f>SUMIFS(СВЦЭМ!$F$33:$F$776,СВЦЭМ!$A$33:$A$776,$A193,СВЦЭМ!$B$33:$B$776,U$190)+'СЕТ СН'!$F$12</f>
        <v>127.2207999</v>
      </c>
      <c r="V193" s="36">
        <f>SUMIFS(СВЦЭМ!$F$33:$F$776,СВЦЭМ!$A$33:$A$776,$A193,СВЦЭМ!$B$33:$B$776,V$190)+'СЕТ СН'!$F$12</f>
        <v>121.55128482000001</v>
      </c>
      <c r="W193" s="36">
        <f>SUMIFS(СВЦЭМ!$F$33:$F$776,СВЦЭМ!$A$33:$A$776,$A193,СВЦЭМ!$B$33:$B$776,W$190)+'СЕТ СН'!$F$12</f>
        <v>115.80785621</v>
      </c>
      <c r="X193" s="36">
        <f>SUMIFS(СВЦЭМ!$F$33:$F$776,СВЦЭМ!$A$33:$A$776,$A193,СВЦЭМ!$B$33:$B$776,X$190)+'СЕТ СН'!$F$12</f>
        <v>127.89703471999999</v>
      </c>
      <c r="Y193" s="36">
        <f>SUMIFS(СВЦЭМ!$F$33:$F$776,СВЦЭМ!$A$33:$A$776,$A193,СВЦЭМ!$B$33:$B$776,Y$190)+'СЕТ СН'!$F$12</f>
        <v>149.64996108</v>
      </c>
    </row>
    <row r="194" spans="1:25" ht="15.75" x14ac:dyDescent="0.2">
      <c r="A194" s="35">
        <f t="shared" si="5"/>
        <v>44016</v>
      </c>
      <c r="B194" s="36">
        <f>SUMIFS(СВЦЭМ!$F$33:$F$776,СВЦЭМ!$A$33:$A$776,$A194,СВЦЭМ!$B$33:$B$776,B$190)+'СЕТ СН'!$F$12</f>
        <v>186.94086913000001</v>
      </c>
      <c r="C194" s="36">
        <f>SUMIFS(СВЦЭМ!$F$33:$F$776,СВЦЭМ!$A$33:$A$776,$A194,СВЦЭМ!$B$33:$B$776,C$190)+'СЕТ СН'!$F$12</f>
        <v>188.43706743000001</v>
      </c>
      <c r="D194" s="36">
        <f>SUMIFS(СВЦЭМ!$F$33:$F$776,СВЦЭМ!$A$33:$A$776,$A194,СВЦЭМ!$B$33:$B$776,D$190)+'СЕТ СН'!$F$12</f>
        <v>191.43729820999999</v>
      </c>
      <c r="E194" s="36">
        <f>SUMIFS(СВЦЭМ!$F$33:$F$776,СВЦЭМ!$A$33:$A$776,$A194,СВЦЭМ!$B$33:$B$776,E$190)+'СЕТ СН'!$F$12</f>
        <v>191.70024955</v>
      </c>
      <c r="F194" s="36">
        <f>SUMIFS(СВЦЭМ!$F$33:$F$776,СВЦЭМ!$A$33:$A$776,$A194,СВЦЭМ!$B$33:$B$776,F$190)+'СЕТ СН'!$F$12</f>
        <v>192.14868547</v>
      </c>
      <c r="G194" s="36">
        <f>SUMIFS(СВЦЭМ!$F$33:$F$776,СВЦЭМ!$A$33:$A$776,$A194,СВЦЭМ!$B$33:$B$776,G$190)+'СЕТ СН'!$F$12</f>
        <v>189.55692593000001</v>
      </c>
      <c r="H194" s="36">
        <f>SUMIFS(СВЦЭМ!$F$33:$F$776,СВЦЭМ!$A$33:$A$776,$A194,СВЦЭМ!$B$33:$B$776,H$190)+'СЕТ СН'!$F$12</f>
        <v>185.16835879999999</v>
      </c>
      <c r="I194" s="36">
        <f>SUMIFS(СВЦЭМ!$F$33:$F$776,СВЦЭМ!$A$33:$A$776,$A194,СВЦЭМ!$B$33:$B$776,I$190)+'СЕТ СН'!$F$12</f>
        <v>187.56260019999999</v>
      </c>
      <c r="J194" s="36">
        <f>SUMIFS(СВЦЭМ!$F$33:$F$776,СВЦЭМ!$A$33:$A$776,$A194,СВЦЭМ!$B$33:$B$776,J$190)+'СЕТ СН'!$F$12</f>
        <v>167.04852320000001</v>
      </c>
      <c r="K194" s="36">
        <f>SUMIFS(СВЦЭМ!$F$33:$F$776,СВЦЭМ!$A$33:$A$776,$A194,СВЦЭМ!$B$33:$B$776,K$190)+'СЕТ СН'!$F$12</f>
        <v>141.99753652999999</v>
      </c>
      <c r="L194" s="36">
        <f>SUMIFS(СВЦЭМ!$F$33:$F$776,СВЦЭМ!$A$33:$A$776,$A194,СВЦЭМ!$B$33:$B$776,L$190)+'СЕТ СН'!$F$12</f>
        <v>126.90804556000001</v>
      </c>
      <c r="M194" s="36">
        <f>SUMIFS(СВЦЭМ!$F$33:$F$776,СВЦЭМ!$A$33:$A$776,$A194,СВЦЭМ!$B$33:$B$776,M$190)+'СЕТ СН'!$F$12</f>
        <v>123.43685954</v>
      </c>
      <c r="N194" s="36">
        <f>SUMIFS(СВЦЭМ!$F$33:$F$776,СВЦЭМ!$A$33:$A$776,$A194,СВЦЭМ!$B$33:$B$776,N$190)+'СЕТ СН'!$F$12</f>
        <v>124.91999561</v>
      </c>
      <c r="O194" s="36">
        <f>SUMIFS(СВЦЭМ!$F$33:$F$776,СВЦЭМ!$A$33:$A$776,$A194,СВЦЭМ!$B$33:$B$776,O$190)+'СЕТ СН'!$F$12</f>
        <v>123.54389565</v>
      </c>
      <c r="P194" s="36">
        <f>SUMIFS(СВЦЭМ!$F$33:$F$776,СВЦЭМ!$A$33:$A$776,$A194,СВЦЭМ!$B$33:$B$776,P$190)+'СЕТ СН'!$F$12</f>
        <v>123.09969536</v>
      </c>
      <c r="Q194" s="36">
        <f>SUMIFS(СВЦЭМ!$F$33:$F$776,СВЦЭМ!$A$33:$A$776,$A194,СВЦЭМ!$B$33:$B$776,Q$190)+'СЕТ СН'!$F$12</f>
        <v>123.84899211</v>
      </c>
      <c r="R194" s="36">
        <f>SUMIFS(СВЦЭМ!$F$33:$F$776,СВЦЭМ!$A$33:$A$776,$A194,СВЦЭМ!$B$33:$B$776,R$190)+'СЕТ СН'!$F$12</f>
        <v>117.3574125</v>
      </c>
      <c r="S194" s="36">
        <f>SUMIFS(СВЦЭМ!$F$33:$F$776,СВЦЭМ!$A$33:$A$776,$A194,СВЦЭМ!$B$33:$B$776,S$190)+'СЕТ СН'!$F$12</f>
        <v>117.99740697999999</v>
      </c>
      <c r="T194" s="36">
        <f>SUMIFS(СВЦЭМ!$F$33:$F$776,СВЦЭМ!$A$33:$A$776,$A194,СВЦЭМ!$B$33:$B$776,T$190)+'СЕТ СН'!$F$12</f>
        <v>123.12517249</v>
      </c>
      <c r="U194" s="36">
        <f>SUMIFS(СВЦЭМ!$F$33:$F$776,СВЦЭМ!$A$33:$A$776,$A194,СВЦЭМ!$B$33:$B$776,U$190)+'СЕТ СН'!$F$12</f>
        <v>124.92025323999999</v>
      </c>
      <c r="V194" s="36">
        <f>SUMIFS(СВЦЭМ!$F$33:$F$776,СВЦЭМ!$A$33:$A$776,$A194,СВЦЭМ!$B$33:$B$776,V$190)+'СЕТ СН'!$F$12</f>
        <v>122.74175094</v>
      </c>
      <c r="W194" s="36">
        <f>SUMIFS(СВЦЭМ!$F$33:$F$776,СВЦЭМ!$A$33:$A$776,$A194,СВЦЭМ!$B$33:$B$776,W$190)+'СЕТ СН'!$F$12</f>
        <v>123.40350786</v>
      </c>
      <c r="X194" s="36">
        <f>SUMIFS(СВЦЭМ!$F$33:$F$776,СВЦЭМ!$A$33:$A$776,$A194,СВЦЭМ!$B$33:$B$776,X$190)+'СЕТ СН'!$F$12</f>
        <v>130.14797017999999</v>
      </c>
      <c r="Y194" s="36">
        <f>SUMIFS(СВЦЭМ!$F$33:$F$776,СВЦЭМ!$A$33:$A$776,$A194,СВЦЭМ!$B$33:$B$776,Y$190)+'СЕТ СН'!$F$12</f>
        <v>150.56708853999999</v>
      </c>
    </row>
    <row r="195" spans="1:25" ht="15.75" x14ac:dyDescent="0.2">
      <c r="A195" s="35">
        <f t="shared" si="5"/>
        <v>44017</v>
      </c>
      <c r="B195" s="36">
        <f>SUMIFS(СВЦЭМ!$F$33:$F$776,СВЦЭМ!$A$33:$A$776,$A195,СВЦЭМ!$B$33:$B$776,B$190)+'СЕТ СН'!$F$12</f>
        <v>166.26519619999999</v>
      </c>
      <c r="C195" s="36">
        <f>SUMIFS(СВЦЭМ!$F$33:$F$776,СВЦЭМ!$A$33:$A$776,$A195,СВЦЭМ!$B$33:$B$776,C$190)+'СЕТ СН'!$F$12</f>
        <v>173.45406728</v>
      </c>
      <c r="D195" s="36">
        <f>SUMIFS(СВЦЭМ!$F$33:$F$776,СВЦЭМ!$A$33:$A$776,$A195,СВЦЭМ!$B$33:$B$776,D$190)+'СЕТ СН'!$F$12</f>
        <v>183.17414504000001</v>
      </c>
      <c r="E195" s="36">
        <f>SUMIFS(СВЦЭМ!$F$33:$F$776,СВЦЭМ!$A$33:$A$776,$A195,СВЦЭМ!$B$33:$B$776,E$190)+'СЕТ СН'!$F$12</f>
        <v>178.07793599999999</v>
      </c>
      <c r="F195" s="36">
        <f>SUMIFS(СВЦЭМ!$F$33:$F$776,СВЦЭМ!$A$33:$A$776,$A195,СВЦЭМ!$B$33:$B$776,F$190)+'СЕТ СН'!$F$12</f>
        <v>172.07264813</v>
      </c>
      <c r="G195" s="36">
        <f>SUMIFS(СВЦЭМ!$F$33:$F$776,СВЦЭМ!$A$33:$A$776,$A195,СВЦЭМ!$B$33:$B$776,G$190)+'СЕТ СН'!$F$12</f>
        <v>169.37972755999999</v>
      </c>
      <c r="H195" s="36">
        <f>SUMIFS(СВЦЭМ!$F$33:$F$776,СВЦЭМ!$A$33:$A$776,$A195,СВЦЭМ!$B$33:$B$776,H$190)+'СЕТ СН'!$F$12</f>
        <v>165.83422178000001</v>
      </c>
      <c r="I195" s="36">
        <f>SUMIFS(СВЦЭМ!$F$33:$F$776,СВЦЭМ!$A$33:$A$776,$A195,СВЦЭМ!$B$33:$B$776,I$190)+'СЕТ СН'!$F$12</f>
        <v>168.35247455000001</v>
      </c>
      <c r="J195" s="36">
        <f>SUMIFS(СВЦЭМ!$F$33:$F$776,СВЦЭМ!$A$33:$A$776,$A195,СВЦЭМ!$B$33:$B$776,J$190)+'СЕТ СН'!$F$12</f>
        <v>152.91045538</v>
      </c>
      <c r="K195" s="36">
        <f>SUMIFS(СВЦЭМ!$F$33:$F$776,СВЦЭМ!$A$33:$A$776,$A195,СВЦЭМ!$B$33:$B$776,K$190)+'СЕТ СН'!$F$12</f>
        <v>131.98127934999999</v>
      </c>
      <c r="L195" s="36">
        <f>SUMIFS(СВЦЭМ!$F$33:$F$776,СВЦЭМ!$A$33:$A$776,$A195,СВЦЭМ!$B$33:$B$776,L$190)+'СЕТ СН'!$F$12</f>
        <v>119.70059965999999</v>
      </c>
      <c r="M195" s="36">
        <f>SUMIFS(СВЦЭМ!$F$33:$F$776,СВЦЭМ!$A$33:$A$776,$A195,СВЦЭМ!$B$33:$B$776,M$190)+'СЕТ СН'!$F$12</f>
        <v>110.87761733000001</v>
      </c>
      <c r="N195" s="36">
        <f>SUMIFS(СВЦЭМ!$F$33:$F$776,СВЦЭМ!$A$33:$A$776,$A195,СВЦЭМ!$B$33:$B$776,N$190)+'СЕТ СН'!$F$12</f>
        <v>114.34463808</v>
      </c>
      <c r="O195" s="36">
        <f>SUMIFS(СВЦЭМ!$F$33:$F$776,СВЦЭМ!$A$33:$A$776,$A195,СВЦЭМ!$B$33:$B$776,O$190)+'СЕТ СН'!$F$12</f>
        <v>116.46762566</v>
      </c>
      <c r="P195" s="36">
        <f>SUMIFS(СВЦЭМ!$F$33:$F$776,СВЦЭМ!$A$33:$A$776,$A195,СВЦЭМ!$B$33:$B$776,P$190)+'СЕТ СН'!$F$12</f>
        <v>113.92431027000001</v>
      </c>
      <c r="Q195" s="36">
        <f>SUMIFS(СВЦЭМ!$F$33:$F$776,СВЦЭМ!$A$33:$A$776,$A195,СВЦЭМ!$B$33:$B$776,Q$190)+'СЕТ СН'!$F$12</f>
        <v>114.9898347</v>
      </c>
      <c r="R195" s="36">
        <f>SUMIFS(СВЦЭМ!$F$33:$F$776,СВЦЭМ!$A$33:$A$776,$A195,СВЦЭМ!$B$33:$B$776,R$190)+'СЕТ СН'!$F$12</f>
        <v>118.94611553999999</v>
      </c>
      <c r="S195" s="36">
        <f>SUMIFS(СВЦЭМ!$F$33:$F$776,СВЦЭМ!$A$33:$A$776,$A195,СВЦЭМ!$B$33:$B$776,S$190)+'СЕТ СН'!$F$12</f>
        <v>120.8898399</v>
      </c>
      <c r="T195" s="36">
        <f>SUMIFS(СВЦЭМ!$F$33:$F$776,СВЦЭМ!$A$33:$A$776,$A195,СВЦЭМ!$B$33:$B$776,T$190)+'СЕТ СН'!$F$12</f>
        <v>119.77956948000001</v>
      </c>
      <c r="U195" s="36">
        <f>SUMIFS(СВЦЭМ!$F$33:$F$776,СВЦЭМ!$A$33:$A$776,$A195,СВЦЭМ!$B$33:$B$776,U$190)+'СЕТ СН'!$F$12</f>
        <v>118.18830669</v>
      </c>
      <c r="V195" s="36">
        <f>SUMIFS(СВЦЭМ!$F$33:$F$776,СВЦЭМ!$A$33:$A$776,$A195,СВЦЭМ!$B$33:$B$776,V$190)+'СЕТ СН'!$F$12</f>
        <v>114.81587456</v>
      </c>
      <c r="W195" s="36">
        <f>SUMIFS(СВЦЭМ!$F$33:$F$776,СВЦЭМ!$A$33:$A$776,$A195,СВЦЭМ!$B$33:$B$776,W$190)+'СЕТ СН'!$F$12</f>
        <v>112.8535207</v>
      </c>
      <c r="X195" s="36">
        <f>SUMIFS(СВЦЭМ!$F$33:$F$776,СВЦЭМ!$A$33:$A$776,$A195,СВЦЭМ!$B$33:$B$776,X$190)+'СЕТ СН'!$F$12</f>
        <v>122.05707855999999</v>
      </c>
      <c r="Y195" s="36">
        <f>SUMIFS(СВЦЭМ!$F$33:$F$776,СВЦЭМ!$A$33:$A$776,$A195,СВЦЭМ!$B$33:$B$776,Y$190)+'СЕТ СН'!$F$12</f>
        <v>149.91072976999999</v>
      </c>
    </row>
    <row r="196" spans="1:25" ht="15.75" x14ac:dyDescent="0.2">
      <c r="A196" s="35">
        <f t="shared" si="5"/>
        <v>44018</v>
      </c>
      <c r="B196" s="36">
        <f>SUMIFS(СВЦЭМ!$F$33:$F$776,СВЦЭМ!$A$33:$A$776,$A196,СВЦЭМ!$B$33:$B$776,B$190)+'СЕТ СН'!$F$12</f>
        <v>159.91879023000001</v>
      </c>
      <c r="C196" s="36">
        <f>SUMIFS(СВЦЭМ!$F$33:$F$776,СВЦЭМ!$A$33:$A$776,$A196,СВЦЭМ!$B$33:$B$776,C$190)+'СЕТ СН'!$F$12</f>
        <v>179.14106389</v>
      </c>
      <c r="D196" s="36">
        <f>SUMIFS(СВЦЭМ!$F$33:$F$776,СВЦЭМ!$A$33:$A$776,$A196,СВЦЭМ!$B$33:$B$776,D$190)+'СЕТ СН'!$F$12</f>
        <v>185.11064142000001</v>
      </c>
      <c r="E196" s="36">
        <f>SUMIFS(СВЦЭМ!$F$33:$F$776,СВЦЭМ!$A$33:$A$776,$A196,СВЦЭМ!$B$33:$B$776,E$190)+'СЕТ СН'!$F$12</f>
        <v>195.88643859000001</v>
      </c>
      <c r="F196" s="36">
        <f>SUMIFS(СВЦЭМ!$F$33:$F$776,СВЦЭМ!$A$33:$A$776,$A196,СВЦЭМ!$B$33:$B$776,F$190)+'СЕТ СН'!$F$12</f>
        <v>194.35506491000001</v>
      </c>
      <c r="G196" s="36">
        <f>SUMIFS(СВЦЭМ!$F$33:$F$776,СВЦЭМ!$A$33:$A$776,$A196,СВЦЭМ!$B$33:$B$776,G$190)+'СЕТ СН'!$F$12</f>
        <v>192.71148911</v>
      </c>
      <c r="H196" s="36">
        <f>SUMIFS(СВЦЭМ!$F$33:$F$776,СВЦЭМ!$A$33:$A$776,$A196,СВЦЭМ!$B$33:$B$776,H$190)+'СЕТ СН'!$F$12</f>
        <v>174.89092378000001</v>
      </c>
      <c r="I196" s="36">
        <f>SUMIFS(СВЦЭМ!$F$33:$F$776,СВЦЭМ!$A$33:$A$776,$A196,СВЦЭМ!$B$33:$B$776,I$190)+'СЕТ СН'!$F$12</f>
        <v>179.07198969999999</v>
      </c>
      <c r="J196" s="36">
        <f>SUMIFS(СВЦЭМ!$F$33:$F$776,СВЦЭМ!$A$33:$A$776,$A196,СВЦЭМ!$B$33:$B$776,J$190)+'СЕТ СН'!$F$12</f>
        <v>171.77026598</v>
      </c>
      <c r="K196" s="36">
        <f>SUMIFS(СВЦЭМ!$F$33:$F$776,СВЦЭМ!$A$33:$A$776,$A196,СВЦЭМ!$B$33:$B$776,K$190)+'СЕТ СН'!$F$12</f>
        <v>146.55843726000001</v>
      </c>
      <c r="L196" s="36">
        <f>SUMIFS(СВЦЭМ!$F$33:$F$776,СВЦЭМ!$A$33:$A$776,$A196,СВЦЭМ!$B$33:$B$776,L$190)+'СЕТ СН'!$F$12</f>
        <v>130.38018005999999</v>
      </c>
      <c r="M196" s="36">
        <f>SUMIFS(СВЦЭМ!$F$33:$F$776,СВЦЭМ!$A$33:$A$776,$A196,СВЦЭМ!$B$33:$B$776,M$190)+'СЕТ СН'!$F$12</f>
        <v>123.57296298</v>
      </c>
      <c r="N196" s="36">
        <f>SUMIFS(СВЦЭМ!$F$33:$F$776,СВЦЭМ!$A$33:$A$776,$A196,СВЦЭМ!$B$33:$B$776,N$190)+'СЕТ СН'!$F$12</f>
        <v>127.31392637</v>
      </c>
      <c r="O196" s="36">
        <f>SUMIFS(СВЦЭМ!$F$33:$F$776,СВЦЭМ!$A$33:$A$776,$A196,СВЦЭМ!$B$33:$B$776,O$190)+'СЕТ СН'!$F$12</f>
        <v>137.04652227</v>
      </c>
      <c r="P196" s="36">
        <f>SUMIFS(СВЦЭМ!$F$33:$F$776,СВЦЭМ!$A$33:$A$776,$A196,СВЦЭМ!$B$33:$B$776,P$190)+'СЕТ СН'!$F$12</f>
        <v>132.48056574</v>
      </c>
      <c r="Q196" s="36">
        <f>SUMIFS(СВЦЭМ!$F$33:$F$776,СВЦЭМ!$A$33:$A$776,$A196,СВЦЭМ!$B$33:$B$776,Q$190)+'СЕТ СН'!$F$12</f>
        <v>133.00423278</v>
      </c>
      <c r="R196" s="36">
        <f>SUMIFS(СВЦЭМ!$F$33:$F$776,СВЦЭМ!$A$33:$A$776,$A196,СВЦЭМ!$B$33:$B$776,R$190)+'СЕТ СН'!$F$12</f>
        <v>139.25781318</v>
      </c>
      <c r="S196" s="36">
        <f>SUMIFS(СВЦЭМ!$F$33:$F$776,СВЦЭМ!$A$33:$A$776,$A196,СВЦЭМ!$B$33:$B$776,S$190)+'СЕТ СН'!$F$12</f>
        <v>140.01406808999999</v>
      </c>
      <c r="T196" s="36">
        <f>SUMIFS(СВЦЭМ!$F$33:$F$776,СВЦЭМ!$A$33:$A$776,$A196,СВЦЭМ!$B$33:$B$776,T$190)+'СЕТ СН'!$F$12</f>
        <v>139.13273142</v>
      </c>
      <c r="U196" s="36">
        <f>SUMIFS(СВЦЭМ!$F$33:$F$776,СВЦЭМ!$A$33:$A$776,$A196,СВЦЭМ!$B$33:$B$776,U$190)+'СЕТ СН'!$F$12</f>
        <v>137.01759687000001</v>
      </c>
      <c r="V196" s="36">
        <f>SUMIFS(СВЦЭМ!$F$33:$F$776,СВЦЭМ!$A$33:$A$776,$A196,СВЦЭМ!$B$33:$B$776,V$190)+'СЕТ СН'!$F$12</f>
        <v>135.58841953999999</v>
      </c>
      <c r="W196" s="36">
        <f>SUMIFS(СВЦЭМ!$F$33:$F$776,СВЦЭМ!$A$33:$A$776,$A196,СВЦЭМ!$B$33:$B$776,W$190)+'СЕТ СН'!$F$12</f>
        <v>127.9587769</v>
      </c>
      <c r="X196" s="36">
        <f>SUMIFS(СВЦЭМ!$F$33:$F$776,СВЦЭМ!$A$33:$A$776,$A196,СВЦЭМ!$B$33:$B$776,X$190)+'СЕТ СН'!$F$12</f>
        <v>133.35262062000001</v>
      </c>
      <c r="Y196" s="36">
        <f>SUMIFS(СВЦЭМ!$F$33:$F$776,СВЦЭМ!$A$33:$A$776,$A196,СВЦЭМ!$B$33:$B$776,Y$190)+'СЕТ СН'!$F$12</f>
        <v>160.489487</v>
      </c>
    </row>
    <row r="197" spans="1:25" ht="15.75" x14ac:dyDescent="0.2">
      <c r="A197" s="35">
        <f t="shared" si="5"/>
        <v>44019</v>
      </c>
      <c r="B197" s="36">
        <f>SUMIFS(СВЦЭМ!$F$33:$F$776,СВЦЭМ!$A$33:$A$776,$A197,СВЦЭМ!$B$33:$B$776,B$190)+'СЕТ СН'!$F$12</f>
        <v>166.67459271000001</v>
      </c>
      <c r="C197" s="36">
        <f>SUMIFS(СВЦЭМ!$F$33:$F$776,СВЦЭМ!$A$33:$A$776,$A197,СВЦЭМ!$B$33:$B$776,C$190)+'СЕТ СН'!$F$12</f>
        <v>168.42092939</v>
      </c>
      <c r="D197" s="36">
        <f>SUMIFS(СВЦЭМ!$F$33:$F$776,СВЦЭМ!$A$33:$A$776,$A197,СВЦЭМ!$B$33:$B$776,D$190)+'СЕТ СН'!$F$12</f>
        <v>169.24591574999999</v>
      </c>
      <c r="E197" s="36">
        <f>SUMIFS(СВЦЭМ!$F$33:$F$776,СВЦЭМ!$A$33:$A$776,$A197,СВЦЭМ!$B$33:$B$776,E$190)+'СЕТ СН'!$F$12</f>
        <v>170.63648284000001</v>
      </c>
      <c r="F197" s="36">
        <f>SUMIFS(СВЦЭМ!$F$33:$F$776,СВЦЭМ!$A$33:$A$776,$A197,СВЦЭМ!$B$33:$B$776,F$190)+'СЕТ СН'!$F$12</f>
        <v>170.82063393000001</v>
      </c>
      <c r="G197" s="36">
        <f>SUMIFS(СВЦЭМ!$F$33:$F$776,СВЦЭМ!$A$33:$A$776,$A197,СВЦЭМ!$B$33:$B$776,G$190)+'СЕТ СН'!$F$12</f>
        <v>171.30942961</v>
      </c>
      <c r="H197" s="36">
        <f>SUMIFS(СВЦЭМ!$F$33:$F$776,СВЦЭМ!$A$33:$A$776,$A197,СВЦЭМ!$B$33:$B$776,H$190)+'СЕТ СН'!$F$12</f>
        <v>170.14359076</v>
      </c>
      <c r="I197" s="36">
        <f>SUMIFS(СВЦЭМ!$F$33:$F$776,СВЦЭМ!$A$33:$A$776,$A197,СВЦЭМ!$B$33:$B$776,I$190)+'СЕТ СН'!$F$12</f>
        <v>164.19024521</v>
      </c>
      <c r="J197" s="36">
        <f>SUMIFS(СВЦЭМ!$F$33:$F$776,СВЦЭМ!$A$33:$A$776,$A197,СВЦЭМ!$B$33:$B$776,J$190)+'СЕТ СН'!$F$12</f>
        <v>169.80613221999999</v>
      </c>
      <c r="K197" s="36">
        <f>SUMIFS(СВЦЭМ!$F$33:$F$776,СВЦЭМ!$A$33:$A$776,$A197,СВЦЭМ!$B$33:$B$776,K$190)+'СЕТ СН'!$F$12</f>
        <v>154.96313266999999</v>
      </c>
      <c r="L197" s="36">
        <f>SUMIFS(СВЦЭМ!$F$33:$F$776,СВЦЭМ!$A$33:$A$776,$A197,СВЦЭМ!$B$33:$B$776,L$190)+'СЕТ СН'!$F$12</f>
        <v>148.52622517</v>
      </c>
      <c r="M197" s="36">
        <f>SUMIFS(СВЦЭМ!$F$33:$F$776,СВЦЭМ!$A$33:$A$776,$A197,СВЦЭМ!$B$33:$B$776,M$190)+'СЕТ СН'!$F$12</f>
        <v>144.90712787000001</v>
      </c>
      <c r="N197" s="36">
        <f>SUMIFS(СВЦЭМ!$F$33:$F$776,СВЦЭМ!$A$33:$A$776,$A197,СВЦЭМ!$B$33:$B$776,N$190)+'СЕТ СН'!$F$12</f>
        <v>145.17312937</v>
      </c>
      <c r="O197" s="36">
        <f>SUMIFS(СВЦЭМ!$F$33:$F$776,СВЦЭМ!$A$33:$A$776,$A197,СВЦЭМ!$B$33:$B$776,O$190)+'СЕТ СН'!$F$12</f>
        <v>146.25620451</v>
      </c>
      <c r="P197" s="36">
        <f>SUMIFS(СВЦЭМ!$F$33:$F$776,СВЦЭМ!$A$33:$A$776,$A197,СВЦЭМ!$B$33:$B$776,P$190)+'СЕТ СН'!$F$12</f>
        <v>145.30368113</v>
      </c>
      <c r="Q197" s="36">
        <f>SUMIFS(СВЦЭМ!$F$33:$F$776,СВЦЭМ!$A$33:$A$776,$A197,СВЦЭМ!$B$33:$B$776,Q$190)+'СЕТ СН'!$F$12</f>
        <v>146.58187770999999</v>
      </c>
      <c r="R197" s="36">
        <f>SUMIFS(СВЦЭМ!$F$33:$F$776,СВЦЭМ!$A$33:$A$776,$A197,СВЦЭМ!$B$33:$B$776,R$190)+'СЕТ СН'!$F$12</f>
        <v>147.24291155</v>
      </c>
      <c r="S197" s="36">
        <f>SUMIFS(СВЦЭМ!$F$33:$F$776,СВЦЭМ!$A$33:$A$776,$A197,СВЦЭМ!$B$33:$B$776,S$190)+'СЕТ СН'!$F$12</f>
        <v>148.35364924999999</v>
      </c>
      <c r="T197" s="36">
        <f>SUMIFS(СВЦЭМ!$F$33:$F$776,СВЦЭМ!$A$33:$A$776,$A197,СВЦЭМ!$B$33:$B$776,T$190)+'СЕТ СН'!$F$12</f>
        <v>148.93319471999999</v>
      </c>
      <c r="U197" s="36">
        <f>SUMIFS(СВЦЭМ!$F$33:$F$776,СВЦЭМ!$A$33:$A$776,$A197,СВЦЭМ!$B$33:$B$776,U$190)+'СЕТ СН'!$F$12</f>
        <v>147.75815696999999</v>
      </c>
      <c r="V197" s="36">
        <f>SUMIFS(СВЦЭМ!$F$33:$F$776,СВЦЭМ!$A$33:$A$776,$A197,СВЦЭМ!$B$33:$B$776,V$190)+'СЕТ СН'!$F$12</f>
        <v>147.78774437999999</v>
      </c>
      <c r="W197" s="36">
        <f>SUMIFS(СВЦЭМ!$F$33:$F$776,СВЦЭМ!$A$33:$A$776,$A197,СВЦЭМ!$B$33:$B$776,W$190)+'СЕТ СН'!$F$12</f>
        <v>145.98010841999999</v>
      </c>
      <c r="X197" s="36">
        <f>SUMIFS(СВЦЭМ!$F$33:$F$776,СВЦЭМ!$A$33:$A$776,$A197,СВЦЭМ!$B$33:$B$776,X$190)+'СЕТ СН'!$F$12</f>
        <v>152.00586150000001</v>
      </c>
      <c r="Y197" s="36">
        <f>SUMIFS(СВЦЭМ!$F$33:$F$776,СВЦЭМ!$A$33:$A$776,$A197,СВЦЭМ!$B$33:$B$776,Y$190)+'СЕТ СН'!$F$12</f>
        <v>169.07219039</v>
      </c>
    </row>
    <row r="198" spans="1:25" ht="15.75" x14ac:dyDescent="0.2">
      <c r="A198" s="35">
        <f t="shared" si="5"/>
        <v>44020</v>
      </c>
      <c r="B198" s="36">
        <f>SUMIFS(СВЦЭМ!$F$33:$F$776,СВЦЭМ!$A$33:$A$776,$A198,СВЦЭМ!$B$33:$B$776,B$190)+'СЕТ СН'!$F$12</f>
        <v>160.27134738000001</v>
      </c>
      <c r="C198" s="36">
        <f>SUMIFS(СВЦЭМ!$F$33:$F$776,СВЦЭМ!$A$33:$A$776,$A198,СВЦЭМ!$B$33:$B$776,C$190)+'СЕТ СН'!$F$12</f>
        <v>162.50716788</v>
      </c>
      <c r="D198" s="36">
        <f>SUMIFS(СВЦЭМ!$F$33:$F$776,СВЦЭМ!$A$33:$A$776,$A198,СВЦЭМ!$B$33:$B$776,D$190)+'СЕТ СН'!$F$12</f>
        <v>167.82183506999999</v>
      </c>
      <c r="E198" s="36">
        <f>SUMIFS(СВЦЭМ!$F$33:$F$776,СВЦЭМ!$A$33:$A$776,$A198,СВЦЭМ!$B$33:$B$776,E$190)+'СЕТ СН'!$F$12</f>
        <v>172.52362930999999</v>
      </c>
      <c r="F198" s="36">
        <f>SUMIFS(СВЦЭМ!$F$33:$F$776,СВЦЭМ!$A$33:$A$776,$A198,СВЦЭМ!$B$33:$B$776,F$190)+'СЕТ СН'!$F$12</f>
        <v>174.36774642</v>
      </c>
      <c r="G198" s="36">
        <f>SUMIFS(СВЦЭМ!$F$33:$F$776,СВЦЭМ!$A$33:$A$776,$A198,СВЦЭМ!$B$33:$B$776,G$190)+'СЕТ СН'!$F$12</f>
        <v>175.80839033000001</v>
      </c>
      <c r="H198" s="36">
        <f>SUMIFS(СВЦЭМ!$F$33:$F$776,СВЦЭМ!$A$33:$A$776,$A198,СВЦЭМ!$B$33:$B$776,H$190)+'СЕТ СН'!$F$12</f>
        <v>166.8434646</v>
      </c>
      <c r="I198" s="36">
        <f>SUMIFS(СВЦЭМ!$F$33:$F$776,СВЦЭМ!$A$33:$A$776,$A198,СВЦЭМ!$B$33:$B$776,I$190)+'СЕТ СН'!$F$12</f>
        <v>154.29819739999999</v>
      </c>
      <c r="J198" s="36">
        <f>SUMIFS(СВЦЭМ!$F$33:$F$776,СВЦЭМ!$A$33:$A$776,$A198,СВЦЭМ!$B$33:$B$776,J$190)+'СЕТ СН'!$F$12</f>
        <v>145.45399641</v>
      </c>
      <c r="K198" s="36">
        <f>SUMIFS(СВЦЭМ!$F$33:$F$776,СВЦЭМ!$A$33:$A$776,$A198,СВЦЭМ!$B$33:$B$776,K$190)+'СЕТ СН'!$F$12</f>
        <v>148.47301922</v>
      </c>
      <c r="L198" s="36">
        <f>SUMIFS(СВЦЭМ!$F$33:$F$776,СВЦЭМ!$A$33:$A$776,$A198,СВЦЭМ!$B$33:$B$776,L$190)+'СЕТ СН'!$F$12</f>
        <v>146.97681875999999</v>
      </c>
      <c r="M198" s="36">
        <f>SUMIFS(СВЦЭМ!$F$33:$F$776,СВЦЭМ!$A$33:$A$776,$A198,СВЦЭМ!$B$33:$B$776,M$190)+'СЕТ СН'!$F$12</f>
        <v>144.26599206</v>
      </c>
      <c r="N198" s="36">
        <f>SUMIFS(СВЦЭМ!$F$33:$F$776,СВЦЭМ!$A$33:$A$776,$A198,СВЦЭМ!$B$33:$B$776,N$190)+'СЕТ СН'!$F$12</f>
        <v>145.71801611000001</v>
      </c>
      <c r="O198" s="36">
        <f>SUMIFS(СВЦЭМ!$F$33:$F$776,СВЦЭМ!$A$33:$A$776,$A198,СВЦЭМ!$B$33:$B$776,O$190)+'СЕТ СН'!$F$12</f>
        <v>147.25130354000001</v>
      </c>
      <c r="P198" s="36">
        <f>SUMIFS(СВЦЭМ!$F$33:$F$776,СВЦЭМ!$A$33:$A$776,$A198,СВЦЭМ!$B$33:$B$776,P$190)+'СЕТ СН'!$F$12</f>
        <v>145.50524290000001</v>
      </c>
      <c r="Q198" s="36">
        <f>SUMIFS(СВЦЭМ!$F$33:$F$776,СВЦЭМ!$A$33:$A$776,$A198,СВЦЭМ!$B$33:$B$776,Q$190)+'СЕТ СН'!$F$12</f>
        <v>146.30122009999999</v>
      </c>
      <c r="R198" s="36">
        <f>SUMIFS(СВЦЭМ!$F$33:$F$776,СВЦЭМ!$A$33:$A$776,$A198,СВЦЭМ!$B$33:$B$776,R$190)+'СЕТ СН'!$F$12</f>
        <v>147.37895714999999</v>
      </c>
      <c r="S198" s="36">
        <f>SUMIFS(СВЦЭМ!$F$33:$F$776,СВЦЭМ!$A$33:$A$776,$A198,СВЦЭМ!$B$33:$B$776,S$190)+'СЕТ СН'!$F$12</f>
        <v>148.32358418000001</v>
      </c>
      <c r="T198" s="36">
        <f>SUMIFS(СВЦЭМ!$F$33:$F$776,СВЦЭМ!$A$33:$A$776,$A198,СВЦЭМ!$B$33:$B$776,T$190)+'СЕТ СН'!$F$12</f>
        <v>148.49908348</v>
      </c>
      <c r="U198" s="36">
        <f>SUMIFS(СВЦЭМ!$F$33:$F$776,СВЦЭМ!$A$33:$A$776,$A198,СВЦЭМ!$B$33:$B$776,U$190)+'СЕТ СН'!$F$12</f>
        <v>147.28856485</v>
      </c>
      <c r="V198" s="36">
        <f>SUMIFS(СВЦЭМ!$F$33:$F$776,СВЦЭМ!$A$33:$A$776,$A198,СВЦЭМ!$B$33:$B$776,V$190)+'СЕТ СН'!$F$12</f>
        <v>145.02329621999999</v>
      </c>
      <c r="W198" s="36">
        <f>SUMIFS(СВЦЭМ!$F$33:$F$776,СВЦЭМ!$A$33:$A$776,$A198,СВЦЭМ!$B$33:$B$776,W$190)+'СЕТ СН'!$F$12</f>
        <v>146.88959331999999</v>
      </c>
      <c r="X198" s="36">
        <f>SUMIFS(СВЦЭМ!$F$33:$F$776,СВЦЭМ!$A$33:$A$776,$A198,СВЦЭМ!$B$33:$B$776,X$190)+'СЕТ СН'!$F$12</f>
        <v>143.34587951</v>
      </c>
      <c r="Y198" s="36">
        <f>SUMIFS(СВЦЭМ!$F$33:$F$776,СВЦЭМ!$A$33:$A$776,$A198,СВЦЭМ!$B$33:$B$776,Y$190)+'СЕТ СН'!$F$12</f>
        <v>154.84900296000001</v>
      </c>
    </row>
    <row r="199" spans="1:25" ht="15.75" x14ac:dyDescent="0.2">
      <c r="A199" s="35">
        <f t="shared" si="5"/>
        <v>44021</v>
      </c>
      <c r="B199" s="36">
        <f>SUMIFS(СВЦЭМ!$F$33:$F$776,СВЦЭМ!$A$33:$A$776,$A199,СВЦЭМ!$B$33:$B$776,B$190)+'СЕТ СН'!$F$12</f>
        <v>169.17472813000001</v>
      </c>
      <c r="C199" s="36">
        <f>SUMIFS(СВЦЭМ!$F$33:$F$776,СВЦЭМ!$A$33:$A$776,$A199,СВЦЭМ!$B$33:$B$776,C$190)+'СЕТ СН'!$F$12</f>
        <v>172.90887236</v>
      </c>
      <c r="D199" s="36">
        <f>SUMIFS(СВЦЭМ!$F$33:$F$776,СВЦЭМ!$A$33:$A$776,$A199,СВЦЭМ!$B$33:$B$776,D$190)+'СЕТ СН'!$F$12</f>
        <v>171.93476745000001</v>
      </c>
      <c r="E199" s="36">
        <f>SUMIFS(СВЦЭМ!$F$33:$F$776,СВЦЭМ!$A$33:$A$776,$A199,СВЦЭМ!$B$33:$B$776,E$190)+'СЕТ СН'!$F$12</f>
        <v>173.81998053000001</v>
      </c>
      <c r="F199" s="36">
        <f>SUMIFS(СВЦЭМ!$F$33:$F$776,СВЦЭМ!$A$33:$A$776,$A199,СВЦЭМ!$B$33:$B$776,F$190)+'СЕТ СН'!$F$12</f>
        <v>171.50678611000001</v>
      </c>
      <c r="G199" s="36">
        <f>SUMIFS(СВЦЭМ!$F$33:$F$776,СВЦЭМ!$A$33:$A$776,$A199,СВЦЭМ!$B$33:$B$776,G$190)+'СЕТ СН'!$F$12</f>
        <v>172.91147612</v>
      </c>
      <c r="H199" s="36">
        <f>SUMIFS(СВЦЭМ!$F$33:$F$776,СВЦЭМ!$A$33:$A$776,$A199,СВЦЭМ!$B$33:$B$776,H$190)+'СЕТ СН'!$F$12</f>
        <v>173.13654002999999</v>
      </c>
      <c r="I199" s="36">
        <f>SUMIFS(СВЦЭМ!$F$33:$F$776,СВЦЭМ!$A$33:$A$776,$A199,СВЦЭМ!$B$33:$B$776,I$190)+'СЕТ СН'!$F$12</f>
        <v>157.69115414000001</v>
      </c>
      <c r="J199" s="36">
        <f>SUMIFS(СВЦЭМ!$F$33:$F$776,СВЦЭМ!$A$33:$A$776,$A199,СВЦЭМ!$B$33:$B$776,J$190)+'СЕТ СН'!$F$12</f>
        <v>154.75772383</v>
      </c>
      <c r="K199" s="36">
        <f>SUMIFS(СВЦЭМ!$F$33:$F$776,СВЦЭМ!$A$33:$A$776,$A199,СВЦЭМ!$B$33:$B$776,K$190)+'СЕТ СН'!$F$12</f>
        <v>152.33937528999999</v>
      </c>
      <c r="L199" s="36">
        <f>SUMIFS(СВЦЭМ!$F$33:$F$776,СВЦЭМ!$A$33:$A$776,$A199,СВЦЭМ!$B$33:$B$776,L$190)+'СЕТ СН'!$F$12</f>
        <v>147.80533525999999</v>
      </c>
      <c r="M199" s="36">
        <f>SUMIFS(СВЦЭМ!$F$33:$F$776,СВЦЭМ!$A$33:$A$776,$A199,СВЦЭМ!$B$33:$B$776,M$190)+'СЕТ СН'!$F$12</f>
        <v>149.81784551999999</v>
      </c>
      <c r="N199" s="36">
        <f>SUMIFS(СВЦЭМ!$F$33:$F$776,СВЦЭМ!$A$33:$A$776,$A199,СВЦЭМ!$B$33:$B$776,N$190)+'СЕТ СН'!$F$12</f>
        <v>149.02026769</v>
      </c>
      <c r="O199" s="36">
        <f>SUMIFS(СВЦЭМ!$F$33:$F$776,СВЦЭМ!$A$33:$A$776,$A199,СВЦЭМ!$B$33:$B$776,O$190)+'СЕТ СН'!$F$12</f>
        <v>150.34217952</v>
      </c>
      <c r="P199" s="36">
        <f>SUMIFS(СВЦЭМ!$F$33:$F$776,СВЦЭМ!$A$33:$A$776,$A199,СВЦЭМ!$B$33:$B$776,P$190)+'СЕТ СН'!$F$12</f>
        <v>148.15579890999999</v>
      </c>
      <c r="Q199" s="36">
        <f>SUMIFS(СВЦЭМ!$F$33:$F$776,СВЦЭМ!$A$33:$A$776,$A199,СВЦЭМ!$B$33:$B$776,Q$190)+'СЕТ СН'!$F$12</f>
        <v>149.28327942999999</v>
      </c>
      <c r="R199" s="36">
        <f>SUMIFS(СВЦЭМ!$F$33:$F$776,СВЦЭМ!$A$33:$A$776,$A199,СВЦЭМ!$B$33:$B$776,R$190)+'СЕТ СН'!$F$12</f>
        <v>151.62880995</v>
      </c>
      <c r="S199" s="36">
        <f>SUMIFS(СВЦЭМ!$F$33:$F$776,СВЦЭМ!$A$33:$A$776,$A199,СВЦЭМ!$B$33:$B$776,S$190)+'СЕТ СН'!$F$12</f>
        <v>152.53835257</v>
      </c>
      <c r="T199" s="36">
        <f>SUMIFS(СВЦЭМ!$F$33:$F$776,СВЦЭМ!$A$33:$A$776,$A199,СВЦЭМ!$B$33:$B$776,T$190)+'СЕТ СН'!$F$12</f>
        <v>153.28964915</v>
      </c>
      <c r="U199" s="36">
        <f>SUMIFS(СВЦЭМ!$F$33:$F$776,СВЦЭМ!$A$33:$A$776,$A199,СВЦЭМ!$B$33:$B$776,U$190)+'СЕТ СН'!$F$12</f>
        <v>152.90504475</v>
      </c>
      <c r="V199" s="36">
        <f>SUMIFS(СВЦЭМ!$F$33:$F$776,СВЦЭМ!$A$33:$A$776,$A199,СВЦЭМ!$B$33:$B$776,V$190)+'СЕТ СН'!$F$12</f>
        <v>151.26049422</v>
      </c>
      <c r="W199" s="36">
        <f>SUMIFS(СВЦЭМ!$F$33:$F$776,СВЦЭМ!$A$33:$A$776,$A199,СВЦЭМ!$B$33:$B$776,W$190)+'СЕТ СН'!$F$12</f>
        <v>150.61905469999999</v>
      </c>
      <c r="X199" s="36">
        <f>SUMIFS(СВЦЭМ!$F$33:$F$776,СВЦЭМ!$A$33:$A$776,$A199,СВЦЭМ!$B$33:$B$776,X$190)+'СЕТ СН'!$F$12</f>
        <v>150.69554922</v>
      </c>
      <c r="Y199" s="36">
        <f>SUMIFS(СВЦЭМ!$F$33:$F$776,СВЦЭМ!$A$33:$A$776,$A199,СВЦЭМ!$B$33:$B$776,Y$190)+'СЕТ СН'!$F$12</f>
        <v>154.43442877999999</v>
      </c>
    </row>
    <row r="200" spans="1:25" ht="15.75" x14ac:dyDescent="0.2">
      <c r="A200" s="35">
        <f t="shared" si="5"/>
        <v>44022</v>
      </c>
      <c r="B200" s="36">
        <f>SUMIFS(СВЦЭМ!$F$33:$F$776,СВЦЭМ!$A$33:$A$776,$A200,СВЦЭМ!$B$33:$B$776,B$190)+'СЕТ СН'!$F$12</f>
        <v>173.01985923000001</v>
      </c>
      <c r="C200" s="36">
        <f>SUMIFS(СВЦЭМ!$F$33:$F$776,СВЦЭМ!$A$33:$A$776,$A200,СВЦЭМ!$B$33:$B$776,C$190)+'СЕТ СН'!$F$12</f>
        <v>168.51022148999999</v>
      </c>
      <c r="D200" s="36">
        <f>SUMIFS(СВЦЭМ!$F$33:$F$776,СВЦЭМ!$A$33:$A$776,$A200,СВЦЭМ!$B$33:$B$776,D$190)+'СЕТ СН'!$F$12</f>
        <v>167.55529462000001</v>
      </c>
      <c r="E200" s="36">
        <f>SUMIFS(СВЦЭМ!$F$33:$F$776,СВЦЭМ!$A$33:$A$776,$A200,СВЦЭМ!$B$33:$B$776,E$190)+'СЕТ СН'!$F$12</f>
        <v>171.25905587</v>
      </c>
      <c r="F200" s="36">
        <f>SUMIFS(СВЦЭМ!$F$33:$F$776,СВЦЭМ!$A$33:$A$776,$A200,СВЦЭМ!$B$33:$B$776,F$190)+'СЕТ СН'!$F$12</f>
        <v>175.34948990999999</v>
      </c>
      <c r="G200" s="36">
        <f>SUMIFS(СВЦЭМ!$F$33:$F$776,СВЦЭМ!$A$33:$A$776,$A200,СВЦЭМ!$B$33:$B$776,G$190)+'СЕТ СН'!$F$12</f>
        <v>182.93222402000001</v>
      </c>
      <c r="H200" s="36">
        <f>SUMIFS(СВЦЭМ!$F$33:$F$776,СВЦЭМ!$A$33:$A$776,$A200,СВЦЭМ!$B$33:$B$776,H$190)+'СЕТ СН'!$F$12</f>
        <v>187.37009252999999</v>
      </c>
      <c r="I200" s="36">
        <f>SUMIFS(СВЦЭМ!$F$33:$F$776,СВЦЭМ!$A$33:$A$776,$A200,СВЦЭМ!$B$33:$B$776,I$190)+'СЕТ СН'!$F$12</f>
        <v>172.11533914</v>
      </c>
      <c r="J200" s="36">
        <f>SUMIFS(СВЦЭМ!$F$33:$F$776,СВЦЭМ!$A$33:$A$776,$A200,СВЦЭМ!$B$33:$B$776,J$190)+'СЕТ СН'!$F$12</f>
        <v>163.27427474999999</v>
      </c>
      <c r="K200" s="36">
        <f>SUMIFS(СВЦЭМ!$F$33:$F$776,СВЦЭМ!$A$33:$A$776,$A200,СВЦЭМ!$B$33:$B$776,K$190)+'СЕТ СН'!$F$12</f>
        <v>149.41237050000001</v>
      </c>
      <c r="L200" s="36">
        <f>SUMIFS(СВЦЭМ!$F$33:$F$776,СВЦЭМ!$A$33:$A$776,$A200,СВЦЭМ!$B$33:$B$776,L$190)+'СЕТ СН'!$F$12</f>
        <v>148.19225316999999</v>
      </c>
      <c r="M200" s="36">
        <f>SUMIFS(СВЦЭМ!$F$33:$F$776,СВЦЭМ!$A$33:$A$776,$A200,СВЦЭМ!$B$33:$B$776,M$190)+'СЕТ СН'!$F$12</f>
        <v>149.51373469999999</v>
      </c>
      <c r="N200" s="36">
        <f>SUMIFS(СВЦЭМ!$F$33:$F$776,СВЦЭМ!$A$33:$A$776,$A200,СВЦЭМ!$B$33:$B$776,N$190)+'СЕТ СН'!$F$12</f>
        <v>148.21940262000001</v>
      </c>
      <c r="O200" s="36">
        <f>SUMIFS(СВЦЭМ!$F$33:$F$776,СВЦЭМ!$A$33:$A$776,$A200,СВЦЭМ!$B$33:$B$776,O$190)+'СЕТ СН'!$F$12</f>
        <v>148.63323790000001</v>
      </c>
      <c r="P200" s="36">
        <f>SUMIFS(СВЦЭМ!$F$33:$F$776,СВЦЭМ!$A$33:$A$776,$A200,СВЦЭМ!$B$33:$B$776,P$190)+'СЕТ СН'!$F$12</f>
        <v>146.26130458</v>
      </c>
      <c r="Q200" s="36">
        <f>SUMIFS(СВЦЭМ!$F$33:$F$776,СВЦЭМ!$A$33:$A$776,$A200,СВЦЭМ!$B$33:$B$776,Q$190)+'СЕТ СН'!$F$12</f>
        <v>148.42612829000001</v>
      </c>
      <c r="R200" s="36">
        <f>SUMIFS(СВЦЭМ!$F$33:$F$776,СВЦЭМ!$A$33:$A$776,$A200,СВЦЭМ!$B$33:$B$776,R$190)+'СЕТ СН'!$F$12</f>
        <v>151.87952529</v>
      </c>
      <c r="S200" s="36">
        <f>SUMIFS(СВЦЭМ!$F$33:$F$776,СВЦЭМ!$A$33:$A$776,$A200,СВЦЭМ!$B$33:$B$776,S$190)+'СЕТ СН'!$F$12</f>
        <v>152.61123989999999</v>
      </c>
      <c r="T200" s="36">
        <f>SUMIFS(СВЦЭМ!$F$33:$F$776,СВЦЭМ!$A$33:$A$776,$A200,СВЦЭМ!$B$33:$B$776,T$190)+'СЕТ СН'!$F$12</f>
        <v>151.31575090000001</v>
      </c>
      <c r="U200" s="36">
        <f>SUMIFS(СВЦЭМ!$F$33:$F$776,СВЦЭМ!$A$33:$A$776,$A200,СВЦЭМ!$B$33:$B$776,U$190)+'СЕТ СН'!$F$12</f>
        <v>148.52957426</v>
      </c>
      <c r="V200" s="36">
        <f>SUMIFS(СВЦЭМ!$F$33:$F$776,СВЦЭМ!$A$33:$A$776,$A200,СВЦЭМ!$B$33:$B$776,V$190)+'СЕТ СН'!$F$12</f>
        <v>144.18649625</v>
      </c>
      <c r="W200" s="36">
        <f>SUMIFS(СВЦЭМ!$F$33:$F$776,СВЦЭМ!$A$33:$A$776,$A200,СВЦЭМ!$B$33:$B$776,W$190)+'СЕТ СН'!$F$12</f>
        <v>146.96764956000001</v>
      </c>
      <c r="X200" s="36">
        <f>SUMIFS(СВЦЭМ!$F$33:$F$776,СВЦЭМ!$A$33:$A$776,$A200,СВЦЭМ!$B$33:$B$776,X$190)+'СЕТ СН'!$F$12</f>
        <v>144.83254901999999</v>
      </c>
      <c r="Y200" s="36">
        <f>SUMIFS(СВЦЭМ!$F$33:$F$776,СВЦЭМ!$A$33:$A$776,$A200,СВЦЭМ!$B$33:$B$776,Y$190)+'СЕТ СН'!$F$12</f>
        <v>151.04566098999999</v>
      </c>
    </row>
    <row r="201" spans="1:25" ht="15.75" x14ac:dyDescent="0.2">
      <c r="A201" s="35">
        <f t="shared" si="5"/>
        <v>44023</v>
      </c>
      <c r="B201" s="36">
        <f>SUMIFS(СВЦЭМ!$F$33:$F$776,СВЦЭМ!$A$33:$A$776,$A201,СВЦЭМ!$B$33:$B$776,B$190)+'СЕТ СН'!$F$12</f>
        <v>173.62622701000001</v>
      </c>
      <c r="C201" s="36">
        <f>SUMIFS(СВЦЭМ!$F$33:$F$776,СВЦЭМ!$A$33:$A$776,$A201,СВЦЭМ!$B$33:$B$776,C$190)+'СЕТ СН'!$F$12</f>
        <v>168.68801904</v>
      </c>
      <c r="D201" s="36">
        <f>SUMIFS(СВЦЭМ!$F$33:$F$776,СВЦЭМ!$A$33:$A$776,$A201,СВЦЭМ!$B$33:$B$776,D$190)+'СЕТ СН'!$F$12</f>
        <v>173.5345998</v>
      </c>
      <c r="E201" s="36">
        <f>SUMIFS(СВЦЭМ!$F$33:$F$776,СВЦЭМ!$A$33:$A$776,$A201,СВЦЭМ!$B$33:$B$776,E$190)+'СЕТ СН'!$F$12</f>
        <v>176.52463621999999</v>
      </c>
      <c r="F201" s="36">
        <f>SUMIFS(СВЦЭМ!$F$33:$F$776,СВЦЭМ!$A$33:$A$776,$A201,СВЦЭМ!$B$33:$B$776,F$190)+'СЕТ СН'!$F$12</f>
        <v>174.69486789999999</v>
      </c>
      <c r="G201" s="36">
        <f>SUMIFS(СВЦЭМ!$F$33:$F$776,СВЦЭМ!$A$33:$A$776,$A201,СВЦЭМ!$B$33:$B$776,G$190)+'СЕТ СН'!$F$12</f>
        <v>174.33423144</v>
      </c>
      <c r="H201" s="36">
        <f>SUMIFS(СВЦЭМ!$F$33:$F$776,СВЦЭМ!$A$33:$A$776,$A201,СВЦЭМ!$B$33:$B$776,H$190)+'СЕТ СН'!$F$12</f>
        <v>171.53115682000001</v>
      </c>
      <c r="I201" s="36">
        <f>SUMIFS(СВЦЭМ!$F$33:$F$776,СВЦЭМ!$A$33:$A$776,$A201,СВЦЭМ!$B$33:$B$776,I$190)+'СЕТ СН'!$F$12</f>
        <v>171.66753052000001</v>
      </c>
      <c r="J201" s="36">
        <f>SUMIFS(СВЦЭМ!$F$33:$F$776,СВЦЭМ!$A$33:$A$776,$A201,СВЦЭМ!$B$33:$B$776,J$190)+'СЕТ СН'!$F$12</f>
        <v>164.90719063</v>
      </c>
      <c r="K201" s="36">
        <f>SUMIFS(СВЦЭМ!$F$33:$F$776,СВЦЭМ!$A$33:$A$776,$A201,СВЦЭМ!$B$33:$B$776,K$190)+'СЕТ СН'!$F$12</f>
        <v>142.12004684999999</v>
      </c>
      <c r="L201" s="36">
        <f>SUMIFS(СВЦЭМ!$F$33:$F$776,СВЦЭМ!$A$33:$A$776,$A201,СВЦЭМ!$B$33:$B$776,L$190)+'СЕТ СН'!$F$12</f>
        <v>136.43406232999999</v>
      </c>
      <c r="M201" s="36">
        <f>SUMIFS(СВЦЭМ!$F$33:$F$776,СВЦЭМ!$A$33:$A$776,$A201,СВЦЭМ!$B$33:$B$776,M$190)+'СЕТ СН'!$F$12</f>
        <v>135.08997067999999</v>
      </c>
      <c r="N201" s="36">
        <f>SUMIFS(СВЦЭМ!$F$33:$F$776,СВЦЭМ!$A$33:$A$776,$A201,СВЦЭМ!$B$33:$B$776,N$190)+'СЕТ СН'!$F$12</f>
        <v>135.74699061999999</v>
      </c>
      <c r="O201" s="36">
        <f>SUMIFS(СВЦЭМ!$F$33:$F$776,СВЦЭМ!$A$33:$A$776,$A201,СВЦЭМ!$B$33:$B$776,O$190)+'СЕТ СН'!$F$12</f>
        <v>142.2810862</v>
      </c>
      <c r="P201" s="36">
        <f>SUMIFS(СВЦЭМ!$F$33:$F$776,СВЦЭМ!$A$33:$A$776,$A201,СВЦЭМ!$B$33:$B$776,P$190)+'СЕТ СН'!$F$12</f>
        <v>142.97436003999999</v>
      </c>
      <c r="Q201" s="36">
        <f>SUMIFS(СВЦЭМ!$F$33:$F$776,СВЦЭМ!$A$33:$A$776,$A201,СВЦЭМ!$B$33:$B$776,Q$190)+'СЕТ СН'!$F$12</f>
        <v>145.29896969999999</v>
      </c>
      <c r="R201" s="36">
        <f>SUMIFS(СВЦЭМ!$F$33:$F$776,СВЦЭМ!$A$33:$A$776,$A201,СВЦЭМ!$B$33:$B$776,R$190)+'СЕТ СН'!$F$12</f>
        <v>148.93167536000001</v>
      </c>
      <c r="S201" s="36">
        <f>SUMIFS(СВЦЭМ!$F$33:$F$776,СВЦЭМ!$A$33:$A$776,$A201,СВЦЭМ!$B$33:$B$776,S$190)+'СЕТ СН'!$F$12</f>
        <v>149.28259267000001</v>
      </c>
      <c r="T201" s="36">
        <f>SUMIFS(СВЦЭМ!$F$33:$F$776,СВЦЭМ!$A$33:$A$776,$A201,СВЦЭМ!$B$33:$B$776,T$190)+'СЕТ СН'!$F$12</f>
        <v>148.07030595000001</v>
      </c>
      <c r="U201" s="36">
        <f>SUMIFS(СВЦЭМ!$F$33:$F$776,СВЦЭМ!$A$33:$A$776,$A201,СВЦЭМ!$B$33:$B$776,U$190)+'СЕТ СН'!$F$12</f>
        <v>145.47022264</v>
      </c>
      <c r="V201" s="36">
        <f>SUMIFS(СВЦЭМ!$F$33:$F$776,СВЦЭМ!$A$33:$A$776,$A201,СВЦЭМ!$B$33:$B$776,V$190)+'СЕТ СН'!$F$12</f>
        <v>142.21638200999999</v>
      </c>
      <c r="W201" s="36">
        <f>SUMIFS(СВЦЭМ!$F$33:$F$776,СВЦЭМ!$A$33:$A$776,$A201,СВЦЭМ!$B$33:$B$776,W$190)+'СЕТ СН'!$F$12</f>
        <v>139.85220942999999</v>
      </c>
      <c r="X201" s="36">
        <f>SUMIFS(СВЦЭМ!$F$33:$F$776,СВЦЭМ!$A$33:$A$776,$A201,СВЦЭМ!$B$33:$B$776,X$190)+'СЕТ СН'!$F$12</f>
        <v>143.36083547999999</v>
      </c>
      <c r="Y201" s="36">
        <f>SUMIFS(СВЦЭМ!$F$33:$F$776,СВЦЭМ!$A$33:$A$776,$A201,СВЦЭМ!$B$33:$B$776,Y$190)+'СЕТ СН'!$F$12</f>
        <v>145.44649315999999</v>
      </c>
    </row>
    <row r="202" spans="1:25" ht="15.75" x14ac:dyDescent="0.2">
      <c r="A202" s="35">
        <f t="shared" si="5"/>
        <v>44024</v>
      </c>
      <c r="B202" s="36">
        <f>SUMIFS(СВЦЭМ!$F$33:$F$776,СВЦЭМ!$A$33:$A$776,$A202,СВЦЭМ!$B$33:$B$776,B$190)+'СЕТ СН'!$F$12</f>
        <v>168.36394899999999</v>
      </c>
      <c r="C202" s="36">
        <f>SUMIFS(СВЦЭМ!$F$33:$F$776,СВЦЭМ!$A$33:$A$776,$A202,СВЦЭМ!$B$33:$B$776,C$190)+'СЕТ СН'!$F$12</f>
        <v>179.43468912</v>
      </c>
      <c r="D202" s="36">
        <f>SUMIFS(СВЦЭМ!$F$33:$F$776,СВЦЭМ!$A$33:$A$776,$A202,СВЦЭМ!$B$33:$B$776,D$190)+'СЕТ СН'!$F$12</f>
        <v>185.26976625</v>
      </c>
      <c r="E202" s="36">
        <f>SUMIFS(СВЦЭМ!$F$33:$F$776,СВЦЭМ!$A$33:$A$776,$A202,СВЦЭМ!$B$33:$B$776,E$190)+'СЕТ СН'!$F$12</f>
        <v>189.30244630999999</v>
      </c>
      <c r="F202" s="36">
        <f>SUMIFS(СВЦЭМ!$F$33:$F$776,СВЦЭМ!$A$33:$A$776,$A202,СВЦЭМ!$B$33:$B$776,F$190)+'СЕТ СН'!$F$12</f>
        <v>190.01650576</v>
      </c>
      <c r="G202" s="36">
        <f>SUMIFS(СВЦЭМ!$F$33:$F$776,СВЦЭМ!$A$33:$A$776,$A202,СВЦЭМ!$B$33:$B$776,G$190)+'СЕТ СН'!$F$12</f>
        <v>191.22497199</v>
      </c>
      <c r="H202" s="36">
        <f>SUMIFS(СВЦЭМ!$F$33:$F$776,СВЦЭМ!$A$33:$A$776,$A202,СВЦЭМ!$B$33:$B$776,H$190)+'СЕТ СН'!$F$12</f>
        <v>186.82398936999999</v>
      </c>
      <c r="I202" s="36">
        <f>SUMIFS(СВЦЭМ!$F$33:$F$776,СВЦЭМ!$A$33:$A$776,$A202,СВЦЭМ!$B$33:$B$776,I$190)+'СЕТ СН'!$F$12</f>
        <v>180.02512844</v>
      </c>
      <c r="J202" s="36">
        <f>SUMIFS(СВЦЭМ!$F$33:$F$776,СВЦЭМ!$A$33:$A$776,$A202,СВЦЭМ!$B$33:$B$776,J$190)+'СЕТ СН'!$F$12</f>
        <v>163.04255774000001</v>
      </c>
      <c r="K202" s="36">
        <f>SUMIFS(СВЦЭМ!$F$33:$F$776,СВЦЭМ!$A$33:$A$776,$A202,СВЦЭМ!$B$33:$B$776,K$190)+'СЕТ СН'!$F$12</f>
        <v>135.9062605</v>
      </c>
      <c r="L202" s="36">
        <f>SUMIFS(СВЦЭМ!$F$33:$F$776,СВЦЭМ!$A$33:$A$776,$A202,СВЦЭМ!$B$33:$B$776,L$190)+'СЕТ СН'!$F$12</f>
        <v>129.05604187</v>
      </c>
      <c r="M202" s="36">
        <f>SUMIFS(СВЦЭМ!$F$33:$F$776,СВЦЭМ!$A$33:$A$776,$A202,СВЦЭМ!$B$33:$B$776,M$190)+'СЕТ СН'!$F$12</f>
        <v>128.55734749999999</v>
      </c>
      <c r="N202" s="36">
        <f>SUMIFS(СВЦЭМ!$F$33:$F$776,СВЦЭМ!$A$33:$A$776,$A202,СВЦЭМ!$B$33:$B$776,N$190)+'СЕТ СН'!$F$12</f>
        <v>129.79461569</v>
      </c>
      <c r="O202" s="36">
        <f>SUMIFS(СВЦЭМ!$F$33:$F$776,СВЦЭМ!$A$33:$A$776,$A202,СВЦЭМ!$B$33:$B$776,O$190)+'СЕТ СН'!$F$12</f>
        <v>130.25126130999999</v>
      </c>
      <c r="P202" s="36">
        <f>SUMIFS(СВЦЭМ!$F$33:$F$776,СВЦЭМ!$A$33:$A$776,$A202,СВЦЭМ!$B$33:$B$776,P$190)+'СЕТ СН'!$F$12</f>
        <v>131.49250527000001</v>
      </c>
      <c r="Q202" s="36">
        <f>SUMIFS(СВЦЭМ!$F$33:$F$776,СВЦЭМ!$A$33:$A$776,$A202,СВЦЭМ!$B$33:$B$776,Q$190)+'СЕТ СН'!$F$12</f>
        <v>134.82915844999999</v>
      </c>
      <c r="R202" s="36">
        <f>SUMIFS(СВЦЭМ!$F$33:$F$776,СВЦЭМ!$A$33:$A$776,$A202,СВЦЭМ!$B$33:$B$776,R$190)+'СЕТ СН'!$F$12</f>
        <v>134.70324239000001</v>
      </c>
      <c r="S202" s="36">
        <f>SUMIFS(СВЦЭМ!$F$33:$F$776,СВЦЭМ!$A$33:$A$776,$A202,СВЦЭМ!$B$33:$B$776,S$190)+'СЕТ СН'!$F$12</f>
        <v>135.74111983</v>
      </c>
      <c r="T202" s="36">
        <f>SUMIFS(СВЦЭМ!$F$33:$F$776,СВЦЭМ!$A$33:$A$776,$A202,СВЦЭМ!$B$33:$B$776,T$190)+'СЕТ СН'!$F$12</f>
        <v>135.08581361</v>
      </c>
      <c r="U202" s="36">
        <f>SUMIFS(СВЦЭМ!$F$33:$F$776,СВЦЭМ!$A$33:$A$776,$A202,СВЦЭМ!$B$33:$B$776,U$190)+'СЕТ СН'!$F$12</f>
        <v>130.9785914</v>
      </c>
      <c r="V202" s="36">
        <f>SUMIFS(СВЦЭМ!$F$33:$F$776,СВЦЭМ!$A$33:$A$776,$A202,СВЦЭМ!$B$33:$B$776,V$190)+'СЕТ СН'!$F$12</f>
        <v>131.31961663000001</v>
      </c>
      <c r="W202" s="36">
        <f>SUMIFS(СВЦЭМ!$F$33:$F$776,СВЦЭМ!$A$33:$A$776,$A202,СВЦЭМ!$B$33:$B$776,W$190)+'СЕТ СН'!$F$12</f>
        <v>129.85560747</v>
      </c>
      <c r="X202" s="36">
        <f>SUMIFS(СВЦЭМ!$F$33:$F$776,СВЦЭМ!$A$33:$A$776,$A202,СВЦЭМ!$B$33:$B$776,X$190)+'СЕТ СН'!$F$12</f>
        <v>131.26574048000001</v>
      </c>
      <c r="Y202" s="36">
        <f>SUMIFS(СВЦЭМ!$F$33:$F$776,СВЦЭМ!$A$33:$A$776,$A202,СВЦЭМ!$B$33:$B$776,Y$190)+'СЕТ СН'!$F$12</f>
        <v>150.50310481</v>
      </c>
    </row>
    <row r="203" spans="1:25" ht="15.75" x14ac:dyDescent="0.2">
      <c r="A203" s="35">
        <f t="shared" si="5"/>
        <v>44025</v>
      </c>
      <c r="B203" s="36">
        <f>SUMIFS(СВЦЭМ!$F$33:$F$776,СВЦЭМ!$A$33:$A$776,$A203,СВЦЭМ!$B$33:$B$776,B$190)+'СЕТ СН'!$F$12</f>
        <v>167.66593623</v>
      </c>
      <c r="C203" s="36">
        <f>SUMIFS(СВЦЭМ!$F$33:$F$776,СВЦЭМ!$A$33:$A$776,$A203,СВЦЭМ!$B$33:$B$776,C$190)+'СЕТ СН'!$F$12</f>
        <v>161.99567777999999</v>
      </c>
      <c r="D203" s="36">
        <f>SUMIFS(СВЦЭМ!$F$33:$F$776,СВЦЭМ!$A$33:$A$776,$A203,СВЦЭМ!$B$33:$B$776,D$190)+'СЕТ СН'!$F$12</f>
        <v>166.77877896000001</v>
      </c>
      <c r="E203" s="36">
        <f>SUMIFS(СВЦЭМ!$F$33:$F$776,СВЦЭМ!$A$33:$A$776,$A203,СВЦЭМ!$B$33:$B$776,E$190)+'СЕТ СН'!$F$12</f>
        <v>169.74736763999999</v>
      </c>
      <c r="F203" s="36">
        <f>SUMIFS(СВЦЭМ!$F$33:$F$776,СВЦЭМ!$A$33:$A$776,$A203,СВЦЭМ!$B$33:$B$776,F$190)+'СЕТ СН'!$F$12</f>
        <v>168.0725497</v>
      </c>
      <c r="G203" s="36">
        <f>SUMIFS(СВЦЭМ!$F$33:$F$776,СВЦЭМ!$A$33:$A$776,$A203,СВЦЭМ!$B$33:$B$776,G$190)+'СЕТ СН'!$F$12</f>
        <v>167.96673018000001</v>
      </c>
      <c r="H203" s="36">
        <f>SUMIFS(СВЦЭМ!$F$33:$F$776,СВЦЭМ!$A$33:$A$776,$A203,СВЦЭМ!$B$33:$B$776,H$190)+'СЕТ СН'!$F$12</f>
        <v>165.53624814</v>
      </c>
      <c r="I203" s="36">
        <f>SUMIFS(СВЦЭМ!$F$33:$F$776,СВЦЭМ!$A$33:$A$776,$A203,СВЦЭМ!$B$33:$B$776,I$190)+'СЕТ СН'!$F$12</f>
        <v>169.51079053000001</v>
      </c>
      <c r="J203" s="36">
        <f>SUMIFS(СВЦЭМ!$F$33:$F$776,СВЦЭМ!$A$33:$A$776,$A203,СВЦЭМ!$B$33:$B$776,J$190)+'СЕТ СН'!$F$12</f>
        <v>174.82706404000001</v>
      </c>
      <c r="K203" s="36">
        <f>SUMIFS(СВЦЭМ!$F$33:$F$776,СВЦЭМ!$A$33:$A$776,$A203,СВЦЭМ!$B$33:$B$776,K$190)+'СЕТ СН'!$F$12</f>
        <v>155.42607068000001</v>
      </c>
      <c r="L203" s="36">
        <f>SUMIFS(СВЦЭМ!$F$33:$F$776,СВЦЭМ!$A$33:$A$776,$A203,СВЦЭМ!$B$33:$B$776,L$190)+'СЕТ СН'!$F$12</f>
        <v>148.8670893</v>
      </c>
      <c r="M203" s="36">
        <f>SUMIFS(СВЦЭМ!$F$33:$F$776,СВЦЭМ!$A$33:$A$776,$A203,СВЦЭМ!$B$33:$B$776,M$190)+'СЕТ СН'!$F$12</f>
        <v>149.8348202</v>
      </c>
      <c r="N203" s="36">
        <f>SUMIFS(СВЦЭМ!$F$33:$F$776,СВЦЭМ!$A$33:$A$776,$A203,СВЦЭМ!$B$33:$B$776,N$190)+'СЕТ СН'!$F$12</f>
        <v>150.10474009000001</v>
      </c>
      <c r="O203" s="36">
        <f>SUMIFS(СВЦЭМ!$F$33:$F$776,СВЦЭМ!$A$33:$A$776,$A203,СВЦЭМ!$B$33:$B$776,O$190)+'СЕТ СН'!$F$12</f>
        <v>150.13741784000001</v>
      </c>
      <c r="P203" s="36">
        <f>SUMIFS(СВЦЭМ!$F$33:$F$776,СВЦЭМ!$A$33:$A$776,$A203,СВЦЭМ!$B$33:$B$776,P$190)+'СЕТ СН'!$F$12</f>
        <v>148.44588658999999</v>
      </c>
      <c r="Q203" s="36">
        <f>SUMIFS(СВЦЭМ!$F$33:$F$776,СВЦЭМ!$A$33:$A$776,$A203,СВЦЭМ!$B$33:$B$776,Q$190)+'СЕТ СН'!$F$12</f>
        <v>145.78942361</v>
      </c>
      <c r="R203" s="36">
        <f>SUMIFS(СВЦЭМ!$F$33:$F$776,СВЦЭМ!$A$33:$A$776,$A203,СВЦЭМ!$B$33:$B$776,R$190)+'СЕТ СН'!$F$12</f>
        <v>151.34346461999999</v>
      </c>
      <c r="S203" s="36">
        <f>SUMIFS(СВЦЭМ!$F$33:$F$776,СВЦЭМ!$A$33:$A$776,$A203,СВЦЭМ!$B$33:$B$776,S$190)+'СЕТ СН'!$F$12</f>
        <v>157.10661361000001</v>
      </c>
      <c r="T203" s="36">
        <f>SUMIFS(СВЦЭМ!$F$33:$F$776,СВЦЭМ!$A$33:$A$776,$A203,СВЦЭМ!$B$33:$B$776,T$190)+'СЕТ СН'!$F$12</f>
        <v>151.21693407999999</v>
      </c>
      <c r="U203" s="36">
        <f>SUMIFS(СВЦЭМ!$F$33:$F$776,СВЦЭМ!$A$33:$A$776,$A203,СВЦЭМ!$B$33:$B$776,U$190)+'СЕТ СН'!$F$12</f>
        <v>147.73834151</v>
      </c>
      <c r="V203" s="36">
        <f>SUMIFS(СВЦЭМ!$F$33:$F$776,СВЦЭМ!$A$33:$A$776,$A203,СВЦЭМ!$B$33:$B$776,V$190)+'СЕТ СН'!$F$12</f>
        <v>146.38200029999999</v>
      </c>
      <c r="W203" s="36">
        <f>SUMIFS(СВЦЭМ!$F$33:$F$776,СВЦЭМ!$A$33:$A$776,$A203,СВЦЭМ!$B$33:$B$776,W$190)+'СЕТ СН'!$F$12</f>
        <v>141.91372411</v>
      </c>
      <c r="X203" s="36">
        <f>SUMIFS(СВЦЭМ!$F$33:$F$776,СВЦЭМ!$A$33:$A$776,$A203,СВЦЭМ!$B$33:$B$776,X$190)+'СЕТ СН'!$F$12</f>
        <v>138.05999539999999</v>
      </c>
      <c r="Y203" s="36">
        <f>SUMIFS(СВЦЭМ!$F$33:$F$776,СВЦЭМ!$A$33:$A$776,$A203,СВЦЭМ!$B$33:$B$776,Y$190)+'СЕТ СН'!$F$12</f>
        <v>152.11509332</v>
      </c>
    </row>
    <row r="204" spans="1:25" ht="15.75" x14ac:dyDescent="0.2">
      <c r="A204" s="35">
        <f t="shared" si="5"/>
        <v>44026</v>
      </c>
      <c r="B204" s="36">
        <f>SUMIFS(СВЦЭМ!$F$33:$F$776,СВЦЭМ!$A$33:$A$776,$A204,СВЦЭМ!$B$33:$B$776,B$190)+'СЕТ СН'!$F$12</f>
        <v>167.39340028999999</v>
      </c>
      <c r="C204" s="36">
        <f>SUMIFS(СВЦЭМ!$F$33:$F$776,СВЦЭМ!$A$33:$A$776,$A204,СВЦЭМ!$B$33:$B$776,C$190)+'СЕТ СН'!$F$12</f>
        <v>161.97402344</v>
      </c>
      <c r="D204" s="36">
        <f>SUMIFS(СВЦЭМ!$F$33:$F$776,СВЦЭМ!$A$33:$A$776,$A204,СВЦЭМ!$B$33:$B$776,D$190)+'СЕТ СН'!$F$12</f>
        <v>165.03967531999999</v>
      </c>
      <c r="E204" s="36">
        <f>SUMIFS(СВЦЭМ!$F$33:$F$776,СВЦЭМ!$A$33:$A$776,$A204,СВЦЭМ!$B$33:$B$776,E$190)+'СЕТ СН'!$F$12</f>
        <v>169.04570996999999</v>
      </c>
      <c r="F204" s="36">
        <f>SUMIFS(СВЦЭМ!$F$33:$F$776,СВЦЭМ!$A$33:$A$776,$A204,СВЦЭМ!$B$33:$B$776,F$190)+'СЕТ СН'!$F$12</f>
        <v>168.94067408000001</v>
      </c>
      <c r="G204" s="36">
        <f>SUMIFS(СВЦЭМ!$F$33:$F$776,СВЦЭМ!$A$33:$A$776,$A204,СВЦЭМ!$B$33:$B$776,G$190)+'СЕТ СН'!$F$12</f>
        <v>169.90158785</v>
      </c>
      <c r="H204" s="36">
        <f>SUMIFS(СВЦЭМ!$F$33:$F$776,СВЦЭМ!$A$33:$A$776,$A204,СВЦЭМ!$B$33:$B$776,H$190)+'СЕТ СН'!$F$12</f>
        <v>166.70398531000001</v>
      </c>
      <c r="I204" s="36">
        <f>SUMIFS(СВЦЭМ!$F$33:$F$776,СВЦЭМ!$A$33:$A$776,$A204,СВЦЭМ!$B$33:$B$776,I$190)+'СЕТ СН'!$F$12</f>
        <v>177.21259956</v>
      </c>
      <c r="J204" s="36">
        <f>SUMIFS(СВЦЭМ!$F$33:$F$776,СВЦЭМ!$A$33:$A$776,$A204,СВЦЭМ!$B$33:$B$776,J$190)+'СЕТ СН'!$F$12</f>
        <v>167.30196071</v>
      </c>
      <c r="K204" s="36">
        <f>SUMIFS(СВЦЭМ!$F$33:$F$776,СВЦЭМ!$A$33:$A$776,$A204,СВЦЭМ!$B$33:$B$776,K$190)+'СЕТ СН'!$F$12</f>
        <v>151.64435884</v>
      </c>
      <c r="L204" s="36">
        <f>SUMIFS(СВЦЭМ!$F$33:$F$776,СВЦЭМ!$A$33:$A$776,$A204,СВЦЭМ!$B$33:$B$776,L$190)+'СЕТ СН'!$F$12</f>
        <v>151.61400565</v>
      </c>
      <c r="M204" s="36">
        <f>SUMIFS(СВЦЭМ!$F$33:$F$776,СВЦЭМ!$A$33:$A$776,$A204,СВЦЭМ!$B$33:$B$776,M$190)+'СЕТ СН'!$F$12</f>
        <v>152.07374436999999</v>
      </c>
      <c r="N204" s="36">
        <f>SUMIFS(СВЦЭМ!$F$33:$F$776,СВЦЭМ!$A$33:$A$776,$A204,СВЦЭМ!$B$33:$B$776,N$190)+'СЕТ СН'!$F$12</f>
        <v>151.73736998999999</v>
      </c>
      <c r="O204" s="36">
        <f>SUMIFS(СВЦЭМ!$F$33:$F$776,СВЦЭМ!$A$33:$A$776,$A204,СВЦЭМ!$B$33:$B$776,O$190)+'СЕТ СН'!$F$12</f>
        <v>157.45757667000001</v>
      </c>
      <c r="P204" s="36">
        <f>SUMIFS(СВЦЭМ!$F$33:$F$776,СВЦЭМ!$A$33:$A$776,$A204,СВЦЭМ!$B$33:$B$776,P$190)+'СЕТ СН'!$F$12</f>
        <v>157.72385437</v>
      </c>
      <c r="Q204" s="36">
        <f>SUMIFS(СВЦЭМ!$F$33:$F$776,СВЦЭМ!$A$33:$A$776,$A204,СВЦЭМ!$B$33:$B$776,Q$190)+'СЕТ СН'!$F$12</f>
        <v>157.79490390000001</v>
      </c>
      <c r="R204" s="36">
        <f>SUMIFS(СВЦЭМ!$F$33:$F$776,СВЦЭМ!$A$33:$A$776,$A204,СВЦЭМ!$B$33:$B$776,R$190)+'СЕТ СН'!$F$12</f>
        <v>156.20888749</v>
      </c>
      <c r="S204" s="36">
        <f>SUMIFS(СВЦЭМ!$F$33:$F$776,СВЦЭМ!$A$33:$A$776,$A204,СВЦЭМ!$B$33:$B$776,S$190)+'СЕТ СН'!$F$12</f>
        <v>156.13524233999999</v>
      </c>
      <c r="T204" s="36">
        <f>SUMIFS(СВЦЭМ!$F$33:$F$776,СВЦЭМ!$A$33:$A$776,$A204,СВЦЭМ!$B$33:$B$776,T$190)+'СЕТ СН'!$F$12</f>
        <v>155.79122512999999</v>
      </c>
      <c r="U204" s="36">
        <f>SUMIFS(СВЦЭМ!$F$33:$F$776,СВЦЭМ!$A$33:$A$776,$A204,СВЦЭМ!$B$33:$B$776,U$190)+'СЕТ СН'!$F$12</f>
        <v>155.40027355999999</v>
      </c>
      <c r="V204" s="36">
        <f>SUMIFS(СВЦЭМ!$F$33:$F$776,СВЦЭМ!$A$33:$A$776,$A204,СВЦЭМ!$B$33:$B$776,V$190)+'СЕТ СН'!$F$12</f>
        <v>152.35219519</v>
      </c>
      <c r="W204" s="36">
        <f>SUMIFS(СВЦЭМ!$F$33:$F$776,СВЦЭМ!$A$33:$A$776,$A204,СВЦЭМ!$B$33:$B$776,W$190)+'СЕТ СН'!$F$12</f>
        <v>152.03174007999999</v>
      </c>
      <c r="X204" s="36">
        <f>SUMIFS(СВЦЭМ!$F$33:$F$776,СВЦЭМ!$A$33:$A$776,$A204,СВЦЭМ!$B$33:$B$776,X$190)+'СЕТ СН'!$F$12</f>
        <v>149.07505929000001</v>
      </c>
      <c r="Y204" s="36">
        <f>SUMIFS(СВЦЭМ!$F$33:$F$776,СВЦЭМ!$A$33:$A$776,$A204,СВЦЭМ!$B$33:$B$776,Y$190)+'СЕТ СН'!$F$12</f>
        <v>149.28514096000001</v>
      </c>
    </row>
    <row r="205" spans="1:25" ht="15.75" x14ac:dyDescent="0.2">
      <c r="A205" s="35">
        <f t="shared" si="5"/>
        <v>44027</v>
      </c>
      <c r="B205" s="36">
        <f>SUMIFS(СВЦЭМ!$F$33:$F$776,СВЦЭМ!$A$33:$A$776,$A205,СВЦЭМ!$B$33:$B$776,B$190)+'СЕТ СН'!$F$12</f>
        <v>186.71577608000001</v>
      </c>
      <c r="C205" s="36">
        <f>SUMIFS(СВЦЭМ!$F$33:$F$776,СВЦЭМ!$A$33:$A$776,$A205,СВЦЭМ!$B$33:$B$776,C$190)+'СЕТ СН'!$F$12</f>
        <v>193.40528026999999</v>
      </c>
      <c r="D205" s="36">
        <f>SUMIFS(СВЦЭМ!$F$33:$F$776,СВЦЭМ!$A$33:$A$776,$A205,СВЦЭМ!$B$33:$B$776,D$190)+'СЕТ СН'!$F$12</f>
        <v>190.62114162</v>
      </c>
      <c r="E205" s="36">
        <f>SUMIFS(СВЦЭМ!$F$33:$F$776,СВЦЭМ!$A$33:$A$776,$A205,СВЦЭМ!$B$33:$B$776,E$190)+'СЕТ СН'!$F$12</f>
        <v>192.79552385</v>
      </c>
      <c r="F205" s="36">
        <f>SUMIFS(СВЦЭМ!$F$33:$F$776,СВЦЭМ!$A$33:$A$776,$A205,СВЦЭМ!$B$33:$B$776,F$190)+'СЕТ СН'!$F$12</f>
        <v>191.73964583</v>
      </c>
      <c r="G205" s="36">
        <f>SUMIFS(СВЦЭМ!$F$33:$F$776,СВЦЭМ!$A$33:$A$776,$A205,СВЦЭМ!$B$33:$B$776,G$190)+'СЕТ СН'!$F$12</f>
        <v>191.87230840999999</v>
      </c>
      <c r="H205" s="36">
        <f>SUMIFS(СВЦЭМ!$F$33:$F$776,СВЦЭМ!$A$33:$A$776,$A205,СВЦЭМ!$B$33:$B$776,H$190)+'СЕТ СН'!$F$12</f>
        <v>194.35413371000001</v>
      </c>
      <c r="I205" s="36">
        <f>SUMIFS(СВЦЭМ!$F$33:$F$776,СВЦЭМ!$A$33:$A$776,$A205,СВЦЭМ!$B$33:$B$776,I$190)+'СЕТ СН'!$F$12</f>
        <v>199.65210979</v>
      </c>
      <c r="J205" s="36">
        <f>SUMIFS(СВЦЭМ!$F$33:$F$776,СВЦЭМ!$A$33:$A$776,$A205,СВЦЭМ!$B$33:$B$776,J$190)+'СЕТ СН'!$F$12</f>
        <v>175.83361091</v>
      </c>
      <c r="K205" s="36">
        <f>SUMIFS(СВЦЭМ!$F$33:$F$776,СВЦЭМ!$A$33:$A$776,$A205,СВЦЭМ!$B$33:$B$776,K$190)+'СЕТ СН'!$F$12</f>
        <v>146.74783909999999</v>
      </c>
      <c r="L205" s="36">
        <f>SUMIFS(СВЦЭМ!$F$33:$F$776,СВЦЭМ!$A$33:$A$776,$A205,СВЦЭМ!$B$33:$B$776,L$190)+'СЕТ СН'!$F$12</f>
        <v>141.43022647999999</v>
      </c>
      <c r="M205" s="36">
        <f>SUMIFS(СВЦЭМ!$F$33:$F$776,СВЦЭМ!$A$33:$A$776,$A205,СВЦЭМ!$B$33:$B$776,M$190)+'СЕТ СН'!$F$12</f>
        <v>142.54029165</v>
      </c>
      <c r="N205" s="36">
        <f>SUMIFS(СВЦЭМ!$F$33:$F$776,СВЦЭМ!$A$33:$A$776,$A205,СВЦЭМ!$B$33:$B$776,N$190)+'СЕТ СН'!$F$12</f>
        <v>142.42940913000001</v>
      </c>
      <c r="O205" s="36">
        <f>SUMIFS(СВЦЭМ!$F$33:$F$776,СВЦЭМ!$A$33:$A$776,$A205,СВЦЭМ!$B$33:$B$776,O$190)+'СЕТ СН'!$F$12</f>
        <v>142.99489463</v>
      </c>
      <c r="P205" s="36">
        <f>SUMIFS(СВЦЭМ!$F$33:$F$776,СВЦЭМ!$A$33:$A$776,$A205,СВЦЭМ!$B$33:$B$776,P$190)+'СЕТ СН'!$F$12</f>
        <v>142.66630323000001</v>
      </c>
      <c r="Q205" s="36">
        <f>SUMIFS(СВЦЭМ!$F$33:$F$776,СВЦЭМ!$A$33:$A$776,$A205,СВЦЭМ!$B$33:$B$776,Q$190)+'СЕТ СН'!$F$12</f>
        <v>142.81835856999999</v>
      </c>
      <c r="R205" s="36">
        <f>SUMIFS(СВЦЭМ!$F$33:$F$776,СВЦЭМ!$A$33:$A$776,$A205,СВЦЭМ!$B$33:$B$776,R$190)+'СЕТ СН'!$F$12</f>
        <v>141.69305502</v>
      </c>
      <c r="S205" s="36">
        <f>SUMIFS(СВЦЭМ!$F$33:$F$776,СВЦЭМ!$A$33:$A$776,$A205,СВЦЭМ!$B$33:$B$776,S$190)+'СЕТ СН'!$F$12</f>
        <v>141.91469180000001</v>
      </c>
      <c r="T205" s="36">
        <f>SUMIFS(СВЦЭМ!$F$33:$F$776,СВЦЭМ!$A$33:$A$776,$A205,СВЦЭМ!$B$33:$B$776,T$190)+'СЕТ СН'!$F$12</f>
        <v>142.00603570999999</v>
      </c>
      <c r="U205" s="36">
        <f>SUMIFS(СВЦЭМ!$F$33:$F$776,СВЦЭМ!$A$33:$A$776,$A205,СВЦЭМ!$B$33:$B$776,U$190)+'СЕТ СН'!$F$12</f>
        <v>139.24080130999999</v>
      </c>
      <c r="V205" s="36">
        <f>SUMIFS(СВЦЭМ!$F$33:$F$776,СВЦЭМ!$A$33:$A$776,$A205,СВЦЭМ!$B$33:$B$776,V$190)+'СЕТ СН'!$F$12</f>
        <v>137.61502856999999</v>
      </c>
      <c r="W205" s="36">
        <f>SUMIFS(СВЦЭМ!$F$33:$F$776,СВЦЭМ!$A$33:$A$776,$A205,СВЦЭМ!$B$33:$B$776,W$190)+'СЕТ СН'!$F$12</f>
        <v>139.76344739999999</v>
      </c>
      <c r="X205" s="36">
        <f>SUMIFS(СВЦЭМ!$F$33:$F$776,СВЦЭМ!$A$33:$A$776,$A205,СВЦЭМ!$B$33:$B$776,X$190)+'СЕТ СН'!$F$12</f>
        <v>143.25085910000001</v>
      </c>
      <c r="Y205" s="36">
        <f>SUMIFS(СВЦЭМ!$F$33:$F$776,СВЦЭМ!$A$33:$A$776,$A205,СВЦЭМ!$B$33:$B$776,Y$190)+'СЕТ СН'!$F$12</f>
        <v>151.54703463999999</v>
      </c>
    </row>
    <row r="206" spans="1:25" ht="15.75" x14ac:dyDescent="0.2">
      <c r="A206" s="35">
        <f t="shared" si="5"/>
        <v>44028</v>
      </c>
      <c r="B206" s="36">
        <f>SUMIFS(СВЦЭМ!$F$33:$F$776,СВЦЭМ!$A$33:$A$776,$A206,СВЦЭМ!$B$33:$B$776,B$190)+'СЕТ СН'!$F$12</f>
        <v>180.50158239999999</v>
      </c>
      <c r="C206" s="36">
        <f>SUMIFS(СВЦЭМ!$F$33:$F$776,СВЦЭМ!$A$33:$A$776,$A206,СВЦЭМ!$B$33:$B$776,C$190)+'СЕТ СН'!$F$12</f>
        <v>192.82020145999999</v>
      </c>
      <c r="D206" s="36">
        <f>SUMIFS(СВЦЭМ!$F$33:$F$776,СВЦЭМ!$A$33:$A$776,$A206,СВЦЭМ!$B$33:$B$776,D$190)+'СЕТ СН'!$F$12</f>
        <v>191.23624197000001</v>
      </c>
      <c r="E206" s="36">
        <f>SUMIFS(СВЦЭМ!$F$33:$F$776,СВЦЭМ!$A$33:$A$776,$A206,СВЦЭМ!$B$33:$B$776,E$190)+'СЕТ СН'!$F$12</f>
        <v>193.86794619</v>
      </c>
      <c r="F206" s="36">
        <f>SUMIFS(СВЦЭМ!$F$33:$F$776,СВЦЭМ!$A$33:$A$776,$A206,СВЦЭМ!$B$33:$B$776,F$190)+'СЕТ СН'!$F$12</f>
        <v>192.82029302000001</v>
      </c>
      <c r="G206" s="36">
        <f>SUMIFS(СВЦЭМ!$F$33:$F$776,СВЦЭМ!$A$33:$A$776,$A206,СВЦЭМ!$B$33:$B$776,G$190)+'СЕТ СН'!$F$12</f>
        <v>191.80460588</v>
      </c>
      <c r="H206" s="36">
        <f>SUMIFS(СВЦЭМ!$F$33:$F$776,СВЦЭМ!$A$33:$A$776,$A206,СВЦЭМ!$B$33:$B$776,H$190)+'СЕТ СН'!$F$12</f>
        <v>194.85041221</v>
      </c>
      <c r="I206" s="36">
        <f>SUMIFS(СВЦЭМ!$F$33:$F$776,СВЦЭМ!$A$33:$A$776,$A206,СВЦЭМ!$B$33:$B$776,I$190)+'СЕТ СН'!$F$12</f>
        <v>189.85732125000001</v>
      </c>
      <c r="J206" s="36">
        <f>SUMIFS(СВЦЭМ!$F$33:$F$776,СВЦЭМ!$A$33:$A$776,$A206,СВЦЭМ!$B$33:$B$776,J$190)+'СЕТ СН'!$F$12</f>
        <v>181.63907799</v>
      </c>
      <c r="K206" s="36">
        <f>SUMIFS(СВЦЭМ!$F$33:$F$776,СВЦЭМ!$A$33:$A$776,$A206,СВЦЭМ!$B$33:$B$776,K$190)+'СЕТ СН'!$F$12</f>
        <v>147.24198738000001</v>
      </c>
      <c r="L206" s="36">
        <f>SUMIFS(СВЦЭМ!$F$33:$F$776,СВЦЭМ!$A$33:$A$776,$A206,СВЦЭМ!$B$33:$B$776,L$190)+'СЕТ СН'!$F$12</f>
        <v>137.45148746999999</v>
      </c>
      <c r="M206" s="36">
        <f>SUMIFS(СВЦЭМ!$F$33:$F$776,СВЦЭМ!$A$33:$A$776,$A206,СВЦЭМ!$B$33:$B$776,M$190)+'СЕТ СН'!$F$12</f>
        <v>134.29651244999999</v>
      </c>
      <c r="N206" s="36">
        <f>SUMIFS(СВЦЭМ!$F$33:$F$776,СВЦЭМ!$A$33:$A$776,$A206,СВЦЭМ!$B$33:$B$776,N$190)+'СЕТ СН'!$F$12</f>
        <v>138.96922893000001</v>
      </c>
      <c r="O206" s="36">
        <f>SUMIFS(СВЦЭМ!$F$33:$F$776,СВЦЭМ!$A$33:$A$776,$A206,СВЦЭМ!$B$33:$B$776,O$190)+'СЕТ СН'!$F$12</f>
        <v>138.18374434</v>
      </c>
      <c r="P206" s="36">
        <f>SUMIFS(СВЦЭМ!$F$33:$F$776,СВЦЭМ!$A$33:$A$776,$A206,СВЦЭМ!$B$33:$B$776,P$190)+'СЕТ СН'!$F$12</f>
        <v>138.44919211000001</v>
      </c>
      <c r="Q206" s="36">
        <f>SUMIFS(СВЦЭМ!$F$33:$F$776,СВЦЭМ!$A$33:$A$776,$A206,СВЦЭМ!$B$33:$B$776,Q$190)+'СЕТ СН'!$F$12</f>
        <v>140.69907726</v>
      </c>
      <c r="R206" s="36">
        <f>SUMIFS(СВЦЭМ!$F$33:$F$776,СВЦЭМ!$A$33:$A$776,$A206,СВЦЭМ!$B$33:$B$776,R$190)+'СЕТ СН'!$F$12</f>
        <v>139.98331031000001</v>
      </c>
      <c r="S206" s="36">
        <f>SUMIFS(СВЦЭМ!$F$33:$F$776,СВЦЭМ!$A$33:$A$776,$A206,СВЦЭМ!$B$33:$B$776,S$190)+'СЕТ СН'!$F$12</f>
        <v>139.47640788000001</v>
      </c>
      <c r="T206" s="36">
        <f>SUMIFS(СВЦЭМ!$F$33:$F$776,СВЦЭМ!$A$33:$A$776,$A206,СВЦЭМ!$B$33:$B$776,T$190)+'СЕТ СН'!$F$12</f>
        <v>139.42321643</v>
      </c>
      <c r="U206" s="36">
        <f>SUMIFS(СВЦЭМ!$F$33:$F$776,СВЦЭМ!$A$33:$A$776,$A206,СВЦЭМ!$B$33:$B$776,U$190)+'СЕТ СН'!$F$12</f>
        <v>139.24060323</v>
      </c>
      <c r="V206" s="36">
        <f>SUMIFS(СВЦЭМ!$F$33:$F$776,СВЦЭМ!$A$33:$A$776,$A206,СВЦЭМ!$B$33:$B$776,V$190)+'СЕТ СН'!$F$12</f>
        <v>138.0027685</v>
      </c>
      <c r="W206" s="36">
        <f>SUMIFS(СВЦЭМ!$F$33:$F$776,СВЦЭМ!$A$33:$A$776,$A206,СВЦЭМ!$B$33:$B$776,W$190)+'СЕТ СН'!$F$12</f>
        <v>138.52029801</v>
      </c>
      <c r="X206" s="36">
        <f>SUMIFS(СВЦЭМ!$F$33:$F$776,СВЦЭМ!$A$33:$A$776,$A206,СВЦЭМ!$B$33:$B$776,X$190)+'СЕТ СН'!$F$12</f>
        <v>146.97023938999999</v>
      </c>
      <c r="Y206" s="36">
        <f>SUMIFS(СВЦЭМ!$F$33:$F$776,СВЦЭМ!$A$33:$A$776,$A206,СВЦЭМ!$B$33:$B$776,Y$190)+'СЕТ СН'!$F$12</f>
        <v>153.48609492</v>
      </c>
    </row>
    <row r="207" spans="1:25" ht="15.75" x14ac:dyDescent="0.2">
      <c r="A207" s="35">
        <f t="shared" si="5"/>
        <v>44029</v>
      </c>
      <c r="B207" s="36">
        <f>SUMIFS(СВЦЭМ!$F$33:$F$776,СВЦЭМ!$A$33:$A$776,$A207,СВЦЭМ!$B$33:$B$776,B$190)+'СЕТ СН'!$F$12</f>
        <v>184.16902705000001</v>
      </c>
      <c r="C207" s="36">
        <f>SUMIFS(СВЦЭМ!$F$33:$F$776,СВЦЭМ!$A$33:$A$776,$A207,СВЦЭМ!$B$33:$B$776,C$190)+'СЕТ СН'!$F$12</f>
        <v>207.43804488999999</v>
      </c>
      <c r="D207" s="36">
        <f>SUMIFS(СВЦЭМ!$F$33:$F$776,СВЦЭМ!$A$33:$A$776,$A207,СВЦЭМ!$B$33:$B$776,D$190)+'СЕТ СН'!$F$12</f>
        <v>201.54285573999999</v>
      </c>
      <c r="E207" s="36">
        <f>SUMIFS(СВЦЭМ!$F$33:$F$776,СВЦЭМ!$A$33:$A$776,$A207,СВЦЭМ!$B$33:$B$776,E$190)+'СЕТ СН'!$F$12</f>
        <v>197.29655715999999</v>
      </c>
      <c r="F207" s="36">
        <f>SUMIFS(СВЦЭМ!$F$33:$F$776,СВЦЭМ!$A$33:$A$776,$A207,СВЦЭМ!$B$33:$B$776,F$190)+'СЕТ СН'!$F$12</f>
        <v>197.76387321000001</v>
      </c>
      <c r="G207" s="36">
        <f>SUMIFS(СВЦЭМ!$F$33:$F$776,СВЦЭМ!$A$33:$A$776,$A207,СВЦЭМ!$B$33:$B$776,G$190)+'СЕТ СН'!$F$12</f>
        <v>193.57769066</v>
      </c>
      <c r="H207" s="36">
        <f>SUMIFS(СВЦЭМ!$F$33:$F$776,СВЦЭМ!$A$33:$A$776,$A207,СВЦЭМ!$B$33:$B$776,H$190)+'СЕТ СН'!$F$12</f>
        <v>189.52085393999999</v>
      </c>
      <c r="I207" s="36">
        <f>SUMIFS(СВЦЭМ!$F$33:$F$776,СВЦЭМ!$A$33:$A$776,$A207,СВЦЭМ!$B$33:$B$776,I$190)+'СЕТ СН'!$F$12</f>
        <v>180.52771632</v>
      </c>
      <c r="J207" s="36">
        <f>SUMIFS(СВЦЭМ!$F$33:$F$776,СВЦЭМ!$A$33:$A$776,$A207,СВЦЭМ!$B$33:$B$776,J$190)+'СЕТ СН'!$F$12</f>
        <v>168.15057118999999</v>
      </c>
      <c r="K207" s="36">
        <f>SUMIFS(СВЦЭМ!$F$33:$F$776,СВЦЭМ!$A$33:$A$776,$A207,СВЦЭМ!$B$33:$B$776,K$190)+'СЕТ СН'!$F$12</f>
        <v>147.94230486999999</v>
      </c>
      <c r="L207" s="36">
        <f>SUMIFS(СВЦЭМ!$F$33:$F$776,СВЦЭМ!$A$33:$A$776,$A207,СВЦЭМ!$B$33:$B$776,L$190)+'СЕТ СН'!$F$12</f>
        <v>130.76276473999999</v>
      </c>
      <c r="M207" s="36">
        <f>SUMIFS(СВЦЭМ!$F$33:$F$776,СВЦЭМ!$A$33:$A$776,$A207,СВЦЭМ!$B$33:$B$776,M$190)+'СЕТ СН'!$F$12</f>
        <v>124.67302939</v>
      </c>
      <c r="N207" s="36">
        <f>SUMIFS(СВЦЭМ!$F$33:$F$776,СВЦЭМ!$A$33:$A$776,$A207,СВЦЭМ!$B$33:$B$776,N$190)+'СЕТ СН'!$F$12</f>
        <v>127.51127167</v>
      </c>
      <c r="O207" s="36">
        <f>SUMIFS(СВЦЭМ!$F$33:$F$776,СВЦЭМ!$A$33:$A$776,$A207,СВЦЭМ!$B$33:$B$776,O$190)+'СЕТ СН'!$F$12</f>
        <v>126.96243067</v>
      </c>
      <c r="P207" s="36">
        <f>SUMIFS(СВЦЭМ!$F$33:$F$776,СВЦЭМ!$A$33:$A$776,$A207,СВЦЭМ!$B$33:$B$776,P$190)+'СЕТ СН'!$F$12</f>
        <v>127.85698458</v>
      </c>
      <c r="Q207" s="36">
        <f>SUMIFS(СВЦЭМ!$F$33:$F$776,СВЦЭМ!$A$33:$A$776,$A207,СВЦЭМ!$B$33:$B$776,Q$190)+'СЕТ СН'!$F$12</f>
        <v>128.92216285999999</v>
      </c>
      <c r="R207" s="36">
        <f>SUMIFS(СВЦЭМ!$F$33:$F$776,СВЦЭМ!$A$33:$A$776,$A207,СВЦЭМ!$B$33:$B$776,R$190)+'СЕТ СН'!$F$12</f>
        <v>133.40407546</v>
      </c>
      <c r="S207" s="36">
        <f>SUMIFS(СВЦЭМ!$F$33:$F$776,СВЦЭМ!$A$33:$A$776,$A207,СВЦЭМ!$B$33:$B$776,S$190)+'СЕТ СН'!$F$12</f>
        <v>135.72627018</v>
      </c>
      <c r="T207" s="36">
        <f>SUMIFS(СВЦЭМ!$F$33:$F$776,СВЦЭМ!$A$33:$A$776,$A207,СВЦЭМ!$B$33:$B$776,T$190)+'СЕТ СН'!$F$12</f>
        <v>135.62279158000001</v>
      </c>
      <c r="U207" s="36">
        <f>SUMIFS(СВЦЭМ!$F$33:$F$776,СВЦЭМ!$A$33:$A$776,$A207,СВЦЭМ!$B$33:$B$776,U$190)+'СЕТ СН'!$F$12</f>
        <v>134.40324663000001</v>
      </c>
      <c r="V207" s="36">
        <f>SUMIFS(СВЦЭМ!$F$33:$F$776,СВЦЭМ!$A$33:$A$776,$A207,СВЦЭМ!$B$33:$B$776,V$190)+'СЕТ СН'!$F$12</f>
        <v>131.83771290000001</v>
      </c>
      <c r="W207" s="36">
        <f>SUMIFS(СВЦЭМ!$F$33:$F$776,СВЦЭМ!$A$33:$A$776,$A207,СВЦЭМ!$B$33:$B$776,W$190)+'СЕТ СН'!$F$12</f>
        <v>128.87918375999999</v>
      </c>
      <c r="X207" s="36">
        <f>SUMIFS(СВЦЭМ!$F$33:$F$776,СВЦЭМ!$A$33:$A$776,$A207,СВЦЭМ!$B$33:$B$776,X$190)+'СЕТ СН'!$F$12</f>
        <v>142.21430164</v>
      </c>
      <c r="Y207" s="36">
        <f>SUMIFS(СВЦЭМ!$F$33:$F$776,СВЦЭМ!$A$33:$A$776,$A207,СВЦЭМ!$B$33:$B$776,Y$190)+'СЕТ СН'!$F$12</f>
        <v>156.26212902</v>
      </c>
    </row>
    <row r="208" spans="1:25" ht="15.75" x14ac:dyDescent="0.2">
      <c r="A208" s="35">
        <f t="shared" si="5"/>
        <v>44030</v>
      </c>
      <c r="B208" s="36">
        <f>SUMIFS(СВЦЭМ!$F$33:$F$776,СВЦЭМ!$A$33:$A$776,$A208,СВЦЭМ!$B$33:$B$776,B$190)+'СЕТ СН'!$F$12</f>
        <v>188.82923643000001</v>
      </c>
      <c r="C208" s="36">
        <f>SUMIFS(СВЦЭМ!$F$33:$F$776,СВЦЭМ!$A$33:$A$776,$A208,СВЦЭМ!$B$33:$B$776,C$190)+'СЕТ СН'!$F$12</f>
        <v>208.43028827000001</v>
      </c>
      <c r="D208" s="36">
        <f>SUMIFS(СВЦЭМ!$F$33:$F$776,СВЦЭМ!$A$33:$A$776,$A208,СВЦЭМ!$B$33:$B$776,D$190)+'СЕТ СН'!$F$12</f>
        <v>209.87823843000001</v>
      </c>
      <c r="E208" s="36">
        <f>SUMIFS(СВЦЭМ!$F$33:$F$776,СВЦЭМ!$A$33:$A$776,$A208,СВЦЭМ!$B$33:$B$776,E$190)+'СЕТ СН'!$F$12</f>
        <v>208.65561506</v>
      </c>
      <c r="F208" s="36">
        <f>SUMIFS(СВЦЭМ!$F$33:$F$776,СВЦЭМ!$A$33:$A$776,$A208,СВЦЭМ!$B$33:$B$776,F$190)+'СЕТ СН'!$F$12</f>
        <v>206.65754885999999</v>
      </c>
      <c r="G208" s="36">
        <f>SUMIFS(СВЦЭМ!$F$33:$F$776,СВЦЭМ!$A$33:$A$776,$A208,СВЦЭМ!$B$33:$B$776,G$190)+'СЕТ СН'!$F$12</f>
        <v>208.35366934999999</v>
      </c>
      <c r="H208" s="36">
        <f>SUMIFS(СВЦЭМ!$F$33:$F$776,СВЦЭМ!$A$33:$A$776,$A208,СВЦЭМ!$B$33:$B$776,H$190)+'СЕТ СН'!$F$12</f>
        <v>208.58005312</v>
      </c>
      <c r="I208" s="36">
        <f>SUMIFS(СВЦЭМ!$F$33:$F$776,СВЦЭМ!$A$33:$A$776,$A208,СВЦЭМ!$B$33:$B$776,I$190)+'СЕТ СН'!$F$12</f>
        <v>205.82689601999999</v>
      </c>
      <c r="J208" s="36">
        <f>SUMIFS(СВЦЭМ!$F$33:$F$776,СВЦЭМ!$A$33:$A$776,$A208,СВЦЭМ!$B$33:$B$776,J$190)+'СЕТ СН'!$F$12</f>
        <v>191.78082144000001</v>
      </c>
      <c r="K208" s="36">
        <f>SUMIFS(СВЦЭМ!$F$33:$F$776,СВЦЭМ!$A$33:$A$776,$A208,СВЦЭМ!$B$33:$B$776,K$190)+'СЕТ СН'!$F$12</f>
        <v>156.68003909000001</v>
      </c>
      <c r="L208" s="36">
        <f>SUMIFS(СВЦЭМ!$F$33:$F$776,СВЦЭМ!$A$33:$A$776,$A208,СВЦЭМ!$B$33:$B$776,L$190)+'СЕТ СН'!$F$12</f>
        <v>128.39877278</v>
      </c>
      <c r="M208" s="36">
        <f>SUMIFS(СВЦЭМ!$F$33:$F$776,СВЦЭМ!$A$33:$A$776,$A208,СВЦЭМ!$B$33:$B$776,M$190)+'СЕТ СН'!$F$12</f>
        <v>124.89657759000001</v>
      </c>
      <c r="N208" s="36">
        <f>SUMIFS(СВЦЭМ!$F$33:$F$776,СВЦЭМ!$A$33:$A$776,$A208,СВЦЭМ!$B$33:$B$776,N$190)+'СЕТ СН'!$F$12</f>
        <v>128.06120042000001</v>
      </c>
      <c r="O208" s="36">
        <f>SUMIFS(СВЦЭМ!$F$33:$F$776,СВЦЭМ!$A$33:$A$776,$A208,СВЦЭМ!$B$33:$B$776,O$190)+'СЕТ СН'!$F$12</f>
        <v>127.83206266000001</v>
      </c>
      <c r="P208" s="36">
        <f>SUMIFS(СВЦЭМ!$F$33:$F$776,СВЦЭМ!$A$33:$A$776,$A208,СВЦЭМ!$B$33:$B$776,P$190)+'СЕТ СН'!$F$12</f>
        <v>128.61642284000001</v>
      </c>
      <c r="Q208" s="36">
        <f>SUMIFS(СВЦЭМ!$F$33:$F$776,СВЦЭМ!$A$33:$A$776,$A208,СВЦЭМ!$B$33:$B$776,Q$190)+'СЕТ СН'!$F$12</f>
        <v>128.93096052999999</v>
      </c>
      <c r="R208" s="36">
        <f>SUMIFS(СВЦЭМ!$F$33:$F$776,СВЦЭМ!$A$33:$A$776,$A208,СВЦЭМ!$B$33:$B$776,R$190)+'СЕТ СН'!$F$12</f>
        <v>127.96486478</v>
      </c>
      <c r="S208" s="36">
        <f>SUMIFS(СВЦЭМ!$F$33:$F$776,СВЦЭМ!$A$33:$A$776,$A208,СВЦЭМ!$B$33:$B$776,S$190)+'СЕТ СН'!$F$12</f>
        <v>129.56217486</v>
      </c>
      <c r="T208" s="36">
        <f>SUMIFS(СВЦЭМ!$F$33:$F$776,СВЦЭМ!$A$33:$A$776,$A208,СВЦЭМ!$B$33:$B$776,T$190)+'СЕТ СН'!$F$12</f>
        <v>134.71608406999999</v>
      </c>
      <c r="U208" s="36">
        <f>SUMIFS(СВЦЭМ!$F$33:$F$776,СВЦЭМ!$A$33:$A$776,$A208,СВЦЭМ!$B$33:$B$776,U$190)+'СЕТ СН'!$F$12</f>
        <v>133.89382581999999</v>
      </c>
      <c r="V208" s="36">
        <f>SUMIFS(СВЦЭМ!$F$33:$F$776,СВЦЭМ!$A$33:$A$776,$A208,СВЦЭМ!$B$33:$B$776,V$190)+'СЕТ СН'!$F$12</f>
        <v>132.47353623999999</v>
      </c>
      <c r="W208" s="36">
        <f>SUMIFS(СВЦЭМ!$F$33:$F$776,СВЦЭМ!$A$33:$A$776,$A208,СВЦЭМ!$B$33:$B$776,W$190)+'СЕТ СН'!$F$12</f>
        <v>127.18740964</v>
      </c>
      <c r="X208" s="36">
        <f>SUMIFS(СВЦЭМ!$F$33:$F$776,СВЦЭМ!$A$33:$A$776,$A208,СВЦЭМ!$B$33:$B$776,X$190)+'СЕТ СН'!$F$12</f>
        <v>140.22074774999999</v>
      </c>
      <c r="Y208" s="36">
        <f>SUMIFS(СВЦЭМ!$F$33:$F$776,СВЦЭМ!$A$33:$A$776,$A208,СВЦЭМ!$B$33:$B$776,Y$190)+'СЕТ СН'!$F$12</f>
        <v>166.55252587999999</v>
      </c>
    </row>
    <row r="209" spans="1:25" ht="15.75" x14ac:dyDescent="0.2">
      <c r="A209" s="35">
        <f t="shared" si="5"/>
        <v>44031</v>
      </c>
      <c r="B209" s="36">
        <f>SUMIFS(СВЦЭМ!$F$33:$F$776,СВЦЭМ!$A$33:$A$776,$A209,СВЦЭМ!$B$33:$B$776,B$190)+'СЕТ СН'!$F$12</f>
        <v>177.56029201999999</v>
      </c>
      <c r="C209" s="36">
        <f>SUMIFS(СВЦЭМ!$F$33:$F$776,СВЦЭМ!$A$33:$A$776,$A209,СВЦЭМ!$B$33:$B$776,C$190)+'СЕТ СН'!$F$12</f>
        <v>186.19960778999999</v>
      </c>
      <c r="D209" s="36">
        <f>SUMIFS(СВЦЭМ!$F$33:$F$776,СВЦЭМ!$A$33:$A$776,$A209,СВЦЭМ!$B$33:$B$776,D$190)+'СЕТ СН'!$F$12</f>
        <v>184.3244741</v>
      </c>
      <c r="E209" s="36">
        <f>SUMIFS(СВЦЭМ!$F$33:$F$776,СВЦЭМ!$A$33:$A$776,$A209,СВЦЭМ!$B$33:$B$776,E$190)+'СЕТ СН'!$F$12</f>
        <v>181.64814068000001</v>
      </c>
      <c r="F209" s="36">
        <f>SUMIFS(СВЦЭМ!$F$33:$F$776,СВЦЭМ!$A$33:$A$776,$A209,СВЦЭМ!$B$33:$B$776,F$190)+'СЕТ СН'!$F$12</f>
        <v>179.26521228999999</v>
      </c>
      <c r="G209" s="36">
        <f>SUMIFS(СВЦЭМ!$F$33:$F$776,СВЦЭМ!$A$33:$A$776,$A209,СВЦЭМ!$B$33:$B$776,G$190)+'СЕТ СН'!$F$12</f>
        <v>181.96872438</v>
      </c>
      <c r="H209" s="36">
        <f>SUMIFS(СВЦЭМ!$F$33:$F$776,СВЦЭМ!$A$33:$A$776,$A209,СВЦЭМ!$B$33:$B$776,H$190)+'СЕТ СН'!$F$12</f>
        <v>186.18489564999999</v>
      </c>
      <c r="I209" s="36">
        <f>SUMIFS(СВЦЭМ!$F$33:$F$776,СВЦЭМ!$A$33:$A$776,$A209,СВЦЭМ!$B$33:$B$776,I$190)+'СЕТ СН'!$F$12</f>
        <v>192.85199559</v>
      </c>
      <c r="J209" s="36">
        <f>SUMIFS(СВЦЭМ!$F$33:$F$776,СВЦЭМ!$A$33:$A$776,$A209,СВЦЭМ!$B$33:$B$776,J$190)+'СЕТ СН'!$F$12</f>
        <v>191.31655104999999</v>
      </c>
      <c r="K209" s="36">
        <f>SUMIFS(СВЦЭМ!$F$33:$F$776,СВЦЭМ!$A$33:$A$776,$A209,СВЦЭМ!$B$33:$B$776,K$190)+'СЕТ СН'!$F$12</f>
        <v>159.56138283000001</v>
      </c>
      <c r="L209" s="36">
        <f>SUMIFS(СВЦЭМ!$F$33:$F$776,СВЦЭМ!$A$33:$A$776,$A209,СВЦЭМ!$B$33:$B$776,L$190)+'СЕТ СН'!$F$12</f>
        <v>143.74316268999999</v>
      </c>
      <c r="M209" s="36">
        <f>SUMIFS(СВЦЭМ!$F$33:$F$776,СВЦЭМ!$A$33:$A$776,$A209,СВЦЭМ!$B$33:$B$776,M$190)+'СЕТ СН'!$F$12</f>
        <v>134.37507106000001</v>
      </c>
      <c r="N209" s="36">
        <f>SUMIFS(СВЦЭМ!$F$33:$F$776,СВЦЭМ!$A$33:$A$776,$A209,СВЦЭМ!$B$33:$B$776,N$190)+'СЕТ СН'!$F$12</f>
        <v>135.23679075999999</v>
      </c>
      <c r="O209" s="36">
        <f>SUMIFS(СВЦЭМ!$F$33:$F$776,СВЦЭМ!$A$33:$A$776,$A209,СВЦЭМ!$B$33:$B$776,O$190)+'СЕТ СН'!$F$12</f>
        <v>135.50224704999999</v>
      </c>
      <c r="P209" s="36">
        <f>SUMIFS(СВЦЭМ!$F$33:$F$776,СВЦЭМ!$A$33:$A$776,$A209,СВЦЭМ!$B$33:$B$776,P$190)+'СЕТ СН'!$F$12</f>
        <v>135.34299235</v>
      </c>
      <c r="Q209" s="36">
        <f>SUMIFS(СВЦЭМ!$F$33:$F$776,СВЦЭМ!$A$33:$A$776,$A209,СВЦЭМ!$B$33:$B$776,Q$190)+'СЕТ СН'!$F$12</f>
        <v>135.29113237000001</v>
      </c>
      <c r="R209" s="36">
        <f>SUMIFS(СВЦЭМ!$F$33:$F$776,СВЦЭМ!$A$33:$A$776,$A209,СВЦЭМ!$B$33:$B$776,R$190)+'СЕТ СН'!$F$12</f>
        <v>137.66214848999999</v>
      </c>
      <c r="S209" s="36">
        <f>SUMIFS(СВЦЭМ!$F$33:$F$776,СВЦЭМ!$A$33:$A$776,$A209,СВЦЭМ!$B$33:$B$776,S$190)+'СЕТ СН'!$F$12</f>
        <v>139.48047943</v>
      </c>
      <c r="T209" s="36">
        <f>SUMIFS(СВЦЭМ!$F$33:$F$776,СВЦЭМ!$A$33:$A$776,$A209,СВЦЭМ!$B$33:$B$776,T$190)+'СЕТ СН'!$F$12</f>
        <v>139.14301082</v>
      </c>
      <c r="U209" s="36">
        <f>SUMIFS(СВЦЭМ!$F$33:$F$776,СВЦЭМ!$A$33:$A$776,$A209,СВЦЭМ!$B$33:$B$776,U$190)+'СЕТ СН'!$F$12</f>
        <v>138.94934099</v>
      </c>
      <c r="V209" s="36">
        <f>SUMIFS(СВЦЭМ!$F$33:$F$776,СВЦЭМ!$A$33:$A$776,$A209,СВЦЭМ!$B$33:$B$776,V$190)+'СЕТ СН'!$F$12</f>
        <v>137.70798733000001</v>
      </c>
      <c r="W209" s="36">
        <f>SUMIFS(СВЦЭМ!$F$33:$F$776,СВЦЭМ!$A$33:$A$776,$A209,СВЦЭМ!$B$33:$B$776,W$190)+'СЕТ СН'!$F$12</f>
        <v>127.90419282000001</v>
      </c>
      <c r="X209" s="36">
        <f>SUMIFS(СВЦЭМ!$F$33:$F$776,СВЦЭМ!$A$33:$A$776,$A209,СВЦЭМ!$B$33:$B$776,X$190)+'СЕТ СН'!$F$12</f>
        <v>141.38913191</v>
      </c>
      <c r="Y209" s="36">
        <f>SUMIFS(СВЦЭМ!$F$33:$F$776,СВЦЭМ!$A$33:$A$776,$A209,СВЦЭМ!$B$33:$B$776,Y$190)+'СЕТ СН'!$F$12</f>
        <v>178.27648877999999</v>
      </c>
    </row>
    <row r="210" spans="1:25" ht="15.75" x14ac:dyDescent="0.2">
      <c r="A210" s="35">
        <f t="shared" si="5"/>
        <v>44032</v>
      </c>
      <c r="B210" s="36">
        <f>SUMIFS(СВЦЭМ!$F$33:$F$776,СВЦЭМ!$A$33:$A$776,$A210,СВЦЭМ!$B$33:$B$776,B$190)+'СЕТ СН'!$F$12</f>
        <v>173.13493331000001</v>
      </c>
      <c r="C210" s="36">
        <f>SUMIFS(СВЦЭМ!$F$33:$F$776,СВЦЭМ!$A$33:$A$776,$A210,СВЦЭМ!$B$33:$B$776,C$190)+'СЕТ СН'!$F$12</f>
        <v>167.3778265</v>
      </c>
      <c r="D210" s="36">
        <f>SUMIFS(СВЦЭМ!$F$33:$F$776,СВЦЭМ!$A$33:$A$776,$A210,СВЦЭМ!$B$33:$B$776,D$190)+'СЕТ СН'!$F$12</f>
        <v>192.10826865000001</v>
      </c>
      <c r="E210" s="36">
        <f>SUMIFS(СВЦЭМ!$F$33:$F$776,СВЦЭМ!$A$33:$A$776,$A210,СВЦЭМ!$B$33:$B$776,E$190)+'СЕТ СН'!$F$12</f>
        <v>188.72277384</v>
      </c>
      <c r="F210" s="36">
        <f>SUMIFS(СВЦЭМ!$F$33:$F$776,СВЦЭМ!$A$33:$A$776,$A210,СВЦЭМ!$B$33:$B$776,F$190)+'СЕТ СН'!$F$12</f>
        <v>188.29685975000001</v>
      </c>
      <c r="G210" s="36">
        <f>SUMIFS(СВЦЭМ!$F$33:$F$776,СВЦЭМ!$A$33:$A$776,$A210,СВЦЭМ!$B$33:$B$776,G$190)+'СЕТ СН'!$F$12</f>
        <v>188.42150047000001</v>
      </c>
      <c r="H210" s="36">
        <f>SUMIFS(СВЦЭМ!$F$33:$F$776,СВЦЭМ!$A$33:$A$776,$A210,СВЦЭМ!$B$33:$B$776,H$190)+'СЕТ СН'!$F$12</f>
        <v>195.32008378</v>
      </c>
      <c r="I210" s="36">
        <f>SUMIFS(СВЦЭМ!$F$33:$F$776,СВЦЭМ!$A$33:$A$776,$A210,СВЦЭМ!$B$33:$B$776,I$190)+'СЕТ СН'!$F$12</f>
        <v>174.86800324000001</v>
      </c>
      <c r="J210" s="36">
        <f>SUMIFS(СВЦЭМ!$F$33:$F$776,СВЦЭМ!$A$33:$A$776,$A210,СВЦЭМ!$B$33:$B$776,J$190)+'СЕТ СН'!$F$12</f>
        <v>185.04555722000001</v>
      </c>
      <c r="K210" s="36">
        <f>SUMIFS(СВЦЭМ!$F$33:$F$776,СВЦЭМ!$A$33:$A$776,$A210,СВЦЭМ!$B$33:$B$776,K$190)+'СЕТ СН'!$F$12</f>
        <v>173.67727156000001</v>
      </c>
      <c r="L210" s="36">
        <f>SUMIFS(СВЦЭМ!$F$33:$F$776,СВЦЭМ!$A$33:$A$776,$A210,СВЦЭМ!$B$33:$B$776,L$190)+'СЕТ СН'!$F$12</f>
        <v>146.28194696</v>
      </c>
      <c r="M210" s="36">
        <f>SUMIFS(СВЦЭМ!$F$33:$F$776,СВЦЭМ!$A$33:$A$776,$A210,СВЦЭМ!$B$33:$B$776,M$190)+'СЕТ СН'!$F$12</f>
        <v>143.11828055999999</v>
      </c>
      <c r="N210" s="36">
        <f>SUMIFS(СВЦЭМ!$F$33:$F$776,СВЦЭМ!$A$33:$A$776,$A210,СВЦЭМ!$B$33:$B$776,N$190)+'СЕТ СН'!$F$12</f>
        <v>144.09559118000001</v>
      </c>
      <c r="O210" s="36">
        <f>SUMIFS(СВЦЭМ!$F$33:$F$776,СВЦЭМ!$A$33:$A$776,$A210,СВЦЭМ!$B$33:$B$776,O$190)+'СЕТ СН'!$F$12</f>
        <v>143.64845434</v>
      </c>
      <c r="P210" s="36">
        <f>SUMIFS(СВЦЭМ!$F$33:$F$776,СВЦЭМ!$A$33:$A$776,$A210,СВЦЭМ!$B$33:$B$776,P$190)+'СЕТ СН'!$F$12</f>
        <v>141.33116494000001</v>
      </c>
      <c r="Q210" s="36">
        <f>SUMIFS(СВЦЭМ!$F$33:$F$776,СВЦЭМ!$A$33:$A$776,$A210,СВЦЭМ!$B$33:$B$776,Q$190)+'СЕТ СН'!$F$12</f>
        <v>141.39534416000001</v>
      </c>
      <c r="R210" s="36">
        <f>SUMIFS(СВЦЭМ!$F$33:$F$776,СВЦЭМ!$A$33:$A$776,$A210,СВЦЭМ!$B$33:$B$776,R$190)+'СЕТ СН'!$F$12</f>
        <v>141.4987423</v>
      </c>
      <c r="S210" s="36">
        <f>SUMIFS(СВЦЭМ!$F$33:$F$776,СВЦЭМ!$A$33:$A$776,$A210,СВЦЭМ!$B$33:$B$776,S$190)+'СЕТ СН'!$F$12</f>
        <v>141.65251315</v>
      </c>
      <c r="T210" s="36">
        <f>SUMIFS(СВЦЭМ!$F$33:$F$776,СВЦЭМ!$A$33:$A$776,$A210,СВЦЭМ!$B$33:$B$776,T$190)+'СЕТ СН'!$F$12</f>
        <v>140.94503964</v>
      </c>
      <c r="U210" s="36">
        <f>SUMIFS(СВЦЭМ!$F$33:$F$776,СВЦЭМ!$A$33:$A$776,$A210,СВЦЭМ!$B$33:$B$776,U$190)+'СЕТ СН'!$F$12</f>
        <v>140.13757164</v>
      </c>
      <c r="V210" s="36">
        <f>SUMIFS(СВЦЭМ!$F$33:$F$776,СВЦЭМ!$A$33:$A$776,$A210,СВЦЭМ!$B$33:$B$776,V$190)+'СЕТ СН'!$F$12</f>
        <v>140.94685944</v>
      </c>
      <c r="W210" s="36">
        <f>SUMIFS(СВЦЭМ!$F$33:$F$776,СВЦЭМ!$A$33:$A$776,$A210,СВЦЭМ!$B$33:$B$776,W$190)+'СЕТ СН'!$F$12</f>
        <v>140.57422319</v>
      </c>
      <c r="X210" s="36">
        <f>SUMIFS(СВЦЭМ!$F$33:$F$776,СВЦЭМ!$A$33:$A$776,$A210,СВЦЭМ!$B$33:$B$776,X$190)+'СЕТ СН'!$F$12</f>
        <v>146.49704052000001</v>
      </c>
      <c r="Y210" s="36">
        <f>SUMIFS(СВЦЭМ!$F$33:$F$776,СВЦЭМ!$A$33:$A$776,$A210,СВЦЭМ!$B$33:$B$776,Y$190)+'СЕТ СН'!$F$12</f>
        <v>175.85336194000001</v>
      </c>
    </row>
    <row r="211" spans="1:25" ht="15.75" x14ac:dyDescent="0.2">
      <c r="A211" s="35">
        <f t="shared" si="5"/>
        <v>44033</v>
      </c>
      <c r="B211" s="36">
        <f>SUMIFS(СВЦЭМ!$F$33:$F$776,СВЦЭМ!$A$33:$A$776,$A211,СВЦЭМ!$B$33:$B$776,B$190)+'СЕТ СН'!$F$12</f>
        <v>181.71310797999999</v>
      </c>
      <c r="C211" s="36">
        <f>SUMIFS(СВЦЭМ!$F$33:$F$776,СВЦЭМ!$A$33:$A$776,$A211,СВЦЭМ!$B$33:$B$776,C$190)+'СЕТ СН'!$F$12</f>
        <v>173.69668365999999</v>
      </c>
      <c r="D211" s="36">
        <f>SUMIFS(СВЦЭМ!$F$33:$F$776,СВЦЭМ!$A$33:$A$776,$A211,СВЦЭМ!$B$33:$B$776,D$190)+'СЕТ СН'!$F$12</f>
        <v>169.80701780999999</v>
      </c>
      <c r="E211" s="36">
        <f>SUMIFS(СВЦЭМ!$F$33:$F$776,СВЦЭМ!$A$33:$A$776,$A211,СВЦЭМ!$B$33:$B$776,E$190)+'СЕТ СН'!$F$12</f>
        <v>169.50890129000001</v>
      </c>
      <c r="F211" s="36">
        <f>SUMIFS(СВЦЭМ!$F$33:$F$776,СВЦЭМ!$A$33:$A$776,$A211,СВЦЭМ!$B$33:$B$776,F$190)+'СЕТ СН'!$F$12</f>
        <v>167.84355579000001</v>
      </c>
      <c r="G211" s="36">
        <f>SUMIFS(СВЦЭМ!$F$33:$F$776,СВЦЭМ!$A$33:$A$776,$A211,СВЦЭМ!$B$33:$B$776,G$190)+'СЕТ СН'!$F$12</f>
        <v>166.14859824999999</v>
      </c>
      <c r="H211" s="36">
        <f>SUMIFS(СВЦЭМ!$F$33:$F$776,СВЦЭМ!$A$33:$A$776,$A211,СВЦЭМ!$B$33:$B$776,H$190)+'СЕТ СН'!$F$12</f>
        <v>171.08673623999999</v>
      </c>
      <c r="I211" s="36">
        <f>SUMIFS(СВЦЭМ!$F$33:$F$776,СВЦЭМ!$A$33:$A$776,$A211,СВЦЭМ!$B$33:$B$776,I$190)+'СЕТ СН'!$F$12</f>
        <v>180.49731958999999</v>
      </c>
      <c r="J211" s="36">
        <f>SUMIFS(СВЦЭМ!$F$33:$F$776,СВЦЭМ!$A$33:$A$776,$A211,СВЦЭМ!$B$33:$B$776,J$190)+'СЕТ СН'!$F$12</f>
        <v>185.43493787</v>
      </c>
      <c r="K211" s="36">
        <f>SUMIFS(СВЦЭМ!$F$33:$F$776,СВЦЭМ!$A$33:$A$776,$A211,СВЦЭМ!$B$33:$B$776,K$190)+'СЕТ СН'!$F$12</f>
        <v>166.20776323999999</v>
      </c>
      <c r="L211" s="36">
        <f>SUMIFS(СВЦЭМ!$F$33:$F$776,СВЦЭМ!$A$33:$A$776,$A211,СВЦЭМ!$B$33:$B$776,L$190)+'СЕТ СН'!$F$12</f>
        <v>146.82928132999999</v>
      </c>
      <c r="M211" s="36">
        <f>SUMIFS(СВЦЭМ!$F$33:$F$776,СВЦЭМ!$A$33:$A$776,$A211,СВЦЭМ!$B$33:$B$776,M$190)+'СЕТ СН'!$F$12</f>
        <v>146.29013402000001</v>
      </c>
      <c r="N211" s="36">
        <f>SUMIFS(СВЦЭМ!$F$33:$F$776,СВЦЭМ!$A$33:$A$776,$A211,СВЦЭМ!$B$33:$B$776,N$190)+'СЕТ СН'!$F$12</f>
        <v>146.55596756</v>
      </c>
      <c r="O211" s="36">
        <f>SUMIFS(СВЦЭМ!$F$33:$F$776,СВЦЭМ!$A$33:$A$776,$A211,СВЦЭМ!$B$33:$B$776,O$190)+'СЕТ СН'!$F$12</f>
        <v>147.77380601999999</v>
      </c>
      <c r="P211" s="36">
        <f>SUMIFS(СВЦЭМ!$F$33:$F$776,СВЦЭМ!$A$33:$A$776,$A211,СВЦЭМ!$B$33:$B$776,P$190)+'СЕТ СН'!$F$12</f>
        <v>148.04838275</v>
      </c>
      <c r="Q211" s="36">
        <f>SUMIFS(СВЦЭМ!$F$33:$F$776,СВЦЭМ!$A$33:$A$776,$A211,СВЦЭМ!$B$33:$B$776,Q$190)+'СЕТ СН'!$F$12</f>
        <v>149.08570134999999</v>
      </c>
      <c r="R211" s="36">
        <f>SUMIFS(СВЦЭМ!$F$33:$F$776,СВЦЭМ!$A$33:$A$776,$A211,СВЦЭМ!$B$33:$B$776,R$190)+'СЕТ СН'!$F$12</f>
        <v>147.30359858</v>
      </c>
      <c r="S211" s="36">
        <f>SUMIFS(СВЦЭМ!$F$33:$F$776,СВЦЭМ!$A$33:$A$776,$A211,СВЦЭМ!$B$33:$B$776,S$190)+'СЕТ СН'!$F$12</f>
        <v>147.51695425</v>
      </c>
      <c r="T211" s="36">
        <f>SUMIFS(СВЦЭМ!$F$33:$F$776,СВЦЭМ!$A$33:$A$776,$A211,СВЦЭМ!$B$33:$B$776,T$190)+'СЕТ СН'!$F$12</f>
        <v>146.28053168</v>
      </c>
      <c r="U211" s="36">
        <f>SUMIFS(СВЦЭМ!$F$33:$F$776,СВЦЭМ!$A$33:$A$776,$A211,СВЦЭМ!$B$33:$B$776,U$190)+'СЕТ СН'!$F$12</f>
        <v>146.34184421</v>
      </c>
      <c r="V211" s="36">
        <f>SUMIFS(СВЦЭМ!$F$33:$F$776,СВЦЭМ!$A$33:$A$776,$A211,СВЦЭМ!$B$33:$B$776,V$190)+'СЕТ СН'!$F$12</f>
        <v>145.97856142000001</v>
      </c>
      <c r="W211" s="36">
        <f>SUMIFS(СВЦЭМ!$F$33:$F$776,СВЦЭМ!$A$33:$A$776,$A211,СВЦЭМ!$B$33:$B$776,W$190)+'СЕТ СН'!$F$12</f>
        <v>147.50067691999999</v>
      </c>
      <c r="X211" s="36">
        <f>SUMIFS(СВЦЭМ!$F$33:$F$776,СВЦЭМ!$A$33:$A$776,$A211,СВЦЭМ!$B$33:$B$776,X$190)+'СЕТ СН'!$F$12</f>
        <v>156.11523613</v>
      </c>
      <c r="Y211" s="36">
        <f>SUMIFS(СВЦЭМ!$F$33:$F$776,СВЦЭМ!$A$33:$A$776,$A211,СВЦЭМ!$B$33:$B$776,Y$190)+'СЕТ СН'!$F$12</f>
        <v>180.99048121000001</v>
      </c>
    </row>
    <row r="212" spans="1:25" ht="15.75" x14ac:dyDescent="0.2">
      <c r="A212" s="35">
        <f t="shared" si="5"/>
        <v>44034</v>
      </c>
      <c r="B212" s="36">
        <f>SUMIFS(СВЦЭМ!$F$33:$F$776,СВЦЭМ!$A$33:$A$776,$A212,СВЦЭМ!$B$33:$B$776,B$190)+'СЕТ СН'!$F$12</f>
        <v>180.90026082</v>
      </c>
      <c r="C212" s="36">
        <f>SUMIFS(СВЦЭМ!$F$33:$F$776,СВЦЭМ!$A$33:$A$776,$A212,СВЦЭМ!$B$33:$B$776,C$190)+'СЕТ СН'!$F$12</f>
        <v>175.62617928</v>
      </c>
      <c r="D212" s="36">
        <f>SUMIFS(СВЦЭМ!$F$33:$F$776,СВЦЭМ!$A$33:$A$776,$A212,СВЦЭМ!$B$33:$B$776,D$190)+'СЕТ СН'!$F$12</f>
        <v>173.84408798000001</v>
      </c>
      <c r="E212" s="36">
        <f>SUMIFS(СВЦЭМ!$F$33:$F$776,СВЦЭМ!$A$33:$A$776,$A212,СВЦЭМ!$B$33:$B$776,E$190)+'СЕТ СН'!$F$12</f>
        <v>177.76581985999999</v>
      </c>
      <c r="F212" s="36">
        <f>SUMIFS(СВЦЭМ!$F$33:$F$776,СВЦЭМ!$A$33:$A$776,$A212,СВЦЭМ!$B$33:$B$776,F$190)+'СЕТ СН'!$F$12</f>
        <v>178.98421579000001</v>
      </c>
      <c r="G212" s="36">
        <f>SUMIFS(СВЦЭМ!$F$33:$F$776,СВЦЭМ!$A$33:$A$776,$A212,СВЦЭМ!$B$33:$B$776,G$190)+'СЕТ СН'!$F$12</f>
        <v>179.14641068</v>
      </c>
      <c r="H212" s="36">
        <f>SUMIFS(СВЦЭМ!$F$33:$F$776,СВЦЭМ!$A$33:$A$776,$A212,СВЦЭМ!$B$33:$B$776,H$190)+'СЕТ СН'!$F$12</f>
        <v>175.73227691</v>
      </c>
      <c r="I212" s="36">
        <f>SUMIFS(СВЦЭМ!$F$33:$F$776,СВЦЭМ!$A$33:$A$776,$A212,СВЦЭМ!$B$33:$B$776,I$190)+'СЕТ СН'!$F$12</f>
        <v>186.0440658</v>
      </c>
      <c r="J212" s="36">
        <f>SUMIFS(СВЦЭМ!$F$33:$F$776,СВЦЭМ!$A$33:$A$776,$A212,СВЦЭМ!$B$33:$B$776,J$190)+'СЕТ СН'!$F$12</f>
        <v>189.09117094999999</v>
      </c>
      <c r="K212" s="36">
        <f>SUMIFS(СВЦЭМ!$F$33:$F$776,СВЦЭМ!$A$33:$A$776,$A212,СВЦЭМ!$B$33:$B$776,K$190)+'СЕТ СН'!$F$12</f>
        <v>166.00148131</v>
      </c>
      <c r="L212" s="36">
        <f>SUMIFS(СВЦЭМ!$F$33:$F$776,СВЦЭМ!$A$33:$A$776,$A212,СВЦЭМ!$B$33:$B$776,L$190)+'СЕТ СН'!$F$12</f>
        <v>139.43907922</v>
      </c>
      <c r="M212" s="36">
        <f>SUMIFS(СВЦЭМ!$F$33:$F$776,СВЦЭМ!$A$33:$A$776,$A212,СВЦЭМ!$B$33:$B$776,M$190)+'СЕТ СН'!$F$12</f>
        <v>135.51903286000001</v>
      </c>
      <c r="N212" s="36">
        <f>SUMIFS(СВЦЭМ!$F$33:$F$776,СВЦЭМ!$A$33:$A$776,$A212,СВЦЭМ!$B$33:$B$776,N$190)+'СЕТ СН'!$F$12</f>
        <v>141.97499411000001</v>
      </c>
      <c r="O212" s="36">
        <f>SUMIFS(СВЦЭМ!$F$33:$F$776,СВЦЭМ!$A$33:$A$776,$A212,СВЦЭМ!$B$33:$B$776,O$190)+'СЕТ СН'!$F$12</f>
        <v>142.02036838999999</v>
      </c>
      <c r="P212" s="36">
        <f>SUMIFS(СВЦЭМ!$F$33:$F$776,СВЦЭМ!$A$33:$A$776,$A212,СВЦЭМ!$B$33:$B$776,P$190)+'СЕТ СН'!$F$12</f>
        <v>144.67347597</v>
      </c>
      <c r="Q212" s="36">
        <f>SUMIFS(СВЦЭМ!$F$33:$F$776,СВЦЭМ!$A$33:$A$776,$A212,СВЦЭМ!$B$33:$B$776,Q$190)+'СЕТ СН'!$F$12</f>
        <v>146.79247563999999</v>
      </c>
      <c r="R212" s="36">
        <f>SUMIFS(СВЦЭМ!$F$33:$F$776,СВЦЭМ!$A$33:$A$776,$A212,СВЦЭМ!$B$33:$B$776,R$190)+'СЕТ СН'!$F$12</f>
        <v>142.29505252999999</v>
      </c>
      <c r="S212" s="36">
        <f>SUMIFS(СВЦЭМ!$F$33:$F$776,СВЦЭМ!$A$33:$A$776,$A212,СВЦЭМ!$B$33:$B$776,S$190)+'СЕТ СН'!$F$12</f>
        <v>142.92776527000001</v>
      </c>
      <c r="T212" s="36">
        <f>SUMIFS(СВЦЭМ!$F$33:$F$776,СВЦЭМ!$A$33:$A$776,$A212,СВЦЭМ!$B$33:$B$776,T$190)+'СЕТ СН'!$F$12</f>
        <v>149.13726262</v>
      </c>
      <c r="U212" s="36">
        <f>SUMIFS(СВЦЭМ!$F$33:$F$776,СВЦЭМ!$A$33:$A$776,$A212,СВЦЭМ!$B$33:$B$776,U$190)+'СЕТ СН'!$F$12</f>
        <v>152.61162775</v>
      </c>
      <c r="V212" s="36">
        <f>SUMIFS(СВЦЭМ!$F$33:$F$776,СВЦЭМ!$A$33:$A$776,$A212,СВЦЭМ!$B$33:$B$776,V$190)+'СЕТ СН'!$F$12</f>
        <v>154.41250976000001</v>
      </c>
      <c r="W212" s="36">
        <f>SUMIFS(СВЦЭМ!$F$33:$F$776,СВЦЭМ!$A$33:$A$776,$A212,СВЦЭМ!$B$33:$B$776,W$190)+'СЕТ СН'!$F$12</f>
        <v>147.38662604999999</v>
      </c>
      <c r="X212" s="36">
        <f>SUMIFS(СВЦЭМ!$F$33:$F$776,СВЦЭМ!$A$33:$A$776,$A212,СВЦЭМ!$B$33:$B$776,X$190)+'СЕТ СН'!$F$12</f>
        <v>159.71491334000001</v>
      </c>
      <c r="Y212" s="36">
        <f>SUMIFS(СВЦЭМ!$F$33:$F$776,СВЦЭМ!$A$33:$A$776,$A212,СВЦЭМ!$B$33:$B$776,Y$190)+'СЕТ СН'!$F$12</f>
        <v>176.23354893999999</v>
      </c>
    </row>
    <row r="213" spans="1:25" ht="15.75" x14ac:dyDescent="0.2">
      <c r="A213" s="35">
        <f t="shared" si="5"/>
        <v>44035</v>
      </c>
      <c r="B213" s="36">
        <f>SUMIFS(СВЦЭМ!$F$33:$F$776,СВЦЭМ!$A$33:$A$776,$A213,СВЦЭМ!$B$33:$B$776,B$190)+'СЕТ СН'!$F$12</f>
        <v>170.00937676000001</v>
      </c>
      <c r="C213" s="36">
        <f>SUMIFS(СВЦЭМ!$F$33:$F$776,СВЦЭМ!$A$33:$A$776,$A213,СВЦЭМ!$B$33:$B$776,C$190)+'СЕТ СН'!$F$12</f>
        <v>171.12290234</v>
      </c>
      <c r="D213" s="36">
        <f>SUMIFS(СВЦЭМ!$F$33:$F$776,СВЦЭМ!$A$33:$A$776,$A213,СВЦЭМ!$B$33:$B$776,D$190)+'СЕТ СН'!$F$12</f>
        <v>175.51440493000001</v>
      </c>
      <c r="E213" s="36">
        <f>SUMIFS(СВЦЭМ!$F$33:$F$776,СВЦЭМ!$A$33:$A$776,$A213,СВЦЭМ!$B$33:$B$776,E$190)+'СЕТ СН'!$F$12</f>
        <v>181.99808718</v>
      </c>
      <c r="F213" s="36">
        <f>SUMIFS(СВЦЭМ!$F$33:$F$776,СВЦЭМ!$A$33:$A$776,$A213,СВЦЭМ!$B$33:$B$776,F$190)+'СЕТ СН'!$F$12</f>
        <v>179.57474352</v>
      </c>
      <c r="G213" s="36">
        <f>SUMIFS(СВЦЭМ!$F$33:$F$776,СВЦЭМ!$A$33:$A$776,$A213,СВЦЭМ!$B$33:$B$776,G$190)+'СЕТ СН'!$F$12</f>
        <v>177.91092836999999</v>
      </c>
      <c r="H213" s="36">
        <f>SUMIFS(СВЦЭМ!$F$33:$F$776,СВЦЭМ!$A$33:$A$776,$A213,СВЦЭМ!$B$33:$B$776,H$190)+'СЕТ СН'!$F$12</f>
        <v>169.87947424000001</v>
      </c>
      <c r="I213" s="36">
        <f>SUMIFS(СВЦЭМ!$F$33:$F$776,СВЦЭМ!$A$33:$A$776,$A213,СВЦЭМ!$B$33:$B$776,I$190)+'СЕТ СН'!$F$12</f>
        <v>156.90321452000001</v>
      </c>
      <c r="J213" s="36">
        <f>SUMIFS(СВЦЭМ!$F$33:$F$776,СВЦЭМ!$A$33:$A$776,$A213,СВЦЭМ!$B$33:$B$776,J$190)+'СЕТ СН'!$F$12</f>
        <v>161.96425719000001</v>
      </c>
      <c r="K213" s="36">
        <f>SUMIFS(СВЦЭМ!$F$33:$F$776,СВЦЭМ!$A$33:$A$776,$A213,СВЦЭМ!$B$33:$B$776,K$190)+'СЕТ СН'!$F$12</f>
        <v>167.311474</v>
      </c>
      <c r="L213" s="36">
        <f>SUMIFS(СВЦЭМ!$F$33:$F$776,СВЦЭМ!$A$33:$A$776,$A213,СВЦЭМ!$B$33:$B$776,L$190)+'СЕТ СН'!$F$12</f>
        <v>149.31024629000001</v>
      </c>
      <c r="M213" s="36">
        <f>SUMIFS(СВЦЭМ!$F$33:$F$776,СВЦЭМ!$A$33:$A$776,$A213,СВЦЭМ!$B$33:$B$776,M$190)+'СЕТ СН'!$F$12</f>
        <v>145.74715732999999</v>
      </c>
      <c r="N213" s="36">
        <f>SUMIFS(СВЦЭМ!$F$33:$F$776,СВЦЭМ!$A$33:$A$776,$A213,СВЦЭМ!$B$33:$B$776,N$190)+'СЕТ СН'!$F$12</f>
        <v>149.08994670000001</v>
      </c>
      <c r="O213" s="36">
        <f>SUMIFS(СВЦЭМ!$F$33:$F$776,СВЦЭМ!$A$33:$A$776,$A213,СВЦЭМ!$B$33:$B$776,O$190)+'СЕТ СН'!$F$12</f>
        <v>151.26342925</v>
      </c>
      <c r="P213" s="36">
        <f>SUMIFS(СВЦЭМ!$F$33:$F$776,СВЦЭМ!$A$33:$A$776,$A213,СВЦЭМ!$B$33:$B$776,P$190)+'СЕТ СН'!$F$12</f>
        <v>154.32988381000001</v>
      </c>
      <c r="Q213" s="36">
        <f>SUMIFS(СВЦЭМ!$F$33:$F$776,СВЦЭМ!$A$33:$A$776,$A213,СВЦЭМ!$B$33:$B$776,Q$190)+'СЕТ СН'!$F$12</f>
        <v>157.97218151999999</v>
      </c>
      <c r="R213" s="36">
        <f>SUMIFS(СВЦЭМ!$F$33:$F$776,СВЦЭМ!$A$33:$A$776,$A213,СВЦЭМ!$B$33:$B$776,R$190)+'СЕТ СН'!$F$12</f>
        <v>157.37997978999999</v>
      </c>
      <c r="S213" s="36">
        <f>SUMIFS(СВЦЭМ!$F$33:$F$776,СВЦЭМ!$A$33:$A$776,$A213,СВЦЭМ!$B$33:$B$776,S$190)+'СЕТ СН'!$F$12</f>
        <v>158.71439642000001</v>
      </c>
      <c r="T213" s="36">
        <f>SUMIFS(СВЦЭМ!$F$33:$F$776,СВЦЭМ!$A$33:$A$776,$A213,СВЦЭМ!$B$33:$B$776,T$190)+'СЕТ СН'!$F$12</f>
        <v>162.20641372</v>
      </c>
      <c r="U213" s="36">
        <f>SUMIFS(СВЦЭМ!$F$33:$F$776,СВЦЭМ!$A$33:$A$776,$A213,СВЦЭМ!$B$33:$B$776,U$190)+'СЕТ СН'!$F$12</f>
        <v>160.47246698999999</v>
      </c>
      <c r="V213" s="36">
        <f>SUMIFS(СВЦЭМ!$F$33:$F$776,СВЦЭМ!$A$33:$A$776,$A213,СВЦЭМ!$B$33:$B$776,V$190)+'СЕТ СН'!$F$12</f>
        <v>157.85887389999999</v>
      </c>
      <c r="W213" s="36">
        <f>SUMIFS(СВЦЭМ!$F$33:$F$776,СВЦЭМ!$A$33:$A$776,$A213,СВЦЭМ!$B$33:$B$776,W$190)+'СЕТ СН'!$F$12</f>
        <v>150.39611422999999</v>
      </c>
      <c r="X213" s="36">
        <f>SUMIFS(СВЦЭМ!$F$33:$F$776,СВЦЭМ!$A$33:$A$776,$A213,СВЦЭМ!$B$33:$B$776,X$190)+'СЕТ СН'!$F$12</f>
        <v>150.94708875000001</v>
      </c>
      <c r="Y213" s="36">
        <f>SUMIFS(СВЦЭМ!$F$33:$F$776,СВЦЭМ!$A$33:$A$776,$A213,СВЦЭМ!$B$33:$B$776,Y$190)+'СЕТ СН'!$F$12</f>
        <v>175.48044003999999</v>
      </c>
    </row>
    <row r="214" spans="1:25" ht="15.75" x14ac:dyDescent="0.2">
      <c r="A214" s="35">
        <f t="shared" si="5"/>
        <v>44036</v>
      </c>
      <c r="B214" s="36">
        <f>SUMIFS(СВЦЭМ!$F$33:$F$776,СВЦЭМ!$A$33:$A$776,$A214,СВЦЭМ!$B$33:$B$776,B$190)+'СЕТ СН'!$F$12</f>
        <v>168.99702493000001</v>
      </c>
      <c r="C214" s="36">
        <f>SUMIFS(СВЦЭМ!$F$33:$F$776,СВЦЭМ!$A$33:$A$776,$A214,СВЦЭМ!$B$33:$B$776,C$190)+'СЕТ СН'!$F$12</f>
        <v>164.25142080000001</v>
      </c>
      <c r="D214" s="36">
        <f>SUMIFS(СВЦЭМ!$F$33:$F$776,СВЦЭМ!$A$33:$A$776,$A214,СВЦЭМ!$B$33:$B$776,D$190)+'СЕТ СН'!$F$12</f>
        <v>164.83546727000001</v>
      </c>
      <c r="E214" s="36">
        <f>SUMIFS(СВЦЭМ!$F$33:$F$776,СВЦЭМ!$A$33:$A$776,$A214,СВЦЭМ!$B$33:$B$776,E$190)+'СЕТ СН'!$F$12</f>
        <v>171.04424526</v>
      </c>
      <c r="F214" s="36">
        <f>SUMIFS(СВЦЭМ!$F$33:$F$776,СВЦЭМ!$A$33:$A$776,$A214,СВЦЭМ!$B$33:$B$776,F$190)+'СЕТ СН'!$F$12</f>
        <v>171.62375424000001</v>
      </c>
      <c r="G214" s="36">
        <f>SUMIFS(СВЦЭМ!$F$33:$F$776,СВЦЭМ!$A$33:$A$776,$A214,СВЦЭМ!$B$33:$B$776,G$190)+'СЕТ СН'!$F$12</f>
        <v>169.24994748</v>
      </c>
      <c r="H214" s="36">
        <f>SUMIFS(СВЦЭМ!$F$33:$F$776,СВЦЭМ!$A$33:$A$776,$A214,СВЦЭМ!$B$33:$B$776,H$190)+'СЕТ СН'!$F$12</f>
        <v>160.06114986</v>
      </c>
      <c r="I214" s="36">
        <f>SUMIFS(СВЦЭМ!$F$33:$F$776,СВЦЭМ!$A$33:$A$776,$A214,СВЦЭМ!$B$33:$B$776,I$190)+'СЕТ СН'!$F$12</f>
        <v>155.57246517999999</v>
      </c>
      <c r="J214" s="36">
        <f>SUMIFS(СВЦЭМ!$F$33:$F$776,СВЦЭМ!$A$33:$A$776,$A214,СВЦЭМ!$B$33:$B$776,J$190)+'СЕТ СН'!$F$12</f>
        <v>162.23606946999999</v>
      </c>
      <c r="K214" s="36">
        <f>SUMIFS(СВЦЭМ!$F$33:$F$776,СВЦЭМ!$A$33:$A$776,$A214,СВЦЭМ!$B$33:$B$776,K$190)+'СЕТ СН'!$F$12</f>
        <v>165.58001773999999</v>
      </c>
      <c r="L214" s="36">
        <f>SUMIFS(СВЦЭМ!$F$33:$F$776,СВЦЭМ!$A$33:$A$776,$A214,СВЦЭМ!$B$33:$B$776,L$190)+'СЕТ СН'!$F$12</f>
        <v>151.21657368000001</v>
      </c>
      <c r="M214" s="36">
        <f>SUMIFS(СВЦЭМ!$F$33:$F$776,СВЦЭМ!$A$33:$A$776,$A214,СВЦЭМ!$B$33:$B$776,M$190)+'СЕТ СН'!$F$12</f>
        <v>150.08185929999999</v>
      </c>
      <c r="N214" s="36">
        <f>SUMIFS(СВЦЭМ!$F$33:$F$776,СВЦЭМ!$A$33:$A$776,$A214,СВЦЭМ!$B$33:$B$776,N$190)+'СЕТ СН'!$F$12</f>
        <v>152.84601172999999</v>
      </c>
      <c r="O214" s="36">
        <f>SUMIFS(СВЦЭМ!$F$33:$F$776,СВЦЭМ!$A$33:$A$776,$A214,СВЦЭМ!$B$33:$B$776,O$190)+'СЕТ СН'!$F$12</f>
        <v>153.80812033999999</v>
      </c>
      <c r="P214" s="36">
        <f>SUMIFS(СВЦЭМ!$F$33:$F$776,СВЦЭМ!$A$33:$A$776,$A214,СВЦЭМ!$B$33:$B$776,P$190)+'СЕТ СН'!$F$12</f>
        <v>154.18237926</v>
      </c>
      <c r="Q214" s="36">
        <f>SUMIFS(СВЦЭМ!$F$33:$F$776,СВЦЭМ!$A$33:$A$776,$A214,СВЦЭМ!$B$33:$B$776,Q$190)+'СЕТ СН'!$F$12</f>
        <v>154.85076624000001</v>
      </c>
      <c r="R214" s="36">
        <f>SUMIFS(СВЦЭМ!$F$33:$F$776,СВЦЭМ!$A$33:$A$776,$A214,СВЦЭМ!$B$33:$B$776,R$190)+'СЕТ СН'!$F$12</f>
        <v>155.37496171999999</v>
      </c>
      <c r="S214" s="36">
        <f>SUMIFS(СВЦЭМ!$F$33:$F$776,СВЦЭМ!$A$33:$A$776,$A214,СВЦЭМ!$B$33:$B$776,S$190)+'СЕТ СН'!$F$12</f>
        <v>156.36883412</v>
      </c>
      <c r="T214" s="36">
        <f>SUMIFS(СВЦЭМ!$F$33:$F$776,СВЦЭМ!$A$33:$A$776,$A214,СВЦЭМ!$B$33:$B$776,T$190)+'СЕТ СН'!$F$12</f>
        <v>156.32619446999999</v>
      </c>
      <c r="U214" s="36">
        <f>SUMIFS(СВЦЭМ!$F$33:$F$776,СВЦЭМ!$A$33:$A$776,$A214,СВЦЭМ!$B$33:$B$776,U$190)+'СЕТ СН'!$F$12</f>
        <v>154.35066789000001</v>
      </c>
      <c r="V214" s="36">
        <f>SUMIFS(СВЦЭМ!$F$33:$F$776,СВЦЭМ!$A$33:$A$776,$A214,СВЦЭМ!$B$33:$B$776,V$190)+'СЕТ СН'!$F$12</f>
        <v>151.53170320999999</v>
      </c>
      <c r="W214" s="36">
        <f>SUMIFS(СВЦЭМ!$F$33:$F$776,СВЦЭМ!$A$33:$A$776,$A214,СВЦЭМ!$B$33:$B$776,W$190)+'СЕТ СН'!$F$12</f>
        <v>146.85348819999999</v>
      </c>
      <c r="X214" s="36">
        <f>SUMIFS(СВЦЭМ!$F$33:$F$776,СВЦЭМ!$A$33:$A$776,$A214,СВЦЭМ!$B$33:$B$776,X$190)+'СЕТ СН'!$F$12</f>
        <v>159.22743738</v>
      </c>
      <c r="Y214" s="36">
        <f>SUMIFS(СВЦЭМ!$F$33:$F$776,СВЦЭМ!$A$33:$A$776,$A214,СВЦЭМ!$B$33:$B$776,Y$190)+'СЕТ СН'!$F$12</f>
        <v>178.34898292</v>
      </c>
    </row>
    <row r="215" spans="1:25" ht="15.75" x14ac:dyDescent="0.2">
      <c r="A215" s="35">
        <f t="shared" si="5"/>
        <v>44037</v>
      </c>
      <c r="B215" s="36">
        <f>SUMIFS(СВЦЭМ!$F$33:$F$776,СВЦЭМ!$A$33:$A$776,$A215,СВЦЭМ!$B$33:$B$776,B$190)+'СЕТ СН'!$F$12</f>
        <v>174.85034679</v>
      </c>
      <c r="C215" s="36">
        <f>SUMIFS(СВЦЭМ!$F$33:$F$776,СВЦЭМ!$A$33:$A$776,$A215,СВЦЭМ!$B$33:$B$776,C$190)+'СЕТ СН'!$F$12</f>
        <v>186.31295745</v>
      </c>
      <c r="D215" s="36">
        <f>SUMIFS(СВЦЭМ!$F$33:$F$776,СВЦЭМ!$A$33:$A$776,$A215,СВЦЭМ!$B$33:$B$776,D$190)+'СЕТ СН'!$F$12</f>
        <v>193.282431</v>
      </c>
      <c r="E215" s="36">
        <f>SUMIFS(СВЦЭМ!$F$33:$F$776,СВЦЭМ!$A$33:$A$776,$A215,СВЦЭМ!$B$33:$B$776,E$190)+'СЕТ СН'!$F$12</f>
        <v>197.48404002999999</v>
      </c>
      <c r="F215" s="36">
        <f>SUMIFS(СВЦЭМ!$F$33:$F$776,СВЦЭМ!$A$33:$A$776,$A215,СВЦЭМ!$B$33:$B$776,F$190)+'СЕТ СН'!$F$12</f>
        <v>197.31717255000001</v>
      </c>
      <c r="G215" s="36">
        <f>SUMIFS(СВЦЭМ!$F$33:$F$776,СВЦЭМ!$A$33:$A$776,$A215,СВЦЭМ!$B$33:$B$776,G$190)+'СЕТ СН'!$F$12</f>
        <v>196.56849</v>
      </c>
      <c r="H215" s="36">
        <f>SUMIFS(СВЦЭМ!$F$33:$F$776,СВЦЭМ!$A$33:$A$776,$A215,СВЦЭМ!$B$33:$B$776,H$190)+'СЕТ СН'!$F$12</f>
        <v>196.71596220000001</v>
      </c>
      <c r="I215" s="36">
        <f>SUMIFS(СВЦЭМ!$F$33:$F$776,СВЦЭМ!$A$33:$A$776,$A215,СВЦЭМ!$B$33:$B$776,I$190)+'СЕТ СН'!$F$12</f>
        <v>200.94265267</v>
      </c>
      <c r="J215" s="36">
        <f>SUMIFS(СВЦЭМ!$F$33:$F$776,СВЦЭМ!$A$33:$A$776,$A215,СВЦЭМ!$B$33:$B$776,J$190)+'СЕТ СН'!$F$12</f>
        <v>191.11391298000001</v>
      </c>
      <c r="K215" s="36">
        <f>SUMIFS(СВЦЭМ!$F$33:$F$776,СВЦЭМ!$A$33:$A$776,$A215,СВЦЭМ!$B$33:$B$776,K$190)+'СЕТ СН'!$F$12</f>
        <v>162.09923899</v>
      </c>
      <c r="L215" s="36">
        <f>SUMIFS(СВЦЭМ!$F$33:$F$776,СВЦЭМ!$A$33:$A$776,$A215,СВЦЭМ!$B$33:$B$776,L$190)+'СЕТ СН'!$F$12</f>
        <v>141.58498177999999</v>
      </c>
      <c r="M215" s="36">
        <f>SUMIFS(СВЦЭМ!$F$33:$F$776,СВЦЭМ!$A$33:$A$776,$A215,СВЦЭМ!$B$33:$B$776,M$190)+'СЕТ СН'!$F$12</f>
        <v>137.20483154999999</v>
      </c>
      <c r="N215" s="36">
        <f>SUMIFS(СВЦЭМ!$F$33:$F$776,СВЦЭМ!$A$33:$A$776,$A215,СВЦЭМ!$B$33:$B$776,N$190)+'СЕТ СН'!$F$12</f>
        <v>133.62805571999999</v>
      </c>
      <c r="O215" s="36">
        <f>SUMIFS(СВЦЭМ!$F$33:$F$776,СВЦЭМ!$A$33:$A$776,$A215,СВЦЭМ!$B$33:$B$776,O$190)+'СЕТ СН'!$F$12</f>
        <v>132.84505498999999</v>
      </c>
      <c r="P215" s="36">
        <f>SUMIFS(СВЦЭМ!$F$33:$F$776,СВЦЭМ!$A$33:$A$776,$A215,СВЦЭМ!$B$33:$B$776,P$190)+'СЕТ СН'!$F$12</f>
        <v>134.63716697000001</v>
      </c>
      <c r="Q215" s="36">
        <f>SUMIFS(СВЦЭМ!$F$33:$F$776,СВЦЭМ!$A$33:$A$776,$A215,СВЦЭМ!$B$33:$B$776,Q$190)+'СЕТ СН'!$F$12</f>
        <v>135.78159640000001</v>
      </c>
      <c r="R215" s="36">
        <f>SUMIFS(СВЦЭМ!$F$33:$F$776,СВЦЭМ!$A$33:$A$776,$A215,СВЦЭМ!$B$33:$B$776,R$190)+'СЕТ СН'!$F$12</f>
        <v>137.10857718</v>
      </c>
      <c r="S215" s="36">
        <f>SUMIFS(СВЦЭМ!$F$33:$F$776,СВЦЭМ!$A$33:$A$776,$A215,СВЦЭМ!$B$33:$B$776,S$190)+'СЕТ СН'!$F$12</f>
        <v>137.19075491000001</v>
      </c>
      <c r="T215" s="36">
        <f>SUMIFS(СВЦЭМ!$F$33:$F$776,СВЦЭМ!$A$33:$A$776,$A215,СВЦЭМ!$B$33:$B$776,T$190)+'СЕТ СН'!$F$12</f>
        <v>139.84522998</v>
      </c>
      <c r="U215" s="36">
        <f>SUMIFS(СВЦЭМ!$F$33:$F$776,СВЦЭМ!$A$33:$A$776,$A215,СВЦЭМ!$B$33:$B$776,U$190)+'СЕТ СН'!$F$12</f>
        <v>137.94596150999999</v>
      </c>
      <c r="V215" s="36">
        <f>SUMIFS(СВЦЭМ!$F$33:$F$776,СВЦЭМ!$A$33:$A$776,$A215,СВЦЭМ!$B$33:$B$776,V$190)+'СЕТ СН'!$F$12</f>
        <v>135.43354472999999</v>
      </c>
      <c r="W215" s="36">
        <f>SUMIFS(СВЦЭМ!$F$33:$F$776,СВЦЭМ!$A$33:$A$776,$A215,СВЦЭМ!$B$33:$B$776,W$190)+'СЕТ СН'!$F$12</f>
        <v>130.56847647999999</v>
      </c>
      <c r="X215" s="36">
        <f>SUMIFS(СВЦЭМ!$F$33:$F$776,СВЦЭМ!$A$33:$A$776,$A215,СВЦЭМ!$B$33:$B$776,X$190)+'СЕТ СН'!$F$12</f>
        <v>140.01364937</v>
      </c>
      <c r="Y215" s="36">
        <f>SUMIFS(СВЦЭМ!$F$33:$F$776,СВЦЭМ!$A$33:$A$776,$A215,СВЦЭМ!$B$33:$B$776,Y$190)+'СЕТ СН'!$F$12</f>
        <v>167.82813811</v>
      </c>
    </row>
    <row r="216" spans="1:25" ht="15.75" x14ac:dyDescent="0.2">
      <c r="A216" s="35">
        <f t="shared" si="5"/>
        <v>44038</v>
      </c>
      <c r="B216" s="36">
        <f>SUMIFS(СВЦЭМ!$F$33:$F$776,СВЦЭМ!$A$33:$A$776,$A216,СВЦЭМ!$B$33:$B$776,B$190)+'СЕТ СН'!$F$12</f>
        <v>160.11724973</v>
      </c>
      <c r="C216" s="36">
        <f>SUMIFS(СВЦЭМ!$F$33:$F$776,СВЦЭМ!$A$33:$A$776,$A216,СВЦЭМ!$B$33:$B$776,C$190)+'СЕТ СН'!$F$12</f>
        <v>164.59104803</v>
      </c>
      <c r="D216" s="36">
        <f>SUMIFS(СВЦЭМ!$F$33:$F$776,СВЦЭМ!$A$33:$A$776,$A216,СВЦЭМ!$B$33:$B$776,D$190)+'СЕТ СН'!$F$12</f>
        <v>164.62041515999999</v>
      </c>
      <c r="E216" s="36">
        <f>SUMIFS(СВЦЭМ!$F$33:$F$776,СВЦЭМ!$A$33:$A$776,$A216,СВЦЭМ!$B$33:$B$776,E$190)+'СЕТ СН'!$F$12</f>
        <v>166.98031759</v>
      </c>
      <c r="F216" s="36">
        <f>SUMIFS(СВЦЭМ!$F$33:$F$776,СВЦЭМ!$A$33:$A$776,$A216,СВЦЭМ!$B$33:$B$776,F$190)+'СЕТ СН'!$F$12</f>
        <v>169.27604975</v>
      </c>
      <c r="G216" s="36">
        <f>SUMIFS(СВЦЭМ!$F$33:$F$776,СВЦЭМ!$A$33:$A$776,$A216,СВЦЭМ!$B$33:$B$776,G$190)+'СЕТ СН'!$F$12</f>
        <v>170.67826350999999</v>
      </c>
      <c r="H216" s="36">
        <f>SUMIFS(СВЦЭМ!$F$33:$F$776,СВЦЭМ!$A$33:$A$776,$A216,СВЦЭМ!$B$33:$B$776,H$190)+'СЕТ СН'!$F$12</f>
        <v>173.48926963</v>
      </c>
      <c r="I216" s="36">
        <f>SUMIFS(СВЦЭМ!$F$33:$F$776,СВЦЭМ!$A$33:$A$776,$A216,СВЦЭМ!$B$33:$B$776,I$190)+'СЕТ СН'!$F$12</f>
        <v>176.21519627999999</v>
      </c>
      <c r="J216" s="36">
        <f>SUMIFS(СВЦЭМ!$F$33:$F$776,СВЦЭМ!$A$33:$A$776,$A216,СВЦЭМ!$B$33:$B$776,J$190)+'СЕТ СН'!$F$12</f>
        <v>164.62868639999999</v>
      </c>
      <c r="K216" s="36">
        <f>SUMIFS(СВЦЭМ!$F$33:$F$776,СВЦЭМ!$A$33:$A$776,$A216,СВЦЭМ!$B$33:$B$776,K$190)+'СЕТ СН'!$F$12</f>
        <v>147.80293756</v>
      </c>
      <c r="L216" s="36">
        <f>SUMIFS(СВЦЭМ!$F$33:$F$776,СВЦЭМ!$A$33:$A$776,$A216,СВЦЭМ!$B$33:$B$776,L$190)+'СЕТ СН'!$F$12</f>
        <v>127.71033336000001</v>
      </c>
      <c r="M216" s="36">
        <f>SUMIFS(СВЦЭМ!$F$33:$F$776,СВЦЭМ!$A$33:$A$776,$A216,СВЦЭМ!$B$33:$B$776,M$190)+'СЕТ СН'!$F$12</f>
        <v>121.65419285</v>
      </c>
      <c r="N216" s="36">
        <f>SUMIFS(СВЦЭМ!$F$33:$F$776,СВЦЭМ!$A$33:$A$776,$A216,СВЦЭМ!$B$33:$B$776,N$190)+'СЕТ СН'!$F$12</f>
        <v>117.92326602</v>
      </c>
      <c r="O216" s="36">
        <f>SUMIFS(СВЦЭМ!$F$33:$F$776,СВЦЭМ!$A$33:$A$776,$A216,СВЦЭМ!$B$33:$B$776,O$190)+'СЕТ СН'!$F$12</f>
        <v>119.98105773</v>
      </c>
      <c r="P216" s="36">
        <f>SUMIFS(СВЦЭМ!$F$33:$F$776,СВЦЭМ!$A$33:$A$776,$A216,СВЦЭМ!$B$33:$B$776,P$190)+'СЕТ СН'!$F$12</f>
        <v>120.88014681999999</v>
      </c>
      <c r="Q216" s="36">
        <f>SUMIFS(СВЦЭМ!$F$33:$F$776,СВЦЭМ!$A$33:$A$776,$A216,СВЦЭМ!$B$33:$B$776,Q$190)+'СЕТ СН'!$F$12</f>
        <v>122.70602785</v>
      </c>
      <c r="R216" s="36">
        <f>SUMIFS(СВЦЭМ!$F$33:$F$776,СВЦЭМ!$A$33:$A$776,$A216,СВЦЭМ!$B$33:$B$776,R$190)+'СЕТ СН'!$F$12</f>
        <v>124.93519028999999</v>
      </c>
      <c r="S216" s="36">
        <f>SUMIFS(СВЦЭМ!$F$33:$F$776,СВЦЭМ!$A$33:$A$776,$A216,СВЦЭМ!$B$33:$B$776,S$190)+'СЕТ СН'!$F$12</f>
        <v>125.68418285</v>
      </c>
      <c r="T216" s="36">
        <f>SUMIFS(СВЦЭМ!$F$33:$F$776,СВЦЭМ!$A$33:$A$776,$A216,СВЦЭМ!$B$33:$B$776,T$190)+'СЕТ СН'!$F$12</f>
        <v>126.98258201</v>
      </c>
      <c r="U216" s="36">
        <f>SUMIFS(СВЦЭМ!$F$33:$F$776,СВЦЭМ!$A$33:$A$776,$A216,СВЦЭМ!$B$33:$B$776,U$190)+'СЕТ СН'!$F$12</f>
        <v>123.77925676</v>
      </c>
      <c r="V216" s="36">
        <f>SUMIFS(СВЦЭМ!$F$33:$F$776,СВЦЭМ!$A$33:$A$776,$A216,СВЦЭМ!$B$33:$B$776,V$190)+'СЕТ СН'!$F$12</f>
        <v>121.05350361000001</v>
      </c>
      <c r="W216" s="36">
        <f>SUMIFS(СВЦЭМ!$F$33:$F$776,СВЦЭМ!$A$33:$A$776,$A216,СВЦЭМ!$B$33:$B$776,W$190)+'СЕТ СН'!$F$12</f>
        <v>117.95314051</v>
      </c>
      <c r="X216" s="36">
        <f>SUMIFS(СВЦЭМ!$F$33:$F$776,СВЦЭМ!$A$33:$A$776,$A216,СВЦЭМ!$B$33:$B$776,X$190)+'СЕТ СН'!$F$12</f>
        <v>125.07852455</v>
      </c>
      <c r="Y216" s="36">
        <f>SUMIFS(СВЦЭМ!$F$33:$F$776,СВЦЭМ!$A$33:$A$776,$A216,СВЦЭМ!$B$33:$B$776,Y$190)+'СЕТ СН'!$F$12</f>
        <v>151.11465507</v>
      </c>
    </row>
    <row r="217" spans="1:25" ht="15.75" x14ac:dyDescent="0.2">
      <c r="A217" s="35">
        <f t="shared" si="5"/>
        <v>44039</v>
      </c>
      <c r="B217" s="36">
        <f>SUMIFS(СВЦЭМ!$F$33:$F$776,СВЦЭМ!$A$33:$A$776,$A217,СВЦЭМ!$B$33:$B$776,B$190)+'СЕТ СН'!$F$12</f>
        <v>167.95612729000001</v>
      </c>
      <c r="C217" s="36">
        <f>SUMIFS(СВЦЭМ!$F$33:$F$776,СВЦЭМ!$A$33:$A$776,$A217,СВЦЭМ!$B$33:$B$776,C$190)+'СЕТ СН'!$F$12</f>
        <v>163.89983132</v>
      </c>
      <c r="D217" s="36">
        <f>SUMIFS(СВЦЭМ!$F$33:$F$776,СВЦЭМ!$A$33:$A$776,$A217,СВЦЭМ!$B$33:$B$776,D$190)+'СЕТ СН'!$F$12</f>
        <v>163.99001637000001</v>
      </c>
      <c r="E217" s="36">
        <f>SUMIFS(СВЦЭМ!$F$33:$F$776,СВЦЭМ!$A$33:$A$776,$A217,СВЦЭМ!$B$33:$B$776,E$190)+'СЕТ СН'!$F$12</f>
        <v>165.82314568999999</v>
      </c>
      <c r="F217" s="36">
        <f>SUMIFS(СВЦЭМ!$F$33:$F$776,СВЦЭМ!$A$33:$A$776,$A217,СВЦЭМ!$B$33:$B$776,F$190)+'СЕТ СН'!$F$12</f>
        <v>165.46702961</v>
      </c>
      <c r="G217" s="36">
        <f>SUMIFS(СВЦЭМ!$F$33:$F$776,СВЦЭМ!$A$33:$A$776,$A217,СВЦЭМ!$B$33:$B$776,G$190)+'СЕТ СН'!$F$12</f>
        <v>164.0986125</v>
      </c>
      <c r="H217" s="36">
        <f>SUMIFS(СВЦЭМ!$F$33:$F$776,СВЦЭМ!$A$33:$A$776,$A217,СВЦЭМ!$B$33:$B$776,H$190)+'СЕТ СН'!$F$12</f>
        <v>162.32305364999999</v>
      </c>
      <c r="I217" s="36">
        <f>SUMIFS(СВЦЭМ!$F$33:$F$776,СВЦЭМ!$A$33:$A$776,$A217,СВЦЭМ!$B$33:$B$776,I$190)+'СЕТ СН'!$F$12</f>
        <v>168.96553628000001</v>
      </c>
      <c r="J217" s="36">
        <f>SUMIFS(СВЦЭМ!$F$33:$F$776,СВЦЭМ!$A$33:$A$776,$A217,СВЦЭМ!$B$33:$B$776,J$190)+'СЕТ СН'!$F$12</f>
        <v>161.01141770999999</v>
      </c>
      <c r="K217" s="36">
        <f>SUMIFS(СВЦЭМ!$F$33:$F$776,СВЦЭМ!$A$33:$A$776,$A217,СВЦЭМ!$B$33:$B$776,K$190)+'СЕТ СН'!$F$12</f>
        <v>138.31963859000001</v>
      </c>
      <c r="L217" s="36">
        <f>SUMIFS(СВЦЭМ!$F$33:$F$776,СВЦЭМ!$A$33:$A$776,$A217,СВЦЭМ!$B$33:$B$776,L$190)+'СЕТ СН'!$F$12</f>
        <v>121.03858003000001</v>
      </c>
      <c r="M217" s="36">
        <f>SUMIFS(СВЦЭМ!$F$33:$F$776,СВЦЭМ!$A$33:$A$776,$A217,СВЦЭМ!$B$33:$B$776,M$190)+'СЕТ СН'!$F$12</f>
        <v>116.37754074</v>
      </c>
      <c r="N217" s="36">
        <f>SUMIFS(СВЦЭМ!$F$33:$F$776,СВЦЭМ!$A$33:$A$776,$A217,СВЦЭМ!$B$33:$B$776,N$190)+'СЕТ СН'!$F$12</f>
        <v>111.82301585</v>
      </c>
      <c r="O217" s="36">
        <f>SUMIFS(СВЦЭМ!$F$33:$F$776,СВЦЭМ!$A$33:$A$776,$A217,СВЦЭМ!$B$33:$B$776,O$190)+'СЕТ СН'!$F$12</f>
        <v>113.07035793999999</v>
      </c>
      <c r="P217" s="36">
        <f>SUMIFS(СВЦЭМ!$F$33:$F$776,СВЦЭМ!$A$33:$A$776,$A217,СВЦЭМ!$B$33:$B$776,P$190)+'СЕТ СН'!$F$12</f>
        <v>115.26627245</v>
      </c>
      <c r="Q217" s="36">
        <f>SUMIFS(СВЦЭМ!$F$33:$F$776,СВЦЭМ!$A$33:$A$776,$A217,СВЦЭМ!$B$33:$B$776,Q$190)+'СЕТ СН'!$F$12</f>
        <v>118.26187349</v>
      </c>
      <c r="R217" s="36">
        <f>SUMIFS(СВЦЭМ!$F$33:$F$776,СВЦЭМ!$A$33:$A$776,$A217,СВЦЭМ!$B$33:$B$776,R$190)+'СЕТ СН'!$F$12</f>
        <v>118.60771704</v>
      </c>
      <c r="S217" s="36">
        <f>SUMIFS(СВЦЭМ!$F$33:$F$776,СВЦЭМ!$A$33:$A$776,$A217,СВЦЭМ!$B$33:$B$776,S$190)+'СЕТ СН'!$F$12</f>
        <v>120.77072878</v>
      </c>
      <c r="T217" s="36">
        <f>SUMIFS(СВЦЭМ!$F$33:$F$776,СВЦЭМ!$A$33:$A$776,$A217,СВЦЭМ!$B$33:$B$776,T$190)+'СЕТ СН'!$F$12</f>
        <v>123.80298204</v>
      </c>
      <c r="U217" s="36">
        <f>SUMIFS(СВЦЭМ!$F$33:$F$776,СВЦЭМ!$A$33:$A$776,$A217,СВЦЭМ!$B$33:$B$776,U$190)+'СЕТ СН'!$F$12</f>
        <v>121.26727672</v>
      </c>
      <c r="V217" s="36">
        <f>SUMIFS(СВЦЭМ!$F$33:$F$776,СВЦЭМ!$A$33:$A$776,$A217,СВЦЭМ!$B$33:$B$776,V$190)+'СЕТ СН'!$F$12</f>
        <v>120.18140179</v>
      </c>
      <c r="W217" s="36">
        <f>SUMIFS(СВЦЭМ!$F$33:$F$776,СВЦЭМ!$A$33:$A$776,$A217,СВЦЭМ!$B$33:$B$776,W$190)+'СЕТ СН'!$F$12</f>
        <v>118.41795319000001</v>
      </c>
      <c r="X217" s="36">
        <f>SUMIFS(СВЦЭМ!$F$33:$F$776,СВЦЭМ!$A$33:$A$776,$A217,СВЦЭМ!$B$33:$B$776,X$190)+'СЕТ СН'!$F$12</f>
        <v>131.10257557</v>
      </c>
      <c r="Y217" s="36">
        <f>SUMIFS(СВЦЭМ!$F$33:$F$776,СВЦЭМ!$A$33:$A$776,$A217,СВЦЭМ!$B$33:$B$776,Y$190)+'СЕТ СН'!$F$12</f>
        <v>153.43228612999999</v>
      </c>
    </row>
    <row r="218" spans="1:25" ht="15.75" x14ac:dyDescent="0.2">
      <c r="A218" s="35">
        <f t="shared" si="5"/>
        <v>44040</v>
      </c>
      <c r="B218" s="36">
        <f>SUMIFS(СВЦЭМ!$F$33:$F$776,СВЦЭМ!$A$33:$A$776,$A218,СВЦЭМ!$B$33:$B$776,B$190)+'СЕТ СН'!$F$12</f>
        <v>152.74828099999999</v>
      </c>
      <c r="C218" s="36">
        <f>SUMIFS(СВЦЭМ!$F$33:$F$776,СВЦЭМ!$A$33:$A$776,$A218,СВЦЭМ!$B$33:$B$776,C$190)+'СЕТ СН'!$F$12</f>
        <v>164.48764007</v>
      </c>
      <c r="D218" s="36">
        <f>SUMIFS(СВЦЭМ!$F$33:$F$776,СВЦЭМ!$A$33:$A$776,$A218,СВЦЭМ!$B$33:$B$776,D$190)+'СЕТ СН'!$F$12</f>
        <v>166.42756650000001</v>
      </c>
      <c r="E218" s="36">
        <f>SUMIFS(СВЦЭМ!$F$33:$F$776,СВЦЭМ!$A$33:$A$776,$A218,СВЦЭМ!$B$33:$B$776,E$190)+'СЕТ СН'!$F$12</f>
        <v>169.07482411000001</v>
      </c>
      <c r="F218" s="36">
        <f>SUMIFS(СВЦЭМ!$F$33:$F$776,СВЦЭМ!$A$33:$A$776,$A218,СВЦЭМ!$B$33:$B$776,F$190)+'СЕТ СН'!$F$12</f>
        <v>166.88160590999999</v>
      </c>
      <c r="G218" s="36">
        <f>SUMIFS(СВЦЭМ!$F$33:$F$776,СВЦЭМ!$A$33:$A$776,$A218,СВЦЭМ!$B$33:$B$776,G$190)+'СЕТ СН'!$F$12</f>
        <v>169.94922296999999</v>
      </c>
      <c r="H218" s="36">
        <f>SUMIFS(СВЦЭМ!$F$33:$F$776,СВЦЭМ!$A$33:$A$776,$A218,СВЦЭМ!$B$33:$B$776,H$190)+'СЕТ СН'!$F$12</f>
        <v>170.37052871</v>
      </c>
      <c r="I218" s="36">
        <f>SUMIFS(СВЦЭМ!$F$33:$F$776,СВЦЭМ!$A$33:$A$776,$A218,СВЦЭМ!$B$33:$B$776,I$190)+'СЕТ СН'!$F$12</f>
        <v>172.64484572999999</v>
      </c>
      <c r="J218" s="36">
        <f>SUMIFS(СВЦЭМ!$F$33:$F$776,СВЦЭМ!$A$33:$A$776,$A218,СВЦЭМ!$B$33:$B$776,J$190)+'СЕТ СН'!$F$12</f>
        <v>168.97004471</v>
      </c>
      <c r="K218" s="36">
        <f>SUMIFS(СВЦЭМ!$F$33:$F$776,СВЦЭМ!$A$33:$A$776,$A218,СВЦЭМ!$B$33:$B$776,K$190)+'СЕТ СН'!$F$12</f>
        <v>145.80730145000001</v>
      </c>
      <c r="L218" s="36">
        <f>SUMIFS(СВЦЭМ!$F$33:$F$776,СВЦЭМ!$A$33:$A$776,$A218,СВЦЭМ!$B$33:$B$776,L$190)+'СЕТ СН'!$F$12</f>
        <v>123.74113149</v>
      </c>
      <c r="M218" s="36">
        <f>SUMIFS(СВЦЭМ!$F$33:$F$776,СВЦЭМ!$A$33:$A$776,$A218,СВЦЭМ!$B$33:$B$776,M$190)+'СЕТ СН'!$F$12</f>
        <v>119.76746974</v>
      </c>
      <c r="N218" s="36">
        <f>SUMIFS(СВЦЭМ!$F$33:$F$776,СВЦЭМ!$A$33:$A$776,$A218,СВЦЭМ!$B$33:$B$776,N$190)+'СЕТ СН'!$F$12</f>
        <v>119.23386796</v>
      </c>
      <c r="O218" s="36">
        <f>SUMIFS(СВЦЭМ!$F$33:$F$776,СВЦЭМ!$A$33:$A$776,$A218,СВЦЭМ!$B$33:$B$776,O$190)+'СЕТ СН'!$F$12</f>
        <v>121.41743744</v>
      </c>
      <c r="P218" s="36">
        <f>SUMIFS(СВЦЭМ!$F$33:$F$776,СВЦЭМ!$A$33:$A$776,$A218,СВЦЭМ!$B$33:$B$776,P$190)+'СЕТ СН'!$F$12</f>
        <v>121.77577143000001</v>
      </c>
      <c r="Q218" s="36">
        <f>SUMIFS(СВЦЭМ!$F$33:$F$776,СВЦЭМ!$A$33:$A$776,$A218,СВЦЭМ!$B$33:$B$776,Q$190)+'СЕТ СН'!$F$12</f>
        <v>123.69043034000001</v>
      </c>
      <c r="R218" s="36">
        <f>SUMIFS(СВЦЭМ!$F$33:$F$776,СВЦЭМ!$A$33:$A$776,$A218,СВЦЭМ!$B$33:$B$776,R$190)+'СЕТ СН'!$F$12</f>
        <v>123.99612462</v>
      </c>
      <c r="S218" s="36">
        <f>SUMIFS(СВЦЭМ!$F$33:$F$776,СВЦЭМ!$A$33:$A$776,$A218,СВЦЭМ!$B$33:$B$776,S$190)+'СЕТ СН'!$F$12</f>
        <v>125.01650433</v>
      </c>
      <c r="T218" s="36">
        <f>SUMIFS(СВЦЭМ!$F$33:$F$776,СВЦЭМ!$A$33:$A$776,$A218,СВЦЭМ!$B$33:$B$776,T$190)+'СЕТ СН'!$F$12</f>
        <v>125.64408926999999</v>
      </c>
      <c r="U218" s="36">
        <f>SUMIFS(СВЦЭМ!$F$33:$F$776,СВЦЭМ!$A$33:$A$776,$A218,СВЦЭМ!$B$33:$B$776,U$190)+'СЕТ СН'!$F$12</f>
        <v>122.69992945</v>
      </c>
      <c r="V218" s="36">
        <f>SUMIFS(СВЦЭМ!$F$33:$F$776,СВЦЭМ!$A$33:$A$776,$A218,СВЦЭМ!$B$33:$B$776,V$190)+'СЕТ СН'!$F$12</f>
        <v>124.96815771</v>
      </c>
      <c r="W218" s="36">
        <f>SUMIFS(СВЦЭМ!$F$33:$F$776,СВЦЭМ!$A$33:$A$776,$A218,СВЦЭМ!$B$33:$B$776,W$190)+'СЕТ СН'!$F$12</f>
        <v>125.36605217</v>
      </c>
      <c r="X218" s="36">
        <f>SUMIFS(СВЦЭМ!$F$33:$F$776,СВЦЭМ!$A$33:$A$776,$A218,СВЦЭМ!$B$33:$B$776,X$190)+'СЕТ СН'!$F$12</f>
        <v>133.75191289</v>
      </c>
      <c r="Y218" s="36">
        <f>SUMIFS(СВЦЭМ!$F$33:$F$776,СВЦЭМ!$A$33:$A$776,$A218,СВЦЭМ!$B$33:$B$776,Y$190)+'СЕТ СН'!$F$12</f>
        <v>155.88462466999999</v>
      </c>
    </row>
    <row r="219" spans="1:25" ht="15.75" x14ac:dyDescent="0.2">
      <c r="A219" s="35">
        <f t="shared" si="5"/>
        <v>44041</v>
      </c>
      <c r="B219" s="36">
        <f>SUMIFS(СВЦЭМ!$F$33:$F$776,СВЦЭМ!$A$33:$A$776,$A219,СВЦЭМ!$B$33:$B$776,B$190)+'СЕТ СН'!$F$12</f>
        <v>176.18034591</v>
      </c>
      <c r="C219" s="36">
        <f>SUMIFS(СВЦЭМ!$F$33:$F$776,СВЦЭМ!$A$33:$A$776,$A219,СВЦЭМ!$B$33:$B$776,C$190)+'СЕТ СН'!$F$12</f>
        <v>184.70458798000001</v>
      </c>
      <c r="D219" s="36">
        <f>SUMIFS(СВЦЭМ!$F$33:$F$776,СВЦЭМ!$A$33:$A$776,$A219,СВЦЭМ!$B$33:$B$776,D$190)+'СЕТ СН'!$F$12</f>
        <v>191.27887952</v>
      </c>
      <c r="E219" s="36">
        <f>SUMIFS(СВЦЭМ!$F$33:$F$776,СВЦЭМ!$A$33:$A$776,$A219,СВЦЭМ!$B$33:$B$776,E$190)+'СЕТ СН'!$F$12</f>
        <v>195.98634644000001</v>
      </c>
      <c r="F219" s="36">
        <f>SUMIFS(СВЦЭМ!$F$33:$F$776,СВЦЭМ!$A$33:$A$776,$A219,СВЦЭМ!$B$33:$B$776,F$190)+'СЕТ СН'!$F$12</f>
        <v>188.75751591</v>
      </c>
      <c r="G219" s="36">
        <f>SUMIFS(СВЦЭМ!$F$33:$F$776,СВЦЭМ!$A$33:$A$776,$A219,СВЦЭМ!$B$33:$B$776,G$190)+'СЕТ СН'!$F$12</f>
        <v>188.43006435999999</v>
      </c>
      <c r="H219" s="36">
        <f>SUMIFS(СВЦЭМ!$F$33:$F$776,СВЦЭМ!$A$33:$A$776,$A219,СВЦЭМ!$B$33:$B$776,H$190)+'СЕТ СН'!$F$12</f>
        <v>182.99053798</v>
      </c>
      <c r="I219" s="36">
        <f>SUMIFS(СВЦЭМ!$F$33:$F$776,СВЦЭМ!$A$33:$A$776,$A219,СВЦЭМ!$B$33:$B$776,I$190)+'СЕТ СН'!$F$12</f>
        <v>179.35470710000001</v>
      </c>
      <c r="J219" s="36">
        <f>SUMIFS(СВЦЭМ!$F$33:$F$776,СВЦЭМ!$A$33:$A$776,$A219,СВЦЭМ!$B$33:$B$776,J$190)+'СЕТ СН'!$F$12</f>
        <v>164.47207746000001</v>
      </c>
      <c r="K219" s="36">
        <f>SUMIFS(СВЦЭМ!$F$33:$F$776,СВЦЭМ!$A$33:$A$776,$A219,СВЦЭМ!$B$33:$B$776,K$190)+'СЕТ СН'!$F$12</f>
        <v>134.61803942</v>
      </c>
      <c r="L219" s="36">
        <f>SUMIFS(СВЦЭМ!$F$33:$F$776,СВЦЭМ!$A$33:$A$776,$A219,СВЦЭМ!$B$33:$B$776,L$190)+'СЕТ СН'!$F$12</f>
        <v>123.31362166</v>
      </c>
      <c r="M219" s="36">
        <f>SUMIFS(СВЦЭМ!$F$33:$F$776,СВЦЭМ!$A$33:$A$776,$A219,СВЦЭМ!$B$33:$B$776,M$190)+'СЕТ СН'!$F$12</f>
        <v>119.50846232000001</v>
      </c>
      <c r="N219" s="36">
        <f>SUMIFS(СВЦЭМ!$F$33:$F$776,СВЦЭМ!$A$33:$A$776,$A219,СВЦЭМ!$B$33:$B$776,N$190)+'СЕТ СН'!$F$12</f>
        <v>114.17501907</v>
      </c>
      <c r="O219" s="36">
        <f>SUMIFS(СВЦЭМ!$F$33:$F$776,СВЦЭМ!$A$33:$A$776,$A219,СВЦЭМ!$B$33:$B$776,O$190)+'СЕТ СН'!$F$12</f>
        <v>113.11956506999999</v>
      </c>
      <c r="P219" s="36">
        <f>SUMIFS(СВЦЭМ!$F$33:$F$776,СВЦЭМ!$A$33:$A$776,$A219,СВЦЭМ!$B$33:$B$776,P$190)+'СЕТ СН'!$F$12</f>
        <v>113.27237819</v>
      </c>
      <c r="Q219" s="36">
        <f>SUMIFS(СВЦЭМ!$F$33:$F$776,СВЦЭМ!$A$33:$A$776,$A219,СВЦЭМ!$B$33:$B$776,Q$190)+'СЕТ СН'!$F$12</f>
        <v>115.30978157</v>
      </c>
      <c r="R219" s="36">
        <f>SUMIFS(СВЦЭМ!$F$33:$F$776,СВЦЭМ!$A$33:$A$776,$A219,СВЦЭМ!$B$33:$B$776,R$190)+'СЕТ СН'!$F$12</f>
        <v>116.60513897</v>
      </c>
      <c r="S219" s="36">
        <f>SUMIFS(СВЦЭМ!$F$33:$F$776,СВЦЭМ!$A$33:$A$776,$A219,СВЦЭМ!$B$33:$B$776,S$190)+'СЕТ СН'!$F$12</f>
        <v>117.26060507</v>
      </c>
      <c r="T219" s="36">
        <f>SUMIFS(СВЦЭМ!$F$33:$F$776,СВЦЭМ!$A$33:$A$776,$A219,СВЦЭМ!$B$33:$B$776,T$190)+'СЕТ СН'!$F$12</f>
        <v>122.55710087</v>
      </c>
      <c r="U219" s="36">
        <f>SUMIFS(СВЦЭМ!$F$33:$F$776,СВЦЭМ!$A$33:$A$776,$A219,СВЦЭМ!$B$33:$B$776,U$190)+'СЕТ СН'!$F$12</f>
        <v>121.46557319999999</v>
      </c>
      <c r="V219" s="36">
        <f>SUMIFS(СВЦЭМ!$F$33:$F$776,СВЦЭМ!$A$33:$A$776,$A219,СВЦЭМ!$B$33:$B$776,V$190)+'СЕТ СН'!$F$12</f>
        <v>119.59373315000001</v>
      </c>
      <c r="W219" s="36">
        <f>SUMIFS(СВЦЭМ!$F$33:$F$776,СВЦЭМ!$A$33:$A$776,$A219,СВЦЭМ!$B$33:$B$776,W$190)+'СЕТ СН'!$F$12</f>
        <v>115.05868033</v>
      </c>
      <c r="X219" s="36">
        <f>SUMIFS(СВЦЭМ!$F$33:$F$776,СВЦЭМ!$A$33:$A$776,$A219,СВЦЭМ!$B$33:$B$776,X$190)+'СЕТ СН'!$F$12</f>
        <v>125.89719845</v>
      </c>
      <c r="Y219" s="36">
        <f>SUMIFS(СВЦЭМ!$F$33:$F$776,СВЦЭМ!$A$33:$A$776,$A219,СВЦЭМ!$B$33:$B$776,Y$190)+'СЕТ СН'!$F$12</f>
        <v>147.40835089000001</v>
      </c>
    </row>
    <row r="220" spans="1:25" ht="15.75" x14ac:dyDescent="0.2">
      <c r="A220" s="35">
        <f t="shared" si="5"/>
        <v>44042</v>
      </c>
      <c r="B220" s="36">
        <f>SUMIFS(СВЦЭМ!$F$33:$F$776,СВЦЭМ!$A$33:$A$776,$A220,СВЦЭМ!$B$33:$B$776,B$190)+'СЕТ СН'!$F$12</f>
        <v>153.94818674000001</v>
      </c>
      <c r="C220" s="36">
        <f>SUMIFS(СВЦЭМ!$F$33:$F$776,СВЦЭМ!$A$33:$A$776,$A220,СВЦЭМ!$B$33:$B$776,C$190)+'СЕТ СН'!$F$12</f>
        <v>163.16841450000001</v>
      </c>
      <c r="D220" s="36">
        <f>SUMIFS(СВЦЭМ!$F$33:$F$776,СВЦЭМ!$A$33:$A$776,$A220,СВЦЭМ!$B$33:$B$776,D$190)+'СЕТ СН'!$F$12</f>
        <v>166.43454803</v>
      </c>
      <c r="E220" s="36">
        <f>SUMIFS(СВЦЭМ!$F$33:$F$776,СВЦЭМ!$A$33:$A$776,$A220,СВЦЭМ!$B$33:$B$776,E$190)+'СЕТ СН'!$F$12</f>
        <v>167.82267315000001</v>
      </c>
      <c r="F220" s="36">
        <f>SUMIFS(СВЦЭМ!$F$33:$F$776,СВЦЭМ!$A$33:$A$776,$A220,СВЦЭМ!$B$33:$B$776,F$190)+'СЕТ СН'!$F$12</f>
        <v>166.75618563</v>
      </c>
      <c r="G220" s="36">
        <f>SUMIFS(СВЦЭМ!$F$33:$F$776,СВЦЭМ!$A$33:$A$776,$A220,СВЦЭМ!$B$33:$B$776,G$190)+'СЕТ СН'!$F$12</f>
        <v>167.88085276000001</v>
      </c>
      <c r="H220" s="36">
        <f>SUMIFS(СВЦЭМ!$F$33:$F$776,СВЦЭМ!$A$33:$A$776,$A220,СВЦЭМ!$B$33:$B$776,H$190)+'СЕТ СН'!$F$12</f>
        <v>164.46054058000001</v>
      </c>
      <c r="I220" s="36">
        <f>SUMIFS(СВЦЭМ!$F$33:$F$776,СВЦЭМ!$A$33:$A$776,$A220,СВЦЭМ!$B$33:$B$776,I$190)+'СЕТ СН'!$F$12</f>
        <v>157.01156881</v>
      </c>
      <c r="J220" s="36">
        <f>SUMIFS(СВЦЭМ!$F$33:$F$776,СВЦЭМ!$A$33:$A$776,$A220,СВЦЭМ!$B$33:$B$776,J$190)+'СЕТ СН'!$F$12</f>
        <v>140.73550954999999</v>
      </c>
      <c r="K220" s="36">
        <f>SUMIFS(СВЦЭМ!$F$33:$F$776,СВЦЭМ!$A$33:$A$776,$A220,СВЦЭМ!$B$33:$B$776,K$190)+'СЕТ СН'!$F$12</f>
        <v>129.58186301999999</v>
      </c>
      <c r="L220" s="36">
        <f>SUMIFS(СВЦЭМ!$F$33:$F$776,СВЦЭМ!$A$33:$A$776,$A220,СВЦЭМ!$B$33:$B$776,L$190)+'СЕТ СН'!$F$12</f>
        <v>133.62084887</v>
      </c>
      <c r="M220" s="36">
        <f>SUMIFS(СВЦЭМ!$F$33:$F$776,СВЦЭМ!$A$33:$A$776,$A220,СВЦЭМ!$B$33:$B$776,M$190)+'СЕТ СН'!$F$12</f>
        <v>132.61178401000001</v>
      </c>
      <c r="N220" s="36">
        <f>SUMIFS(СВЦЭМ!$F$33:$F$776,СВЦЭМ!$A$33:$A$776,$A220,СВЦЭМ!$B$33:$B$776,N$190)+'СЕТ СН'!$F$12</f>
        <v>130.33877235</v>
      </c>
      <c r="O220" s="36">
        <f>SUMIFS(СВЦЭМ!$F$33:$F$776,СВЦЭМ!$A$33:$A$776,$A220,СВЦЭМ!$B$33:$B$776,O$190)+'СЕТ СН'!$F$12</f>
        <v>130.45033895</v>
      </c>
      <c r="P220" s="36">
        <f>SUMIFS(СВЦЭМ!$F$33:$F$776,СВЦЭМ!$A$33:$A$776,$A220,СВЦЭМ!$B$33:$B$776,P$190)+'СЕТ СН'!$F$12</f>
        <v>130.69668515000001</v>
      </c>
      <c r="Q220" s="36">
        <f>SUMIFS(СВЦЭМ!$F$33:$F$776,СВЦЭМ!$A$33:$A$776,$A220,СВЦЭМ!$B$33:$B$776,Q$190)+'СЕТ СН'!$F$12</f>
        <v>131.39228584</v>
      </c>
      <c r="R220" s="36">
        <f>SUMIFS(СВЦЭМ!$F$33:$F$776,СВЦЭМ!$A$33:$A$776,$A220,СВЦЭМ!$B$33:$B$776,R$190)+'СЕТ СН'!$F$12</f>
        <v>130.53004455999999</v>
      </c>
      <c r="S220" s="36">
        <f>SUMIFS(СВЦЭМ!$F$33:$F$776,СВЦЭМ!$A$33:$A$776,$A220,СВЦЭМ!$B$33:$B$776,S$190)+'СЕТ СН'!$F$12</f>
        <v>130.75260352000001</v>
      </c>
      <c r="T220" s="36">
        <f>SUMIFS(СВЦЭМ!$F$33:$F$776,СВЦЭМ!$A$33:$A$776,$A220,СВЦЭМ!$B$33:$B$776,T$190)+'СЕТ СН'!$F$12</f>
        <v>132.39757552</v>
      </c>
      <c r="U220" s="36">
        <f>SUMIFS(СВЦЭМ!$F$33:$F$776,СВЦЭМ!$A$33:$A$776,$A220,СВЦЭМ!$B$33:$B$776,U$190)+'СЕТ СН'!$F$12</f>
        <v>131.41220038</v>
      </c>
      <c r="V220" s="36">
        <f>SUMIFS(СВЦЭМ!$F$33:$F$776,СВЦЭМ!$A$33:$A$776,$A220,СВЦЭМ!$B$33:$B$776,V$190)+'СЕТ СН'!$F$12</f>
        <v>129.89377082999999</v>
      </c>
      <c r="W220" s="36">
        <f>SUMIFS(СВЦЭМ!$F$33:$F$776,СВЦЭМ!$A$33:$A$776,$A220,СВЦЭМ!$B$33:$B$776,W$190)+'СЕТ СН'!$F$12</f>
        <v>135.30203603999999</v>
      </c>
      <c r="X220" s="36">
        <f>SUMIFS(СВЦЭМ!$F$33:$F$776,СВЦЭМ!$A$33:$A$776,$A220,СВЦЭМ!$B$33:$B$776,X$190)+'СЕТ СН'!$F$12</f>
        <v>153.78079624</v>
      </c>
      <c r="Y220" s="36">
        <f>SUMIFS(СВЦЭМ!$F$33:$F$776,СВЦЭМ!$A$33:$A$776,$A220,СВЦЭМ!$B$33:$B$776,Y$190)+'СЕТ СН'!$F$12</f>
        <v>146.48210462</v>
      </c>
    </row>
    <row r="221" spans="1:25" ht="15.75" x14ac:dyDescent="0.2">
      <c r="A221" s="35">
        <f t="shared" si="5"/>
        <v>44043</v>
      </c>
      <c r="B221" s="36">
        <f>SUMIFS(СВЦЭМ!$F$33:$F$776,СВЦЭМ!$A$33:$A$776,$A221,СВЦЭМ!$B$33:$B$776,B$190)+'СЕТ СН'!$F$12</f>
        <v>155.21885895</v>
      </c>
      <c r="C221" s="36">
        <f>SUMIFS(СВЦЭМ!$F$33:$F$776,СВЦЭМ!$A$33:$A$776,$A221,СВЦЭМ!$B$33:$B$776,C$190)+'СЕТ СН'!$F$12</f>
        <v>176.53937076</v>
      </c>
      <c r="D221" s="36">
        <f>SUMIFS(СВЦЭМ!$F$33:$F$776,СВЦЭМ!$A$33:$A$776,$A221,СВЦЭМ!$B$33:$B$776,D$190)+'СЕТ СН'!$F$12</f>
        <v>178.30668549000001</v>
      </c>
      <c r="E221" s="36">
        <f>SUMIFS(СВЦЭМ!$F$33:$F$776,СВЦЭМ!$A$33:$A$776,$A221,СВЦЭМ!$B$33:$B$776,E$190)+'СЕТ СН'!$F$12</f>
        <v>178.90820120000001</v>
      </c>
      <c r="F221" s="36">
        <f>SUMIFS(СВЦЭМ!$F$33:$F$776,СВЦЭМ!$A$33:$A$776,$A221,СВЦЭМ!$B$33:$B$776,F$190)+'СЕТ СН'!$F$12</f>
        <v>177.83610955</v>
      </c>
      <c r="G221" s="36">
        <f>SUMIFS(СВЦЭМ!$F$33:$F$776,СВЦЭМ!$A$33:$A$776,$A221,СВЦЭМ!$B$33:$B$776,G$190)+'СЕТ СН'!$F$12</f>
        <v>184.03857131000001</v>
      </c>
      <c r="H221" s="36">
        <f>SUMIFS(СВЦЭМ!$F$33:$F$776,СВЦЭМ!$A$33:$A$776,$A221,СВЦЭМ!$B$33:$B$776,H$190)+'СЕТ СН'!$F$12</f>
        <v>173.91016679000001</v>
      </c>
      <c r="I221" s="36">
        <f>SUMIFS(СВЦЭМ!$F$33:$F$776,СВЦЭМ!$A$33:$A$776,$A221,СВЦЭМ!$B$33:$B$776,I$190)+'СЕТ СН'!$F$12</f>
        <v>169.22885371999999</v>
      </c>
      <c r="J221" s="36">
        <f>SUMIFS(СВЦЭМ!$F$33:$F$776,СВЦЭМ!$A$33:$A$776,$A221,СВЦЭМ!$B$33:$B$776,J$190)+'СЕТ СН'!$F$12</f>
        <v>163.33875373999999</v>
      </c>
      <c r="K221" s="36">
        <f>SUMIFS(СВЦЭМ!$F$33:$F$776,СВЦЭМ!$A$33:$A$776,$A221,СВЦЭМ!$B$33:$B$776,K$190)+'СЕТ СН'!$F$12</f>
        <v>147.63533561</v>
      </c>
      <c r="L221" s="36">
        <f>SUMIFS(СВЦЭМ!$F$33:$F$776,СВЦЭМ!$A$33:$A$776,$A221,СВЦЭМ!$B$33:$B$776,L$190)+'СЕТ СН'!$F$12</f>
        <v>123.05289555</v>
      </c>
      <c r="M221" s="36">
        <f>SUMIFS(СВЦЭМ!$F$33:$F$776,СВЦЭМ!$A$33:$A$776,$A221,СВЦЭМ!$B$33:$B$776,M$190)+'СЕТ СН'!$F$12</f>
        <v>119.30894259999999</v>
      </c>
      <c r="N221" s="36">
        <f>SUMIFS(СВЦЭМ!$F$33:$F$776,СВЦЭМ!$A$33:$A$776,$A221,СВЦЭМ!$B$33:$B$776,N$190)+'СЕТ СН'!$F$12</f>
        <v>120.4720741</v>
      </c>
      <c r="O221" s="36">
        <f>SUMIFS(СВЦЭМ!$F$33:$F$776,СВЦЭМ!$A$33:$A$776,$A221,СВЦЭМ!$B$33:$B$776,O$190)+'СЕТ СН'!$F$12</f>
        <v>121.67802371000001</v>
      </c>
      <c r="P221" s="36">
        <f>SUMIFS(СВЦЭМ!$F$33:$F$776,СВЦЭМ!$A$33:$A$776,$A221,СВЦЭМ!$B$33:$B$776,P$190)+'СЕТ СН'!$F$12</f>
        <v>122.39887903</v>
      </c>
      <c r="Q221" s="36">
        <f>SUMIFS(СВЦЭМ!$F$33:$F$776,СВЦЭМ!$A$33:$A$776,$A221,СВЦЭМ!$B$33:$B$776,Q$190)+'СЕТ СН'!$F$12</f>
        <v>122.25362856</v>
      </c>
      <c r="R221" s="36">
        <f>SUMIFS(СВЦЭМ!$F$33:$F$776,СВЦЭМ!$A$33:$A$776,$A221,СВЦЭМ!$B$33:$B$776,R$190)+'СЕТ СН'!$F$12</f>
        <v>120.79819512</v>
      </c>
      <c r="S221" s="36">
        <f>SUMIFS(СВЦЭМ!$F$33:$F$776,СВЦЭМ!$A$33:$A$776,$A221,СВЦЭМ!$B$33:$B$776,S$190)+'СЕТ СН'!$F$12</f>
        <v>123.24746546999999</v>
      </c>
      <c r="T221" s="36">
        <f>SUMIFS(СВЦЭМ!$F$33:$F$776,СВЦЭМ!$A$33:$A$776,$A221,СВЦЭМ!$B$33:$B$776,T$190)+'СЕТ СН'!$F$12</f>
        <v>124.27096096</v>
      </c>
      <c r="U221" s="36">
        <f>SUMIFS(СВЦЭМ!$F$33:$F$776,СВЦЭМ!$A$33:$A$776,$A221,СВЦЭМ!$B$33:$B$776,U$190)+'СЕТ СН'!$F$12</f>
        <v>126.21429181000001</v>
      </c>
      <c r="V221" s="36">
        <f>SUMIFS(СВЦЭМ!$F$33:$F$776,СВЦЭМ!$A$33:$A$776,$A221,СВЦЭМ!$B$33:$B$776,V$190)+'СЕТ СН'!$F$12</f>
        <v>125.55672676</v>
      </c>
      <c r="W221" s="36">
        <f>SUMIFS(СВЦЭМ!$F$33:$F$776,СВЦЭМ!$A$33:$A$776,$A221,СВЦЭМ!$B$33:$B$776,W$190)+'СЕТ СН'!$F$12</f>
        <v>122.18484325999999</v>
      </c>
      <c r="X221" s="36">
        <f>SUMIFS(СВЦЭМ!$F$33:$F$776,СВЦЭМ!$A$33:$A$776,$A221,СВЦЭМ!$B$33:$B$776,X$190)+'СЕТ СН'!$F$12</f>
        <v>122.62467187</v>
      </c>
      <c r="Y221" s="36">
        <f>SUMIFS(СВЦЭМ!$F$33:$F$776,СВЦЭМ!$A$33:$A$776,$A221,СВЦЭМ!$B$33:$B$776,Y$190)+'СЕТ СН'!$F$12</f>
        <v>134.04745277999999</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2" t="s">
        <v>7</v>
      </c>
      <c r="B223" s="126" t="s">
        <v>116</v>
      </c>
      <c r="C223" s="127"/>
      <c r="D223" s="127"/>
      <c r="E223" s="127"/>
      <c r="F223" s="127"/>
      <c r="G223" s="127"/>
      <c r="H223" s="127"/>
      <c r="I223" s="127"/>
      <c r="J223" s="127"/>
      <c r="K223" s="127"/>
      <c r="L223" s="127"/>
      <c r="M223" s="127"/>
      <c r="N223" s="127"/>
      <c r="O223" s="127"/>
      <c r="P223" s="127"/>
      <c r="Q223" s="127"/>
      <c r="R223" s="127"/>
      <c r="S223" s="127"/>
      <c r="T223" s="127"/>
      <c r="U223" s="127"/>
      <c r="V223" s="127"/>
      <c r="W223" s="127"/>
      <c r="X223" s="127"/>
      <c r="Y223" s="128"/>
    </row>
    <row r="224" spans="1:25" ht="12.75" hidden="1" customHeight="1" x14ac:dyDescent="0.2">
      <c r="A224" s="133"/>
      <c r="B224" s="129"/>
      <c r="C224" s="130"/>
      <c r="D224" s="130"/>
      <c r="E224" s="130"/>
      <c r="F224" s="130"/>
      <c r="G224" s="130"/>
      <c r="H224" s="130"/>
      <c r="I224" s="130"/>
      <c r="J224" s="130"/>
      <c r="K224" s="130"/>
      <c r="L224" s="130"/>
      <c r="M224" s="130"/>
      <c r="N224" s="130"/>
      <c r="O224" s="130"/>
      <c r="P224" s="130"/>
      <c r="Q224" s="130"/>
      <c r="R224" s="130"/>
      <c r="S224" s="130"/>
      <c r="T224" s="130"/>
      <c r="U224" s="130"/>
      <c r="V224" s="130"/>
      <c r="W224" s="130"/>
      <c r="X224" s="130"/>
      <c r="Y224" s="131"/>
    </row>
    <row r="225" spans="1:27" s="46" customFormat="1" ht="12.75" hidden="1" customHeight="1" x14ac:dyDescent="0.2">
      <c r="A225" s="134"/>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01.07.2020</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44014</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44015</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44016</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44017</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44018</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44019</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44020</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44021</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44022</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44023</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44024</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44025</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44026</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44027</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44028</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44029</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44030</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44031</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44032</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44033</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44034</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44035</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44036</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44037</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44038</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44039</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44040</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44041</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44042</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44043</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2" t="s">
        <v>7</v>
      </c>
      <c r="B258" s="126" t="s">
        <v>117</v>
      </c>
      <c r="C258" s="127"/>
      <c r="D258" s="127"/>
      <c r="E258" s="127"/>
      <c r="F258" s="127"/>
      <c r="G258" s="127"/>
      <c r="H258" s="127"/>
      <c r="I258" s="127"/>
      <c r="J258" s="127"/>
      <c r="K258" s="127"/>
      <c r="L258" s="127"/>
      <c r="M258" s="127"/>
      <c r="N258" s="127"/>
      <c r="O258" s="127"/>
      <c r="P258" s="127"/>
      <c r="Q258" s="127"/>
      <c r="R258" s="127"/>
      <c r="S258" s="127"/>
      <c r="T258" s="127"/>
      <c r="U258" s="127"/>
      <c r="V258" s="127"/>
      <c r="W258" s="127"/>
      <c r="X258" s="127"/>
      <c r="Y258" s="128"/>
    </row>
    <row r="259" spans="1:27" ht="12.75" hidden="1" customHeight="1" x14ac:dyDescent="0.2">
      <c r="A259" s="133"/>
      <c r="B259" s="129"/>
      <c r="C259" s="130"/>
      <c r="D259" s="130"/>
      <c r="E259" s="130"/>
      <c r="F259" s="130"/>
      <c r="G259" s="130"/>
      <c r="H259" s="130"/>
      <c r="I259" s="130"/>
      <c r="J259" s="130"/>
      <c r="K259" s="130"/>
      <c r="L259" s="130"/>
      <c r="M259" s="130"/>
      <c r="N259" s="130"/>
      <c r="O259" s="130"/>
      <c r="P259" s="130"/>
      <c r="Q259" s="130"/>
      <c r="R259" s="130"/>
      <c r="S259" s="130"/>
      <c r="T259" s="130"/>
      <c r="U259" s="130"/>
      <c r="V259" s="130"/>
      <c r="W259" s="130"/>
      <c r="X259" s="130"/>
      <c r="Y259" s="131"/>
    </row>
    <row r="260" spans="1:27" s="46" customFormat="1" ht="12.75" hidden="1" customHeight="1" x14ac:dyDescent="0.2">
      <c r="A260" s="134"/>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01.07.2020</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44014</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44015</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44016</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44017</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44018</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44019</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44020</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44021</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44022</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44023</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44024</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44025</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44026</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44027</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44028</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44029</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44030</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44031</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44032</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44033</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44034</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44035</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44036</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44037</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44038</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44039</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44040</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44041</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44042</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44043</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2" t="s">
        <v>7</v>
      </c>
      <c r="B294" s="126" t="s">
        <v>118</v>
      </c>
      <c r="C294" s="127"/>
      <c r="D294" s="127"/>
      <c r="E294" s="127"/>
      <c r="F294" s="127"/>
      <c r="G294" s="127"/>
      <c r="H294" s="127"/>
      <c r="I294" s="127"/>
      <c r="J294" s="127"/>
      <c r="K294" s="127"/>
      <c r="L294" s="127"/>
      <c r="M294" s="127"/>
      <c r="N294" s="127"/>
      <c r="O294" s="127"/>
      <c r="P294" s="127"/>
      <c r="Q294" s="127"/>
      <c r="R294" s="127"/>
      <c r="S294" s="127"/>
      <c r="T294" s="127"/>
      <c r="U294" s="127"/>
      <c r="V294" s="127"/>
      <c r="W294" s="127"/>
      <c r="X294" s="127"/>
      <c r="Y294" s="128"/>
    </row>
    <row r="295" spans="1:27" ht="12.75" hidden="1" customHeight="1" x14ac:dyDescent="0.2">
      <c r="A295" s="133"/>
      <c r="B295" s="129"/>
      <c r="C295" s="130"/>
      <c r="D295" s="130"/>
      <c r="E295" s="130"/>
      <c r="F295" s="130"/>
      <c r="G295" s="130"/>
      <c r="H295" s="130"/>
      <c r="I295" s="130"/>
      <c r="J295" s="130"/>
      <c r="K295" s="130"/>
      <c r="L295" s="130"/>
      <c r="M295" s="130"/>
      <c r="N295" s="130"/>
      <c r="O295" s="130"/>
      <c r="P295" s="130"/>
      <c r="Q295" s="130"/>
      <c r="R295" s="130"/>
      <c r="S295" s="130"/>
      <c r="T295" s="130"/>
      <c r="U295" s="130"/>
      <c r="V295" s="130"/>
      <c r="W295" s="130"/>
      <c r="X295" s="130"/>
      <c r="Y295" s="131"/>
    </row>
    <row r="296" spans="1:27" s="46" customFormat="1" ht="12.75" hidden="1" customHeight="1" x14ac:dyDescent="0.2">
      <c r="A296" s="134"/>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01.07.2020</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44014</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44015</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44016</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44017</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44018</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44019</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44020</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44021</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44022</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44023</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44024</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44025</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44026</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44027</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44028</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44029</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44030</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44031</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44032</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44033</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44034</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44035</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44036</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44037</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44038</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44039</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44040</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44041</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44042</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44043</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2" t="s">
        <v>7</v>
      </c>
      <c r="B329" s="126" t="s">
        <v>119</v>
      </c>
      <c r="C329" s="127"/>
      <c r="D329" s="127"/>
      <c r="E329" s="127"/>
      <c r="F329" s="127"/>
      <c r="G329" s="127"/>
      <c r="H329" s="127"/>
      <c r="I329" s="127"/>
      <c r="J329" s="127"/>
      <c r="K329" s="127"/>
      <c r="L329" s="127"/>
      <c r="M329" s="127"/>
      <c r="N329" s="127"/>
      <c r="O329" s="127"/>
      <c r="P329" s="127"/>
      <c r="Q329" s="127"/>
      <c r="R329" s="127"/>
      <c r="S329" s="127"/>
      <c r="T329" s="127"/>
      <c r="U329" s="127"/>
      <c r="V329" s="127"/>
      <c r="W329" s="127"/>
      <c r="X329" s="127"/>
      <c r="Y329" s="128"/>
    </row>
    <row r="330" spans="1:27" ht="12.75" hidden="1" customHeight="1" x14ac:dyDescent="0.2">
      <c r="A330" s="133"/>
      <c r="B330" s="129"/>
      <c r="C330" s="130"/>
      <c r="D330" s="130"/>
      <c r="E330" s="130"/>
      <c r="F330" s="130"/>
      <c r="G330" s="130"/>
      <c r="H330" s="130"/>
      <c r="I330" s="130"/>
      <c r="J330" s="130"/>
      <c r="K330" s="130"/>
      <c r="L330" s="130"/>
      <c r="M330" s="130"/>
      <c r="N330" s="130"/>
      <c r="O330" s="130"/>
      <c r="P330" s="130"/>
      <c r="Q330" s="130"/>
      <c r="R330" s="130"/>
      <c r="S330" s="130"/>
      <c r="T330" s="130"/>
      <c r="U330" s="130"/>
      <c r="V330" s="130"/>
      <c r="W330" s="130"/>
      <c r="X330" s="130"/>
      <c r="Y330" s="131"/>
    </row>
    <row r="331" spans="1:27" s="46" customFormat="1" ht="12.75" hidden="1" customHeight="1" x14ac:dyDescent="0.2">
      <c r="A331" s="134"/>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01.07.2020</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44014</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44015</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44016</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44017</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44018</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44019</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44020</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44021</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44022</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44023</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44024</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44025</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44026</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44027</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44028</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44029</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44030</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44031</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44032</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44033</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44034</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44035</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44036</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44037</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44038</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44039</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44040</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44041</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44042</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44043</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2" t="s">
        <v>7</v>
      </c>
      <c r="B364" s="126" t="s">
        <v>120</v>
      </c>
      <c r="C364" s="127"/>
      <c r="D364" s="127"/>
      <c r="E364" s="127"/>
      <c r="F364" s="127"/>
      <c r="G364" s="127"/>
      <c r="H364" s="127"/>
      <c r="I364" s="127"/>
      <c r="J364" s="127"/>
      <c r="K364" s="127"/>
      <c r="L364" s="127"/>
      <c r="M364" s="127"/>
      <c r="N364" s="127"/>
      <c r="O364" s="127"/>
      <c r="P364" s="127"/>
      <c r="Q364" s="127"/>
      <c r="R364" s="127"/>
      <c r="S364" s="127"/>
      <c r="T364" s="127"/>
      <c r="U364" s="127"/>
      <c r="V364" s="127"/>
      <c r="W364" s="127"/>
      <c r="X364" s="127"/>
      <c r="Y364" s="128"/>
    </row>
    <row r="365" spans="1:27" ht="12.75" hidden="1" customHeight="1" x14ac:dyDescent="0.2">
      <c r="A365" s="133"/>
      <c r="B365" s="129"/>
      <c r="C365" s="130"/>
      <c r="D365" s="130"/>
      <c r="E365" s="130"/>
      <c r="F365" s="130"/>
      <c r="G365" s="130"/>
      <c r="H365" s="130"/>
      <c r="I365" s="130"/>
      <c r="J365" s="130"/>
      <c r="K365" s="130"/>
      <c r="L365" s="130"/>
      <c r="M365" s="130"/>
      <c r="N365" s="130"/>
      <c r="O365" s="130"/>
      <c r="P365" s="130"/>
      <c r="Q365" s="130"/>
      <c r="R365" s="130"/>
      <c r="S365" s="130"/>
      <c r="T365" s="130"/>
      <c r="U365" s="130"/>
      <c r="V365" s="130"/>
      <c r="W365" s="130"/>
      <c r="X365" s="130"/>
      <c r="Y365" s="131"/>
    </row>
    <row r="366" spans="1:27" s="46" customFormat="1" ht="12.75" hidden="1" customHeight="1" x14ac:dyDescent="0.2">
      <c r="A366" s="134"/>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01.07.2020</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44014</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44015</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44016</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44017</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44018</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44019</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44020</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44021</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44022</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44023</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44024</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44025</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44026</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44027</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44028</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44029</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44030</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44031</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44032</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44033</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44034</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44035</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44036</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44037</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44038</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44039</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44040</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44041</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44042</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44043</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2" t="s">
        <v>7</v>
      </c>
      <c r="B399" s="126" t="s">
        <v>121</v>
      </c>
      <c r="C399" s="127"/>
      <c r="D399" s="127"/>
      <c r="E399" s="127"/>
      <c r="F399" s="127"/>
      <c r="G399" s="127"/>
      <c r="H399" s="127"/>
      <c r="I399" s="127"/>
      <c r="J399" s="127"/>
      <c r="K399" s="127"/>
      <c r="L399" s="127"/>
      <c r="M399" s="127"/>
      <c r="N399" s="127"/>
      <c r="O399" s="127"/>
      <c r="P399" s="127"/>
      <c r="Q399" s="127"/>
      <c r="R399" s="127"/>
      <c r="S399" s="127"/>
      <c r="T399" s="127"/>
      <c r="U399" s="127"/>
      <c r="V399" s="127"/>
      <c r="W399" s="127"/>
      <c r="X399" s="127"/>
      <c r="Y399" s="128"/>
    </row>
    <row r="400" spans="1:26" ht="12.75" hidden="1" customHeight="1" x14ac:dyDescent="0.2">
      <c r="A400" s="133"/>
      <c r="B400" s="129"/>
      <c r="C400" s="130"/>
      <c r="D400" s="130"/>
      <c r="E400" s="130"/>
      <c r="F400" s="130"/>
      <c r="G400" s="130"/>
      <c r="H400" s="130"/>
      <c r="I400" s="130"/>
      <c r="J400" s="130"/>
      <c r="K400" s="130"/>
      <c r="L400" s="130"/>
      <c r="M400" s="130"/>
      <c r="N400" s="130"/>
      <c r="O400" s="130"/>
      <c r="P400" s="130"/>
      <c r="Q400" s="130"/>
      <c r="R400" s="130"/>
      <c r="S400" s="130"/>
      <c r="T400" s="130"/>
      <c r="U400" s="130"/>
      <c r="V400" s="130"/>
      <c r="W400" s="130"/>
      <c r="X400" s="130"/>
      <c r="Y400" s="131"/>
    </row>
    <row r="401" spans="1:27" s="46" customFormat="1" ht="12.75" hidden="1" customHeight="1" x14ac:dyDescent="0.2">
      <c r="A401" s="134"/>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01.07.2020</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44014</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44015</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44016</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44017</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44018</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44019</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44020</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44021</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44022</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44023</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44024</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44025</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44026</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44027</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44028</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44029</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44030</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44031</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44032</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44033</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44034</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44035</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44036</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44037</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44038</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44039</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44040</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44041</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44042</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44043</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47.25" customHeight="1" x14ac:dyDescent="0.25">
      <c r="A435" s="152" t="s">
        <v>122</v>
      </c>
      <c r="B435" s="152"/>
      <c r="C435" s="152"/>
      <c r="D435" s="152"/>
      <c r="E435" s="152"/>
      <c r="F435" s="152"/>
      <c r="G435" s="152"/>
      <c r="H435" s="152"/>
      <c r="I435" s="152"/>
      <c r="J435" s="152"/>
      <c r="K435" s="152"/>
      <c r="L435" s="153">
        <f>СВЦЭМ!$D$18+'СЕТ СН'!$F$14</f>
        <v>0</v>
      </c>
      <c r="M435" s="154"/>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1" t="s">
        <v>74</v>
      </c>
      <c r="B437" s="121"/>
      <c r="C437" s="121"/>
      <c r="D437" s="121"/>
      <c r="E437" s="121"/>
      <c r="F437" s="121"/>
      <c r="G437" s="121"/>
      <c r="H437" s="121"/>
      <c r="I437" s="121"/>
      <c r="J437" s="121"/>
      <c r="K437" s="121"/>
      <c r="L437" s="121"/>
      <c r="M437" s="121"/>
      <c r="N437" s="122" t="s">
        <v>29</v>
      </c>
      <c r="O437" s="122"/>
      <c r="P437" s="122"/>
      <c r="Q437" s="122"/>
      <c r="R437" s="122"/>
      <c r="S437" s="122"/>
      <c r="T437" s="122"/>
      <c r="U437" s="122"/>
      <c r="V437" s="47"/>
      <c r="W437" s="47"/>
      <c r="X437" s="47"/>
      <c r="Y437" s="47"/>
    </row>
    <row r="438" spans="1:26" ht="15.75" x14ac:dyDescent="0.25">
      <c r="A438" s="121"/>
      <c r="B438" s="121"/>
      <c r="C438" s="121"/>
      <c r="D438" s="121"/>
      <c r="E438" s="121"/>
      <c r="F438" s="121"/>
      <c r="G438" s="121"/>
      <c r="H438" s="121"/>
      <c r="I438" s="121"/>
      <c r="J438" s="121"/>
      <c r="K438" s="121"/>
      <c r="L438" s="121"/>
      <c r="M438" s="121"/>
      <c r="N438" s="123" t="s">
        <v>0</v>
      </c>
      <c r="O438" s="123"/>
      <c r="P438" s="123" t="s">
        <v>1</v>
      </c>
      <c r="Q438" s="123"/>
      <c r="R438" s="123" t="s">
        <v>2</v>
      </c>
      <c r="S438" s="123"/>
      <c r="T438" s="123" t="s">
        <v>3</v>
      </c>
      <c r="U438" s="123"/>
    </row>
    <row r="439" spans="1:26" ht="15.75" x14ac:dyDescent="0.25">
      <c r="A439" s="121"/>
      <c r="B439" s="121"/>
      <c r="C439" s="121"/>
      <c r="D439" s="121"/>
      <c r="E439" s="121"/>
      <c r="F439" s="121"/>
      <c r="G439" s="121"/>
      <c r="H439" s="121"/>
      <c r="I439" s="121"/>
      <c r="J439" s="121"/>
      <c r="K439" s="121"/>
      <c r="L439" s="121"/>
      <c r="M439" s="121"/>
      <c r="N439" s="124">
        <f>СВЦЭМ!$D$12+'СЕТ СН'!$F$10-'СЕТ СН'!$F$22</f>
        <v>580556.11611611617</v>
      </c>
      <c r="O439" s="125"/>
      <c r="P439" s="124">
        <f>СВЦЭМ!$D$12+'СЕТ СН'!$F$10-'СЕТ СН'!$G$22</f>
        <v>580556.11611611617</v>
      </c>
      <c r="Q439" s="125"/>
      <c r="R439" s="124">
        <f>СВЦЭМ!$D$12+'СЕТ СН'!$F$10-'СЕТ СН'!$H$22</f>
        <v>580556.11611611617</v>
      </c>
      <c r="S439" s="125"/>
      <c r="T439" s="124">
        <f>СВЦЭМ!$D$12+'СЕТ СН'!$F$10-'СЕТ СН'!$I$22</f>
        <v>580556.11611611617</v>
      </c>
      <c r="U439" s="125"/>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ColWidth="9" defaultRowHeight="15" x14ac:dyDescent="0.25"/>
  <cols>
    <col min="1" max="1" width="12" style="49" customWidth="1"/>
    <col min="2" max="25" width="10.625" style="49" customWidth="1"/>
    <col min="26" max="26" width="9" style="42"/>
    <col min="27" max="27" width="11.25" style="42" customWidth="1"/>
    <col min="28" max="16384" width="9" style="42"/>
  </cols>
  <sheetData>
    <row r="1" spans="1:27" ht="38.25" customHeight="1" x14ac:dyDescent="0.2">
      <c r="A1" s="13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июле 2020 г.</v>
      </c>
      <c r="B1" s="137"/>
      <c r="C1" s="137"/>
      <c r="D1" s="137"/>
      <c r="E1" s="137"/>
      <c r="F1" s="137"/>
      <c r="G1" s="137"/>
      <c r="H1" s="137"/>
      <c r="I1" s="137"/>
      <c r="J1" s="137"/>
      <c r="K1" s="137"/>
      <c r="L1" s="137"/>
      <c r="M1" s="137"/>
      <c r="N1" s="137"/>
      <c r="O1" s="137"/>
      <c r="P1" s="137"/>
      <c r="Q1" s="137"/>
      <c r="R1" s="137"/>
      <c r="S1" s="137"/>
      <c r="T1" s="137"/>
      <c r="U1" s="137"/>
      <c r="V1" s="137"/>
      <c r="W1" s="137"/>
      <c r="X1" s="137"/>
      <c r="Y1" s="137"/>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38" t="s">
        <v>42</v>
      </c>
      <c r="B3" s="138"/>
      <c r="C3" s="138"/>
      <c r="D3" s="138"/>
      <c r="E3" s="138"/>
      <c r="F3" s="138"/>
      <c r="G3" s="138"/>
      <c r="H3" s="138"/>
      <c r="I3" s="138"/>
      <c r="J3" s="138"/>
      <c r="K3" s="138"/>
      <c r="L3" s="138"/>
      <c r="M3" s="138"/>
      <c r="N3" s="138"/>
      <c r="O3" s="138"/>
      <c r="P3" s="138"/>
      <c r="Q3" s="138"/>
      <c r="R3" s="138"/>
      <c r="S3" s="138"/>
      <c r="T3" s="138"/>
      <c r="U3" s="138"/>
      <c r="V3" s="138"/>
      <c r="W3" s="138"/>
      <c r="X3" s="138"/>
      <c r="Y3" s="138"/>
    </row>
    <row r="4" spans="1:27" ht="32.25" customHeight="1" x14ac:dyDescent="0.2">
      <c r="A4" s="138" t="s">
        <v>81</v>
      </c>
      <c r="B4" s="138"/>
      <c r="C4" s="138"/>
      <c r="D4" s="138"/>
      <c r="E4" s="138"/>
      <c r="F4" s="138"/>
      <c r="G4" s="138"/>
      <c r="H4" s="138"/>
      <c r="I4" s="138"/>
      <c r="J4" s="138"/>
      <c r="K4" s="138"/>
      <c r="L4" s="138"/>
      <c r="M4" s="138"/>
      <c r="N4" s="138"/>
      <c r="O4" s="138"/>
      <c r="P4" s="138"/>
      <c r="Q4" s="138"/>
      <c r="R4" s="138"/>
      <c r="S4" s="138"/>
      <c r="T4" s="138"/>
      <c r="U4" s="138"/>
      <c r="V4" s="138"/>
      <c r="W4" s="138"/>
      <c r="X4" s="138"/>
      <c r="Y4" s="138"/>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2" t="s">
        <v>7</v>
      </c>
      <c r="B9" s="126" t="s">
        <v>69</v>
      </c>
      <c r="C9" s="127"/>
      <c r="D9" s="127"/>
      <c r="E9" s="127"/>
      <c r="F9" s="127"/>
      <c r="G9" s="127"/>
      <c r="H9" s="127"/>
      <c r="I9" s="127"/>
      <c r="J9" s="127"/>
      <c r="K9" s="127"/>
      <c r="L9" s="127"/>
      <c r="M9" s="127"/>
      <c r="N9" s="127"/>
      <c r="O9" s="127"/>
      <c r="P9" s="127"/>
      <c r="Q9" s="127"/>
      <c r="R9" s="127"/>
      <c r="S9" s="127"/>
      <c r="T9" s="127"/>
      <c r="U9" s="127"/>
      <c r="V9" s="127"/>
      <c r="W9" s="127"/>
      <c r="X9" s="127"/>
      <c r="Y9" s="128"/>
    </row>
    <row r="10" spans="1:27" ht="12.75" customHeight="1" x14ac:dyDescent="0.2">
      <c r="A10" s="133"/>
      <c r="B10" s="129"/>
      <c r="C10" s="130"/>
      <c r="D10" s="130"/>
      <c r="E10" s="130"/>
      <c r="F10" s="130"/>
      <c r="G10" s="130"/>
      <c r="H10" s="130"/>
      <c r="I10" s="130"/>
      <c r="J10" s="130"/>
      <c r="K10" s="130"/>
      <c r="L10" s="130"/>
      <c r="M10" s="130"/>
      <c r="N10" s="130"/>
      <c r="O10" s="130"/>
      <c r="P10" s="130"/>
      <c r="Q10" s="130"/>
      <c r="R10" s="130"/>
      <c r="S10" s="130"/>
      <c r="T10" s="130"/>
      <c r="U10" s="130"/>
      <c r="V10" s="130"/>
      <c r="W10" s="130"/>
      <c r="X10" s="130"/>
      <c r="Y10" s="131"/>
    </row>
    <row r="11" spans="1:27" ht="12.75" customHeight="1" x14ac:dyDescent="0.2">
      <c r="A11" s="134"/>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01.07.2020</v>
      </c>
      <c r="B12" s="36">
        <f>SUMIFS(СВЦЭМ!$D$33:$D$776,СВЦЭМ!$A$33:$A$776,$A12,СВЦЭМ!$B$33:$B$776,B$11)+'СЕТ СН'!$F$11+СВЦЭМ!$D$10+'СЕТ СН'!$F$6-'СЕТ СН'!$F$23</f>
        <v>1108.1713830499998</v>
      </c>
      <c r="C12" s="36">
        <f>SUMIFS(СВЦЭМ!$D$33:$D$776,СВЦЭМ!$A$33:$A$776,$A12,СВЦЭМ!$B$33:$B$776,C$11)+'СЕТ СН'!$F$11+СВЦЭМ!$D$10+'СЕТ СН'!$F$6-'СЕТ СН'!$F$23</f>
        <v>1116.34667184</v>
      </c>
      <c r="D12" s="36">
        <f>SUMIFS(СВЦЭМ!$D$33:$D$776,СВЦЭМ!$A$33:$A$776,$A12,СВЦЭМ!$B$33:$B$776,D$11)+'СЕТ СН'!$F$11+СВЦЭМ!$D$10+'СЕТ СН'!$F$6-'СЕТ СН'!$F$23</f>
        <v>1093.0569687</v>
      </c>
      <c r="E12" s="36">
        <f>SUMIFS(СВЦЭМ!$D$33:$D$776,СВЦЭМ!$A$33:$A$776,$A12,СВЦЭМ!$B$33:$B$776,E$11)+'СЕТ СН'!$F$11+СВЦЭМ!$D$10+'СЕТ СН'!$F$6-'СЕТ СН'!$F$23</f>
        <v>1074.75199135</v>
      </c>
      <c r="F12" s="36">
        <f>SUMIFS(СВЦЭМ!$D$33:$D$776,СВЦЭМ!$A$33:$A$776,$A12,СВЦЭМ!$B$33:$B$776,F$11)+'СЕТ СН'!$F$11+СВЦЭМ!$D$10+'СЕТ СН'!$F$6-'СЕТ СН'!$F$23</f>
        <v>1061.1959229500001</v>
      </c>
      <c r="G12" s="36">
        <f>SUMIFS(СВЦЭМ!$D$33:$D$776,СВЦЭМ!$A$33:$A$776,$A12,СВЦЭМ!$B$33:$B$776,G$11)+'СЕТ СН'!$F$11+СВЦЭМ!$D$10+'СЕТ СН'!$F$6-'СЕТ СН'!$F$23</f>
        <v>1065.82112869</v>
      </c>
      <c r="H12" s="36">
        <f>SUMIFS(СВЦЭМ!$D$33:$D$776,СВЦЭМ!$A$33:$A$776,$A12,СВЦЭМ!$B$33:$B$776,H$11)+'СЕТ СН'!$F$11+СВЦЭМ!$D$10+'СЕТ СН'!$F$6-'СЕТ СН'!$F$23</f>
        <v>1088.2672292899999</v>
      </c>
      <c r="I12" s="36">
        <f>SUMIFS(СВЦЭМ!$D$33:$D$776,СВЦЭМ!$A$33:$A$776,$A12,СВЦЭМ!$B$33:$B$776,I$11)+'СЕТ СН'!$F$11+СВЦЭМ!$D$10+'СЕТ СН'!$F$6-'СЕТ СН'!$F$23</f>
        <v>1072.5268998700001</v>
      </c>
      <c r="J12" s="36">
        <f>SUMIFS(СВЦЭМ!$D$33:$D$776,СВЦЭМ!$A$33:$A$776,$A12,СВЦЭМ!$B$33:$B$776,J$11)+'СЕТ СН'!$F$11+СВЦЭМ!$D$10+'СЕТ СН'!$F$6-'СЕТ СН'!$F$23</f>
        <v>1029.61879694</v>
      </c>
      <c r="K12" s="36">
        <f>SUMIFS(СВЦЭМ!$D$33:$D$776,СВЦЭМ!$A$33:$A$776,$A12,СВЦЭМ!$B$33:$B$776,K$11)+'СЕТ СН'!$F$11+СВЦЭМ!$D$10+'СЕТ СН'!$F$6-'СЕТ СН'!$F$23</f>
        <v>927.0133467600001</v>
      </c>
      <c r="L12" s="36">
        <f>SUMIFS(СВЦЭМ!$D$33:$D$776,СВЦЭМ!$A$33:$A$776,$A12,СВЦЭМ!$B$33:$B$776,L$11)+'СЕТ СН'!$F$11+СВЦЭМ!$D$10+'СЕТ СН'!$F$6-'СЕТ СН'!$F$23</f>
        <v>830.73462814000004</v>
      </c>
      <c r="M12" s="36">
        <f>SUMIFS(СВЦЭМ!$D$33:$D$776,СВЦЭМ!$A$33:$A$776,$A12,СВЦЭМ!$B$33:$B$776,M$11)+'СЕТ СН'!$F$11+СВЦЭМ!$D$10+'СЕТ СН'!$F$6-'СЕТ СН'!$F$23</f>
        <v>822.02544338000007</v>
      </c>
      <c r="N12" s="36">
        <f>SUMIFS(СВЦЭМ!$D$33:$D$776,СВЦЭМ!$A$33:$A$776,$A12,СВЦЭМ!$B$33:$B$776,N$11)+'СЕТ СН'!$F$11+СВЦЭМ!$D$10+'СЕТ СН'!$F$6-'СЕТ СН'!$F$23</f>
        <v>874.47297385000002</v>
      </c>
      <c r="O12" s="36">
        <f>SUMIFS(СВЦЭМ!$D$33:$D$776,СВЦЭМ!$A$33:$A$776,$A12,СВЦЭМ!$B$33:$B$776,O$11)+'СЕТ СН'!$F$11+СВЦЭМ!$D$10+'СЕТ СН'!$F$6-'СЕТ СН'!$F$23</f>
        <v>856.54234864000011</v>
      </c>
      <c r="P12" s="36">
        <f>SUMIFS(СВЦЭМ!$D$33:$D$776,СВЦЭМ!$A$33:$A$776,$A12,СВЦЭМ!$B$33:$B$776,P$11)+'СЕТ СН'!$F$11+СВЦЭМ!$D$10+'СЕТ СН'!$F$6-'СЕТ СН'!$F$23</f>
        <v>780.73290242000007</v>
      </c>
      <c r="Q12" s="36">
        <f>SUMIFS(СВЦЭМ!$D$33:$D$776,СВЦЭМ!$A$33:$A$776,$A12,СВЦЭМ!$B$33:$B$776,Q$11)+'СЕТ СН'!$F$11+СВЦЭМ!$D$10+'СЕТ СН'!$F$6-'СЕТ СН'!$F$23</f>
        <v>784.00558807000004</v>
      </c>
      <c r="R12" s="36">
        <f>SUMIFS(СВЦЭМ!$D$33:$D$776,СВЦЭМ!$A$33:$A$776,$A12,СВЦЭМ!$B$33:$B$776,R$11)+'СЕТ СН'!$F$11+СВЦЭМ!$D$10+'СЕТ СН'!$F$6-'СЕТ СН'!$F$23</f>
        <v>796.75078661000009</v>
      </c>
      <c r="S12" s="36">
        <f>SUMIFS(СВЦЭМ!$D$33:$D$776,СВЦЭМ!$A$33:$A$776,$A12,СВЦЭМ!$B$33:$B$776,S$11)+'СЕТ СН'!$F$11+СВЦЭМ!$D$10+'СЕТ СН'!$F$6-'СЕТ СН'!$F$23</f>
        <v>801.59177250000005</v>
      </c>
      <c r="T12" s="36">
        <f>SUMIFS(СВЦЭМ!$D$33:$D$776,СВЦЭМ!$A$33:$A$776,$A12,СВЦЭМ!$B$33:$B$776,T$11)+'СЕТ СН'!$F$11+СВЦЭМ!$D$10+'СЕТ СН'!$F$6-'СЕТ СН'!$F$23</f>
        <v>794.08977210000012</v>
      </c>
      <c r="U12" s="36">
        <f>SUMIFS(СВЦЭМ!$D$33:$D$776,СВЦЭМ!$A$33:$A$776,$A12,СВЦЭМ!$B$33:$B$776,U$11)+'СЕТ СН'!$F$11+СВЦЭМ!$D$10+'СЕТ СН'!$F$6-'СЕТ СН'!$F$23</f>
        <v>787.44256301000007</v>
      </c>
      <c r="V12" s="36">
        <f>SUMIFS(СВЦЭМ!$D$33:$D$776,СВЦЭМ!$A$33:$A$776,$A12,СВЦЭМ!$B$33:$B$776,V$11)+'СЕТ СН'!$F$11+СВЦЭМ!$D$10+'СЕТ СН'!$F$6-'СЕТ СН'!$F$23</f>
        <v>784.98363972000004</v>
      </c>
      <c r="W12" s="36">
        <f>SUMIFS(СВЦЭМ!$D$33:$D$776,СВЦЭМ!$A$33:$A$776,$A12,СВЦЭМ!$B$33:$B$776,W$11)+'СЕТ СН'!$F$11+СВЦЭМ!$D$10+'СЕТ СН'!$F$6-'СЕТ СН'!$F$23</f>
        <v>762.04633425000009</v>
      </c>
      <c r="X12" s="36">
        <f>SUMIFS(СВЦЭМ!$D$33:$D$776,СВЦЭМ!$A$33:$A$776,$A12,СВЦЭМ!$B$33:$B$776,X$11)+'СЕТ СН'!$F$11+СВЦЭМ!$D$10+'СЕТ СН'!$F$6-'СЕТ СН'!$F$23</f>
        <v>809.08972562000008</v>
      </c>
      <c r="Y12" s="36">
        <f>SUMIFS(СВЦЭМ!$D$33:$D$776,СВЦЭМ!$A$33:$A$776,$A12,СВЦЭМ!$B$33:$B$776,Y$11)+'СЕТ СН'!$F$11+СВЦЭМ!$D$10+'СЕТ СН'!$F$6-'СЕТ СН'!$F$23</f>
        <v>969.67355643000008</v>
      </c>
      <c r="AA12" s="45"/>
    </row>
    <row r="13" spans="1:27" ht="15.75" x14ac:dyDescent="0.2">
      <c r="A13" s="35">
        <f>A12+1</f>
        <v>44014</v>
      </c>
      <c r="B13" s="36">
        <f>SUMIFS(СВЦЭМ!$D$33:$D$776,СВЦЭМ!$A$33:$A$776,$A13,СВЦЭМ!$B$33:$B$776,B$11)+'СЕТ СН'!$F$11+СВЦЭМ!$D$10+'СЕТ СН'!$F$6-'СЕТ СН'!$F$23</f>
        <v>1058.4000634199999</v>
      </c>
      <c r="C13" s="36">
        <f>SUMIFS(СВЦЭМ!$D$33:$D$776,СВЦЭМ!$A$33:$A$776,$A13,СВЦЭМ!$B$33:$B$776,C$11)+'СЕТ СН'!$F$11+СВЦЭМ!$D$10+'СЕТ СН'!$F$6-'СЕТ СН'!$F$23</f>
        <v>1034.26682428</v>
      </c>
      <c r="D13" s="36">
        <f>SUMIFS(СВЦЭМ!$D$33:$D$776,СВЦЭМ!$A$33:$A$776,$A13,СВЦЭМ!$B$33:$B$776,D$11)+'СЕТ СН'!$F$11+СВЦЭМ!$D$10+'СЕТ СН'!$F$6-'СЕТ СН'!$F$23</f>
        <v>1005.9391244300001</v>
      </c>
      <c r="E13" s="36">
        <f>SUMIFS(СВЦЭМ!$D$33:$D$776,СВЦЭМ!$A$33:$A$776,$A13,СВЦЭМ!$B$33:$B$776,E$11)+'СЕТ СН'!$F$11+СВЦЭМ!$D$10+'СЕТ СН'!$F$6-'СЕТ СН'!$F$23</f>
        <v>999.3731494000001</v>
      </c>
      <c r="F13" s="36">
        <f>SUMIFS(СВЦЭМ!$D$33:$D$776,СВЦЭМ!$A$33:$A$776,$A13,СВЦЭМ!$B$33:$B$776,F$11)+'СЕТ СН'!$F$11+СВЦЭМ!$D$10+'СЕТ СН'!$F$6-'СЕТ СН'!$F$23</f>
        <v>985.18791911000005</v>
      </c>
      <c r="G13" s="36">
        <f>SUMIFS(СВЦЭМ!$D$33:$D$776,СВЦЭМ!$A$33:$A$776,$A13,СВЦЭМ!$B$33:$B$776,G$11)+'СЕТ СН'!$F$11+СВЦЭМ!$D$10+'СЕТ СН'!$F$6-'СЕТ СН'!$F$23</f>
        <v>1000.1051170400001</v>
      </c>
      <c r="H13" s="36">
        <f>SUMIFS(СВЦЭМ!$D$33:$D$776,СВЦЭМ!$A$33:$A$776,$A13,СВЦЭМ!$B$33:$B$776,H$11)+'СЕТ СН'!$F$11+СВЦЭМ!$D$10+'СЕТ СН'!$F$6-'СЕТ СН'!$F$23</f>
        <v>1031.9406013800001</v>
      </c>
      <c r="I13" s="36">
        <f>SUMIFS(СВЦЭМ!$D$33:$D$776,СВЦЭМ!$A$33:$A$776,$A13,СВЦЭМ!$B$33:$B$776,I$11)+'СЕТ СН'!$F$11+СВЦЭМ!$D$10+'СЕТ СН'!$F$6-'СЕТ СН'!$F$23</f>
        <v>1044.14583062</v>
      </c>
      <c r="J13" s="36">
        <f>SUMIFS(СВЦЭМ!$D$33:$D$776,СВЦЭМ!$A$33:$A$776,$A13,СВЦЭМ!$B$33:$B$776,J$11)+'СЕТ СН'!$F$11+СВЦЭМ!$D$10+'СЕТ СН'!$F$6-'СЕТ СН'!$F$23</f>
        <v>1035.4733390599999</v>
      </c>
      <c r="K13" s="36">
        <f>SUMIFS(СВЦЭМ!$D$33:$D$776,СВЦЭМ!$A$33:$A$776,$A13,СВЦЭМ!$B$33:$B$776,K$11)+'СЕТ СН'!$F$11+СВЦЭМ!$D$10+'СЕТ СН'!$F$6-'СЕТ СН'!$F$23</f>
        <v>930.19580110000004</v>
      </c>
      <c r="L13" s="36">
        <f>SUMIFS(СВЦЭМ!$D$33:$D$776,СВЦЭМ!$A$33:$A$776,$A13,СВЦЭМ!$B$33:$B$776,L$11)+'СЕТ СН'!$F$11+СВЦЭМ!$D$10+'СЕТ СН'!$F$6-'СЕТ СН'!$F$23</f>
        <v>832.17811548000009</v>
      </c>
      <c r="M13" s="36">
        <f>SUMIFS(СВЦЭМ!$D$33:$D$776,СВЦЭМ!$A$33:$A$776,$A13,СВЦЭМ!$B$33:$B$776,M$11)+'СЕТ СН'!$F$11+СВЦЭМ!$D$10+'СЕТ СН'!$F$6-'СЕТ СН'!$F$23</f>
        <v>817.17310508000003</v>
      </c>
      <c r="N13" s="36">
        <f>SUMIFS(СВЦЭМ!$D$33:$D$776,СВЦЭМ!$A$33:$A$776,$A13,СВЦЭМ!$B$33:$B$776,N$11)+'СЕТ СН'!$F$11+СВЦЭМ!$D$10+'СЕТ СН'!$F$6-'СЕТ СН'!$F$23</f>
        <v>841.77939946000004</v>
      </c>
      <c r="O13" s="36">
        <f>SUMIFS(СВЦЭМ!$D$33:$D$776,СВЦЭМ!$A$33:$A$776,$A13,СВЦЭМ!$B$33:$B$776,O$11)+'СЕТ СН'!$F$11+СВЦЭМ!$D$10+'СЕТ СН'!$F$6-'СЕТ СН'!$F$23</f>
        <v>850.45321758000011</v>
      </c>
      <c r="P13" s="36">
        <f>SUMIFS(СВЦЭМ!$D$33:$D$776,СВЦЭМ!$A$33:$A$776,$A13,СВЦЭМ!$B$33:$B$776,P$11)+'СЕТ СН'!$F$11+СВЦЭМ!$D$10+'СЕТ СН'!$F$6-'СЕТ СН'!$F$23</f>
        <v>829.31702646000008</v>
      </c>
      <c r="Q13" s="36">
        <f>SUMIFS(СВЦЭМ!$D$33:$D$776,СВЦЭМ!$A$33:$A$776,$A13,СВЦЭМ!$B$33:$B$776,Q$11)+'СЕТ СН'!$F$11+СВЦЭМ!$D$10+'СЕТ СН'!$F$6-'СЕТ СН'!$F$23</f>
        <v>843.25960404000011</v>
      </c>
      <c r="R13" s="36">
        <f>SUMIFS(СВЦЭМ!$D$33:$D$776,СВЦЭМ!$A$33:$A$776,$A13,СВЦЭМ!$B$33:$B$776,R$11)+'СЕТ СН'!$F$11+СВЦЭМ!$D$10+'СЕТ СН'!$F$6-'СЕТ СН'!$F$23</f>
        <v>864.04445003000001</v>
      </c>
      <c r="S13" s="36">
        <f>SUMIFS(СВЦЭМ!$D$33:$D$776,СВЦЭМ!$A$33:$A$776,$A13,СВЦЭМ!$B$33:$B$776,S$11)+'СЕТ СН'!$F$11+СВЦЭМ!$D$10+'СЕТ СН'!$F$6-'СЕТ СН'!$F$23</f>
        <v>867.02171208000004</v>
      </c>
      <c r="T13" s="36">
        <f>SUMIFS(СВЦЭМ!$D$33:$D$776,СВЦЭМ!$A$33:$A$776,$A13,СВЦЭМ!$B$33:$B$776,T$11)+'СЕТ СН'!$F$11+СВЦЭМ!$D$10+'СЕТ СН'!$F$6-'СЕТ СН'!$F$23</f>
        <v>858.3935104200001</v>
      </c>
      <c r="U13" s="36">
        <f>SUMIFS(СВЦЭМ!$D$33:$D$776,СВЦЭМ!$A$33:$A$776,$A13,СВЦЭМ!$B$33:$B$776,U$11)+'СЕТ СН'!$F$11+СВЦЭМ!$D$10+'СЕТ СН'!$F$6-'СЕТ СН'!$F$23</f>
        <v>847.05455856000003</v>
      </c>
      <c r="V13" s="36">
        <f>SUMIFS(СВЦЭМ!$D$33:$D$776,СВЦЭМ!$A$33:$A$776,$A13,СВЦЭМ!$B$33:$B$776,V$11)+'СЕТ СН'!$F$11+СВЦЭМ!$D$10+'СЕТ СН'!$F$6-'СЕТ СН'!$F$23</f>
        <v>827.8868267900001</v>
      </c>
      <c r="W13" s="36">
        <f>SUMIFS(СВЦЭМ!$D$33:$D$776,СВЦЭМ!$A$33:$A$776,$A13,СВЦЭМ!$B$33:$B$776,W$11)+'СЕТ СН'!$F$11+СВЦЭМ!$D$10+'СЕТ СН'!$F$6-'СЕТ СН'!$F$23</f>
        <v>792.64719076000006</v>
      </c>
      <c r="X13" s="36">
        <f>SUMIFS(СВЦЭМ!$D$33:$D$776,СВЦЭМ!$A$33:$A$776,$A13,СВЦЭМ!$B$33:$B$776,X$11)+'СЕТ СН'!$F$11+СВЦЭМ!$D$10+'СЕТ СН'!$F$6-'СЕТ СН'!$F$23</f>
        <v>844.44635447000007</v>
      </c>
      <c r="Y13" s="36">
        <f>SUMIFS(СВЦЭМ!$D$33:$D$776,СВЦЭМ!$A$33:$A$776,$A13,СВЦЭМ!$B$33:$B$776,Y$11)+'СЕТ СН'!$F$11+СВЦЭМ!$D$10+'СЕТ СН'!$F$6-'СЕТ СН'!$F$23</f>
        <v>985.33046169000011</v>
      </c>
    </row>
    <row r="14" spans="1:27" ht="15.75" x14ac:dyDescent="0.2">
      <c r="A14" s="35">
        <f t="shared" ref="A14:A42" si="0">A13+1</f>
        <v>44015</v>
      </c>
      <c r="B14" s="36">
        <f>SUMIFS(СВЦЭМ!$D$33:$D$776,СВЦЭМ!$A$33:$A$776,$A14,СВЦЭМ!$B$33:$B$776,B$11)+'СЕТ СН'!$F$11+СВЦЭМ!$D$10+'СЕТ СН'!$F$6-'СЕТ СН'!$F$23</f>
        <v>1092.8872129199999</v>
      </c>
      <c r="C14" s="36">
        <f>SUMIFS(СВЦЭМ!$D$33:$D$776,СВЦЭМ!$A$33:$A$776,$A14,СВЦЭМ!$B$33:$B$776,C$11)+'СЕТ СН'!$F$11+СВЦЭМ!$D$10+'СЕТ СН'!$F$6-'СЕТ СН'!$F$23</f>
        <v>1075.8655324700001</v>
      </c>
      <c r="D14" s="36">
        <f>SUMIFS(СВЦЭМ!$D$33:$D$776,СВЦЭМ!$A$33:$A$776,$A14,СВЦЭМ!$B$33:$B$776,D$11)+'СЕТ СН'!$F$11+СВЦЭМ!$D$10+'СЕТ СН'!$F$6-'СЕТ СН'!$F$23</f>
        <v>1047.30132301</v>
      </c>
      <c r="E14" s="36">
        <f>SUMIFS(СВЦЭМ!$D$33:$D$776,СВЦЭМ!$A$33:$A$776,$A14,СВЦЭМ!$B$33:$B$776,E$11)+'СЕТ СН'!$F$11+СВЦЭМ!$D$10+'СЕТ СН'!$F$6-'СЕТ СН'!$F$23</f>
        <v>1028.97145847</v>
      </c>
      <c r="F14" s="36">
        <f>SUMIFS(СВЦЭМ!$D$33:$D$776,СВЦЭМ!$A$33:$A$776,$A14,СВЦЭМ!$B$33:$B$776,F$11)+'СЕТ СН'!$F$11+СВЦЭМ!$D$10+'СЕТ СН'!$F$6-'СЕТ СН'!$F$23</f>
        <v>1014.9978808200001</v>
      </c>
      <c r="G14" s="36">
        <f>SUMIFS(СВЦЭМ!$D$33:$D$776,СВЦЭМ!$A$33:$A$776,$A14,СВЦЭМ!$B$33:$B$776,G$11)+'СЕТ СН'!$F$11+СВЦЭМ!$D$10+'СЕТ СН'!$F$6-'СЕТ СН'!$F$23</f>
        <v>1029.2122254999999</v>
      </c>
      <c r="H14" s="36">
        <f>SUMIFS(СВЦЭМ!$D$33:$D$776,СВЦЭМ!$A$33:$A$776,$A14,СВЦЭМ!$B$33:$B$776,H$11)+'СЕТ СН'!$F$11+СВЦЭМ!$D$10+'СЕТ СН'!$F$6-'СЕТ СН'!$F$23</f>
        <v>1065.6502108100001</v>
      </c>
      <c r="I14" s="36">
        <f>SUMIFS(СВЦЭМ!$D$33:$D$776,СВЦЭМ!$A$33:$A$776,$A14,СВЦЭМ!$B$33:$B$776,I$11)+'СЕТ СН'!$F$11+СВЦЭМ!$D$10+'СЕТ СН'!$F$6-'СЕТ СН'!$F$23</f>
        <v>1082.10100139</v>
      </c>
      <c r="J14" s="36">
        <f>SUMIFS(СВЦЭМ!$D$33:$D$776,СВЦЭМ!$A$33:$A$776,$A14,СВЦЭМ!$B$33:$B$776,J$11)+'СЕТ СН'!$F$11+СВЦЭМ!$D$10+'СЕТ СН'!$F$6-'СЕТ СН'!$F$23</f>
        <v>1008.34380635</v>
      </c>
      <c r="K14" s="36">
        <f>SUMIFS(СВЦЭМ!$D$33:$D$776,СВЦЭМ!$A$33:$A$776,$A14,СВЦЭМ!$B$33:$B$776,K$11)+'СЕТ СН'!$F$11+СВЦЭМ!$D$10+'СЕТ СН'!$F$6-'СЕТ СН'!$F$23</f>
        <v>875.23866513000007</v>
      </c>
      <c r="L14" s="36">
        <f>SUMIFS(СВЦЭМ!$D$33:$D$776,СВЦЭМ!$A$33:$A$776,$A14,СВЦЭМ!$B$33:$B$776,L$11)+'СЕТ СН'!$F$11+СВЦЭМ!$D$10+'СЕТ СН'!$F$6-'СЕТ СН'!$F$23</f>
        <v>775.75489340000001</v>
      </c>
      <c r="M14" s="36">
        <f>SUMIFS(СВЦЭМ!$D$33:$D$776,СВЦЭМ!$A$33:$A$776,$A14,СВЦЭМ!$B$33:$B$776,M$11)+'СЕТ СН'!$F$11+СВЦЭМ!$D$10+'СЕТ СН'!$F$6-'СЕТ СН'!$F$23</f>
        <v>762.03203523000002</v>
      </c>
      <c r="N14" s="36">
        <f>SUMIFS(СВЦЭМ!$D$33:$D$776,СВЦЭМ!$A$33:$A$776,$A14,СВЦЭМ!$B$33:$B$776,N$11)+'СЕТ СН'!$F$11+СВЦЭМ!$D$10+'СЕТ СН'!$F$6-'СЕТ СН'!$F$23</f>
        <v>797.40306278000003</v>
      </c>
      <c r="O14" s="36">
        <f>SUMIFS(СВЦЭМ!$D$33:$D$776,СВЦЭМ!$A$33:$A$776,$A14,СВЦЭМ!$B$33:$B$776,O$11)+'СЕТ СН'!$F$11+СВЦЭМ!$D$10+'СЕТ СН'!$F$6-'СЕТ СН'!$F$23</f>
        <v>760.4801063000001</v>
      </c>
      <c r="P14" s="36">
        <f>SUMIFS(СВЦЭМ!$D$33:$D$776,СВЦЭМ!$A$33:$A$776,$A14,СВЦЭМ!$B$33:$B$776,P$11)+'СЕТ СН'!$F$11+СВЦЭМ!$D$10+'СЕТ СН'!$F$6-'СЕТ СН'!$F$23</f>
        <v>786.55162485000005</v>
      </c>
      <c r="Q14" s="36">
        <f>SUMIFS(СВЦЭМ!$D$33:$D$776,СВЦЭМ!$A$33:$A$776,$A14,СВЦЭМ!$B$33:$B$776,Q$11)+'СЕТ СН'!$F$11+СВЦЭМ!$D$10+'СЕТ СН'!$F$6-'СЕТ СН'!$F$23</f>
        <v>792.26801956000008</v>
      </c>
      <c r="R14" s="36">
        <f>SUMIFS(СВЦЭМ!$D$33:$D$776,СВЦЭМ!$A$33:$A$776,$A14,СВЦЭМ!$B$33:$B$776,R$11)+'СЕТ СН'!$F$11+СВЦЭМ!$D$10+'СЕТ СН'!$F$6-'СЕТ СН'!$F$23</f>
        <v>786.14989759000002</v>
      </c>
      <c r="S14" s="36">
        <f>SUMIFS(СВЦЭМ!$D$33:$D$776,СВЦЭМ!$A$33:$A$776,$A14,СВЦЭМ!$B$33:$B$776,S$11)+'СЕТ СН'!$F$11+СВЦЭМ!$D$10+'СЕТ СН'!$F$6-'СЕТ СН'!$F$23</f>
        <v>793.53988399000002</v>
      </c>
      <c r="T14" s="36">
        <f>SUMIFS(СВЦЭМ!$D$33:$D$776,СВЦЭМ!$A$33:$A$776,$A14,СВЦЭМ!$B$33:$B$776,T$11)+'СЕТ СН'!$F$11+СВЦЭМ!$D$10+'СЕТ СН'!$F$6-'СЕТ СН'!$F$23</f>
        <v>788.15251522000005</v>
      </c>
      <c r="U14" s="36">
        <f>SUMIFS(СВЦЭМ!$D$33:$D$776,СВЦЭМ!$A$33:$A$776,$A14,СВЦЭМ!$B$33:$B$776,U$11)+'СЕТ СН'!$F$11+СВЦЭМ!$D$10+'СЕТ СН'!$F$6-'СЕТ СН'!$F$23</f>
        <v>780.54175163000002</v>
      </c>
      <c r="V14" s="36">
        <f>SUMIFS(СВЦЭМ!$D$33:$D$776,СВЦЭМ!$A$33:$A$776,$A14,СВЦЭМ!$B$33:$B$776,V$11)+'СЕТ СН'!$F$11+СВЦЭМ!$D$10+'СЕТ СН'!$F$6-'СЕТ СН'!$F$23</f>
        <v>750.93978343000003</v>
      </c>
      <c r="W14" s="36">
        <f>SUMIFS(СВЦЭМ!$D$33:$D$776,СВЦЭМ!$A$33:$A$776,$A14,СВЦЭМ!$B$33:$B$776,W$11)+'СЕТ СН'!$F$11+СВЦЭМ!$D$10+'СЕТ СН'!$F$6-'СЕТ СН'!$F$23</f>
        <v>720.95189403000006</v>
      </c>
      <c r="X14" s="36">
        <f>SUMIFS(СВЦЭМ!$D$33:$D$776,СВЦЭМ!$A$33:$A$776,$A14,СВЦЭМ!$B$33:$B$776,X$11)+'СЕТ СН'!$F$11+СВЦЭМ!$D$10+'СЕТ СН'!$F$6-'СЕТ СН'!$F$23</f>
        <v>784.07254421000005</v>
      </c>
      <c r="Y14" s="36">
        <f>SUMIFS(СВЦЭМ!$D$33:$D$776,СВЦЭМ!$A$33:$A$776,$A14,СВЦЭМ!$B$33:$B$776,Y$11)+'СЕТ СН'!$F$11+СВЦЭМ!$D$10+'СЕТ СН'!$F$6-'СЕТ СН'!$F$23</f>
        <v>897.65005926000003</v>
      </c>
    </row>
    <row r="15" spans="1:27" ht="15.75" x14ac:dyDescent="0.2">
      <c r="A15" s="35">
        <f t="shared" si="0"/>
        <v>44016</v>
      </c>
      <c r="B15" s="36">
        <f>SUMIFS(СВЦЭМ!$D$33:$D$776,СВЦЭМ!$A$33:$A$776,$A15,СВЦЭМ!$B$33:$B$776,B$11)+'СЕТ СН'!$F$11+СВЦЭМ!$D$10+'СЕТ СН'!$F$6-'СЕТ СН'!$F$23</f>
        <v>1092.35529576</v>
      </c>
      <c r="C15" s="36">
        <f>SUMIFS(СВЦЭМ!$D$33:$D$776,СВЦЭМ!$A$33:$A$776,$A15,СВЦЭМ!$B$33:$B$776,C$11)+'СЕТ СН'!$F$11+СВЦЭМ!$D$10+'СЕТ СН'!$F$6-'СЕТ СН'!$F$23</f>
        <v>1100.1673244799999</v>
      </c>
      <c r="D15" s="36">
        <f>SUMIFS(СВЦЭМ!$D$33:$D$776,СВЦЭМ!$A$33:$A$776,$A15,СВЦЭМ!$B$33:$B$776,D$11)+'СЕТ СН'!$F$11+СВЦЭМ!$D$10+'СЕТ СН'!$F$6-'СЕТ СН'!$F$23</f>
        <v>1115.83228611</v>
      </c>
      <c r="E15" s="36">
        <f>SUMIFS(СВЦЭМ!$D$33:$D$776,СВЦЭМ!$A$33:$A$776,$A15,СВЦЭМ!$B$33:$B$776,E$11)+'СЕТ СН'!$F$11+СВЦЭМ!$D$10+'СЕТ СН'!$F$6-'СЕТ СН'!$F$23</f>
        <v>1117.20522134</v>
      </c>
      <c r="F15" s="36">
        <f>SUMIFS(СВЦЭМ!$D$33:$D$776,СВЦЭМ!$A$33:$A$776,$A15,СВЦЭМ!$B$33:$B$776,F$11)+'СЕТ СН'!$F$11+СВЦЭМ!$D$10+'СЕТ СН'!$F$6-'СЕТ СН'!$F$23</f>
        <v>1119.5466184100001</v>
      </c>
      <c r="G15" s="36">
        <f>SUMIFS(СВЦЭМ!$D$33:$D$776,СВЦЭМ!$A$33:$A$776,$A15,СВЦЭМ!$B$33:$B$776,G$11)+'СЕТ СН'!$F$11+СВЦЭМ!$D$10+'СЕТ СН'!$F$6-'СЕТ СН'!$F$23</f>
        <v>1106.0143881399999</v>
      </c>
      <c r="H15" s="36">
        <f>SUMIFS(СВЦЭМ!$D$33:$D$776,СВЦЭМ!$A$33:$A$776,$A15,СВЦЭМ!$B$33:$B$776,H$11)+'СЕТ СН'!$F$11+СВЦЭМ!$D$10+'СЕТ СН'!$F$6-'СЕТ СН'!$F$23</f>
        <v>1083.1005722800001</v>
      </c>
      <c r="I15" s="36">
        <f>SUMIFS(СВЦЭМ!$D$33:$D$776,СВЦЭМ!$A$33:$A$776,$A15,СВЦЭМ!$B$33:$B$776,I$11)+'СЕТ СН'!$F$11+СВЦЭМ!$D$10+'СЕТ СН'!$F$6-'СЕТ СН'!$F$23</f>
        <v>1095.6015104799999</v>
      </c>
      <c r="J15" s="36">
        <f>SUMIFS(СВЦЭМ!$D$33:$D$776,СВЦЭМ!$A$33:$A$776,$A15,СВЦЭМ!$B$33:$B$776,J$11)+'СЕТ СН'!$F$11+СВЦЭМ!$D$10+'СЕТ СН'!$F$6-'СЕТ СН'!$F$23</f>
        <v>988.49234038000009</v>
      </c>
      <c r="K15" s="36">
        <f>SUMIFS(СВЦЭМ!$D$33:$D$776,СВЦЭМ!$A$33:$A$776,$A15,СВЦЭМ!$B$33:$B$776,K$11)+'СЕТ СН'!$F$11+СВЦЭМ!$D$10+'СЕТ СН'!$F$6-'СЕТ СН'!$F$23</f>
        <v>857.69482061000008</v>
      </c>
      <c r="L15" s="36">
        <f>SUMIFS(СВЦЭМ!$D$33:$D$776,СВЦЭМ!$A$33:$A$776,$A15,СВЦЭМ!$B$33:$B$776,L$11)+'СЕТ СН'!$F$11+СВЦЭМ!$D$10+'СЕТ СН'!$F$6-'СЕТ СН'!$F$23</f>
        <v>778.90878234000002</v>
      </c>
      <c r="M15" s="36">
        <f>SUMIFS(СВЦЭМ!$D$33:$D$776,СВЦЭМ!$A$33:$A$776,$A15,СВЦЭМ!$B$33:$B$776,M$11)+'СЕТ СН'!$F$11+СВЦЭМ!$D$10+'СЕТ СН'!$F$6-'СЕТ СН'!$F$23</f>
        <v>760.78484463000007</v>
      </c>
      <c r="N15" s="36">
        <f>SUMIFS(СВЦЭМ!$D$33:$D$776,СВЦЭМ!$A$33:$A$776,$A15,СВЦЭМ!$B$33:$B$776,N$11)+'СЕТ СН'!$F$11+СВЦЭМ!$D$10+'СЕТ СН'!$F$6-'СЕТ СН'!$F$23</f>
        <v>768.52867215000003</v>
      </c>
      <c r="O15" s="36">
        <f>SUMIFS(СВЦЭМ!$D$33:$D$776,СВЦЭМ!$A$33:$A$776,$A15,СВЦЭМ!$B$33:$B$776,O$11)+'СЕТ СН'!$F$11+СВЦЭМ!$D$10+'СЕТ СН'!$F$6-'СЕТ СН'!$F$23</f>
        <v>761.34370718000002</v>
      </c>
      <c r="P15" s="36">
        <f>SUMIFS(СВЦЭМ!$D$33:$D$776,СВЦЭМ!$A$33:$A$776,$A15,СВЦЭМ!$B$33:$B$776,P$11)+'СЕТ СН'!$F$11+СВЦЭМ!$D$10+'СЕТ СН'!$F$6-'СЕТ СН'!$F$23</f>
        <v>759.02442543000006</v>
      </c>
      <c r="Q15" s="36">
        <f>SUMIFS(СВЦЭМ!$D$33:$D$776,СВЦЭМ!$A$33:$A$776,$A15,СВЦЭМ!$B$33:$B$776,Q$11)+'СЕТ СН'!$F$11+СВЦЭМ!$D$10+'СЕТ СН'!$F$6-'СЕТ СН'!$F$23</f>
        <v>762.93669275000002</v>
      </c>
      <c r="R15" s="36">
        <f>SUMIFS(СВЦЭМ!$D$33:$D$776,СВЦЭМ!$A$33:$A$776,$A15,СВЦЭМ!$B$33:$B$776,R$11)+'СЕТ СН'!$F$11+СВЦЭМ!$D$10+'СЕТ СН'!$F$6-'СЕТ СН'!$F$23</f>
        <v>729.04251827000007</v>
      </c>
      <c r="S15" s="36">
        <f>SUMIFS(СВЦЭМ!$D$33:$D$776,СВЦЭМ!$A$33:$A$776,$A15,СВЦЭМ!$B$33:$B$776,S$11)+'СЕТ СН'!$F$11+СВЦЭМ!$D$10+'СЕТ СН'!$F$6-'СЕТ СН'!$F$23</f>
        <v>732.38409088000003</v>
      </c>
      <c r="T15" s="36">
        <f>SUMIFS(СВЦЭМ!$D$33:$D$776,СВЦЭМ!$A$33:$A$776,$A15,СВЦЭМ!$B$33:$B$776,T$11)+'СЕТ СН'!$F$11+СВЦЭМ!$D$10+'СЕТ СН'!$F$6-'СЕТ СН'!$F$23</f>
        <v>759.15744791000009</v>
      </c>
      <c r="U15" s="36">
        <f>SUMIFS(СВЦЭМ!$D$33:$D$776,СВЦЭМ!$A$33:$A$776,$A15,СВЦЭМ!$B$33:$B$776,U$11)+'СЕТ СН'!$F$11+СВЦЭМ!$D$10+'СЕТ СН'!$F$6-'СЕТ СН'!$F$23</f>
        <v>768.53001730000005</v>
      </c>
      <c r="V15" s="36">
        <f>SUMIFS(СВЦЭМ!$D$33:$D$776,СВЦЭМ!$A$33:$A$776,$A15,СВЦЭМ!$B$33:$B$776,V$11)+'СЕТ СН'!$F$11+СВЦЭМ!$D$10+'СЕТ СН'!$F$6-'СЕТ СН'!$F$23</f>
        <v>757.15550730000007</v>
      </c>
      <c r="W15" s="36">
        <f>SUMIFS(СВЦЭМ!$D$33:$D$776,СВЦЭМ!$A$33:$A$776,$A15,СВЦЭМ!$B$33:$B$776,W$11)+'СЕТ СН'!$F$11+СВЦЭМ!$D$10+'СЕТ СН'!$F$6-'СЕТ СН'!$F$23</f>
        <v>760.61070708000011</v>
      </c>
      <c r="X15" s="36">
        <f>SUMIFS(СВЦЭМ!$D$33:$D$776,СВЦЭМ!$A$33:$A$776,$A15,СВЦЭМ!$B$33:$B$776,X$11)+'СЕТ СН'!$F$11+СВЦЭМ!$D$10+'СЕТ СН'!$F$6-'СЕТ СН'!$F$23</f>
        <v>795.82524595000007</v>
      </c>
      <c r="Y15" s="36">
        <f>SUMIFS(СВЦЭМ!$D$33:$D$776,СВЦЭМ!$A$33:$A$776,$A15,СВЦЭМ!$B$33:$B$776,Y$11)+'СЕТ СН'!$F$11+СВЦЭМ!$D$10+'СЕТ СН'!$F$6-'СЕТ СН'!$F$23</f>
        <v>902.4386130900001</v>
      </c>
    </row>
    <row r="16" spans="1:27" ht="15.75" x14ac:dyDescent="0.2">
      <c r="A16" s="35">
        <f t="shared" si="0"/>
        <v>44017</v>
      </c>
      <c r="B16" s="36">
        <f>SUMIFS(СВЦЭМ!$D$33:$D$776,СВЦЭМ!$A$33:$A$776,$A16,СВЦЭМ!$B$33:$B$776,B$11)+'СЕТ СН'!$F$11+СВЦЭМ!$D$10+'СЕТ СН'!$F$6-'СЕТ СН'!$F$23</f>
        <v>984.40239256000007</v>
      </c>
      <c r="C16" s="36">
        <f>SUMIFS(СВЦЭМ!$D$33:$D$776,СВЦЭМ!$A$33:$A$776,$A16,СВЦЭМ!$B$33:$B$776,C$11)+'СЕТ СН'!$F$11+СВЦЭМ!$D$10+'СЕТ СН'!$F$6-'СЕТ СН'!$F$23</f>
        <v>1021.9373016600001</v>
      </c>
      <c r="D16" s="36">
        <f>SUMIFS(СВЦЭМ!$D$33:$D$776,СВЦЭМ!$A$33:$A$776,$A16,СВЦЭМ!$B$33:$B$776,D$11)+'СЕТ СН'!$F$11+СВЦЭМ!$D$10+'СЕТ СН'!$F$6-'СЕТ СН'!$F$23</f>
        <v>1072.68827923</v>
      </c>
      <c r="E16" s="36">
        <f>SUMIFS(СВЦЭМ!$D$33:$D$776,СВЦЭМ!$A$33:$A$776,$A16,СВЦЭМ!$B$33:$B$776,E$11)+'СЕТ СН'!$F$11+СВЦЭМ!$D$10+'СЕТ СН'!$F$6-'СЕТ СН'!$F$23</f>
        <v>1046.0796864700001</v>
      </c>
      <c r="F16" s="36">
        <f>SUMIFS(СВЦЭМ!$D$33:$D$776,СВЦЭМ!$A$33:$A$776,$A16,СВЦЭМ!$B$33:$B$776,F$11)+'СЕТ СН'!$F$11+СВЦЭМ!$D$10+'СЕТ СН'!$F$6-'СЕТ СН'!$F$23</f>
        <v>1014.7245638700001</v>
      </c>
      <c r="G16" s="36">
        <f>SUMIFS(СВЦЭМ!$D$33:$D$776,СВЦЭМ!$A$33:$A$776,$A16,СВЦЭМ!$B$33:$B$776,G$11)+'СЕТ СН'!$F$11+СВЦЭМ!$D$10+'СЕТ СН'!$F$6-'СЕТ СН'!$F$23</f>
        <v>1000.66414636</v>
      </c>
      <c r="H16" s="36">
        <f>SUMIFS(СВЦЭМ!$D$33:$D$776,СВЦЭМ!$A$33:$A$776,$A16,СВЦЭМ!$B$33:$B$776,H$11)+'СЕТ СН'!$F$11+СВЦЭМ!$D$10+'СЕТ СН'!$F$6-'СЕТ СН'!$F$23</f>
        <v>982.15216643000008</v>
      </c>
      <c r="I16" s="36">
        <f>SUMIFS(СВЦЭМ!$D$33:$D$776,СВЦЭМ!$A$33:$A$776,$A16,СВЦЭМ!$B$33:$B$776,I$11)+'СЕТ СН'!$F$11+СВЦЭМ!$D$10+'СЕТ СН'!$F$6-'СЕТ СН'!$F$23</f>
        <v>995.30059926000001</v>
      </c>
      <c r="J16" s="36">
        <f>SUMIFS(СВЦЭМ!$D$33:$D$776,СВЦЭМ!$A$33:$A$776,$A16,СВЦЭМ!$B$33:$B$776,J$11)+'СЕТ СН'!$F$11+СВЦЭМ!$D$10+'СЕТ СН'!$F$6-'СЕТ СН'!$F$23</f>
        <v>914.67392241000005</v>
      </c>
      <c r="K16" s="36">
        <f>SUMIFS(СВЦЭМ!$D$33:$D$776,СВЦЭМ!$A$33:$A$776,$A16,СВЦЭМ!$B$33:$B$776,K$11)+'СЕТ СН'!$F$11+СВЦЭМ!$D$10+'СЕТ СН'!$F$6-'СЕТ СН'!$F$23</f>
        <v>805.39741557000002</v>
      </c>
      <c r="L16" s="36">
        <f>SUMIFS(СВЦЭМ!$D$33:$D$776,СВЦЭМ!$A$33:$A$776,$A16,СВЦЭМ!$B$33:$B$776,L$11)+'СЕТ СН'!$F$11+СВЦЭМ!$D$10+'СЕТ СН'!$F$6-'СЕТ СН'!$F$23</f>
        <v>741.27688946000001</v>
      </c>
      <c r="M16" s="36">
        <f>SUMIFS(СВЦЭМ!$D$33:$D$776,СВЦЭМ!$A$33:$A$776,$A16,СВЦЭМ!$B$33:$B$776,M$11)+'СЕТ СН'!$F$11+СВЦЭМ!$D$10+'СЕТ СН'!$F$6-'СЕТ СН'!$F$23</f>
        <v>695.20987333000005</v>
      </c>
      <c r="N16" s="36">
        <f>SUMIFS(СВЦЭМ!$D$33:$D$776,СВЦЭМ!$A$33:$A$776,$A16,СВЦЭМ!$B$33:$B$776,N$11)+'СЕТ СН'!$F$11+СВЦЭМ!$D$10+'СЕТ СН'!$F$6-'СЕТ СН'!$F$23</f>
        <v>713.31206316000009</v>
      </c>
      <c r="O16" s="36">
        <f>SUMIFS(СВЦЭМ!$D$33:$D$776,СВЦЭМ!$A$33:$A$776,$A16,СВЦЭМ!$B$33:$B$776,O$11)+'СЕТ СН'!$F$11+СВЦЭМ!$D$10+'СЕТ СН'!$F$6-'СЕТ СН'!$F$23</f>
        <v>724.39671677000001</v>
      </c>
      <c r="P16" s="36">
        <f>SUMIFS(СВЦЭМ!$D$33:$D$776,СВЦЭМ!$A$33:$A$776,$A16,СВЦЭМ!$B$33:$B$776,P$11)+'СЕТ СН'!$F$11+СВЦЭМ!$D$10+'СЕТ СН'!$F$6-'СЕТ СН'!$F$23</f>
        <v>711.11742562000006</v>
      </c>
      <c r="Q16" s="36">
        <f>SUMIFS(СВЦЭМ!$D$33:$D$776,СВЦЭМ!$A$33:$A$776,$A16,СВЦЭМ!$B$33:$B$776,Q$11)+'СЕТ СН'!$F$11+СВЦЭМ!$D$10+'СЕТ СН'!$F$6-'СЕТ СН'!$F$23</f>
        <v>716.68079741000008</v>
      </c>
      <c r="R16" s="36">
        <f>SUMIFS(СВЦЭМ!$D$33:$D$776,СВЦЭМ!$A$33:$A$776,$A16,СВЦЭМ!$B$33:$B$776,R$11)+'СЕТ СН'!$F$11+СВЦЭМ!$D$10+'СЕТ СН'!$F$6-'СЕТ СН'!$F$23</f>
        <v>737.33753757000011</v>
      </c>
      <c r="S16" s="36">
        <f>SUMIFS(СВЦЭМ!$D$33:$D$776,СВЦЭМ!$A$33:$A$776,$A16,СВЦЭМ!$B$33:$B$776,S$11)+'СЕТ СН'!$F$11+СВЦЭМ!$D$10+'СЕТ СН'!$F$6-'СЕТ СН'!$F$23</f>
        <v>747.48621269000012</v>
      </c>
      <c r="T16" s="36">
        <f>SUMIFS(СВЦЭМ!$D$33:$D$776,СВЦЭМ!$A$33:$A$776,$A16,СВЦЭМ!$B$33:$B$776,T$11)+'СЕТ СН'!$F$11+СВЦЭМ!$D$10+'СЕТ СН'!$F$6-'СЕТ СН'!$F$23</f>
        <v>741.68921079000006</v>
      </c>
      <c r="U16" s="36">
        <f>SUMIFS(СВЦЭМ!$D$33:$D$776,СВЦЭМ!$A$33:$A$776,$A16,СВЦЭМ!$B$33:$B$776,U$11)+'СЕТ СН'!$F$11+СВЦЭМ!$D$10+'СЕТ СН'!$F$6-'СЕТ СН'!$F$23</f>
        <v>733.38082642000006</v>
      </c>
      <c r="V16" s="36">
        <f>SUMIFS(СВЦЭМ!$D$33:$D$776,СВЦЭМ!$A$33:$A$776,$A16,СВЦЭМ!$B$33:$B$776,V$11)+'СЕТ СН'!$F$11+СВЦЭМ!$D$10+'СЕТ СН'!$F$6-'СЕТ СН'!$F$23</f>
        <v>715.7725076700001</v>
      </c>
      <c r="W16" s="36">
        <f>SUMIFS(СВЦЭМ!$D$33:$D$776,СВЦЭМ!$A$33:$A$776,$A16,СВЦЭМ!$B$33:$B$776,W$11)+'СЕТ СН'!$F$11+СВЦЭМ!$D$10+'СЕТ СН'!$F$6-'СЕТ СН'!$F$23</f>
        <v>705.52656319000005</v>
      </c>
      <c r="X16" s="36">
        <f>SUMIFS(СВЦЭМ!$D$33:$D$776,СВЦЭМ!$A$33:$A$776,$A16,СВЦЭМ!$B$33:$B$776,X$11)+'СЕТ СН'!$F$11+СВЦЭМ!$D$10+'СЕТ СН'!$F$6-'СЕТ СН'!$F$23</f>
        <v>753.58066013000007</v>
      </c>
      <c r="Y16" s="36">
        <f>SUMIFS(СВЦЭМ!$D$33:$D$776,СВЦЭМ!$A$33:$A$776,$A16,СВЦЭМ!$B$33:$B$776,Y$11)+'СЕТ СН'!$F$11+СВЦЭМ!$D$10+'СЕТ СН'!$F$6-'СЕТ СН'!$F$23</f>
        <v>899.01159836000011</v>
      </c>
    </row>
    <row r="17" spans="1:25" ht="15.75" x14ac:dyDescent="0.2">
      <c r="A17" s="35">
        <f t="shared" si="0"/>
        <v>44018</v>
      </c>
      <c r="B17" s="36">
        <f>SUMIFS(СВЦЭМ!$D$33:$D$776,СВЦЭМ!$A$33:$A$776,$A17,СВЦЭМ!$B$33:$B$776,B$11)+'СЕТ СН'!$F$11+СВЦЭМ!$D$10+'СЕТ СН'!$F$6-'СЕТ СН'!$F$23</f>
        <v>951.26620629000001</v>
      </c>
      <c r="C17" s="36">
        <f>SUMIFS(СВЦЭМ!$D$33:$D$776,СВЦЭМ!$A$33:$A$776,$A17,СВЦЭМ!$B$33:$B$776,C$11)+'СЕТ СН'!$F$11+СВЦЭМ!$D$10+'СЕТ СН'!$F$6-'СЕТ СН'!$F$23</f>
        <v>1051.63054532</v>
      </c>
      <c r="D17" s="36">
        <f>SUMIFS(СВЦЭМ!$D$33:$D$776,СВЦЭМ!$A$33:$A$776,$A17,СВЦЭМ!$B$33:$B$776,D$11)+'СЕТ СН'!$F$11+СВЦЭМ!$D$10+'СЕТ СН'!$F$6-'СЕТ СН'!$F$23</f>
        <v>1082.7992152700001</v>
      </c>
      <c r="E17" s="36">
        <f>SUMIFS(СВЦЭМ!$D$33:$D$776,СВЦЭМ!$A$33:$A$776,$A17,СВЦЭМ!$B$33:$B$776,E$11)+'СЕТ СН'!$F$11+СВЦЭМ!$D$10+'СЕТ СН'!$F$6-'СЕТ СН'!$F$23</f>
        <v>1139.0623701699999</v>
      </c>
      <c r="F17" s="36">
        <f>SUMIFS(СВЦЭМ!$D$33:$D$776,СВЦЭМ!$A$33:$A$776,$A17,СВЦЭМ!$B$33:$B$776,F$11)+'СЕТ СН'!$F$11+СВЦЭМ!$D$10+'СЕТ СН'!$F$6-'СЕТ СН'!$F$23</f>
        <v>1131.0666819399999</v>
      </c>
      <c r="G17" s="36">
        <f>SUMIFS(СВЦЭМ!$D$33:$D$776,СВЦЭМ!$A$33:$A$776,$A17,СВЦЭМ!$B$33:$B$776,G$11)+'СЕТ СН'!$F$11+СВЦЭМ!$D$10+'СЕТ СН'!$F$6-'СЕТ СН'!$F$23</f>
        <v>1122.4851581600001</v>
      </c>
      <c r="H17" s="36">
        <f>SUMIFS(СВЦЭМ!$D$33:$D$776,СВЦЭМ!$A$33:$A$776,$A17,СВЦЭМ!$B$33:$B$776,H$11)+'СЕТ СН'!$F$11+СВЦЭМ!$D$10+'СЕТ СН'!$F$6-'СЕТ СН'!$F$23</f>
        <v>1029.43949185</v>
      </c>
      <c r="I17" s="36">
        <f>SUMIFS(СВЦЭМ!$D$33:$D$776,СВЦЭМ!$A$33:$A$776,$A17,СВЦЭМ!$B$33:$B$776,I$11)+'СЕТ СН'!$F$11+СВЦЭМ!$D$10+'СЕТ СН'!$F$6-'СЕТ СН'!$F$23</f>
        <v>1051.26989157</v>
      </c>
      <c r="J17" s="36">
        <f>SUMIFS(СВЦЭМ!$D$33:$D$776,СВЦЭМ!$A$33:$A$776,$A17,СВЦЭМ!$B$33:$B$776,J$11)+'СЕТ СН'!$F$11+СВЦЭМ!$D$10+'СЕТ СН'!$F$6-'СЕТ СН'!$F$23</f>
        <v>1013.1457503600001</v>
      </c>
      <c r="K17" s="36">
        <f>SUMIFS(СВЦЭМ!$D$33:$D$776,СВЦЭМ!$A$33:$A$776,$A17,СВЦЭМ!$B$33:$B$776,K$11)+'СЕТ СН'!$F$11+СВЦЭМ!$D$10+'СЕТ СН'!$F$6-'СЕТ СН'!$F$23</f>
        <v>881.50843368000005</v>
      </c>
      <c r="L17" s="36">
        <f>SUMIFS(СВЦЭМ!$D$33:$D$776,СВЦЭМ!$A$33:$A$776,$A17,СВЦЭМ!$B$33:$B$776,L$11)+'СЕТ СН'!$F$11+СВЦЭМ!$D$10+'СЕТ СН'!$F$6-'СЕТ СН'!$F$23</f>
        <v>797.03767233000008</v>
      </c>
      <c r="M17" s="36">
        <f>SUMIFS(СВЦЭМ!$D$33:$D$776,СВЦЭМ!$A$33:$A$776,$A17,СВЦЭМ!$B$33:$B$776,M$11)+'СЕТ СН'!$F$11+СВЦЭМ!$D$10+'СЕТ СН'!$F$6-'СЕТ СН'!$F$23</f>
        <v>761.49547500000006</v>
      </c>
      <c r="N17" s="36">
        <f>SUMIFS(СВЦЭМ!$D$33:$D$776,СВЦЭМ!$A$33:$A$776,$A17,СВЦЭМ!$B$33:$B$776,N$11)+'СЕТ СН'!$F$11+СВЦЭМ!$D$10+'СЕТ СН'!$F$6-'СЕТ СН'!$F$23</f>
        <v>781.02798845000007</v>
      </c>
      <c r="O17" s="36">
        <f>SUMIFS(СВЦЭМ!$D$33:$D$776,СВЦЭМ!$A$33:$A$776,$A17,СВЦЭМ!$B$33:$B$776,O$11)+'СЕТ СН'!$F$11+СВЦЭМ!$D$10+'СЕТ СН'!$F$6-'СЕТ СН'!$F$23</f>
        <v>831.84432642000002</v>
      </c>
      <c r="P17" s="36">
        <f>SUMIFS(СВЦЭМ!$D$33:$D$776,СВЦЭМ!$A$33:$A$776,$A17,СВЦЭМ!$B$33:$B$776,P$11)+'СЕТ СН'!$F$11+СВЦЭМ!$D$10+'СЕТ СН'!$F$6-'СЕТ СН'!$F$23</f>
        <v>808.00431572000002</v>
      </c>
      <c r="Q17" s="36">
        <f>SUMIFS(СВЦЭМ!$D$33:$D$776,СВЦЭМ!$A$33:$A$776,$A17,СВЦЭМ!$B$33:$B$776,Q$11)+'СЕТ СН'!$F$11+СВЦЭМ!$D$10+'СЕТ СН'!$F$6-'СЕТ СН'!$F$23</f>
        <v>810.73851343000001</v>
      </c>
      <c r="R17" s="36">
        <f>SUMIFS(СВЦЭМ!$D$33:$D$776,СВЦЭМ!$A$33:$A$776,$A17,СВЦЭМ!$B$33:$B$776,R$11)+'СЕТ СН'!$F$11+СВЦЭМ!$D$10+'СЕТ СН'!$F$6-'СЕТ СН'!$F$23</f>
        <v>843.39003395000009</v>
      </c>
      <c r="S17" s="36">
        <f>SUMIFS(СВЦЭМ!$D$33:$D$776,СВЦЭМ!$A$33:$A$776,$A17,СВЦЭМ!$B$33:$B$776,S$11)+'СЕТ СН'!$F$11+СВЦЭМ!$D$10+'СЕТ СН'!$F$6-'СЕТ СН'!$F$23</f>
        <v>847.3386316000001</v>
      </c>
      <c r="T17" s="36">
        <f>SUMIFS(СВЦЭМ!$D$33:$D$776,СВЦЭМ!$A$33:$A$776,$A17,СВЦЭМ!$B$33:$B$776,T$11)+'СЕТ СН'!$F$11+СВЦЭМ!$D$10+'СЕТ СН'!$F$6-'СЕТ СН'!$F$23</f>
        <v>842.73695054000007</v>
      </c>
      <c r="U17" s="36">
        <f>SUMIFS(СВЦЭМ!$D$33:$D$776,СВЦЭМ!$A$33:$A$776,$A17,СВЦЭМ!$B$33:$B$776,U$11)+'СЕТ СН'!$F$11+СВЦЭМ!$D$10+'СЕТ СН'!$F$6-'СЕТ СН'!$F$23</f>
        <v>831.69329959000004</v>
      </c>
      <c r="V17" s="36">
        <f>SUMIFS(СВЦЭМ!$D$33:$D$776,СВЦЭМ!$A$33:$A$776,$A17,СВЦЭМ!$B$33:$B$776,V$11)+'СЕТ СН'!$F$11+СВЦЭМ!$D$10+'СЕТ СН'!$F$6-'СЕТ СН'!$F$23</f>
        <v>824.23120430000006</v>
      </c>
      <c r="W17" s="36">
        <f>SUMIFS(СВЦЭМ!$D$33:$D$776,СВЦЭМ!$A$33:$A$776,$A17,СВЦЭМ!$B$33:$B$776,W$11)+'СЕТ СН'!$F$11+СВЦЭМ!$D$10+'СЕТ СН'!$F$6-'СЕТ СН'!$F$23</f>
        <v>784.39491571000008</v>
      </c>
      <c r="X17" s="36">
        <f>SUMIFS(СВЦЭМ!$D$33:$D$776,СВЦЭМ!$A$33:$A$776,$A17,СВЦЭМ!$B$33:$B$776,X$11)+'СЕТ СН'!$F$11+СВЦЭМ!$D$10+'СЕТ СН'!$F$6-'СЕТ СН'!$F$23</f>
        <v>812.55753420000008</v>
      </c>
      <c r="Y17" s="36">
        <f>SUMIFS(СВЦЭМ!$D$33:$D$776,СВЦЭМ!$A$33:$A$776,$A17,СВЦЭМ!$B$33:$B$776,Y$11)+'СЕТ СН'!$F$11+СВЦЭМ!$D$10+'СЕТ СН'!$F$6-'СЕТ СН'!$F$23</f>
        <v>954.24595807000003</v>
      </c>
    </row>
    <row r="18" spans="1:25" ht="15.75" x14ac:dyDescent="0.2">
      <c r="A18" s="35">
        <f t="shared" si="0"/>
        <v>44019</v>
      </c>
      <c r="B18" s="36">
        <f>SUMIFS(СВЦЭМ!$D$33:$D$776,СВЦЭМ!$A$33:$A$776,$A18,СВЦЭМ!$B$33:$B$776,B$11)+'СЕТ СН'!$F$11+СВЦЭМ!$D$10+'СЕТ СН'!$F$6-'СЕТ СН'!$F$23</f>
        <v>986.53995498000006</v>
      </c>
      <c r="C18" s="36">
        <f>SUMIFS(СВЦЭМ!$D$33:$D$776,СВЦЭМ!$A$33:$A$776,$A18,СВЦЭМ!$B$33:$B$776,C$11)+'СЕТ СН'!$F$11+СВЦЭМ!$D$10+'СЕТ СН'!$F$6-'СЕТ СН'!$F$23</f>
        <v>995.65801925000005</v>
      </c>
      <c r="D18" s="36">
        <f>SUMIFS(СВЦЭМ!$D$33:$D$776,СВЦЭМ!$A$33:$A$776,$A18,СВЦЭМ!$B$33:$B$776,D$11)+'СЕТ СН'!$F$11+СВЦЭМ!$D$10+'СЕТ СН'!$F$6-'СЕТ СН'!$F$23</f>
        <v>999.96548111000004</v>
      </c>
      <c r="E18" s="36">
        <f>SUMIFS(СВЦЭМ!$D$33:$D$776,СВЦЭМ!$A$33:$A$776,$A18,СВЦЭМ!$B$33:$B$776,E$11)+'СЕТ СН'!$F$11+СВЦЭМ!$D$10+'СЕТ СН'!$F$6-'СЕТ СН'!$F$23</f>
        <v>1007.2259826200001</v>
      </c>
      <c r="F18" s="36">
        <f>SUMIFS(СВЦЭМ!$D$33:$D$776,СВЦЭМ!$A$33:$A$776,$A18,СВЦЭМ!$B$33:$B$776,F$11)+'СЕТ СН'!$F$11+СВЦЭМ!$D$10+'СЕТ СН'!$F$6-'СЕТ СН'!$F$23</f>
        <v>1008.1874819200001</v>
      </c>
      <c r="G18" s="36">
        <f>SUMIFS(СВЦЭМ!$D$33:$D$776,СВЦЭМ!$A$33:$A$776,$A18,СВЦЭМ!$B$33:$B$776,G$11)+'СЕТ СН'!$F$11+СВЦЭМ!$D$10+'СЕТ СН'!$F$6-'СЕТ СН'!$F$23</f>
        <v>1010.73960747</v>
      </c>
      <c r="H18" s="36">
        <f>SUMIFS(СВЦЭМ!$D$33:$D$776,СВЦЭМ!$A$33:$A$776,$A18,СВЦЭМ!$B$33:$B$776,H$11)+'СЕТ СН'!$F$11+СВЦЭМ!$D$10+'СЕТ СН'!$F$6-'СЕТ СН'!$F$23</f>
        <v>1004.65246878</v>
      </c>
      <c r="I18" s="36">
        <f>SUMIFS(СВЦЭМ!$D$33:$D$776,СВЦЭМ!$A$33:$A$776,$A18,СВЦЭМ!$B$33:$B$776,I$11)+'СЕТ СН'!$F$11+СВЦЭМ!$D$10+'СЕТ СН'!$F$6-'СЕТ СН'!$F$23</f>
        <v>973.56855010000004</v>
      </c>
      <c r="J18" s="36">
        <f>SUMIFS(СВЦЭМ!$D$33:$D$776,СВЦЭМ!$A$33:$A$776,$A18,СВЦЭМ!$B$33:$B$776,J$11)+'СЕТ СН'!$F$11+СВЦЭМ!$D$10+'СЕТ СН'!$F$6-'СЕТ СН'!$F$23</f>
        <v>1002.8905126200001</v>
      </c>
      <c r="K18" s="36">
        <f>SUMIFS(СВЦЭМ!$D$33:$D$776,СВЦЭМ!$A$33:$A$776,$A18,СВЦЭМ!$B$33:$B$776,K$11)+'СЕТ СН'!$F$11+СВЦЭМ!$D$10+'СЕТ СН'!$F$6-'СЕТ СН'!$F$23</f>
        <v>925.39146824000011</v>
      </c>
      <c r="L18" s="36">
        <f>SUMIFS(СВЦЭМ!$D$33:$D$776,СВЦЭМ!$A$33:$A$776,$A18,СВЦЭМ!$B$33:$B$776,L$11)+'СЕТ СН'!$F$11+СВЦЭМ!$D$10+'СЕТ СН'!$F$6-'СЕТ СН'!$F$23</f>
        <v>891.78275064000002</v>
      </c>
      <c r="M18" s="36">
        <f>SUMIFS(СВЦЭМ!$D$33:$D$776,СВЦЭМ!$A$33:$A$776,$A18,СВЦЭМ!$B$33:$B$776,M$11)+'СЕТ СН'!$F$11+СВЦЭМ!$D$10+'СЕТ СН'!$F$6-'СЕТ СН'!$F$23</f>
        <v>872.88653084000009</v>
      </c>
      <c r="N18" s="36">
        <f>SUMIFS(СВЦЭМ!$D$33:$D$776,СВЦЭМ!$A$33:$A$776,$A18,СВЦЭМ!$B$33:$B$776,N$11)+'СЕТ СН'!$F$11+СВЦЭМ!$D$10+'СЕТ СН'!$F$6-'СЕТ СН'!$F$23</f>
        <v>874.27539176000005</v>
      </c>
      <c r="O18" s="36">
        <f>SUMIFS(СВЦЭМ!$D$33:$D$776,СВЦЭМ!$A$33:$A$776,$A18,СВЦЭМ!$B$33:$B$776,O$11)+'СЕТ СН'!$F$11+СВЦЭМ!$D$10+'СЕТ СН'!$F$6-'СЕТ СН'!$F$23</f>
        <v>879.93040024000004</v>
      </c>
      <c r="P18" s="36">
        <f>SUMIFS(СВЦЭМ!$D$33:$D$776,СВЦЭМ!$A$33:$A$776,$A18,СВЦЭМ!$B$33:$B$776,P$11)+'СЕТ СН'!$F$11+СВЦЭМ!$D$10+'СЕТ СН'!$F$6-'СЕТ СН'!$F$23</f>
        <v>874.95703545000003</v>
      </c>
      <c r="Q18" s="36">
        <f>SUMIFS(СВЦЭМ!$D$33:$D$776,СВЦЭМ!$A$33:$A$776,$A18,СВЦЭМ!$B$33:$B$776,Q$11)+'СЕТ СН'!$F$11+СВЦЭМ!$D$10+'СЕТ СН'!$F$6-'СЕТ СН'!$F$23</f>
        <v>881.63082219000012</v>
      </c>
      <c r="R18" s="36">
        <f>SUMIFS(СВЦЭМ!$D$33:$D$776,СВЦЭМ!$A$33:$A$776,$A18,СВЦЭМ!$B$33:$B$776,R$11)+'СЕТ СН'!$F$11+СВЦЭМ!$D$10+'СЕТ СН'!$F$6-'СЕТ СН'!$F$23</f>
        <v>885.08224660000008</v>
      </c>
      <c r="S18" s="36">
        <f>SUMIFS(СВЦЭМ!$D$33:$D$776,СВЦЭМ!$A$33:$A$776,$A18,СВЦЭМ!$B$33:$B$776,S$11)+'СЕТ СН'!$F$11+СВЦЭМ!$D$10+'СЕТ СН'!$F$6-'СЕТ СН'!$F$23</f>
        <v>890.88168828000005</v>
      </c>
      <c r="T18" s="36">
        <f>SUMIFS(СВЦЭМ!$D$33:$D$776,СВЦЭМ!$A$33:$A$776,$A18,СВЦЭМ!$B$33:$B$776,T$11)+'СЕТ СН'!$F$11+СВЦЭМ!$D$10+'СЕТ СН'!$F$6-'СЕТ СН'!$F$23</f>
        <v>893.90764135000006</v>
      </c>
      <c r="U18" s="36">
        <f>SUMIFS(СВЦЭМ!$D$33:$D$776,СВЦЭМ!$A$33:$A$776,$A18,СВЦЭМ!$B$33:$B$776,U$11)+'СЕТ СН'!$F$11+СВЦЭМ!$D$10+'СЕТ СН'!$F$6-'СЕТ СН'!$F$23</f>
        <v>887.77247288000001</v>
      </c>
      <c r="V18" s="36">
        <f>SUMIFS(СВЦЭМ!$D$33:$D$776,СВЦЭМ!$A$33:$A$776,$A18,СВЦЭМ!$B$33:$B$776,V$11)+'СЕТ СН'!$F$11+СВЦЭМ!$D$10+'СЕТ СН'!$F$6-'СЕТ СН'!$F$23</f>
        <v>887.92695618000005</v>
      </c>
      <c r="W18" s="36">
        <f>SUMIFS(СВЦЭМ!$D$33:$D$776,СВЦЭМ!$A$33:$A$776,$A18,СВЦЭМ!$B$33:$B$776,W$11)+'СЕТ СН'!$F$11+СВЦЭМ!$D$10+'СЕТ СН'!$F$6-'СЕТ СН'!$F$23</f>
        <v>878.48883293000006</v>
      </c>
      <c r="X18" s="36">
        <f>SUMIFS(СВЦЭМ!$D$33:$D$776,СВЦЭМ!$A$33:$A$776,$A18,СВЦЭМ!$B$33:$B$776,X$11)+'СЕТ СН'!$F$11+СВЦЭМ!$D$10+'СЕТ СН'!$F$6-'СЕТ СН'!$F$23</f>
        <v>909.95080958000005</v>
      </c>
      <c r="Y18" s="36">
        <f>SUMIFS(СВЦЭМ!$D$33:$D$776,СВЦЭМ!$A$33:$A$776,$A18,СВЦЭМ!$B$33:$B$776,Y$11)+'СЕТ СН'!$F$11+СВЦЭМ!$D$10+'СЕТ СН'!$F$6-'СЕТ СН'!$F$23</f>
        <v>999.05841721000002</v>
      </c>
    </row>
    <row r="19" spans="1:25" ht="15.75" x14ac:dyDescent="0.2">
      <c r="A19" s="35">
        <f t="shared" si="0"/>
        <v>44020</v>
      </c>
      <c r="B19" s="36">
        <f>SUMIFS(СВЦЭМ!$D$33:$D$776,СВЦЭМ!$A$33:$A$776,$A19,СВЦЭМ!$B$33:$B$776,B$11)+'СЕТ СН'!$F$11+СВЦЭМ!$D$10+'СЕТ СН'!$F$6-'СЕТ СН'!$F$23</f>
        <v>953.10699608000004</v>
      </c>
      <c r="C19" s="36">
        <f>SUMIFS(СВЦЭМ!$D$33:$D$776,СВЦЭМ!$A$33:$A$776,$A19,СВЦЭМ!$B$33:$B$776,C$11)+'СЕТ СН'!$F$11+СВЦЭМ!$D$10+'СЕТ СН'!$F$6-'СЕТ СН'!$F$23</f>
        <v>964.78077886000005</v>
      </c>
      <c r="D19" s="36">
        <f>SUMIFS(СВЦЭМ!$D$33:$D$776,СВЦЭМ!$A$33:$A$776,$A19,СВЦЭМ!$B$33:$B$776,D$11)+'СЕТ СН'!$F$11+СВЦЭМ!$D$10+'СЕТ СН'!$F$6-'СЕТ СН'!$F$23</f>
        <v>992.52999670000008</v>
      </c>
      <c r="E19" s="36">
        <f>SUMIFS(СВЦЭМ!$D$33:$D$776,СВЦЭМ!$A$33:$A$776,$A19,СВЦЭМ!$B$33:$B$776,E$11)+'СЕТ СН'!$F$11+СВЦЭМ!$D$10+'СЕТ СН'!$F$6-'СЕТ СН'!$F$23</f>
        <v>1017.0792503600001</v>
      </c>
      <c r="F19" s="36">
        <f>SUMIFS(СВЦЭМ!$D$33:$D$776,СВЦЭМ!$A$33:$A$776,$A19,СВЦЭМ!$B$33:$B$776,F$11)+'СЕТ СН'!$F$11+СВЦЭМ!$D$10+'СЕТ СН'!$F$6-'СЕТ СН'!$F$23</f>
        <v>1026.7078508699999</v>
      </c>
      <c r="G19" s="36">
        <f>SUMIFS(СВЦЭМ!$D$33:$D$776,СВЦЭМ!$A$33:$A$776,$A19,СВЦЭМ!$B$33:$B$776,G$11)+'СЕТ СН'!$F$11+СВЦЭМ!$D$10+'СЕТ СН'!$F$6-'СЕТ СН'!$F$23</f>
        <v>1034.2298161199999</v>
      </c>
      <c r="H19" s="36">
        <f>SUMIFS(СВЦЭМ!$D$33:$D$776,СВЦЭМ!$A$33:$A$776,$A19,СВЦЭМ!$B$33:$B$776,H$11)+'СЕТ СН'!$F$11+СВЦЭМ!$D$10+'СЕТ СН'!$F$6-'СЕТ СН'!$F$23</f>
        <v>987.42167774000006</v>
      </c>
      <c r="I19" s="36">
        <f>SUMIFS(СВЦЭМ!$D$33:$D$776,СВЦЭМ!$A$33:$A$776,$A19,СВЦЭМ!$B$33:$B$776,I$11)+'СЕТ СН'!$F$11+СВЦЭМ!$D$10+'СЕТ СН'!$F$6-'СЕТ СН'!$F$23</f>
        <v>921.91967350000004</v>
      </c>
      <c r="J19" s="36">
        <f>SUMIFS(СВЦЭМ!$D$33:$D$776,СВЦЭМ!$A$33:$A$776,$A19,СВЦЭМ!$B$33:$B$776,J$11)+'СЕТ СН'!$F$11+СВЦЭМ!$D$10+'СЕТ СН'!$F$6-'СЕТ СН'!$F$23</f>
        <v>875.74186943000007</v>
      </c>
      <c r="K19" s="36">
        <f>SUMIFS(СВЦЭМ!$D$33:$D$776,СВЦЭМ!$A$33:$A$776,$A19,СВЦЭМ!$B$33:$B$776,K$11)+'СЕТ СН'!$F$11+СВЦЭМ!$D$10+'СЕТ СН'!$F$6-'СЕТ СН'!$F$23</f>
        <v>891.50494896000009</v>
      </c>
      <c r="L19" s="36">
        <f>SUMIFS(СВЦЭМ!$D$33:$D$776,СВЦЭМ!$A$33:$A$776,$A19,СВЦЭМ!$B$33:$B$776,L$11)+'СЕТ СН'!$F$11+СВЦЭМ!$D$10+'СЕТ СН'!$F$6-'СЕТ СН'!$F$23</f>
        <v>883.69290898000008</v>
      </c>
      <c r="M19" s="36">
        <f>SUMIFS(СВЦЭМ!$D$33:$D$776,СВЦЭМ!$A$33:$A$776,$A19,СВЦЭМ!$B$33:$B$776,M$11)+'СЕТ СН'!$F$11+СВЦЭМ!$D$10+'СЕТ СН'!$F$6-'СЕТ СН'!$F$23</f>
        <v>869.53899907000005</v>
      </c>
      <c r="N19" s="36">
        <f>SUMIFS(СВЦЭМ!$D$33:$D$776,СВЦЭМ!$A$33:$A$776,$A19,СВЦЭМ!$B$33:$B$776,N$11)+'СЕТ СН'!$F$11+СВЦЭМ!$D$10+'СЕТ СН'!$F$6-'СЕТ СН'!$F$23</f>
        <v>877.12038285000006</v>
      </c>
      <c r="O19" s="36">
        <f>SUMIFS(СВЦЭМ!$D$33:$D$776,СВЦЭМ!$A$33:$A$776,$A19,СВЦЭМ!$B$33:$B$776,O$11)+'СЕТ СН'!$F$11+СВЦЭМ!$D$10+'СЕТ СН'!$F$6-'СЕТ СН'!$F$23</f>
        <v>885.12606326000002</v>
      </c>
      <c r="P19" s="36">
        <f>SUMIFS(СВЦЭМ!$D$33:$D$776,СВЦЭМ!$A$33:$A$776,$A19,СВЦЭМ!$B$33:$B$776,P$11)+'СЕТ СН'!$F$11+СВЦЭМ!$D$10+'СЕТ СН'!$F$6-'СЕТ СН'!$F$23</f>
        <v>876.00944028000004</v>
      </c>
      <c r="Q19" s="36">
        <f>SUMIFS(СВЦЭМ!$D$33:$D$776,СВЦЭМ!$A$33:$A$776,$A19,СВЦЭМ!$B$33:$B$776,Q$11)+'СЕТ СН'!$F$11+СВЦЭМ!$D$10+'СЕТ СН'!$F$6-'СЕТ СН'!$F$23</f>
        <v>880.16543798000009</v>
      </c>
      <c r="R19" s="36">
        <f>SUMIFS(СВЦЭМ!$D$33:$D$776,СВЦЭМ!$A$33:$A$776,$A19,СВЦЭМ!$B$33:$B$776,R$11)+'СЕТ СН'!$F$11+СВЦЭМ!$D$10+'СЕТ СН'!$F$6-'СЕТ СН'!$F$23</f>
        <v>885.79257497000003</v>
      </c>
      <c r="S19" s="36">
        <f>SUMIFS(СВЦЭМ!$D$33:$D$776,СВЦЭМ!$A$33:$A$776,$A19,СВЦЭМ!$B$33:$B$776,S$11)+'СЕТ СН'!$F$11+СВЦЭМ!$D$10+'СЕТ СН'!$F$6-'СЕТ СН'!$F$23</f>
        <v>890.72471093000001</v>
      </c>
      <c r="T19" s="36">
        <f>SUMIFS(СВЦЭМ!$D$33:$D$776,СВЦЭМ!$A$33:$A$776,$A19,СВЦЭМ!$B$33:$B$776,T$11)+'СЕТ СН'!$F$11+СВЦЭМ!$D$10+'СЕТ СН'!$F$6-'СЕТ СН'!$F$23</f>
        <v>891.64103705000002</v>
      </c>
      <c r="U19" s="36">
        <f>SUMIFS(СВЦЭМ!$D$33:$D$776,СВЦЭМ!$A$33:$A$776,$A19,СВЦЭМ!$B$33:$B$776,U$11)+'СЕТ СН'!$F$11+СВЦЭМ!$D$10+'СЕТ СН'!$F$6-'СЕТ СН'!$F$23</f>
        <v>885.32061398000008</v>
      </c>
      <c r="V19" s="36">
        <f>SUMIFS(СВЦЭМ!$D$33:$D$776,СВЦЭМ!$A$33:$A$776,$A19,СВЦЭМ!$B$33:$B$776,V$11)+'СЕТ СН'!$F$11+СВЦЭМ!$D$10+'СЕТ СН'!$F$6-'СЕТ СН'!$F$23</f>
        <v>873.49307510000006</v>
      </c>
      <c r="W19" s="36">
        <f>SUMIFS(СВЦЭМ!$D$33:$D$776,СВЦЭМ!$A$33:$A$776,$A19,СВЦЭМ!$B$33:$B$776,W$11)+'СЕТ СН'!$F$11+СВЦЭМ!$D$10+'СЕТ СН'!$F$6-'СЕТ СН'!$F$23</f>
        <v>883.23748296000008</v>
      </c>
      <c r="X19" s="36">
        <f>SUMIFS(СВЦЭМ!$D$33:$D$776,СВЦЭМ!$A$33:$A$776,$A19,СВЦЭМ!$B$33:$B$776,X$11)+'СЕТ СН'!$F$11+СВЦЭМ!$D$10+'СЕТ СН'!$F$6-'СЕТ СН'!$F$23</f>
        <v>864.7348594</v>
      </c>
      <c r="Y19" s="36">
        <f>SUMIFS(СВЦЭМ!$D$33:$D$776,СВЦЭМ!$A$33:$A$776,$A19,СВЦЭМ!$B$33:$B$776,Y$11)+'СЕТ СН'!$F$11+СВЦЭМ!$D$10+'СЕТ СН'!$F$6-'СЕТ СН'!$F$23</f>
        <v>924.7955682700001</v>
      </c>
    </row>
    <row r="20" spans="1:25" ht="15.75" x14ac:dyDescent="0.2">
      <c r="A20" s="35">
        <f t="shared" si="0"/>
        <v>44021</v>
      </c>
      <c r="B20" s="36">
        <f>SUMIFS(СВЦЭМ!$D$33:$D$776,СВЦЭМ!$A$33:$A$776,$A20,СВЦЭМ!$B$33:$B$776,B$11)+'СЕТ СН'!$F$11+СВЦЭМ!$D$10+'СЕТ СН'!$F$6-'СЕТ СН'!$F$23</f>
        <v>999.59379260000003</v>
      </c>
      <c r="C20" s="36">
        <f>SUMIFS(СВЦЭМ!$D$33:$D$776,СВЦЭМ!$A$33:$A$776,$A20,СВЦЭМ!$B$33:$B$776,C$11)+'СЕТ СН'!$F$11+СВЦЭМ!$D$10+'СЕТ СН'!$F$6-'СЕТ СН'!$F$23</f>
        <v>1019.0907014700001</v>
      </c>
      <c r="D20" s="36">
        <f>SUMIFS(СВЦЭМ!$D$33:$D$776,СВЦЭМ!$A$33:$A$776,$A20,СВЦЭМ!$B$33:$B$776,D$11)+'СЕТ СН'!$F$11+СВЦЭМ!$D$10+'СЕТ СН'!$F$6-'СЕТ СН'!$F$23</f>
        <v>1014.0046540400001</v>
      </c>
      <c r="E20" s="36">
        <f>SUMIFS(СВЦЭМ!$D$33:$D$776,СВЦЭМ!$A$33:$A$776,$A20,СВЦЭМ!$B$33:$B$776,E$11)+'СЕТ СН'!$F$11+СВЦЭМ!$D$10+'СЕТ СН'!$F$6-'СЕТ СН'!$F$23</f>
        <v>1023.8478270000001</v>
      </c>
      <c r="F20" s="36">
        <f>SUMIFS(СВЦЭМ!$D$33:$D$776,СВЦЭМ!$A$33:$A$776,$A20,СВЦЭМ!$B$33:$B$776,F$11)+'СЕТ СН'!$F$11+СВЦЭМ!$D$10+'СЕТ СН'!$F$6-'СЕТ СН'!$F$23</f>
        <v>1011.77005553</v>
      </c>
      <c r="G20" s="36">
        <f>SUMIFS(СВЦЭМ!$D$33:$D$776,СВЦЭМ!$A$33:$A$776,$A20,СВЦЭМ!$B$33:$B$776,G$11)+'СЕТ СН'!$F$11+СВЦЭМ!$D$10+'СЕТ СН'!$F$6-'СЕТ СН'!$F$23</f>
        <v>1019.1042963800001</v>
      </c>
      <c r="H20" s="36">
        <f>SUMIFS(СВЦЭМ!$D$33:$D$776,СВЦЭМ!$A$33:$A$776,$A20,СВЦЭМ!$B$33:$B$776,H$11)+'СЕТ СН'!$F$11+СВЦЭМ!$D$10+'СЕТ СН'!$F$6-'СЕТ СН'!$F$23</f>
        <v>1020.27941179</v>
      </c>
      <c r="I20" s="36">
        <f>SUMIFS(СВЦЭМ!$D$33:$D$776,СВЦЭМ!$A$33:$A$776,$A20,СВЦЭМ!$B$33:$B$776,I$11)+'СЕТ СН'!$F$11+СВЦЭМ!$D$10+'СЕТ СН'!$F$6-'СЕТ СН'!$F$23</f>
        <v>939.63515643000005</v>
      </c>
      <c r="J20" s="36">
        <f>SUMIFS(СВЦЭМ!$D$33:$D$776,СВЦЭМ!$A$33:$A$776,$A20,СВЦЭМ!$B$33:$B$776,J$11)+'СЕТ СН'!$F$11+СВЦЭМ!$D$10+'СЕТ СН'!$F$6-'СЕТ СН'!$F$23</f>
        <v>924.31897688000004</v>
      </c>
      <c r="K20" s="36">
        <f>SUMIFS(СВЦЭМ!$D$33:$D$776,СВЦЭМ!$A$33:$A$776,$A20,СВЦЭМ!$B$33:$B$776,K$11)+'СЕТ СН'!$F$11+СВЦЭМ!$D$10+'СЕТ СН'!$F$6-'СЕТ СН'!$F$23</f>
        <v>911.6921692200001</v>
      </c>
      <c r="L20" s="36">
        <f>SUMIFS(СВЦЭМ!$D$33:$D$776,СВЦЭМ!$A$33:$A$776,$A20,СВЦЭМ!$B$33:$B$776,L$11)+'СЕТ СН'!$F$11+СВЦЭМ!$D$10+'СЕТ СН'!$F$6-'СЕТ СН'!$F$23</f>
        <v>888.01880261000008</v>
      </c>
      <c r="M20" s="36">
        <f>SUMIFS(СВЦЭМ!$D$33:$D$776,СВЦЭМ!$A$33:$A$776,$A20,СВЦЭМ!$B$33:$B$776,M$11)+'СЕТ СН'!$F$11+СВЦЭМ!$D$10+'СЕТ СН'!$F$6-'СЕТ СН'!$F$23</f>
        <v>898.52662629000008</v>
      </c>
      <c r="N20" s="36">
        <f>SUMIFS(СВЦЭМ!$D$33:$D$776,СВЦЭМ!$A$33:$A$776,$A20,СВЦЭМ!$B$33:$B$776,N$11)+'СЕТ СН'!$F$11+СВЦЭМ!$D$10+'СЕТ СН'!$F$6-'СЕТ СН'!$F$23</f>
        <v>894.36227127000006</v>
      </c>
      <c r="O20" s="36">
        <f>SUMIFS(СВЦЭМ!$D$33:$D$776,СВЦЭМ!$A$33:$A$776,$A20,СВЦЭМ!$B$33:$B$776,O$11)+'СЕТ СН'!$F$11+СВЦЭМ!$D$10+'СЕТ СН'!$F$6-'СЕТ СН'!$F$23</f>
        <v>901.26430633000007</v>
      </c>
      <c r="P20" s="36">
        <f>SUMIFS(СВЦЭМ!$D$33:$D$776,СВЦЭМ!$A$33:$A$776,$A20,СВЦЭМ!$B$33:$B$776,P$11)+'СЕТ СН'!$F$11+СВЦЭМ!$D$10+'СЕТ СН'!$F$6-'СЕТ СН'!$F$23</f>
        <v>889.84866173000012</v>
      </c>
      <c r="Q20" s="36">
        <f>SUMIFS(СВЦЭМ!$D$33:$D$776,СВЦЭМ!$A$33:$A$776,$A20,СВЦЭМ!$B$33:$B$776,Q$11)+'СЕТ СН'!$F$11+СВЦЭМ!$D$10+'СЕТ СН'!$F$6-'СЕТ СН'!$F$23</f>
        <v>895.7355219100001</v>
      </c>
      <c r="R20" s="36">
        <f>SUMIFS(СВЦЭМ!$D$33:$D$776,СВЦЭМ!$A$33:$A$776,$A20,СВЦЭМ!$B$33:$B$776,R$11)+'СЕТ СН'!$F$11+СВЦЭМ!$D$10+'СЕТ СН'!$F$6-'СЕТ СН'!$F$23</f>
        <v>907.98212835000004</v>
      </c>
      <c r="S20" s="36">
        <f>SUMIFS(СВЦЭМ!$D$33:$D$776,СВЦЭМ!$A$33:$A$776,$A20,СВЦЭМ!$B$33:$B$776,S$11)+'СЕТ СН'!$F$11+СВЦЭМ!$D$10+'СЕТ СН'!$F$6-'СЕТ СН'!$F$23</f>
        <v>912.73107979000008</v>
      </c>
      <c r="T20" s="36">
        <f>SUMIFS(СВЦЭМ!$D$33:$D$776,СВЦЭМ!$A$33:$A$776,$A20,СВЦЭМ!$B$33:$B$776,T$11)+'СЕТ СН'!$F$11+СВЦЭМ!$D$10+'СЕТ СН'!$F$6-'СЕТ СН'!$F$23</f>
        <v>916.65378872000008</v>
      </c>
      <c r="U20" s="36">
        <f>SUMIFS(СВЦЭМ!$D$33:$D$776,СВЦЭМ!$A$33:$A$776,$A20,СВЦЭМ!$B$33:$B$776,U$11)+'СЕТ СН'!$F$11+СВЦЭМ!$D$10+'СЕТ СН'!$F$6-'СЕТ СН'!$F$23</f>
        <v>914.64567213000009</v>
      </c>
      <c r="V20" s="36">
        <f>SUMIFS(СВЦЭМ!$D$33:$D$776,СВЦЭМ!$A$33:$A$776,$A20,СВЦЭМ!$B$33:$B$776,V$11)+'СЕТ СН'!$F$11+СВЦЭМ!$D$10+'СЕТ СН'!$F$6-'СЕТ СН'!$F$23</f>
        <v>906.05905902000006</v>
      </c>
      <c r="W20" s="36">
        <f>SUMIFS(СВЦЭМ!$D$33:$D$776,СВЦЭМ!$A$33:$A$776,$A20,СВЦЭМ!$B$33:$B$776,W$11)+'СЕТ СН'!$F$11+СВЦЭМ!$D$10+'СЕТ СН'!$F$6-'СЕТ СН'!$F$23</f>
        <v>902.70994150000001</v>
      </c>
      <c r="X20" s="36">
        <f>SUMIFS(СВЦЭМ!$D$33:$D$776,СВЦЭМ!$A$33:$A$776,$A20,СВЦЭМ!$B$33:$B$776,X$11)+'СЕТ СН'!$F$11+СВЦЭМ!$D$10+'СЕТ СН'!$F$6-'СЕТ СН'!$F$23</f>
        <v>903.10933870000008</v>
      </c>
      <c r="Y20" s="36">
        <f>SUMIFS(СВЦЭМ!$D$33:$D$776,СВЦЭМ!$A$33:$A$776,$A20,СВЦЭМ!$B$33:$B$776,Y$11)+'СЕТ СН'!$F$11+СВЦЭМ!$D$10+'СЕТ СН'!$F$6-'СЕТ СН'!$F$23</f>
        <v>922.63097187000005</v>
      </c>
    </row>
    <row r="21" spans="1:25" ht="15.75" x14ac:dyDescent="0.2">
      <c r="A21" s="35">
        <f t="shared" si="0"/>
        <v>44022</v>
      </c>
      <c r="B21" s="36">
        <f>SUMIFS(СВЦЭМ!$D$33:$D$776,СВЦЭМ!$A$33:$A$776,$A21,СВЦЭМ!$B$33:$B$776,B$11)+'СЕТ СН'!$F$11+СВЦЭМ!$D$10+'СЕТ СН'!$F$6-'СЕТ СН'!$F$23</f>
        <v>1019.6701918900001</v>
      </c>
      <c r="C21" s="36">
        <f>SUMIFS(СВЦЭМ!$D$33:$D$776,СВЦЭМ!$A$33:$A$776,$A21,СВЦЭМ!$B$33:$B$776,C$11)+'СЕТ СН'!$F$11+СВЦЭМ!$D$10+'СЕТ СН'!$F$6-'СЕТ СН'!$F$23</f>
        <v>996.1242358400001</v>
      </c>
      <c r="D21" s="36">
        <f>SUMIFS(СВЦЭМ!$D$33:$D$776,СВЦЭМ!$A$33:$A$776,$A21,СВЦЭМ!$B$33:$B$776,D$11)+'СЕТ СН'!$F$11+СВЦЭМ!$D$10+'СЕТ СН'!$F$6-'СЕТ СН'!$F$23</f>
        <v>991.1383218200001</v>
      </c>
      <c r="E21" s="36">
        <f>SUMIFS(СВЦЭМ!$D$33:$D$776,СВЦЭМ!$A$33:$A$776,$A21,СВЦЭМ!$B$33:$B$776,E$11)+'СЕТ СН'!$F$11+СВЦЭМ!$D$10+'СЕТ СН'!$F$6-'СЕТ СН'!$F$23</f>
        <v>1010.47659347</v>
      </c>
      <c r="F21" s="36">
        <f>SUMIFS(СВЦЭМ!$D$33:$D$776,СВЦЭМ!$A$33:$A$776,$A21,СВЦЭМ!$B$33:$B$776,F$11)+'СЕТ СН'!$F$11+СВЦЭМ!$D$10+'СЕТ СН'!$F$6-'СЕТ СН'!$F$23</f>
        <v>1031.83378128</v>
      </c>
      <c r="G21" s="36">
        <f>SUMIFS(СВЦЭМ!$D$33:$D$776,СВЦЭМ!$A$33:$A$776,$A21,СВЦЭМ!$B$33:$B$776,G$11)+'СЕТ СН'!$F$11+СВЦЭМ!$D$10+'СЕТ СН'!$F$6-'СЕТ СН'!$F$23</f>
        <v>1071.4251485699999</v>
      </c>
      <c r="H21" s="36">
        <f>SUMIFS(СВЦЭМ!$D$33:$D$776,СВЦЭМ!$A$33:$A$776,$A21,СВЦЭМ!$B$33:$B$776,H$11)+'СЕТ СН'!$F$11+СВЦЭМ!$D$10+'СЕТ СН'!$F$6-'СЕТ СН'!$F$23</f>
        <v>1094.5963794099998</v>
      </c>
      <c r="I21" s="36">
        <f>SUMIFS(СВЦЭМ!$D$33:$D$776,СВЦЭМ!$A$33:$A$776,$A21,СВЦЭМ!$B$33:$B$776,I$11)+'СЕТ СН'!$F$11+СВЦЭМ!$D$10+'СЕТ СН'!$F$6-'СЕТ СН'!$F$23</f>
        <v>1014.94746438</v>
      </c>
      <c r="J21" s="36">
        <f>SUMIFS(СВЦЭМ!$D$33:$D$776,СВЦЭМ!$A$33:$A$776,$A21,СВЦЭМ!$B$33:$B$776,J$11)+'СЕТ СН'!$F$11+СВЦЭМ!$D$10+'СЕТ СН'!$F$6-'СЕТ СН'!$F$23</f>
        <v>968.78603730000009</v>
      </c>
      <c r="K21" s="36">
        <f>SUMIFS(СВЦЭМ!$D$33:$D$776,СВЦЭМ!$A$33:$A$776,$A21,СВЦЭМ!$B$33:$B$776,K$11)+'СЕТ СН'!$F$11+СВЦЭМ!$D$10+'СЕТ СН'!$F$6-'СЕТ СН'!$F$23</f>
        <v>896.40953893000005</v>
      </c>
      <c r="L21" s="36">
        <f>SUMIFS(СВЦЭМ!$D$33:$D$776,СВЦЭМ!$A$33:$A$776,$A21,СВЦЭМ!$B$33:$B$776,L$11)+'СЕТ СН'!$F$11+СВЦЭМ!$D$10+'СЕТ СН'!$F$6-'СЕТ СН'!$F$23</f>
        <v>890.03899862000003</v>
      </c>
      <c r="M21" s="36">
        <f>SUMIFS(СВЦЭМ!$D$33:$D$776,СВЦЭМ!$A$33:$A$776,$A21,СВЦЭМ!$B$33:$B$776,M$11)+'СЕТ СН'!$F$11+СВЦЭМ!$D$10+'СЕТ СН'!$F$6-'СЕТ СН'!$F$23</f>
        <v>896.93878700000005</v>
      </c>
      <c r="N21" s="36">
        <f>SUMIFS(СВЦЭМ!$D$33:$D$776,СВЦЭМ!$A$33:$A$776,$A21,СВЦЭМ!$B$33:$B$776,N$11)+'СЕТ СН'!$F$11+СВЦЭМ!$D$10+'СЕТ СН'!$F$6-'СЕТ СН'!$F$23</f>
        <v>890.18075273000011</v>
      </c>
      <c r="O21" s="36">
        <f>SUMIFS(СВЦЭМ!$D$33:$D$776,СВЦЭМ!$A$33:$A$776,$A21,СВЦЭМ!$B$33:$B$776,O$11)+'СЕТ СН'!$F$11+СВЦЭМ!$D$10+'СЕТ СН'!$F$6-'СЕТ СН'!$F$23</f>
        <v>892.34149114000002</v>
      </c>
      <c r="P21" s="36">
        <f>SUMIFS(СВЦЭМ!$D$33:$D$776,СВЦЭМ!$A$33:$A$776,$A21,СВЦЭМ!$B$33:$B$776,P$11)+'СЕТ СН'!$F$11+СВЦЭМ!$D$10+'СЕТ СН'!$F$6-'СЕТ СН'!$F$23</f>
        <v>879.95702902000005</v>
      </c>
      <c r="Q21" s="36">
        <f>SUMIFS(СВЦЭМ!$D$33:$D$776,СВЦЭМ!$A$33:$A$776,$A21,СВЦЭМ!$B$33:$B$776,Q$11)+'СЕТ СН'!$F$11+СВЦЭМ!$D$10+'СЕТ СН'!$F$6-'СЕТ СН'!$F$23</f>
        <v>891.26011959000004</v>
      </c>
      <c r="R21" s="36">
        <f>SUMIFS(СВЦЭМ!$D$33:$D$776,СВЦЭМ!$A$33:$A$776,$A21,СВЦЭМ!$B$33:$B$776,R$11)+'СЕТ СН'!$F$11+СВЦЭМ!$D$10+'СЕТ СН'!$F$6-'СЕТ СН'!$F$23</f>
        <v>909.29117638000002</v>
      </c>
      <c r="S21" s="36">
        <f>SUMIFS(СВЦЭМ!$D$33:$D$776,СВЦЭМ!$A$33:$A$776,$A21,СВЦЭМ!$B$33:$B$776,S$11)+'СЕТ СН'!$F$11+СВЦЭМ!$D$10+'СЕТ СН'!$F$6-'СЕТ СН'!$F$23</f>
        <v>913.1116428900001</v>
      </c>
      <c r="T21" s="36">
        <f>SUMIFS(СВЦЭМ!$D$33:$D$776,СВЦЭМ!$A$33:$A$776,$A21,СВЦЭМ!$B$33:$B$776,T$11)+'СЕТ СН'!$F$11+СВЦЭМ!$D$10+'СЕТ СН'!$F$6-'СЕТ СН'!$F$23</f>
        <v>906.34756806000007</v>
      </c>
      <c r="U21" s="36">
        <f>SUMIFS(СВЦЭМ!$D$33:$D$776,СВЦЭМ!$A$33:$A$776,$A21,СВЦЭМ!$B$33:$B$776,U$11)+'СЕТ СН'!$F$11+СВЦЭМ!$D$10+'СЕТ СН'!$F$6-'СЕТ СН'!$F$23</f>
        <v>891.80023712000002</v>
      </c>
      <c r="V21" s="36">
        <f>SUMIFS(СВЦЭМ!$D$33:$D$776,СВЦЭМ!$A$33:$A$776,$A21,СВЦЭМ!$B$33:$B$776,V$11)+'СЕТ СН'!$F$11+СВЦЭМ!$D$10+'СЕТ СН'!$F$6-'СЕТ СН'!$F$23</f>
        <v>869.12393140000006</v>
      </c>
      <c r="W21" s="36">
        <f>SUMIFS(СВЦЭМ!$D$33:$D$776,СВЦЭМ!$A$33:$A$776,$A21,СВЦЭМ!$B$33:$B$776,W$11)+'СЕТ СН'!$F$11+СВЦЭМ!$D$10+'СЕТ СН'!$F$6-'СЕТ СН'!$F$23</f>
        <v>883.64503432000004</v>
      </c>
      <c r="X21" s="36">
        <f>SUMIFS(СВЦЭМ!$D$33:$D$776,СВЦЭМ!$A$33:$A$776,$A21,СВЦЭМ!$B$33:$B$776,X$11)+'СЕТ СН'!$F$11+СВЦЭМ!$D$10+'СЕТ СН'!$F$6-'СЕТ СН'!$F$23</f>
        <v>872.49713586000007</v>
      </c>
      <c r="Y21" s="36">
        <f>SUMIFS(СВЦЭМ!$D$33:$D$776,СВЦЭМ!$A$33:$A$776,$A21,СВЦЭМ!$B$33:$B$776,Y$11)+'СЕТ СН'!$F$11+СВЦЭМ!$D$10+'СЕТ СН'!$F$6-'СЕТ СН'!$F$23</f>
        <v>904.93736053000009</v>
      </c>
    </row>
    <row r="22" spans="1:25" ht="15.75" x14ac:dyDescent="0.2">
      <c r="A22" s="35">
        <f t="shared" si="0"/>
        <v>44023</v>
      </c>
      <c r="B22" s="36">
        <f>SUMIFS(СВЦЭМ!$D$33:$D$776,СВЦЭМ!$A$33:$A$776,$A22,СВЦЭМ!$B$33:$B$776,B$11)+'СЕТ СН'!$F$11+СВЦЭМ!$D$10+'СЕТ СН'!$F$6-'СЕТ СН'!$F$23</f>
        <v>1022.8361910200001</v>
      </c>
      <c r="C22" s="36">
        <f>SUMIFS(СВЦЭМ!$D$33:$D$776,СВЦЭМ!$A$33:$A$776,$A22,СВЦЭМ!$B$33:$B$776,C$11)+'СЕТ СН'!$F$11+СВЦЭМ!$D$10+'СЕТ СН'!$F$6-'СЕТ СН'!$F$23</f>
        <v>997.05256170000007</v>
      </c>
      <c r="D22" s="36">
        <f>SUMIFS(СВЦЭМ!$D$33:$D$776,СВЦЭМ!$A$33:$A$776,$A22,СВЦЭМ!$B$33:$B$776,D$11)+'СЕТ СН'!$F$11+СВЦЭМ!$D$10+'СЕТ СН'!$F$6-'СЕТ СН'!$F$23</f>
        <v>1022.35778228</v>
      </c>
      <c r="E22" s="36">
        <f>SUMIFS(СВЦЭМ!$D$33:$D$776,СВЦЭМ!$A$33:$A$776,$A22,СВЦЭМ!$B$33:$B$776,E$11)+'СЕТ СН'!$F$11+СВЦЭМ!$D$10+'СЕТ СН'!$F$6-'СЕТ СН'!$F$23</f>
        <v>1037.96951653</v>
      </c>
      <c r="F22" s="36">
        <f>SUMIFS(СВЦЭМ!$D$33:$D$776,СВЦЭМ!$A$33:$A$776,$A22,СВЦЭМ!$B$33:$B$776,F$11)+'СЕТ СН'!$F$11+СВЦЭМ!$D$10+'СЕТ СН'!$F$6-'СЕТ СН'!$F$23</f>
        <v>1028.4158346300001</v>
      </c>
      <c r="G22" s="36">
        <f>SUMIFS(СВЦЭМ!$D$33:$D$776,СВЦЭМ!$A$33:$A$776,$A22,СВЦЭМ!$B$33:$B$776,G$11)+'СЕТ СН'!$F$11+СВЦЭМ!$D$10+'СЕТ СН'!$F$6-'СЕТ СН'!$F$23</f>
        <v>1026.53286071</v>
      </c>
      <c r="H22" s="36">
        <f>SUMIFS(СВЦЭМ!$D$33:$D$776,СВЦЭМ!$A$33:$A$776,$A22,СВЦЭМ!$B$33:$B$776,H$11)+'СЕТ СН'!$F$11+СВЦЭМ!$D$10+'СЕТ СН'!$F$6-'СЕТ СН'!$F$23</f>
        <v>1011.8973011300001</v>
      </c>
      <c r="I22" s="36">
        <f>SUMIFS(СВЦЭМ!$D$33:$D$776,СВЦЭМ!$A$33:$A$776,$A22,СВЦЭМ!$B$33:$B$776,I$11)+'СЕТ СН'!$F$11+СВЦЭМ!$D$10+'СЕТ СН'!$F$6-'СЕТ СН'!$F$23</f>
        <v>1012.60934264</v>
      </c>
      <c r="J22" s="36">
        <f>SUMIFS(СВЦЭМ!$D$33:$D$776,СВЦЭМ!$A$33:$A$776,$A22,СВЦЭМ!$B$33:$B$776,J$11)+'СЕТ СН'!$F$11+СВЦЭМ!$D$10+'СЕТ СН'!$F$6-'СЕТ СН'!$F$23</f>
        <v>977.3119029400001</v>
      </c>
      <c r="K22" s="36">
        <f>SUMIFS(СВЦЭМ!$D$33:$D$776,СВЦЭМ!$A$33:$A$776,$A22,СВЦЭМ!$B$33:$B$776,K$11)+'СЕТ СН'!$F$11+СВЦЭМ!$D$10+'СЕТ СН'!$F$6-'СЕТ СН'!$F$23</f>
        <v>858.33447786000011</v>
      </c>
      <c r="L22" s="36">
        <f>SUMIFS(СВЦЭМ!$D$33:$D$776,СВЦЭМ!$A$33:$A$776,$A22,СВЦЭМ!$B$33:$B$776,L$11)+'СЕТ СН'!$F$11+СВЦЭМ!$D$10+'СЕТ СН'!$F$6-'СЕТ СН'!$F$23</f>
        <v>828.64651860000004</v>
      </c>
      <c r="M22" s="36">
        <f>SUMIFS(СВЦЭМ!$D$33:$D$776,СВЦЭМ!$A$33:$A$776,$A22,СВЦЭМ!$B$33:$B$776,M$11)+'СЕТ СН'!$F$11+СВЦЭМ!$D$10+'СЕТ СН'!$F$6-'СЕТ СН'!$F$23</f>
        <v>821.62867705000008</v>
      </c>
      <c r="N22" s="36">
        <f>SUMIFS(СВЦЭМ!$D$33:$D$776,СВЦЭМ!$A$33:$A$776,$A22,СВЦЭМ!$B$33:$B$776,N$11)+'СЕТ СН'!$F$11+СВЦЭМ!$D$10+'СЕТ СН'!$F$6-'СЕТ СН'!$F$23</f>
        <v>825.05914389000009</v>
      </c>
      <c r="O22" s="36">
        <f>SUMIFS(СВЦЭМ!$D$33:$D$776,СВЦЭМ!$A$33:$A$776,$A22,СВЦЭМ!$B$33:$B$776,O$11)+'СЕТ СН'!$F$11+СВЦЭМ!$D$10+'СЕТ СН'!$F$6-'СЕТ СН'!$F$23</f>
        <v>859.17530492000003</v>
      </c>
      <c r="P22" s="36">
        <f>SUMIFS(СВЦЭМ!$D$33:$D$776,СВЦЭМ!$A$33:$A$776,$A22,СВЦЭМ!$B$33:$B$776,P$11)+'СЕТ СН'!$F$11+СВЦЭМ!$D$10+'СЕТ СН'!$F$6-'СЕТ СН'!$F$23</f>
        <v>862.79506253000011</v>
      </c>
      <c r="Q22" s="36">
        <f>SUMIFS(СВЦЭМ!$D$33:$D$776,СВЦЭМ!$A$33:$A$776,$A22,СВЦЭМ!$B$33:$B$776,Q$11)+'СЕТ СН'!$F$11+СВЦЭМ!$D$10+'СЕТ СН'!$F$6-'СЕТ СН'!$F$23</f>
        <v>874.93243585000005</v>
      </c>
      <c r="R22" s="36">
        <f>SUMIFS(СВЦЭМ!$D$33:$D$776,СВЦЭМ!$A$33:$A$776,$A22,СВЦЭМ!$B$33:$B$776,R$11)+'СЕТ СН'!$F$11+СВЦЭМ!$D$10+'СЕТ СН'!$F$6-'СЕТ СН'!$F$23</f>
        <v>893.89970839000011</v>
      </c>
      <c r="S22" s="36">
        <f>SUMIFS(СВЦЭМ!$D$33:$D$776,СВЦЭМ!$A$33:$A$776,$A22,СВЦЭМ!$B$33:$B$776,S$11)+'СЕТ СН'!$F$11+СВЦЭМ!$D$10+'СЕТ СН'!$F$6-'СЕТ СН'!$F$23</f>
        <v>895.73193614000002</v>
      </c>
      <c r="T22" s="36">
        <f>SUMIFS(СВЦЭМ!$D$33:$D$776,СВЦЭМ!$A$33:$A$776,$A22,СВЦЭМ!$B$33:$B$776,T$11)+'СЕТ СН'!$F$11+СВЦЭМ!$D$10+'СЕТ СН'!$F$6-'СЕТ СН'!$F$23</f>
        <v>889.40228143000002</v>
      </c>
      <c r="U22" s="36">
        <f>SUMIFS(СВЦЭМ!$D$33:$D$776,СВЦЭМ!$A$33:$A$776,$A22,СВЦЭМ!$B$33:$B$776,U$11)+'СЕТ СН'!$F$11+СВЦЭМ!$D$10+'СЕТ СН'!$F$6-'СЕТ СН'!$F$23</f>
        <v>875.82659064000006</v>
      </c>
      <c r="V22" s="36">
        <f>SUMIFS(СВЦЭМ!$D$33:$D$776,СВЦЭМ!$A$33:$A$776,$A22,СВЦЭМ!$B$33:$B$776,V$11)+'СЕТ СН'!$F$11+СВЦЭМ!$D$10+'СЕТ СН'!$F$6-'СЕТ СН'!$F$23</f>
        <v>858.83746806000011</v>
      </c>
      <c r="W22" s="36">
        <f>SUMIFS(СВЦЭМ!$D$33:$D$776,СВЦЭМ!$A$33:$A$776,$A22,СВЦЭМ!$B$33:$B$776,W$11)+'СЕТ СН'!$F$11+СВЦЭМ!$D$10+'СЕТ СН'!$F$6-'СЕТ СН'!$F$23</f>
        <v>846.49352669000007</v>
      </c>
      <c r="X22" s="36">
        <f>SUMIFS(СВЦЭМ!$D$33:$D$776,СВЦЭМ!$A$33:$A$776,$A22,СВЦЭМ!$B$33:$B$776,X$11)+'СЕТ СН'!$F$11+СВЦЭМ!$D$10+'СЕТ СН'!$F$6-'СЕТ СН'!$F$23</f>
        <v>864.81294825000009</v>
      </c>
      <c r="Y22" s="36">
        <f>SUMIFS(СВЦЭМ!$D$33:$D$776,СВЦЭМ!$A$33:$A$776,$A22,СВЦЭМ!$B$33:$B$776,Y$11)+'СЕТ СН'!$F$11+СВЦЭМ!$D$10+'СЕТ СН'!$F$6-'СЕТ СН'!$F$23</f>
        <v>875.70269305000011</v>
      </c>
    </row>
    <row r="23" spans="1:25" ht="15.75" x14ac:dyDescent="0.2">
      <c r="A23" s="35">
        <f t="shared" si="0"/>
        <v>44024</v>
      </c>
      <c r="B23" s="36">
        <f>SUMIFS(СВЦЭМ!$D$33:$D$776,СВЦЭМ!$A$33:$A$776,$A23,СВЦЭМ!$B$33:$B$776,B$11)+'СЕТ СН'!$F$11+СВЦЭМ!$D$10+'СЕТ СН'!$F$6-'СЕТ СН'!$F$23</f>
        <v>995.3605103000001</v>
      </c>
      <c r="C23" s="36">
        <f>SUMIFS(СВЦЭМ!$D$33:$D$776,СВЦЭМ!$A$33:$A$776,$A23,СВЦЭМ!$B$33:$B$776,C$11)+'СЕТ СН'!$F$11+СВЦЭМ!$D$10+'СЕТ СН'!$F$6-'СЕТ СН'!$F$23</f>
        <v>1053.1636367399999</v>
      </c>
      <c r="D23" s="36">
        <f>SUMIFS(СВЦЭМ!$D$33:$D$776,СВЦЭМ!$A$33:$A$776,$A23,СВЦЭМ!$B$33:$B$776,D$11)+'СЕТ СН'!$F$11+СВЦЭМ!$D$10+'СЕТ СН'!$F$6-'СЕТ СН'!$F$23</f>
        <v>1083.63004617</v>
      </c>
      <c r="E23" s="36">
        <f>SUMIFS(СВЦЭМ!$D$33:$D$776,СВЦЭМ!$A$33:$A$776,$A23,СВЦЭМ!$B$33:$B$776,E$11)+'СЕТ СН'!$F$11+СВЦЭМ!$D$10+'СЕТ СН'!$F$6-'СЕТ СН'!$F$23</f>
        <v>1104.6856858900001</v>
      </c>
      <c r="F23" s="36">
        <f>SUMIFS(СВЦЭМ!$D$33:$D$776,СВЦЭМ!$A$33:$A$776,$A23,СВЦЭМ!$B$33:$B$776,F$11)+'СЕТ СН'!$F$11+СВЦЭМ!$D$10+'СЕТ СН'!$F$6-'СЕТ СН'!$F$23</f>
        <v>1108.41397035</v>
      </c>
      <c r="G23" s="36">
        <f>SUMIFS(СВЦЭМ!$D$33:$D$776,СВЦЭМ!$A$33:$A$776,$A23,СВЦЭМ!$B$33:$B$776,G$11)+'СЕТ СН'!$F$11+СВЦЭМ!$D$10+'СЕТ СН'!$F$6-'СЕТ СН'!$F$23</f>
        <v>1114.7236773499999</v>
      </c>
      <c r="H23" s="36">
        <f>SUMIFS(СВЦЭМ!$D$33:$D$776,СВЦЭМ!$A$33:$A$776,$A23,СВЦЭМ!$B$33:$B$776,H$11)+'СЕТ СН'!$F$11+СВЦЭМ!$D$10+'СЕТ СН'!$F$6-'СЕТ СН'!$F$23</f>
        <v>1091.74503706</v>
      </c>
      <c r="I23" s="36">
        <f>SUMIFS(СВЦЭМ!$D$33:$D$776,СВЦЭМ!$A$33:$A$776,$A23,СВЦЭМ!$B$33:$B$776,I$11)+'СЕТ СН'!$F$11+СВЦЭМ!$D$10+'СЕТ СН'!$F$6-'СЕТ СН'!$F$23</f>
        <v>1056.2464693100001</v>
      </c>
      <c r="J23" s="36">
        <f>SUMIFS(СВЦЭМ!$D$33:$D$776,СВЦЭМ!$A$33:$A$776,$A23,СВЦЭМ!$B$33:$B$776,J$11)+'СЕТ СН'!$F$11+СВЦЭМ!$D$10+'СЕТ СН'!$F$6-'СЕТ СН'!$F$23</f>
        <v>967.57618435000006</v>
      </c>
      <c r="K23" s="36">
        <f>SUMIFS(СВЦЭМ!$D$33:$D$776,СВЦЭМ!$A$33:$A$776,$A23,СВЦЭМ!$B$33:$B$776,K$11)+'СЕТ СН'!$F$11+СВЦЭМ!$D$10+'СЕТ СН'!$F$6-'СЕТ СН'!$F$23</f>
        <v>825.89073210000004</v>
      </c>
      <c r="L23" s="36">
        <f>SUMIFS(СВЦЭМ!$D$33:$D$776,СВЦЭМ!$A$33:$A$776,$A23,СВЦЭМ!$B$33:$B$776,L$11)+'СЕТ СН'!$F$11+СВЦЭМ!$D$10+'СЕТ СН'!$F$6-'СЕТ СН'!$F$23</f>
        <v>790.12401284000009</v>
      </c>
      <c r="M23" s="36">
        <f>SUMIFS(СВЦЭМ!$D$33:$D$776,СВЦЭМ!$A$33:$A$776,$A23,СВЦЭМ!$B$33:$B$776,M$11)+'СЕТ СН'!$F$11+СВЦЭМ!$D$10+'СЕТ СН'!$F$6-'СЕТ СН'!$F$23</f>
        <v>787.52020375000006</v>
      </c>
      <c r="N23" s="36">
        <f>SUMIFS(СВЦЭМ!$D$33:$D$776,СВЦЭМ!$A$33:$A$776,$A23,СВЦЭМ!$B$33:$B$776,N$11)+'СЕТ СН'!$F$11+СВЦЭМ!$D$10+'СЕТ СН'!$F$6-'СЕТ СН'!$F$23</f>
        <v>793.98029306000001</v>
      </c>
      <c r="O23" s="36">
        <f>SUMIFS(СВЦЭМ!$D$33:$D$776,СВЦЭМ!$A$33:$A$776,$A23,СВЦЭМ!$B$33:$B$776,O$11)+'СЕТ СН'!$F$11+СВЦЭМ!$D$10+'СЕТ СН'!$F$6-'СЕТ СН'!$F$23</f>
        <v>796.36455503000002</v>
      </c>
      <c r="P23" s="36">
        <f>SUMIFS(СВЦЭМ!$D$33:$D$776,СВЦЭМ!$A$33:$A$776,$A23,СВЦЭМ!$B$33:$B$776,P$11)+'СЕТ СН'!$F$11+СВЦЭМ!$D$10+'СЕТ СН'!$F$6-'СЕТ СН'!$F$23</f>
        <v>802.84540278000009</v>
      </c>
      <c r="Q23" s="36">
        <f>SUMIFS(СВЦЭМ!$D$33:$D$776,СВЦЭМ!$A$33:$A$776,$A23,СВЦЭМ!$B$33:$B$776,Q$11)+'СЕТ СН'!$F$11+СВЦЭМ!$D$10+'СЕТ СН'!$F$6-'СЕТ СН'!$F$23</f>
        <v>820.26691064000011</v>
      </c>
      <c r="R23" s="36">
        <f>SUMIFS(СВЦЭМ!$D$33:$D$776,СВЦЭМ!$A$33:$A$776,$A23,СВЦЭМ!$B$33:$B$776,R$11)+'СЕТ СН'!$F$11+СВЦЭМ!$D$10+'СЕТ СН'!$F$6-'СЕТ СН'!$F$23</f>
        <v>819.60947112000008</v>
      </c>
      <c r="S23" s="36">
        <f>SUMIFS(СВЦЭМ!$D$33:$D$776,СВЦЭМ!$A$33:$A$776,$A23,СВЦЭМ!$B$33:$B$776,S$11)+'СЕТ СН'!$F$11+СВЦЭМ!$D$10+'СЕТ СН'!$F$6-'СЕТ СН'!$F$23</f>
        <v>825.02849102000005</v>
      </c>
      <c r="T23" s="36">
        <f>SUMIFS(СВЦЭМ!$D$33:$D$776,СВЦЭМ!$A$33:$A$776,$A23,СВЦЭМ!$B$33:$B$776,T$11)+'СЕТ СН'!$F$11+СВЦЭМ!$D$10+'СЕТ СН'!$F$6-'СЕТ СН'!$F$23</f>
        <v>821.6069719300001</v>
      </c>
      <c r="U23" s="36">
        <f>SUMIFS(СВЦЭМ!$D$33:$D$776,СВЦЭМ!$A$33:$A$776,$A23,СВЦЭМ!$B$33:$B$776,U$11)+'СЕТ СН'!$F$11+СВЦЭМ!$D$10+'СЕТ СН'!$F$6-'СЕТ СН'!$F$23</f>
        <v>800.16212885000004</v>
      </c>
      <c r="V23" s="36">
        <f>SUMIFS(СВЦЭМ!$D$33:$D$776,СВЦЭМ!$A$33:$A$776,$A23,СВЦЭМ!$B$33:$B$776,V$11)+'СЕТ СН'!$F$11+СВЦЭМ!$D$10+'СЕТ СН'!$F$6-'СЕТ СН'!$F$23</f>
        <v>801.94270761000007</v>
      </c>
      <c r="W23" s="36">
        <f>SUMIFS(СВЦЭМ!$D$33:$D$776,СВЦЭМ!$A$33:$A$776,$A23,СВЦЭМ!$B$33:$B$776,W$11)+'СЕТ СН'!$F$11+СВЦЭМ!$D$10+'СЕТ СН'!$F$6-'СЕТ СН'!$F$23</f>
        <v>794.29874651000011</v>
      </c>
      <c r="X23" s="36">
        <f>SUMIFS(СВЦЭМ!$D$33:$D$776,СВЦЭМ!$A$33:$A$776,$A23,СВЦЭМ!$B$33:$B$776,X$11)+'СЕТ СН'!$F$11+СВЦЭМ!$D$10+'СЕТ СН'!$F$6-'СЕТ СН'!$F$23</f>
        <v>801.66140664000011</v>
      </c>
      <c r="Y23" s="36">
        <f>SUMIFS(СВЦЭМ!$D$33:$D$776,СВЦЭМ!$A$33:$A$776,$A23,СВЦЭМ!$B$33:$B$776,Y$11)+'СЕТ СН'!$F$11+СВЦЭМ!$D$10+'СЕТ СН'!$F$6-'СЕТ СН'!$F$23</f>
        <v>902.10453788000007</v>
      </c>
    </row>
    <row r="24" spans="1:25" ht="15.75" x14ac:dyDescent="0.2">
      <c r="A24" s="35">
        <f t="shared" si="0"/>
        <v>44025</v>
      </c>
      <c r="B24" s="36">
        <f>SUMIFS(СВЦЭМ!$D$33:$D$776,СВЦЭМ!$A$33:$A$776,$A24,СВЦЭМ!$B$33:$B$776,B$11)+'СЕТ СН'!$F$11+СВЦЭМ!$D$10+'СЕТ СН'!$F$6-'СЕТ СН'!$F$23</f>
        <v>991.7160095700001</v>
      </c>
      <c r="C24" s="36">
        <f>SUMIFS(СВЦЭМ!$D$33:$D$776,СВЦЭМ!$A$33:$A$776,$A24,СВЦЭМ!$B$33:$B$776,C$11)+'СЕТ СН'!$F$11+СВЦЭМ!$D$10+'СЕТ СН'!$F$6-'СЕТ СН'!$F$23</f>
        <v>962.11016000000006</v>
      </c>
      <c r="D24" s="36">
        <f>SUMIFS(СВЦЭМ!$D$33:$D$776,СВЦЭМ!$A$33:$A$776,$A24,СВЦЭМ!$B$33:$B$776,D$11)+'СЕТ СН'!$F$11+СВЦЭМ!$D$10+'СЕТ СН'!$F$6-'СЕТ СН'!$F$23</f>
        <v>987.08393767000007</v>
      </c>
      <c r="E24" s="36">
        <f>SUMIFS(СВЦЭМ!$D$33:$D$776,СВЦЭМ!$A$33:$A$776,$A24,СВЦЭМ!$B$33:$B$776,E$11)+'СЕТ СН'!$F$11+СВЦЭМ!$D$10+'СЕТ СН'!$F$6-'СЕТ СН'!$F$23</f>
        <v>1002.5836879400001</v>
      </c>
      <c r="F24" s="36">
        <f>SUMIFS(СВЦЭМ!$D$33:$D$776,СВЦЭМ!$A$33:$A$776,$A24,СВЦЭМ!$B$33:$B$776,F$11)+'СЕТ СН'!$F$11+СВЦЭМ!$D$10+'СЕТ СН'!$F$6-'СЕТ СН'!$F$23</f>
        <v>993.8390410400001</v>
      </c>
      <c r="G24" s="36">
        <f>SUMIFS(СВЦЭМ!$D$33:$D$776,СВЦЭМ!$A$33:$A$776,$A24,СВЦЭМ!$B$33:$B$776,G$11)+'СЕТ СН'!$F$11+СВЦЭМ!$D$10+'СЕТ СН'!$F$6-'СЕТ СН'!$F$23</f>
        <v>993.28653063000002</v>
      </c>
      <c r="H24" s="36">
        <f>SUMIFS(СВЦЭМ!$D$33:$D$776,СВЦЭМ!$A$33:$A$776,$A24,СВЦЭМ!$B$33:$B$776,H$11)+'СЕТ СН'!$F$11+СВЦЭМ!$D$10+'СЕТ СН'!$F$6-'СЕТ СН'!$F$23</f>
        <v>980.5963708700001</v>
      </c>
      <c r="I24" s="36">
        <f>SUMIFS(СВЦЭМ!$D$33:$D$776,СВЦЭМ!$A$33:$A$776,$A24,СВЦЭМ!$B$33:$B$776,I$11)+'СЕТ СН'!$F$11+СВЦЭМ!$D$10+'СЕТ СН'!$F$6-'СЕТ СН'!$F$23</f>
        <v>1001.3484591800001</v>
      </c>
      <c r="J24" s="36">
        <f>SUMIFS(СВЦЭМ!$D$33:$D$776,СВЦЭМ!$A$33:$A$776,$A24,СВЦЭМ!$B$33:$B$776,J$11)+'СЕТ СН'!$F$11+СВЦЭМ!$D$10+'СЕТ СН'!$F$6-'СЕТ СН'!$F$23</f>
        <v>1029.10606403</v>
      </c>
      <c r="K24" s="36">
        <f>SUMIFS(СВЦЭМ!$D$33:$D$776,СВЦЭМ!$A$33:$A$776,$A24,СВЦЭМ!$B$33:$B$776,K$11)+'СЕТ СН'!$F$11+СВЦЭМ!$D$10+'СЕТ СН'!$F$6-'СЕТ СН'!$F$23</f>
        <v>927.80858437000006</v>
      </c>
      <c r="L24" s="36">
        <f>SUMIFS(СВЦЭМ!$D$33:$D$776,СВЦЭМ!$A$33:$A$776,$A24,СВЦЭМ!$B$33:$B$776,L$11)+'СЕТ СН'!$F$11+СВЦЭМ!$D$10+'СЕТ СН'!$F$6-'СЕТ СН'!$F$23</f>
        <v>893.56248824000011</v>
      </c>
      <c r="M24" s="36">
        <f>SUMIFS(СВЦЭМ!$D$33:$D$776,СВЦЭМ!$A$33:$A$776,$A24,СВЦЭМ!$B$33:$B$776,M$11)+'СЕТ СН'!$F$11+СВЦЭМ!$D$10+'СЕТ СН'!$F$6-'СЕТ СН'!$F$23</f>
        <v>898.61525539000002</v>
      </c>
      <c r="N24" s="36">
        <f>SUMIFS(СВЦЭМ!$D$33:$D$776,СВЦЭМ!$A$33:$A$776,$A24,СВЦЭМ!$B$33:$B$776,N$11)+'СЕТ СН'!$F$11+СВЦЭМ!$D$10+'СЕТ СН'!$F$6-'СЕТ СН'!$F$23</f>
        <v>900.02457520000007</v>
      </c>
      <c r="O24" s="36">
        <f>SUMIFS(СВЦЭМ!$D$33:$D$776,СВЦЭМ!$A$33:$A$776,$A24,СВЦЭМ!$B$33:$B$776,O$11)+'СЕТ СН'!$F$11+СВЦЭМ!$D$10+'СЕТ СН'!$F$6-'СЕТ СН'!$F$23</f>
        <v>900.19519395000009</v>
      </c>
      <c r="P24" s="36">
        <f>SUMIFS(СВЦЭМ!$D$33:$D$776,СВЦЭМ!$A$33:$A$776,$A24,СВЦЭМ!$B$33:$B$776,P$11)+'СЕТ СН'!$F$11+СВЦЭМ!$D$10+'СЕТ СН'!$F$6-'СЕТ СН'!$F$23</f>
        <v>891.3632826700001</v>
      </c>
      <c r="Q24" s="36">
        <f>SUMIFS(СВЦЭМ!$D$33:$D$776,СВЦЭМ!$A$33:$A$776,$A24,СВЦЭМ!$B$33:$B$776,Q$11)+'СЕТ СН'!$F$11+СВЦЭМ!$D$10+'СЕТ СН'!$F$6-'СЕТ СН'!$F$23</f>
        <v>877.49321943000007</v>
      </c>
      <c r="R24" s="36">
        <f>SUMIFS(СВЦЭМ!$D$33:$D$776,СВЦЭМ!$A$33:$A$776,$A24,СВЦЭМ!$B$33:$B$776,R$11)+'СЕТ СН'!$F$11+СВЦЭМ!$D$10+'СЕТ СН'!$F$6-'СЕТ СН'!$F$23</f>
        <v>906.49226841000007</v>
      </c>
      <c r="S24" s="36">
        <f>SUMIFS(СВЦЭМ!$D$33:$D$776,СВЦЭМ!$A$33:$A$776,$A24,СВЦЭМ!$B$33:$B$776,S$11)+'СЕТ СН'!$F$11+СВЦЭМ!$D$10+'СЕТ СН'!$F$6-'СЕТ СН'!$F$23</f>
        <v>936.58312287000001</v>
      </c>
      <c r="T24" s="36">
        <f>SUMIFS(СВЦЭМ!$D$33:$D$776,СВЦЭМ!$A$33:$A$776,$A24,СВЦЭМ!$B$33:$B$776,T$11)+'СЕТ СН'!$F$11+СВЦЭМ!$D$10+'СЕТ СН'!$F$6-'СЕТ СН'!$F$23</f>
        <v>905.83162052000011</v>
      </c>
      <c r="U24" s="36">
        <f>SUMIFS(СВЦЭМ!$D$33:$D$776,СВЦЭМ!$A$33:$A$776,$A24,СВЦЭМ!$B$33:$B$776,U$11)+'СЕТ СН'!$F$11+СВЦЭМ!$D$10+'СЕТ СН'!$F$6-'СЕТ СН'!$F$23</f>
        <v>887.66901138000003</v>
      </c>
      <c r="V24" s="36">
        <f>SUMIFS(СВЦЭМ!$D$33:$D$776,СВЦЭМ!$A$33:$A$776,$A24,СВЦЭМ!$B$33:$B$776,V$11)+'СЕТ СН'!$F$11+СВЦЭМ!$D$10+'СЕТ СН'!$F$6-'СЕТ СН'!$F$23</f>
        <v>880.58721182000011</v>
      </c>
      <c r="W24" s="36">
        <f>SUMIFS(СВЦЭМ!$D$33:$D$776,СВЦЭМ!$A$33:$A$776,$A24,СВЦЭМ!$B$33:$B$776,W$11)+'СЕТ СН'!$F$11+СВЦЭМ!$D$10+'СЕТ СН'!$F$6-'СЕТ СН'!$F$23</f>
        <v>857.25721480000004</v>
      </c>
      <c r="X24" s="36">
        <f>SUMIFS(СВЦЭМ!$D$33:$D$776,СВЦЭМ!$A$33:$A$776,$A24,СВЦЭМ!$B$33:$B$776,X$11)+'СЕТ СН'!$F$11+СВЦЭМ!$D$10+'СЕТ СН'!$F$6-'СЕТ СН'!$F$23</f>
        <v>837.13592524000001</v>
      </c>
      <c r="Y24" s="36">
        <f>SUMIFS(СВЦЭМ!$D$33:$D$776,СВЦЭМ!$A$33:$A$776,$A24,СВЦЭМ!$B$33:$B$776,Y$11)+'СЕТ СН'!$F$11+СВЦЭМ!$D$10+'СЕТ СН'!$F$6-'СЕТ СН'!$F$23</f>
        <v>910.52113649000012</v>
      </c>
    </row>
    <row r="25" spans="1:25" ht="15.75" x14ac:dyDescent="0.2">
      <c r="A25" s="35">
        <f t="shared" si="0"/>
        <v>44026</v>
      </c>
      <c r="B25" s="36">
        <f>SUMIFS(СВЦЭМ!$D$33:$D$776,СВЦЭМ!$A$33:$A$776,$A25,СВЦЭМ!$B$33:$B$776,B$11)+'СЕТ СН'!$F$11+СВЦЭМ!$D$10+'СЕТ СН'!$F$6-'СЕТ СН'!$F$23</f>
        <v>990.29303069000002</v>
      </c>
      <c r="C25" s="36">
        <f>SUMIFS(СВЦЭМ!$D$33:$D$776,СВЦЭМ!$A$33:$A$776,$A25,СВЦЭМ!$B$33:$B$776,C$11)+'СЕТ СН'!$F$11+СВЦЭМ!$D$10+'СЕТ СН'!$F$6-'СЕТ СН'!$F$23</f>
        <v>961.99709728000005</v>
      </c>
      <c r="D25" s="36">
        <f>SUMIFS(СВЦЭМ!$D$33:$D$776,СВЦЭМ!$A$33:$A$776,$A25,СВЦЭМ!$B$33:$B$776,D$11)+'СЕТ СН'!$F$11+СВЦЭМ!$D$10+'СЕТ СН'!$F$6-'СЕТ СН'!$F$23</f>
        <v>978.00363894000009</v>
      </c>
      <c r="E25" s="36">
        <f>SUMIFS(СВЦЭМ!$D$33:$D$776,СВЦЭМ!$A$33:$A$776,$A25,СВЦЭМ!$B$33:$B$776,E$11)+'СЕТ СН'!$F$11+СВЦЭМ!$D$10+'СЕТ СН'!$F$6-'СЕТ СН'!$F$23</f>
        <v>998.92015626000011</v>
      </c>
      <c r="F25" s="36">
        <f>SUMIFS(СВЦЭМ!$D$33:$D$776,СВЦЭМ!$A$33:$A$776,$A25,СВЦЭМ!$B$33:$B$776,F$11)+'СЕТ СН'!$F$11+СВЦЭМ!$D$10+'СЕТ СН'!$F$6-'СЕТ СН'!$F$23</f>
        <v>998.37173736000011</v>
      </c>
      <c r="G25" s="36">
        <f>SUMIFS(СВЦЭМ!$D$33:$D$776,СВЦЭМ!$A$33:$A$776,$A25,СВЦЭМ!$B$33:$B$776,G$11)+'СЕТ СН'!$F$11+СВЦЭМ!$D$10+'СЕТ СН'!$F$6-'СЕТ СН'!$F$23</f>
        <v>1003.3889105400001</v>
      </c>
      <c r="H25" s="36">
        <f>SUMIFS(СВЦЭМ!$D$33:$D$776,СВЦЭМ!$A$33:$A$776,$A25,СВЦЭМ!$B$33:$B$776,H$11)+'СЕТ СН'!$F$11+СВЦЭМ!$D$10+'СЕТ СН'!$F$6-'СЕТ СН'!$F$23</f>
        <v>986.6934212000001</v>
      </c>
      <c r="I25" s="36">
        <f>SUMIFS(СВЦЭМ!$D$33:$D$776,СВЦЭМ!$A$33:$A$776,$A25,СВЦЭМ!$B$33:$B$776,I$11)+'СЕТ СН'!$F$11+СВЦЭМ!$D$10+'СЕТ СН'!$F$6-'СЕТ СН'!$F$23</f>
        <v>1041.5615466900001</v>
      </c>
      <c r="J25" s="36">
        <f>SUMIFS(СВЦЭМ!$D$33:$D$776,СВЦЭМ!$A$33:$A$776,$A25,СВЦЭМ!$B$33:$B$776,J$11)+'СЕТ СН'!$F$11+СВЦЭМ!$D$10+'СЕТ СН'!$F$6-'СЕТ СН'!$F$23</f>
        <v>989.81560157000001</v>
      </c>
      <c r="K25" s="36">
        <f>SUMIFS(СВЦЭМ!$D$33:$D$776,СВЦЭМ!$A$33:$A$776,$A25,СВЦЭМ!$B$33:$B$776,K$11)+'СЕТ СН'!$F$11+СВЦЭМ!$D$10+'СЕТ СН'!$F$6-'СЕТ СН'!$F$23</f>
        <v>908.06331304000003</v>
      </c>
      <c r="L25" s="36">
        <f>SUMIFS(СВЦЭМ!$D$33:$D$776,СВЦЭМ!$A$33:$A$776,$A25,СВЦЭМ!$B$33:$B$776,L$11)+'СЕТ СН'!$F$11+СВЦЭМ!$D$10+'СЕТ СН'!$F$6-'СЕТ СН'!$F$23</f>
        <v>907.90483137000001</v>
      </c>
      <c r="M25" s="36">
        <f>SUMIFS(СВЦЭМ!$D$33:$D$776,СВЦЭМ!$A$33:$A$776,$A25,СВЦЭМ!$B$33:$B$776,M$11)+'СЕТ СН'!$F$11+СВЦЭМ!$D$10+'СЕТ СН'!$F$6-'СЕТ СН'!$F$23</f>
        <v>910.30524317000004</v>
      </c>
      <c r="N25" s="36">
        <f>SUMIFS(СВЦЭМ!$D$33:$D$776,СВЦЭМ!$A$33:$A$776,$A25,СВЦЭМ!$B$33:$B$776,N$11)+'СЕТ СН'!$F$11+СВЦЭМ!$D$10+'СЕТ СН'!$F$6-'СЕТ СН'!$F$23</f>
        <v>908.54894771000011</v>
      </c>
      <c r="O25" s="36">
        <f>SUMIFS(СВЦЭМ!$D$33:$D$776,СВЦЭМ!$A$33:$A$776,$A25,СВЦЭМ!$B$33:$B$776,O$11)+'СЕТ СН'!$F$11+СВЦЭМ!$D$10+'СЕТ СН'!$F$6-'СЕТ СН'!$F$23</f>
        <v>938.41558950000001</v>
      </c>
      <c r="P25" s="36">
        <f>SUMIFS(СВЦЭМ!$D$33:$D$776,СВЦЭМ!$A$33:$A$776,$A25,СВЦЭМ!$B$33:$B$776,P$11)+'СЕТ СН'!$F$11+СВЦЭМ!$D$10+'СЕТ СН'!$F$6-'СЕТ СН'!$F$23</f>
        <v>939.80589254000006</v>
      </c>
      <c r="Q25" s="36">
        <f>SUMIFS(СВЦЭМ!$D$33:$D$776,СВЦЭМ!$A$33:$A$776,$A25,СВЦЭМ!$B$33:$B$776,Q$11)+'СЕТ СН'!$F$11+СВЦЭМ!$D$10+'СЕТ СН'!$F$6-'СЕТ СН'!$F$23</f>
        <v>940.17686005000007</v>
      </c>
      <c r="R25" s="36">
        <f>SUMIFS(СВЦЭМ!$D$33:$D$776,СВЦЭМ!$A$33:$A$776,$A25,СВЦЭМ!$B$33:$B$776,R$11)+'СЕТ СН'!$F$11+СВЦЭМ!$D$10+'СЕТ СН'!$F$6-'СЕТ СН'!$F$23</f>
        <v>931.89586837000002</v>
      </c>
      <c r="S25" s="36">
        <f>SUMIFS(СВЦЭМ!$D$33:$D$776,СВЦЭМ!$A$33:$A$776,$A25,СВЦЭМ!$B$33:$B$776,S$11)+'СЕТ СН'!$F$11+СВЦЭМ!$D$10+'СЕТ СН'!$F$6-'СЕТ СН'!$F$23</f>
        <v>931.51134845000001</v>
      </c>
      <c r="T25" s="36">
        <f>SUMIFS(СВЦЭМ!$D$33:$D$776,СВЦЭМ!$A$33:$A$776,$A25,СВЦЭМ!$B$33:$B$776,T$11)+'СЕТ СН'!$F$11+СВЦЭМ!$D$10+'СЕТ СН'!$F$6-'СЕТ СН'!$F$23</f>
        <v>929.71514782000008</v>
      </c>
      <c r="U25" s="36">
        <f>SUMIFS(СВЦЭМ!$D$33:$D$776,СВЦЭМ!$A$33:$A$776,$A25,СВЦЭМ!$B$33:$B$776,U$11)+'СЕТ СН'!$F$11+СВЦЭМ!$D$10+'СЕТ СН'!$F$6-'СЕТ СН'!$F$23</f>
        <v>927.67389107000008</v>
      </c>
      <c r="V25" s="36">
        <f>SUMIFS(СВЦЭМ!$D$33:$D$776,СВЦЭМ!$A$33:$A$776,$A25,СВЦЭМ!$B$33:$B$776,V$11)+'СЕТ СН'!$F$11+СВЦЭМ!$D$10+'СЕТ СН'!$F$6-'СЕТ СН'!$F$23</f>
        <v>911.75910511000006</v>
      </c>
      <c r="W25" s="36">
        <f>SUMIFS(СВЦЭМ!$D$33:$D$776,СВЦЭМ!$A$33:$A$776,$A25,СВЦЭМ!$B$33:$B$776,W$11)+'СЕТ СН'!$F$11+СВЦЭМ!$D$10+'СЕТ СН'!$F$6-'СЕТ СН'!$F$23</f>
        <v>910.0859281700001</v>
      </c>
      <c r="X25" s="36">
        <f>SUMIFS(СВЦЭМ!$D$33:$D$776,СВЦЭМ!$A$33:$A$776,$A25,СВЦЭМ!$B$33:$B$776,X$11)+'СЕТ СН'!$F$11+СВЦЭМ!$D$10+'СЕТ СН'!$F$6-'СЕТ СН'!$F$23</f>
        <v>894.64835203000007</v>
      </c>
      <c r="Y25" s="36">
        <f>SUMIFS(СВЦЭМ!$D$33:$D$776,СВЦЭМ!$A$33:$A$776,$A25,СВЦЭМ!$B$33:$B$776,Y$11)+'СЕТ СН'!$F$11+СВЦЭМ!$D$10+'СЕТ СН'!$F$6-'СЕТ СН'!$F$23</f>
        <v>895.74524143000008</v>
      </c>
    </row>
    <row r="26" spans="1:25" ht="15.75" x14ac:dyDescent="0.2">
      <c r="A26" s="35">
        <f t="shared" si="0"/>
        <v>44027</v>
      </c>
      <c r="B26" s="36">
        <f>SUMIFS(СВЦЭМ!$D$33:$D$776,СВЦЭМ!$A$33:$A$776,$A26,СВЦЭМ!$B$33:$B$776,B$11)+'СЕТ СН'!$F$11+СВЦЭМ!$D$10+'СЕТ СН'!$F$6-'СЕТ СН'!$F$23</f>
        <v>1091.18002819</v>
      </c>
      <c r="C26" s="36">
        <f>SUMIFS(СВЦЭМ!$D$33:$D$776,СВЦЭМ!$A$33:$A$776,$A26,СВЦЭМ!$B$33:$B$776,C$11)+'СЕТ СН'!$F$11+СВЦЭМ!$D$10+'СЕТ СН'!$F$6-'СЕТ СН'!$F$23</f>
        <v>1126.1076168099999</v>
      </c>
      <c r="D26" s="36">
        <f>SUMIFS(СВЦЭМ!$D$33:$D$776,СВЦЭМ!$A$33:$A$776,$A26,СВЦЭМ!$B$33:$B$776,D$11)+'СЕТ СН'!$F$11+СВЦЭМ!$D$10+'СЕТ СН'!$F$6-'СЕТ СН'!$F$23</f>
        <v>1111.5709267100001</v>
      </c>
      <c r="E26" s="36">
        <f>SUMIFS(СВЦЭМ!$D$33:$D$776,СВЦЭМ!$A$33:$A$776,$A26,СВЦЭМ!$B$33:$B$776,E$11)+'СЕТ СН'!$F$11+СВЦЭМ!$D$10+'СЕТ СН'!$F$6-'СЕТ СН'!$F$23</f>
        <v>1122.92392473</v>
      </c>
      <c r="F26" s="36">
        <f>SUMIFS(СВЦЭМ!$D$33:$D$776,СВЦЭМ!$A$33:$A$776,$A26,СВЦЭМ!$B$33:$B$776,F$11)+'СЕТ СН'!$F$11+СВЦЭМ!$D$10+'СЕТ СН'!$F$6-'СЕТ СН'!$F$23</f>
        <v>1117.4109192999999</v>
      </c>
      <c r="G26" s="36">
        <f>SUMIFS(СВЦЭМ!$D$33:$D$776,СВЦЭМ!$A$33:$A$776,$A26,СВЦЭМ!$B$33:$B$776,G$11)+'СЕТ СН'!$F$11+СВЦЭМ!$D$10+'СЕТ СН'!$F$6-'СЕТ СН'!$F$23</f>
        <v>1118.1035840499999</v>
      </c>
      <c r="H26" s="36">
        <f>SUMIFS(СВЦЭМ!$D$33:$D$776,СВЦЭМ!$A$33:$A$776,$A26,СВЦЭМ!$B$33:$B$776,H$11)+'СЕТ СН'!$F$11+СВЦЭМ!$D$10+'СЕТ СН'!$F$6-'СЕТ СН'!$F$23</f>
        <v>1131.0618199400001</v>
      </c>
      <c r="I26" s="36">
        <f>SUMIFS(СВЦЭМ!$D$33:$D$776,СВЦЭМ!$A$33:$A$776,$A26,СВЦЭМ!$B$33:$B$776,I$11)+'СЕТ СН'!$F$11+СВЦЭМ!$D$10+'СЕТ СН'!$F$6-'СЕТ СН'!$F$23</f>
        <v>1158.7238892999999</v>
      </c>
      <c r="J26" s="36">
        <f>SUMIFS(СВЦЭМ!$D$33:$D$776,СВЦЭМ!$A$33:$A$776,$A26,СВЦЭМ!$B$33:$B$776,J$11)+'СЕТ СН'!$F$11+СВЦЭМ!$D$10+'СЕТ СН'!$F$6-'СЕТ СН'!$F$23</f>
        <v>1034.3614990999999</v>
      </c>
      <c r="K26" s="36">
        <f>SUMIFS(СВЦЭМ!$D$33:$D$776,СВЦЭМ!$A$33:$A$776,$A26,СВЦЭМ!$B$33:$B$776,K$11)+'СЕТ СН'!$F$11+СВЦЭМ!$D$10+'СЕТ СН'!$F$6-'СЕТ СН'!$F$23</f>
        <v>882.4973484300001</v>
      </c>
      <c r="L26" s="36">
        <f>SUMIFS(СВЦЭМ!$D$33:$D$776,СВЦЭМ!$A$33:$A$776,$A26,СВЦЭМ!$B$33:$B$776,L$11)+'СЕТ СН'!$F$11+СВЦЭМ!$D$10+'СЕТ СН'!$F$6-'СЕТ СН'!$F$23</f>
        <v>854.73275176000004</v>
      </c>
      <c r="M26" s="36">
        <f>SUMIFS(СВЦЭМ!$D$33:$D$776,СВЦЭМ!$A$33:$A$776,$A26,СВЦЭМ!$B$33:$B$776,M$11)+'СЕТ СН'!$F$11+СВЦЭМ!$D$10+'СЕТ СН'!$F$6-'СЕТ СН'!$F$23</f>
        <v>860.52868200000012</v>
      </c>
      <c r="N26" s="36">
        <f>SUMIFS(СВЦЭМ!$D$33:$D$776,СВЦЭМ!$A$33:$A$776,$A26,СВЦЭМ!$B$33:$B$776,N$11)+'СЕТ СН'!$F$11+СВЦЭМ!$D$10+'СЕТ СН'!$F$6-'СЕТ СН'!$F$23</f>
        <v>859.94973635000008</v>
      </c>
      <c r="O26" s="36">
        <f>SUMIFS(СВЦЭМ!$D$33:$D$776,СВЦЭМ!$A$33:$A$776,$A26,СВЦЭМ!$B$33:$B$776,O$11)+'СЕТ СН'!$F$11+СВЦЭМ!$D$10+'СЕТ СН'!$F$6-'СЕТ СН'!$F$23</f>
        <v>862.9022788100001</v>
      </c>
      <c r="P26" s="36">
        <f>SUMIFS(СВЦЭМ!$D$33:$D$776,СВЦЭМ!$A$33:$A$776,$A26,СВЦЭМ!$B$33:$B$776,P$11)+'СЕТ СН'!$F$11+СВЦЭМ!$D$10+'СЕТ СН'!$F$6-'СЕТ СН'!$F$23</f>
        <v>861.18662021000011</v>
      </c>
      <c r="Q26" s="36">
        <f>SUMIFS(СВЦЭМ!$D$33:$D$776,СВЦЭМ!$A$33:$A$776,$A26,СВЦЭМ!$B$33:$B$776,Q$11)+'СЕТ СН'!$F$11+СВЦЭМ!$D$10+'СЕТ СН'!$F$6-'СЕТ СН'!$F$23</f>
        <v>861.98053951000009</v>
      </c>
      <c r="R26" s="36">
        <f>SUMIFS(СВЦЭМ!$D$33:$D$776,СВЦЭМ!$A$33:$A$776,$A26,СВЦЭМ!$B$33:$B$776,R$11)+'СЕТ СН'!$F$11+СВЦЭМ!$D$10+'СЕТ СН'!$F$6-'СЕТ СН'!$F$23</f>
        <v>856.10504584000012</v>
      </c>
      <c r="S26" s="36">
        <f>SUMIFS(СВЦЭМ!$D$33:$D$776,СВЦЭМ!$A$33:$A$776,$A26,СВЦЭМ!$B$33:$B$776,S$11)+'СЕТ СН'!$F$11+СВЦЭМ!$D$10+'СЕТ СН'!$F$6-'СЕТ СН'!$F$23</f>
        <v>857.26226737000002</v>
      </c>
      <c r="T26" s="36">
        <f>SUMIFS(СВЦЭМ!$D$33:$D$776,СВЦЭМ!$A$33:$A$776,$A26,СВЦЭМ!$B$33:$B$776,T$11)+'СЕТ СН'!$F$11+СВЦЭМ!$D$10+'СЕТ СН'!$F$6-'СЕТ СН'!$F$23</f>
        <v>857.73919698000009</v>
      </c>
      <c r="U26" s="36">
        <f>SUMIFS(СВЦЭМ!$D$33:$D$776,СВЦЭМ!$A$33:$A$776,$A26,СВЦЭМ!$B$33:$B$776,U$11)+'СЕТ СН'!$F$11+СВЦЭМ!$D$10+'СЕТ СН'!$F$6-'СЕТ СН'!$F$23</f>
        <v>843.30121070000007</v>
      </c>
      <c r="V26" s="36">
        <f>SUMIFS(СВЦЭМ!$D$33:$D$776,СВЦЭМ!$A$33:$A$776,$A26,СВЦЭМ!$B$33:$B$776,V$11)+'СЕТ СН'!$F$11+СВЦЭМ!$D$10+'СЕТ СН'!$F$6-'СЕТ СН'!$F$23</f>
        <v>834.81264119000002</v>
      </c>
      <c r="W26" s="36">
        <f>SUMIFS(СВЦЭМ!$D$33:$D$776,СВЦЭМ!$A$33:$A$776,$A26,СВЦЭМ!$B$33:$B$776,W$11)+'СЕТ СН'!$F$11+СВЦЭМ!$D$10+'СЕТ СН'!$F$6-'СЕТ СН'!$F$23</f>
        <v>846.03007779000006</v>
      </c>
      <c r="X26" s="36">
        <f>SUMIFS(СВЦЭМ!$D$33:$D$776,СВЦЭМ!$A$33:$A$776,$A26,СВЦЭМ!$B$33:$B$776,X$11)+'СЕТ СН'!$F$11+СВЦЭМ!$D$10+'СЕТ СН'!$F$6-'СЕТ СН'!$F$23</f>
        <v>864.23873386000002</v>
      </c>
      <c r="Y26" s="36">
        <f>SUMIFS(СВЦЭМ!$D$33:$D$776,СВЦЭМ!$A$33:$A$776,$A26,СВЦЭМ!$B$33:$B$776,Y$11)+'СЕТ СН'!$F$11+СВЦЭМ!$D$10+'СЕТ СН'!$F$6-'СЕТ СН'!$F$23</f>
        <v>907.55515881000008</v>
      </c>
    </row>
    <row r="27" spans="1:25" ht="15.75" x14ac:dyDescent="0.2">
      <c r="A27" s="35">
        <f t="shared" si="0"/>
        <v>44028</v>
      </c>
      <c r="B27" s="36">
        <f>SUMIFS(СВЦЭМ!$D$33:$D$776,СВЦЭМ!$A$33:$A$776,$A27,СВЦЭМ!$B$33:$B$776,B$11)+'СЕТ СН'!$F$11+СВЦЭМ!$D$10+'СЕТ СН'!$F$6-'СЕТ СН'!$F$23</f>
        <v>1058.7341556399999</v>
      </c>
      <c r="C27" s="36">
        <f>SUMIFS(СВЦЭМ!$D$33:$D$776,СВЦЭМ!$A$33:$A$776,$A27,СВЦЭМ!$B$33:$B$776,C$11)+'СЕТ СН'!$F$11+СВЦЭМ!$D$10+'СЕТ СН'!$F$6-'СЕТ СН'!$F$23</f>
        <v>1123.0527727799999</v>
      </c>
      <c r="D27" s="36">
        <f>SUMIFS(СВЦЭМ!$D$33:$D$776,СВЦЭМ!$A$33:$A$776,$A27,СВЦЭМ!$B$33:$B$776,D$11)+'СЕТ СН'!$F$11+СВЦЭМ!$D$10+'СЕТ СН'!$F$6-'СЕТ СН'!$F$23</f>
        <v>1114.7825207599999</v>
      </c>
      <c r="E27" s="36">
        <f>SUMIFS(СВЦЭМ!$D$33:$D$776,СВЦЭМ!$A$33:$A$776,$A27,СВЦЭМ!$B$33:$B$776,E$11)+'СЕТ СН'!$F$11+СВЦЭМ!$D$10+'СЕТ СН'!$F$6-'СЕТ СН'!$F$23</f>
        <v>1128.52331224</v>
      </c>
      <c r="F27" s="36">
        <f>SUMIFS(СВЦЭМ!$D$33:$D$776,СВЦЭМ!$A$33:$A$776,$A27,СВЦЭМ!$B$33:$B$776,F$11)+'СЕТ СН'!$F$11+СВЦЭМ!$D$10+'СЕТ СН'!$F$6-'СЕТ СН'!$F$23</f>
        <v>1123.0532508399999</v>
      </c>
      <c r="G27" s="36">
        <f>SUMIFS(СВЦЭМ!$D$33:$D$776,СВЦЭМ!$A$33:$A$776,$A27,СВЦЭМ!$B$33:$B$776,G$11)+'СЕТ СН'!$F$11+СВЦЭМ!$D$10+'СЕТ СН'!$F$6-'СЕТ СН'!$F$23</f>
        <v>1117.75009209</v>
      </c>
      <c r="H27" s="36">
        <f>SUMIFS(СВЦЭМ!$D$33:$D$776,СВЦЭМ!$A$33:$A$776,$A27,СВЦЭМ!$B$33:$B$776,H$11)+'СЕТ СН'!$F$11+СВЦЭМ!$D$10+'СЕТ СН'!$F$6-'СЕТ СН'!$F$23</f>
        <v>1133.6530151699999</v>
      </c>
      <c r="I27" s="36">
        <f>SUMIFS(СВЦЭМ!$D$33:$D$776,СВЦЭМ!$A$33:$A$776,$A27,СВЦЭМ!$B$33:$B$776,I$11)+'СЕТ СН'!$F$11+СВЦЭМ!$D$10+'СЕТ СН'!$F$6-'СЕТ СН'!$F$23</f>
        <v>1107.5828279</v>
      </c>
      <c r="J27" s="36">
        <f>SUMIFS(СВЦЭМ!$D$33:$D$776,СВЦЭМ!$A$33:$A$776,$A27,СВЦЭМ!$B$33:$B$776,J$11)+'СЕТ СН'!$F$11+СВЦЭМ!$D$10+'СЕТ СН'!$F$6-'СЕТ СН'!$F$23</f>
        <v>1064.67330702</v>
      </c>
      <c r="K27" s="36">
        <f>SUMIFS(СВЦЭМ!$D$33:$D$776,СВЦЭМ!$A$33:$A$776,$A27,СВЦЭМ!$B$33:$B$776,K$11)+'СЕТ СН'!$F$11+СВЦЭМ!$D$10+'СЕТ СН'!$F$6-'СЕТ СН'!$F$23</f>
        <v>885.07742123000003</v>
      </c>
      <c r="L27" s="36">
        <f>SUMIFS(СВЦЭМ!$D$33:$D$776,СВЦЭМ!$A$33:$A$776,$A27,СВЦЭМ!$B$33:$B$776,L$11)+'СЕТ СН'!$F$11+СВЦЭМ!$D$10+'СЕТ СН'!$F$6-'СЕТ СН'!$F$23</f>
        <v>833.95875186000001</v>
      </c>
      <c r="M27" s="36">
        <f>SUMIFS(СВЦЭМ!$D$33:$D$776,СВЦЭМ!$A$33:$A$776,$A27,СВЦЭМ!$B$33:$B$776,M$11)+'СЕТ СН'!$F$11+СВЦЭМ!$D$10+'СЕТ СН'!$F$6-'СЕТ СН'!$F$23</f>
        <v>817.48583150000002</v>
      </c>
      <c r="N27" s="36">
        <f>SUMIFS(СВЦЭМ!$D$33:$D$776,СВЦЭМ!$A$33:$A$776,$A27,СВЦЭМ!$B$33:$B$776,N$11)+'СЕТ СН'!$F$11+СВЦЭМ!$D$10+'СЕТ СН'!$F$6-'СЕТ СН'!$F$23</f>
        <v>841.88326284000004</v>
      </c>
      <c r="O27" s="36">
        <f>SUMIFS(СВЦЭМ!$D$33:$D$776,СВЦЭМ!$A$33:$A$776,$A27,СВЦЭМ!$B$33:$B$776,O$11)+'СЕТ СН'!$F$11+СВЦЭМ!$D$10+'СЕТ СН'!$F$6-'СЕТ СН'!$F$23</f>
        <v>837.78204964000008</v>
      </c>
      <c r="P27" s="36">
        <f>SUMIFS(СВЦЭМ!$D$33:$D$776,СВЦЭМ!$A$33:$A$776,$A27,СВЦЭМ!$B$33:$B$776,P$11)+'СЕТ СН'!$F$11+СВЦЭМ!$D$10+'СЕТ СН'!$F$6-'СЕТ СН'!$F$23</f>
        <v>839.16801942000006</v>
      </c>
      <c r="Q27" s="36">
        <f>SUMIFS(СВЦЭМ!$D$33:$D$776,СВЦЭМ!$A$33:$A$776,$A27,СВЦЭМ!$B$33:$B$776,Q$11)+'СЕТ СН'!$F$11+СВЦЭМ!$D$10+'СЕТ СН'!$F$6-'СЕТ СН'!$F$23</f>
        <v>850.91523723000012</v>
      </c>
      <c r="R27" s="36">
        <f>SUMIFS(СВЦЭМ!$D$33:$D$776,СВЦЭМ!$A$33:$A$776,$A27,СВЦЭМ!$B$33:$B$776,R$11)+'СЕТ СН'!$F$11+СВЦЭМ!$D$10+'СЕТ СН'!$F$6-'СЕТ СН'!$F$23</f>
        <v>847.17803747000005</v>
      </c>
      <c r="S27" s="36">
        <f>SUMIFS(СВЦЭМ!$D$33:$D$776,СВЦЭМ!$A$33:$A$776,$A27,СВЦЭМ!$B$33:$B$776,S$11)+'СЕТ СН'!$F$11+СВЦЭМ!$D$10+'СЕТ СН'!$F$6-'СЕТ СН'!$F$23</f>
        <v>844.53137201000004</v>
      </c>
      <c r="T27" s="36">
        <f>SUMIFS(СВЦЭМ!$D$33:$D$776,СВЦЭМ!$A$33:$A$776,$A27,СВЦЭМ!$B$33:$B$776,T$11)+'СЕТ СН'!$F$11+СВЦЭМ!$D$10+'СЕТ СН'!$F$6-'СЕТ СН'!$F$23</f>
        <v>844.25364606000005</v>
      </c>
      <c r="U27" s="36">
        <f>SUMIFS(СВЦЭМ!$D$33:$D$776,СВЦЭМ!$A$33:$A$776,$A27,СВЦЭМ!$B$33:$B$776,U$11)+'СЕТ СН'!$F$11+СВЦЭМ!$D$10+'СЕТ СН'!$F$6-'СЕТ СН'!$F$23</f>
        <v>843.30017649000001</v>
      </c>
      <c r="V27" s="36">
        <f>SUMIFS(СВЦЭМ!$D$33:$D$776,СВЦЭМ!$A$33:$A$776,$A27,СВЦЭМ!$B$33:$B$776,V$11)+'СЕТ СН'!$F$11+СВЦЭМ!$D$10+'СЕТ СН'!$F$6-'СЕТ СН'!$F$23</f>
        <v>836.83712913000011</v>
      </c>
      <c r="W27" s="36">
        <f>SUMIFS(СВЦЭМ!$D$33:$D$776,СВЦЭМ!$A$33:$A$776,$A27,СВЦЭМ!$B$33:$B$776,W$11)+'СЕТ СН'!$F$11+СВЦЭМ!$D$10+'СЕТ СН'!$F$6-'СЕТ СН'!$F$23</f>
        <v>839.53928124000004</v>
      </c>
      <c r="X27" s="36">
        <f>SUMIFS(СВЦЭМ!$D$33:$D$776,СВЦЭМ!$A$33:$A$776,$A27,СВЦЭМ!$B$33:$B$776,X$11)+'СЕТ СН'!$F$11+СВЦЭМ!$D$10+'СЕТ СН'!$F$6-'СЕТ СН'!$F$23</f>
        <v>883.65855645000011</v>
      </c>
      <c r="Y27" s="36">
        <f>SUMIFS(СВЦЭМ!$D$33:$D$776,СВЦЭМ!$A$33:$A$776,$A27,СВЦЭМ!$B$33:$B$776,Y$11)+'СЕТ СН'!$F$11+СВЦЭМ!$D$10+'СЕТ СН'!$F$6-'СЕТ СН'!$F$23</f>
        <v>917.67948159000002</v>
      </c>
    </row>
    <row r="28" spans="1:25" ht="15.75" x14ac:dyDescent="0.2">
      <c r="A28" s="35">
        <f t="shared" si="0"/>
        <v>44029</v>
      </c>
      <c r="B28" s="36">
        <f>SUMIFS(СВЦЭМ!$D$33:$D$776,СВЦЭМ!$A$33:$A$776,$A28,СВЦЭМ!$B$33:$B$776,B$11)+'СЕТ СН'!$F$11+СВЦЭМ!$D$10+'СЕТ СН'!$F$6-'СЕТ СН'!$F$23</f>
        <v>1077.88280915</v>
      </c>
      <c r="C28" s="36">
        <f>SUMIFS(СВЦЭМ!$D$33:$D$776,СВЦЭМ!$A$33:$A$776,$A28,СВЦЭМ!$B$33:$B$776,C$11)+'СЕТ СН'!$F$11+СВЦЭМ!$D$10+'СЕТ СН'!$F$6-'СЕТ СН'!$F$23</f>
        <v>1199.3762202599999</v>
      </c>
      <c r="D28" s="36">
        <f>SUMIFS(СВЦЭМ!$D$33:$D$776,СВЦЭМ!$A$33:$A$776,$A28,СВЦЭМ!$B$33:$B$776,D$11)+'СЕТ СН'!$F$11+СВЦЭМ!$D$10+'СЕТ СН'!$F$6-'СЕТ СН'!$F$23</f>
        <v>1168.5959507999999</v>
      </c>
      <c r="E28" s="36">
        <f>SUMIFS(СВЦЭМ!$D$33:$D$776,СВЦЭМ!$A$33:$A$776,$A28,СВЦЭМ!$B$33:$B$776,E$11)+'СЕТ СН'!$F$11+СВЦЭМ!$D$10+'СЕТ СН'!$F$6-'СЕТ СН'!$F$23</f>
        <v>1146.42495489</v>
      </c>
      <c r="F28" s="36">
        <f>SUMIFS(СВЦЭМ!$D$33:$D$776,СВЦЭМ!$A$33:$A$776,$A28,СВЦЭМ!$B$33:$B$776,F$11)+'СЕТ СН'!$F$11+СВЦЭМ!$D$10+'СЕТ СН'!$F$6-'СЕТ СН'!$F$23</f>
        <v>1148.8649298599998</v>
      </c>
      <c r="G28" s="36">
        <f>SUMIFS(СВЦЭМ!$D$33:$D$776,СВЦЭМ!$A$33:$A$776,$A28,СВЦЭМ!$B$33:$B$776,G$11)+'СЕТ СН'!$F$11+СВЦЭМ!$D$10+'СЕТ СН'!$F$6-'СЕТ СН'!$F$23</f>
        <v>1127.0078149400001</v>
      </c>
      <c r="H28" s="36">
        <f>SUMIFS(СВЦЭМ!$D$33:$D$776,СВЦЭМ!$A$33:$A$776,$A28,СВЦЭМ!$B$33:$B$776,H$11)+'СЕТ СН'!$F$11+СВЦЭМ!$D$10+'СЕТ СН'!$F$6-'СЕТ СН'!$F$23</f>
        <v>1105.8260471999999</v>
      </c>
      <c r="I28" s="36">
        <f>SUMIFS(СВЦЭМ!$D$33:$D$776,СВЦЭМ!$A$33:$A$776,$A28,СВЦЭМ!$B$33:$B$776,I$11)+'СЕТ СН'!$F$11+СВЦЭМ!$D$10+'СЕТ СН'!$F$6-'СЕТ СН'!$F$23</f>
        <v>1058.8706073999999</v>
      </c>
      <c r="J28" s="36">
        <f>SUMIFS(СВЦЭМ!$D$33:$D$776,СВЦЭМ!$A$33:$A$776,$A28,СВЦЭМ!$B$33:$B$776,J$11)+'СЕТ СН'!$F$11+СВЦЭМ!$D$10+'СЕТ СН'!$F$6-'СЕТ СН'!$F$23</f>
        <v>994.24641093000002</v>
      </c>
      <c r="K28" s="36">
        <f>SUMIFS(СВЦЭМ!$D$33:$D$776,СВЦЭМ!$A$33:$A$776,$A28,СВЦЭМ!$B$33:$B$776,K$11)+'СЕТ СН'!$F$11+СВЦЭМ!$D$10+'СЕТ СН'!$F$6-'СЕТ СН'!$F$23</f>
        <v>888.73395548000008</v>
      </c>
      <c r="L28" s="36">
        <f>SUMIFS(СВЦЭМ!$D$33:$D$776,СВЦЭМ!$A$33:$A$776,$A28,СВЦЭМ!$B$33:$B$776,L$11)+'СЕТ СН'!$F$11+СВЦЭМ!$D$10+'СЕТ СН'!$F$6-'СЕТ СН'!$F$23</f>
        <v>799.03524343000004</v>
      </c>
      <c r="M28" s="36">
        <f>SUMIFS(СВЦЭМ!$D$33:$D$776,СВЦЭМ!$A$33:$A$776,$A28,СВЦЭМ!$B$33:$B$776,M$11)+'СЕТ СН'!$F$11+СВЦЭМ!$D$10+'СЕТ СН'!$F$6-'СЕТ СН'!$F$23</f>
        <v>767.23919923000005</v>
      </c>
      <c r="N28" s="36">
        <f>SUMIFS(СВЦЭМ!$D$33:$D$776,СВЦЭМ!$A$33:$A$776,$A28,СВЦЭМ!$B$33:$B$776,N$11)+'СЕТ СН'!$F$11+СВЦЭМ!$D$10+'СЕТ СН'!$F$6-'СЕТ СН'!$F$23</f>
        <v>782.05837803000009</v>
      </c>
      <c r="O28" s="36">
        <f>SUMIFS(СВЦЭМ!$D$33:$D$776,СВЦЭМ!$A$33:$A$776,$A28,СВЦЭМ!$B$33:$B$776,O$11)+'СЕТ СН'!$F$11+СВЦЭМ!$D$10+'СЕТ СН'!$F$6-'СЕТ СН'!$F$23</f>
        <v>779.19274072000007</v>
      </c>
      <c r="P28" s="36">
        <f>SUMIFS(СВЦЭМ!$D$33:$D$776,СВЦЭМ!$A$33:$A$776,$A28,СВЦЭМ!$B$33:$B$776,P$11)+'СЕТ СН'!$F$11+СВЦЭМ!$D$10+'СЕТ СН'!$F$6-'СЕТ СН'!$F$23</f>
        <v>783.86343231000001</v>
      </c>
      <c r="Q28" s="36">
        <f>SUMIFS(СВЦЭМ!$D$33:$D$776,СВЦЭМ!$A$33:$A$776,$A28,СВЦЭМ!$B$33:$B$776,Q$11)+'СЕТ СН'!$F$11+СВЦЭМ!$D$10+'СЕТ СН'!$F$6-'СЕТ СН'!$F$23</f>
        <v>789.42499678000001</v>
      </c>
      <c r="R28" s="36">
        <f>SUMIFS(СВЦЭМ!$D$33:$D$776,СВЦЭМ!$A$33:$A$776,$A28,СВЦЭМ!$B$33:$B$776,R$11)+'СЕТ СН'!$F$11+СВЦЭМ!$D$10+'СЕТ СН'!$F$6-'СЕТ СН'!$F$23</f>
        <v>812.82619289000002</v>
      </c>
      <c r="S28" s="36">
        <f>SUMIFS(СВЦЭМ!$D$33:$D$776,СВЦЭМ!$A$33:$A$776,$A28,СВЦЭМ!$B$33:$B$776,S$11)+'СЕТ СН'!$F$11+СВЦЭМ!$D$10+'СЕТ СН'!$F$6-'СЕТ СН'!$F$23</f>
        <v>824.95095722000008</v>
      </c>
      <c r="T28" s="36">
        <f>SUMIFS(СВЦЭМ!$D$33:$D$776,СВЦЭМ!$A$33:$A$776,$A28,СВЦЭМ!$B$33:$B$776,T$11)+'СЕТ СН'!$F$11+СВЦЭМ!$D$10+'СЕТ СН'!$F$6-'СЕТ СН'!$F$23</f>
        <v>824.41066937000005</v>
      </c>
      <c r="U28" s="36">
        <f>SUMIFS(СВЦЭМ!$D$33:$D$776,СВЦЭМ!$A$33:$A$776,$A28,СВЦЭМ!$B$33:$B$776,U$11)+'СЕТ СН'!$F$11+СВЦЭМ!$D$10+'СЕТ СН'!$F$6-'СЕТ СН'!$F$23</f>
        <v>818.04311757000005</v>
      </c>
      <c r="V28" s="36">
        <f>SUMIFS(СВЦЭМ!$D$33:$D$776,СВЦЭМ!$A$33:$A$776,$A28,СВЦЭМ!$B$33:$B$776,V$11)+'СЕТ СН'!$F$11+СВЦЭМ!$D$10+'СЕТ СН'!$F$6-'СЕТ СН'!$F$23</f>
        <v>804.64781889000005</v>
      </c>
      <c r="W28" s="36">
        <f>SUMIFS(СВЦЭМ!$D$33:$D$776,СВЦЭМ!$A$33:$A$776,$A28,СВЦЭМ!$B$33:$B$776,W$11)+'СЕТ СН'!$F$11+СВЦЭМ!$D$10+'СЕТ СН'!$F$6-'СЕТ СН'!$F$23</f>
        <v>789.20059205000007</v>
      </c>
      <c r="X28" s="36">
        <f>SUMIFS(СВЦЭМ!$D$33:$D$776,СВЦЭМ!$A$33:$A$776,$A28,СВЦЭМ!$B$33:$B$776,X$11)+'СЕТ СН'!$F$11+СВЦЭМ!$D$10+'СЕТ СН'!$F$6-'СЕТ СН'!$F$23</f>
        <v>858.82660590000012</v>
      </c>
      <c r="Y28" s="36">
        <f>SUMIFS(СВЦЭМ!$D$33:$D$776,СВЦЭМ!$A$33:$A$776,$A28,СВЦЭМ!$B$33:$B$776,Y$11)+'СЕТ СН'!$F$11+СВЦЭМ!$D$10+'СЕТ СН'!$F$6-'СЕТ СН'!$F$23</f>
        <v>932.17385585000011</v>
      </c>
    </row>
    <row r="29" spans="1:25" ht="15.75" x14ac:dyDescent="0.2">
      <c r="A29" s="35">
        <f t="shared" si="0"/>
        <v>44030</v>
      </c>
      <c r="B29" s="36">
        <f>SUMIFS(СВЦЭМ!$D$33:$D$776,СВЦЭМ!$A$33:$A$776,$A29,СВЦЭМ!$B$33:$B$776,B$11)+'СЕТ СН'!$F$11+СВЦЭМ!$D$10+'СЕТ СН'!$F$6-'СЕТ СН'!$F$23</f>
        <v>1102.2149377599999</v>
      </c>
      <c r="C29" s="36">
        <f>SUMIFS(СВЦЭМ!$D$33:$D$776,СВЦЭМ!$A$33:$A$776,$A29,СВЦЭМ!$B$33:$B$776,C$11)+'СЕТ СН'!$F$11+СВЦЭМ!$D$10+'СЕТ СН'!$F$6-'СЕТ СН'!$F$23</f>
        <v>1204.5569731799999</v>
      </c>
      <c r="D29" s="36">
        <f>SUMIFS(СВЦЭМ!$D$33:$D$776,СВЦЭМ!$A$33:$A$776,$A29,СВЦЭМ!$B$33:$B$776,D$11)+'СЕТ СН'!$F$11+СВЦЭМ!$D$10+'СЕТ СН'!$F$6-'СЕТ СН'!$F$23</f>
        <v>1212.1170861999999</v>
      </c>
      <c r="E29" s="36">
        <f>SUMIFS(СВЦЭМ!$D$33:$D$776,СВЦЭМ!$A$33:$A$776,$A29,СВЦЭМ!$B$33:$B$776,E$11)+'СЕТ СН'!$F$11+СВЦЭМ!$D$10+'СЕТ СН'!$F$6-'СЕТ СН'!$F$23</f>
        <v>1205.7334612099999</v>
      </c>
      <c r="F29" s="36">
        <f>SUMIFS(СВЦЭМ!$D$33:$D$776,СВЦЭМ!$A$33:$A$776,$A29,СВЦЭМ!$B$33:$B$776,F$11)+'СЕТ СН'!$F$11+СВЦЭМ!$D$10+'СЕТ СН'!$F$6-'СЕТ СН'!$F$23</f>
        <v>1195.3010536299998</v>
      </c>
      <c r="G29" s="36">
        <f>SUMIFS(СВЦЭМ!$D$33:$D$776,СВЦЭМ!$A$33:$A$776,$A29,СВЦЭМ!$B$33:$B$776,G$11)+'СЕТ СН'!$F$11+СВЦЭМ!$D$10+'СЕТ СН'!$F$6-'СЕТ СН'!$F$23</f>
        <v>1204.1569264899999</v>
      </c>
      <c r="H29" s="36">
        <f>SUMIFS(СВЦЭМ!$D$33:$D$776,СВЦЭМ!$A$33:$A$776,$A29,СВЦЭМ!$B$33:$B$776,H$11)+'СЕТ СН'!$F$11+СВЦЭМ!$D$10+'СЕТ СН'!$F$6-'СЕТ СН'!$F$23</f>
        <v>1205.33893324</v>
      </c>
      <c r="I29" s="36">
        <f>SUMIFS(СВЦЭМ!$D$33:$D$776,СВЦЭМ!$A$33:$A$776,$A29,СВЦЭМ!$B$33:$B$776,I$11)+'СЕТ СН'!$F$11+СВЦЭМ!$D$10+'СЕТ СН'!$F$6-'СЕТ СН'!$F$23</f>
        <v>1190.96400565</v>
      </c>
      <c r="J29" s="36">
        <f>SUMIFS(СВЦЭМ!$D$33:$D$776,СВЦЭМ!$A$33:$A$776,$A29,СВЦЭМ!$B$33:$B$776,J$11)+'СЕТ СН'!$F$11+СВЦЭМ!$D$10+'СЕТ СН'!$F$6-'СЕТ СН'!$F$23</f>
        <v>1117.6259074999998</v>
      </c>
      <c r="K29" s="36">
        <f>SUMIFS(СВЦЭМ!$D$33:$D$776,СВЦЭМ!$A$33:$A$776,$A29,СВЦЭМ!$B$33:$B$776,K$11)+'СЕТ СН'!$F$11+СВЦЭМ!$D$10+'СЕТ СН'!$F$6-'СЕТ СН'!$F$23</f>
        <v>934.35586970000008</v>
      </c>
      <c r="L29" s="36">
        <f>SUMIFS(СВЦЭМ!$D$33:$D$776,СВЦЭМ!$A$33:$A$776,$A29,СВЦЭМ!$B$33:$B$776,L$11)+'СЕТ СН'!$F$11+СВЦЭМ!$D$10+'СЕТ СН'!$F$6-'СЕТ СН'!$F$23</f>
        <v>786.6922451800001</v>
      </c>
      <c r="M29" s="36">
        <f>SUMIFS(СВЦЭМ!$D$33:$D$776,СВЦЭМ!$A$33:$A$776,$A29,СВЦЭМ!$B$33:$B$776,M$11)+'СЕТ СН'!$F$11+СВЦЭМ!$D$10+'СЕТ СН'!$F$6-'СЕТ СН'!$F$23</f>
        <v>768.40640076000011</v>
      </c>
      <c r="N29" s="36">
        <f>SUMIFS(СВЦЭМ!$D$33:$D$776,СВЦЭМ!$A$33:$A$776,$A29,СВЦЭМ!$B$33:$B$776,N$11)+'СЕТ СН'!$F$11+СВЦЭМ!$D$10+'СЕТ СН'!$F$6-'СЕТ СН'!$F$23</f>
        <v>784.92969473000005</v>
      </c>
      <c r="O29" s="36">
        <f>SUMIFS(СВЦЭМ!$D$33:$D$776,СВЦЭМ!$A$33:$A$776,$A29,СВЦЭМ!$B$33:$B$776,O$11)+'СЕТ СН'!$F$11+СВЦЭМ!$D$10+'СЕТ СН'!$F$6-'СЕТ СН'!$F$23</f>
        <v>783.73330869000006</v>
      </c>
      <c r="P29" s="36">
        <f>SUMIFS(СВЦЭМ!$D$33:$D$776,СВЦЭМ!$A$33:$A$776,$A29,СВЦЭМ!$B$33:$B$776,P$11)+'СЕТ СН'!$F$11+СВЦЭМ!$D$10+'СЕТ СН'!$F$6-'СЕТ СН'!$F$23</f>
        <v>787.82865100000004</v>
      </c>
      <c r="Q29" s="36">
        <f>SUMIFS(СВЦЭМ!$D$33:$D$776,СВЦЭМ!$A$33:$A$776,$A29,СВЦЭМ!$B$33:$B$776,Q$11)+'СЕТ СН'!$F$11+СВЦЭМ!$D$10+'СЕТ СН'!$F$6-'СЕТ СН'!$F$23</f>
        <v>789.47093163000011</v>
      </c>
      <c r="R29" s="36">
        <f>SUMIFS(СВЦЭМ!$D$33:$D$776,СВЦЭМ!$A$33:$A$776,$A29,СВЦЭМ!$B$33:$B$776,R$11)+'СЕТ СН'!$F$11+СВЦЭМ!$D$10+'СЕТ СН'!$F$6-'СЕТ СН'!$F$23</f>
        <v>784.42670206000003</v>
      </c>
      <c r="S29" s="36">
        <f>SUMIFS(СВЦЭМ!$D$33:$D$776,СВЦЭМ!$A$33:$A$776,$A29,СВЦЭМ!$B$33:$B$776,S$11)+'СЕТ СН'!$F$11+СВЦЭМ!$D$10+'СЕТ СН'!$F$6-'СЕТ СН'!$F$23</f>
        <v>792.76666088000002</v>
      </c>
      <c r="T29" s="36">
        <f>SUMIFS(СВЦЭМ!$D$33:$D$776,СВЦЭМ!$A$33:$A$776,$A29,СВЦЭМ!$B$33:$B$776,T$11)+'СЕТ СН'!$F$11+СВЦЭМ!$D$10+'СЕТ СН'!$F$6-'СЕТ СН'!$F$23</f>
        <v>819.67652078000003</v>
      </c>
      <c r="U29" s="36">
        <f>SUMIFS(СВЦЭМ!$D$33:$D$776,СВЦЭМ!$A$33:$A$776,$A29,СВЦЭМ!$B$33:$B$776,U$11)+'СЕТ СН'!$F$11+СВЦЭМ!$D$10+'СЕТ СН'!$F$6-'СЕТ СН'!$F$23</f>
        <v>815.38330303000009</v>
      </c>
      <c r="V29" s="36">
        <f>SUMIFS(СВЦЭМ!$D$33:$D$776,СВЦЭМ!$A$33:$A$776,$A29,СВЦЭМ!$B$33:$B$776,V$11)+'СЕТ СН'!$F$11+СВЦЭМ!$D$10+'СЕТ СН'!$F$6-'СЕТ СН'!$F$23</f>
        <v>807.96761291000007</v>
      </c>
      <c r="W29" s="36">
        <f>SUMIFS(СВЦЭМ!$D$33:$D$776,СВЦЭМ!$A$33:$A$776,$A29,СВЦЭМ!$B$33:$B$776,W$11)+'СЕТ СН'!$F$11+СВЦЭМ!$D$10+'СЕТ СН'!$F$6-'СЕТ СН'!$F$23</f>
        <v>780.36741268000003</v>
      </c>
      <c r="X29" s="36">
        <f>SUMIFS(СВЦЭМ!$D$33:$D$776,СВЦЭМ!$A$33:$A$776,$A29,СВЦЭМ!$B$33:$B$776,X$11)+'СЕТ СН'!$F$11+СВЦЭМ!$D$10+'СЕТ СН'!$F$6-'СЕТ СН'!$F$23</f>
        <v>848.41775823000012</v>
      </c>
      <c r="Y29" s="36">
        <f>SUMIFS(СВЦЭМ!$D$33:$D$776,СВЦЭМ!$A$33:$A$776,$A29,СВЦЭМ!$B$33:$B$776,Y$11)+'СЕТ СН'!$F$11+СВЦЭМ!$D$10+'СЕТ СН'!$F$6-'СЕТ СН'!$F$23</f>
        <v>985.90261328000008</v>
      </c>
    </row>
    <row r="30" spans="1:25" ht="15.75" x14ac:dyDescent="0.2">
      <c r="A30" s="35">
        <f t="shared" si="0"/>
        <v>44031</v>
      </c>
      <c r="B30" s="36">
        <f>SUMIFS(СВЦЭМ!$D$33:$D$776,СВЦЭМ!$A$33:$A$776,$A30,СВЦЭМ!$B$33:$B$776,B$11)+'СЕТ СН'!$F$11+СВЦЭМ!$D$10+'СЕТ СН'!$F$6-'СЕТ СН'!$F$23</f>
        <v>1043.37693668</v>
      </c>
      <c r="C30" s="36">
        <f>SUMIFS(СВЦЭМ!$D$33:$D$776,СВЦЭМ!$A$33:$A$776,$A30,СВЦЭМ!$B$33:$B$776,C$11)+'СЕТ СН'!$F$11+СВЦЭМ!$D$10+'СЕТ СН'!$F$6-'СЕТ СН'!$F$23</f>
        <v>1088.4849833399999</v>
      </c>
      <c r="D30" s="36">
        <f>SUMIFS(СВЦЭМ!$D$33:$D$776,СВЦЭМ!$A$33:$A$776,$A30,СВЦЭМ!$B$33:$B$776,D$11)+'СЕТ СН'!$F$11+СВЦЭМ!$D$10+'СЕТ СН'!$F$6-'СЕТ СН'!$F$23</f>
        <v>1078.69443742</v>
      </c>
      <c r="E30" s="36">
        <f>SUMIFS(СВЦЭМ!$D$33:$D$776,СВЦЭМ!$A$33:$A$776,$A30,СВЦЭМ!$B$33:$B$776,E$11)+'СЕТ СН'!$F$11+СВЦЭМ!$D$10+'СЕТ СН'!$F$6-'СЕТ СН'!$F$23</f>
        <v>1064.7206256100001</v>
      </c>
      <c r="F30" s="36">
        <f>SUMIFS(СВЦЭМ!$D$33:$D$776,СВЦЭМ!$A$33:$A$776,$A30,СВЦЭМ!$B$33:$B$776,F$11)+'СЕТ СН'!$F$11+СВЦЭМ!$D$10+'СЕТ СН'!$F$6-'СЕТ СН'!$F$23</f>
        <v>1052.27875543</v>
      </c>
      <c r="G30" s="36">
        <f>SUMIFS(СВЦЭМ!$D$33:$D$776,СВЦЭМ!$A$33:$A$776,$A30,СВЦЭМ!$B$33:$B$776,G$11)+'СЕТ СН'!$F$11+СВЦЭМ!$D$10+'СЕТ СН'!$F$6-'СЕТ СН'!$F$23</f>
        <v>1066.3944739399999</v>
      </c>
      <c r="H30" s="36">
        <f>SUMIFS(СВЦЭМ!$D$33:$D$776,СВЦЭМ!$A$33:$A$776,$A30,СВЦЭМ!$B$33:$B$776,H$11)+'СЕТ СН'!$F$11+СВЦЭМ!$D$10+'СЕТ СН'!$F$6-'СЕТ СН'!$F$23</f>
        <v>1088.4081675799998</v>
      </c>
      <c r="I30" s="36">
        <f>SUMIFS(СВЦЭМ!$D$33:$D$776,СВЦЭМ!$A$33:$A$776,$A30,СВЦЭМ!$B$33:$B$776,I$11)+'СЕТ СН'!$F$11+СВЦЭМ!$D$10+'СЕТ СН'!$F$6-'СЕТ СН'!$F$23</f>
        <v>1123.2187779599999</v>
      </c>
      <c r="J30" s="36">
        <f>SUMIFS(СВЦЭМ!$D$33:$D$776,СВЦЭМ!$A$33:$A$776,$A30,СВЦЭМ!$B$33:$B$776,J$11)+'СЕТ СН'!$F$11+СВЦЭМ!$D$10+'СЕТ СН'!$F$6-'СЕТ СН'!$F$23</f>
        <v>1115.2018347200001</v>
      </c>
      <c r="K30" s="36">
        <f>SUMIFS(СВЦЭМ!$D$33:$D$776,СВЦЭМ!$A$33:$A$776,$A30,СВЦЭМ!$B$33:$B$776,K$11)+'СЕТ СН'!$F$11+СВЦЭМ!$D$10+'СЕТ СН'!$F$6-'СЕТ СН'!$F$23</f>
        <v>949.40009211000006</v>
      </c>
      <c r="L30" s="36">
        <f>SUMIFS(СВЦЭМ!$D$33:$D$776,СВЦЭМ!$A$33:$A$776,$A30,СВЦЭМ!$B$33:$B$776,L$11)+'СЕТ СН'!$F$11+СВЦЭМ!$D$10+'СЕТ СН'!$F$6-'СЕТ СН'!$F$23</f>
        <v>866.80917507000004</v>
      </c>
      <c r="M30" s="36">
        <f>SUMIFS(СВЦЭМ!$D$33:$D$776,СВЦЭМ!$A$33:$A$776,$A30,СВЦЭМ!$B$33:$B$776,M$11)+'СЕТ СН'!$F$11+СВЦЭМ!$D$10+'СЕТ СН'!$F$6-'СЕТ СН'!$F$23</f>
        <v>817.89600582000003</v>
      </c>
      <c r="N30" s="36">
        <f>SUMIFS(СВЦЭМ!$D$33:$D$776,СВЦЭМ!$A$33:$A$776,$A30,СВЦЭМ!$B$33:$B$776,N$11)+'СЕТ СН'!$F$11+СВЦЭМ!$D$10+'СЕТ СН'!$F$6-'СЕТ СН'!$F$23</f>
        <v>822.39526171000011</v>
      </c>
      <c r="O30" s="36">
        <f>SUMIFS(СВЦЭМ!$D$33:$D$776,СВЦЭМ!$A$33:$A$776,$A30,СВЦЭМ!$B$33:$B$776,O$11)+'СЕТ СН'!$F$11+СВЦЭМ!$D$10+'СЕТ СН'!$F$6-'СЕТ СН'!$F$23</f>
        <v>823.78127599000004</v>
      </c>
      <c r="P30" s="36">
        <f>SUMIFS(СВЦЭМ!$D$33:$D$776,СВЦЭМ!$A$33:$A$776,$A30,СВЦЭМ!$B$33:$B$776,P$11)+'СЕТ СН'!$F$11+СВЦЭМ!$D$10+'СЕТ СН'!$F$6-'СЕТ СН'!$F$23</f>
        <v>822.94976702000008</v>
      </c>
      <c r="Q30" s="36">
        <f>SUMIFS(СВЦЭМ!$D$33:$D$776,СВЦЭМ!$A$33:$A$776,$A30,СВЦЭМ!$B$33:$B$776,Q$11)+'СЕТ СН'!$F$11+СВЦЭМ!$D$10+'СЕТ СН'!$F$6-'СЕТ СН'!$F$23</f>
        <v>822.6789930000001</v>
      </c>
      <c r="R30" s="36">
        <f>SUMIFS(СВЦЭМ!$D$33:$D$776,СВЦЭМ!$A$33:$A$776,$A30,СВЦЭМ!$B$33:$B$776,R$11)+'СЕТ СН'!$F$11+СВЦЭМ!$D$10+'СЕТ СН'!$F$6-'СЕТ СН'!$F$23</f>
        <v>835.05866618000005</v>
      </c>
      <c r="S30" s="36">
        <f>SUMIFS(СВЦЭМ!$D$33:$D$776,СВЦЭМ!$A$33:$A$776,$A30,СВЦЭМ!$B$33:$B$776,S$11)+'СЕТ СН'!$F$11+СВЦЭМ!$D$10+'СЕТ СН'!$F$6-'СЕТ СН'!$F$23</f>
        <v>844.55263062000006</v>
      </c>
      <c r="T30" s="36">
        <f>SUMIFS(СВЦЭМ!$D$33:$D$776,СВЦЭМ!$A$33:$A$776,$A30,СВЦЭМ!$B$33:$B$776,T$11)+'СЕТ СН'!$F$11+СВЦЭМ!$D$10+'СЕТ СН'!$F$6-'СЕТ СН'!$F$23</f>
        <v>842.79062190000002</v>
      </c>
      <c r="U30" s="36">
        <f>SUMIFS(СВЦЭМ!$D$33:$D$776,СВЦЭМ!$A$33:$A$776,$A30,СВЦЭМ!$B$33:$B$776,U$11)+'СЕТ СН'!$F$11+СВЦЭМ!$D$10+'СЕТ СН'!$F$6-'СЕТ СН'!$F$23</f>
        <v>841.77942289000009</v>
      </c>
      <c r="V30" s="36">
        <f>SUMIFS(СВЦЭМ!$D$33:$D$776,СВЦЭМ!$A$33:$A$776,$A30,СВЦЭМ!$B$33:$B$776,V$11)+'СЕТ СН'!$F$11+СВЦЭМ!$D$10+'СЕТ СН'!$F$6-'СЕТ СН'!$F$23</f>
        <v>835.29800233000003</v>
      </c>
      <c r="W30" s="36">
        <f>SUMIFS(СВЦЭМ!$D$33:$D$776,СВЦЭМ!$A$33:$A$776,$A30,СВЦЭМ!$B$33:$B$776,W$11)+'СЕТ СН'!$F$11+СВЦЭМ!$D$10+'СЕТ СН'!$F$6-'СЕТ СН'!$F$23</f>
        <v>784.10991844000011</v>
      </c>
      <c r="X30" s="36">
        <f>SUMIFS(СВЦЭМ!$D$33:$D$776,СВЦЭМ!$A$33:$A$776,$A30,СВЦЭМ!$B$33:$B$776,X$11)+'СЕТ СН'!$F$11+СВЦЭМ!$D$10+'СЕТ СН'!$F$6-'СЕТ СН'!$F$23</f>
        <v>854.51818663000006</v>
      </c>
      <c r="Y30" s="36">
        <f>SUMIFS(СВЦЭМ!$D$33:$D$776,СВЦЭМ!$A$33:$A$776,$A30,СВЦЭМ!$B$33:$B$776,Y$11)+'СЕТ СН'!$F$11+СВЦЭМ!$D$10+'СЕТ СН'!$F$6-'СЕТ СН'!$F$23</f>
        <v>1047.1163806</v>
      </c>
    </row>
    <row r="31" spans="1:25" ht="15.75" x14ac:dyDescent="0.2">
      <c r="A31" s="35">
        <f t="shared" si="0"/>
        <v>44032</v>
      </c>
      <c r="B31" s="36">
        <f>SUMIFS(СВЦЭМ!$D$33:$D$776,СВЦЭМ!$A$33:$A$776,$A31,СВЦЭМ!$B$33:$B$776,B$11)+'СЕТ СН'!$F$11+СВЦЭМ!$D$10+'СЕТ СН'!$F$6-'СЕТ СН'!$F$23</f>
        <v>1020.27102272</v>
      </c>
      <c r="C31" s="36">
        <f>SUMIFS(СВЦЭМ!$D$33:$D$776,СВЦЭМ!$A$33:$A$776,$A31,СВЦЭМ!$B$33:$B$776,C$11)+'СЕТ СН'!$F$11+СВЦЭМ!$D$10+'СЕТ СН'!$F$6-'СЕТ СН'!$F$23</f>
        <v>990.21171596000011</v>
      </c>
      <c r="D31" s="36">
        <f>SUMIFS(СВЦЭМ!$D$33:$D$776,СВЦЭМ!$A$33:$A$776,$A31,СВЦЭМ!$B$33:$B$776,D$11)+'СЕТ СН'!$F$11+СВЦЭМ!$D$10+'СЕТ СН'!$F$6-'СЕТ СН'!$F$23</f>
        <v>1119.3355919800001</v>
      </c>
      <c r="E31" s="36">
        <f>SUMIFS(СВЦЭМ!$D$33:$D$776,СВЦЭМ!$A$33:$A$776,$A31,СВЦЭМ!$B$33:$B$776,E$11)+'СЕТ СН'!$F$11+СВЦЭМ!$D$10+'СЕТ СН'!$F$6-'СЕТ СН'!$F$23</f>
        <v>1101.65906971</v>
      </c>
      <c r="F31" s="36">
        <f>SUMIFS(СВЦЭМ!$D$33:$D$776,СВЦЭМ!$A$33:$A$776,$A31,СВЦЭМ!$B$33:$B$776,F$11)+'СЕТ СН'!$F$11+СВЦЭМ!$D$10+'СЕТ СН'!$F$6-'СЕТ СН'!$F$23</f>
        <v>1099.4352648199999</v>
      </c>
      <c r="G31" s="36">
        <f>SUMIFS(СВЦЭМ!$D$33:$D$776,СВЦЭМ!$A$33:$A$776,$A31,СВЦЭМ!$B$33:$B$776,G$11)+'СЕТ СН'!$F$11+СВЦЭМ!$D$10+'СЕТ СН'!$F$6-'СЕТ СН'!$F$23</f>
        <v>1100.0860454599999</v>
      </c>
      <c r="H31" s="36">
        <f>SUMIFS(СВЦЭМ!$D$33:$D$776,СВЦЭМ!$A$33:$A$776,$A31,СВЦЭМ!$B$33:$B$776,H$11)+'СЕТ СН'!$F$11+СВЦЭМ!$D$10+'СЕТ СН'!$F$6-'СЕТ СН'!$F$23</f>
        <v>1136.10528886</v>
      </c>
      <c r="I31" s="36">
        <f>SUMIFS(СВЦЭМ!$D$33:$D$776,СВЦЭМ!$A$33:$A$776,$A31,СВЦЭМ!$B$33:$B$776,I$11)+'СЕТ СН'!$F$11+СВЦЭМ!$D$10+'СЕТ СН'!$F$6-'СЕТ СН'!$F$23</f>
        <v>1029.3198179200001</v>
      </c>
      <c r="J31" s="36">
        <f>SUMIFS(СВЦЭМ!$D$33:$D$776,СВЦЭМ!$A$33:$A$776,$A31,СВЦЭМ!$B$33:$B$776,J$11)+'СЕТ СН'!$F$11+СВЦЭМ!$D$10+'СЕТ СН'!$F$6-'СЕТ СН'!$F$23</f>
        <v>1082.4593942399999</v>
      </c>
      <c r="K31" s="36">
        <f>SUMIFS(СВЦЭМ!$D$33:$D$776,СВЦЭМ!$A$33:$A$776,$A31,СВЦЭМ!$B$33:$B$776,K$11)+'СЕТ СН'!$F$11+СВЦЭМ!$D$10+'СЕТ СН'!$F$6-'СЕТ СН'!$F$23</f>
        <v>1023.1027075000001</v>
      </c>
      <c r="L31" s="36">
        <f>SUMIFS(СВЦЭМ!$D$33:$D$776,СВЦЭМ!$A$33:$A$776,$A31,СВЦЭМ!$B$33:$B$776,L$11)+'СЕТ СН'!$F$11+СВЦЭМ!$D$10+'СЕТ СН'!$F$6-'СЕТ СН'!$F$23</f>
        <v>880.06480807000003</v>
      </c>
      <c r="M31" s="36">
        <f>SUMIFS(СВЦЭМ!$D$33:$D$776,СВЦЭМ!$A$33:$A$776,$A31,СВЦЭМ!$B$33:$B$776,M$11)+'СЕТ СН'!$F$11+СВЦЭМ!$D$10+'СЕТ СН'!$F$6-'СЕТ СН'!$F$23</f>
        <v>863.54650786000002</v>
      </c>
      <c r="N31" s="36">
        <f>SUMIFS(СВЦЭМ!$D$33:$D$776,СВЦЭМ!$A$33:$A$776,$A31,СВЦЭМ!$B$33:$B$776,N$11)+'СЕТ СН'!$F$11+СВЦЭМ!$D$10+'СЕТ СН'!$F$6-'СЕТ СН'!$F$23</f>
        <v>868.64929308000001</v>
      </c>
      <c r="O31" s="36">
        <f>SUMIFS(СВЦЭМ!$D$33:$D$776,СВЦЭМ!$A$33:$A$776,$A31,СВЦЭМ!$B$33:$B$776,O$11)+'СЕТ СН'!$F$11+СВЦЭМ!$D$10+'СЕТ СН'!$F$6-'СЕТ СН'!$F$23</f>
        <v>866.3146788900001</v>
      </c>
      <c r="P31" s="36">
        <f>SUMIFS(СВЦЭМ!$D$33:$D$776,СВЦЭМ!$A$33:$A$776,$A31,СВЦЭМ!$B$33:$B$776,P$11)+'СЕТ СН'!$F$11+СВЦЭМ!$D$10+'СЕТ СН'!$F$6-'СЕТ СН'!$F$23</f>
        <v>854.21552645000008</v>
      </c>
      <c r="Q31" s="36">
        <f>SUMIFS(СВЦЭМ!$D$33:$D$776,СВЦЭМ!$A$33:$A$776,$A31,СВЦЭМ!$B$33:$B$776,Q$11)+'СЕТ СН'!$F$11+СВЦЭМ!$D$10+'СЕТ СН'!$F$6-'СЕТ СН'!$F$23</f>
        <v>854.55062236000003</v>
      </c>
      <c r="R31" s="36">
        <f>SUMIFS(СВЦЭМ!$D$33:$D$776,СВЦЭМ!$A$33:$A$776,$A31,СВЦЭМ!$B$33:$B$776,R$11)+'СЕТ СН'!$F$11+СВЦЭМ!$D$10+'СЕТ СН'!$F$6-'СЕТ СН'!$F$23</f>
        <v>855.09049014000004</v>
      </c>
      <c r="S31" s="36">
        <f>SUMIFS(СВЦЭМ!$D$33:$D$776,СВЦЭМ!$A$33:$A$776,$A31,СВЦЭМ!$B$33:$B$776,S$11)+'СЕТ СН'!$F$11+СВЦЭМ!$D$10+'СЕТ СН'!$F$6-'СЕТ СН'!$F$23</f>
        <v>855.89336649000006</v>
      </c>
      <c r="T31" s="36">
        <f>SUMIFS(СВЦЭМ!$D$33:$D$776,СВЦЭМ!$A$33:$A$776,$A31,СВЦЭМ!$B$33:$B$776,T$11)+'СЕТ СН'!$F$11+СВЦЭМ!$D$10+'СЕТ СН'!$F$6-'СЕТ СН'!$F$23</f>
        <v>852.19946888000004</v>
      </c>
      <c r="U31" s="36">
        <f>SUMIFS(СВЦЭМ!$D$33:$D$776,СВЦЭМ!$A$33:$A$776,$A31,СВЦЭМ!$B$33:$B$776,U$11)+'СЕТ СН'!$F$11+СВЦЭМ!$D$10+'СЕТ СН'!$F$6-'СЕТ СН'!$F$23</f>
        <v>847.98347479000006</v>
      </c>
      <c r="V31" s="36">
        <f>SUMIFS(СВЦЭМ!$D$33:$D$776,СВЦЭМ!$A$33:$A$776,$A31,СВЦЭМ!$B$33:$B$776,V$11)+'СЕТ СН'!$F$11+СВЦЭМ!$D$10+'СЕТ СН'!$F$6-'СЕТ СН'!$F$23</f>
        <v>852.20897049000007</v>
      </c>
      <c r="W31" s="36">
        <f>SUMIFS(СВЦЭМ!$D$33:$D$776,СВЦЭМ!$A$33:$A$776,$A31,СВЦЭМ!$B$33:$B$776,W$11)+'СЕТ СН'!$F$11+СВЦЭМ!$D$10+'СЕТ СН'!$F$6-'СЕТ СН'!$F$23</f>
        <v>850.26334266000003</v>
      </c>
      <c r="X31" s="36">
        <f>SUMIFS(СВЦЭМ!$D$33:$D$776,СВЦЭМ!$A$33:$A$776,$A31,СВЦЭМ!$B$33:$B$776,X$11)+'СЕТ СН'!$F$11+СВЦЭМ!$D$10+'СЕТ СН'!$F$6-'СЕТ СН'!$F$23</f>
        <v>881.18786582000007</v>
      </c>
      <c r="Y31" s="36">
        <f>SUMIFS(СВЦЭМ!$D$33:$D$776,СВЦЭМ!$A$33:$A$776,$A31,СВЦЭМ!$B$33:$B$776,Y$11)+'СЕТ СН'!$F$11+СВЦЭМ!$D$10+'СЕТ СН'!$F$6-'СЕТ СН'!$F$23</f>
        <v>1034.4646242399999</v>
      </c>
    </row>
    <row r="32" spans="1:25" ht="15.75" x14ac:dyDescent="0.2">
      <c r="A32" s="35">
        <f t="shared" si="0"/>
        <v>44033</v>
      </c>
      <c r="B32" s="36">
        <f>SUMIFS(СВЦЭМ!$D$33:$D$776,СВЦЭМ!$A$33:$A$776,$A32,СВЦЭМ!$B$33:$B$776,B$11)+'СЕТ СН'!$F$11+СВЦЭМ!$D$10+'СЕТ СН'!$F$6-'СЕТ СН'!$F$23</f>
        <v>1065.0598362600001</v>
      </c>
      <c r="C32" s="36">
        <f>SUMIFS(СВЦЭМ!$D$33:$D$776,СВЦЭМ!$A$33:$A$776,$A32,СВЦЭМ!$B$33:$B$776,C$11)+'СЕТ СН'!$F$11+СВЦЭМ!$D$10+'СЕТ СН'!$F$6-'СЕТ СН'!$F$23</f>
        <v>1023.2040629700001</v>
      </c>
      <c r="D32" s="36">
        <f>SUMIFS(СВЦЭМ!$D$33:$D$776,СВЦЭМ!$A$33:$A$776,$A32,СВЦЭМ!$B$33:$B$776,D$11)+'СЕТ СН'!$F$11+СВЦЭМ!$D$10+'СЕТ СН'!$F$6-'СЕТ СН'!$F$23</f>
        <v>1002.8951365200001</v>
      </c>
      <c r="E32" s="36">
        <f>SUMIFS(СВЦЭМ!$D$33:$D$776,СВЦЭМ!$A$33:$A$776,$A32,СВЦЭМ!$B$33:$B$776,E$11)+'СЕТ СН'!$F$11+СВЦЭМ!$D$10+'СЕТ СН'!$F$6-'СЕТ СН'!$F$23</f>
        <v>1001.33859495</v>
      </c>
      <c r="F32" s="36">
        <f>SUMIFS(СВЦЭМ!$D$33:$D$776,СВЦЭМ!$A$33:$A$776,$A32,СВЦЭМ!$B$33:$B$776,F$11)+'СЕТ СН'!$F$11+СВЦЭМ!$D$10+'СЕТ СН'!$F$6-'СЕТ СН'!$F$23</f>
        <v>992.64340605000007</v>
      </c>
      <c r="G32" s="36">
        <f>SUMIFS(СВЦЭМ!$D$33:$D$776,СВЦЭМ!$A$33:$A$776,$A32,СВЦЭМ!$B$33:$B$776,G$11)+'СЕТ СН'!$F$11+СВЦЭМ!$D$10+'СЕТ СН'!$F$6-'СЕТ СН'!$F$23</f>
        <v>983.79360526000005</v>
      </c>
      <c r="H32" s="36">
        <f>SUMIFS(СВЦЭМ!$D$33:$D$776,СВЦЭМ!$A$33:$A$776,$A32,СВЦЭМ!$B$33:$B$776,H$11)+'СЕТ СН'!$F$11+СВЦЭМ!$D$10+'СЕТ СН'!$F$6-'СЕТ СН'!$F$23</f>
        <v>1009.5768692300001</v>
      </c>
      <c r="I32" s="36">
        <f>SUMIFS(СВЦЭМ!$D$33:$D$776,СВЦЭМ!$A$33:$A$776,$A32,СВЦЭМ!$B$33:$B$776,I$11)+'СЕТ СН'!$F$11+СВЦЭМ!$D$10+'СЕТ СН'!$F$6-'СЕТ СН'!$F$23</f>
        <v>1058.7118984399999</v>
      </c>
      <c r="J32" s="36">
        <f>SUMIFS(СВЦЭМ!$D$33:$D$776,СВЦЭМ!$A$33:$A$776,$A32,СВЦЭМ!$B$33:$B$776,J$11)+'СЕТ СН'!$F$11+СВЦЭМ!$D$10+'СЕТ СН'!$F$6-'СЕТ СН'!$F$23</f>
        <v>1084.4924488199999</v>
      </c>
      <c r="K32" s="36">
        <f>SUMIFS(СВЦЭМ!$D$33:$D$776,СВЦЭМ!$A$33:$A$776,$A32,СВЦЭМ!$B$33:$B$776,K$11)+'СЕТ СН'!$F$11+СВЦЭМ!$D$10+'СЕТ СН'!$F$6-'СЕТ СН'!$F$23</f>
        <v>984.10252058000003</v>
      </c>
      <c r="L32" s="36">
        <f>SUMIFS(СВЦЭМ!$D$33:$D$776,СВЦЭМ!$A$33:$A$776,$A32,СВЦЭМ!$B$33:$B$776,L$11)+'СЕТ СН'!$F$11+СВЦЭМ!$D$10+'СЕТ СН'!$F$6-'СЕТ СН'!$F$23</f>
        <v>882.92257889000007</v>
      </c>
      <c r="M32" s="36">
        <f>SUMIFS(СВЦЭМ!$D$33:$D$776,СВЦЭМ!$A$33:$A$776,$A32,СВЦЭМ!$B$33:$B$776,M$11)+'СЕТ СН'!$F$11+СВЦЭМ!$D$10+'СЕТ СН'!$F$6-'СЕТ СН'!$F$23</f>
        <v>880.10755477000009</v>
      </c>
      <c r="N32" s="36">
        <f>SUMIFS(СВЦЭМ!$D$33:$D$776,СВЦЭМ!$A$33:$A$776,$A32,СВЦЭМ!$B$33:$B$776,N$11)+'СЕТ СН'!$F$11+СВЦЭМ!$D$10+'СЕТ СН'!$F$6-'СЕТ СН'!$F$23</f>
        <v>881.49553875000004</v>
      </c>
      <c r="O32" s="36">
        <f>SUMIFS(СВЦЭМ!$D$33:$D$776,СВЦЭМ!$A$33:$A$776,$A32,СВЦЭМ!$B$33:$B$776,O$11)+'СЕТ СН'!$F$11+СВЦЭМ!$D$10+'СЕТ СН'!$F$6-'СЕТ СН'!$F$23</f>
        <v>887.85418052000011</v>
      </c>
      <c r="P32" s="36">
        <f>SUMIFS(СВЦЭМ!$D$33:$D$776,СВЦЭМ!$A$33:$A$776,$A32,СВЦЭМ!$B$33:$B$776,P$11)+'СЕТ СН'!$F$11+СВЦЭМ!$D$10+'СЕТ СН'!$F$6-'СЕТ СН'!$F$23</f>
        <v>889.28781485000002</v>
      </c>
      <c r="Q32" s="36">
        <f>SUMIFS(СВЦЭМ!$D$33:$D$776,СВЦЭМ!$A$33:$A$776,$A32,СВЦЭМ!$B$33:$B$776,Q$11)+'СЕТ СН'!$F$11+СВЦЭМ!$D$10+'СЕТ СН'!$F$6-'СЕТ СН'!$F$23</f>
        <v>894.70391690000008</v>
      </c>
      <c r="R32" s="36">
        <f>SUMIFS(СВЦЭМ!$D$33:$D$776,СВЦЭМ!$A$33:$A$776,$A32,СВЦЭМ!$B$33:$B$776,R$11)+'СЕТ СН'!$F$11+СВЦЭМ!$D$10+'СЕТ СН'!$F$6-'СЕТ СН'!$F$23</f>
        <v>885.39910886000007</v>
      </c>
      <c r="S32" s="36">
        <f>SUMIFS(СВЦЭМ!$D$33:$D$776,СВЦЭМ!$A$33:$A$776,$A32,СВЦЭМ!$B$33:$B$776,S$11)+'СЕТ СН'!$F$11+СВЦЭМ!$D$10+'СЕТ СН'!$F$6-'СЕТ СН'!$F$23</f>
        <v>886.51309262000007</v>
      </c>
      <c r="T32" s="36">
        <f>SUMIFS(СВЦЭМ!$D$33:$D$776,СВЦЭМ!$A$33:$A$776,$A32,СВЦЭМ!$B$33:$B$776,T$11)+'СЕТ СН'!$F$11+СВЦЭМ!$D$10+'СЕТ СН'!$F$6-'СЕТ СН'!$F$23</f>
        <v>880.05741855000008</v>
      </c>
      <c r="U32" s="36">
        <f>SUMIFS(СВЦЭМ!$D$33:$D$776,СВЦЭМ!$A$33:$A$776,$A32,СВЦЭМ!$B$33:$B$776,U$11)+'СЕТ СН'!$F$11+СВЦЭМ!$D$10+'СЕТ СН'!$F$6-'СЕТ СН'!$F$23</f>
        <v>880.37754675000008</v>
      </c>
      <c r="V32" s="36">
        <f>SUMIFS(СВЦЭМ!$D$33:$D$776,СВЦЭМ!$A$33:$A$776,$A32,СВЦЭМ!$B$33:$B$776,V$11)+'СЕТ СН'!$F$11+СВЦЭМ!$D$10+'СЕТ СН'!$F$6-'СЕТ СН'!$F$23</f>
        <v>878.4807556400001</v>
      </c>
      <c r="W32" s="36">
        <f>SUMIFS(СВЦЭМ!$D$33:$D$776,СВЦЭМ!$A$33:$A$776,$A32,СВЦЭМ!$B$33:$B$776,W$11)+'СЕТ СН'!$F$11+СВЦЭМ!$D$10+'СЕТ СН'!$F$6-'СЕТ СН'!$F$23</f>
        <v>886.42810458000008</v>
      </c>
      <c r="X32" s="36">
        <f>SUMIFS(СВЦЭМ!$D$33:$D$776,СВЦЭМ!$A$33:$A$776,$A32,СВЦЭМ!$B$33:$B$776,X$11)+'СЕТ СН'!$F$11+СВЦЭМ!$D$10+'СЕТ СН'!$F$6-'СЕТ СН'!$F$23</f>
        <v>931.40689101000009</v>
      </c>
      <c r="Y32" s="36">
        <f>SUMIFS(СВЦЭМ!$D$33:$D$776,СВЦЭМ!$A$33:$A$776,$A32,СВЦЭМ!$B$33:$B$776,Y$11)+'СЕТ СН'!$F$11+СВЦЭМ!$D$10+'СЕТ СН'!$F$6-'СЕТ СН'!$F$23</f>
        <v>1061.2868196300001</v>
      </c>
    </row>
    <row r="33" spans="1:27" ht="15.75" x14ac:dyDescent="0.2">
      <c r="A33" s="35">
        <f t="shared" si="0"/>
        <v>44034</v>
      </c>
      <c r="B33" s="36">
        <f>SUMIFS(СВЦЭМ!$D$33:$D$776,СВЦЭМ!$A$33:$A$776,$A33,СВЦЭМ!$B$33:$B$776,B$11)+'СЕТ СН'!$F$11+СВЦЭМ!$D$10+'СЕТ СН'!$F$6-'СЕТ СН'!$F$23</f>
        <v>1060.81575621</v>
      </c>
      <c r="C33" s="36">
        <f>SUMIFS(СВЦЭМ!$D$33:$D$776,СВЦЭМ!$A$33:$A$776,$A33,СВЦЭМ!$B$33:$B$776,C$11)+'СЕТ СН'!$F$11+СВЦЭМ!$D$10+'СЕТ СН'!$F$6-'СЕТ СН'!$F$23</f>
        <v>1033.27844624</v>
      </c>
      <c r="D33" s="36">
        <f>SUMIFS(СВЦЭМ!$D$33:$D$776,СВЦЭМ!$A$33:$A$776,$A33,СВЦЭМ!$B$33:$B$776,D$11)+'СЕТ СН'!$F$11+СВЦЭМ!$D$10+'СЕТ СН'!$F$6-'СЕТ СН'!$F$23</f>
        <v>1023.9736981100001</v>
      </c>
      <c r="E33" s="36">
        <f>SUMIFS(СВЦЭМ!$D$33:$D$776,СВЦЭМ!$A$33:$A$776,$A33,СВЦЭМ!$B$33:$B$776,E$11)+'СЕТ СН'!$F$11+СВЦЭМ!$D$10+'СЕТ СН'!$F$6-'СЕТ СН'!$F$23</f>
        <v>1044.45004937</v>
      </c>
      <c r="F33" s="36">
        <f>SUMIFS(СВЦЭМ!$D$33:$D$776,СВЦЭМ!$A$33:$A$776,$A33,СВЦЭМ!$B$33:$B$776,F$11)+'СЕТ СН'!$F$11+СВЦЭМ!$D$10+'СЕТ СН'!$F$6-'СЕТ СН'!$F$23</f>
        <v>1050.8116018600001</v>
      </c>
      <c r="G33" s="36">
        <f>SUMIFS(СВЦЭМ!$D$33:$D$776,СВЦЭМ!$A$33:$A$776,$A33,СВЦЭМ!$B$33:$B$776,G$11)+'СЕТ СН'!$F$11+СВЦЭМ!$D$10+'СЕТ СН'!$F$6-'СЕТ СН'!$F$23</f>
        <v>1051.65846227</v>
      </c>
      <c r="H33" s="36">
        <f>SUMIFS(СВЦЭМ!$D$33:$D$776,СВЦЭМ!$A$33:$A$776,$A33,СВЦЭМ!$B$33:$B$776,H$11)+'СЕТ СН'!$F$11+СВЦЭМ!$D$10+'СЕТ СН'!$F$6-'СЕТ СН'!$F$23</f>
        <v>1033.83240877</v>
      </c>
      <c r="I33" s="36">
        <f>SUMIFS(СВЦЭМ!$D$33:$D$776,СВЦЭМ!$A$33:$A$776,$A33,СВЦЭМ!$B$33:$B$776,I$11)+'СЕТ СН'!$F$11+СВЦЭМ!$D$10+'СЕТ СН'!$F$6-'СЕТ СН'!$F$23</f>
        <v>1087.6728594199999</v>
      </c>
      <c r="J33" s="36">
        <f>SUMIFS(СВЦЭМ!$D$33:$D$776,СВЦЭМ!$A$33:$A$776,$A33,СВЦЭМ!$B$33:$B$776,J$11)+'СЕТ СН'!$F$11+СВЦЭМ!$D$10+'СЕТ СН'!$F$6-'СЕТ СН'!$F$23</f>
        <v>1103.5825639300001</v>
      </c>
      <c r="K33" s="36">
        <f>SUMIFS(СВЦЭМ!$D$33:$D$776,СВЦЭМ!$A$33:$A$776,$A33,СВЦЭМ!$B$33:$B$776,K$11)+'СЕТ СН'!$F$11+СВЦЭМ!$D$10+'СЕТ СН'!$F$6-'СЕТ СН'!$F$23</f>
        <v>983.02547063000009</v>
      </c>
      <c r="L33" s="36">
        <f>SUMIFS(СВЦЭМ!$D$33:$D$776,СВЦЭМ!$A$33:$A$776,$A33,СВЦЭМ!$B$33:$B$776,L$11)+'СЕТ СН'!$F$11+СВЦЭМ!$D$10+'СЕТ СН'!$F$6-'СЕТ СН'!$F$23</f>
        <v>844.33646967000004</v>
      </c>
      <c r="M33" s="36">
        <f>SUMIFS(СВЦЭМ!$D$33:$D$776,СВЦЭМ!$A$33:$A$776,$A33,СВЦЭМ!$B$33:$B$776,M$11)+'СЕТ СН'!$F$11+СВЦЭМ!$D$10+'СЕТ СН'!$F$6-'СЕТ СН'!$F$23</f>
        <v>823.86891892000006</v>
      </c>
      <c r="N33" s="36">
        <f>SUMIFS(СВЦЭМ!$D$33:$D$776,СВЦЭМ!$A$33:$A$776,$A33,СВЦЭМ!$B$33:$B$776,N$11)+'СЕТ СН'!$F$11+СВЦЭМ!$D$10+'СЕТ СН'!$F$6-'СЕТ СН'!$F$23</f>
        <v>857.57712093000009</v>
      </c>
      <c r="O33" s="36">
        <f>SUMIFS(СВЦЭМ!$D$33:$D$776,СВЦЭМ!$A$33:$A$776,$A33,СВЦЭМ!$B$33:$B$776,O$11)+'СЕТ СН'!$F$11+СВЦЭМ!$D$10+'СЕТ СН'!$F$6-'СЕТ СН'!$F$23</f>
        <v>857.81403150000006</v>
      </c>
      <c r="P33" s="36">
        <f>SUMIFS(СВЦЭМ!$D$33:$D$776,СВЦЭМ!$A$33:$A$776,$A33,СВЦЭМ!$B$33:$B$776,P$11)+'СЕТ СН'!$F$11+СВЦЭМ!$D$10+'СЕТ СН'!$F$6-'СЕТ СН'!$F$23</f>
        <v>871.66657532000011</v>
      </c>
      <c r="Q33" s="36">
        <f>SUMIFS(СВЦЭМ!$D$33:$D$776,СВЦЭМ!$A$33:$A$776,$A33,СВЦЭМ!$B$33:$B$776,Q$11)+'СЕТ СН'!$F$11+СВЦЭМ!$D$10+'СЕТ СН'!$F$6-'СЕТ СН'!$F$23</f>
        <v>882.73040707000007</v>
      </c>
      <c r="R33" s="36">
        <f>SUMIFS(СВЦЭМ!$D$33:$D$776,СВЦЭМ!$A$33:$A$776,$A33,СВЦЭМ!$B$33:$B$776,R$11)+'СЕТ СН'!$F$11+СВЦЭМ!$D$10+'СЕТ СН'!$F$6-'СЕТ СН'!$F$23</f>
        <v>859.24822670000003</v>
      </c>
      <c r="S33" s="36">
        <f>SUMIFS(СВЦЭМ!$D$33:$D$776,СВЦЭМ!$A$33:$A$776,$A33,СВЦЭМ!$B$33:$B$776,S$11)+'СЕТ СН'!$F$11+СВЦЭМ!$D$10+'СЕТ СН'!$F$6-'СЕТ СН'!$F$23</f>
        <v>862.55177946000003</v>
      </c>
      <c r="T33" s="36">
        <f>SUMIFS(СВЦЭМ!$D$33:$D$776,СВЦЭМ!$A$33:$A$776,$A33,СВЦЭМ!$B$33:$B$776,T$11)+'СЕТ СН'!$F$11+СВЦЭМ!$D$10+'СЕТ СН'!$F$6-'СЕТ СН'!$F$23</f>
        <v>894.97313130000009</v>
      </c>
      <c r="U33" s="36">
        <f>SUMIFS(СВЦЭМ!$D$33:$D$776,СВЦЭМ!$A$33:$A$776,$A33,СВЦЭМ!$B$33:$B$776,U$11)+'СЕТ СН'!$F$11+СВЦЭМ!$D$10+'СЕТ СН'!$F$6-'СЕТ СН'!$F$23</f>
        <v>913.11366795000004</v>
      </c>
      <c r="V33" s="36">
        <f>SUMIFS(СВЦЭМ!$D$33:$D$776,СВЦЭМ!$A$33:$A$776,$A33,СВЦЭМ!$B$33:$B$776,V$11)+'СЕТ СН'!$F$11+СВЦЭМ!$D$10+'СЕТ СН'!$F$6-'СЕТ СН'!$F$23</f>
        <v>922.51652715000012</v>
      </c>
      <c r="W33" s="36">
        <f>SUMIFS(СВЦЭМ!$D$33:$D$776,СВЦЭМ!$A$33:$A$776,$A33,СВЦЭМ!$B$33:$B$776,W$11)+'СЕТ СН'!$F$11+СВЦЭМ!$D$10+'СЕТ СН'!$F$6-'СЕТ СН'!$F$23</f>
        <v>885.8326162300001</v>
      </c>
      <c r="X33" s="36">
        <f>SUMIFS(СВЦЭМ!$D$33:$D$776,СВЦЭМ!$A$33:$A$776,$A33,СВЦЭМ!$B$33:$B$776,X$11)+'СЕТ СН'!$F$11+СВЦЭМ!$D$10+'СЕТ СН'!$F$6-'СЕТ СН'!$F$23</f>
        <v>950.20171363000009</v>
      </c>
      <c r="Y33" s="36">
        <f>SUMIFS(СВЦЭМ!$D$33:$D$776,СВЦЭМ!$A$33:$A$776,$A33,СВЦЭМ!$B$33:$B$776,Y$11)+'СЕТ СН'!$F$11+СВЦЭМ!$D$10+'СЕТ СН'!$F$6-'СЕТ СН'!$F$23</f>
        <v>1036.44967643</v>
      </c>
    </row>
    <row r="34" spans="1:27" ht="15.75" x14ac:dyDescent="0.2">
      <c r="A34" s="35">
        <f t="shared" si="0"/>
        <v>44035</v>
      </c>
      <c r="B34" s="36">
        <f>SUMIFS(СВЦЭМ!$D$33:$D$776,СВЦЭМ!$A$33:$A$776,$A34,СВЦЭМ!$B$33:$B$776,B$11)+'СЕТ СН'!$F$11+СВЦЭМ!$D$10+'СЕТ СН'!$F$6-'СЕТ СН'!$F$23</f>
        <v>1003.95170364</v>
      </c>
      <c r="C34" s="36">
        <f>SUMIFS(СВЦЭМ!$D$33:$D$776,СВЦЭМ!$A$33:$A$776,$A34,СВЦЭМ!$B$33:$B$776,C$11)+'СЕТ СН'!$F$11+СВЦЭМ!$D$10+'СЕТ СН'!$F$6-'СЕТ СН'!$F$23</f>
        <v>1009.7657015300001</v>
      </c>
      <c r="D34" s="36">
        <f>SUMIFS(СВЦЭМ!$D$33:$D$776,СВЦЭМ!$A$33:$A$776,$A34,СВЦЭМ!$B$33:$B$776,D$11)+'СЕТ СН'!$F$11+СВЦЭМ!$D$10+'СЕТ СН'!$F$6-'СЕТ СН'!$F$23</f>
        <v>1032.6948442099999</v>
      </c>
      <c r="E34" s="36">
        <f>SUMIFS(СВЦЭМ!$D$33:$D$776,СВЦЭМ!$A$33:$A$776,$A34,СВЦЭМ!$B$33:$B$776,E$11)+'СЕТ СН'!$F$11+СВЦЭМ!$D$10+'СЕТ СН'!$F$6-'СЕТ СН'!$F$23</f>
        <v>1066.5477845600001</v>
      </c>
      <c r="F34" s="36">
        <f>SUMIFS(СВЦЭМ!$D$33:$D$776,СВЦЭМ!$A$33:$A$776,$A34,СВЦЭМ!$B$33:$B$776,F$11)+'СЕТ СН'!$F$11+СВЦЭМ!$D$10+'СЕТ СН'!$F$6-'СЕТ СН'!$F$23</f>
        <v>1053.8948960499999</v>
      </c>
      <c r="G34" s="36">
        <f>SUMIFS(СВЦЭМ!$D$33:$D$776,СВЦЭМ!$A$33:$A$776,$A34,СВЦЭМ!$B$33:$B$776,G$11)+'СЕТ СН'!$F$11+СВЦЭМ!$D$10+'СЕТ СН'!$F$6-'СЕТ СН'!$F$23</f>
        <v>1045.20769754</v>
      </c>
      <c r="H34" s="36">
        <f>SUMIFS(СВЦЭМ!$D$33:$D$776,СВЦЭМ!$A$33:$A$776,$A34,СВЦЭМ!$B$33:$B$776,H$11)+'СЕТ СН'!$F$11+СВЦЭМ!$D$10+'СЕТ СН'!$F$6-'СЕТ СН'!$F$23</f>
        <v>1003.2734497800001</v>
      </c>
      <c r="I34" s="36">
        <f>SUMIFS(СВЦЭМ!$D$33:$D$776,СВЦЭМ!$A$33:$A$776,$A34,СВЦЭМ!$B$33:$B$776,I$11)+'СЕТ СН'!$F$11+СВЦЭМ!$D$10+'СЕТ СН'!$F$6-'СЕТ СН'!$F$23</f>
        <v>935.52112491000003</v>
      </c>
      <c r="J34" s="36">
        <f>SUMIFS(СВЦЭМ!$D$33:$D$776,СВЦЭМ!$A$33:$A$776,$A34,СВЦЭМ!$B$33:$B$776,J$11)+'СЕТ СН'!$F$11+СВЦЭМ!$D$10+'СЕТ СН'!$F$6-'СЕТ СН'!$F$23</f>
        <v>961.94610518000002</v>
      </c>
      <c r="K34" s="36">
        <f>SUMIFS(СВЦЭМ!$D$33:$D$776,СВЦЭМ!$A$33:$A$776,$A34,СВЦЭМ!$B$33:$B$776,K$11)+'СЕТ СН'!$F$11+СВЦЭМ!$D$10+'СЕТ СН'!$F$6-'СЕТ СН'!$F$23</f>
        <v>989.86527287000001</v>
      </c>
      <c r="L34" s="36">
        <f>SUMIFS(СВЦЭМ!$D$33:$D$776,СВЦЭМ!$A$33:$A$776,$A34,СВЦЭМ!$B$33:$B$776,L$11)+'СЕТ СН'!$F$11+СВЦЭМ!$D$10+'СЕТ СН'!$F$6-'СЕТ СН'!$F$23</f>
        <v>895.87632270000006</v>
      </c>
      <c r="M34" s="36">
        <f>SUMIFS(СВЦЭМ!$D$33:$D$776,СВЦЭМ!$A$33:$A$776,$A34,СВЦЭМ!$B$33:$B$776,M$11)+'СЕТ СН'!$F$11+СВЦЭМ!$D$10+'СЕТ СН'!$F$6-'СЕТ СН'!$F$23</f>
        <v>877.27253655000004</v>
      </c>
      <c r="N34" s="36">
        <f>SUMIFS(СВЦЭМ!$D$33:$D$776,СВЦЭМ!$A$33:$A$776,$A34,СВЦЭМ!$B$33:$B$776,N$11)+'СЕТ СН'!$F$11+СВЦЭМ!$D$10+'СЕТ СН'!$F$6-'СЕТ СН'!$F$23</f>
        <v>894.7260829600001</v>
      </c>
      <c r="O34" s="36">
        <f>SUMIFS(СВЦЭМ!$D$33:$D$776,СВЦЭМ!$A$33:$A$776,$A34,СВЦЭМ!$B$33:$B$776,O$11)+'СЕТ СН'!$F$11+СВЦЭМ!$D$10+'СЕТ СН'!$F$6-'СЕТ СН'!$F$23</f>
        <v>906.07438356000011</v>
      </c>
      <c r="P34" s="36">
        <f>SUMIFS(СВЦЭМ!$D$33:$D$776,СВЦЭМ!$A$33:$A$776,$A34,СВЦЭМ!$B$33:$B$776,P$11)+'СЕТ СН'!$F$11+СВЦЭМ!$D$10+'СЕТ СН'!$F$6-'СЕТ СН'!$F$23</f>
        <v>922.08511624000005</v>
      </c>
      <c r="Q34" s="36">
        <f>SUMIFS(СВЦЭМ!$D$33:$D$776,СВЦЭМ!$A$33:$A$776,$A34,СВЦЭМ!$B$33:$B$776,Q$11)+'СЕТ СН'!$F$11+СВЦЭМ!$D$10+'СЕТ СН'!$F$6-'СЕТ СН'!$F$23</f>
        <v>941.10247125000001</v>
      </c>
      <c r="R34" s="36">
        <f>SUMIFS(СВЦЭМ!$D$33:$D$776,СВЦЭМ!$A$33:$A$776,$A34,СВЦЭМ!$B$33:$B$776,R$11)+'СЕТ СН'!$F$11+СВЦЭМ!$D$10+'СЕТ СН'!$F$6-'СЕТ СН'!$F$23</f>
        <v>938.0104366600001</v>
      </c>
      <c r="S34" s="36">
        <f>SUMIFS(СВЦЭМ!$D$33:$D$776,СВЦЭМ!$A$33:$A$776,$A34,СВЦЭМ!$B$33:$B$776,S$11)+'СЕТ СН'!$F$11+СВЦЭМ!$D$10+'СЕТ СН'!$F$6-'СЕТ СН'!$F$23</f>
        <v>944.97776241000008</v>
      </c>
      <c r="T34" s="36">
        <f>SUMIFS(СВЦЭМ!$D$33:$D$776,СВЦЭМ!$A$33:$A$776,$A34,СВЦЭМ!$B$33:$B$776,T$11)+'СЕТ СН'!$F$11+СВЦЭМ!$D$10+'СЕТ СН'!$F$6-'СЕТ СН'!$F$23</f>
        <v>963.21046550000005</v>
      </c>
      <c r="U34" s="36">
        <f>SUMIFS(СВЦЭМ!$D$33:$D$776,СВЦЭМ!$A$33:$A$776,$A34,СВЦЭМ!$B$33:$B$776,U$11)+'СЕТ СН'!$F$11+СВЦЭМ!$D$10+'СЕТ СН'!$F$6-'СЕТ СН'!$F$23</f>
        <v>954.15709229000004</v>
      </c>
      <c r="V34" s="36">
        <f>SUMIFS(СВЦЭМ!$D$33:$D$776,СВЦЭМ!$A$33:$A$776,$A34,СВЦЭМ!$B$33:$B$776,V$11)+'СЕТ СН'!$F$11+СВЦЭМ!$D$10+'СЕТ СН'!$F$6-'СЕТ СН'!$F$23</f>
        <v>940.51086360000011</v>
      </c>
      <c r="W34" s="36">
        <f>SUMIFS(СВЦЭМ!$D$33:$D$776,СВЦЭМ!$A$33:$A$776,$A34,СВЦЭМ!$B$33:$B$776,W$11)+'СЕТ СН'!$F$11+СВЦЭМ!$D$10+'СЕТ СН'!$F$6-'СЕТ СН'!$F$23</f>
        <v>901.54591305000008</v>
      </c>
      <c r="X34" s="36">
        <f>SUMIFS(СВЦЭМ!$D$33:$D$776,СВЦЭМ!$A$33:$A$776,$A34,СВЦЭМ!$B$33:$B$776,X$11)+'СЕТ СН'!$F$11+СВЦЭМ!$D$10+'СЕТ СН'!$F$6-'СЕТ СН'!$F$23</f>
        <v>904.42269001000011</v>
      </c>
      <c r="Y34" s="36">
        <f>SUMIFS(СВЦЭМ!$D$33:$D$776,СВЦЭМ!$A$33:$A$776,$A34,СВЦЭМ!$B$33:$B$776,Y$11)+'СЕТ СН'!$F$11+СВЦЭМ!$D$10+'СЕТ СН'!$F$6-'СЕТ СН'!$F$23</f>
        <v>1032.5175049100001</v>
      </c>
    </row>
    <row r="35" spans="1:27" ht="15.75" x14ac:dyDescent="0.2">
      <c r="A35" s="35">
        <f t="shared" si="0"/>
        <v>44036</v>
      </c>
      <c r="B35" s="36">
        <f>SUMIFS(СВЦЭМ!$D$33:$D$776,СВЦЭМ!$A$33:$A$776,$A35,СВЦЭМ!$B$33:$B$776,B$11)+'СЕТ СН'!$F$11+СВЦЭМ!$D$10+'СЕТ СН'!$F$6-'СЕТ СН'!$F$23</f>
        <v>998.66595937000011</v>
      </c>
      <c r="C35" s="36">
        <f>SUMIFS(СВЦЭМ!$D$33:$D$776,СВЦЭМ!$A$33:$A$776,$A35,СВЦЭМ!$B$33:$B$776,C$11)+'СЕТ СН'!$F$11+СВЦЭМ!$D$10+'СЕТ СН'!$F$6-'СЕТ СН'!$F$23</f>
        <v>973.88796326000011</v>
      </c>
      <c r="D35" s="36">
        <f>SUMIFS(СВЦЭМ!$D$33:$D$776,СВЦЭМ!$A$33:$A$776,$A35,СВЦЭМ!$B$33:$B$776,D$11)+'СЕТ СН'!$F$11+СВЦЭМ!$D$10+'СЕТ СН'!$F$6-'СЕТ СН'!$F$23</f>
        <v>976.93741719000002</v>
      </c>
      <c r="E35" s="36">
        <f>SUMIFS(СВЦЭМ!$D$33:$D$776,СВЦЭМ!$A$33:$A$776,$A35,СВЦЭМ!$B$33:$B$776,E$11)+'СЕТ СН'!$F$11+СВЦЭМ!$D$10+'СЕТ СН'!$F$6-'СЕТ СН'!$F$23</f>
        <v>1009.35501306</v>
      </c>
      <c r="F35" s="36">
        <f>SUMIFS(СВЦЭМ!$D$33:$D$776,СВЦЭМ!$A$33:$A$776,$A35,СВЦЭМ!$B$33:$B$776,F$11)+'СЕТ СН'!$F$11+СВЦЭМ!$D$10+'СЕТ СН'!$F$6-'СЕТ СН'!$F$23</f>
        <v>1012.3807756100001</v>
      </c>
      <c r="G35" s="36">
        <f>SUMIFS(СВЦЭМ!$D$33:$D$776,СВЦЭМ!$A$33:$A$776,$A35,СВЦЭМ!$B$33:$B$776,G$11)+'СЕТ СН'!$F$11+СВЦЭМ!$D$10+'СЕТ СН'!$F$6-'СЕТ СН'!$F$23</f>
        <v>999.9865318200001</v>
      </c>
      <c r="H35" s="36">
        <f>SUMIFS(СВЦЭМ!$D$33:$D$776,СВЦЭМ!$A$33:$A$776,$A35,СВЦЭМ!$B$33:$B$776,H$11)+'СЕТ СН'!$F$11+СВЦЭМ!$D$10+'СЕТ СН'!$F$6-'СЕТ СН'!$F$23</f>
        <v>952.00950183000009</v>
      </c>
      <c r="I35" s="36">
        <f>SUMIFS(СВЦЭМ!$D$33:$D$776,СВЦЭМ!$A$33:$A$776,$A35,СВЦЭМ!$B$33:$B$776,I$11)+'СЕТ СН'!$F$11+СВЦЭМ!$D$10+'СЕТ СН'!$F$6-'СЕТ СН'!$F$23</f>
        <v>928.57294695000007</v>
      </c>
      <c r="J35" s="36">
        <f>SUMIFS(СВЦЭМ!$D$33:$D$776,СВЦЭМ!$A$33:$A$776,$A35,СВЦЭМ!$B$33:$B$776,J$11)+'СЕТ СН'!$F$11+СВЦЭМ!$D$10+'СЕТ СН'!$F$6-'СЕТ СН'!$F$23</f>
        <v>963.3653056500001</v>
      </c>
      <c r="K35" s="36">
        <f>SUMIFS(СВЦЭМ!$D$33:$D$776,СВЦЭМ!$A$33:$A$776,$A35,СВЦЭМ!$B$33:$B$776,K$11)+'СЕТ СН'!$F$11+СВЦЭМ!$D$10+'СЕТ СН'!$F$6-'СЕТ СН'!$F$23</f>
        <v>980.82490300000006</v>
      </c>
      <c r="L35" s="36">
        <f>SUMIFS(СВЦЭМ!$D$33:$D$776,СВЦЭМ!$A$33:$A$776,$A35,СВЦЭМ!$B$33:$B$776,L$11)+'СЕТ СН'!$F$11+СВЦЭМ!$D$10+'СЕТ СН'!$F$6-'СЕТ СН'!$F$23</f>
        <v>905.82973881000009</v>
      </c>
      <c r="M35" s="36">
        <f>SUMIFS(СВЦЭМ!$D$33:$D$776,СВЦЭМ!$A$33:$A$776,$A35,СВЦЭМ!$B$33:$B$776,M$11)+'СЕТ СН'!$F$11+СВЦЭМ!$D$10+'СЕТ СН'!$F$6-'СЕТ СН'!$F$23</f>
        <v>899.90510881000012</v>
      </c>
      <c r="N35" s="36">
        <f>SUMIFS(СВЦЭМ!$D$33:$D$776,СВЦЭМ!$A$33:$A$776,$A35,СВЦЭМ!$B$33:$B$776,N$11)+'СЕТ СН'!$F$11+СВЦЭМ!$D$10+'СЕТ СН'!$F$6-'СЕТ СН'!$F$23</f>
        <v>914.33744582000008</v>
      </c>
      <c r="O35" s="36">
        <f>SUMIFS(СВЦЭМ!$D$33:$D$776,СВЦЭМ!$A$33:$A$776,$A35,СВЦЭМ!$B$33:$B$776,O$11)+'СЕТ СН'!$F$11+СВЦЭМ!$D$10+'СЕТ СН'!$F$6-'СЕТ СН'!$F$23</f>
        <v>919.3608575400001</v>
      </c>
      <c r="P35" s="36">
        <f>SUMIFS(СВЦЭМ!$D$33:$D$776,СВЦЭМ!$A$33:$A$776,$A35,СВЦЭМ!$B$33:$B$776,P$11)+'СЕТ СН'!$F$11+СВЦЭМ!$D$10+'СЕТ СН'!$F$6-'СЕТ СН'!$F$23</f>
        <v>921.31495776000008</v>
      </c>
      <c r="Q35" s="36">
        <f>SUMIFS(СВЦЭМ!$D$33:$D$776,СВЦЭМ!$A$33:$A$776,$A35,СВЦЭМ!$B$33:$B$776,Q$11)+'СЕТ СН'!$F$11+СВЦЭМ!$D$10+'СЕТ СН'!$F$6-'СЕТ СН'!$F$23</f>
        <v>924.80477479000001</v>
      </c>
      <c r="R35" s="36">
        <f>SUMIFS(СВЦЭМ!$D$33:$D$776,СВЦЭМ!$A$33:$A$776,$A35,СВЦЭМ!$B$33:$B$776,R$11)+'СЕТ СН'!$F$11+СВЦЭМ!$D$10+'СЕТ СН'!$F$6-'СЕТ СН'!$F$23</f>
        <v>927.54173157000002</v>
      </c>
      <c r="S35" s="36">
        <f>SUMIFS(СВЦЭМ!$D$33:$D$776,СВЦЭМ!$A$33:$A$776,$A35,СВЦЭМ!$B$33:$B$776,S$11)+'СЕТ СН'!$F$11+СВЦЭМ!$D$10+'СЕТ СН'!$F$6-'СЕТ СН'!$F$23</f>
        <v>932.73099004000005</v>
      </c>
      <c r="T35" s="36">
        <f>SUMIFS(СВЦЭМ!$D$33:$D$776,СВЦЭМ!$A$33:$A$776,$A35,СВЦЭМ!$B$33:$B$776,T$11)+'СЕТ СН'!$F$11+СВЦЭМ!$D$10+'СЕТ СН'!$F$6-'СЕТ СН'!$F$23</f>
        <v>932.50835772000005</v>
      </c>
      <c r="U35" s="36">
        <f>SUMIFS(СВЦЭМ!$D$33:$D$776,СВЦЭМ!$A$33:$A$776,$A35,СВЦЭМ!$B$33:$B$776,U$11)+'СЕТ СН'!$F$11+СВЦЭМ!$D$10+'СЕТ СН'!$F$6-'СЕТ СН'!$F$23</f>
        <v>922.19363513000008</v>
      </c>
      <c r="V35" s="36">
        <f>SUMIFS(СВЦЭМ!$D$33:$D$776,СВЦЭМ!$A$33:$A$776,$A35,СВЦЭМ!$B$33:$B$776,V$11)+'СЕТ СН'!$F$11+СВЦЭМ!$D$10+'СЕТ СН'!$F$6-'СЕТ СН'!$F$23</f>
        <v>907.47510956000008</v>
      </c>
      <c r="W35" s="36">
        <f>SUMIFS(СВЦЭМ!$D$33:$D$776,СВЦЭМ!$A$33:$A$776,$A35,СВЦЭМ!$B$33:$B$776,W$11)+'СЕТ СН'!$F$11+СВЦЭМ!$D$10+'СЕТ СН'!$F$6-'СЕТ СН'!$F$23</f>
        <v>883.04896904000009</v>
      </c>
      <c r="X35" s="36">
        <f>SUMIFS(СВЦЭМ!$D$33:$D$776,СВЦЭМ!$A$33:$A$776,$A35,СВЦЭМ!$B$33:$B$776,X$11)+'СЕТ СН'!$F$11+СВЦЭМ!$D$10+'СЕТ СН'!$F$6-'СЕТ СН'!$F$23</f>
        <v>947.65647870000009</v>
      </c>
      <c r="Y35" s="36">
        <f>SUMIFS(СВЦЭМ!$D$33:$D$776,СВЦЭМ!$A$33:$A$776,$A35,СВЦЭМ!$B$33:$B$776,Y$11)+'СЕТ СН'!$F$11+СВЦЭМ!$D$10+'СЕТ СН'!$F$6-'СЕТ СН'!$F$23</f>
        <v>1047.49489081</v>
      </c>
    </row>
    <row r="36" spans="1:27" ht="15.75" x14ac:dyDescent="0.2">
      <c r="A36" s="35">
        <f t="shared" si="0"/>
        <v>44037</v>
      </c>
      <c r="B36" s="36">
        <f>SUMIFS(СВЦЭМ!$D$33:$D$776,СВЦЭМ!$A$33:$A$776,$A36,СВЦЭМ!$B$33:$B$776,B$11)+'СЕТ СН'!$F$11+СВЦЭМ!$D$10+'СЕТ СН'!$F$6-'СЕТ СН'!$F$23</f>
        <v>1029.22762915</v>
      </c>
      <c r="C36" s="36">
        <f>SUMIFS(СВЦЭМ!$D$33:$D$776,СВЦЭМ!$A$33:$A$776,$A36,СВЦЭМ!$B$33:$B$776,C$11)+'СЕТ СН'!$F$11+СВЦЭМ!$D$10+'СЕТ СН'!$F$6-'СЕТ СН'!$F$23</f>
        <v>1089.0768105299999</v>
      </c>
      <c r="D36" s="36">
        <f>SUMIFS(СВЦЭМ!$D$33:$D$776,СВЦЭМ!$A$33:$A$776,$A36,СВЦЭМ!$B$33:$B$776,D$11)+'СЕТ СН'!$F$11+СВЦЭМ!$D$10+'СЕТ СН'!$F$6-'СЕТ СН'!$F$23</f>
        <v>1125.46618975</v>
      </c>
      <c r="E36" s="36">
        <f>SUMIFS(СВЦЭМ!$D$33:$D$776,СВЦЭМ!$A$33:$A$776,$A36,СВЦЭМ!$B$33:$B$776,E$11)+'СЕТ СН'!$F$11+СВЦЭМ!$D$10+'СЕТ СН'!$F$6-'СЕТ СН'!$F$23</f>
        <v>1147.4038502599999</v>
      </c>
      <c r="F36" s="36">
        <f>SUMIFS(СВЦЭМ!$D$33:$D$776,СВЦЭМ!$A$33:$A$776,$A36,СВЦЭМ!$B$33:$B$776,F$11)+'СЕТ СН'!$F$11+СВЦЭМ!$D$10+'СЕТ СН'!$F$6-'СЕТ СН'!$F$23</f>
        <v>1146.53259308</v>
      </c>
      <c r="G36" s="36">
        <f>SUMIFS(СВЦЭМ!$D$33:$D$776,СВЦЭМ!$A$33:$A$776,$A36,СВЦЭМ!$B$33:$B$776,G$11)+'СЕТ СН'!$F$11+СВЦЭМ!$D$10+'СЕТ СН'!$F$6-'СЕТ СН'!$F$23</f>
        <v>1142.6235326199999</v>
      </c>
      <c r="H36" s="36">
        <f>SUMIFS(СВЦЭМ!$D$33:$D$776,СВЦЭМ!$A$33:$A$776,$A36,СВЦЭМ!$B$33:$B$776,H$11)+'СЕТ СН'!$F$11+СВЦЭМ!$D$10+'СЕТ СН'!$F$6-'СЕТ СН'!$F$23</f>
        <v>1143.3935222</v>
      </c>
      <c r="I36" s="36">
        <f>SUMIFS(СВЦЭМ!$D$33:$D$776,СВЦЭМ!$A$33:$A$776,$A36,СВЦЭМ!$B$33:$B$776,I$11)+'СЕТ СН'!$F$11+СВЦЭМ!$D$10+'СЕТ СН'!$F$6-'СЕТ СН'!$F$23</f>
        <v>1165.46213917</v>
      </c>
      <c r="J36" s="36">
        <f>SUMIFS(СВЦЭМ!$D$33:$D$776,СВЦЭМ!$A$33:$A$776,$A36,СВЦЭМ!$B$33:$B$776,J$11)+'СЕТ СН'!$F$11+СВЦЭМ!$D$10+'СЕТ СН'!$F$6-'СЕТ СН'!$F$23</f>
        <v>1114.1438102699999</v>
      </c>
      <c r="K36" s="36">
        <f>SUMIFS(СВЦЭМ!$D$33:$D$776,СВЦЭМ!$A$33:$A$776,$A36,СВЦЭМ!$B$33:$B$776,K$11)+'СЕТ СН'!$F$11+СВЦЭМ!$D$10+'СЕТ СН'!$F$6-'СЕТ СН'!$F$23</f>
        <v>962.65087922000009</v>
      </c>
      <c r="L36" s="36">
        <f>SUMIFS(СВЦЭМ!$D$33:$D$776,СВЦЭМ!$A$33:$A$776,$A36,СВЦЭМ!$B$33:$B$776,L$11)+'СЕТ СН'!$F$11+СВЦЭМ!$D$10+'СЕТ СН'!$F$6-'СЕТ СН'!$F$23</f>
        <v>855.54076821000001</v>
      </c>
      <c r="M36" s="36">
        <f>SUMIFS(СВЦЭМ!$D$33:$D$776,СВЦЭМ!$A$33:$A$776,$A36,СВЦЭМ!$B$33:$B$776,M$11)+'СЕТ СН'!$F$11+СВЦЭМ!$D$10+'СЕТ СН'!$F$6-'СЕТ СН'!$F$23</f>
        <v>832.67089908000003</v>
      </c>
      <c r="N36" s="36">
        <f>SUMIFS(СВЦЭМ!$D$33:$D$776,СВЦЭМ!$A$33:$A$776,$A36,СВЦЭМ!$B$33:$B$776,N$11)+'СЕТ СН'!$F$11+СВЦЭМ!$D$10+'СЕТ СН'!$F$6-'СЕТ СН'!$F$23</f>
        <v>813.99565034000011</v>
      </c>
      <c r="O36" s="36">
        <f>SUMIFS(СВЦЭМ!$D$33:$D$776,СВЦЭМ!$A$33:$A$776,$A36,СВЦЭМ!$B$33:$B$776,O$11)+'СЕТ СН'!$F$11+СВЦЭМ!$D$10+'СЕТ СН'!$F$6-'СЕТ СН'!$F$23</f>
        <v>809.90740605000008</v>
      </c>
      <c r="P36" s="36">
        <f>SUMIFS(СВЦЭМ!$D$33:$D$776,СВЦЭМ!$A$33:$A$776,$A36,СВЦЭМ!$B$33:$B$776,P$11)+'СЕТ СН'!$F$11+СВЦЭМ!$D$10+'СЕТ СН'!$F$6-'СЕТ СН'!$F$23</f>
        <v>819.26447471000006</v>
      </c>
      <c r="Q36" s="36">
        <f>SUMIFS(СВЦЭМ!$D$33:$D$776,СВЦЭМ!$A$33:$A$776,$A36,СВЦЭМ!$B$33:$B$776,Q$11)+'СЕТ СН'!$F$11+СВЦЭМ!$D$10+'СЕТ СН'!$F$6-'СЕТ СН'!$F$23</f>
        <v>825.23982939000007</v>
      </c>
      <c r="R36" s="36">
        <f>SUMIFS(СВЦЭМ!$D$33:$D$776,СВЦЭМ!$A$33:$A$776,$A36,СВЦЭМ!$B$33:$B$776,R$11)+'СЕТ СН'!$F$11+СВЦЭМ!$D$10+'СЕТ СН'!$F$6-'СЕТ СН'!$F$23</f>
        <v>832.1683307400001</v>
      </c>
      <c r="S36" s="36">
        <f>SUMIFS(СВЦЭМ!$D$33:$D$776,СВЦЭМ!$A$33:$A$776,$A36,СВЦЭМ!$B$33:$B$776,S$11)+'СЕТ СН'!$F$11+СВЦЭМ!$D$10+'СЕТ СН'!$F$6-'СЕТ СН'!$F$23</f>
        <v>832.59740137000006</v>
      </c>
      <c r="T36" s="36">
        <f>SUMIFS(СВЦЭМ!$D$33:$D$776,СВЦЭМ!$A$33:$A$776,$A36,СВЦЭМ!$B$33:$B$776,T$11)+'СЕТ СН'!$F$11+СВЦЭМ!$D$10+'СЕТ СН'!$F$6-'СЕТ СН'!$F$23</f>
        <v>846.45708524000008</v>
      </c>
      <c r="U36" s="36">
        <f>SUMIFS(СВЦЭМ!$D$33:$D$776,СВЦЭМ!$A$33:$A$776,$A36,СВЦЭМ!$B$33:$B$776,U$11)+'СЕТ СН'!$F$11+СВЦЭМ!$D$10+'СЕТ СН'!$F$6-'СЕТ СН'!$F$23</f>
        <v>836.5405255500001</v>
      </c>
      <c r="V36" s="36">
        <f>SUMIFS(СВЦЭМ!$D$33:$D$776,СВЦЭМ!$A$33:$A$776,$A36,СВЦЭМ!$B$33:$B$776,V$11)+'СЕТ СН'!$F$11+СВЦЭМ!$D$10+'СЕТ СН'!$F$6-'СЕТ СН'!$F$23</f>
        <v>823.42256381000004</v>
      </c>
      <c r="W36" s="36">
        <f>SUMIFS(СВЦЭМ!$D$33:$D$776,СВЦЭМ!$A$33:$A$776,$A36,СВЦЭМ!$B$33:$B$776,W$11)+'СЕТ СН'!$F$11+СВЦЭМ!$D$10+'СЕТ СН'!$F$6-'СЕТ СН'!$F$23</f>
        <v>798.02081543000008</v>
      </c>
      <c r="X36" s="36">
        <f>SUMIFS(СВЦЭМ!$D$33:$D$776,СВЦЭМ!$A$33:$A$776,$A36,СВЦЭМ!$B$33:$B$776,X$11)+'СЕТ СН'!$F$11+СВЦЭМ!$D$10+'СЕТ СН'!$F$6-'СЕТ СН'!$F$23</f>
        <v>847.33644535000008</v>
      </c>
      <c r="Y36" s="36">
        <f>SUMIFS(СВЦЭМ!$D$33:$D$776,СВЦЭМ!$A$33:$A$776,$A36,СВЦЭМ!$B$33:$B$776,Y$11)+'СЕТ СН'!$F$11+СВЦЭМ!$D$10+'СЕТ СН'!$F$6-'СЕТ СН'!$F$23</f>
        <v>992.56290648000004</v>
      </c>
    </row>
    <row r="37" spans="1:27" ht="15.75" x14ac:dyDescent="0.2">
      <c r="A37" s="35">
        <f t="shared" si="0"/>
        <v>44038</v>
      </c>
      <c r="B37" s="36">
        <f>SUMIFS(СВЦЭМ!$D$33:$D$776,СВЦЭМ!$A$33:$A$776,$A37,СВЦЭМ!$B$33:$B$776,B$11)+'СЕТ СН'!$F$11+СВЦЭМ!$D$10+'СЕТ СН'!$F$6-'СЕТ СН'!$F$23</f>
        <v>952.30241340000009</v>
      </c>
      <c r="C37" s="36">
        <f>SUMIFS(СВЦЭМ!$D$33:$D$776,СВЦЭМ!$A$33:$A$776,$A37,СВЦЭМ!$B$33:$B$776,C$11)+'СЕТ СН'!$F$11+СВЦЭМ!$D$10+'СЕТ СН'!$F$6-'СЕТ СН'!$F$23</f>
        <v>975.66124273000003</v>
      </c>
      <c r="D37" s="36">
        <f>SUMIFS(СВЦЭМ!$D$33:$D$776,СВЦЭМ!$A$33:$A$776,$A37,СВЦЭМ!$B$33:$B$776,D$11)+'СЕТ СН'!$F$11+СВЦЭМ!$D$10+'СЕТ СН'!$F$6-'СЕТ СН'!$F$23</f>
        <v>975.81457589000001</v>
      </c>
      <c r="E37" s="36">
        <f>SUMIFS(СВЦЭМ!$D$33:$D$776,СВЦЭМ!$A$33:$A$776,$A37,СВЦЭМ!$B$33:$B$776,E$11)+'СЕТ СН'!$F$11+СВЦЭМ!$D$10+'СЕТ СН'!$F$6-'СЕТ СН'!$F$23</f>
        <v>988.13622169000007</v>
      </c>
      <c r="F37" s="36">
        <f>SUMIFS(СВЦЭМ!$D$33:$D$776,СВЦЭМ!$A$33:$A$776,$A37,СВЦЭМ!$B$33:$B$776,F$11)+'СЕТ СН'!$F$11+СВЦЭМ!$D$10+'СЕТ СН'!$F$6-'СЕТ СН'!$F$23</f>
        <v>1000.1228183500001</v>
      </c>
      <c r="G37" s="36">
        <f>SUMIFS(СВЦЭМ!$D$33:$D$776,СВЦЭМ!$A$33:$A$776,$A37,СВЦЭМ!$B$33:$B$776,G$11)+'СЕТ СН'!$F$11+СВЦЭМ!$D$10+'СЕТ СН'!$F$6-'СЕТ СН'!$F$23</f>
        <v>1007.44413006</v>
      </c>
      <c r="H37" s="36">
        <f>SUMIFS(СВЦЭМ!$D$33:$D$776,СВЦЭМ!$A$33:$A$776,$A37,СВЦЭМ!$B$33:$B$776,H$11)+'СЕТ СН'!$F$11+СВЦЭМ!$D$10+'СЕТ СН'!$F$6-'СЕТ СН'!$F$23</f>
        <v>1022.1211020200001</v>
      </c>
      <c r="I37" s="36">
        <f>SUMIFS(СВЦЭМ!$D$33:$D$776,СВЦЭМ!$A$33:$A$776,$A37,СВЦЭМ!$B$33:$B$776,I$11)+'СЕТ СН'!$F$11+СВЦЭМ!$D$10+'СЕТ СН'!$F$6-'СЕТ СН'!$F$23</f>
        <v>1036.3538525900001</v>
      </c>
      <c r="J37" s="36">
        <f>SUMIFS(СВЦЭМ!$D$33:$D$776,СВЦЭМ!$A$33:$A$776,$A37,СВЦЭМ!$B$33:$B$776,J$11)+'СЕТ СН'!$F$11+СВЦЭМ!$D$10+'СЕТ СН'!$F$6-'СЕТ СН'!$F$23</f>
        <v>975.85776214000009</v>
      </c>
      <c r="K37" s="36">
        <f>SUMIFS(СВЦЭМ!$D$33:$D$776,СВЦЭМ!$A$33:$A$776,$A37,СВЦЭМ!$B$33:$B$776,K$11)+'СЕТ СН'!$F$11+СВЦЭМ!$D$10+'СЕТ СН'!$F$6-'СЕТ СН'!$F$23</f>
        <v>888.00628364000011</v>
      </c>
      <c r="L37" s="36">
        <f>SUMIFS(СВЦЭМ!$D$33:$D$776,СВЦЭМ!$A$33:$A$776,$A37,СВЦЭМ!$B$33:$B$776,L$11)+'СЕТ СН'!$F$11+СВЦЭМ!$D$10+'СЕТ СН'!$F$6-'СЕТ СН'!$F$23</f>
        <v>783.0977293200001</v>
      </c>
      <c r="M37" s="36">
        <f>SUMIFS(СВЦЭМ!$D$33:$D$776,СВЦЭМ!$A$33:$A$776,$A37,СВЦЭМ!$B$33:$B$776,M$11)+'СЕТ СН'!$F$11+СВЦЭМ!$D$10+'СЕТ СН'!$F$6-'СЕТ СН'!$F$23</f>
        <v>751.47709220000002</v>
      </c>
      <c r="N37" s="36">
        <f>SUMIFS(СВЦЭМ!$D$33:$D$776,СВЦЭМ!$A$33:$A$776,$A37,СВЦЭМ!$B$33:$B$776,N$11)+'СЕТ СН'!$F$11+СВЦЭМ!$D$10+'СЕТ СН'!$F$6-'СЕТ СН'!$F$23</f>
        <v>731.99698220000005</v>
      </c>
      <c r="O37" s="36">
        <f>SUMIFS(СВЦЭМ!$D$33:$D$776,СВЦЭМ!$A$33:$A$776,$A37,СВЦЭМ!$B$33:$B$776,O$11)+'СЕТ СН'!$F$11+СВЦЭМ!$D$10+'СЕТ СН'!$F$6-'СЕТ СН'!$F$23</f>
        <v>742.74123176000001</v>
      </c>
      <c r="P37" s="36">
        <f>SUMIFS(СВЦЭМ!$D$33:$D$776,СВЦЭМ!$A$33:$A$776,$A37,СВЦЭМ!$B$33:$B$776,P$11)+'СЕТ СН'!$F$11+СВЦЭМ!$D$10+'СЕТ СН'!$F$6-'СЕТ СН'!$F$23</f>
        <v>747.43560269000011</v>
      </c>
      <c r="Q37" s="36">
        <f>SUMIFS(СВЦЭМ!$D$33:$D$776,СВЦЭМ!$A$33:$A$776,$A37,СВЦЭМ!$B$33:$B$776,Q$11)+'СЕТ СН'!$F$11+СВЦЭМ!$D$10+'СЕТ СН'!$F$6-'СЕТ СН'!$F$23</f>
        <v>756.96898803000011</v>
      </c>
      <c r="R37" s="36">
        <f>SUMIFS(СВЦЭМ!$D$33:$D$776,СВЦЭМ!$A$33:$A$776,$A37,СВЦЭМ!$B$33:$B$776,R$11)+'СЕТ СН'!$F$11+СВЦЭМ!$D$10+'СЕТ СН'!$F$6-'СЕТ СН'!$F$23</f>
        <v>768.60800741000003</v>
      </c>
      <c r="S37" s="36">
        <f>SUMIFS(СВЦЭМ!$D$33:$D$776,СВЦЭМ!$A$33:$A$776,$A37,СВЦЭМ!$B$33:$B$776,S$11)+'СЕТ СН'!$F$11+СВЦЭМ!$D$10+'СЕТ СН'!$F$6-'СЕТ СН'!$F$23</f>
        <v>772.51868645000002</v>
      </c>
      <c r="T37" s="36">
        <f>SUMIFS(СВЦЭМ!$D$33:$D$776,СВЦЭМ!$A$33:$A$776,$A37,СВЦЭМ!$B$33:$B$776,T$11)+'СЕТ СН'!$F$11+СВЦЭМ!$D$10+'СЕТ СН'!$F$6-'СЕТ СН'!$F$23</f>
        <v>779.2979559800001</v>
      </c>
      <c r="U37" s="36">
        <f>SUMIFS(СВЦЭМ!$D$33:$D$776,СВЦЭМ!$A$33:$A$776,$A37,СВЦЭМ!$B$33:$B$776,U$11)+'СЕТ СН'!$F$11+СВЦЭМ!$D$10+'СЕТ СН'!$F$6-'СЕТ СН'!$F$23</f>
        <v>762.57258690000003</v>
      </c>
      <c r="V37" s="36">
        <f>SUMIFS(СВЦЭМ!$D$33:$D$776,СВЦЭМ!$A$33:$A$776,$A37,СВЦЭМ!$B$33:$B$776,V$11)+'СЕТ СН'!$F$11+СВЦЭМ!$D$10+'СЕТ СН'!$F$6-'СЕТ СН'!$F$23</f>
        <v>748.34074219000001</v>
      </c>
      <c r="W37" s="36">
        <f>SUMIFS(СВЦЭМ!$D$33:$D$776,СВЦЭМ!$A$33:$A$776,$A37,СВЦЭМ!$B$33:$B$776,W$11)+'СЕТ СН'!$F$11+СВЦЭМ!$D$10+'СЕТ СН'!$F$6-'СЕТ СН'!$F$23</f>
        <v>732.15296447000003</v>
      </c>
      <c r="X37" s="36">
        <f>SUMIFS(СВЦЭМ!$D$33:$D$776,СВЦЭМ!$A$33:$A$776,$A37,СВЦЭМ!$B$33:$B$776,X$11)+'СЕТ СН'!$F$11+СВЦЭМ!$D$10+'СЕТ СН'!$F$6-'СЕТ СН'!$F$23</f>
        <v>769.35639170000002</v>
      </c>
      <c r="Y37" s="36">
        <f>SUMIFS(СВЦЭМ!$D$33:$D$776,СВЦЭМ!$A$33:$A$776,$A37,СВЦЭМ!$B$33:$B$776,Y$11)+'СЕТ СН'!$F$11+СВЦЭМ!$D$10+'СЕТ СН'!$F$6-'СЕТ СН'!$F$23</f>
        <v>905.29759601000001</v>
      </c>
    </row>
    <row r="38" spans="1:27" ht="15.75" x14ac:dyDescent="0.2">
      <c r="A38" s="35">
        <f t="shared" si="0"/>
        <v>44039</v>
      </c>
      <c r="B38" s="36">
        <f>SUMIFS(СВЦЭМ!$D$33:$D$776,СВЦЭМ!$A$33:$A$776,$A38,СВЦЭМ!$B$33:$B$776,B$11)+'СЕТ СН'!$F$11+СВЦЭМ!$D$10+'СЕТ СН'!$F$6-'СЕТ СН'!$F$23</f>
        <v>993.2311702500001</v>
      </c>
      <c r="C38" s="36">
        <f>SUMIFS(СВЦЭМ!$D$33:$D$776,СВЦЭМ!$A$33:$A$776,$A38,СВЦЭМ!$B$33:$B$776,C$11)+'СЕТ СН'!$F$11+СВЦЭМ!$D$10+'СЕТ СН'!$F$6-'СЕТ СН'!$F$23</f>
        <v>972.05222594000008</v>
      </c>
      <c r="D38" s="36">
        <f>SUMIFS(СВЦЭМ!$D$33:$D$776,СВЦЭМ!$A$33:$A$776,$A38,СВЦЭМ!$B$33:$B$776,D$11)+'СЕТ СН'!$F$11+СВЦЭМ!$D$10+'СЕТ СН'!$F$6-'СЕТ СН'!$F$23</f>
        <v>972.52310482000007</v>
      </c>
      <c r="E38" s="36">
        <f>SUMIFS(СВЦЭМ!$D$33:$D$776,СВЦЭМ!$A$33:$A$776,$A38,СВЦЭМ!$B$33:$B$776,E$11)+'СЕТ СН'!$F$11+СВЦЭМ!$D$10+'СЕТ СН'!$F$6-'СЕТ СН'!$F$23</f>
        <v>982.09433534000004</v>
      </c>
      <c r="F38" s="36">
        <f>SUMIFS(СВЦЭМ!$D$33:$D$776,СВЦЭМ!$A$33:$A$776,$A38,СВЦЭМ!$B$33:$B$776,F$11)+'СЕТ СН'!$F$11+СВЦЭМ!$D$10+'СЕТ СН'!$F$6-'СЕТ СН'!$F$23</f>
        <v>980.23496347000003</v>
      </c>
      <c r="G38" s="36">
        <f>SUMIFS(СВЦЭМ!$D$33:$D$776,СВЦЭМ!$A$33:$A$776,$A38,СВЦЭМ!$B$33:$B$776,G$11)+'СЕТ СН'!$F$11+СВЦЭМ!$D$10+'СЕТ СН'!$F$6-'СЕТ СН'!$F$23</f>
        <v>973.09011261000001</v>
      </c>
      <c r="H38" s="36">
        <f>SUMIFS(СВЦЭМ!$D$33:$D$776,СВЦЭМ!$A$33:$A$776,$A38,СВЦЭМ!$B$33:$B$776,H$11)+'СЕТ СН'!$F$11+СВЦЭМ!$D$10+'СЕТ СН'!$F$6-'СЕТ СН'!$F$23</f>
        <v>963.81947203000004</v>
      </c>
      <c r="I38" s="36">
        <f>SUMIFS(СВЦЭМ!$D$33:$D$776,СВЦЭМ!$A$33:$A$776,$A38,СВЦЭМ!$B$33:$B$776,I$11)+'СЕТ СН'!$F$11+СВЦЭМ!$D$10+'СЕТ СН'!$F$6-'СЕТ СН'!$F$23</f>
        <v>998.50154921000001</v>
      </c>
      <c r="J38" s="36">
        <f>SUMIFS(СВЦЭМ!$D$33:$D$776,СВЦЭМ!$A$33:$A$776,$A38,СВЦЭМ!$B$33:$B$776,J$11)+'СЕТ СН'!$F$11+СВЦЭМ!$D$10+'СЕТ СН'!$F$6-'СЕТ СН'!$F$23</f>
        <v>956.97108997000009</v>
      </c>
      <c r="K38" s="36">
        <f>SUMIFS(СВЦЭМ!$D$33:$D$776,СВЦЭМ!$A$33:$A$776,$A38,СВЦЭМ!$B$33:$B$776,K$11)+'СЕТ СН'!$F$11+СВЦЭМ!$D$10+'СЕТ СН'!$F$6-'СЕТ СН'!$F$23</f>
        <v>838.49158781000006</v>
      </c>
      <c r="L38" s="36">
        <f>SUMIFS(СВЦЭМ!$D$33:$D$776,СВЦЭМ!$A$33:$A$776,$A38,СВЦЭМ!$B$33:$B$776,L$11)+'СЕТ СН'!$F$11+СВЦЭМ!$D$10+'СЕТ СН'!$F$6-'СЕТ СН'!$F$23</f>
        <v>748.26282244000004</v>
      </c>
      <c r="M38" s="36">
        <f>SUMIFS(СВЦЭМ!$D$33:$D$776,СВЦЭМ!$A$33:$A$776,$A38,СВЦЭМ!$B$33:$B$776,M$11)+'СЕТ СН'!$F$11+СВЦЭМ!$D$10+'СЕТ СН'!$F$6-'СЕТ СН'!$F$23</f>
        <v>723.92636068000002</v>
      </c>
      <c r="N38" s="36">
        <f>SUMIFS(СВЦЭМ!$D$33:$D$776,СВЦЭМ!$A$33:$A$776,$A38,СВЦЭМ!$B$33:$B$776,N$11)+'СЕТ СН'!$F$11+СВЦЭМ!$D$10+'СЕТ СН'!$F$6-'СЕТ СН'!$F$23</f>
        <v>700.14603747000001</v>
      </c>
      <c r="O38" s="36">
        <f>SUMIFS(СВЦЭМ!$D$33:$D$776,СВЦЭМ!$A$33:$A$776,$A38,СВЦЭМ!$B$33:$B$776,O$11)+'СЕТ СН'!$F$11+СВЦЭМ!$D$10+'СЕТ СН'!$F$6-'СЕТ СН'!$F$23</f>
        <v>706.65872511000009</v>
      </c>
      <c r="P38" s="36">
        <f>SUMIFS(СВЦЭМ!$D$33:$D$776,СВЦЭМ!$A$33:$A$776,$A38,СВЦЭМ!$B$33:$B$776,P$11)+'СЕТ СН'!$F$11+СВЦЭМ!$D$10+'СЕТ СН'!$F$6-'СЕТ СН'!$F$23</f>
        <v>718.12414864000004</v>
      </c>
      <c r="Q38" s="36">
        <f>SUMIFS(СВЦЭМ!$D$33:$D$776,СВЦЭМ!$A$33:$A$776,$A38,СВЦЭМ!$B$33:$B$776,Q$11)+'СЕТ СН'!$F$11+СВЦЭМ!$D$10+'СЕТ СН'!$F$6-'СЕТ СН'!$F$23</f>
        <v>733.7649372300001</v>
      </c>
      <c r="R38" s="36">
        <f>SUMIFS(СВЦЭМ!$D$33:$D$776,СВЦЭМ!$A$33:$A$776,$A38,СВЦЭМ!$B$33:$B$776,R$11)+'СЕТ СН'!$F$11+СВЦЭМ!$D$10+'СЕТ СН'!$F$6-'СЕТ СН'!$F$23</f>
        <v>735.57067364000011</v>
      </c>
      <c r="S38" s="36">
        <f>SUMIFS(СВЦЭМ!$D$33:$D$776,СВЦЭМ!$A$33:$A$776,$A38,СВЦЭМ!$B$33:$B$776,S$11)+'СЕТ СН'!$F$11+СВЦЭМ!$D$10+'СЕТ СН'!$F$6-'СЕТ СН'!$F$23</f>
        <v>746.8643034700001</v>
      </c>
      <c r="T38" s="36">
        <f>SUMIFS(СВЦЭМ!$D$33:$D$776,СВЦЭМ!$A$33:$A$776,$A38,СВЦЭМ!$B$33:$B$776,T$11)+'СЕТ СН'!$F$11+СВЦЭМ!$D$10+'СЕТ СН'!$F$6-'СЕТ СН'!$F$23</f>
        <v>762.69646257000011</v>
      </c>
      <c r="U38" s="36">
        <f>SUMIFS(СВЦЭМ!$D$33:$D$776,СВЦЭМ!$A$33:$A$776,$A38,СВЦЭМ!$B$33:$B$776,U$11)+'СЕТ СН'!$F$11+СВЦЭМ!$D$10+'СЕТ СН'!$F$6-'СЕТ СН'!$F$23</f>
        <v>749.45690554000009</v>
      </c>
      <c r="V38" s="36">
        <f>SUMIFS(СВЦЭМ!$D$33:$D$776,СВЦЭМ!$A$33:$A$776,$A38,СВЦЭМ!$B$33:$B$776,V$11)+'СЕТ СН'!$F$11+СВЦЭМ!$D$10+'СЕТ СН'!$F$6-'СЕТ СН'!$F$23</f>
        <v>743.78727862000005</v>
      </c>
      <c r="W38" s="36">
        <f>SUMIFS(СВЦЭМ!$D$33:$D$776,СВЦЭМ!$A$33:$A$776,$A38,СВЦЭМ!$B$33:$B$776,W$11)+'СЕТ СН'!$F$11+СВЦЭМ!$D$10+'СЕТ СН'!$F$6-'СЕТ СН'!$F$23</f>
        <v>734.57986873000004</v>
      </c>
      <c r="X38" s="36">
        <f>SUMIFS(СВЦЭМ!$D$33:$D$776,СВЦЭМ!$A$33:$A$776,$A38,СВЦЭМ!$B$33:$B$776,X$11)+'СЕТ СН'!$F$11+СВЦЭМ!$D$10+'СЕТ СН'!$F$6-'СЕТ СН'!$F$23</f>
        <v>800.80948148000004</v>
      </c>
      <c r="Y38" s="36">
        <f>SUMIFS(СВЦЭМ!$D$33:$D$776,СВЦЭМ!$A$33:$A$776,$A38,СВЦЭМ!$B$33:$B$776,Y$11)+'СЕТ СН'!$F$11+СВЦЭМ!$D$10+'СЕТ СН'!$F$6-'СЕТ СН'!$F$23</f>
        <v>917.39853234000009</v>
      </c>
    </row>
    <row r="39" spans="1:27" ht="15.75" x14ac:dyDescent="0.2">
      <c r="A39" s="35">
        <f t="shared" si="0"/>
        <v>44040</v>
      </c>
      <c r="B39" s="36">
        <f>SUMIFS(СВЦЭМ!$D$33:$D$776,СВЦЭМ!$A$33:$A$776,$A39,СВЦЭМ!$B$33:$B$776,B$11)+'СЕТ СН'!$F$11+СВЦЭМ!$D$10+'СЕТ СН'!$F$6-'СЕТ СН'!$F$23</f>
        <v>913.82716903000005</v>
      </c>
      <c r="C39" s="36">
        <f>SUMIFS(СВЦЭМ!$D$33:$D$776,СВЦЭМ!$A$33:$A$776,$A39,СВЦЭМ!$B$33:$B$776,C$11)+'СЕТ СН'!$F$11+СВЦЭМ!$D$10+'СЕТ СН'!$F$6-'СЕТ СН'!$F$23</f>
        <v>975.12132367000004</v>
      </c>
      <c r="D39" s="36">
        <f>SUMIFS(СВЦЭМ!$D$33:$D$776,СВЦЭМ!$A$33:$A$776,$A39,СВЦЭМ!$B$33:$B$776,D$11)+'СЕТ СН'!$F$11+СВЦЭМ!$D$10+'СЕТ СН'!$F$6-'СЕТ СН'!$F$23</f>
        <v>985.25016884000001</v>
      </c>
      <c r="E39" s="36">
        <f>SUMIFS(СВЦЭМ!$D$33:$D$776,СВЦЭМ!$A$33:$A$776,$A39,СВЦЭМ!$B$33:$B$776,E$11)+'СЕТ СН'!$F$11+СВЦЭМ!$D$10+'СЕТ СН'!$F$6-'СЕТ СН'!$F$23</f>
        <v>999.07216853000011</v>
      </c>
      <c r="F39" s="36">
        <f>SUMIFS(СВЦЭМ!$D$33:$D$776,СВЦЭМ!$A$33:$A$776,$A39,СВЦЭМ!$B$33:$B$776,F$11)+'СЕТ СН'!$F$11+СВЦЭМ!$D$10+'СЕТ СН'!$F$6-'СЕТ СН'!$F$23</f>
        <v>987.62082311000006</v>
      </c>
      <c r="G39" s="36">
        <f>SUMIFS(СВЦЭМ!$D$33:$D$776,СВЦЭМ!$A$33:$A$776,$A39,СВЦЭМ!$B$33:$B$776,G$11)+'СЕТ СН'!$F$11+СВЦЭМ!$D$10+'СЕТ СН'!$F$6-'СЕТ СН'!$F$23</f>
        <v>1003.6376255</v>
      </c>
      <c r="H39" s="36">
        <f>SUMIFS(СВЦЭМ!$D$33:$D$776,СВЦЭМ!$A$33:$A$776,$A39,СВЦЭМ!$B$33:$B$776,H$11)+'СЕТ СН'!$F$11+СВЦЭМ!$D$10+'СЕТ СН'!$F$6-'СЕТ СН'!$F$23</f>
        <v>1005.83736906</v>
      </c>
      <c r="I39" s="36">
        <f>SUMIFS(СВЦЭМ!$D$33:$D$776,СВЦЭМ!$A$33:$A$776,$A39,СВЦЭМ!$B$33:$B$776,I$11)+'СЕТ СН'!$F$11+СВЦЭМ!$D$10+'СЕТ СН'!$F$6-'СЕТ СН'!$F$23</f>
        <v>1017.7121518600001</v>
      </c>
      <c r="J39" s="36">
        <f>SUMIFS(СВЦЭМ!$D$33:$D$776,СВЦЭМ!$A$33:$A$776,$A39,СВЦЭМ!$B$33:$B$776,J$11)+'СЕТ СН'!$F$11+СВЦЭМ!$D$10+'СЕТ СН'!$F$6-'СЕТ СН'!$F$23</f>
        <v>998.5250888700001</v>
      </c>
      <c r="K39" s="36">
        <f>SUMIFS(СВЦЭМ!$D$33:$D$776,СВЦЭМ!$A$33:$A$776,$A39,СВЦЭМ!$B$33:$B$776,K$11)+'СЕТ СН'!$F$11+СВЦЭМ!$D$10+'СЕТ СН'!$F$6-'СЕТ СН'!$F$23</f>
        <v>877.58656417000009</v>
      </c>
      <c r="L39" s="36">
        <f>SUMIFS(СВЦЭМ!$D$33:$D$776,СВЦЭМ!$A$33:$A$776,$A39,СВЦЭМ!$B$33:$B$776,L$11)+'СЕТ СН'!$F$11+СВЦЭМ!$D$10+'СЕТ СН'!$F$6-'СЕТ СН'!$F$23</f>
        <v>762.37352523000004</v>
      </c>
      <c r="M39" s="36">
        <f>SUMIFS(СВЦЭМ!$D$33:$D$776,СВЦЭМ!$A$33:$A$776,$A39,СВЦЭМ!$B$33:$B$776,M$11)+'СЕТ СН'!$F$11+СВЦЭМ!$D$10+'СЕТ СН'!$F$6-'СЕТ СН'!$F$23</f>
        <v>741.62603500000012</v>
      </c>
      <c r="N39" s="36">
        <f>SUMIFS(СВЦЭМ!$D$33:$D$776,СВЦЭМ!$A$33:$A$776,$A39,СВЦЭМ!$B$33:$B$776,N$11)+'СЕТ СН'!$F$11+СВЦЭМ!$D$10+'СЕТ СН'!$F$6-'СЕТ СН'!$F$23</f>
        <v>738.83996553000009</v>
      </c>
      <c r="O39" s="36">
        <f>SUMIFS(СВЦЭМ!$D$33:$D$776,СВЦЭМ!$A$33:$A$776,$A39,СВЦЭМ!$B$33:$B$776,O$11)+'СЕТ СН'!$F$11+СВЦЭМ!$D$10+'СЕТ СН'!$F$6-'СЕТ СН'!$F$23</f>
        <v>750.24093251000011</v>
      </c>
      <c r="P39" s="36">
        <f>SUMIFS(СВЦЭМ!$D$33:$D$776,СВЦЭМ!$A$33:$A$776,$A39,СВЦЭМ!$B$33:$B$776,P$11)+'СЕТ СН'!$F$11+СВЦЭМ!$D$10+'СЕТ СН'!$F$6-'СЕТ СН'!$F$23</f>
        <v>752.11188467000011</v>
      </c>
      <c r="Q39" s="36">
        <f>SUMIFS(СВЦЭМ!$D$33:$D$776,СВЦЭМ!$A$33:$A$776,$A39,СВЦЭМ!$B$33:$B$776,Q$11)+'СЕТ СН'!$F$11+СВЦЭМ!$D$10+'СЕТ СН'!$F$6-'СЕТ СН'!$F$23</f>
        <v>762.10880176000001</v>
      </c>
      <c r="R39" s="36">
        <f>SUMIFS(СВЦЭМ!$D$33:$D$776,СВЦЭМ!$A$33:$A$776,$A39,СВЦЭМ!$B$33:$B$776,R$11)+'СЕТ СН'!$F$11+СВЦЭМ!$D$10+'СЕТ СН'!$F$6-'СЕТ СН'!$F$23</f>
        <v>763.70490867000001</v>
      </c>
      <c r="S39" s="36">
        <f>SUMIFS(СВЦЭМ!$D$33:$D$776,СВЦЭМ!$A$33:$A$776,$A39,СВЦЭМ!$B$33:$B$776,S$11)+'СЕТ СН'!$F$11+СВЦЭМ!$D$10+'СЕТ СН'!$F$6-'СЕТ СН'!$F$23</f>
        <v>769.03256850000002</v>
      </c>
      <c r="T39" s="36">
        <f>SUMIFS(СВЦЭМ!$D$33:$D$776,СВЦЭМ!$A$33:$A$776,$A39,СВЦЭМ!$B$33:$B$776,T$11)+'СЕТ СН'!$F$11+СВЦЭМ!$D$10+'СЕТ СН'!$F$6-'СЕТ СН'!$F$23</f>
        <v>772.30934775000003</v>
      </c>
      <c r="U39" s="36">
        <f>SUMIFS(СВЦЭМ!$D$33:$D$776,СВЦЭМ!$A$33:$A$776,$A39,СВЦЭМ!$B$33:$B$776,U$11)+'СЕТ СН'!$F$11+СВЦЭМ!$D$10+'СЕТ СН'!$F$6-'СЕТ СН'!$F$23</f>
        <v>756.93714678000003</v>
      </c>
      <c r="V39" s="36">
        <f>SUMIFS(СВЦЭМ!$D$33:$D$776,СВЦЭМ!$A$33:$A$776,$A39,СВЦЭМ!$B$33:$B$776,V$11)+'СЕТ СН'!$F$11+СВЦЭМ!$D$10+'СЕТ СН'!$F$6-'СЕТ СН'!$F$23</f>
        <v>768.78013862000012</v>
      </c>
      <c r="W39" s="36">
        <f>SUMIFS(СВЦЭМ!$D$33:$D$776,СВЦЭМ!$A$33:$A$776,$A39,СВЦЭМ!$B$33:$B$776,W$11)+'СЕТ СН'!$F$11+СВЦЭМ!$D$10+'СЕТ СН'!$F$6-'СЕТ СН'!$F$23</f>
        <v>770.85764595000001</v>
      </c>
      <c r="X39" s="36">
        <f>SUMIFS(СВЦЭМ!$D$33:$D$776,СВЦЭМ!$A$33:$A$776,$A39,СВЦЭМ!$B$33:$B$776,X$11)+'СЕТ СН'!$F$11+СВЦЭМ!$D$10+'СЕТ СН'!$F$6-'СЕТ СН'!$F$23</f>
        <v>814.6423398500001</v>
      </c>
      <c r="Y39" s="36">
        <f>SUMIFS(СВЦЭМ!$D$33:$D$776,СВЦЭМ!$A$33:$A$776,$A39,СВЦЭМ!$B$33:$B$776,Y$11)+'СЕТ СН'!$F$11+СВЦЭМ!$D$10+'СЕТ СН'!$F$6-'СЕТ СН'!$F$23</f>
        <v>930.20281038000007</v>
      </c>
    </row>
    <row r="40" spans="1:27" ht="15.75" x14ac:dyDescent="0.2">
      <c r="A40" s="35">
        <f t="shared" si="0"/>
        <v>44041</v>
      </c>
      <c r="B40" s="36">
        <f>SUMIFS(СВЦЭМ!$D$33:$D$776,СВЦЭМ!$A$33:$A$776,$A40,СВЦЭМ!$B$33:$B$776,B$11)+'СЕТ СН'!$F$11+СВЦЭМ!$D$10+'СЕТ СН'!$F$6-'СЕТ СН'!$F$23</f>
        <v>1036.1718900200001</v>
      </c>
      <c r="C40" s="36">
        <f>SUMIFS(СВЦЭМ!$D$33:$D$776,СВЦЭМ!$A$33:$A$776,$A40,СВЦЭМ!$B$33:$B$776,C$11)+'СЕТ СН'!$F$11+СВЦЭМ!$D$10+'СЕТ СН'!$F$6-'СЕТ СН'!$F$23</f>
        <v>1080.6791078700001</v>
      </c>
      <c r="D40" s="36">
        <f>SUMIFS(СВЦЭМ!$D$33:$D$776,СВЦЭМ!$A$33:$A$776,$A40,СВЦЭМ!$B$33:$B$776,D$11)+'СЕТ СН'!$F$11+СВЦЭМ!$D$10+'СЕТ СН'!$F$6-'СЕТ СН'!$F$23</f>
        <v>1115.0051421799999</v>
      </c>
      <c r="E40" s="36">
        <f>SUMIFS(СВЦЭМ!$D$33:$D$776,СВЦЭМ!$A$33:$A$776,$A40,СВЦЭМ!$B$33:$B$776,E$11)+'СЕТ СН'!$F$11+СВЦЭМ!$D$10+'СЕТ СН'!$F$6-'СЕТ СН'!$F$23</f>
        <v>1139.5840142500001</v>
      </c>
      <c r="F40" s="36">
        <f>SUMIFS(СВЦЭМ!$D$33:$D$776,СВЦЭМ!$A$33:$A$776,$A40,СВЦЭМ!$B$33:$B$776,F$11)+'СЕТ СН'!$F$11+СВЦЭМ!$D$10+'СЕТ СН'!$F$6-'СЕТ СН'!$F$23</f>
        <v>1101.8404667999998</v>
      </c>
      <c r="G40" s="36">
        <f>SUMIFS(СВЦЭМ!$D$33:$D$776,СВЦЭМ!$A$33:$A$776,$A40,СВЦЭМ!$B$33:$B$776,G$11)+'СЕТ СН'!$F$11+СВЦЭМ!$D$10+'СЕТ СН'!$F$6-'СЕТ СН'!$F$23</f>
        <v>1100.13075968</v>
      </c>
      <c r="H40" s="36">
        <f>SUMIFS(СВЦЭМ!$D$33:$D$776,СВЦЭМ!$A$33:$A$776,$A40,СВЦЭМ!$B$33:$B$776,H$11)+'СЕТ СН'!$F$11+СВЦЭМ!$D$10+'СЕТ СН'!$F$6-'СЕТ СН'!$F$23</f>
        <v>1071.72962046</v>
      </c>
      <c r="I40" s="36">
        <f>SUMIFS(СВЦЭМ!$D$33:$D$776,СВЦЭМ!$A$33:$A$776,$A40,СВЦЭМ!$B$33:$B$776,I$11)+'СЕТ СН'!$F$11+СВЦЭМ!$D$10+'СЕТ СН'!$F$6-'СЕТ СН'!$F$23</f>
        <v>1052.7460304199999</v>
      </c>
      <c r="J40" s="36">
        <f>SUMIFS(СВЦЭМ!$D$33:$D$776,СВЦЭМ!$A$33:$A$776,$A40,СВЦЭМ!$B$33:$B$776,J$11)+'СЕТ СН'!$F$11+СВЦЭМ!$D$10+'СЕТ СН'!$F$6-'СЕТ СН'!$F$23</f>
        <v>975.04006734000006</v>
      </c>
      <c r="K40" s="36">
        <f>SUMIFS(СВЦЭМ!$D$33:$D$776,СВЦЭМ!$A$33:$A$776,$A40,СВЦЭМ!$B$33:$B$776,K$11)+'СЕТ СН'!$F$11+СВЦЭМ!$D$10+'СЕТ СН'!$F$6-'СЕТ СН'!$F$23</f>
        <v>819.16460491000009</v>
      </c>
      <c r="L40" s="36">
        <f>SUMIFS(СВЦЭМ!$D$33:$D$776,СВЦЭМ!$A$33:$A$776,$A40,СВЦЭМ!$B$33:$B$776,L$11)+'СЕТ СН'!$F$11+СВЦЭМ!$D$10+'СЕТ СН'!$F$6-'СЕТ СН'!$F$23</f>
        <v>760.14138860000003</v>
      </c>
      <c r="M40" s="36">
        <f>SUMIFS(СВЦЭМ!$D$33:$D$776,СВЦЭМ!$A$33:$A$776,$A40,СВЦЭМ!$B$33:$B$776,M$11)+'СЕТ СН'!$F$11+СВЦЭМ!$D$10+'СЕТ СН'!$F$6-'СЕТ СН'!$F$23</f>
        <v>740.27369191000003</v>
      </c>
      <c r="N40" s="36">
        <f>SUMIFS(СВЦЭМ!$D$33:$D$776,СВЦЭМ!$A$33:$A$776,$A40,СВЦЭМ!$B$33:$B$776,N$11)+'СЕТ СН'!$F$11+СВЦЭМ!$D$10+'СЕТ СН'!$F$6-'СЕТ СН'!$F$23</f>
        <v>712.42643953000004</v>
      </c>
      <c r="O40" s="36">
        <f>SUMIFS(СВЦЭМ!$D$33:$D$776,СВЦЭМ!$A$33:$A$776,$A40,СВЦЭМ!$B$33:$B$776,O$11)+'СЕТ СН'!$F$11+СВЦЭМ!$D$10+'СЕТ СН'!$F$6-'СЕТ СН'!$F$23</f>
        <v>706.91564795000011</v>
      </c>
      <c r="P40" s="36">
        <f>SUMIFS(СВЦЭМ!$D$33:$D$776,СВЦЭМ!$A$33:$A$776,$A40,СВЦЭМ!$B$33:$B$776,P$11)+'СЕТ СН'!$F$11+СВЦЭМ!$D$10+'СЕТ СН'!$F$6-'СЕТ СН'!$F$23</f>
        <v>707.71352380000008</v>
      </c>
      <c r="Q40" s="36">
        <f>SUMIFS(СВЦЭМ!$D$33:$D$776,СВЦЭМ!$A$33:$A$776,$A40,СВЦЭМ!$B$33:$B$776,Q$11)+'СЕТ СН'!$F$11+СВЦЭМ!$D$10+'СЕТ СН'!$F$6-'СЕТ СН'!$F$23</f>
        <v>718.35132073000011</v>
      </c>
      <c r="R40" s="36">
        <f>SUMIFS(СВЦЭМ!$D$33:$D$776,СВЦЭМ!$A$33:$A$776,$A40,СВЦЭМ!$B$33:$B$776,R$11)+'СЕТ СН'!$F$11+СВЦЭМ!$D$10+'СЕТ СН'!$F$6-'СЕТ СН'!$F$23</f>
        <v>725.11470842000006</v>
      </c>
      <c r="S40" s="36">
        <f>SUMIFS(СВЦЭМ!$D$33:$D$776,СВЦЭМ!$A$33:$A$776,$A40,СВЦЭМ!$B$33:$B$776,S$11)+'СЕТ СН'!$F$11+СВЦЭМ!$D$10+'СЕТ СН'!$F$6-'СЕТ СН'!$F$23</f>
        <v>728.53706226000008</v>
      </c>
      <c r="T40" s="36">
        <f>SUMIFS(СВЦЭМ!$D$33:$D$776,СВЦЭМ!$A$33:$A$776,$A40,СВЦЭМ!$B$33:$B$776,T$11)+'СЕТ СН'!$F$11+СВЦЭМ!$D$10+'СЕТ СН'!$F$6-'СЕТ СН'!$F$23</f>
        <v>756.19140271000003</v>
      </c>
      <c r="U40" s="36">
        <f>SUMIFS(СВЦЭМ!$D$33:$D$776,СВЦЭМ!$A$33:$A$776,$A40,СВЦЭМ!$B$33:$B$776,U$11)+'СЕТ СН'!$F$11+СВЦЭМ!$D$10+'СЕТ СН'!$F$6-'СЕТ СН'!$F$23</f>
        <v>750.4922614300001</v>
      </c>
      <c r="V40" s="36">
        <f>SUMIFS(СВЦЭМ!$D$33:$D$776,СВЦЭМ!$A$33:$A$776,$A40,СВЦЭМ!$B$33:$B$776,V$11)+'СЕТ СН'!$F$11+СВЦЭМ!$D$10+'СЕТ СН'!$F$6-'СЕТ СН'!$F$23</f>
        <v>740.71891244000005</v>
      </c>
      <c r="W40" s="36">
        <f>SUMIFS(СВЦЭМ!$D$33:$D$776,СВЦЭМ!$A$33:$A$776,$A40,СВЦЭМ!$B$33:$B$776,W$11)+'СЕТ СН'!$F$11+СВЦЭМ!$D$10+'СЕТ СН'!$F$6-'СЕТ СН'!$F$23</f>
        <v>717.04025780000006</v>
      </c>
      <c r="X40" s="36">
        <f>SUMIFS(СВЦЭМ!$D$33:$D$776,СВЦЭМ!$A$33:$A$776,$A40,СВЦЭМ!$B$33:$B$776,X$11)+'СЕТ СН'!$F$11+СВЦЭМ!$D$10+'СЕТ СН'!$F$6-'СЕТ СН'!$F$23</f>
        <v>773.63089463000006</v>
      </c>
      <c r="Y40" s="36">
        <f>SUMIFS(СВЦЭМ!$D$33:$D$776,СВЦЭМ!$A$33:$A$776,$A40,СВЦЭМ!$B$33:$B$776,Y$11)+'СЕТ СН'!$F$11+СВЦЭМ!$D$10+'СЕТ СН'!$F$6-'СЕТ СН'!$F$23</f>
        <v>885.94604712000012</v>
      </c>
    </row>
    <row r="41" spans="1:27" ht="15.75" x14ac:dyDescent="0.2">
      <c r="A41" s="35">
        <f t="shared" si="0"/>
        <v>44042</v>
      </c>
      <c r="B41" s="36">
        <f>SUMIFS(СВЦЭМ!$D$33:$D$776,СВЦЭМ!$A$33:$A$776,$A41,СВЦЭМ!$B$33:$B$776,B$11)+'СЕТ СН'!$F$11+СВЦЭМ!$D$10+'СЕТ СН'!$F$6-'СЕТ СН'!$F$23</f>
        <v>920.09217956000009</v>
      </c>
      <c r="C41" s="36">
        <f>SUMIFS(СВЦЭМ!$D$33:$D$776,СВЦЭМ!$A$33:$A$776,$A41,СВЦЭМ!$B$33:$B$776,C$11)+'СЕТ СН'!$F$11+СВЦЭМ!$D$10+'СЕТ СН'!$F$6-'СЕТ СН'!$F$23</f>
        <v>968.23331421000012</v>
      </c>
      <c r="D41" s="36">
        <f>SUMIFS(СВЦЭМ!$D$33:$D$776,СВЦЭМ!$A$33:$A$776,$A41,СВЦЭМ!$B$33:$B$776,D$11)+'СЕТ СН'!$F$11+СВЦЭМ!$D$10+'СЕТ СН'!$F$6-'СЕТ СН'!$F$23</f>
        <v>985.2866211700001</v>
      </c>
      <c r="E41" s="36">
        <f>SUMIFS(СВЦЭМ!$D$33:$D$776,СВЦЭМ!$A$33:$A$776,$A41,СВЦЭМ!$B$33:$B$776,E$11)+'СЕТ СН'!$F$11+СВЦЭМ!$D$10+'СЕТ СН'!$F$6-'СЕТ СН'!$F$23</f>
        <v>992.53437256000007</v>
      </c>
      <c r="F41" s="36">
        <f>SUMIFS(СВЦЭМ!$D$33:$D$776,СВЦЭМ!$A$33:$A$776,$A41,СВЦЭМ!$B$33:$B$776,F$11)+'СЕТ СН'!$F$11+СВЦЭМ!$D$10+'СЕТ СН'!$F$6-'СЕТ СН'!$F$23</f>
        <v>986.96597220000001</v>
      </c>
      <c r="G41" s="36">
        <f>SUMIFS(СВЦЭМ!$D$33:$D$776,СВЦЭМ!$A$33:$A$776,$A41,СВЦЭМ!$B$33:$B$776,G$11)+'СЕТ СН'!$F$11+СВЦЭМ!$D$10+'СЕТ СН'!$F$6-'СЕТ СН'!$F$23</f>
        <v>992.83814295000002</v>
      </c>
      <c r="H41" s="36">
        <f>SUMIFS(СВЦЭМ!$D$33:$D$776,СВЦЭМ!$A$33:$A$776,$A41,СВЦЭМ!$B$33:$B$776,H$11)+'СЕТ СН'!$F$11+СВЦЭМ!$D$10+'СЕТ СН'!$F$6-'СЕТ СН'!$F$23</f>
        <v>974.97983040000008</v>
      </c>
      <c r="I41" s="36">
        <f>SUMIFS(СВЦЭМ!$D$33:$D$776,СВЦЭМ!$A$33:$A$776,$A41,СВЦЭМ!$B$33:$B$776,I$11)+'СЕТ СН'!$F$11+СВЦЭМ!$D$10+'СЕТ СН'!$F$6-'СЕТ СН'!$F$23</f>
        <v>936.08686997000007</v>
      </c>
      <c r="J41" s="36">
        <f>SUMIFS(СВЦЭМ!$D$33:$D$776,СВЦЭМ!$A$33:$A$776,$A41,СВЦЭМ!$B$33:$B$776,J$11)+'СЕТ СН'!$F$11+СВЦЭМ!$D$10+'СЕТ СН'!$F$6-'СЕТ СН'!$F$23</f>
        <v>851.10545945000001</v>
      </c>
      <c r="K41" s="36">
        <f>SUMIFS(СВЦЭМ!$D$33:$D$776,СВЦЭМ!$A$33:$A$776,$A41,СВЦЭМ!$B$33:$B$776,K$11)+'СЕТ СН'!$F$11+СВЦЭМ!$D$10+'СЕТ СН'!$F$6-'СЕТ СН'!$F$23</f>
        <v>792.86945771000001</v>
      </c>
      <c r="L41" s="36">
        <f>SUMIFS(СВЦЭМ!$D$33:$D$776,СВЦЭМ!$A$33:$A$776,$A41,СВЦЭМ!$B$33:$B$776,L$11)+'СЕТ СН'!$F$11+СВЦЭМ!$D$10+'СЕТ СН'!$F$6-'СЕТ СН'!$F$23</f>
        <v>813.95802156000002</v>
      </c>
      <c r="M41" s="36">
        <f>SUMIFS(СВЦЭМ!$D$33:$D$776,СВЦЭМ!$A$33:$A$776,$A41,СВЦЭМ!$B$33:$B$776,M$11)+'СЕТ СН'!$F$11+СВЦЭМ!$D$10+'СЕТ СН'!$F$6-'СЕТ СН'!$F$23</f>
        <v>808.68943938000007</v>
      </c>
      <c r="N41" s="36">
        <f>SUMIFS(СВЦЭМ!$D$33:$D$776,СВЦЭМ!$A$33:$A$776,$A41,СВЦЭМ!$B$33:$B$776,N$11)+'СЕТ СН'!$F$11+СВЦЭМ!$D$10+'СЕТ СН'!$F$6-'СЕТ СН'!$F$23</f>
        <v>796.82147224000005</v>
      </c>
      <c r="O41" s="36">
        <f>SUMIFS(СВЦЭМ!$D$33:$D$776,СВЦЭМ!$A$33:$A$776,$A41,СВЦЭМ!$B$33:$B$776,O$11)+'СЕТ СН'!$F$11+СВЦЭМ!$D$10+'СЕТ СН'!$F$6-'СЕТ СН'!$F$23</f>
        <v>797.40398956000001</v>
      </c>
      <c r="P41" s="36">
        <f>SUMIFS(СВЦЭМ!$D$33:$D$776,СВЦЭМ!$A$33:$A$776,$A41,СВЦЭМ!$B$33:$B$776,P$11)+'СЕТ СН'!$F$11+СВЦЭМ!$D$10+'СЕТ СН'!$F$6-'СЕТ СН'!$F$23</f>
        <v>798.69022522000012</v>
      </c>
      <c r="Q41" s="36">
        <f>SUMIFS(СВЦЭМ!$D$33:$D$776,СВЦЭМ!$A$33:$A$776,$A41,СВЦЭМ!$B$33:$B$776,Q$11)+'СЕТ СН'!$F$11+СВЦЭМ!$D$10+'СЕТ СН'!$F$6-'СЕТ СН'!$F$23</f>
        <v>802.32213190000004</v>
      </c>
      <c r="R41" s="36">
        <f>SUMIFS(СВЦЭМ!$D$33:$D$776,СВЦЭМ!$A$33:$A$776,$A41,СВЦЭМ!$B$33:$B$776,R$11)+'СЕТ СН'!$F$11+СВЦЭМ!$D$10+'СЕТ СН'!$F$6-'СЕТ СН'!$F$23</f>
        <v>797.82015270000011</v>
      </c>
      <c r="S41" s="36">
        <f>SUMIFS(СВЦЭМ!$D$33:$D$776,СВЦЭМ!$A$33:$A$776,$A41,СВЦЭМ!$B$33:$B$776,S$11)+'СЕТ СН'!$F$11+СВЦЭМ!$D$10+'СЕТ СН'!$F$6-'СЕТ СН'!$F$23</f>
        <v>798.98218916000008</v>
      </c>
      <c r="T41" s="36">
        <f>SUMIFS(СВЦЭМ!$D$33:$D$776,СВЦЭМ!$A$33:$A$776,$A41,СВЦЭМ!$B$33:$B$776,T$11)+'СЕТ СН'!$F$11+СВЦЭМ!$D$10+'СЕТ СН'!$F$6-'СЕТ СН'!$F$23</f>
        <v>807.57100285000001</v>
      </c>
      <c r="U41" s="36">
        <f>SUMIFS(СВЦЭМ!$D$33:$D$776,СВЦЭМ!$A$33:$A$776,$A41,СВЦЭМ!$B$33:$B$776,U$11)+'СЕТ СН'!$F$11+СВЦЭМ!$D$10+'СЕТ СН'!$F$6-'СЕТ СН'!$F$23</f>
        <v>802.42611069000009</v>
      </c>
      <c r="V41" s="36">
        <f>SUMIFS(СВЦЭМ!$D$33:$D$776,СВЦЭМ!$A$33:$A$776,$A41,СВЦЭМ!$B$33:$B$776,V$11)+'СЕТ СН'!$F$11+СВЦЭМ!$D$10+'СЕТ СН'!$F$6-'СЕТ СН'!$F$23</f>
        <v>794.49800707000009</v>
      </c>
      <c r="W41" s="36">
        <f>SUMIFS(СВЦЭМ!$D$33:$D$776,СВЦЭМ!$A$33:$A$776,$A41,СВЦЭМ!$B$33:$B$776,W$11)+'СЕТ СН'!$F$11+СВЦЭМ!$D$10+'СЕТ СН'!$F$6-'СЕТ СН'!$F$23</f>
        <v>822.73592380000002</v>
      </c>
      <c r="X41" s="36">
        <f>SUMIFS(СВЦЭМ!$D$33:$D$776,СВЦЭМ!$A$33:$A$776,$A41,СВЦЭМ!$B$33:$B$776,X$11)+'СЕТ СН'!$F$11+СВЦЭМ!$D$10+'СЕТ СН'!$F$6-'СЕТ СН'!$F$23</f>
        <v>919.21819155000003</v>
      </c>
      <c r="Y41" s="36">
        <f>SUMIFS(СВЦЭМ!$D$33:$D$776,СВЦЭМ!$A$33:$A$776,$A41,СВЦЭМ!$B$33:$B$776,Y$11)+'СЕТ СН'!$F$11+СВЦЭМ!$D$10+'СЕТ СН'!$F$6-'СЕТ СН'!$F$23</f>
        <v>881.10988169000007</v>
      </c>
    </row>
    <row r="42" spans="1:27" ht="15.75" x14ac:dyDescent="0.2">
      <c r="A42" s="35">
        <f t="shared" si="0"/>
        <v>44043</v>
      </c>
      <c r="B42" s="36">
        <f>SUMIFS(СВЦЭМ!$D$33:$D$776,СВЦЭМ!$A$33:$A$776,$A42,СВЦЭМ!$B$33:$B$776,B$11)+'СЕТ СН'!$F$11+СВЦЭМ!$D$10+'СЕТ СН'!$F$6-'СЕТ СН'!$F$23</f>
        <v>926.72667966000006</v>
      </c>
      <c r="C42" s="36">
        <f>SUMIFS(СВЦЭМ!$D$33:$D$776,СВЦЭМ!$A$33:$A$776,$A42,СВЦЭМ!$B$33:$B$776,C$11)+'СЕТ СН'!$F$11+СВЦЭМ!$D$10+'СЕТ СН'!$F$6-'СЕТ СН'!$F$23</f>
        <v>1038.0464493300001</v>
      </c>
      <c r="D42" s="36">
        <f>SUMIFS(СВЦЭМ!$D$33:$D$776,СВЦЭМ!$A$33:$A$776,$A42,СВЦЭМ!$B$33:$B$776,D$11)+'СЕТ СН'!$F$11+СВЦЭМ!$D$10+'СЕТ СН'!$F$6-'СЕТ СН'!$F$23</f>
        <v>1047.2740452600001</v>
      </c>
      <c r="E42" s="36">
        <f>SUMIFS(СВЦЭМ!$D$33:$D$776,СВЦЭМ!$A$33:$A$776,$A42,СВЦЭМ!$B$33:$B$776,E$11)+'СЕТ СН'!$F$11+СВЦЭМ!$D$10+'СЕТ СН'!$F$6-'СЕТ СН'!$F$23</f>
        <v>1050.4147105</v>
      </c>
      <c r="F42" s="36">
        <f>SUMIFS(СВЦЭМ!$D$33:$D$776,СВЦЭМ!$A$33:$A$776,$A42,СВЦЭМ!$B$33:$B$776,F$11)+'СЕТ СН'!$F$11+СВЦЭМ!$D$10+'СЕТ СН'!$F$6-'СЕТ СН'!$F$23</f>
        <v>1044.8170496</v>
      </c>
      <c r="G42" s="36">
        <f>SUMIFS(СВЦЭМ!$D$33:$D$776,СВЦЭМ!$A$33:$A$776,$A42,СВЦЭМ!$B$33:$B$776,G$11)+'СЕТ СН'!$F$11+СВЦЭМ!$D$10+'СЕТ СН'!$F$6-'СЕТ СН'!$F$23</f>
        <v>1077.20166685</v>
      </c>
      <c r="H42" s="36">
        <f>SUMIFS(СВЦЭМ!$D$33:$D$776,СВЦЭМ!$A$33:$A$776,$A42,СВЦЭМ!$B$33:$B$776,H$11)+'СЕТ СН'!$F$11+СВЦЭМ!$D$10+'СЕТ СН'!$F$6-'СЕТ СН'!$F$23</f>
        <v>1024.31871226</v>
      </c>
      <c r="I42" s="36">
        <f>SUMIFS(СВЦЭМ!$D$33:$D$776,СВЦЭМ!$A$33:$A$776,$A42,СВЦЭМ!$B$33:$B$776,I$11)+'СЕТ СН'!$F$11+СВЦЭМ!$D$10+'СЕТ СН'!$F$6-'СЕТ СН'!$F$23</f>
        <v>999.87639596000008</v>
      </c>
      <c r="J42" s="36">
        <f>SUMIFS(СВЦЭМ!$D$33:$D$776,СВЦЭМ!$A$33:$A$776,$A42,СВЦЭМ!$B$33:$B$776,J$11)+'СЕТ СН'!$F$11+СВЦЭМ!$D$10+'СЕТ СН'!$F$6-'СЕТ СН'!$F$23</f>
        <v>969.12269837000008</v>
      </c>
      <c r="K42" s="36">
        <f>SUMIFS(СВЦЭМ!$D$33:$D$776,СВЦЭМ!$A$33:$A$776,$A42,СВЦЭМ!$B$33:$B$776,K$11)+'СЕТ СН'!$F$11+СВЦЭМ!$D$10+'СЕТ СН'!$F$6-'СЕТ СН'!$F$23</f>
        <v>887.13119155000004</v>
      </c>
      <c r="L42" s="36">
        <f>SUMIFS(СВЦЭМ!$D$33:$D$776,СВЦЭМ!$A$33:$A$776,$A42,СВЦЭМ!$B$33:$B$776,L$11)+'СЕТ СН'!$F$11+СВЦЭМ!$D$10+'СЕТ СН'!$F$6-'СЕТ СН'!$F$23</f>
        <v>758.7800718200001</v>
      </c>
      <c r="M42" s="36">
        <f>SUMIFS(СВЦЭМ!$D$33:$D$776,СВЦЭМ!$A$33:$A$776,$A42,СВЦЭМ!$B$33:$B$776,M$11)+'СЕТ СН'!$F$11+СВЦЭМ!$D$10+'СЕТ СН'!$F$6-'СЕТ СН'!$F$23</f>
        <v>739.2319491400001</v>
      </c>
      <c r="N42" s="36">
        <f>SUMIFS(СВЦЭМ!$D$33:$D$776,СВЦЭМ!$A$33:$A$776,$A42,СВЦЭМ!$B$33:$B$776,N$11)+'СЕТ СН'!$F$11+СВЦЭМ!$D$10+'СЕТ СН'!$F$6-'СЕТ СН'!$F$23</f>
        <v>745.30495206000001</v>
      </c>
      <c r="O42" s="36">
        <f>SUMIFS(СВЦЭМ!$D$33:$D$776,СВЦЭМ!$A$33:$A$776,$A42,СВЦЭМ!$B$33:$B$776,O$11)+'СЕТ СН'!$F$11+СВЦЭМ!$D$10+'СЕТ СН'!$F$6-'СЕТ СН'!$F$23</f>
        <v>751.60151913000004</v>
      </c>
      <c r="P42" s="36">
        <f>SUMIFS(СВЦЭМ!$D$33:$D$776,СВЦЭМ!$A$33:$A$776,$A42,СВЦЭМ!$B$33:$B$776,P$11)+'СЕТ СН'!$F$11+СВЦЭМ!$D$10+'СЕТ СН'!$F$6-'СЕТ СН'!$F$23</f>
        <v>755.36528661000011</v>
      </c>
      <c r="Q42" s="36">
        <f>SUMIFS(СВЦЭМ!$D$33:$D$776,СВЦЭМ!$A$33:$A$776,$A42,СВЦЭМ!$B$33:$B$776,Q$11)+'СЕТ СН'!$F$11+СВЦЭМ!$D$10+'СЕТ СН'!$F$6-'СЕТ СН'!$F$23</f>
        <v>754.60689724000008</v>
      </c>
      <c r="R42" s="36">
        <f>SUMIFS(СВЦЭМ!$D$33:$D$776,СВЦЭМ!$A$33:$A$776,$A42,СВЦЭМ!$B$33:$B$776,R$11)+'СЕТ СН'!$F$11+СВЦЭМ!$D$10+'СЕТ СН'!$F$6-'СЕТ СН'!$F$23</f>
        <v>747.0077121700001</v>
      </c>
      <c r="S42" s="36">
        <f>SUMIFS(СВЦЭМ!$D$33:$D$776,СВЦЭМ!$A$33:$A$776,$A42,СВЦЭМ!$B$33:$B$776,S$11)+'СЕТ СН'!$F$11+СВЦЭМ!$D$10+'СЕТ СН'!$F$6-'СЕТ СН'!$F$23</f>
        <v>759.79597042000012</v>
      </c>
      <c r="T42" s="36">
        <f>SUMIFS(СВЦЭМ!$D$33:$D$776,СВЦЭМ!$A$33:$A$776,$A42,СВЦЭМ!$B$33:$B$776,T$11)+'СЕТ СН'!$F$11+СВЦЭМ!$D$10+'СЕТ СН'!$F$6-'СЕТ СН'!$F$23</f>
        <v>765.13989852000009</v>
      </c>
      <c r="U42" s="36">
        <f>SUMIFS(СВЦЭМ!$D$33:$D$776,СВЦЭМ!$A$33:$A$776,$A42,СВЦЭМ!$B$33:$B$776,U$11)+'СЕТ СН'!$F$11+СВЦЭМ!$D$10+'СЕТ СН'!$F$6-'СЕТ СН'!$F$23</f>
        <v>775.28651904000003</v>
      </c>
      <c r="V42" s="36">
        <f>SUMIFS(СВЦЭМ!$D$33:$D$776,СВЦЭМ!$A$33:$A$776,$A42,СВЦЭМ!$B$33:$B$776,V$11)+'СЕТ СН'!$F$11+СВЦЭМ!$D$10+'СЕТ СН'!$F$6-'СЕТ СН'!$F$23</f>
        <v>771.85320607000006</v>
      </c>
      <c r="W42" s="36">
        <f>SUMIFS(СВЦЭМ!$D$33:$D$776,СВЦЭМ!$A$33:$A$776,$A42,СВЦЭМ!$B$33:$B$776,W$11)+'СЕТ СН'!$F$11+СВЦЭМ!$D$10+'СЕТ СН'!$F$6-'СЕТ СН'!$F$23</f>
        <v>754.24775184000009</v>
      </c>
      <c r="X42" s="36">
        <f>SUMIFS(СВЦЭМ!$D$33:$D$776,СВЦЭМ!$A$33:$A$776,$A42,СВЦЭМ!$B$33:$B$776,X$11)+'СЕТ СН'!$F$11+СВЦЭМ!$D$10+'СЕТ СН'!$F$6-'СЕТ СН'!$F$23</f>
        <v>756.54420798000001</v>
      </c>
      <c r="Y42" s="36">
        <f>SUMIFS(СВЦЭМ!$D$33:$D$776,СВЦЭМ!$A$33:$A$776,$A42,СВЦЭМ!$B$33:$B$776,Y$11)+'СЕТ СН'!$F$11+СВЦЭМ!$D$10+'СЕТ СН'!$F$6-'СЕТ СН'!$F$23</f>
        <v>816.18542817000002</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2" t="s">
        <v>7</v>
      </c>
      <c r="B45" s="126" t="s">
        <v>71</v>
      </c>
      <c r="C45" s="127"/>
      <c r="D45" s="127"/>
      <c r="E45" s="127"/>
      <c r="F45" s="127"/>
      <c r="G45" s="127"/>
      <c r="H45" s="127"/>
      <c r="I45" s="127"/>
      <c r="J45" s="127"/>
      <c r="K45" s="127"/>
      <c r="L45" s="127"/>
      <c r="M45" s="127"/>
      <c r="N45" s="127"/>
      <c r="O45" s="127"/>
      <c r="P45" s="127"/>
      <c r="Q45" s="127"/>
      <c r="R45" s="127"/>
      <c r="S45" s="127"/>
      <c r="T45" s="127"/>
      <c r="U45" s="127"/>
      <c r="V45" s="127"/>
      <c r="W45" s="127"/>
      <c r="X45" s="127"/>
      <c r="Y45" s="128"/>
    </row>
    <row r="46" spans="1:27" ht="12.75" customHeight="1" x14ac:dyDescent="0.2">
      <c r="A46" s="133"/>
      <c r="B46" s="129"/>
      <c r="C46" s="130"/>
      <c r="D46" s="130"/>
      <c r="E46" s="130"/>
      <c r="F46" s="130"/>
      <c r="G46" s="130"/>
      <c r="H46" s="130"/>
      <c r="I46" s="130"/>
      <c r="J46" s="130"/>
      <c r="K46" s="130"/>
      <c r="L46" s="130"/>
      <c r="M46" s="130"/>
      <c r="N46" s="130"/>
      <c r="O46" s="130"/>
      <c r="P46" s="130"/>
      <c r="Q46" s="130"/>
      <c r="R46" s="130"/>
      <c r="S46" s="130"/>
      <c r="T46" s="130"/>
      <c r="U46" s="130"/>
      <c r="V46" s="130"/>
      <c r="W46" s="130"/>
      <c r="X46" s="130"/>
      <c r="Y46" s="131"/>
    </row>
    <row r="47" spans="1:27" ht="12.75" customHeight="1" x14ac:dyDescent="0.2">
      <c r="A47" s="134"/>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01.07.2020</v>
      </c>
      <c r="B48" s="36">
        <f>SUMIFS(СВЦЭМ!$D$33:$D$776,СВЦЭМ!$A$33:$A$776,$A48,СВЦЭМ!$B$33:$B$776,B$47)+'СЕТ СН'!$G$11+СВЦЭМ!$D$10+'СЕТ СН'!$G$6-'СЕТ СН'!$G$23</f>
        <v>1189.6413830499998</v>
      </c>
      <c r="C48" s="36">
        <f>SUMIFS(СВЦЭМ!$D$33:$D$776,СВЦЭМ!$A$33:$A$776,$A48,СВЦЭМ!$B$33:$B$776,C$47)+'СЕТ СН'!$G$11+СВЦЭМ!$D$10+'СЕТ СН'!$G$6-'СЕТ СН'!$G$23</f>
        <v>1197.81667184</v>
      </c>
      <c r="D48" s="36">
        <f>SUMIFS(СВЦЭМ!$D$33:$D$776,СВЦЭМ!$A$33:$A$776,$A48,СВЦЭМ!$B$33:$B$776,D$47)+'СЕТ СН'!$G$11+СВЦЭМ!$D$10+'СЕТ СН'!$G$6-'СЕТ СН'!$G$23</f>
        <v>1174.5269687</v>
      </c>
      <c r="E48" s="36">
        <f>SUMIFS(СВЦЭМ!$D$33:$D$776,СВЦЭМ!$A$33:$A$776,$A48,СВЦЭМ!$B$33:$B$776,E$47)+'СЕТ СН'!$G$11+СВЦЭМ!$D$10+'СЕТ СН'!$G$6-'СЕТ СН'!$G$23</f>
        <v>1156.2219913500001</v>
      </c>
      <c r="F48" s="36">
        <f>SUMIFS(СВЦЭМ!$D$33:$D$776,СВЦЭМ!$A$33:$A$776,$A48,СВЦЭМ!$B$33:$B$776,F$47)+'СЕТ СН'!$G$11+СВЦЭМ!$D$10+'СЕТ СН'!$G$6-'СЕТ СН'!$G$23</f>
        <v>1142.6659229500001</v>
      </c>
      <c r="G48" s="36">
        <f>SUMIFS(СВЦЭМ!$D$33:$D$776,СВЦЭМ!$A$33:$A$776,$A48,СВЦЭМ!$B$33:$B$776,G$47)+'СЕТ СН'!$G$11+СВЦЭМ!$D$10+'СЕТ СН'!$G$6-'СЕТ СН'!$G$23</f>
        <v>1147.2911286900001</v>
      </c>
      <c r="H48" s="36">
        <f>SUMIFS(СВЦЭМ!$D$33:$D$776,СВЦЭМ!$A$33:$A$776,$A48,СВЦЭМ!$B$33:$B$776,H$47)+'СЕТ СН'!$G$11+СВЦЭМ!$D$10+'СЕТ СН'!$G$6-'СЕТ СН'!$G$23</f>
        <v>1169.73722929</v>
      </c>
      <c r="I48" s="36">
        <f>SUMIFS(СВЦЭМ!$D$33:$D$776,СВЦЭМ!$A$33:$A$776,$A48,СВЦЭМ!$B$33:$B$776,I$47)+'СЕТ СН'!$G$11+СВЦЭМ!$D$10+'СЕТ СН'!$G$6-'СЕТ СН'!$G$23</f>
        <v>1153.9968998700001</v>
      </c>
      <c r="J48" s="36">
        <f>SUMIFS(СВЦЭМ!$D$33:$D$776,СВЦЭМ!$A$33:$A$776,$A48,СВЦЭМ!$B$33:$B$776,J$47)+'СЕТ СН'!$G$11+СВЦЭМ!$D$10+'СЕТ СН'!$G$6-'СЕТ СН'!$G$23</f>
        <v>1111.0887969400001</v>
      </c>
      <c r="K48" s="36">
        <f>SUMIFS(СВЦЭМ!$D$33:$D$776,СВЦЭМ!$A$33:$A$776,$A48,СВЦЭМ!$B$33:$B$776,K$47)+'СЕТ СН'!$G$11+СВЦЭМ!$D$10+'СЕТ СН'!$G$6-'СЕТ СН'!$G$23</f>
        <v>1008.4833467600001</v>
      </c>
      <c r="L48" s="36">
        <f>SUMIFS(СВЦЭМ!$D$33:$D$776,СВЦЭМ!$A$33:$A$776,$A48,СВЦЭМ!$B$33:$B$776,L$47)+'СЕТ СН'!$G$11+СВЦЭМ!$D$10+'СЕТ СН'!$G$6-'СЕТ СН'!$G$23</f>
        <v>912.20462814000007</v>
      </c>
      <c r="M48" s="36">
        <f>SUMIFS(СВЦЭМ!$D$33:$D$776,СВЦЭМ!$A$33:$A$776,$A48,СВЦЭМ!$B$33:$B$776,M$47)+'СЕТ СН'!$G$11+СВЦЭМ!$D$10+'СЕТ СН'!$G$6-'СЕТ СН'!$G$23</f>
        <v>903.4954433800001</v>
      </c>
      <c r="N48" s="36">
        <f>SUMIFS(СВЦЭМ!$D$33:$D$776,СВЦЭМ!$A$33:$A$776,$A48,СВЦЭМ!$B$33:$B$776,N$47)+'СЕТ СН'!$G$11+СВЦЭМ!$D$10+'СЕТ СН'!$G$6-'СЕТ СН'!$G$23</f>
        <v>955.94297385000004</v>
      </c>
      <c r="O48" s="36">
        <f>SUMIFS(СВЦЭМ!$D$33:$D$776,СВЦЭМ!$A$33:$A$776,$A48,СВЦЭМ!$B$33:$B$776,O$47)+'СЕТ СН'!$G$11+СВЦЭМ!$D$10+'СЕТ СН'!$G$6-'СЕТ СН'!$G$23</f>
        <v>938.01234864000003</v>
      </c>
      <c r="P48" s="36">
        <f>SUMIFS(СВЦЭМ!$D$33:$D$776,СВЦЭМ!$A$33:$A$776,$A48,СВЦЭМ!$B$33:$B$776,P$47)+'СЕТ СН'!$G$11+СВЦЭМ!$D$10+'СЕТ СН'!$G$6-'СЕТ СН'!$G$23</f>
        <v>862.2029024200001</v>
      </c>
      <c r="Q48" s="36">
        <f>SUMIFS(СВЦЭМ!$D$33:$D$776,СВЦЭМ!$A$33:$A$776,$A48,СВЦЭМ!$B$33:$B$776,Q$47)+'СЕТ СН'!$G$11+СВЦЭМ!$D$10+'СЕТ СН'!$G$6-'СЕТ СН'!$G$23</f>
        <v>865.47558806999996</v>
      </c>
      <c r="R48" s="36">
        <f>SUMIFS(СВЦЭМ!$D$33:$D$776,СВЦЭМ!$A$33:$A$776,$A48,СВЦЭМ!$B$33:$B$776,R$47)+'СЕТ СН'!$G$11+СВЦЭМ!$D$10+'СЕТ СН'!$G$6-'СЕТ СН'!$G$23</f>
        <v>878.22078661</v>
      </c>
      <c r="S48" s="36">
        <f>SUMIFS(СВЦЭМ!$D$33:$D$776,СВЦЭМ!$A$33:$A$776,$A48,СВЦЭМ!$B$33:$B$776,S$47)+'СЕТ СН'!$G$11+СВЦЭМ!$D$10+'СЕТ СН'!$G$6-'СЕТ СН'!$G$23</f>
        <v>883.06177249999996</v>
      </c>
      <c r="T48" s="36">
        <f>SUMIFS(СВЦЭМ!$D$33:$D$776,СВЦЭМ!$A$33:$A$776,$A48,СВЦЭМ!$B$33:$B$776,T$47)+'СЕТ СН'!$G$11+СВЦЭМ!$D$10+'СЕТ СН'!$G$6-'СЕТ СН'!$G$23</f>
        <v>875.55977210000015</v>
      </c>
      <c r="U48" s="36">
        <f>SUMIFS(СВЦЭМ!$D$33:$D$776,СВЦЭМ!$A$33:$A$776,$A48,СВЦЭМ!$B$33:$B$776,U$47)+'СЕТ СН'!$G$11+СВЦЭМ!$D$10+'СЕТ СН'!$G$6-'СЕТ СН'!$G$23</f>
        <v>868.91256300999999</v>
      </c>
      <c r="V48" s="36">
        <f>SUMIFS(СВЦЭМ!$D$33:$D$776,СВЦЭМ!$A$33:$A$776,$A48,СВЦЭМ!$B$33:$B$776,V$47)+'СЕТ СН'!$G$11+СВЦЭМ!$D$10+'СЕТ СН'!$G$6-'СЕТ СН'!$G$23</f>
        <v>866.45363971999996</v>
      </c>
      <c r="W48" s="36">
        <f>SUMIFS(СВЦЭМ!$D$33:$D$776,СВЦЭМ!$A$33:$A$776,$A48,СВЦЭМ!$B$33:$B$776,W$47)+'СЕТ СН'!$G$11+СВЦЭМ!$D$10+'СЕТ СН'!$G$6-'СЕТ СН'!$G$23</f>
        <v>843.51633425</v>
      </c>
      <c r="X48" s="36">
        <f>SUMIFS(СВЦЭМ!$D$33:$D$776,СВЦЭМ!$A$33:$A$776,$A48,СВЦЭМ!$B$33:$B$776,X$47)+'СЕТ СН'!$G$11+СВЦЭМ!$D$10+'СЕТ СН'!$G$6-'СЕТ СН'!$G$23</f>
        <v>890.55972562000011</v>
      </c>
      <c r="Y48" s="36">
        <f>SUMIFS(СВЦЭМ!$D$33:$D$776,СВЦЭМ!$A$33:$A$776,$A48,СВЦЭМ!$B$33:$B$776,Y$47)+'СЕТ СН'!$G$11+СВЦЭМ!$D$10+'СЕТ СН'!$G$6-'СЕТ СН'!$G$23</f>
        <v>1051.14355643</v>
      </c>
      <c r="AA48" s="45"/>
    </row>
    <row r="49" spans="1:25" ht="15.75" x14ac:dyDescent="0.2">
      <c r="A49" s="35">
        <f>A48+1</f>
        <v>44014</v>
      </c>
      <c r="B49" s="36">
        <f>SUMIFS(СВЦЭМ!$D$33:$D$776,СВЦЭМ!$A$33:$A$776,$A49,СВЦЭМ!$B$33:$B$776,B$47)+'СЕТ СН'!$G$11+СВЦЭМ!$D$10+'СЕТ СН'!$G$6-'СЕТ СН'!$G$23</f>
        <v>1139.87006342</v>
      </c>
      <c r="C49" s="36">
        <f>SUMIFS(СВЦЭМ!$D$33:$D$776,СВЦЭМ!$A$33:$A$776,$A49,СВЦЭМ!$B$33:$B$776,C$47)+'СЕТ СН'!$G$11+СВЦЭМ!$D$10+'СЕТ СН'!$G$6-'СЕТ СН'!$G$23</f>
        <v>1115.7368242800001</v>
      </c>
      <c r="D49" s="36">
        <f>SUMIFS(СВЦЭМ!$D$33:$D$776,СВЦЭМ!$A$33:$A$776,$A49,СВЦЭМ!$B$33:$B$776,D$47)+'СЕТ СН'!$G$11+СВЦЭМ!$D$10+'СЕТ СН'!$G$6-'СЕТ СН'!$G$23</f>
        <v>1087.40912443</v>
      </c>
      <c r="E49" s="36">
        <f>SUMIFS(СВЦЭМ!$D$33:$D$776,СВЦЭМ!$A$33:$A$776,$A49,СВЦЭМ!$B$33:$B$776,E$47)+'СЕТ СН'!$G$11+СВЦЭМ!$D$10+'СЕТ СН'!$G$6-'СЕТ СН'!$G$23</f>
        <v>1080.8431494000001</v>
      </c>
      <c r="F49" s="36">
        <f>SUMIFS(СВЦЭМ!$D$33:$D$776,СВЦЭМ!$A$33:$A$776,$A49,СВЦЭМ!$B$33:$B$776,F$47)+'СЕТ СН'!$G$11+СВЦЭМ!$D$10+'СЕТ СН'!$G$6-'СЕТ СН'!$G$23</f>
        <v>1066.65791911</v>
      </c>
      <c r="G49" s="36">
        <f>SUMIFS(СВЦЭМ!$D$33:$D$776,СВЦЭМ!$A$33:$A$776,$A49,СВЦЭМ!$B$33:$B$776,G$47)+'СЕТ СН'!$G$11+СВЦЭМ!$D$10+'СЕТ СН'!$G$6-'СЕТ СН'!$G$23</f>
        <v>1081.5751170400001</v>
      </c>
      <c r="H49" s="36">
        <f>SUMIFS(СВЦЭМ!$D$33:$D$776,СВЦЭМ!$A$33:$A$776,$A49,СВЦЭМ!$B$33:$B$776,H$47)+'СЕТ СН'!$G$11+СВЦЭМ!$D$10+'СЕТ СН'!$G$6-'СЕТ СН'!$G$23</f>
        <v>1113.4106013800001</v>
      </c>
      <c r="I49" s="36">
        <f>SUMIFS(СВЦЭМ!$D$33:$D$776,СВЦЭМ!$A$33:$A$776,$A49,СВЦЭМ!$B$33:$B$776,I$47)+'СЕТ СН'!$G$11+СВЦЭМ!$D$10+'СЕТ СН'!$G$6-'СЕТ СН'!$G$23</f>
        <v>1125.61583062</v>
      </c>
      <c r="J49" s="36">
        <f>SUMIFS(СВЦЭМ!$D$33:$D$776,СВЦЭМ!$A$33:$A$776,$A49,СВЦЭМ!$B$33:$B$776,J$47)+'СЕТ СН'!$G$11+СВЦЭМ!$D$10+'СЕТ СН'!$G$6-'СЕТ СН'!$G$23</f>
        <v>1116.94333906</v>
      </c>
      <c r="K49" s="36">
        <f>SUMIFS(СВЦЭМ!$D$33:$D$776,СВЦЭМ!$A$33:$A$776,$A49,СВЦЭМ!$B$33:$B$776,K$47)+'СЕТ СН'!$G$11+СВЦЭМ!$D$10+'СЕТ СН'!$G$6-'СЕТ СН'!$G$23</f>
        <v>1011.6658011</v>
      </c>
      <c r="L49" s="36">
        <f>SUMIFS(СВЦЭМ!$D$33:$D$776,СВЦЭМ!$A$33:$A$776,$A49,СВЦЭМ!$B$33:$B$776,L$47)+'СЕТ СН'!$G$11+СВЦЭМ!$D$10+'СЕТ СН'!$G$6-'СЕТ СН'!$G$23</f>
        <v>913.64811548000011</v>
      </c>
      <c r="M49" s="36">
        <f>SUMIFS(СВЦЭМ!$D$33:$D$776,СВЦЭМ!$A$33:$A$776,$A49,СВЦЭМ!$B$33:$B$776,M$47)+'СЕТ СН'!$G$11+СВЦЭМ!$D$10+'СЕТ СН'!$G$6-'СЕТ СН'!$G$23</f>
        <v>898.64310507999994</v>
      </c>
      <c r="N49" s="36">
        <f>SUMIFS(СВЦЭМ!$D$33:$D$776,СВЦЭМ!$A$33:$A$776,$A49,СВЦЭМ!$B$33:$B$776,N$47)+'СЕТ СН'!$G$11+СВЦЭМ!$D$10+'СЕТ СН'!$G$6-'СЕТ СН'!$G$23</f>
        <v>923.24939945999995</v>
      </c>
      <c r="O49" s="36">
        <f>SUMIFS(СВЦЭМ!$D$33:$D$776,СВЦЭМ!$A$33:$A$776,$A49,СВЦЭМ!$B$33:$B$776,O$47)+'СЕТ СН'!$G$11+СВЦЭМ!$D$10+'СЕТ СН'!$G$6-'СЕТ СН'!$G$23</f>
        <v>931.92321758000003</v>
      </c>
      <c r="P49" s="36">
        <f>SUMIFS(СВЦЭМ!$D$33:$D$776,СВЦЭМ!$A$33:$A$776,$A49,СВЦЭМ!$B$33:$B$776,P$47)+'СЕТ СН'!$G$11+СВЦЭМ!$D$10+'СЕТ СН'!$G$6-'СЕТ СН'!$G$23</f>
        <v>910.78702646000011</v>
      </c>
      <c r="Q49" s="36">
        <f>SUMIFS(СВЦЭМ!$D$33:$D$776,СВЦЭМ!$A$33:$A$776,$A49,СВЦЭМ!$B$33:$B$776,Q$47)+'СЕТ СН'!$G$11+СВЦЭМ!$D$10+'СЕТ СН'!$G$6-'СЕТ СН'!$G$23</f>
        <v>924.72960404000014</v>
      </c>
      <c r="R49" s="36">
        <f>SUMIFS(СВЦЭМ!$D$33:$D$776,СВЦЭМ!$A$33:$A$776,$A49,СВЦЭМ!$B$33:$B$776,R$47)+'СЕТ СН'!$G$11+СВЦЭМ!$D$10+'СЕТ СН'!$G$6-'СЕТ СН'!$G$23</f>
        <v>945.51445003000003</v>
      </c>
      <c r="S49" s="36">
        <f>SUMIFS(СВЦЭМ!$D$33:$D$776,СВЦЭМ!$A$33:$A$776,$A49,СВЦЭМ!$B$33:$B$776,S$47)+'СЕТ СН'!$G$11+СВЦЭМ!$D$10+'СЕТ СН'!$G$6-'СЕТ СН'!$G$23</f>
        <v>948.49171208000007</v>
      </c>
      <c r="T49" s="36">
        <f>SUMIFS(СВЦЭМ!$D$33:$D$776,СВЦЭМ!$A$33:$A$776,$A49,СВЦЭМ!$B$33:$B$776,T$47)+'СЕТ СН'!$G$11+СВЦЭМ!$D$10+'СЕТ СН'!$G$6-'СЕТ СН'!$G$23</f>
        <v>939.86351042000001</v>
      </c>
      <c r="U49" s="36">
        <f>SUMIFS(СВЦЭМ!$D$33:$D$776,СВЦЭМ!$A$33:$A$776,$A49,СВЦЭМ!$B$33:$B$776,U$47)+'СЕТ СН'!$G$11+СВЦЭМ!$D$10+'СЕТ СН'!$G$6-'СЕТ СН'!$G$23</f>
        <v>928.52455856000006</v>
      </c>
      <c r="V49" s="36">
        <f>SUMIFS(СВЦЭМ!$D$33:$D$776,СВЦЭМ!$A$33:$A$776,$A49,СВЦЭМ!$B$33:$B$776,V$47)+'СЕТ СН'!$G$11+СВЦЭМ!$D$10+'СЕТ СН'!$G$6-'СЕТ СН'!$G$23</f>
        <v>909.35682679000001</v>
      </c>
      <c r="W49" s="36">
        <f>SUMIFS(СВЦЭМ!$D$33:$D$776,СВЦЭМ!$A$33:$A$776,$A49,СВЦЭМ!$B$33:$B$776,W$47)+'СЕТ СН'!$G$11+СВЦЭМ!$D$10+'СЕТ СН'!$G$6-'СЕТ СН'!$G$23</f>
        <v>874.11719076000008</v>
      </c>
      <c r="X49" s="36">
        <f>SUMIFS(СВЦЭМ!$D$33:$D$776,СВЦЭМ!$A$33:$A$776,$A49,СВЦЭМ!$B$33:$B$776,X$47)+'СЕТ СН'!$G$11+СВЦЭМ!$D$10+'СЕТ СН'!$G$6-'СЕТ СН'!$G$23</f>
        <v>925.91635446999999</v>
      </c>
      <c r="Y49" s="36">
        <f>SUMIFS(СВЦЭМ!$D$33:$D$776,СВЦЭМ!$A$33:$A$776,$A49,СВЦЭМ!$B$33:$B$776,Y$47)+'СЕТ СН'!$G$11+СВЦЭМ!$D$10+'СЕТ СН'!$G$6-'СЕТ СН'!$G$23</f>
        <v>1066.80046169</v>
      </c>
    </row>
    <row r="50" spans="1:25" ht="15.75" x14ac:dyDescent="0.2">
      <c r="A50" s="35">
        <f t="shared" ref="A50:A78" si="1">A49+1</f>
        <v>44015</v>
      </c>
      <c r="B50" s="36">
        <f>SUMIFS(СВЦЭМ!$D$33:$D$776,СВЦЭМ!$A$33:$A$776,$A50,СВЦЭМ!$B$33:$B$776,B$47)+'СЕТ СН'!$G$11+СВЦЭМ!$D$10+'СЕТ СН'!$G$6-'СЕТ СН'!$G$23</f>
        <v>1174.3572129199999</v>
      </c>
      <c r="C50" s="36">
        <f>SUMIFS(СВЦЭМ!$D$33:$D$776,СВЦЭМ!$A$33:$A$776,$A50,СВЦЭМ!$B$33:$B$776,C$47)+'СЕТ СН'!$G$11+СВЦЭМ!$D$10+'СЕТ СН'!$G$6-'СЕТ СН'!$G$23</f>
        <v>1157.3355324700001</v>
      </c>
      <c r="D50" s="36">
        <f>SUMIFS(СВЦЭМ!$D$33:$D$776,СВЦЭМ!$A$33:$A$776,$A50,СВЦЭМ!$B$33:$B$776,D$47)+'СЕТ СН'!$G$11+СВЦЭМ!$D$10+'СЕТ СН'!$G$6-'СЕТ СН'!$G$23</f>
        <v>1128.7713230100001</v>
      </c>
      <c r="E50" s="36">
        <f>SUMIFS(СВЦЭМ!$D$33:$D$776,СВЦЭМ!$A$33:$A$776,$A50,СВЦЭМ!$B$33:$B$776,E$47)+'СЕТ СН'!$G$11+СВЦЭМ!$D$10+'СЕТ СН'!$G$6-'СЕТ СН'!$G$23</f>
        <v>1110.44145847</v>
      </c>
      <c r="F50" s="36">
        <f>SUMIFS(СВЦЭМ!$D$33:$D$776,СВЦЭМ!$A$33:$A$776,$A50,СВЦЭМ!$B$33:$B$776,F$47)+'СЕТ СН'!$G$11+СВЦЭМ!$D$10+'СЕТ СН'!$G$6-'СЕТ СН'!$G$23</f>
        <v>1096.4678808200001</v>
      </c>
      <c r="G50" s="36">
        <f>SUMIFS(СВЦЭМ!$D$33:$D$776,СВЦЭМ!$A$33:$A$776,$A50,СВЦЭМ!$B$33:$B$776,G$47)+'СЕТ СН'!$G$11+СВЦЭМ!$D$10+'СЕТ СН'!$G$6-'СЕТ СН'!$G$23</f>
        <v>1110.6822255</v>
      </c>
      <c r="H50" s="36">
        <f>SUMIFS(СВЦЭМ!$D$33:$D$776,СВЦЭМ!$A$33:$A$776,$A50,СВЦЭМ!$B$33:$B$776,H$47)+'СЕТ СН'!$G$11+СВЦЭМ!$D$10+'СЕТ СН'!$G$6-'СЕТ СН'!$G$23</f>
        <v>1147.1202108100001</v>
      </c>
      <c r="I50" s="36">
        <f>SUMIFS(СВЦЭМ!$D$33:$D$776,СВЦЭМ!$A$33:$A$776,$A50,СВЦЭМ!$B$33:$B$776,I$47)+'СЕТ СН'!$G$11+СВЦЭМ!$D$10+'СЕТ СН'!$G$6-'СЕТ СН'!$G$23</f>
        <v>1163.57100139</v>
      </c>
      <c r="J50" s="36">
        <f>SUMIFS(СВЦЭМ!$D$33:$D$776,СВЦЭМ!$A$33:$A$776,$A50,СВЦЭМ!$B$33:$B$776,J$47)+'СЕТ СН'!$G$11+СВЦЭМ!$D$10+'СЕТ СН'!$G$6-'СЕТ СН'!$G$23</f>
        <v>1089.81380635</v>
      </c>
      <c r="K50" s="36">
        <f>SUMIFS(СВЦЭМ!$D$33:$D$776,СВЦЭМ!$A$33:$A$776,$A50,СВЦЭМ!$B$33:$B$776,K$47)+'СЕТ СН'!$G$11+СВЦЭМ!$D$10+'СЕТ СН'!$G$6-'СЕТ СН'!$G$23</f>
        <v>956.7086651300001</v>
      </c>
      <c r="L50" s="36">
        <f>SUMIFS(СВЦЭМ!$D$33:$D$776,СВЦЭМ!$A$33:$A$776,$A50,СВЦЭМ!$B$33:$B$776,L$47)+'СЕТ СН'!$G$11+СВЦЭМ!$D$10+'СЕТ СН'!$G$6-'СЕТ СН'!$G$23</f>
        <v>857.22489339999993</v>
      </c>
      <c r="M50" s="36">
        <f>SUMIFS(СВЦЭМ!$D$33:$D$776,СВЦЭМ!$A$33:$A$776,$A50,СВЦЭМ!$B$33:$B$776,M$47)+'СЕТ СН'!$G$11+СВЦЭМ!$D$10+'СЕТ СН'!$G$6-'СЕТ СН'!$G$23</f>
        <v>843.50203523000005</v>
      </c>
      <c r="N50" s="36">
        <f>SUMIFS(СВЦЭМ!$D$33:$D$776,СВЦЭМ!$A$33:$A$776,$A50,СВЦЭМ!$B$33:$B$776,N$47)+'СЕТ СН'!$G$11+СВЦЭМ!$D$10+'СЕТ СН'!$G$6-'СЕТ СН'!$G$23</f>
        <v>878.87306278000005</v>
      </c>
      <c r="O50" s="36">
        <f>SUMIFS(СВЦЭМ!$D$33:$D$776,СВЦЭМ!$A$33:$A$776,$A50,СВЦЭМ!$B$33:$B$776,O$47)+'СЕТ СН'!$G$11+СВЦЭМ!$D$10+'СЕТ СН'!$G$6-'СЕТ СН'!$G$23</f>
        <v>841.95010630000002</v>
      </c>
      <c r="P50" s="36">
        <f>SUMIFS(СВЦЭМ!$D$33:$D$776,СВЦЭМ!$A$33:$A$776,$A50,СВЦЭМ!$B$33:$B$776,P$47)+'СЕТ СН'!$G$11+СВЦЭМ!$D$10+'СЕТ СН'!$G$6-'СЕТ СН'!$G$23</f>
        <v>868.02162485000008</v>
      </c>
      <c r="Q50" s="36">
        <f>SUMIFS(СВЦЭМ!$D$33:$D$776,СВЦЭМ!$A$33:$A$776,$A50,СВЦЭМ!$B$33:$B$776,Q$47)+'СЕТ СН'!$G$11+СВЦЭМ!$D$10+'СЕТ СН'!$G$6-'СЕТ СН'!$G$23</f>
        <v>873.73801956000011</v>
      </c>
      <c r="R50" s="36">
        <f>SUMIFS(СВЦЭМ!$D$33:$D$776,СВЦЭМ!$A$33:$A$776,$A50,СВЦЭМ!$B$33:$B$776,R$47)+'СЕТ СН'!$G$11+СВЦЭМ!$D$10+'СЕТ СН'!$G$6-'СЕТ СН'!$G$23</f>
        <v>867.61989758999994</v>
      </c>
      <c r="S50" s="36">
        <f>SUMIFS(СВЦЭМ!$D$33:$D$776,СВЦЭМ!$A$33:$A$776,$A50,СВЦЭМ!$B$33:$B$776,S$47)+'СЕТ СН'!$G$11+СВЦЭМ!$D$10+'СЕТ СН'!$G$6-'СЕТ СН'!$G$23</f>
        <v>875.00988398999993</v>
      </c>
      <c r="T50" s="36">
        <f>SUMIFS(СВЦЭМ!$D$33:$D$776,СВЦЭМ!$A$33:$A$776,$A50,СВЦЭМ!$B$33:$B$776,T$47)+'СЕТ СН'!$G$11+СВЦЭМ!$D$10+'СЕТ СН'!$G$6-'СЕТ СН'!$G$23</f>
        <v>869.62251521999997</v>
      </c>
      <c r="U50" s="36">
        <f>SUMIFS(СВЦЭМ!$D$33:$D$776,СВЦЭМ!$A$33:$A$776,$A50,СВЦЭМ!$B$33:$B$776,U$47)+'СЕТ СН'!$G$11+СВЦЭМ!$D$10+'СЕТ СН'!$G$6-'СЕТ СН'!$G$23</f>
        <v>862.01175162999994</v>
      </c>
      <c r="V50" s="36">
        <f>SUMIFS(СВЦЭМ!$D$33:$D$776,СВЦЭМ!$A$33:$A$776,$A50,СВЦЭМ!$B$33:$B$776,V$47)+'СЕТ СН'!$G$11+СВЦЭМ!$D$10+'СЕТ СН'!$G$6-'СЕТ СН'!$G$23</f>
        <v>832.40978343000006</v>
      </c>
      <c r="W50" s="36">
        <f>SUMIFS(СВЦЭМ!$D$33:$D$776,СВЦЭМ!$A$33:$A$776,$A50,СВЦЭМ!$B$33:$B$776,W$47)+'СЕТ СН'!$G$11+СВЦЭМ!$D$10+'СЕТ СН'!$G$6-'СЕТ СН'!$G$23</f>
        <v>802.42189402999998</v>
      </c>
      <c r="X50" s="36">
        <f>SUMIFS(СВЦЭМ!$D$33:$D$776,СВЦЭМ!$A$33:$A$776,$A50,СВЦЭМ!$B$33:$B$776,X$47)+'СЕТ СН'!$G$11+СВЦЭМ!$D$10+'СЕТ СН'!$G$6-'СЕТ СН'!$G$23</f>
        <v>865.54254420999996</v>
      </c>
      <c r="Y50" s="36">
        <f>SUMIFS(СВЦЭМ!$D$33:$D$776,СВЦЭМ!$A$33:$A$776,$A50,СВЦЭМ!$B$33:$B$776,Y$47)+'СЕТ СН'!$G$11+СВЦЭМ!$D$10+'СЕТ СН'!$G$6-'СЕТ СН'!$G$23</f>
        <v>979.12005926000006</v>
      </c>
    </row>
    <row r="51" spans="1:25" ht="15.75" x14ac:dyDescent="0.2">
      <c r="A51" s="35">
        <f t="shared" si="1"/>
        <v>44016</v>
      </c>
      <c r="B51" s="36">
        <f>SUMIFS(СВЦЭМ!$D$33:$D$776,СВЦЭМ!$A$33:$A$776,$A51,СВЦЭМ!$B$33:$B$776,B$47)+'СЕТ СН'!$G$11+СВЦЭМ!$D$10+'СЕТ СН'!$G$6-'СЕТ СН'!$G$23</f>
        <v>1173.82529576</v>
      </c>
      <c r="C51" s="36">
        <f>SUMIFS(СВЦЭМ!$D$33:$D$776,СВЦЭМ!$A$33:$A$776,$A51,СВЦЭМ!$B$33:$B$776,C$47)+'СЕТ СН'!$G$11+СВЦЭМ!$D$10+'СЕТ СН'!$G$6-'СЕТ СН'!$G$23</f>
        <v>1181.63732448</v>
      </c>
      <c r="D51" s="36">
        <f>SUMIFS(СВЦЭМ!$D$33:$D$776,СВЦЭМ!$A$33:$A$776,$A51,СВЦЭМ!$B$33:$B$776,D$47)+'СЕТ СН'!$G$11+СВЦЭМ!$D$10+'СЕТ СН'!$G$6-'СЕТ СН'!$G$23</f>
        <v>1197.3022861100001</v>
      </c>
      <c r="E51" s="36">
        <f>SUMIFS(СВЦЭМ!$D$33:$D$776,СВЦЭМ!$A$33:$A$776,$A51,СВЦЭМ!$B$33:$B$776,E$47)+'СЕТ СН'!$G$11+СВЦЭМ!$D$10+'СЕТ СН'!$G$6-'СЕТ СН'!$G$23</f>
        <v>1198.67522134</v>
      </c>
      <c r="F51" s="36">
        <f>SUMIFS(СВЦЭМ!$D$33:$D$776,СВЦЭМ!$A$33:$A$776,$A51,СВЦЭМ!$B$33:$B$776,F$47)+'СЕТ СН'!$G$11+СВЦЭМ!$D$10+'СЕТ СН'!$G$6-'СЕТ СН'!$G$23</f>
        <v>1201.0166184100001</v>
      </c>
      <c r="G51" s="36">
        <f>SUMIFS(СВЦЭМ!$D$33:$D$776,СВЦЭМ!$A$33:$A$776,$A51,СВЦЭМ!$B$33:$B$776,G$47)+'СЕТ СН'!$G$11+СВЦЭМ!$D$10+'СЕТ СН'!$G$6-'СЕТ СН'!$G$23</f>
        <v>1187.48438814</v>
      </c>
      <c r="H51" s="36">
        <f>SUMIFS(СВЦЭМ!$D$33:$D$776,СВЦЭМ!$A$33:$A$776,$A51,СВЦЭМ!$B$33:$B$776,H$47)+'СЕТ СН'!$G$11+СВЦЭМ!$D$10+'СЕТ СН'!$G$6-'СЕТ СН'!$G$23</f>
        <v>1164.5705722800001</v>
      </c>
      <c r="I51" s="36">
        <f>SUMIFS(СВЦЭМ!$D$33:$D$776,СВЦЭМ!$A$33:$A$776,$A51,СВЦЭМ!$B$33:$B$776,I$47)+'СЕТ СН'!$G$11+СВЦЭМ!$D$10+'СЕТ СН'!$G$6-'СЕТ СН'!$G$23</f>
        <v>1177.0715104799999</v>
      </c>
      <c r="J51" s="36">
        <f>SUMIFS(СВЦЭМ!$D$33:$D$776,СВЦЭМ!$A$33:$A$776,$A51,СВЦЭМ!$B$33:$B$776,J$47)+'СЕТ СН'!$G$11+СВЦЭМ!$D$10+'СЕТ СН'!$G$6-'СЕТ СН'!$G$23</f>
        <v>1069.9623403800001</v>
      </c>
      <c r="K51" s="36">
        <f>SUMIFS(СВЦЭМ!$D$33:$D$776,СВЦЭМ!$A$33:$A$776,$A51,СВЦЭМ!$B$33:$B$776,K$47)+'СЕТ СН'!$G$11+СВЦЭМ!$D$10+'СЕТ СН'!$G$6-'СЕТ СН'!$G$23</f>
        <v>939.16482061000011</v>
      </c>
      <c r="L51" s="36">
        <f>SUMIFS(СВЦЭМ!$D$33:$D$776,СВЦЭМ!$A$33:$A$776,$A51,СВЦЭМ!$B$33:$B$776,L$47)+'СЕТ СН'!$G$11+СВЦЭМ!$D$10+'СЕТ СН'!$G$6-'СЕТ СН'!$G$23</f>
        <v>860.37878234000004</v>
      </c>
      <c r="M51" s="36">
        <f>SUMIFS(СВЦЭМ!$D$33:$D$776,СВЦЭМ!$A$33:$A$776,$A51,СВЦЭМ!$B$33:$B$776,M$47)+'СЕТ СН'!$G$11+СВЦЭМ!$D$10+'СЕТ СН'!$G$6-'СЕТ СН'!$G$23</f>
        <v>842.25484462999998</v>
      </c>
      <c r="N51" s="36">
        <f>SUMIFS(СВЦЭМ!$D$33:$D$776,СВЦЭМ!$A$33:$A$776,$A51,СВЦЭМ!$B$33:$B$776,N$47)+'СЕТ СН'!$G$11+СВЦЭМ!$D$10+'СЕТ СН'!$G$6-'СЕТ СН'!$G$23</f>
        <v>849.99867214999995</v>
      </c>
      <c r="O51" s="36">
        <f>SUMIFS(СВЦЭМ!$D$33:$D$776,СВЦЭМ!$A$33:$A$776,$A51,СВЦЭМ!$B$33:$B$776,O$47)+'СЕТ СН'!$G$11+СВЦЭМ!$D$10+'СЕТ СН'!$G$6-'СЕТ СН'!$G$23</f>
        <v>842.81370717999994</v>
      </c>
      <c r="P51" s="36">
        <f>SUMIFS(СВЦЭМ!$D$33:$D$776,СВЦЭМ!$A$33:$A$776,$A51,СВЦЭМ!$B$33:$B$776,P$47)+'СЕТ СН'!$G$11+СВЦЭМ!$D$10+'СЕТ СН'!$G$6-'СЕТ СН'!$G$23</f>
        <v>840.49442543000009</v>
      </c>
      <c r="Q51" s="36">
        <f>SUMIFS(СВЦЭМ!$D$33:$D$776,СВЦЭМ!$A$33:$A$776,$A51,СВЦЭМ!$B$33:$B$776,Q$47)+'СЕТ СН'!$G$11+СВЦЭМ!$D$10+'СЕТ СН'!$G$6-'СЕТ СН'!$G$23</f>
        <v>844.40669275000005</v>
      </c>
      <c r="R51" s="36">
        <f>SUMIFS(СВЦЭМ!$D$33:$D$776,СВЦЭМ!$A$33:$A$776,$A51,СВЦЭМ!$B$33:$B$776,R$47)+'СЕТ СН'!$G$11+СВЦЭМ!$D$10+'СЕТ СН'!$G$6-'СЕТ СН'!$G$23</f>
        <v>810.5125182700001</v>
      </c>
      <c r="S51" s="36">
        <f>SUMIFS(СВЦЭМ!$D$33:$D$776,СВЦЭМ!$A$33:$A$776,$A51,СВЦЭМ!$B$33:$B$776,S$47)+'СЕТ СН'!$G$11+СВЦЭМ!$D$10+'СЕТ СН'!$G$6-'СЕТ СН'!$G$23</f>
        <v>813.85409088000006</v>
      </c>
      <c r="T51" s="36">
        <f>SUMIFS(СВЦЭМ!$D$33:$D$776,СВЦЭМ!$A$33:$A$776,$A51,СВЦЭМ!$B$33:$B$776,T$47)+'СЕТ СН'!$G$11+СВЦЭМ!$D$10+'СЕТ СН'!$G$6-'СЕТ СН'!$G$23</f>
        <v>840.62744791</v>
      </c>
      <c r="U51" s="36">
        <f>SUMIFS(СВЦЭМ!$D$33:$D$776,СВЦЭМ!$A$33:$A$776,$A51,СВЦЭМ!$B$33:$B$776,U$47)+'СЕТ СН'!$G$11+СВЦЭМ!$D$10+'СЕТ СН'!$G$6-'СЕТ СН'!$G$23</f>
        <v>850.00001730000008</v>
      </c>
      <c r="V51" s="36">
        <f>SUMIFS(СВЦЭМ!$D$33:$D$776,СВЦЭМ!$A$33:$A$776,$A51,СВЦЭМ!$B$33:$B$776,V$47)+'СЕТ СН'!$G$11+СВЦЭМ!$D$10+'СЕТ СН'!$G$6-'СЕТ СН'!$G$23</f>
        <v>838.62550729999998</v>
      </c>
      <c r="W51" s="36">
        <f>SUMIFS(СВЦЭМ!$D$33:$D$776,СВЦЭМ!$A$33:$A$776,$A51,СВЦЭМ!$B$33:$B$776,W$47)+'СЕТ СН'!$G$11+СВЦЭМ!$D$10+'СЕТ СН'!$G$6-'СЕТ СН'!$G$23</f>
        <v>842.08070708000014</v>
      </c>
      <c r="X51" s="36">
        <f>SUMIFS(СВЦЭМ!$D$33:$D$776,СВЦЭМ!$A$33:$A$776,$A51,СВЦЭМ!$B$33:$B$776,X$47)+'СЕТ СН'!$G$11+СВЦЭМ!$D$10+'СЕТ СН'!$G$6-'СЕТ СН'!$G$23</f>
        <v>877.29524594999998</v>
      </c>
      <c r="Y51" s="36">
        <f>SUMIFS(СВЦЭМ!$D$33:$D$776,СВЦЭМ!$A$33:$A$776,$A51,СВЦЭМ!$B$33:$B$776,Y$47)+'СЕТ СН'!$G$11+СВЦЭМ!$D$10+'СЕТ СН'!$G$6-'СЕТ СН'!$G$23</f>
        <v>983.90861309000002</v>
      </c>
    </row>
    <row r="52" spans="1:25" ht="15.75" x14ac:dyDescent="0.2">
      <c r="A52" s="35">
        <f t="shared" si="1"/>
        <v>44017</v>
      </c>
      <c r="B52" s="36">
        <f>SUMIFS(СВЦЭМ!$D$33:$D$776,СВЦЭМ!$A$33:$A$776,$A52,СВЦЭМ!$B$33:$B$776,B$47)+'СЕТ СН'!$G$11+СВЦЭМ!$D$10+'СЕТ СН'!$G$6-'СЕТ СН'!$G$23</f>
        <v>1065.87239256</v>
      </c>
      <c r="C52" s="36">
        <f>SUMIFS(СВЦЭМ!$D$33:$D$776,СВЦЭМ!$A$33:$A$776,$A52,СВЦЭМ!$B$33:$B$776,C$47)+'СЕТ СН'!$G$11+СВЦЭМ!$D$10+'СЕТ СН'!$G$6-'СЕТ СН'!$G$23</f>
        <v>1103.40730166</v>
      </c>
      <c r="D52" s="36">
        <f>SUMIFS(СВЦЭМ!$D$33:$D$776,СВЦЭМ!$A$33:$A$776,$A52,СВЦЭМ!$B$33:$B$776,D$47)+'СЕТ СН'!$G$11+СВЦЭМ!$D$10+'СЕТ СН'!$G$6-'СЕТ СН'!$G$23</f>
        <v>1154.1582792300001</v>
      </c>
      <c r="E52" s="36">
        <f>SUMIFS(СВЦЭМ!$D$33:$D$776,СВЦЭМ!$A$33:$A$776,$A52,СВЦЭМ!$B$33:$B$776,E$47)+'СЕТ СН'!$G$11+СВЦЭМ!$D$10+'СЕТ СН'!$G$6-'СЕТ СН'!$G$23</f>
        <v>1127.5496864700001</v>
      </c>
      <c r="F52" s="36">
        <f>SUMIFS(СВЦЭМ!$D$33:$D$776,СВЦЭМ!$A$33:$A$776,$A52,СВЦЭМ!$B$33:$B$776,F$47)+'СЕТ СН'!$G$11+СВЦЭМ!$D$10+'СЕТ СН'!$G$6-'СЕТ СН'!$G$23</f>
        <v>1096.1945638700001</v>
      </c>
      <c r="G52" s="36">
        <f>SUMIFS(СВЦЭМ!$D$33:$D$776,СВЦЭМ!$A$33:$A$776,$A52,СВЦЭМ!$B$33:$B$776,G$47)+'СЕТ СН'!$G$11+СВЦЭМ!$D$10+'СЕТ СН'!$G$6-'СЕТ СН'!$G$23</f>
        <v>1082.1341463599999</v>
      </c>
      <c r="H52" s="36">
        <f>SUMIFS(СВЦЭМ!$D$33:$D$776,СВЦЭМ!$A$33:$A$776,$A52,СВЦЭМ!$B$33:$B$776,H$47)+'СЕТ СН'!$G$11+СВЦЭМ!$D$10+'СЕТ СН'!$G$6-'СЕТ СН'!$G$23</f>
        <v>1063.6221664300001</v>
      </c>
      <c r="I52" s="36">
        <f>SUMIFS(СВЦЭМ!$D$33:$D$776,СВЦЭМ!$A$33:$A$776,$A52,СВЦЭМ!$B$33:$B$776,I$47)+'СЕТ СН'!$G$11+СВЦЭМ!$D$10+'СЕТ СН'!$G$6-'СЕТ СН'!$G$23</f>
        <v>1076.7705992599999</v>
      </c>
      <c r="J52" s="36">
        <f>SUMIFS(СВЦЭМ!$D$33:$D$776,СВЦЭМ!$A$33:$A$776,$A52,СВЦЭМ!$B$33:$B$776,J$47)+'СЕТ СН'!$G$11+СВЦЭМ!$D$10+'СЕТ СН'!$G$6-'СЕТ СН'!$G$23</f>
        <v>996.14392240999996</v>
      </c>
      <c r="K52" s="36">
        <f>SUMIFS(СВЦЭМ!$D$33:$D$776,СВЦЭМ!$A$33:$A$776,$A52,СВЦЭМ!$B$33:$B$776,K$47)+'СЕТ СН'!$G$11+СВЦЭМ!$D$10+'СЕТ СН'!$G$6-'СЕТ СН'!$G$23</f>
        <v>886.86741557000005</v>
      </c>
      <c r="L52" s="36">
        <f>SUMIFS(СВЦЭМ!$D$33:$D$776,СВЦЭМ!$A$33:$A$776,$A52,СВЦЭМ!$B$33:$B$776,L$47)+'СЕТ СН'!$G$11+СВЦЭМ!$D$10+'СЕТ СН'!$G$6-'СЕТ СН'!$G$23</f>
        <v>822.74688945999992</v>
      </c>
      <c r="M52" s="36">
        <f>SUMIFS(СВЦЭМ!$D$33:$D$776,СВЦЭМ!$A$33:$A$776,$A52,СВЦЭМ!$B$33:$B$776,M$47)+'СЕТ СН'!$G$11+СВЦЭМ!$D$10+'СЕТ СН'!$G$6-'СЕТ СН'!$G$23</f>
        <v>776.67987332999996</v>
      </c>
      <c r="N52" s="36">
        <f>SUMIFS(СВЦЭМ!$D$33:$D$776,СВЦЭМ!$A$33:$A$776,$A52,СВЦЭМ!$B$33:$B$776,N$47)+'СЕТ СН'!$G$11+СВЦЭМ!$D$10+'СЕТ СН'!$G$6-'СЕТ СН'!$G$23</f>
        <v>794.78206316000001</v>
      </c>
      <c r="O52" s="36">
        <f>SUMIFS(СВЦЭМ!$D$33:$D$776,СВЦЭМ!$A$33:$A$776,$A52,СВЦЭМ!$B$33:$B$776,O$47)+'СЕТ СН'!$G$11+СВЦЭМ!$D$10+'СЕТ СН'!$G$6-'СЕТ СН'!$G$23</f>
        <v>805.86671677000004</v>
      </c>
      <c r="P52" s="36">
        <f>SUMIFS(СВЦЭМ!$D$33:$D$776,СВЦЭМ!$A$33:$A$776,$A52,СВЦЭМ!$B$33:$B$776,P$47)+'СЕТ СН'!$G$11+СВЦЭМ!$D$10+'СЕТ СН'!$G$6-'СЕТ СН'!$G$23</f>
        <v>792.58742561999998</v>
      </c>
      <c r="Q52" s="36">
        <f>SUMIFS(СВЦЭМ!$D$33:$D$776,СВЦЭМ!$A$33:$A$776,$A52,СВЦЭМ!$B$33:$B$776,Q$47)+'СЕТ СН'!$G$11+СВЦЭМ!$D$10+'СЕТ СН'!$G$6-'СЕТ СН'!$G$23</f>
        <v>798.15079741</v>
      </c>
      <c r="R52" s="36">
        <f>SUMIFS(СВЦЭМ!$D$33:$D$776,СВЦЭМ!$A$33:$A$776,$A52,СВЦЭМ!$B$33:$B$776,R$47)+'СЕТ СН'!$G$11+СВЦЭМ!$D$10+'СЕТ СН'!$G$6-'СЕТ СН'!$G$23</f>
        <v>818.80753757000002</v>
      </c>
      <c r="S52" s="36">
        <f>SUMIFS(СВЦЭМ!$D$33:$D$776,СВЦЭМ!$A$33:$A$776,$A52,СВЦЭМ!$B$33:$B$776,S$47)+'СЕТ СН'!$G$11+СВЦЭМ!$D$10+'СЕТ СН'!$G$6-'СЕТ СН'!$G$23</f>
        <v>828.95621269000003</v>
      </c>
      <c r="T52" s="36">
        <f>SUMIFS(СВЦЭМ!$D$33:$D$776,СВЦЭМ!$A$33:$A$776,$A52,СВЦЭМ!$B$33:$B$776,T$47)+'СЕТ СН'!$G$11+СВЦЭМ!$D$10+'СЕТ СН'!$G$6-'СЕТ СН'!$G$23</f>
        <v>823.15921079000009</v>
      </c>
      <c r="U52" s="36">
        <f>SUMIFS(СВЦЭМ!$D$33:$D$776,СВЦЭМ!$A$33:$A$776,$A52,СВЦЭМ!$B$33:$B$776,U$47)+'СЕТ СН'!$G$11+СВЦЭМ!$D$10+'СЕТ СН'!$G$6-'СЕТ СН'!$G$23</f>
        <v>814.85082641999998</v>
      </c>
      <c r="V52" s="36">
        <f>SUMIFS(СВЦЭМ!$D$33:$D$776,СВЦЭМ!$A$33:$A$776,$A52,СВЦЭМ!$B$33:$B$776,V$47)+'СЕТ СН'!$G$11+СВЦЭМ!$D$10+'СЕТ СН'!$G$6-'СЕТ СН'!$G$23</f>
        <v>797.24250767000012</v>
      </c>
      <c r="W52" s="36">
        <f>SUMIFS(СВЦЭМ!$D$33:$D$776,СВЦЭМ!$A$33:$A$776,$A52,СВЦЭМ!$B$33:$B$776,W$47)+'СЕТ СН'!$G$11+СВЦЭМ!$D$10+'СЕТ СН'!$G$6-'СЕТ СН'!$G$23</f>
        <v>786.99656318999996</v>
      </c>
      <c r="X52" s="36">
        <f>SUMIFS(СВЦЭМ!$D$33:$D$776,СВЦЭМ!$A$33:$A$776,$A52,СВЦЭМ!$B$33:$B$776,X$47)+'СЕТ СН'!$G$11+СВЦЭМ!$D$10+'СЕТ СН'!$G$6-'СЕТ СН'!$G$23</f>
        <v>835.0506601300001</v>
      </c>
      <c r="Y52" s="36">
        <f>SUMIFS(СВЦЭМ!$D$33:$D$776,СВЦЭМ!$A$33:$A$776,$A52,СВЦЭМ!$B$33:$B$776,Y$47)+'СЕТ СН'!$G$11+СВЦЭМ!$D$10+'СЕТ СН'!$G$6-'СЕТ СН'!$G$23</f>
        <v>980.48159836000013</v>
      </c>
    </row>
    <row r="53" spans="1:25" ht="15.75" x14ac:dyDescent="0.2">
      <c r="A53" s="35">
        <f t="shared" si="1"/>
        <v>44018</v>
      </c>
      <c r="B53" s="36">
        <f>SUMIFS(СВЦЭМ!$D$33:$D$776,СВЦЭМ!$A$33:$A$776,$A53,СВЦЭМ!$B$33:$B$776,B$47)+'СЕТ СН'!$G$11+СВЦЭМ!$D$10+'СЕТ СН'!$G$6-'СЕТ СН'!$G$23</f>
        <v>1032.7362062899999</v>
      </c>
      <c r="C53" s="36">
        <f>SUMIFS(СВЦЭМ!$D$33:$D$776,СВЦЭМ!$A$33:$A$776,$A53,СВЦЭМ!$B$33:$B$776,C$47)+'СЕТ СН'!$G$11+СВЦЭМ!$D$10+'СЕТ СН'!$G$6-'СЕТ СН'!$G$23</f>
        <v>1133.10054532</v>
      </c>
      <c r="D53" s="36">
        <f>SUMIFS(СВЦЭМ!$D$33:$D$776,СВЦЭМ!$A$33:$A$776,$A53,СВЦЭМ!$B$33:$B$776,D$47)+'СЕТ СН'!$G$11+СВЦЭМ!$D$10+'СЕТ СН'!$G$6-'СЕТ СН'!$G$23</f>
        <v>1164.2692152700001</v>
      </c>
      <c r="E53" s="36">
        <f>SUMIFS(СВЦЭМ!$D$33:$D$776,СВЦЭМ!$A$33:$A$776,$A53,СВЦЭМ!$B$33:$B$776,E$47)+'СЕТ СН'!$G$11+СВЦЭМ!$D$10+'СЕТ СН'!$G$6-'СЕТ СН'!$G$23</f>
        <v>1220.5323701699999</v>
      </c>
      <c r="F53" s="36">
        <f>SUMIFS(СВЦЭМ!$D$33:$D$776,СВЦЭМ!$A$33:$A$776,$A53,СВЦЭМ!$B$33:$B$776,F$47)+'СЕТ СН'!$G$11+СВЦЭМ!$D$10+'СЕТ СН'!$G$6-'СЕТ СН'!$G$23</f>
        <v>1212.5366819399999</v>
      </c>
      <c r="G53" s="36">
        <f>SUMIFS(СВЦЭМ!$D$33:$D$776,СВЦЭМ!$A$33:$A$776,$A53,СВЦЭМ!$B$33:$B$776,G$47)+'СЕТ СН'!$G$11+СВЦЭМ!$D$10+'СЕТ СН'!$G$6-'СЕТ СН'!$G$23</f>
        <v>1203.9551581600001</v>
      </c>
      <c r="H53" s="36">
        <f>SUMIFS(СВЦЭМ!$D$33:$D$776,СВЦЭМ!$A$33:$A$776,$A53,СВЦЭМ!$B$33:$B$776,H$47)+'СЕТ СН'!$G$11+СВЦЭМ!$D$10+'СЕТ СН'!$G$6-'СЕТ СН'!$G$23</f>
        <v>1110.90949185</v>
      </c>
      <c r="I53" s="36">
        <f>SUMIFS(СВЦЭМ!$D$33:$D$776,СВЦЭМ!$A$33:$A$776,$A53,СВЦЭМ!$B$33:$B$776,I$47)+'СЕТ СН'!$G$11+СВЦЭМ!$D$10+'СЕТ СН'!$G$6-'СЕТ СН'!$G$23</f>
        <v>1132.7398915700001</v>
      </c>
      <c r="J53" s="36">
        <f>SUMIFS(СВЦЭМ!$D$33:$D$776,СВЦЭМ!$A$33:$A$776,$A53,СВЦЭМ!$B$33:$B$776,J$47)+'СЕТ СН'!$G$11+СВЦЭМ!$D$10+'СЕТ СН'!$G$6-'СЕТ СН'!$G$23</f>
        <v>1094.61575036</v>
      </c>
      <c r="K53" s="36">
        <f>SUMIFS(СВЦЭМ!$D$33:$D$776,СВЦЭМ!$A$33:$A$776,$A53,СВЦЭМ!$B$33:$B$776,K$47)+'СЕТ СН'!$G$11+СВЦЭМ!$D$10+'СЕТ СН'!$G$6-'СЕТ СН'!$G$23</f>
        <v>962.97843368000008</v>
      </c>
      <c r="L53" s="36">
        <f>SUMIFS(СВЦЭМ!$D$33:$D$776,СВЦЭМ!$A$33:$A$776,$A53,СВЦЭМ!$B$33:$B$776,L$47)+'СЕТ СН'!$G$11+СВЦЭМ!$D$10+'СЕТ СН'!$G$6-'СЕТ СН'!$G$23</f>
        <v>878.5076723300001</v>
      </c>
      <c r="M53" s="36">
        <f>SUMIFS(СВЦЭМ!$D$33:$D$776,СВЦЭМ!$A$33:$A$776,$A53,СВЦЭМ!$B$33:$B$776,M$47)+'СЕТ СН'!$G$11+СВЦЭМ!$D$10+'СЕТ СН'!$G$6-'СЕТ СН'!$G$23</f>
        <v>842.96547499999997</v>
      </c>
      <c r="N53" s="36">
        <f>SUMIFS(СВЦЭМ!$D$33:$D$776,СВЦЭМ!$A$33:$A$776,$A53,СВЦЭМ!$B$33:$B$776,N$47)+'СЕТ СН'!$G$11+СВЦЭМ!$D$10+'СЕТ СН'!$G$6-'СЕТ СН'!$G$23</f>
        <v>862.49798845000009</v>
      </c>
      <c r="O53" s="36">
        <f>SUMIFS(СВЦЭМ!$D$33:$D$776,СВЦЭМ!$A$33:$A$776,$A53,СВЦЭМ!$B$33:$B$776,O$47)+'СЕТ СН'!$G$11+СВЦЭМ!$D$10+'СЕТ СН'!$G$6-'СЕТ СН'!$G$23</f>
        <v>913.31432642000004</v>
      </c>
      <c r="P53" s="36">
        <f>SUMIFS(СВЦЭМ!$D$33:$D$776,СВЦЭМ!$A$33:$A$776,$A53,СВЦЭМ!$B$33:$B$776,P$47)+'СЕТ СН'!$G$11+СВЦЭМ!$D$10+'СЕТ СН'!$G$6-'СЕТ СН'!$G$23</f>
        <v>889.47431572000005</v>
      </c>
      <c r="Q53" s="36">
        <f>SUMIFS(СВЦЭМ!$D$33:$D$776,СВЦЭМ!$A$33:$A$776,$A53,СВЦЭМ!$B$33:$B$776,Q$47)+'СЕТ СН'!$G$11+СВЦЭМ!$D$10+'СЕТ СН'!$G$6-'СЕТ СН'!$G$23</f>
        <v>892.20851343000004</v>
      </c>
      <c r="R53" s="36">
        <f>SUMIFS(СВЦЭМ!$D$33:$D$776,СВЦЭМ!$A$33:$A$776,$A53,СВЦЭМ!$B$33:$B$776,R$47)+'СЕТ СН'!$G$11+СВЦЭМ!$D$10+'СЕТ СН'!$G$6-'СЕТ СН'!$G$23</f>
        <v>924.86003395000012</v>
      </c>
      <c r="S53" s="36">
        <f>SUMIFS(СВЦЭМ!$D$33:$D$776,СВЦЭМ!$A$33:$A$776,$A53,СВЦЭМ!$B$33:$B$776,S$47)+'СЕТ СН'!$G$11+СВЦЭМ!$D$10+'СЕТ СН'!$G$6-'СЕТ СН'!$G$23</f>
        <v>928.80863160000013</v>
      </c>
      <c r="T53" s="36">
        <f>SUMIFS(СВЦЭМ!$D$33:$D$776,СВЦЭМ!$A$33:$A$776,$A53,СВЦЭМ!$B$33:$B$776,T$47)+'СЕТ СН'!$G$11+СВЦЭМ!$D$10+'СЕТ СН'!$G$6-'СЕТ СН'!$G$23</f>
        <v>924.20695053999998</v>
      </c>
      <c r="U53" s="36">
        <f>SUMIFS(СВЦЭМ!$D$33:$D$776,СВЦЭМ!$A$33:$A$776,$A53,СВЦЭМ!$B$33:$B$776,U$47)+'СЕТ СН'!$G$11+СВЦЭМ!$D$10+'СЕТ СН'!$G$6-'СЕТ СН'!$G$23</f>
        <v>913.16329958999995</v>
      </c>
      <c r="V53" s="36">
        <f>SUMIFS(СВЦЭМ!$D$33:$D$776,СВЦЭМ!$A$33:$A$776,$A53,СВЦЭМ!$B$33:$B$776,V$47)+'СЕТ СН'!$G$11+СВЦЭМ!$D$10+'СЕТ СН'!$G$6-'СЕТ СН'!$G$23</f>
        <v>905.70120429999997</v>
      </c>
      <c r="W53" s="36">
        <f>SUMIFS(СВЦЭМ!$D$33:$D$776,СВЦЭМ!$A$33:$A$776,$A53,СВЦЭМ!$B$33:$B$776,W$47)+'СЕТ СН'!$G$11+СВЦЭМ!$D$10+'СЕТ СН'!$G$6-'СЕТ СН'!$G$23</f>
        <v>865.8649157100001</v>
      </c>
      <c r="X53" s="36">
        <f>SUMIFS(СВЦЭМ!$D$33:$D$776,СВЦЭМ!$A$33:$A$776,$A53,СВЦЭМ!$B$33:$B$776,X$47)+'СЕТ СН'!$G$11+СВЦЭМ!$D$10+'СЕТ СН'!$G$6-'СЕТ СН'!$G$23</f>
        <v>894.02753419999999</v>
      </c>
      <c r="Y53" s="36">
        <f>SUMIFS(СВЦЭМ!$D$33:$D$776,СВЦЭМ!$A$33:$A$776,$A53,СВЦЭМ!$B$33:$B$776,Y$47)+'СЕТ СН'!$G$11+СВЦЭМ!$D$10+'СЕТ СН'!$G$6-'СЕТ СН'!$G$23</f>
        <v>1035.7159580699999</v>
      </c>
    </row>
    <row r="54" spans="1:25" ht="15.75" x14ac:dyDescent="0.2">
      <c r="A54" s="35">
        <f t="shared" si="1"/>
        <v>44019</v>
      </c>
      <c r="B54" s="36">
        <f>SUMIFS(СВЦЭМ!$D$33:$D$776,СВЦЭМ!$A$33:$A$776,$A54,СВЦЭМ!$B$33:$B$776,B$47)+'СЕТ СН'!$G$11+СВЦЭМ!$D$10+'СЕТ СН'!$G$6-'СЕТ СН'!$G$23</f>
        <v>1068.00995498</v>
      </c>
      <c r="C54" s="36">
        <f>SUMIFS(СВЦЭМ!$D$33:$D$776,СВЦЭМ!$A$33:$A$776,$A54,СВЦЭМ!$B$33:$B$776,C$47)+'СЕТ СН'!$G$11+СВЦЭМ!$D$10+'СЕТ СН'!$G$6-'СЕТ СН'!$G$23</f>
        <v>1077.1280192500001</v>
      </c>
      <c r="D54" s="36">
        <f>SUMIFS(СВЦЭМ!$D$33:$D$776,СВЦЭМ!$A$33:$A$776,$A54,СВЦЭМ!$B$33:$B$776,D$47)+'СЕТ СН'!$G$11+СВЦЭМ!$D$10+'СЕТ СН'!$G$6-'СЕТ СН'!$G$23</f>
        <v>1081.43548111</v>
      </c>
      <c r="E54" s="36">
        <f>SUMIFS(СВЦЭМ!$D$33:$D$776,СВЦЭМ!$A$33:$A$776,$A54,СВЦЭМ!$B$33:$B$776,E$47)+'СЕТ СН'!$G$11+СВЦЭМ!$D$10+'СЕТ СН'!$G$6-'СЕТ СН'!$G$23</f>
        <v>1088.69598262</v>
      </c>
      <c r="F54" s="36">
        <f>SUMIFS(СВЦЭМ!$D$33:$D$776,СВЦЭМ!$A$33:$A$776,$A54,СВЦЭМ!$B$33:$B$776,F$47)+'СЕТ СН'!$G$11+СВЦЭМ!$D$10+'СЕТ СН'!$G$6-'СЕТ СН'!$G$23</f>
        <v>1089.65748192</v>
      </c>
      <c r="G54" s="36">
        <f>SUMIFS(СВЦЭМ!$D$33:$D$776,СВЦЭМ!$A$33:$A$776,$A54,СВЦЭМ!$B$33:$B$776,G$47)+'СЕТ СН'!$G$11+СВЦЭМ!$D$10+'СЕТ СН'!$G$6-'СЕТ СН'!$G$23</f>
        <v>1092.20960747</v>
      </c>
      <c r="H54" s="36">
        <f>SUMIFS(СВЦЭМ!$D$33:$D$776,СВЦЭМ!$A$33:$A$776,$A54,СВЦЭМ!$B$33:$B$776,H$47)+'СЕТ СН'!$G$11+СВЦЭМ!$D$10+'СЕТ СН'!$G$6-'СЕТ СН'!$G$23</f>
        <v>1086.12246878</v>
      </c>
      <c r="I54" s="36">
        <f>SUMIFS(СВЦЭМ!$D$33:$D$776,СВЦЭМ!$A$33:$A$776,$A54,СВЦЭМ!$B$33:$B$776,I$47)+'СЕТ СН'!$G$11+СВЦЭМ!$D$10+'СЕТ СН'!$G$6-'СЕТ СН'!$G$23</f>
        <v>1055.0385501000001</v>
      </c>
      <c r="J54" s="36">
        <f>SUMIFS(СВЦЭМ!$D$33:$D$776,СВЦЭМ!$A$33:$A$776,$A54,СВЦЭМ!$B$33:$B$776,J$47)+'СЕТ СН'!$G$11+СВЦЭМ!$D$10+'СЕТ СН'!$G$6-'СЕТ СН'!$G$23</f>
        <v>1084.36051262</v>
      </c>
      <c r="K54" s="36">
        <f>SUMIFS(СВЦЭМ!$D$33:$D$776,СВЦЭМ!$A$33:$A$776,$A54,СВЦЭМ!$B$33:$B$776,K$47)+'СЕТ СН'!$G$11+СВЦЭМ!$D$10+'СЕТ СН'!$G$6-'СЕТ СН'!$G$23</f>
        <v>1006.86146824</v>
      </c>
      <c r="L54" s="36">
        <f>SUMIFS(СВЦЭМ!$D$33:$D$776,СВЦЭМ!$A$33:$A$776,$A54,СВЦЭМ!$B$33:$B$776,L$47)+'СЕТ СН'!$G$11+СВЦЭМ!$D$10+'СЕТ СН'!$G$6-'СЕТ СН'!$G$23</f>
        <v>973.25275063999993</v>
      </c>
      <c r="M54" s="36">
        <f>SUMIFS(СВЦЭМ!$D$33:$D$776,СВЦЭМ!$A$33:$A$776,$A54,СВЦЭМ!$B$33:$B$776,M$47)+'СЕТ СН'!$G$11+СВЦЭМ!$D$10+'СЕТ СН'!$G$6-'СЕТ СН'!$G$23</f>
        <v>954.35653084</v>
      </c>
      <c r="N54" s="36">
        <f>SUMIFS(СВЦЭМ!$D$33:$D$776,СВЦЭМ!$A$33:$A$776,$A54,СВЦЭМ!$B$33:$B$776,N$47)+'СЕТ СН'!$G$11+СВЦЭМ!$D$10+'СЕТ СН'!$G$6-'СЕТ СН'!$G$23</f>
        <v>955.74539176000008</v>
      </c>
      <c r="O54" s="36">
        <f>SUMIFS(СВЦЭМ!$D$33:$D$776,СВЦЭМ!$A$33:$A$776,$A54,СВЦЭМ!$B$33:$B$776,O$47)+'СЕТ СН'!$G$11+СВЦЭМ!$D$10+'СЕТ СН'!$G$6-'СЕТ СН'!$G$23</f>
        <v>961.40040023999995</v>
      </c>
      <c r="P54" s="36">
        <f>SUMIFS(СВЦЭМ!$D$33:$D$776,СВЦЭМ!$A$33:$A$776,$A54,СВЦЭМ!$B$33:$B$776,P$47)+'СЕТ СН'!$G$11+СВЦЭМ!$D$10+'СЕТ СН'!$G$6-'СЕТ СН'!$G$23</f>
        <v>956.42703544999995</v>
      </c>
      <c r="Q54" s="36">
        <f>SUMIFS(СВЦЭМ!$D$33:$D$776,СВЦЭМ!$A$33:$A$776,$A54,СВЦЭМ!$B$33:$B$776,Q$47)+'СЕТ СН'!$G$11+СВЦЭМ!$D$10+'СЕТ СН'!$G$6-'СЕТ СН'!$G$23</f>
        <v>963.10082219000014</v>
      </c>
      <c r="R54" s="36">
        <f>SUMIFS(СВЦЭМ!$D$33:$D$776,СВЦЭМ!$A$33:$A$776,$A54,СВЦЭМ!$B$33:$B$776,R$47)+'СЕТ СН'!$G$11+СВЦЭМ!$D$10+'СЕТ СН'!$G$6-'СЕТ СН'!$G$23</f>
        <v>966.55224659999999</v>
      </c>
      <c r="S54" s="36">
        <f>SUMIFS(СВЦЭМ!$D$33:$D$776,СВЦЭМ!$A$33:$A$776,$A54,СВЦЭМ!$B$33:$B$776,S$47)+'СЕТ СН'!$G$11+СВЦЭМ!$D$10+'СЕТ СН'!$G$6-'СЕТ СН'!$G$23</f>
        <v>972.35168827999996</v>
      </c>
      <c r="T54" s="36">
        <f>SUMIFS(СВЦЭМ!$D$33:$D$776,СВЦЭМ!$A$33:$A$776,$A54,СВЦЭМ!$B$33:$B$776,T$47)+'СЕТ СН'!$G$11+СВЦЭМ!$D$10+'СЕТ СН'!$G$6-'СЕТ СН'!$G$23</f>
        <v>975.37764134999998</v>
      </c>
      <c r="U54" s="36">
        <f>SUMIFS(СВЦЭМ!$D$33:$D$776,СВЦЭМ!$A$33:$A$776,$A54,СВЦЭМ!$B$33:$B$776,U$47)+'СЕТ СН'!$G$11+СВЦЭМ!$D$10+'СЕТ СН'!$G$6-'СЕТ СН'!$G$23</f>
        <v>969.24247287999992</v>
      </c>
      <c r="V54" s="36">
        <f>SUMIFS(СВЦЭМ!$D$33:$D$776,СВЦЭМ!$A$33:$A$776,$A54,СВЦЭМ!$B$33:$B$776,V$47)+'СЕТ СН'!$G$11+СВЦЭМ!$D$10+'СЕТ СН'!$G$6-'СЕТ СН'!$G$23</f>
        <v>969.39695617999996</v>
      </c>
      <c r="W54" s="36">
        <f>SUMIFS(СВЦЭМ!$D$33:$D$776,СВЦЭМ!$A$33:$A$776,$A54,СВЦЭМ!$B$33:$B$776,W$47)+'СЕТ СН'!$G$11+СВЦЭМ!$D$10+'СЕТ СН'!$G$6-'СЕТ СН'!$G$23</f>
        <v>959.95883292999997</v>
      </c>
      <c r="X54" s="36">
        <f>SUMIFS(СВЦЭМ!$D$33:$D$776,СВЦЭМ!$A$33:$A$776,$A54,СВЦЭМ!$B$33:$B$776,X$47)+'СЕТ СН'!$G$11+СВЦЭМ!$D$10+'СЕТ СН'!$G$6-'СЕТ СН'!$G$23</f>
        <v>991.42080957999997</v>
      </c>
      <c r="Y54" s="36">
        <f>SUMIFS(СВЦЭМ!$D$33:$D$776,СВЦЭМ!$A$33:$A$776,$A54,СВЦЭМ!$B$33:$B$776,Y$47)+'СЕТ СН'!$G$11+СВЦЭМ!$D$10+'СЕТ СН'!$G$6-'СЕТ СН'!$G$23</f>
        <v>1080.52841721</v>
      </c>
    </row>
    <row r="55" spans="1:25" ht="15.75" x14ac:dyDescent="0.2">
      <c r="A55" s="35">
        <f t="shared" si="1"/>
        <v>44020</v>
      </c>
      <c r="B55" s="36">
        <f>SUMIFS(СВЦЭМ!$D$33:$D$776,СВЦЭМ!$A$33:$A$776,$A55,СВЦЭМ!$B$33:$B$776,B$47)+'СЕТ СН'!$G$11+СВЦЭМ!$D$10+'СЕТ СН'!$G$6-'СЕТ СН'!$G$23</f>
        <v>1034.5769960800001</v>
      </c>
      <c r="C55" s="36">
        <f>SUMIFS(СВЦЭМ!$D$33:$D$776,СВЦЭМ!$A$33:$A$776,$A55,СВЦЭМ!$B$33:$B$776,C$47)+'СЕТ СН'!$G$11+СВЦЭМ!$D$10+'СЕТ СН'!$G$6-'СЕТ СН'!$G$23</f>
        <v>1046.2507788600001</v>
      </c>
      <c r="D55" s="36">
        <f>SUMIFS(СВЦЭМ!$D$33:$D$776,СВЦЭМ!$A$33:$A$776,$A55,СВЦЭМ!$B$33:$B$776,D$47)+'СЕТ СН'!$G$11+СВЦЭМ!$D$10+'СЕТ СН'!$G$6-'СЕТ СН'!$G$23</f>
        <v>1073.9999967000001</v>
      </c>
      <c r="E55" s="36">
        <f>SUMIFS(СВЦЭМ!$D$33:$D$776,СВЦЭМ!$A$33:$A$776,$A55,СВЦЭМ!$B$33:$B$776,E$47)+'СЕТ СН'!$G$11+СВЦЭМ!$D$10+'СЕТ СН'!$G$6-'СЕТ СН'!$G$23</f>
        <v>1098.5492503600001</v>
      </c>
      <c r="F55" s="36">
        <f>SUMIFS(СВЦЭМ!$D$33:$D$776,СВЦЭМ!$A$33:$A$776,$A55,СВЦЭМ!$B$33:$B$776,F$47)+'СЕТ СН'!$G$11+СВЦЭМ!$D$10+'СЕТ СН'!$G$6-'СЕТ СН'!$G$23</f>
        <v>1108.1778508699999</v>
      </c>
      <c r="G55" s="36">
        <f>SUMIFS(СВЦЭМ!$D$33:$D$776,СВЦЭМ!$A$33:$A$776,$A55,СВЦЭМ!$B$33:$B$776,G$47)+'СЕТ СН'!$G$11+СВЦЭМ!$D$10+'СЕТ СН'!$G$6-'СЕТ СН'!$G$23</f>
        <v>1115.6998161199999</v>
      </c>
      <c r="H55" s="36">
        <f>SUMIFS(СВЦЭМ!$D$33:$D$776,СВЦЭМ!$A$33:$A$776,$A55,СВЦЭМ!$B$33:$B$776,H$47)+'СЕТ СН'!$G$11+СВЦЭМ!$D$10+'СЕТ СН'!$G$6-'СЕТ СН'!$G$23</f>
        <v>1068.89167774</v>
      </c>
      <c r="I55" s="36">
        <f>SUMIFS(СВЦЭМ!$D$33:$D$776,СВЦЭМ!$A$33:$A$776,$A55,СВЦЭМ!$B$33:$B$776,I$47)+'СЕТ СН'!$G$11+СВЦЭМ!$D$10+'СЕТ СН'!$G$6-'СЕТ СН'!$G$23</f>
        <v>1003.3896735000001</v>
      </c>
      <c r="J55" s="36">
        <f>SUMIFS(СВЦЭМ!$D$33:$D$776,СВЦЭМ!$A$33:$A$776,$A55,СВЦЭМ!$B$33:$B$776,J$47)+'СЕТ СН'!$G$11+СВЦЭМ!$D$10+'СЕТ СН'!$G$6-'СЕТ СН'!$G$23</f>
        <v>957.21186942999998</v>
      </c>
      <c r="K55" s="36">
        <f>SUMIFS(СВЦЭМ!$D$33:$D$776,СВЦЭМ!$A$33:$A$776,$A55,СВЦЭМ!$B$33:$B$776,K$47)+'СЕТ СН'!$G$11+СВЦЭМ!$D$10+'СЕТ СН'!$G$6-'СЕТ СН'!$G$23</f>
        <v>972.97494896000012</v>
      </c>
      <c r="L55" s="36">
        <f>SUMIFS(СВЦЭМ!$D$33:$D$776,СВЦЭМ!$A$33:$A$776,$A55,СВЦЭМ!$B$33:$B$776,L$47)+'СЕТ СН'!$G$11+СВЦЭМ!$D$10+'СЕТ СН'!$G$6-'СЕТ СН'!$G$23</f>
        <v>965.16290898000011</v>
      </c>
      <c r="M55" s="36">
        <f>SUMIFS(СВЦЭМ!$D$33:$D$776,СВЦЭМ!$A$33:$A$776,$A55,СВЦЭМ!$B$33:$B$776,M$47)+'СЕТ СН'!$G$11+СВЦЭМ!$D$10+'СЕТ СН'!$G$6-'СЕТ СН'!$G$23</f>
        <v>951.00899907000007</v>
      </c>
      <c r="N55" s="36">
        <f>SUMIFS(СВЦЭМ!$D$33:$D$776,СВЦЭМ!$A$33:$A$776,$A55,СВЦЭМ!$B$33:$B$776,N$47)+'СЕТ СН'!$G$11+СВЦЭМ!$D$10+'СЕТ СН'!$G$6-'СЕТ СН'!$G$23</f>
        <v>958.59038284999997</v>
      </c>
      <c r="O55" s="36">
        <f>SUMIFS(СВЦЭМ!$D$33:$D$776,СВЦЭМ!$A$33:$A$776,$A55,СВЦЭМ!$B$33:$B$776,O$47)+'СЕТ СН'!$G$11+СВЦЭМ!$D$10+'СЕТ СН'!$G$6-'СЕТ СН'!$G$23</f>
        <v>966.59606325999994</v>
      </c>
      <c r="P55" s="36">
        <f>SUMIFS(СВЦЭМ!$D$33:$D$776,СВЦЭМ!$A$33:$A$776,$A55,СВЦЭМ!$B$33:$B$776,P$47)+'СЕТ СН'!$G$11+СВЦЭМ!$D$10+'СЕТ СН'!$G$6-'СЕТ СН'!$G$23</f>
        <v>957.47944028000006</v>
      </c>
      <c r="Q55" s="36">
        <f>SUMIFS(СВЦЭМ!$D$33:$D$776,СВЦЭМ!$A$33:$A$776,$A55,СВЦЭМ!$B$33:$B$776,Q$47)+'СЕТ СН'!$G$11+СВЦЭМ!$D$10+'СЕТ СН'!$G$6-'СЕТ СН'!$G$23</f>
        <v>961.63543798000001</v>
      </c>
      <c r="R55" s="36">
        <f>SUMIFS(СВЦЭМ!$D$33:$D$776,СВЦЭМ!$A$33:$A$776,$A55,СВЦЭМ!$B$33:$B$776,R$47)+'СЕТ СН'!$G$11+СВЦЭМ!$D$10+'СЕТ СН'!$G$6-'СЕТ СН'!$G$23</f>
        <v>967.26257497000006</v>
      </c>
      <c r="S55" s="36">
        <f>SUMIFS(СВЦЭМ!$D$33:$D$776,СВЦЭМ!$A$33:$A$776,$A55,СВЦЭМ!$B$33:$B$776,S$47)+'СЕТ СН'!$G$11+СВЦЭМ!$D$10+'СЕТ СН'!$G$6-'СЕТ СН'!$G$23</f>
        <v>972.19471092999993</v>
      </c>
      <c r="T55" s="36">
        <f>SUMIFS(СВЦЭМ!$D$33:$D$776,СВЦЭМ!$A$33:$A$776,$A55,СВЦЭМ!$B$33:$B$776,T$47)+'СЕТ СН'!$G$11+СВЦЭМ!$D$10+'СЕТ СН'!$G$6-'СЕТ СН'!$G$23</f>
        <v>973.11103705000005</v>
      </c>
      <c r="U55" s="36">
        <f>SUMIFS(СВЦЭМ!$D$33:$D$776,СВЦЭМ!$A$33:$A$776,$A55,СВЦЭМ!$B$33:$B$776,U$47)+'СЕТ СН'!$G$11+СВЦЭМ!$D$10+'СЕТ СН'!$G$6-'СЕТ СН'!$G$23</f>
        <v>966.79061397999999</v>
      </c>
      <c r="V55" s="36">
        <f>SUMIFS(СВЦЭМ!$D$33:$D$776,СВЦЭМ!$A$33:$A$776,$A55,СВЦЭМ!$B$33:$B$776,V$47)+'СЕТ СН'!$G$11+СВЦЭМ!$D$10+'СЕТ СН'!$G$6-'СЕТ СН'!$G$23</f>
        <v>954.96307509999997</v>
      </c>
      <c r="W55" s="36">
        <f>SUMIFS(СВЦЭМ!$D$33:$D$776,СВЦЭМ!$A$33:$A$776,$A55,СВЦЭМ!$B$33:$B$776,W$47)+'СЕТ СН'!$G$11+СВЦЭМ!$D$10+'СЕТ СН'!$G$6-'СЕТ СН'!$G$23</f>
        <v>964.70748296000011</v>
      </c>
      <c r="X55" s="36">
        <f>SUMIFS(СВЦЭМ!$D$33:$D$776,СВЦЭМ!$A$33:$A$776,$A55,СВЦЭМ!$B$33:$B$776,X$47)+'СЕТ СН'!$G$11+СВЦЭМ!$D$10+'СЕТ СН'!$G$6-'СЕТ СН'!$G$23</f>
        <v>946.20485940000003</v>
      </c>
      <c r="Y55" s="36">
        <f>SUMIFS(СВЦЭМ!$D$33:$D$776,СВЦЭМ!$A$33:$A$776,$A55,СВЦЭМ!$B$33:$B$776,Y$47)+'СЕТ СН'!$G$11+СВЦЭМ!$D$10+'СЕТ СН'!$G$6-'СЕТ СН'!$G$23</f>
        <v>1006.2655682700001</v>
      </c>
    </row>
    <row r="56" spans="1:25" ht="15.75" x14ac:dyDescent="0.2">
      <c r="A56" s="35">
        <f t="shared" si="1"/>
        <v>44021</v>
      </c>
      <c r="B56" s="36">
        <f>SUMIFS(СВЦЭМ!$D$33:$D$776,СВЦЭМ!$A$33:$A$776,$A56,СВЦЭМ!$B$33:$B$776,B$47)+'СЕТ СН'!$G$11+СВЦЭМ!$D$10+'СЕТ СН'!$G$6-'СЕТ СН'!$G$23</f>
        <v>1081.0637925999999</v>
      </c>
      <c r="C56" s="36">
        <f>SUMIFS(СВЦЭМ!$D$33:$D$776,СВЦЭМ!$A$33:$A$776,$A56,СВЦЭМ!$B$33:$B$776,C$47)+'СЕТ СН'!$G$11+СВЦЭМ!$D$10+'СЕТ СН'!$G$6-'СЕТ СН'!$G$23</f>
        <v>1100.5607014700001</v>
      </c>
      <c r="D56" s="36">
        <f>SUMIFS(СВЦЭМ!$D$33:$D$776,СВЦЭМ!$A$33:$A$776,$A56,СВЦЭМ!$B$33:$B$776,D$47)+'СЕТ СН'!$G$11+СВЦЭМ!$D$10+'СЕТ СН'!$G$6-'СЕТ СН'!$G$23</f>
        <v>1095.4746540400001</v>
      </c>
      <c r="E56" s="36">
        <f>SUMIFS(СВЦЭМ!$D$33:$D$776,СВЦЭМ!$A$33:$A$776,$A56,СВЦЭМ!$B$33:$B$776,E$47)+'СЕТ СН'!$G$11+СВЦЭМ!$D$10+'СЕТ СН'!$G$6-'СЕТ СН'!$G$23</f>
        <v>1105.3178270000001</v>
      </c>
      <c r="F56" s="36">
        <f>SUMIFS(СВЦЭМ!$D$33:$D$776,СВЦЭМ!$A$33:$A$776,$A56,СВЦЭМ!$B$33:$B$776,F$47)+'СЕТ СН'!$G$11+СВЦЭМ!$D$10+'СЕТ СН'!$G$6-'СЕТ СН'!$G$23</f>
        <v>1093.2400555300001</v>
      </c>
      <c r="G56" s="36">
        <f>SUMIFS(СВЦЭМ!$D$33:$D$776,СВЦЭМ!$A$33:$A$776,$A56,СВЦЭМ!$B$33:$B$776,G$47)+'СЕТ СН'!$G$11+СВЦЭМ!$D$10+'СЕТ СН'!$G$6-'СЕТ СН'!$G$23</f>
        <v>1100.5742963800001</v>
      </c>
      <c r="H56" s="36">
        <f>SUMIFS(СВЦЭМ!$D$33:$D$776,СВЦЭМ!$A$33:$A$776,$A56,СВЦЭМ!$B$33:$B$776,H$47)+'СЕТ СН'!$G$11+СВЦЭМ!$D$10+'СЕТ СН'!$G$6-'СЕТ СН'!$G$23</f>
        <v>1101.7494117900001</v>
      </c>
      <c r="I56" s="36">
        <f>SUMIFS(СВЦЭМ!$D$33:$D$776,СВЦЭМ!$A$33:$A$776,$A56,СВЦЭМ!$B$33:$B$776,I$47)+'СЕТ СН'!$G$11+СВЦЭМ!$D$10+'СЕТ СН'!$G$6-'СЕТ СН'!$G$23</f>
        <v>1021.1051564300001</v>
      </c>
      <c r="J56" s="36">
        <f>SUMIFS(СВЦЭМ!$D$33:$D$776,СВЦЭМ!$A$33:$A$776,$A56,СВЦЭМ!$B$33:$B$776,J$47)+'СЕТ СН'!$G$11+СВЦЭМ!$D$10+'СЕТ СН'!$G$6-'СЕТ СН'!$G$23</f>
        <v>1005.7889768800001</v>
      </c>
      <c r="K56" s="36">
        <f>SUMIFS(СВЦЭМ!$D$33:$D$776,СВЦЭМ!$A$33:$A$776,$A56,СВЦЭМ!$B$33:$B$776,K$47)+'СЕТ СН'!$G$11+СВЦЭМ!$D$10+'СЕТ СН'!$G$6-'СЕТ СН'!$G$23</f>
        <v>993.16216922000012</v>
      </c>
      <c r="L56" s="36">
        <f>SUMIFS(СВЦЭМ!$D$33:$D$776,СВЦЭМ!$A$33:$A$776,$A56,СВЦЭМ!$B$33:$B$776,L$47)+'СЕТ СН'!$G$11+СВЦЭМ!$D$10+'СЕТ СН'!$G$6-'СЕТ СН'!$G$23</f>
        <v>969.48880260999999</v>
      </c>
      <c r="M56" s="36">
        <f>SUMIFS(СВЦЭМ!$D$33:$D$776,СВЦЭМ!$A$33:$A$776,$A56,СВЦЭМ!$B$33:$B$776,M$47)+'СЕТ СН'!$G$11+СВЦЭМ!$D$10+'СЕТ СН'!$G$6-'СЕТ СН'!$G$23</f>
        <v>979.99662628999999</v>
      </c>
      <c r="N56" s="36">
        <f>SUMIFS(СВЦЭМ!$D$33:$D$776,СВЦЭМ!$A$33:$A$776,$A56,СВЦЭМ!$B$33:$B$776,N$47)+'СЕТ СН'!$G$11+СВЦЭМ!$D$10+'СЕТ СН'!$G$6-'СЕТ СН'!$G$23</f>
        <v>975.83227127000009</v>
      </c>
      <c r="O56" s="36">
        <f>SUMIFS(СВЦЭМ!$D$33:$D$776,СВЦЭМ!$A$33:$A$776,$A56,СВЦЭМ!$B$33:$B$776,O$47)+'СЕТ СН'!$G$11+СВЦЭМ!$D$10+'СЕТ СН'!$G$6-'СЕТ СН'!$G$23</f>
        <v>982.73430632999998</v>
      </c>
      <c r="P56" s="36">
        <f>SUMIFS(СВЦЭМ!$D$33:$D$776,СВЦЭМ!$A$33:$A$776,$A56,СВЦЭМ!$B$33:$B$776,P$47)+'СЕТ СН'!$G$11+СВЦЭМ!$D$10+'СЕТ СН'!$G$6-'СЕТ СН'!$G$23</f>
        <v>971.31866173000003</v>
      </c>
      <c r="Q56" s="36">
        <f>SUMIFS(СВЦЭМ!$D$33:$D$776,СВЦЭМ!$A$33:$A$776,$A56,СВЦЭМ!$B$33:$B$776,Q$47)+'СЕТ СН'!$G$11+СВЦЭМ!$D$10+'СЕТ СН'!$G$6-'СЕТ СН'!$G$23</f>
        <v>977.20552191000002</v>
      </c>
      <c r="R56" s="36">
        <f>SUMIFS(СВЦЭМ!$D$33:$D$776,СВЦЭМ!$A$33:$A$776,$A56,СВЦЭМ!$B$33:$B$776,R$47)+'СЕТ СН'!$G$11+СВЦЭМ!$D$10+'СЕТ СН'!$G$6-'СЕТ СН'!$G$23</f>
        <v>989.45212835000007</v>
      </c>
      <c r="S56" s="36">
        <f>SUMIFS(СВЦЭМ!$D$33:$D$776,СВЦЭМ!$A$33:$A$776,$A56,СВЦЭМ!$B$33:$B$776,S$47)+'СЕТ СН'!$G$11+СВЦЭМ!$D$10+'СЕТ СН'!$G$6-'СЕТ СН'!$G$23</f>
        <v>994.20107978999999</v>
      </c>
      <c r="T56" s="36">
        <f>SUMIFS(СВЦЭМ!$D$33:$D$776,СВЦЭМ!$A$33:$A$776,$A56,СВЦЭМ!$B$33:$B$776,T$47)+'СЕТ СН'!$G$11+СВЦЭМ!$D$10+'СЕТ СН'!$G$6-'СЕТ СН'!$G$23</f>
        <v>998.12378871999999</v>
      </c>
      <c r="U56" s="36">
        <f>SUMIFS(СВЦЭМ!$D$33:$D$776,СВЦЭМ!$A$33:$A$776,$A56,СВЦЭМ!$B$33:$B$776,U$47)+'СЕТ СН'!$G$11+СВЦЭМ!$D$10+'СЕТ СН'!$G$6-'СЕТ СН'!$G$23</f>
        <v>996.11567213000012</v>
      </c>
      <c r="V56" s="36">
        <f>SUMIFS(СВЦЭМ!$D$33:$D$776,СВЦЭМ!$A$33:$A$776,$A56,СВЦЭМ!$B$33:$B$776,V$47)+'СЕТ СН'!$G$11+СВЦЭМ!$D$10+'СЕТ СН'!$G$6-'СЕТ СН'!$G$23</f>
        <v>987.52905901999998</v>
      </c>
      <c r="W56" s="36">
        <f>SUMIFS(СВЦЭМ!$D$33:$D$776,СВЦЭМ!$A$33:$A$776,$A56,СВЦЭМ!$B$33:$B$776,W$47)+'СЕТ СН'!$G$11+СВЦЭМ!$D$10+'СЕТ СН'!$G$6-'СЕТ СН'!$G$23</f>
        <v>984.17994150000004</v>
      </c>
      <c r="X56" s="36">
        <f>SUMIFS(СВЦЭМ!$D$33:$D$776,СВЦЭМ!$A$33:$A$776,$A56,СВЦЭМ!$B$33:$B$776,X$47)+'СЕТ СН'!$G$11+СВЦЭМ!$D$10+'СЕТ СН'!$G$6-'СЕТ СН'!$G$23</f>
        <v>984.57933870000011</v>
      </c>
      <c r="Y56" s="36">
        <f>SUMIFS(СВЦЭМ!$D$33:$D$776,СВЦЭМ!$A$33:$A$776,$A56,СВЦЭМ!$B$33:$B$776,Y$47)+'СЕТ СН'!$G$11+СВЦЭМ!$D$10+'СЕТ СН'!$G$6-'СЕТ СН'!$G$23</f>
        <v>1004.10097187</v>
      </c>
    </row>
    <row r="57" spans="1:25" ht="15.75" x14ac:dyDescent="0.2">
      <c r="A57" s="35">
        <f t="shared" si="1"/>
        <v>44022</v>
      </c>
      <c r="B57" s="36">
        <f>SUMIFS(СВЦЭМ!$D$33:$D$776,СВЦЭМ!$A$33:$A$776,$A57,СВЦЭМ!$B$33:$B$776,B$47)+'СЕТ СН'!$G$11+СВЦЭМ!$D$10+'СЕТ СН'!$G$6-'СЕТ СН'!$G$23</f>
        <v>1101.1401918900001</v>
      </c>
      <c r="C57" s="36">
        <f>SUMIFS(СВЦЭМ!$D$33:$D$776,СВЦЭМ!$A$33:$A$776,$A57,СВЦЭМ!$B$33:$B$776,C$47)+'СЕТ СН'!$G$11+СВЦЭМ!$D$10+'СЕТ СН'!$G$6-'СЕТ СН'!$G$23</f>
        <v>1077.59423584</v>
      </c>
      <c r="D57" s="36">
        <f>SUMIFS(СВЦЭМ!$D$33:$D$776,СВЦЭМ!$A$33:$A$776,$A57,СВЦЭМ!$B$33:$B$776,D$47)+'СЕТ СН'!$G$11+СВЦЭМ!$D$10+'СЕТ СН'!$G$6-'СЕТ СН'!$G$23</f>
        <v>1072.6083218200001</v>
      </c>
      <c r="E57" s="36">
        <f>SUMIFS(СВЦЭМ!$D$33:$D$776,СВЦЭМ!$A$33:$A$776,$A57,СВЦЭМ!$B$33:$B$776,E$47)+'СЕТ СН'!$G$11+СВЦЭМ!$D$10+'СЕТ СН'!$G$6-'СЕТ СН'!$G$23</f>
        <v>1091.9465934699999</v>
      </c>
      <c r="F57" s="36">
        <f>SUMIFS(СВЦЭМ!$D$33:$D$776,СВЦЭМ!$A$33:$A$776,$A57,СВЦЭМ!$B$33:$B$776,F$47)+'СЕТ СН'!$G$11+СВЦЭМ!$D$10+'СЕТ СН'!$G$6-'СЕТ СН'!$G$23</f>
        <v>1113.3037812800001</v>
      </c>
      <c r="G57" s="36">
        <f>SUMIFS(СВЦЭМ!$D$33:$D$776,СВЦЭМ!$A$33:$A$776,$A57,СВЦЭМ!$B$33:$B$776,G$47)+'СЕТ СН'!$G$11+СВЦЭМ!$D$10+'СЕТ СН'!$G$6-'СЕТ СН'!$G$23</f>
        <v>1152.8951485699999</v>
      </c>
      <c r="H57" s="36">
        <f>SUMIFS(СВЦЭМ!$D$33:$D$776,СВЦЭМ!$A$33:$A$776,$A57,СВЦЭМ!$B$33:$B$776,H$47)+'СЕТ СН'!$G$11+СВЦЭМ!$D$10+'СЕТ СН'!$G$6-'СЕТ СН'!$G$23</f>
        <v>1176.0663794099999</v>
      </c>
      <c r="I57" s="36">
        <f>SUMIFS(СВЦЭМ!$D$33:$D$776,СВЦЭМ!$A$33:$A$776,$A57,СВЦЭМ!$B$33:$B$776,I$47)+'СЕТ СН'!$G$11+СВЦЭМ!$D$10+'СЕТ СН'!$G$6-'СЕТ СН'!$G$23</f>
        <v>1096.41746438</v>
      </c>
      <c r="J57" s="36">
        <f>SUMIFS(СВЦЭМ!$D$33:$D$776,СВЦЭМ!$A$33:$A$776,$A57,СВЦЭМ!$B$33:$B$776,J$47)+'СЕТ СН'!$G$11+СВЦЭМ!$D$10+'СЕТ СН'!$G$6-'СЕТ СН'!$G$23</f>
        <v>1050.2560373000001</v>
      </c>
      <c r="K57" s="36">
        <f>SUMIFS(СВЦЭМ!$D$33:$D$776,СВЦЭМ!$A$33:$A$776,$A57,СВЦЭМ!$B$33:$B$776,K$47)+'СЕТ СН'!$G$11+СВЦЭМ!$D$10+'СЕТ СН'!$G$6-'СЕТ СН'!$G$23</f>
        <v>977.87953893000008</v>
      </c>
      <c r="L57" s="36">
        <f>SUMIFS(СВЦЭМ!$D$33:$D$776,СВЦЭМ!$A$33:$A$776,$A57,СВЦЭМ!$B$33:$B$776,L$47)+'СЕТ СН'!$G$11+СВЦЭМ!$D$10+'СЕТ СН'!$G$6-'СЕТ СН'!$G$23</f>
        <v>971.50899862000006</v>
      </c>
      <c r="M57" s="36">
        <f>SUMIFS(СВЦЭМ!$D$33:$D$776,СВЦЭМ!$A$33:$A$776,$A57,СВЦЭМ!$B$33:$B$776,M$47)+'СЕТ СН'!$G$11+СВЦЭМ!$D$10+'СЕТ СН'!$G$6-'СЕТ СН'!$G$23</f>
        <v>978.40878700000007</v>
      </c>
      <c r="N57" s="36">
        <f>SUMIFS(СВЦЭМ!$D$33:$D$776,СВЦЭМ!$A$33:$A$776,$A57,СВЦЭМ!$B$33:$B$776,N$47)+'СЕТ СН'!$G$11+СВЦЭМ!$D$10+'СЕТ СН'!$G$6-'СЕТ СН'!$G$23</f>
        <v>971.65075273000002</v>
      </c>
      <c r="O57" s="36">
        <f>SUMIFS(СВЦЭМ!$D$33:$D$776,СВЦЭМ!$A$33:$A$776,$A57,СВЦЭМ!$B$33:$B$776,O$47)+'СЕТ СН'!$G$11+СВЦЭМ!$D$10+'СЕТ СН'!$G$6-'СЕТ СН'!$G$23</f>
        <v>973.81149114000004</v>
      </c>
      <c r="P57" s="36">
        <f>SUMIFS(СВЦЭМ!$D$33:$D$776,СВЦЭМ!$A$33:$A$776,$A57,СВЦЭМ!$B$33:$B$776,P$47)+'СЕТ СН'!$G$11+СВЦЭМ!$D$10+'СЕТ СН'!$G$6-'СЕТ СН'!$G$23</f>
        <v>961.42702901999996</v>
      </c>
      <c r="Q57" s="36">
        <f>SUMIFS(СВЦЭМ!$D$33:$D$776,СВЦЭМ!$A$33:$A$776,$A57,СВЦЭМ!$B$33:$B$776,Q$47)+'СЕТ СН'!$G$11+СВЦЭМ!$D$10+'СЕТ СН'!$G$6-'СЕТ СН'!$G$23</f>
        <v>972.73011958999996</v>
      </c>
      <c r="R57" s="36">
        <f>SUMIFS(СВЦЭМ!$D$33:$D$776,СВЦЭМ!$A$33:$A$776,$A57,СВЦЭМ!$B$33:$B$776,R$47)+'СЕТ СН'!$G$11+СВЦЭМ!$D$10+'СЕТ СН'!$G$6-'СЕТ СН'!$G$23</f>
        <v>990.76117638000005</v>
      </c>
      <c r="S57" s="36">
        <f>SUMIFS(СВЦЭМ!$D$33:$D$776,СВЦЭМ!$A$33:$A$776,$A57,СВЦЭМ!$B$33:$B$776,S$47)+'СЕТ СН'!$G$11+СВЦЭМ!$D$10+'СЕТ СН'!$G$6-'СЕТ СН'!$G$23</f>
        <v>994.58164289000001</v>
      </c>
      <c r="T57" s="36">
        <f>SUMIFS(СВЦЭМ!$D$33:$D$776,СВЦЭМ!$A$33:$A$776,$A57,СВЦЭМ!$B$33:$B$776,T$47)+'СЕТ СН'!$G$11+СВЦЭМ!$D$10+'СЕТ СН'!$G$6-'СЕТ СН'!$G$23</f>
        <v>987.81756805999999</v>
      </c>
      <c r="U57" s="36">
        <f>SUMIFS(СВЦЭМ!$D$33:$D$776,СВЦЭМ!$A$33:$A$776,$A57,СВЦЭМ!$B$33:$B$776,U$47)+'СЕТ СН'!$G$11+СВЦЭМ!$D$10+'СЕТ СН'!$G$6-'СЕТ СН'!$G$23</f>
        <v>973.27023712000005</v>
      </c>
      <c r="V57" s="36">
        <f>SUMIFS(СВЦЭМ!$D$33:$D$776,СВЦЭМ!$A$33:$A$776,$A57,СВЦЭМ!$B$33:$B$776,V$47)+'СЕТ СН'!$G$11+СВЦЭМ!$D$10+'СЕТ СН'!$G$6-'СЕТ СН'!$G$23</f>
        <v>950.59393139999997</v>
      </c>
      <c r="W57" s="36">
        <f>SUMIFS(СВЦЭМ!$D$33:$D$776,СВЦЭМ!$A$33:$A$776,$A57,СВЦЭМ!$B$33:$B$776,W$47)+'СЕТ СН'!$G$11+СВЦЭМ!$D$10+'СЕТ СН'!$G$6-'СЕТ СН'!$G$23</f>
        <v>965.11503431999995</v>
      </c>
      <c r="X57" s="36">
        <f>SUMIFS(СВЦЭМ!$D$33:$D$776,СВЦЭМ!$A$33:$A$776,$A57,СВЦЭМ!$B$33:$B$776,X$47)+'СЕТ СН'!$G$11+СВЦЭМ!$D$10+'СЕТ СН'!$G$6-'СЕТ СН'!$G$23</f>
        <v>953.9671358600001</v>
      </c>
      <c r="Y57" s="36">
        <f>SUMIFS(СВЦЭМ!$D$33:$D$776,СВЦЭМ!$A$33:$A$776,$A57,СВЦЭМ!$B$33:$B$776,Y$47)+'СЕТ СН'!$G$11+СВЦЭМ!$D$10+'СЕТ СН'!$G$6-'СЕТ СН'!$G$23</f>
        <v>986.40736053000001</v>
      </c>
    </row>
    <row r="58" spans="1:25" ht="15.75" x14ac:dyDescent="0.2">
      <c r="A58" s="35">
        <f t="shared" si="1"/>
        <v>44023</v>
      </c>
      <c r="B58" s="36">
        <f>SUMIFS(СВЦЭМ!$D$33:$D$776,СВЦЭМ!$A$33:$A$776,$A58,СВЦЭМ!$B$33:$B$776,B$47)+'СЕТ СН'!$G$11+СВЦЭМ!$D$10+'СЕТ СН'!$G$6-'СЕТ СН'!$G$23</f>
        <v>1104.3061910200001</v>
      </c>
      <c r="C58" s="36">
        <f>SUMIFS(СВЦЭМ!$D$33:$D$776,СВЦЭМ!$A$33:$A$776,$A58,СВЦЭМ!$B$33:$B$776,C$47)+'СЕТ СН'!$G$11+СВЦЭМ!$D$10+'СЕТ СН'!$G$6-'СЕТ СН'!$G$23</f>
        <v>1078.5225617000001</v>
      </c>
      <c r="D58" s="36">
        <f>SUMIFS(СВЦЭМ!$D$33:$D$776,СВЦЭМ!$A$33:$A$776,$A58,СВЦЭМ!$B$33:$B$776,D$47)+'СЕТ СН'!$G$11+СВЦЭМ!$D$10+'СЕТ СН'!$G$6-'СЕТ СН'!$G$23</f>
        <v>1103.8277822800001</v>
      </c>
      <c r="E58" s="36">
        <f>SUMIFS(СВЦЭМ!$D$33:$D$776,СВЦЭМ!$A$33:$A$776,$A58,СВЦЭМ!$B$33:$B$776,E$47)+'СЕТ СН'!$G$11+СВЦЭМ!$D$10+'СЕТ СН'!$G$6-'СЕТ СН'!$G$23</f>
        <v>1119.43951653</v>
      </c>
      <c r="F58" s="36">
        <f>SUMIFS(СВЦЭМ!$D$33:$D$776,СВЦЭМ!$A$33:$A$776,$A58,СВЦЭМ!$B$33:$B$776,F$47)+'СЕТ СН'!$G$11+СВЦЭМ!$D$10+'СЕТ СН'!$G$6-'СЕТ СН'!$G$23</f>
        <v>1109.8858346300001</v>
      </c>
      <c r="G58" s="36">
        <f>SUMIFS(СВЦЭМ!$D$33:$D$776,СВЦЭМ!$A$33:$A$776,$A58,СВЦЭМ!$B$33:$B$776,G$47)+'СЕТ СН'!$G$11+СВЦЭМ!$D$10+'СЕТ СН'!$G$6-'СЕТ СН'!$G$23</f>
        <v>1108.00286071</v>
      </c>
      <c r="H58" s="36">
        <f>SUMIFS(СВЦЭМ!$D$33:$D$776,СВЦЭМ!$A$33:$A$776,$A58,СВЦЭМ!$B$33:$B$776,H$47)+'СЕТ СН'!$G$11+СВЦЭМ!$D$10+'СЕТ СН'!$G$6-'СЕТ СН'!$G$23</f>
        <v>1093.36730113</v>
      </c>
      <c r="I58" s="36">
        <f>SUMIFS(СВЦЭМ!$D$33:$D$776,СВЦЭМ!$A$33:$A$776,$A58,СВЦЭМ!$B$33:$B$776,I$47)+'СЕТ СН'!$G$11+СВЦЭМ!$D$10+'СЕТ СН'!$G$6-'СЕТ СН'!$G$23</f>
        <v>1094.07934264</v>
      </c>
      <c r="J58" s="36">
        <f>SUMIFS(СВЦЭМ!$D$33:$D$776,СВЦЭМ!$A$33:$A$776,$A58,СВЦЭМ!$B$33:$B$776,J$47)+'СЕТ СН'!$G$11+СВЦЭМ!$D$10+'СЕТ СН'!$G$6-'СЕТ СН'!$G$23</f>
        <v>1058.78190294</v>
      </c>
      <c r="K58" s="36">
        <f>SUMIFS(СВЦЭМ!$D$33:$D$776,СВЦЭМ!$A$33:$A$776,$A58,СВЦЭМ!$B$33:$B$776,K$47)+'СЕТ СН'!$G$11+СВЦЭМ!$D$10+'СЕТ СН'!$G$6-'СЕТ СН'!$G$23</f>
        <v>939.80447786000013</v>
      </c>
      <c r="L58" s="36">
        <f>SUMIFS(СВЦЭМ!$D$33:$D$776,СВЦЭМ!$A$33:$A$776,$A58,СВЦЭМ!$B$33:$B$776,L$47)+'СЕТ СН'!$G$11+СВЦЭМ!$D$10+'СЕТ СН'!$G$6-'СЕТ СН'!$G$23</f>
        <v>910.11651860000006</v>
      </c>
      <c r="M58" s="36">
        <f>SUMIFS(СВЦЭМ!$D$33:$D$776,СВЦЭМ!$A$33:$A$776,$A58,СВЦЭМ!$B$33:$B$776,M$47)+'СЕТ СН'!$G$11+СВЦЭМ!$D$10+'СЕТ СН'!$G$6-'СЕТ СН'!$G$23</f>
        <v>903.09867705000011</v>
      </c>
      <c r="N58" s="36">
        <f>SUMIFS(СВЦЭМ!$D$33:$D$776,СВЦЭМ!$A$33:$A$776,$A58,СВЦЭМ!$B$33:$B$776,N$47)+'СЕТ СН'!$G$11+СВЦЭМ!$D$10+'СЕТ СН'!$G$6-'СЕТ СН'!$G$23</f>
        <v>906.52914389000011</v>
      </c>
      <c r="O58" s="36">
        <f>SUMIFS(СВЦЭМ!$D$33:$D$776,СВЦЭМ!$A$33:$A$776,$A58,СВЦЭМ!$B$33:$B$776,O$47)+'СЕТ СН'!$G$11+СВЦЭМ!$D$10+'СЕТ СН'!$G$6-'СЕТ СН'!$G$23</f>
        <v>940.64530491999994</v>
      </c>
      <c r="P58" s="36">
        <f>SUMIFS(СВЦЭМ!$D$33:$D$776,СВЦЭМ!$A$33:$A$776,$A58,СВЦЭМ!$B$33:$B$776,P$47)+'СЕТ СН'!$G$11+СВЦЭМ!$D$10+'СЕТ СН'!$G$6-'СЕТ СН'!$G$23</f>
        <v>944.26506253000002</v>
      </c>
      <c r="Q58" s="36">
        <f>SUMIFS(СВЦЭМ!$D$33:$D$776,СВЦЭМ!$A$33:$A$776,$A58,СВЦЭМ!$B$33:$B$776,Q$47)+'СЕТ СН'!$G$11+СВЦЭМ!$D$10+'СЕТ СН'!$G$6-'СЕТ СН'!$G$23</f>
        <v>956.40243585000007</v>
      </c>
      <c r="R58" s="36">
        <f>SUMIFS(СВЦЭМ!$D$33:$D$776,СВЦЭМ!$A$33:$A$776,$A58,СВЦЭМ!$B$33:$B$776,R$47)+'СЕТ СН'!$G$11+СВЦЭМ!$D$10+'СЕТ СН'!$G$6-'СЕТ СН'!$G$23</f>
        <v>975.36970839000014</v>
      </c>
      <c r="S58" s="36">
        <f>SUMIFS(СВЦЭМ!$D$33:$D$776,СВЦЭМ!$A$33:$A$776,$A58,СВЦЭМ!$B$33:$B$776,S$47)+'СЕТ СН'!$G$11+СВЦЭМ!$D$10+'СЕТ СН'!$G$6-'СЕТ СН'!$G$23</f>
        <v>977.20193614000004</v>
      </c>
      <c r="T58" s="36">
        <f>SUMIFS(СВЦЭМ!$D$33:$D$776,СВЦЭМ!$A$33:$A$776,$A58,СВЦЭМ!$B$33:$B$776,T$47)+'СЕТ СН'!$G$11+СВЦЭМ!$D$10+'СЕТ СН'!$G$6-'СЕТ СН'!$G$23</f>
        <v>970.87228142999993</v>
      </c>
      <c r="U58" s="36">
        <f>SUMIFS(СВЦЭМ!$D$33:$D$776,СВЦЭМ!$A$33:$A$776,$A58,СВЦЭМ!$B$33:$B$776,U$47)+'СЕТ СН'!$G$11+СВЦЭМ!$D$10+'СЕТ СН'!$G$6-'СЕТ СН'!$G$23</f>
        <v>957.29659063999998</v>
      </c>
      <c r="V58" s="36">
        <f>SUMIFS(СВЦЭМ!$D$33:$D$776,СВЦЭМ!$A$33:$A$776,$A58,СВЦЭМ!$B$33:$B$776,V$47)+'СЕТ СН'!$G$11+СВЦЭМ!$D$10+'СЕТ СН'!$G$6-'СЕТ СН'!$G$23</f>
        <v>940.30746806000002</v>
      </c>
      <c r="W58" s="36">
        <f>SUMIFS(СВЦЭМ!$D$33:$D$776,СВЦЭМ!$A$33:$A$776,$A58,СВЦЭМ!$B$33:$B$776,W$47)+'СЕТ СН'!$G$11+СВЦЭМ!$D$10+'СЕТ СН'!$G$6-'СЕТ СН'!$G$23</f>
        <v>927.96352668999998</v>
      </c>
      <c r="X58" s="36">
        <f>SUMIFS(СВЦЭМ!$D$33:$D$776,СВЦЭМ!$A$33:$A$776,$A58,СВЦЭМ!$B$33:$B$776,X$47)+'СЕТ СН'!$G$11+СВЦЭМ!$D$10+'СЕТ СН'!$G$6-'СЕТ СН'!$G$23</f>
        <v>946.28294825000012</v>
      </c>
      <c r="Y58" s="36">
        <f>SUMIFS(СВЦЭМ!$D$33:$D$776,СВЦЭМ!$A$33:$A$776,$A58,СВЦЭМ!$B$33:$B$776,Y$47)+'СЕТ СН'!$G$11+СВЦЭМ!$D$10+'СЕТ СН'!$G$6-'СЕТ СН'!$G$23</f>
        <v>957.17269305000013</v>
      </c>
    </row>
    <row r="59" spans="1:25" ht="15.75" x14ac:dyDescent="0.2">
      <c r="A59" s="35">
        <f t="shared" si="1"/>
        <v>44024</v>
      </c>
      <c r="B59" s="36">
        <f>SUMIFS(СВЦЭМ!$D$33:$D$776,СВЦЭМ!$A$33:$A$776,$A59,СВЦЭМ!$B$33:$B$776,B$47)+'СЕТ СН'!$G$11+СВЦЭМ!$D$10+'СЕТ СН'!$G$6-'СЕТ СН'!$G$23</f>
        <v>1076.8305103</v>
      </c>
      <c r="C59" s="36">
        <f>SUMIFS(СВЦЭМ!$D$33:$D$776,СВЦЭМ!$A$33:$A$776,$A59,СВЦЭМ!$B$33:$B$776,C$47)+'СЕТ СН'!$G$11+СВЦЭМ!$D$10+'СЕТ СН'!$G$6-'СЕТ СН'!$G$23</f>
        <v>1134.6336367399999</v>
      </c>
      <c r="D59" s="36">
        <f>SUMIFS(СВЦЭМ!$D$33:$D$776,СВЦЭМ!$A$33:$A$776,$A59,СВЦЭМ!$B$33:$B$776,D$47)+'СЕТ СН'!$G$11+СВЦЭМ!$D$10+'СЕТ СН'!$G$6-'СЕТ СН'!$G$23</f>
        <v>1165.10004617</v>
      </c>
      <c r="E59" s="36">
        <f>SUMIFS(СВЦЭМ!$D$33:$D$776,СВЦЭМ!$A$33:$A$776,$A59,СВЦЭМ!$B$33:$B$776,E$47)+'СЕТ СН'!$G$11+СВЦЭМ!$D$10+'СЕТ СН'!$G$6-'СЕТ СН'!$G$23</f>
        <v>1186.1556858900001</v>
      </c>
      <c r="F59" s="36">
        <f>SUMIFS(СВЦЭМ!$D$33:$D$776,СВЦЭМ!$A$33:$A$776,$A59,СВЦЭМ!$B$33:$B$776,F$47)+'СЕТ СН'!$G$11+СВЦЭМ!$D$10+'СЕТ СН'!$G$6-'СЕТ СН'!$G$23</f>
        <v>1189.88397035</v>
      </c>
      <c r="G59" s="36">
        <f>SUMIFS(СВЦЭМ!$D$33:$D$776,СВЦЭМ!$A$33:$A$776,$A59,СВЦЭМ!$B$33:$B$776,G$47)+'СЕТ СН'!$G$11+СВЦЭМ!$D$10+'СЕТ СН'!$G$6-'СЕТ СН'!$G$23</f>
        <v>1196.1936773499999</v>
      </c>
      <c r="H59" s="36">
        <f>SUMIFS(СВЦЭМ!$D$33:$D$776,СВЦЭМ!$A$33:$A$776,$A59,СВЦЭМ!$B$33:$B$776,H$47)+'СЕТ СН'!$G$11+СВЦЭМ!$D$10+'СЕТ СН'!$G$6-'СЕТ СН'!$G$23</f>
        <v>1173.21503706</v>
      </c>
      <c r="I59" s="36">
        <f>SUMIFS(СВЦЭМ!$D$33:$D$776,СВЦЭМ!$A$33:$A$776,$A59,СВЦЭМ!$B$33:$B$776,I$47)+'СЕТ СН'!$G$11+СВЦЭМ!$D$10+'СЕТ СН'!$G$6-'СЕТ СН'!$G$23</f>
        <v>1137.7164693100001</v>
      </c>
      <c r="J59" s="36">
        <f>SUMIFS(СВЦЭМ!$D$33:$D$776,СВЦЭМ!$A$33:$A$776,$A59,СВЦЭМ!$B$33:$B$776,J$47)+'СЕТ СН'!$G$11+СВЦЭМ!$D$10+'СЕТ СН'!$G$6-'СЕТ СН'!$G$23</f>
        <v>1049.04618435</v>
      </c>
      <c r="K59" s="36">
        <f>SUMIFS(СВЦЭМ!$D$33:$D$776,СВЦЭМ!$A$33:$A$776,$A59,СВЦЭМ!$B$33:$B$776,K$47)+'СЕТ СН'!$G$11+СВЦЭМ!$D$10+'СЕТ СН'!$G$6-'СЕТ СН'!$G$23</f>
        <v>907.36073209999995</v>
      </c>
      <c r="L59" s="36">
        <f>SUMIFS(СВЦЭМ!$D$33:$D$776,СВЦЭМ!$A$33:$A$776,$A59,СВЦЭМ!$B$33:$B$776,L$47)+'СЕТ СН'!$G$11+СВЦЭМ!$D$10+'СЕТ СН'!$G$6-'СЕТ СН'!$G$23</f>
        <v>871.59401284</v>
      </c>
      <c r="M59" s="36">
        <f>SUMIFS(СВЦЭМ!$D$33:$D$776,СВЦЭМ!$A$33:$A$776,$A59,СВЦЭМ!$B$33:$B$776,M$47)+'СЕТ СН'!$G$11+СВЦЭМ!$D$10+'СЕТ СН'!$G$6-'СЕТ СН'!$G$23</f>
        <v>868.99020375000009</v>
      </c>
      <c r="N59" s="36">
        <f>SUMIFS(СВЦЭМ!$D$33:$D$776,СВЦЭМ!$A$33:$A$776,$A59,СВЦЭМ!$B$33:$B$776,N$47)+'СЕТ СН'!$G$11+СВЦЭМ!$D$10+'СЕТ СН'!$G$6-'СЕТ СН'!$G$23</f>
        <v>875.45029305999992</v>
      </c>
      <c r="O59" s="36">
        <f>SUMIFS(СВЦЭМ!$D$33:$D$776,СВЦЭМ!$A$33:$A$776,$A59,СВЦЭМ!$B$33:$B$776,O$47)+'СЕТ СН'!$G$11+СВЦЭМ!$D$10+'СЕТ СН'!$G$6-'СЕТ СН'!$G$23</f>
        <v>877.83455503000005</v>
      </c>
      <c r="P59" s="36">
        <f>SUMIFS(СВЦЭМ!$D$33:$D$776,СВЦЭМ!$A$33:$A$776,$A59,СВЦЭМ!$B$33:$B$776,P$47)+'СЕТ СН'!$G$11+СВЦЭМ!$D$10+'СЕТ СН'!$G$6-'СЕТ СН'!$G$23</f>
        <v>884.31540278000011</v>
      </c>
      <c r="Q59" s="36">
        <f>SUMIFS(СВЦЭМ!$D$33:$D$776,СВЦЭМ!$A$33:$A$776,$A59,СВЦЭМ!$B$33:$B$776,Q$47)+'СЕТ СН'!$G$11+СВЦЭМ!$D$10+'СЕТ СН'!$G$6-'СЕТ СН'!$G$23</f>
        <v>901.73691064000013</v>
      </c>
      <c r="R59" s="36">
        <f>SUMIFS(СВЦЭМ!$D$33:$D$776,СВЦЭМ!$A$33:$A$776,$A59,СВЦЭМ!$B$33:$B$776,R$47)+'СЕТ СН'!$G$11+СВЦЭМ!$D$10+'СЕТ СН'!$G$6-'СЕТ СН'!$G$23</f>
        <v>901.07947112000011</v>
      </c>
      <c r="S59" s="36">
        <f>SUMIFS(СВЦЭМ!$D$33:$D$776,СВЦЭМ!$A$33:$A$776,$A59,СВЦЭМ!$B$33:$B$776,S$47)+'СЕТ СН'!$G$11+СВЦЭМ!$D$10+'СЕТ СН'!$G$6-'СЕТ СН'!$G$23</f>
        <v>906.49849102000007</v>
      </c>
      <c r="T59" s="36">
        <f>SUMIFS(СВЦЭМ!$D$33:$D$776,СВЦЭМ!$A$33:$A$776,$A59,СВЦЭМ!$B$33:$B$776,T$47)+'СЕТ СН'!$G$11+СВЦЭМ!$D$10+'СЕТ СН'!$G$6-'СЕТ СН'!$G$23</f>
        <v>903.07697193000013</v>
      </c>
      <c r="U59" s="36">
        <f>SUMIFS(СВЦЭМ!$D$33:$D$776,СВЦЭМ!$A$33:$A$776,$A59,СВЦЭМ!$B$33:$B$776,U$47)+'СЕТ СН'!$G$11+СВЦЭМ!$D$10+'СЕТ СН'!$G$6-'СЕТ СН'!$G$23</f>
        <v>881.63212885000007</v>
      </c>
      <c r="V59" s="36">
        <f>SUMIFS(СВЦЭМ!$D$33:$D$776,СВЦЭМ!$A$33:$A$776,$A59,СВЦЭМ!$B$33:$B$776,V$47)+'СЕТ СН'!$G$11+СВЦЭМ!$D$10+'СЕТ СН'!$G$6-'СЕТ СН'!$G$23</f>
        <v>883.4127076100001</v>
      </c>
      <c r="W59" s="36">
        <f>SUMIFS(СВЦЭМ!$D$33:$D$776,СВЦЭМ!$A$33:$A$776,$A59,СВЦЭМ!$B$33:$B$776,W$47)+'СЕТ СН'!$G$11+СВЦЭМ!$D$10+'СЕТ СН'!$G$6-'СЕТ СН'!$G$23</f>
        <v>875.76874651000003</v>
      </c>
      <c r="X59" s="36">
        <f>SUMIFS(СВЦЭМ!$D$33:$D$776,СВЦЭМ!$A$33:$A$776,$A59,СВЦЭМ!$B$33:$B$776,X$47)+'СЕТ СН'!$G$11+СВЦЭМ!$D$10+'СЕТ СН'!$G$6-'СЕТ СН'!$G$23</f>
        <v>883.13140664000002</v>
      </c>
      <c r="Y59" s="36">
        <f>SUMIFS(СВЦЭМ!$D$33:$D$776,СВЦЭМ!$A$33:$A$776,$A59,СВЦЭМ!$B$33:$B$776,Y$47)+'СЕТ СН'!$G$11+СВЦЭМ!$D$10+'СЕТ СН'!$G$6-'СЕТ СН'!$G$23</f>
        <v>983.57453787999998</v>
      </c>
    </row>
    <row r="60" spans="1:25" ht="15.75" x14ac:dyDescent="0.2">
      <c r="A60" s="35">
        <f t="shared" si="1"/>
        <v>44025</v>
      </c>
      <c r="B60" s="36">
        <f>SUMIFS(СВЦЭМ!$D$33:$D$776,СВЦЭМ!$A$33:$A$776,$A60,СВЦЭМ!$B$33:$B$776,B$47)+'СЕТ СН'!$G$11+СВЦЭМ!$D$10+'СЕТ СН'!$G$6-'СЕТ СН'!$G$23</f>
        <v>1073.1860095700001</v>
      </c>
      <c r="C60" s="36">
        <f>SUMIFS(СВЦЭМ!$D$33:$D$776,СВЦЭМ!$A$33:$A$776,$A60,СВЦЭМ!$B$33:$B$776,C$47)+'СЕТ СН'!$G$11+СВЦЭМ!$D$10+'СЕТ СН'!$G$6-'СЕТ СН'!$G$23</f>
        <v>1043.58016</v>
      </c>
      <c r="D60" s="36">
        <f>SUMIFS(СВЦЭМ!$D$33:$D$776,СВЦЭМ!$A$33:$A$776,$A60,СВЦЭМ!$B$33:$B$776,D$47)+'СЕТ СН'!$G$11+СВЦЭМ!$D$10+'СЕТ СН'!$G$6-'СЕТ СН'!$G$23</f>
        <v>1068.5539376700001</v>
      </c>
      <c r="E60" s="36">
        <f>SUMIFS(СВЦЭМ!$D$33:$D$776,СВЦЭМ!$A$33:$A$776,$A60,СВЦЭМ!$B$33:$B$776,E$47)+'СЕТ СН'!$G$11+СВЦЭМ!$D$10+'СЕТ СН'!$G$6-'СЕТ СН'!$G$23</f>
        <v>1084.0536879400001</v>
      </c>
      <c r="F60" s="36">
        <f>SUMIFS(СВЦЭМ!$D$33:$D$776,СВЦЭМ!$A$33:$A$776,$A60,СВЦЭМ!$B$33:$B$776,F$47)+'СЕТ СН'!$G$11+СВЦЭМ!$D$10+'СЕТ СН'!$G$6-'СЕТ СН'!$G$23</f>
        <v>1075.30904104</v>
      </c>
      <c r="G60" s="36">
        <f>SUMIFS(СВЦЭМ!$D$33:$D$776,СВЦЭМ!$A$33:$A$776,$A60,СВЦЭМ!$B$33:$B$776,G$47)+'СЕТ СН'!$G$11+СВЦЭМ!$D$10+'СЕТ СН'!$G$6-'СЕТ СН'!$G$23</f>
        <v>1074.75653063</v>
      </c>
      <c r="H60" s="36">
        <f>SUMIFS(СВЦЭМ!$D$33:$D$776,СВЦЭМ!$A$33:$A$776,$A60,СВЦЭМ!$B$33:$B$776,H$47)+'СЕТ СН'!$G$11+СВЦЭМ!$D$10+'СЕТ СН'!$G$6-'СЕТ СН'!$G$23</f>
        <v>1062.0663708700001</v>
      </c>
      <c r="I60" s="36">
        <f>SUMIFS(СВЦЭМ!$D$33:$D$776,СВЦЭМ!$A$33:$A$776,$A60,СВЦЭМ!$B$33:$B$776,I$47)+'СЕТ СН'!$G$11+СВЦЭМ!$D$10+'СЕТ СН'!$G$6-'СЕТ СН'!$G$23</f>
        <v>1082.81845918</v>
      </c>
      <c r="J60" s="36">
        <f>SUMIFS(СВЦЭМ!$D$33:$D$776,СВЦЭМ!$A$33:$A$776,$A60,СВЦЭМ!$B$33:$B$776,J$47)+'СЕТ СН'!$G$11+СВЦЭМ!$D$10+'СЕТ СН'!$G$6-'СЕТ СН'!$G$23</f>
        <v>1110.57606403</v>
      </c>
      <c r="K60" s="36">
        <f>SUMIFS(СВЦЭМ!$D$33:$D$776,СВЦЭМ!$A$33:$A$776,$A60,СВЦЭМ!$B$33:$B$776,K$47)+'СЕТ СН'!$G$11+СВЦЭМ!$D$10+'СЕТ СН'!$G$6-'СЕТ СН'!$G$23</f>
        <v>1009.2785843700001</v>
      </c>
      <c r="L60" s="36">
        <f>SUMIFS(СВЦЭМ!$D$33:$D$776,СВЦЭМ!$A$33:$A$776,$A60,СВЦЭМ!$B$33:$B$776,L$47)+'СЕТ СН'!$G$11+СВЦЭМ!$D$10+'СЕТ СН'!$G$6-'СЕТ СН'!$G$23</f>
        <v>975.03248824000002</v>
      </c>
      <c r="M60" s="36">
        <f>SUMIFS(СВЦЭМ!$D$33:$D$776,СВЦЭМ!$A$33:$A$776,$A60,СВЦЭМ!$B$33:$B$776,M$47)+'СЕТ СН'!$G$11+СВЦЭМ!$D$10+'СЕТ СН'!$G$6-'СЕТ СН'!$G$23</f>
        <v>980.08525538999993</v>
      </c>
      <c r="N60" s="36">
        <f>SUMIFS(СВЦЭМ!$D$33:$D$776,СВЦЭМ!$A$33:$A$776,$A60,СВЦЭМ!$B$33:$B$776,N$47)+'СЕТ СН'!$G$11+СВЦЭМ!$D$10+'СЕТ СН'!$G$6-'СЕТ СН'!$G$23</f>
        <v>981.4945752000001</v>
      </c>
      <c r="O60" s="36">
        <f>SUMIFS(СВЦЭМ!$D$33:$D$776,СВЦЭМ!$A$33:$A$776,$A60,СВЦЭМ!$B$33:$B$776,O$47)+'СЕТ СН'!$G$11+СВЦЭМ!$D$10+'СЕТ СН'!$G$6-'СЕТ СН'!$G$23</f>
        <v>981.66519395</v>
      </c>
      <c r="P60" s="36">
        <f>SUMIFS(СВЦЭМ!$D$33:$D$776,СВЦЭМ!$A$33:$A$776,$A60,СВЦЭМ!$B$33:$B$776,P$47)+'СЕТ СН'!$G$11+СВЦЭМ!$D$10+'СЕТ СН'!$G$6-'СЕТ СН'!$G$23</f>
        <v>972.83328267000002</v>
      </c>
      <c r="Q60" s="36">
        <f>SUMIFS(СВЦЭМ!$D$33:$D$776,СВЦЭМ!$A$33:$A$776,$A60,СВЦЭМ!$B$33:$B$776,Q$47)+'СЕТ СН'!$G$11+СВЦЭМ!$D$10+'СЕТ СН'!$G$6-'СЕТ СН'!$G$23</f>
        <v>958.96321942999998</v>
      </c>
      <c r="R60" s="36">
        <f>SUMIFS(СВЦЭМ!$D$33:$D$776,СВЦЭМ!$A$33:$A$776,$A60,СВЦЭМ!$B$33:$B$776,R$47)+'СЕТ СН'!$G$11+СВЦЭМ!$D$10+'СЕТ СН'!$G$6-'СЕТ СН'!$G$23</f>
        <v>987.96226840999998</v>
      </c>
      <c r="S60" s="36">
        <f>SUMIFS(СВЦЭМ!$D$33:$D$776,СВЦЭМ!$A$33:$A$776,$A60,СВЦЭМ!$B$33:$B$776,S$47)+'СЕТ СН'!$G$11+СВЦЭМ!$D$10+'СЕТ СН'!$G$6-'СЕТ СН'!$G$23</f>
        <v>1018.0531228699999</v>
      </c>
      <c r="T60" s="36">
        <f>SUMIFS(СВЦЭМ!$D$33:$D$776,СВЦЭМ!$A$33:$A$776,$A60,СВЦЭМ!$B$33:$B$776,T$47)+'СЕТ СН'!$G$11+СВЦЭМ!$D$10+'СЕТ СН'!$G$6-'СЕТ СН'!$G$23</f>
        <v>987.30162052000014</v>
      </c>
      <c r="U60" s="36">
        <f>SUMIFS(СВЦЭМ!$D$33:$D$776,СВЦЭМ!$A$33:$A$776,$A60,СВЦЭМ!$B$33:$B$776,U$47)+'СЕТ СН'!$G$11+СВЦЭМ!$D$10+'СЕТ СН'!$G$6-'СЕТ СН'!$G$23</f>
        <v>969.13901138000006</v>
      </c>
      <c r="V60" s="36">
        <f>SUMIFS(СВЦЭМ!$D$33:$D$776,СВЦЭМ!$A$33:$A$776,$A60,СВЦЭМ!$B$33:$B$776,V$47)+'СЕТ СН'!$G$11+СВЦЭМ!$D$10+'СЕТ СН'!$G$6-'СЕТ СН'!$G$23</f>
        <v>962.05721182000002</v>
      </c>
      <c r="W60" s="36">
        <f>SUMIFS(СВЦЭМ!$D$33:$D$776,СВЦЭМ!$A$33:$A$776,$A60,СВЦЭМ!$B$33:$B$776,W$47)+'СЕТ СН'!$G$11+СВЦЭМ!$D$10+'СЕТ СН'!$G$6-'СЕТ СН'!$G$23</f>
        <v>938.72721479999996</v>
      </c>
      <c r="X60" s="36">
        <f>SUMIFS(СВЦЭМ!$D$33:$D$776,СВЦЭМ!$A$33:$A$776,$A60,СВЦЭМ!$B$33:$B$776,X$47)+'СЕТ СН'!$G$11+СВЦЭМ!$D$10+'СЕТ СН'!$G$6-'СЕТ СН'!$G$23</f>
        <v>918.60592524000003</v>
      </c>
      <c r="Y60" s="36">
        <f>SUMIFS(СВЦЭМ!$D$33:$D$776,СВЦЭМ!$A$33:$A$776,$A60,СВЦЭМ!$B$33:$B$776,Y$47)+'СЕТ СН'!$G$11+СВЦЭМ!$D$10+'СЕТ СН'!$G$6-'СЕТ СН'!$G$23</f>
        <v>991.99113649000014</v>
      </c>
    </row>
    <row r="61" spans="1:25" ht="15.75" x14ac:dyDescent="0.2">
      <c r="A61" s="35">
        <f t="shared" si="1"/>
        <v>44026</v>
      </c>
      <c r="B61" s="36">
        <f>SUMIFS(СВЦЭМ!$D$33:$D$776,СВЦЭМ!$A$33:$A$776,$A61,СВЦЭМ!$B$33:$B$776,B$47)+'СЕТ СН'!$G$11+СВЦЭМ!$D$10+'СЕТ СН'!$G$6-'СЕТ СН'!$G$23</f>
        <v>1071.7630306900001</v>
      </c>
      <c r="C61" s="36">
        <f>SUMIFS(СВЦЭМ!$D$33:$D$776,СВЦЭМ!$A$33:$A$776,$A61,СВЦЭМ!$B$33:$B$776,C$47)+'СЕТ СН'!$G$11+СВЦЭМ!$D$10+'СЕТ СН'!$G$6-'СЕТ СН'!$G$23</f>
        <v>1043.46709728</v>
      </c>
      <c r="D61" s="36">
        <f>SUMIFS(СВЦЭМ!$D$33:$D$776,СВЦЭМ!$A$33:$A$776,$A61,СВЦЭМ!$B$33:$B$776,D$47)+'СЕТ СН'!$G$11+СВЦЭМ!$D$10+'СЕТ СН'!$G$6-'СЕТ СН'!$G$23</f>
        <v>1059.47363894</v>
      </c>
      <c r="E61" s="36">
        <f>SUMIFS(СВЦЭМ!$D$33:$D$776,СВЦЭМ!$A$33:$A$776,$A61,СВЦЭМ!$B$33:$B$776,E$47)+'СЕТ СН'!$G$11+СВЦЭМ!$D$10+'СЕТ СН'!$G$6-'СЕТ СН'!$G$23</f>
        <v>1080.3901562600001</v>
      </c>
      <c r="F61" s="36">
        <f>SUMIFS(СВЦЭМ!$D$33:$D$776,СВЦЭМ!$A$33:$A$776,$A61,СВЦЭМ!$B$33:$B$776,F$47)+'СЕТ СН'!$G$11+СВЦЭМ!$D$10+'СЕТ СН'!$G$6-'СЕТ СН'!$G$23</f>
        <v>1079.84173736</v>
      </c>
      <c r="G61" s="36">
        <f>SUMIFS(СВЦЭМ!$D$33:$D$776,СВЦЭМ!$A$33:$A$776,$A61,СВЦЭМ!$B$33:$B$776,G$47)+'СЕТ СН'!$G$11+СВЦЭМ!$D$10+'СЕТ СН'!$G$6-'СЕТ СН'!$G$23</f>
        <v>1084.8589105400001</v>
      </c>
      <c r="H61" s="36">
        <f>SUMIFS(СВЦЭМ!$D$33:$D$776,СВЦЭМ!$A$33:$A$776,$A61,СВЦЭМ!$B$33:$B$776,H$47)+'СЕТ СН'!$G$11+СВЦЭМ!$D$10+'СЕТ СН'!$G$6-'СЕТ СН'!$G$23</f>
        <v>1068.1634212000001</v>
      </c>
      <c r="I61" s="36">
        <f>SUMIFS(СВЦЭМ!$D$33:$D$776,СВЦЭМ!$A$33:$A$776,$A61,СВЦЭМ!$B$33:$B$776,I$47)+'СЕТ СН'!$G$11+СВЦЭМ!$D$10+'СЕТ СН'!$G$6-'СЕТ СН'!$G$23</f>
        <v>1123.0315466900001</v>
      </c>
      <c r="J61" s="36">
        <f>SUMIFS(СВЦЭМ!$D$33:$D$776,СВЦЭМ!$A$33:$A$776,$A61,СВЦЭМ!$B$33:$B$776,J$47)+'СЕТ СН'!$G$11+СВЦЭМ!$D$10+'СЕТ СН'!$G$6-'СЕТ СН'!$G$23</f>
        <v>1071.2856015699999</v>
      </c>
      <c r="K61" s="36">
        <f>SUMIFS(СВЦЭМ!$D$33:$D$776,СВЦЭМ!$A$33:$A$776,$A61,СВЦЭМ!$B$33:$B$776,K$47)+'СЕТ СН'!$G$11+СВЦЭМ!$D$10+'СЕТ СН'!$G$6-'СЕТ СН'!$G$23</f>
        <v>989.53331303999994</v>
      </c>
      <c r="L61" s="36">
        <f>SUMIFS(СВЦЭМ!$D$33:$D$776,СВЦЭМ!$A$33:$A$776,$A61,СВЦЭМ!$B$33:$B$776,L$47)+'СЕТ СН'!$G$11+СВЦЭМ!$D$10+'СЕТ СН'!$G$6-'СЕТ СН'!$G$23</f>
        <v>989.37483137000004</v>
      </c>
      <c r="M61" s="36">
        <f>SUMIFS(СВЦЭМ!$D$33:$D$776,СВЦЭМ!$A$33:$A$776,$A61,СВЦЭМ!$B$33:$B$776,M$47)+'СЕТ СН'!$G$11+СВЦЭМ!$D$10+'СЕТ СН'!$G$6-'СЕТ СН'!$G$23</f>
        <v>991.77524317000007</v>
      </c>
      <c r="N61" s="36">
        <f>SUMIFS(СВЦЭМ!$D$33:$D$776,СВЦЭМ!$A$33:$A$776,$A61,СВЦЭМ!$B$33:$B$776,N$47)+'СЕТ СН'!$G$11+СВЦЭМ!$D$10+'СЕТ СН'!$G$6-'СЕТ СН'!$G$23</f>
        <v>990.01894771000002</v>
      </c>
      <c r="O61" s="36">
        <f>SUMIFS(СВЦЭМ!$D$33:$D$776,СВЦЭМ!$A$33:$A$776,$A61,СВЦЭМ!$B$33:$B$776,O$47)+'СЕТ СН'!$G$11+СВЦЭМ!$D$10+'СЕТ СН'!$G$6-'СЕТ СН'!$G$23</f>
        <v>1019.8855894999999</v>
      </c>
      <c r="P61" s="36">
        <f>SUMIFS(СВЦЭМ!$D$33:$D$776,СВЦЭМ!$A$33:$A$776,$A61,СВЦЭМ!$B$33:$B$776,P$47)+'СЕТ СН'!$G$11+СВЦЭМ!$D$10+'СЕТ СН'!$G$6-'СЕТ СН'!$G$23</f>
        <v>1021.2758925400001</v>
      </c>
      <c r="Q61" s="36">
        <f>SUMIFS(СВЦЭМ!$D$33:$D$776,СВЦЭМ!$A$33:$A$776,$A61,СВЦЭМ!$B$33:$B$776,Q$47)+'СЕТ СН'!$G$11+СВЦЭМ!$D$10+'СЕТ СН'!$G$6-'СЕТ СН'!$G$23</f>
        <v>1021.64686005</v>
      </c>
      <c r="R61" s="36">
        <f>SUMIFS(СВЦЭМ!$D$33:$D$776,СВЦЭМ!$A$33:$A$776,$A61,СВЦЭМ!$B$33:$B$776,R$47)+'СЕТ СН'!$G$11+СВЦЭМ!$D$10+'СЕТ СН'!$G$6-'СЕТ СН'!$G$23</f>
        <v>1013.36586837</v>
      </c>
      <c r="S61" s="36">
        <f>SUMIFS(СВЦЭМ!$D$33:$D$776,СВЦЭМ!$A$33:$A$776,$A61,СВЦЭМ!$B$33:$B$776,S$47)+'СЕТ СН'!$G$11+СВЦЭМ!$D$10+'СЕТ СН'!$G$6-'СЕТ СН'!$G$23</f>
        <v>1012.98134845</v>
      </c>
      <c r="T61" s="36">
        <f>SUMIFS(СВЦЭМ!$D$33:$D$776,СВЦЭМ!$A$33:$A$776,$A61,СВЦЭМ!$B$33:$B$776,T$47)+'СЕТ СН'!$G$11+СВЦЭМ!$D$10+'СЕТ СН'!$G$6-'СЕТ СН'!$G$23</f>
        <v>1011.1851478200001</v>
      </c>
      <c r="U61" s="36">
        <f>SUMIFS(СВЦЭМ!$D$33:$D$776,СВЦЭМ!$A$33:$A$776,$A61,СВЦЭМ!$B$33:$B$776,U$47)+'СЕТ СН'!$G$11+СВЦЭМ!$D$10+'СЕТ СН'!$G$6-'СЕТ СН'!$G$23</f>
        <v>1009.1438910700001</v>
      </c>
      <c r="V61" s="36">
        <f>SUMIFS(СВЦЭМ!$D$33:$D$776,СВЦЭМ!$A$33:$A$776,$A61,СВЦЭМ!$B$33:$B$776,V$47)+'СЕТ СН'!$G$11+СВЦЭМ!$D$10+'СЕТ СН'!$G$6-'СЕТ СН'!$G$23</f>
        <v>993.22910511000009</v>
      </c>
      <c r="W61" s="36">
        <f>SUMIFS(СВЦЭМ!$D$33:$D$776,СВЦЭМ!$A$33:$A$776,$A61,СВЦЭМ!$B$33:$B$776,W$47)+'СЕТ СН'!$G$11+СВЦЭМ!$D$10+'СЕТ СН'!$G$6-'СЕТ СН'!$G$23</f>
        <v>991.55592817000002</v>
      </c>
      <c r="X61" s="36">
        <f>SUMIFS(СВЦЭМ!$D$33:$D$776,СВЦЭМ!$A$33:$A$776,$A61,СВЦЭМ!$B$33:$B$776,X$47)+'СЕТ СН'!$G$11+СВЦЭМ!$D$10+'СЕТ СН'!$G$6-'СЕТ СН'!$G$23</f>
        <v>976.1183520300001</v>
      </c>
      <c r="Y61" s="36">
        <f>SUMIFS(СВЦЭМ!$D$33:$D$776,СВЦЭМ!$A$33:$A$776,$A61,СВЦЭМ!$B$33:$B$776,Y$47)+'СЕТ СН'!$G$11+СВЦЭМ!$D$10+'СЕТ СН'!$G$6-'СЕТ СН'!$G$23</f>
        <v>977.21524143000011</v>
      </c>
    </row>
    <row r="62" spans="1:25" ht="15.75" x14ac:dyDescent="0.2">
      <c r="A62" s="35">
        <f t="shared" si="1"/>
        <v>44027</v>
      </c>
      <c r="B62" s="36">
        <f>SUMIFS(СВЦЭМ!$D$33:$D$776,СВЦЭМ!$A$33:$A$776,$A62,СВЦЭМ!$B$33:$B$776,B$47)+'СЕТ СН'!$G$11+СВЦЭМ!$D$10+'СЕТ СН'!$G$6-'СЕТ СН'!$G$23</f>
        <v>1172.6500281900001</v>
      </c>
      <c r="C62" s="36">
        <f>SUMIFS(СВЦЭМ!$D$33:$D$776,СВЦЭМ!$A$33:$A$776,$A62,СВЦЭМ!$B$33:$B$776,C$47)+'СЕТ СН'!$G$11+СВЦЭМ!$D$10+'СЕТ СН'!$G$6-'СЕТ СН'!$G$23</f>
        <v>1207.5776168099999</v>
      </c>
      <c r="D62" s="36">
        <f>SUMIFS(СВЦЭМ!$D$33:$D$776,СВЦЭМ!$A$33:$A$776,$A62,СВЦЭМ!$B$33:$B$776,D$47)+'СЕТ СН'!$G$11+СВЦЭМ!$D$10+'СЕТ СН'!$G$6-'СЕТ СН'!$G$23</f>
        <v>1193.0409267100001</v>
      </c>
      <c r="E62" s="36">
        <f>SUMIFS(СВЦЭМ!$D$33:$D$776,СВЦЭМ!$A$33:$A$776,$A62,СВЦЭМ!$B$33:$B$776,E$47)+'СЕТ СН'!$G$11+СВЦЭМ!$D$10+'СЕТ СН'!$G$6-'СЕТ СН'!$G$23</f>
        <v>1204.39392473</v>
      </c>
      <c r="F62" s="36">
        <f>SUMIFS(СВЦЭМ!$D$33:$D$776,СВЦЭМ!$A$33:$A$776,$A62,СВЦЭМ!$B$33:$B$776,F$47)+'СЕТ СН'!$G$11+СВЦЭМ!$D$10+'СЕТ СН'!$G$6-'СЕТ СН'!$G$23</f>
        <v>1198.8809193</v>
      </c>
      <c r="G62" s="36">
        <f>SUMIFS(СВЦЭМ!$D$33:$D$776,СВЦЭМ!$A$33:$A$776,$A62,СВЦЭМ!$B$33:$B$776,G$47)+'СЕТ СН'!$G$11+СВЦЭМ!$D$10+'СЕТ СН'!$G$6-'СЕТ СН'!$G$23</f>
        <v>1199.5735840499999</v>
      </c>
      <c r="H62" s="36">
        <f>SUMIFS(СВЦЭМ!$D$33:$D$776,СВЦЭМ!$A$33:$A$776,$A62,СВЦЭМ!$B$33:$B$776,H$47)+'СЕТ СН'!$G$11+СВЦЭМ!$D$10+'СЕТ СН'!$G$6-'СЕТ СН'!$G$23</f>
        <v>1212.5318199400001</v>
      </c>
      <c r="I62" s="36">
        <f>SUMIFS(СВЦЭМ!$D$33:$D$776,СВЦЭМ!$A$33:$A$776,$A62,СВЦЭМ!$B$33:$B$776,I$47)+'СЕТ СН'!$G$11+СВЦЭМ!$D$10+'СЕТ СН'!$G$6-'СЕТ СН'!$G$23</f>
        <v>1240.1938892999999</v>
      </c>
      <c r="J62" s="36">
        <f>SUMIFS(СВЦЭМ!$D$33:$D$776,СВЦЭМ!$A$33:$A$776,$A62,СВЦЭМ!$B$33:$B$776,J$47)+'СЕТ СН'!$G$11+СВЦЭМ!$D$10+'СЕТ СН'!$G$6-'СЕТ СН'!$G$23</f>
        <v>1115.8314991</v>
      </c>
      <c r="K62" s="36">
        <f>SUMIFS(СВЦЭМ!$D$33:$D$776,СВЦЭМ!$A$33:$A$776,$A62,СВЦЭМ!$B$33:$B$776,K$47)+'СЕТ СН'!$G$11+СВЦЭМ!$D$10+'СЕТ СН'!$G$6-'СЕТ СН'!$G$23</f>
        <v>963.96734843000013</v>
      </c>
      <c r="L62" s="36">
        <f>SUMIFS(СВЦЭМ!$D$33:$D$776,СВЦЭМ!$A$33:$A$776,$A62,СВЦЭМ!$B$33:$B$776,L$47)+'СЕТ СН'!$G$11+СВЦЭМ!$D$10+'СЕТ СН'!$G$6-'СЕТ СН'!$G$23</f>
        <v>936.20275175999996</v>
      </c>
      <c r="M62" s="36">
        <f>SUMIFS(СВЦЭМ!$D$33:$D$776,СВЦЭМ!$A$33:$A$776,$A62,СВЦЭМ!$B$33:$B$776,M$47)+'СЕТ СН'!$G$11+СВЦЭМ!$D$10+'СЕТ СН'!$G$6-'СЕТ СН'!$G$23</f>
        <v>941.99868200000014</v>
      </c>
      <c r="N62" s="36">
        <f>SUMIFS(СВЦЭМ!$D$33:$D$776,СВЦЭМ!$A$33:$A$776,$A62,СВЦЭМ!$B$33:$B$776,N$47)+'СЕТ СН'!$G$11+СВЦЭМ!$D$10+'СЕТ СН'!$G$6-'СЕТ СН'!$G$23</f>
        <v>941.41973634999999</v>
      </c>
      <c r="O62" s="36">
        <f>SUMIFS(СВЦЭМ!$D$33:$D$776,СВЦЭМ!$A$33:$A$776,$A62,СВЦЭМ!$B$33:$B$776,O$47)+'СЕТ СН'!$G$11+СВЦЭМ!$D$10+'СЕТ СН'!$G$6-'СЕТ СН'!$G$23</f>
        <v>944.37227881000013</v>
      </c>
      <c r="P62" s="36">
        <f>SUMIFS(СВЦЭМ!$D$33:$D$776,СВЦЭМ!$A$33:$A$776,$A62,СВЦЭМ!$B$33:$B$776,P$47)+'СЕТ СН'!$G$11+СВЦЭМ!$D$10+'СЕТ СН'!$G$6-'СЕТ СН'!$G$23</f>
        <v>942.65662021000003</v>
      </c>
      <c r="Q62" s="36">
        <f>SUMIFS(СВЦЭМ!$D$33:$D$776,СВЦЭМ!$A$33:$A$776,$A62,СВЦЭМ!$B$33:$B$776,Q$47)+'СЕТ СН'!$G$11+СВЦЭМ!$D$10+'СЕТ СН'!$G$6-'СЕТ СН'!$G$23</f>
        <v>943.45053951</v>
      </c>
      <c r="R62" s="36">
        <f>SUMIFS(СВЦЭМ!$D$33:$D$776,СВЦЭМ!$A$33:$A$776,$A62,СВЦЭМ!$B$33:$B$776,R$47)+'СЕТ СН'!$G$11+СВЦЭМ!$D$10+'СЕТ СН'!$G$6-'СЕТ СН'!$G$23</f>
        <v>937.57504584000003</v>
      </c>
      <c r="S62" s="36">
        <f>SUMIFS(СВЦЭМ!$D$33:$D$776,СВЦЭМ!$A$33:$A$776,$A62,СВЦЭМ!$B$33:$B$776,S$47)+'СЕТ СН'!$G$11+СВЦЭМ!$D$10+'СЕТ СН'!$G$6-'СЕТ СН'!$G$23</f>
        <v>938.73226737000005</v>
      </c>
      <c r="T62" s="36">
        <f>SUMIFS(СВЦЭМ!$D$33:$D$776,СВЦЭМ!$A$33:$A$776,$A62,СВЦЭМ!$B$33:$B$776,T$47)+'СЕТ СН'!$G$11+СВЦЭМ!$D$10+'СЕТ СН'!$G$6-'СЕТ СН'!$G$23</f>
        <v>939.20919698000012</v>
      </c>
      <c r="U62" s="36">
        <f>SUMIFS(СВЦЭМ!$D$33:$D$776,СВЦЭМ!$A$33:$A$776,$A62,СВЦЭМ!$B$33:$B$776,U$47)+'СЕТ СН'!$G$11+СВЦЭМ!$D$10+'СЕТ СН'!$G$6-'СЕТ СН'!$G$23</f>
        <v>924.77121069999998</v>
      </c>
      <c r="V62" s="36">
        <f>SUMIFS(СВЦЭМ!$D$33:$D$776,СВЦЭМ!$A$33:$A$776,$A62,СВЦЭМ!$B$33:$B$776,V$47)+'СЕТ СН'!$G$11+СВЦЭМ!$D$10+'СЕТ СН'!$G$6-'СЕТ СН'!$G$23</f>
        <v>916.28264119000005</v>
      </c>
      <c r="W62" s="36">
        <f>SUMIFS(СВЦЭМ!$D$33:$D$776,СВЦЭМ!$A$33:$A$776,$A62,СВЦЭМ!$B$33:$B$776,W$47)+'СЕТ СН'!$G$11+СВЦЭМ!$D$10+'СЕТ СН'!$G$6-'СЕТ СН'!$G$23</f>
        <v>927.50007778999998</v>
      </c>
      <c r="X62" s="36">
        <f>SUMIFS(СВЦЭМ!$D$33:$D$776,СВЦЭМ!$A$33:$A$776,$A62,СВЦЭМ!$B$33:$B$776,X$47)+'СЕТ СН'!$G$11+СВЦЭМ!$D$10+'СЕТ СН'!$G$6-'СЕТ СН'!$G$23</f>
        <v>945.70873385999994</v>
      </c>
      <c r="Y62" s="36">
        <f>SUMIFS(СВЦЭМ!$D$33:$D$776,СВЦЭМ!$A$33:$A$776,$A62,СВЦЭМ!$B$33:$B$776,Y$47)+'СЕТ СН'!$G$11+СВЦЭМ!$D$10+'СЕТ СН'!$G$6-'СЕТ СН'!$G$23</f>
        <v>989.02515880999999</v>
      </c>
    </row>
    <row r="63" spans="1:25" ht="15.75" x14ac:dyDescent="0.2">
      <c r="A63" s="35">
        <f t="shared" si="1"/>
        <v>44028</v>
      </c>
      <c r="B63" s="36">
        <f>SUMIFS(СВЦЭМ!$D$33:$D$776,СВЦЭМ!$A$33:$A$776,$A63,СВЦЭМ!$B$33:$B$776,B$47)+'СЕТ СН'!$G$11+СВЦЭМ!$D$10+'СЕТ СН'!$G$6-'СЕТ СН'!$G$23</f>
        <v>1140.20415564</v>
      </c>
      <c r="C63" s="36">
        <f>SUMIFS(СВЦЭМ!$D$33:$D$776,СВЦЭМ!$A$33:$A$776,$A63,СВЦЭМ!$B$33:$B$776,C$47)+'СЕТ СН'!$G$11+СВЦЭМ!$D$10+'СЕТ СН'!$G$6-'СЕТ СН'!$G$23</f>
        <v>1204.52277278</v>
      </c>
      <c r="D63" s="36">
        <f>SUMIFS(СВЦЭМ!$D$33:$D$776,СВЦЭМ!$A$33:$A$776,$A63,СВЦЭМ!$B$33:$B$776,D$47)+'СЕТ СН'!$G$11+СВЦЭМ!$D$10+'СЕТ СН'!$G$6-'СЕТ СН'!$G$23</f>
        <v>1196.2525207599999</v>
      </c>
      <c r="E63" s="36">
        <f>SUMIFS(СВЦЭМ!$D$33:$D$776,СВЦЭМ!$A$33:$A$776,$A63,СВЦЭМ!$B$33:$B$776,E$47)+'СЕТ СН'!$G$11+СВЦЭМ!$D$10+'СЕТ СН'!$G$6-'СЕТ СН'!$G$23</f>
        <v>1209.99331224</v>
      </c>
      <c r="F63" s="36">
        <f>SUMIFS(СВЦЭМ!$D$33:$D$776,СВЦЭМ!$A$33:$A$776,$A63,СВЦЭМ!$B$33:$B$776,F$47)+'СЕТ СН'!$G$11+СВЦЭМ!$D$10+'СЕТ СН'!$G$6-'СЕТ СН'!$G$23</f>
        <v>1204.5232508399999</v>
      </c>
      <c r="G63" s="36">
        <f>SUMIFS(СВЦЭМ!$D$33:$D$776,СВЦЭМ!$A$33:$A$776,$A63,СВЦЭМ!$B$33:$B$776,G$47)+'СЕТ СН'!$G$11+СВЦЭМ!$D$10+'СЕТ СН'!$G$6-'СЕТ СН'!$G$23</f>
        <v>1199.22009209</v>
      </c>
      <c r="H63" s="36">
        <f>SUMIFS(СВЦЭМ!$D$33:$D$776,СВЦЭМ!$A$33:$A$776,$A63,СВЦЭМ!$B$33:$B$776,H$47)+'СЕТ СН'!$G$11+СВЦЭМ!$D$10+'СЕТ СН'!$G$6-'СЕТ СН'!$G$23</f>
        <v>1215.1230151699999</v>
      </c>
      <c r="I63" s="36">
        <f>SUMIFS(СВЦЭМ!$D$33:$D$776,СВЦЭМ!$A$33:$A$776,$A63,СВЦЭМ!$B$33:$B$776,I$47)+'СЕТ СН'!$G$11+СВЦЭМ!$D$10+'СЕТ СН'!$G$6-'СЕТ СН'!$G$23</f>
        <v>1189.0528279</v>
      </c>
      <c r="J63" s="36">
        <f>SUMIFS(СВЦЭМ!$D$33:$D$776,СВЦЭМ!$A$33:$A$776,$A63,СВЦЭМ!$B$33:$B$776,J$47)+'СЕТ СН'!$G$11+СВЦЭМ!$D$10+'СЕТ СН'!$G$6-'СЕТ СН'!$G$23</f>
        <v>1146.1433070200001</v>
      </c>
      <c r="K63" s="36">
        <f>SUMIFS(СВЦЭМ!$D$33:$D$776,СВЦЭМ!$A$33:$A$776,$A63,СВЦЭМ!$B$33:$B$776,K$47)+'СЕТ СН'!$G$11+СВЦЭМ!$D$10+'СЕТ СН'!$G$6-'СЕТ СН'!$G$23</f>
        <v>966.54742123000005</v>
      </c>
      <c r="L63" s="36">
        <f>SUMIFS(СВЦЭМ!$D$33:$D$776,СВЦЭМ!$A$33:$A$776,$A63,СВЦЭМ!$B$33:$B$776,L$47)+'СЕТ СН'!$G$11+СВЦЭМ!$D$10+'СЕТ СН'!$G$6-'СЕТ СН'!$G$23</f>
        <v>915.42875185999992</v>
      </c>
      <c r="M63" s="36">
        <f>SUMIFS(СВЦЭМ!$D$33:$D$776,СВЦЭМ!$A$33:$A$776,$A63,СВЦЭМ!$B$33:$B$776,M$47)+'СЕТ СН'!$G$11+СВЦЭМ!$D$10+'СЕТ СН'!$G$6-'СЕТ СН'!$G$23</f>
        <v>898.95583149999993</v>
      </c>
      <c r="N63" s="36">
        <f>SUMIFS(СВЦЭМ!$D$33:$D$776,СВЦЭМ!$A$33:$A$776,$A63,СВЦЭМ!$B$33:$B$776,N$47)+'СЕТ СН'!$G$11+СВЦЭМ!$D$10+'СЕТ СН'!$G$6-'СЕТ СН'!$G$23</f>
        <v>923.35326284000007</v>
      </c>
      <c r="O63" s="36">
        <f>SUMIFS(СВЦЭМ!$D$33:$D$776,СВЦЭМ!$A$33:$A$776,$A63,СВЦЭМ!$B$33:$B$776,O$47)+'СЕТ СН'!$G$11+СВЦЭМ!$D$10+'СЕТ СН'!$G$6-'СЕТ СН'!$G$23</f>
        <v>919.25204964</v>
      </c>
      <c r="P63" s="36">
        <f>SUMIFS(СВЦЭМ!$D$33:$D$776,СВЦЭМ!$A$33:$A$776,$A63,СВЦЭМ!$B$33:$B$776,P$47)+'СЕТ СН'!$G$11+СВЦЭМ!$D$10+'СЕТ СН'!$G$6-'СЕТ СН'!$G$23</f>
        <v>920.63801942000009</v>
      </c>
      <c r="Q63" s="36">
        <f>SUMIFS(СВЦЭМ!$D$33:$D$776,СВЦЭМ!$A$33:$A$776,$A63,СВЦЭМ!$B$33:$B$776,Q$47)+'СЕТ СН'!$G$11+СВЦЭМ!$D$10+'СЕТ СН'!$G$6-'СЕТ СН'!$G$23</f>
        <v>932.38523723000003</v>
      </c>
      <c r="R63" s="36">
        <f>SUMIFS(СВЦЭМ!$D$33:$D$776,СВЦЭМ!$A$33:$A$776,$A63,СВЦЭМ!$B$33:$B$776,R$47)+'СЕТ СН'!$G$11+СВЦЭМ!$D$10+'СЕТ СН'!$G$6-'СЕТ СН'!$G$23</f>
        <v>928.64803746999996</v>
      </c>
      <c r="S63" s="36">
        <f>SUMIFS(СВЦЭМ!$D$33:$D$776,СВЦЭМ!$A$33:$A$776,$A63,СВЦЭМ!$B$33:$B$776,S$47)+'СЕТ СН'!$G$11+СВЦЭМ!$D$10+'СЕТ СН'!$G$6-'СЕТ СН'!$G$23</f>
        <v>926.00137201000007</v>
      </c>
      <c r="T63" s="36">
        <f>SUMIFS(СВЦЭМ!$D$33:$D$776,СВЦЭМ!$A$33:$A$776,$A63,СВЦЭМ!$B$33:$B$776,T$47)+'СЕТ СН'!$G$11+СВЦЭМ!$D$10+'СЕТ СН'!$G$6-'СЕТ СН'!$G$23</f>
        <v>925.72364605999996</v>
      </c>
      <c r="U63" s="36">
        <f>SUMIFS(СВЦЭМ!$D$33:$D$776,СВЦЭМ!$A$33:$A$776,$A63,СВЦЭМ!$B$33:$B$776,U$47)+'СЕТ СН'!$G$11+СВЦЭМ!$D$10+'СЕТ СН'!$G$6-'СЕТ СН'!$G$23</f>
        <v>924.77017649000004</v>
      </c>
      <c r="V63" s="36">
        <f>SUMIFS(СВЦЭМ!$D$33:$D$776,СВЦЭМ!$A$33:$A$776,$A63,СВЦЭМ!$B$33:$B$776,V$47)+'СЕТ СН'!$G$11+СВЦЭМ!$D$10+'СЕТ СН'!$G$6-'СЕТ СН'!$G$23</f>
        <v>918.30712913000002</v>
      </c>
      <c r="W63" s="36">
        <f>SUMIFS(СВЦЭМ!$D$33:$D$776,СВЦЭМ!$A$33:$A$776,$A63,СВЦЭМ!$B$33:$B$776,W$47)+'СЕТ СН'!$G$11+СВЦЭМ!$D$10+'СЕТ СН'!$G$6-'СЕТ СН'!$G$23</f>
        <v>921.00928124000006</v>
      </c>
      <c r="X63" s="36">
        <f>SUMIFS(СВЦЭМ!$D$33:$D$776,СВЦЭМ!$A$33:$A$776,$A63,СВЦЭМ!$B$33:$B$776,X$47)+'СЕТ СН'!$G$11+СВЦЭМ!$D$10+'СЕТ СН'!$G$6-'СЕТ СН'!$G$23</f>
        <v>965.12855645000013</v>
      </c>
      <c r="Y63" s="36">
        <f>SUMIFS(СВЦЭМ!$D$33:$D$776,СВЦЭМ!$A$33:$A$776,$A63,СВЦЭМ!$B$33:$B$776,Y$47)+'СЕТ СН'!$G$11+СВЦЭМ!$D$10+'СЕТ СН'!$G$6-'СЕТ СН'!$G$23</f>
        <v>999.14948159000005</v>
      </c>
    </row>
    <row r="64" spans="1:25" ht="15.75" x14ac:dyDescent="0.2">
      <c r="A64" s="35">
        <f t="shared" si="1"/>
        <v>44029</v>
      </c>
      <c r="B64" s="36">
        <f>SUMIFS(СВЦЭМ!$D$33:$D$776,СВЦЭМ!$A$33:$A$776,$A64,СВЦЭМ!$B$33:$B$776,B$47)+'СЕТ СН'!$G$11+СВЦЭМ!$D$10+'СЕТ СН'!$G$6-'СЕТ СН'!$G$23</f>
        <v>1159.35280915</v>
      </c>
      <c r="C64" s="36">
        <f>SUMIFS(СВЦЭМ!$D$33:$D$776,СВЦЭМ!$A$33:$A$776,$A64,СВЦЭМ!$B$33:$B$776,C$47)+'СЕТ СН'!$G$11+СВЦЭМ!$D$10+'СЕТ СН'!$G$6-'СЕТ СН'!$G$23</f>
        <v>1280.8462202599999</v>
      </c>
      <c r="D64" s="36">
        <f>SUMIFS(СВЦЭМ!$D$33:$D$776,СВЦЭМ!$A$33:$A$776,$A64,СВЦЭМ!$B$33:$B$776,D$47)+'СЕТ СН'!$G$11+СВЦЭМ!$D$10+'СЕТ СН'!$G$6-'СЕТ СН'!$G$23</f>
        <v>1250.0659507999999</v>
      </c>
      <c r="E64" s="36">
        <f>SUMIFS(СВЦЭМ!$D$33:$D$776,СВЦЭМ!$A$33:$A$776,$A64,СВЦЭМ!$B$33:$B$776,E$47)+'СЕТ СН'!$G$11+СВЦЭМ!$D$10+'СЕТ СН'!$G$6-'СЕТ СН'!$G$23</f>
        <v>1227.89495489</v>
      </c>
      <c r="F64" s="36">
        <f>SUMIFS(СВЦЭМ!$D$33:$D$776,СВЦЭМ!$A$33:$A$776,$A64,СВЦЭМ!$B$33:$B$776,F$47)+'СЕТ СН'!$G$11+СВЦЭМ!$D$10+'СЕТ СН'!$G$6-'СЕТ СН'!$G$23</f>
        <v>1230.3349298599999</v>
      </c>
      <c r="G64" s="36">
        <f>SUMIFS(СВЦЭМ!$D$33:$D$776,СВЦЭМ!$A$33:$A$776,$A64,СВЦЭМ!$B$33:$B$776,G$47)+'СЕТ СН'!$G$11+СВЦЭМ!$D$10+'СЕТ СН'!$G$6-'СЕТ СН'!$G$23</f>
        <v>1208.4778149400001</v>
      </c>
      <c r="H64" s="36">
        <f>SUMIFS(СВЦЭМ!$D$33:$D$776,СВЦЭМ!$A$33:$A$776,$A64,СВЦЭМ!$B$33:$B$776,H$47)+'СЕТ СН'!$G$11+СВЦЭМ!$D$10+'СЕТ СН'!$G$6-'СЕТ СН'!$G$23</f>
        <v>1187.2960472</v>
      </c>
      <c r="I64" s="36">
        <f>SUMIFS(СВЦЭМ!$D$33:$D$776,СВЦЭМ!$A$33:$A$776,$A64,СВЦЭМ!$B$33:$B$776,I$47)+'СЕТ СН'!$G$11+СВЦЭМ!$D$10+'СЕТ СН'!$G$6-'СЕТ СН'!$G$23</f>
        <v>1140.3406074</v>
      </c>
      <c r="J64" s="36">
        <f>SUMIFS(СВЦЭМ!$D$33:$D$776,СВЦЭМ!$A$33:$A$776,$A64,СВЦЭМ!$B$33:$B$776,J$47)+'СЕТ СН'!$G$11+СВЦЭМ!$D$10+'СЕТ СН'!$G$6-'СЕТ СН'!$G$23</f>
        <v>1075.7164109299999</v>
      </c>
      <c r="K64" s="36">
        <f>SUMIFS(СВЦЭМ!$D$33:$D$776,СВЦЭМ!$A$33:$A$776,$A64,СВЦЭМ!$B$33:$B$776,K$47)+'СЕТ СН'!$G$11+СВЦЭМ!$D$10+'СЕТ СН'!$G$6-'СЕТ СН'!$G$23</f>
        <v>970.2039554800001</v>
      </c>
      <c r="L64" s="36">
        <f>SUMIFS(СВЦЭМ!$D$33:$D$776,СВЦЭМ!$A$33:$A$776,$A64,СВЦЭМ!$B$33:$B$776,L$47)+'СЕТ СН'!$G$11+СВЦЭМ!$D$10+'СЕТ СН'!$G$6-'СЕТ СН'!$G$23</f>
        <v>880.50524343000006</v>
      </c>
      <c r="M64" s="36">
        <f>SUMIFS(СВЦЭМ!$D$33:$D$776,СВЦЭМ!$A$33:$A$776,$A64,СВЦЭМ!$B$33:$B$776,M$47)+'СЕТ СН'!$G$11+СВЦЭМ!$D$10+'СЕТ СН'!$G$6-'СЕТ СН'!$G$23</f>
        <v>848.70919922999997</v>
      </c>
      <c r="N64" s="36">
        <f>SUMIFS(СВЦЭМ!$D$33:$D$776,СВЦЭМ!$A$33:$A$776,$A64,СВЦЭМ!$B$33:$B$776,N$47)+'СЕТ СН'!$G$11+СВЦЭМ!$D$10+'СЕТ СН'!$G$6-'СЕТ СН'!$G$23</f>
        <v>863.52837803000011</v>
      </c>
      <c r="O64" s="36">
        <f>SUMIFS(СВЦЭМ!$D$33:$D$776,СВЦЭМ!$A$33:$A$776,$A64,СВЦЭМ!$B$33:$B$776,O$47)+'СЕТ СН'!$G$11+СВЦЭМ!$D$10+'СЕТ СН'!$G$6-'СЕТ СН'!$G$23</f>
        <v>860.6627407200001</v>
      </c>
      <c r="P64" s="36">
        <f>SUMIFS(СВЦЭМ!$D$33:$D$776,СВЦЭМ!$A$33:$A$776,$A64,СВЦЭМ!$B$33:$B$776,P$47)+'СЕТ СН'!$G$11+СВЦЭМ!$D$10+'СЕТ СН'!$G$6-'СЕТ СН'!$G$23</f>
        <v>865.33343231000003</v>
      </c>
      <c r="Q64" s="36">
        <f>SUMIFS(СВЦЭМ!$D$33:$D$776,СВЦЭМ!$A$33:$A$776,$A64,СВЦЭМ!$B$33:$B$776,Q$47)+'СЕТ СН'!$G$11+СВЦЭМ!$D$10+'СЕТ СН'!$G$6-'СЕТ СН'!$G$23</f>
        <v>870.89499677999993</v>
      </c>
      <c r="R64" s="36">
        <f>SUMIFS(СВЦЭМ!$D$33:$D$776,СВЦЭМ!$A$33:$A$776,$A64,СВЦЭМ!$B$33:$B$776,R$47)+'СЕТ СН'!$G$11+СВЦЭМ!$D$10+'СЕТ СН'!$G$6-'СЕТ СН'!$G$23</f>
        <v>894.29619288999993</v>
      </c>
      <c r="S64" s="36">
        <f>SUMIFS(СВЦЭМ!$D$33:$D$776,СВЦЭМ!$A$33:$A$776,$A64,СВЦЭМ!$B$33:$B$776,S$47)+'СЕТ СН'!$G$11+СВЦЭМ!$D$10+'СЕТ СН'!$G$6-'СЕТ СН'!$G$23</f>
        <v>906.42095721999999</v>
      </c>
      <c r="T64" s="36">
        <f>SUMIFS(СВЦЭМ!$D$33:$D$776,СВЦЭМ!$A$33:$A$776,$A64,СВЦЭМ!$B$33:$B$776,T$47)+'СЕТ СН'!$G$11+СВЦЭМ!$D$10+'СЕТ СН'!$G$6-'СЕТ СН'!$G$23</f>
        <v>905.88066937000008</v>
      </c>
      <c r="U64" s="36">
        <f>SUMIFS(СВЦЭМ!$D$33:$D$776,СВЦЭМ!$A$33:$A$776,$A64,СВЦЭМ!$B$33:$B$776,U$47)+'СЕТ СН'!$G$11+СВЦЭМ!$D$10+'СЕТ СН'!$G$6-'СЕТ СН'!$G$23</f>
        <v>899.51311757000008</v>
      </c>
      <c r="V64" s="36">
        <f>SUMIFS(СВЦЭМ!$D$33:$D$776,СВЦЭМ!$A$33:$A$776,$A64,СВЦЭМ!$B$33:$B$776,V$47)+'СЕТ СН'!$G$11+СВЦЭМ!$D$10+'СЕТ СН'!$G$6-'СЕТ СН'!$G$23</f>
        <v>886.11781889000008</v>
      </c>
      <c r="W64" s="36">
        <f>SUMIFS(СВЦЭМ!$D$33:$D$776,СВЦЭМ!$A$33:$A$776,$A64,СВЦЭМ!$B$33:$B$776,W$47)+'СЕТ СН'!$G$11+СВЦЭМ!$D$10+'СЕТ СН'!$G$6-'СЕТ СН'!$G$23</f>
        <v>870.6705920500001</v>
      </c>
      <c r="X64" s="36">
        <f>SUMIFS(СВЦЭМ!$D$33:$D$776,СВЦЭМ!$A$33:$A$776,$A64,СВЦЭМ!$B$33:$B$776,X$47)+'СЕТ СН'!$G$11+СВЦЭМ!$D$10+'СЕТ СН'!$G$6-'СЕТ СН'!$G$23</f>
        <v>940.29660590000003</v>
      </c>
      <c r="Y64" s="36">
        <f>SUMIFS(СВЦЭМ!$D$33:$D$776,СВЦЭМ!$A$33:$A$776,$A64,СВЦЭМ!$B$33:$B$776,Y$47)+'СЕТ СН'!$G$11+СВЦЭМ!$D$10+'СЕТ СН'!$G$6-'СЕТ СН'!$G$23</f>
        <v>1013.6438558500001</v>
      </c>
    </row>
    <row r="65" spans="1:26" ht="15.75" x14ac:dyDescent="0.2">
      <c r="A65" s="35">
        <f t="shared" si="1"/>
        <v>44030</v>
      </c>
      <c r="B65" s="36">
        <f>SUMIFS(СВЦЭМ!$D$33:$D$776,СВЦЭМ!$A$33:$A$776,$A65,СВЦЭМ!$B$33:$B$776,B$47)+'СЕТ СН'!$G$11+СВЦЭМ!$D$10+'СЕТ СН'!$G$6-'СЕТ СН'!$G$23</f>
        <v>1183.6849377599999</v>
      </c>
      <c r="C65" s="36">
        <f>SUMIFS(СВЦЭМ!$D$33:$D$776,СВЦЭМ!$A$33:$A$776,$A65,СВЦЭМ!$B$33:$B$776,C$47)+'СЕТ СН'!$G$11+СВЦЭМ!$D$10+'СЕТ СН'!$G$6-'СЕТ СН'!$G$23</f>
        <v>1286.0269731799999</v>
      </c>
      <c r="D65" s="36">
        <f>SUMIFS(СВЦЭМ!$D$33:$D$776,СВЦЭМ!$A$33:$A$776,$A65,СВЦЭМ!$B$33:$B$776,D$47)+'СЕТ СН'!$G$11+СВЦЭМ!$D$10+'СЕТ СН'!$G$6-'СЕТ СН'!$G$23</f>
        <v>1293.5870861999999</v>
      </c>
      <c r="E65" s="36">
        <f>SUMIFS(СВЦЭМ!$D$33:$D$776,СВЦЭМ!$A$33:$A$776,$A65,СВЦЭМ!$B$33:$B$776,E$47)+'СЕТ СН'!$G$11+СВЦЭМ!$D$10+'СЕТ СН'!$G$6-'СЕТ СН'!$G$23</f>
        <v>1287.2034612099999</v>
      </c>
      <c r="F65" s="36">
        <f>SUMIFS(СВЦЭМ!$D$33:$D$776,СВЦЭМ!$A$33:$A$776,$A65,СВЦЭМ!$B$33:$B$776,F$47)+'СЕТ СН'!$G$11+СВЦЭМ!$D$10+'СЕТ СН'!$G$6-'СЕТ СН'!$G$23</f>
        <v>1276.7710536299999</v>
      </c>
      <c r="G65" s="36">
        <f>SUMIFS(СВЦЭМ!$D$33:$D$776,СВЦЭМ!$A$33:$A$776,$A65,СВЦЭМ!$B$33:$B$776,G$47)+'СЕТ СН'!$G$11+СВЦЭМ!$D$10+'СЕТ СН'!$G$6-'СЕТ СН'!$G$23</f>
        <v>1285.62692649</v>
      </c>
      <c r="H65" s="36">
        <f>SUMIFS(СВЦЭМ!$D$33:$D$776,СВЦЭМ!$A$33:$A$776,$A65,СВЦЭМ!$B$33:$B$776,H$47)+'СЕТ СН'!$G$11+СВЦЭМ!$D$10+'СЕТ СН'!$G$6-'СЕТ СН'!$G$23</f>
        <v>1286.80893324</v>
      </c>
      <c r="I65" s="36">
        <f>SUMIFS(СВЦЭМ!$D$33:$D$776,СВЦЭМ!$A$33:$A$776,$A65,СВЦЭМ!$B$33:$B$776,I$47)+'СЕТ СН'!$G$11+СВЦЭМ!$D$10+'СЕТ СН'!$G$6-'СЕТ СН'!$G$23</f>
        <v>1272.43400565</v>
      </c>
      <c r="J65" s="36">
        <f>SUMIFS(СВЦЭМ!$D$33:$D$776,СВЦЭМ!$A$33:$A$776,$A65,СВЦЭМ!$B$33:$B$776,J$47)+'СЕТ СН'!$G$11+СВЦЭМ!$D$10+'СЕТ СН'!$G$6-'СЕТ СН'!$G$23</f>
        <v>1199.0959074999998</v>
      </c>
      <c r="K65" s="36">
        <f>SUMIFS(СВЦЭМ!$D$33:$D$776,СВЦЭМ!$A$33:$A$776,$A65,СВЦЭМ!$B$33:$B$776,K$47)+'СЕТ СН'!$G$11+СВЦЭМ!$D$10+'СЕТ СН'!$G$6-'СЕТ СН'!$G$23</f>
        <v>1015.8258697000001</v>
      </c>
      <c r="L65" s="36">
        <f>SUMIFS(СВЦЭМ!$D$33:$D$776,СВЦЭМ!$A$33:$A$776,$A65,СВЦЭМ!$B$33:$B$776,L$47)+'СЕТ СН'!$G$11+СВЦЭМ!$D$10+'СЕТ СН'!$G$6-'СЕТ СН'!$G$23</f>
        <v>868.16224518000013</v>
      </c>
      <c r="M65" s="36">
        <f>SUMIFS(СВЦЭМ!$D$33:$D$776,СВЦЭМ!$A$33:$A$776,$A65,СВЦЭМ!$B$33:$B$776,M$47)+'СЕТ СН'!$G$11+СВЦЭМ!$D$10+'СЕТ СН'!$G$6-'СЕТ СН'!$G$23</f>
        <v>849.87640076000002</v>
      </c>
      <c r="N65" s="36">
        <f>SUMIFS(СВЦЭМ!$D$33:$D$776,СВЦЭМ!$A$33:$A$776,$A65,СВЦЭМ!$B$33:$B$776,N$47)+'СЕТ СН'!$G$11+СВЦЭМ!$D$10+'СЕТ СН'!$G$6-'СЕТ СН'!$G$23</f>
        <v>866.39969472999996</v>
      </c>
      <c r="O65" s="36">
        <f>SUMIFS(СВЦЭМ!$D$33:$D$776,СВЦЭМ!$A$33:$A$776,$A65,СВЦЭМ!$B$33:$B$776,O$47)+'СЕТ СН'!$G$11+СВЦЭМ!$D$10+'СЕТ СН'!$G$6-'СЕТ СН'!$G$23</f>
        <v>865.20330869000009</v>
      </c>
      <c r="P65" s="36">
        <f>SUMIFS(СВЦЭМ!$D$33:$D$776,СВЦЭМ!$A$33:$A$776,$A65,СВЦЭМ!$B$33:$B$776,P$47)+'СЕТ СН'!$G$11+СВЦЭМ!$D$10+'СЕТ СН'!$G$6-'СЕТ СН'!$G$23</f>
        <v>869.29865100000006</v>
      </c>
      <c r="Q65" s="36">
        <f>SUMIFS(СВЦЭМ!$D$33:$D$776,СВЦЭМ!$A$33:$A$776,$A65,СВЦЭМ!$B$33:$B$776,Q$47)+'СЕТ СН'!$G$11+СВЦЭМ!$D$10+'СЕТ СН'!$G$6-'СЕТ СН'!$G$23</f>
        <v>870.94093163000002</v>
      </c>
      <c r="R65" s="36">
        <f>SUMIFS(СВЦЭМ!$D$33:$D$776,СВЦЭМ!$A$33:$A$776,$A65,СВЦЭМ!$B$33:$B$776,R$47)+'СЕТ СН'!$G$11+СВЦЭМ!$D$10+'СЕТ СН'!$G$6-'СЕТ СН'!$G$23</f>
        <v>865.89670206000005</v>
      </c>
      <c r="S65" s="36">
        <f>SUMIFS(СВЦЭМ!$D$33:$D$776,СВЦЭМ!$A$33:$A$776,$A65,СВЦЭМ!$B$33:$B$776,S$47)+'СЕТ СН'!$G$11+СВЦЭМ!$D$10+'СЕТ СН'!$G$6-'СЕТ СН'!$G$23</f>
        <v>874.23666088000004</v>
      </c>
      <c r="T65" s="36">
        <f>SUMIFS(СВЦЭМ!$D$33:$D$776,СВЦЭМ!$A$33:$A$776,$A65,СВЦЭМ!$B$33:$B$776,T$47)+'СЕТ СН'!$G$11+СВЦЭМ!$D$10+'СЕТ СН'!$G$6-'СЕТ СН'!$G$23</f>
        <v>901.14652077999995</v>
      </c>
      <c r="U65" s="36">
        <f>SUMIFS(СВЦЭМ!$D$33:$D$776,СВЦЭМ!$A$33:$A$776,$A65,СВЦЭМ!$B$33:$B$776,U$47)+'СЕТ СН'!$G$11+СВЦЭМ!$D$10+'СЕТ СН'!$G$6-'СЕТ СН'!$G$23</f>
        <v>896.85330303000001</v>
      </c>
      <c r="V65" s="36">
        <f>SUMIFS(СВЦЭМ!$D$33:$D$776,СВЦЭМ!$A$33:$A$776,$A65,СВЦЭМ!$B$33:$B$776,V$47)+'СЕТ СН'!$G$11+СВЦЭМ!$D$10+'СЕТ СН'!$G$6-'СЕТ СН'!$G$23</f>
        <v>889.4376129100001</v>
      </c>
      <c r="W65" s="36">
        <f>SUMIFS(СВЦЭМ!$D$33:$D$776,СВЦЭМ!$A$33:$A$776,$A65,СВЦЭМ!$B$33:$B$776,W$47)+'СЕТ СН'!$G$11+СВЦЭМ!$D$10+'СЕТ СН'!$G$6-'СЕТ СН'!$G$23</f>
        <v>861.83741267999994</v>
      </c>
      <c r="X65" s="36">
        <f>SUMIFS(СВЦЭМ!$D$33:$D$776,СВЦЭМ!$A$33:$A$776,$A65,СВЦЭМ!$B$33:$B$776,X$47)+'СЕТ СН'!$G$11+СВЦЭМ!$D$10+'СЕТ СН'!$G$6-'СЕТ СН'!$G$23</f>
        <v>929.88775823000014</v>
      </c>
      <c r="Y65" s="36">
        <f>SUMIFS(СВЦЭМ!$D$33:$D$776,СВЦЭМ!$A$33:$A$776,$A65,СВЦЭМ!$B$33:$B$776,Y$47)+'СЕТ СН'!$G$11+СВЦЭМ!$D$10+'СЕТ СН'!$G$6-'СЕТ СН'!$G$23</f>
        <v>1067.37261328</v>
      </c>
    </row>
    <row r="66" spans="1:26" ht="15.75" x14ac:dyDescent="0.2">
      <c r="A66" s="35">
        <f t="shared" si="1"/>
        <v>44031</v>
      </c>
      <c r="B66" s="36">
        <f>SUMIFS(СВЦЭМ!$D$33:$D$776,СВЦЭМ!$A$33:$A$776,$A66,СВЦЭМ!$B$33:$B$776,B$47)+'СЕТ СН'!$G$11+СВЦЭМ!$D$10+'СЕТ СН'!$G$6-'СЕТ СН'!$G$23</f>
        <v>1124.84693668</v>
      </c>
      <c r="C66" s="36">
        <f>SUMIFS(СВЦЭМ!$D$33:$D$776,СВЦЭМ!$A$33:$A$776,$A66,СВЦЭМ!$B$33:$B$776,C$47)+'СЕТ СН'!$G$11+СВЦЭМ!$D$10+'СЕТ СН'!$G$6-'СЕТ СН'!$G$23</f>
        <v>1169.9549833399999</v>
      </c>
      <c r="D66" s="36">
        <f>SUMIFS(СВЦЭМ!$D$33:$D$776,СВЦЭМ!$A$33:$A$776,$A66,СВЦЭМ!$B$33:$B$776,D$47)+'СЕТ СН'!$G$11+СВЦЭМ!$D$10+'СЕТ СН'!$G$6-'СЕТ СН'!$G$23</f>
        <v>1160.16443742</v>
      </c>
      <c r="E66" s="36">
        <f>SUMIFS(СВЦЭМ!$D$33:$D$776,СВЦЭМ!$A$33:$A$776,$A66,СВЦЭМ!$B$33:$B$776,E$47)+'СЕТ СН'!$G$11+СВЦЭМ!$D$10+'СЕТ СН'!$G$6-'СЕТ СН'!$G$23</f>
        <v>1146.1906256100001</v>
      </c>
      <c r="F66" s="36">
        <f>SUMIFS(СВЦЭМ!$D$33:$D$776,СВЦЭМ!$A$33:$A$776,$A66,СВЦЭМ!$B$33:$B$776,F$47)+'СЕТ СН'!$G$11+СВЦЭМ!$D$10+'СЕТ СН'!$G$6-'СЕТ СН'!$G$23</f>
        <v>1133.7487554300001</v>
      </c>
      <c r="G66" s="36">
        <f>SUMIFS(СВЦЭМ!$D$33:$D$776,СВЦЭМ!$A$33:$A$776,$A66,СВЦЭМ!$B$33:$B$776,G$47)+'СЕТ СН'!$G$11+СВЦЭМ!$D$10+'СЕТ СН'!$G$6-'СЕТ СН'!$G$23</f>
        <v>1147.8644739399999</v>
      </c>
      <c r="H66" s="36">
        <f>SUMIFS(СВЦЭМ!$D$33:$D$776,СВЦЭМ!$A$33:$A$776,$A66,СВЦЭМ!$B$33:$B$776,H$47)+'СЕТ СН'!$G$11+СВЦЭМ!$D$10+'СЕТ СН'!$G$6-'СЕТ СН'!$G$23</f>
        <v>1169.8781675799999</v>
      </c>
      <c r="I66" s="36">
        <f>SUMIFS(СВЦЭМ!$D$33:$D$776,СВЦЭМ!$A$33:$A$776,$A66,СВЦЭМ!$B$33:$B$776,I$47)+'СЕТ СН'!$G$11+СВЦЭМ!$D$10+'СЕТ СН'!$G$6-'СЕТ СН'!$G$23</f>
        <v>1204.6887779599999</v>
      </c>
      <c r="J66" s="36">
        <f>SUMIFS(СВЦЭМ!$D$33:$D$776,СВЦЭМ!$A$33:$A$776,$A66,СВЦЭМ!$B$33:$B$776,J$47)+'СЕТ СН'!$G$11+СВЦЭМ!$D$10+'СЕТ СН'!$G$6-'СЕТ СН'!$G$23</f>
        <v>1196.6718347200001</v>
      </c>
      <c r="K66" s="36">
        <f>SUMIFS(СВЦЭМ!$D$33:$D$776,СВЦЭМ!$A$33:$A$776,$A66,СВЦЭМ!$B$33:$B$776,K$47)+'СЕТ СН'!$G$11+СВЦЭМ!$D$10+'СЕТ СН'!$G$6-'СЕТ СН'!$G$23</f>
        <v>1030.8700921100001</v>
      </c>
      <c r="L66" s="36">
        <f>SUMIFS(СВЦЭМ!$D$33:$D$776,СВЦЭМ!$A$33:$A$776,$A66,СВЦЭМ!$B$33:$B$776,L$47)+'СЕТ СН'!$G$11+СВЦЭМ!$D$10+'СЕТ СН'!$G$6-'СЕТ СН'!$G$23</f>
        <v>948.27917507000006</v>
      </c>
      <c r="M66" s="36">
        <f>SUMIFS(СВЦЭМ!$D$33:$D$776,СВЦЭМ!$A$33:$A$776,$A66,СВЦЭМ!$B$33:$B$776,M$47)+'СЕТ СН'!$G$11+СВЦЭМ!$D$10+'СЕТ СН'!$G$6-'СЕТ СН'!$G$23</f>
        <v>899.36600582000005</v>
      </c>
      <c r="N66" s="36">
        <f>SUMIFS(СВЦЭМ!$D$33:$D$776,СВЦЭМ!$A$33:$A$776,$A66,СВЦЭМ!$B$33:$B$776,N$47)+'СЕТ СН'!$G$11+СВЦЭМ!$D$10+'СЕТ СН'!$G$6-'СЕТ СН'!$G$23</f>
        <v>903.86526171000014</v>
      </c>
      <c r="O66" s="36">
        <f>SUMIFS(СВЦЭМ!$D$33:$D$776,СВЦЭМ!$A$33:$A$776,$A66,СВЦЭМ!$B$33:$B$776,O$47)+'СЕТ СН'!$G$11+СВЦЭМ!$D$10+'СЕТ СН'!$G$6-'СЕТ СН'!$G$23</f>
        <v>905.25127599000007</v>
      </c>
      <c r="P66" s="36">
        <f>SUMIFS(СВЦЭМ!$D$33:$D$776,СВЦЭМ!$A$33:$A$776,$A66,СВЦЭМ!$B$33:$B$776,P$47)+'СЕТ СН'!$G$11+СВЦЭМ!$D$10+'СЕТ СН'!$G$6-'СЕТ СН'!$G$23</f>
        <v>904.41976702000011</v>
      </c>
      <c r="Q66" s="36">
        <f>SUMIFS(СВЦЭМ!$D$33:$D$776,СВЦЭМ!$A$33:$A$776,$A66,СВЦЭМ!$B$33:$B$776,Q$47)+'СЕТ СН'!$G$11+СВЦЭМ!$D$10+'СЕТ СН'!$G$6-'СЕТ СН'!$G$23</f>
        <v>904.14899300000002</v>
      </c>
      <c r="R66" s="36">
        <f>SUMIFS(СВЦЭМ!$D$33:$D$776,СВЦЭМ!$A$33:$A$776,$A66,СВЦЭМ!$B$33:$B$776,R$47)+'СЕТ СН'!$G$11+СВЦЭМ!$D$10+'СЕТ СН'!$G$6-'СЕТ СН'!$G$23</f>
        <v>916.52866618000007</v>
      </c>
      <c r="S66" s="36">
        <f>SUMIFS(СВЦЭМ!$D$33:$D$776,СВЦЭМ!$A$33:$A$776,$A66,СВЦЭМ!$B$33:$B$776,S$47)+'СЕТ СН'!$G$11+СВЦЭМ!$D$10+'СЕТ СН'!$G$6-'СЕТ СН'!$G$23</f>
        <v>926.02263061999997</v>
      </c>
      <c r="T66" s="36">
        <f>SUMIFS(СВЦЭМ!$D$33:$D$776,СВЦЭМ!$A$33:$A$776,$A66,СВЦЭМ!$B$33:$B$776,T$47)+'СЕТ СН'!$G$11+СВЦЭМ!$D$10+'СЕТ СН'!$G$6-'СЕТ СН'!$G$23</f>
        <v>924.26062189999993</v>
      </c>
      <c r="U66" s="36">
        <f>SUMIFS(СВЦЭМ!$D$33:$D$776,СВЦЭМ!$A$33:$A$776,$A66,СВЦЭМ!$B$33:$B$776,U$47)+'СЕТ СН'!$G$11+СВЦЭМ!$D$10+'СЕТ СН'!$G$6-'СЕТ СН'!$G$23</f>
        <v>923.24942289000001</v>
      </c>
      <c r="V66" s="36">
        <f>SUMIFS(СВЦЭМ!$D$33:$D$776,СВЦЭМ!$A$33:$A$776,$A66,СВЦЭМ!$B$33:$B$776,V$47)+'СЕТ СН'!$G$11+СВЦЭМ!$D$10+'СЕТ СН'!$G$6-'СЕТ СН'!$G$23</f>
        <v>916.76800232999994</v>
      </c>
      <c r="W66" s="36">
        <f>SUMIFS(СВЦЭМ!$D$33:$D$776,СВЦЭМ!$A$33:$A$776,$A66,СВЦЭМ!$B$33:$B$776,W$47)+'СЕТ СН'!$G$11+СВЦЭМ!$D$10+'СЕТ СН'!$G$6-'СЕТ СН'!$G$23</f>
        <v>865.57991844000003</v>
      </c>
      <c r="X66" s="36">
        <f>SUMIFS(СВЦЭМ!$D$33:$D$776,СВЦЭМ!$A$33:$A$776,$A66,СВЦЭМ!$B$33:$B$776,X$47)+'СЕТ СН'!$G$11+СВЦЭМ!$D$10+'СЕТ СН'!$G$6-'СЕТ СН'!$G$23</f>
        <v>935.98818662999997</v>
      </c>
      <c r="Y66" s="36">
        <f>SUMIFS(СВЦЭМ!$D$33:$D$776,СВЦЭМ!$A$33:$A$776,$A66,СВЦЭМ!$B$33:$B$776,Y$47)+'СЕТ СН'!$G$11+СВЦЭМ!$D$10+'СЕТ СН'!$G$6-'СЕТ СН'!$G$23</f>
        <v>1128.5863806</v>
      </c>
    </row>
    <row r="67" spans="1:26" ht="15.75" x14ac:dyDescent="0.2">
      <c r="A67" s="35">
        <f t="shared" si="1"/>
        <v>44032</v>
      </c>
      <c r="B67" s="36">
        <f>SUMIFS(СВЦЭМ!$D$33:$D$776,СВЦЭМ!$A$33:$A$776,$A67,СВЦЭМ!$B$33:$B$776,B$47)+'СЕТ СН'!$G$11+СВЦЭМ!$D$10+'СЕТ СН'!$G$6-'СЕТ СН'!$G$23</f>
        <v>1101.74102272</v>
      </c>
      <c r="C67" s="36">
        <f>SUMIFS(СВЦЭМ!$D$33:$D$776,СВЦЭМ!$A$33:$A$776,$A67,СВЦЭМ!$B$33:$B$776,C$47)+'СЕТ СН'!$G$11+СВЦЭМ!$D$10+'СЕТ СН'!$G$6-'СЕТ СН'!$G$23</f>
        <v>1071.68171596</v>
      </c>
      <c r="D67" s="36">
        <f>SUMIFS(СВЦЭМ!$D$33:$D$776,СВЦЭМ!$A$33:$A$776,$A67,СВЦЭМ!$B$33:$B$776,D$47)+'СЕТ СН'!$G$11+СВЦЭМ!$D$10+'СЕТ СН'!$G$6-'СЕТ СН'!$G$23</f>
        <v>1200.8055919800001</v>
      </c>
      <c r="E67" s="36">
        <f>SUMIFS(СВЦЭМ!$D$33:$D$776,СВЦЭМ!$A$33:$A$776,$A67,СВЦЭМ!$B$33:$B$776,E$47)+'СЕТ СН'!$G$11+СВЦЭМ!$D$10+'СЕТ СН'!$G$6-'СЕТ СН'!$G$23</f>
        <v>1183.1290697100001</v>
      </c>
      <c r="F67" s="36">
        <f>SUMIFS(СВЦЭМ!$D$33:$D$776,СВЦЭМ!$A$33:$A$776,$A67,СВЦЭМ!$B$33:$B$776,F$47)+'СЕТ СН'!$G$11+СВЦЭМ!$D$10+'СЕТ СН'!$G$6-'СЕТ СН'!$G$23</f>
        <v>1180.90526482</v>
      </c>
      <c r="G67" s="36">
        <f>SUMIFS(СВЦЭМ!$D$33:$D$776,СВЦЭМ!$A$33:$A$776,$A67,СВЦЭМ!$B$33:$B$776,G$47)+'СЕТ СН'!$G$11+СВЦЭМ!$D$10+'СЕТ СН'!$G$6-'СЕТ СН'!$G$23</f>
        <v>1181.55604546</v>
      </c>
      <c r="H67" s="36">
        <f>SUMIFS(СВЦЭМ!$D$33:$D$776,СВЦЭМ!$A$33:$A$776,$A67,СВЦЭМ!$B$33:$B$776,H$47)+'СЕТ СН'!$G$11+СВЦЭМ!$D$10+'СЕТ СН'!$G$6-'СЕТ СН'!$G$23</f>
        <v>1217.57528886</v>
      </c>
      <c r="I67" s="36">
        <f>SUMIFS(СВЦЭМ!$D$33:$D$776,СВЦЭМ!$A$33:$A$776,$A67,СВЦЭМ!$B$33:$B$776,I$47)+'СЕТ СН'!$G$11+СВЦЭМ!$D$10+'СЕТ СН'!$G$6-'СЕТ СН'!$G$23</f>
        <v>1110.7898179200001</v>
      </c>
      <c r="J67" s="36">
        <f>SUMIFS(СВЦЭМ!$D$33:$D$776,СВЦЭМ!$A$33:$A$776,$A67,СВЦЭМ!$B$33:$B$776,J$47)+'СЕТ СН'!$G$11+СВЦЭМ!$D$10+'СЕТ СН'!$G$6-'СЕТ СН'!$G$23</f>
        <v>1163.92939424</v>
      </c>
      <c r="K67" s="36">
        <f>SUMIFS(СВЦЭМ!$D$33:$D$776,СВЦЭМ!$A$33:$A$776,$A67,СВЦЭМ!$B$33:$B$776,K$47)+'СЕТ СН'!$G$11+СВЦЭМ!$D$10+'СЕТ СН'!$G$6-'СЕТ СН'!$G$23</f>
        <v>1104.5727075</v>
      </c>
      <c r="L67" s="36">
        <f>SUMIFS(СВЦЭМ!$D$33:$D$776,СВЦЭМ!$A$33:$A$776,$A67,СВЦЭМ!$B$33:$B$776,L$47)+'СЕТ СН'!$G$11+СВЦЭМ!$D$10+'СЕТ СН'!$G$6-'СЕТ СН'!$G$23</f>
        <v>961.53480807000005</v>
      </c>
      <c r="M67" s="36">
        <f>SUMIFS(СВЦЭМ!$D$33:$D$776,СВЦЭМ!$A$33:$A$776,$A67,СВЦЭМ!$B$33:$B$776,M$47)+'СЕТ СН'!$G$11+СВЦЭМ!$D$10+'СЕТ СН'!$G$6-'СЕТ СН'!$G$23</f>
        <v>945.01650786000005</v>
      </c>
      <c r="N67" s="36">
        <f>SUMIFS(СВЦЭМ!$D$33:$D$776,СВЦЭМ!$A$33:$A$776,$A67,СВЦЭМ!$B$33:$B$776,N$47)+'СЕТ СН'!$G$11+СВЦЭМ!$D$10+'СЕТ СН'!$G$6-'СЕТ СН'!$G$23</f>
        <v>950.11929308000003</v>
      </c>
      <c r="O67" s="36">
        <f>SUMIFS(СВЦЭМ!$D$33:$D$776,СВЦЭМ!$A$33:$A$776,$A67,СВЦЭМ!$B$33:$B$776,O$47)+'СЕТ СН'!$G$11+СВЦЭМ!$D$10+'СЕТ СН'!$G$6-'СЕТ СН'!$G$23</f>
        <v>947.78467889000012</v>
      </c>
      <c r="P67" s="36">
        <f>SUMIFS(СВЦЭМ!$D$33:$D$776,СВЦЭМ!$A$33:$A$776,$A67,СВЦЭМ!$B$33:$B$776,P$47)+'СЕТ СН'!$G$11+СВЦЭМ!$D$10+'СЕТ СН'!$G$6-'СЕТ СН'!$G$23</f>
        <v>935.68552645</v>
      </c>
      <c r="Q67" s="36">
        <f>SUMIFS(СВЦЭМ!$D$33:$D$776,СВЦЭМ!$A$33:$A$776,$A67,СВЦЭМ!$B$33:$B$776,Q$47)+'СЕТ СН'!$G$11+СВЦЭМ!$D$10+'СЕТ СН'!$G$6-'СЕТ СН'!$G$23</f>
        <v>936.02062236000006</v>
      </c>
      <c r="R67" s="36">
        <f>SUMIFS(СВЦЭМ!$D$33:$D$776,СВЦЭМ!$A$33:$A$776,$A67,СВЦЭМ!$B$33:$B$776,R$47)+'СЕТ СН'!$G$11+СВЦЭМ!$D$10+'СЕТ СН'!$G$6-'СЕТ СН'!$G$23</f>
        <v>936.56049013999996</v>
      </c>
      <c r="S67" s="36">
        <f>SUMIFS(СВЦЭМ!$D$33:$D$776,СВЦЭМ!$A$33:$A$776,$A67,СВЦЭМ!$B$33:$B$776,S$47)+'СЕТ СН'!$G$11+СВЦЭМ!$D$10+'СЕТ СН'!$G$6-'СЕТ СН'!$G$23</f>
        <v>937.36336649000009</v>
      </c>
      <c r="T67" s="36">
        <f>SUMIFS(СВЦЭМ!$D$33:$D$776,СВЦЭМ!$A$33:$A$776,$A67,СВЦЭМ!$B$33:$B$776,T$47)+'СЕТ СН'!$G$11+СВЦЭМ!$D$10+'СЕТ СН'!$G$6-'СЕТ СН'!$G$23</f>
        <v>933.66946888000007</v>
      </c>
      <c r="U67" s="36">
        <f>SUMIFS(СВЦЭМ!$D$33:$D$776,СВЦЭМ!$A$33:$A$776,$A67,СВЦЭМ!$B$33:$B$776,U$47)+'СЕТ СН'!$G$11+СВЦЭМ!$D$10+'СЕТ СН'!$G$6-'СЕТ СН'!$G$23</f>
        <v>929.45347478999997</v>
      </c>
      <c r="V67" s="36">
        <f>SUMIFS(СВЦЭМ!$D$33:$D$776,СВЦЭМ!$A$33:$A$776,$A67,СВЦЭМ!$B$33:$B$776,V$47)+'СЕТ СН'!$G$11+СВЦЭМ!$D$10+'СЕТ СН'!$G$6-'СЕТ СН'!$G$23</f>
        <v>933.67897048999998</v>
      </c>
      <c r="W67" s="36">
        <f>SUMIFS(СВЦЭМ!$D$33:$D$776,СВЦЭМ!$A$33:$A$776,$A67,СВЦЭМ!$B$33:$B$776,W$47)+'СЕТ СН'!$G$11+СВЦЭМ!$D$10+'СЕТ СН'!$G$6-'СЕТ СН'!$G$23</f>
        <v>931.73334266000006</v>
      </c>
      <c r="X67" s="36">
        <f>SUMIFS(СВЦЭМ!$D$33:$D$776,СВЦЭМ!$A$33:$A$776,$A67,СВЦЭМ!$B$33:$B$776,X$47)+'СЕТ СН'!$G$11+СВЦЭМ!$D$10+'СЕТ СН'!$G$6-'СЕТ СН'!$G$23</f>
        <v>962.6578658200001</v>
      </c>
      <c r="Y67" s="36">
        <f>SUMIFS(СВЦЭМ!$D$33:$D$776,СВЦЭМ!$A$33:$A$776,$A67,СВЦЭМ!$B$33:$B$776,Y$47)+'СЕТ СН'!$G$11+СВЦЭМ!$D$10+'СЕТ СН'!$G$6-'СЕТ СН'!$G$23</f>
        <v>1115.9346242399999</v>
      </c>
    </row>
    <row r="68" spans="1:26" ht="15.75" x14ac:dyDescent="0.2">
      <c r="A68" s="35">
        <f t="shared" si="1"/>
        <v>44033</v>
      </c>
      <c r="B68" s="36">
        <f>SUMIFS(СВЦЭМ!$D$33:$D$776,СВЦЭМ!$A$33:$A$776,$A68,СВЦЭМ!$B$33:$B$776,B$47)+'СЕТ СН'!$G$11+СВЦЭМ!$D$10+'СЕТ СН'!$G$6-'СЕТ СН'!$G$23</f>
        <v>1146.5298362600001</v>
      </c>
      <c r="C68" s="36">
        <f>SUMIFS(СВЦЭМ!$D$33:$D$776,СВЦЭМ!$A$33:$A$776,$A68,СВЦЭМ!$B$33:$B$776,C$47)+'СЕТ СН'!$G$11+СВЦЭМ!$D$10+'СЕТ СН'!$G$6-'СЕТ СН'!$G$23</f>
        <v>1104.67406297</v>
      </c>
      <c r="D68" s="36">
        <f>SUMIFS(СВЦЭМ!$D$33:$D$776,СВЦЭМ!$A$33:$A$776,$A68,СВЦЭМ!$B$33:$B$776,D$47)+'СЕТ СН'!$G$11+СВЦЭМ!$D$10+'СЕТ СН'!$G$6-'СЕТ СН'!$G$23</f>
        <v>1084.3651365200001</v>
      </c>
      <c r="E68" s="36">
        <f>SUMIFS(СВЦЭМ!$D$33:$D$776,СВЦЭМ!$A$33:$A$776,$A68,СВЦЭМ!$B$33:$B$776,E$47)+'СЕТ СН'!$G$11+СВЦЭМ!$D$10+'СЕТ СН'!$G$6-'СЕТ СН'!$G$23</f>
        <v>1082.80859495</v>
      </c>
      <c r="F68" s="36">
        <f>SUMIFS(СВЦЭМ!$D$33:$D$776,СВЦЭМ!$A$33:$A$776,$A68,СВЦЭМ!$B$33:$B$776,F$47)+'СЕТ СН'!$G$11+СВЦЭМ!$D$10+'СЕТ СН'!$G$6-'СЕТ СН'!$G$23</f>
        <v>1074.1134060500001</v>
      </c>
      <c r="G68" s="36">
        <f>SUMIFS(СВЦЭМ!$D$33:$D$776,СВЦЭМ!$A$33:$A$776,$A68,СВЦЭМ!$B$33:$B$776,G$47)+'СЕТ СН'!$G$11+СВЦЭМ!$D$10+'СЕТ СН'!$G$6-'СЕТ СН'!$G$23</f>
        <v>1065.2636052600001</v>
      </c>
      <c r="H68" s="36">
        <f>SUMIFS(СВЦЭМ!$D$33:$D$776,СВЦЭМ!$A$33:$A$776,$A68,СВЦЭМ!$B$33:$B$776,H$47)+'СЕТ СН'!$G$11+СВЦЭМ!$D$10+'СЕТ СН'!$G$6-'СЕТ СН'!$G$23</f>
        <v>1091.0468692300001</v>
      </c>
      <c r="I68" s="36">
        <f>SUMIFS(СВЦЭМ!$D$33:$D$776,СВЦЭМ!$A$33:$A$776,$A68,СВЦЭМ!$B$33:$B$776,I$47)+'СЕТ СН'!$G$11+СВЦЭМ!$D$10+'СЕТ СН'!$G$6-'СЕТ СН'!$G$23</f>
        <v>1140.1818984399999</v>
      </c>
      <c r="J68" s="36">
        <f>SUMIFS(СВЦЭМ!$D$33:$D$776,СВЦЭМ!$A$33:$A$776,$A68,СВЦЭМ!$B$33:$B$776,J$47)+'СЕТ СН'!$G$11+СВЦЭМ!$D$10+'СЕТ СН'!$G$6-'СЕТ СН'!$G$23</f>
        <v>1165.96244882</v>
      </c>
      <c r="K68" s="36">
        <f>SUMIFS(СВЦЭМ!$D$33:$D$776,СВЦЭМ!$A$33:$A$776,$A68,СВЦЭМ!$B$33:$B$776,K$47)+'СЕТ СН'!$G$11+СВЦЭМ!$D$10+'СЕТ СН'!$G$6-'СЕТ СН'!$G$23</f>
        <v>1065.5725205799999</v>
      </c>
      <c r="L68" s="36">
        <f>SUMIFS(СВЦЭМ!$D$33:$D$776,СВЦЭМ!$A$33:$A$776,$A68,СВЦЭМ!$B$33:$B$776,L$47)+'СЕТ СН'!$G$11+СВЦЭМ!$D$10+'СЕТ СН'!$G$6-'СЕТ СН'!$G$23</f>
        <v>964.3925788900001</v>
      </c>
      <c r="M68" s="36">
        <f>SUMIFS(СВЦЭМ!$D$33:$D$776,СВЦЭМ!$A$33:$A$776,$A68,СВЦЭМ!$B$33:$B$776,M$47)+'СЕТ СН'!$G$11+СВЦЭМ!$D$10+'СЕТ СН'!$G$6-'СЕТ СН'!$G$23</f>
        <v>961.57755477000001</v>
      </c>
      <c r="N68" s="36">
        <f>SUMIFS(СВЦЭМ!$D$33:$D$776,СВЦЭМ!$A$33:$A$776,$A68,СВЦЭМ!$B$33:$B$776,N$47)+'СЕТ СН'!$G$11+СВЦЭМ!$D$10+'СЕТ СН'!$G$6-'СЕТ СН'!$G$23</f>
        <v>962.96553874999995</v>
      </c>
      <c r="O68" s="36">
        <f>SUMIFS(СВЦЭМ!$D$33:$D$776,СВЦЭМ!$A$33:$A$776,$A68,СВЦЭМ!$B$33:$B$776,O$47)+'СЕТ СН'!$G$11+СВЦЭМ!$D$10+'СЕТ СН'!$G$6-'СЕТ СН'!$G$23</f>
        <v>969.32418052000003</v>
      </c>
      <c r="P68" s="36">
        <f>SUMIFS(СВЦЭМ!$D$33:$D$776,СВЦЭМ!$A$33:$A$776,$A68,СВЦЭМ!$B$33:$B$776,P$47)+'СЕТ СН'!$G$11+СВЦЭМ!$D$10+'СЕТ СН'!$G$6-'СЕТ СН'!$G$23</f>
        <v>970.75781484999993</v>
      </c>
      <c r="Q68" s="36">
        <f>SUMIFS(СВЦЭМ!$D$33:$D$776,СВЦЭМ!$A$33:$A$776,$A68,СВЦЭМ!$B$33:$B$776,Q$47)+'СЕТ СН'!$G$11+СВЦЭМ!$D$10+'СЕТ СН'!$G$6-'СЕТ СН'!$G$23</f>
        <v>976.17391689999999</v>
      </c>
      <c r="R68" s="36">
        <f>SUMIFS(СВЦЭМ!$D$33:$D$776,СВЦЭМ!$A$33:$A$776,$A68,СВЦЭМ!$B$33:$B$776,R$47)+'СЕТ СН'!$G$11+СВЦЭМ!$D$10+'СЕТ СН'!$G$6-'СЕТ СН'!$G$23</f>
        <v>966.8691088600001</v>
      </c>
      <c r="S68" s="36">
        <f>SUMIFS(СВЦЭМ!$D$33:$D$776,СВЦЭМ!$A$33:$A$776,$A68,СВЦЭМ!$B$33:$B$776,S$47)+'СЕТ СН'!$G$11+СВЦЭМ!$D$10+'СЕТ СН'!$G$6-'СЕТ СН'!$G$23</f>
        <v>967.98309261999998</v>
      </c>
      <c r="T68" s="36">
        <f>SUMIFS(СВЦЭМ!$D$33:$D$776,СВЦЭМ!$A$33:$A$776,$A68,СВЦЭМ!$B$33:$B$776,T$47)+'СЕТ СН'!$G$11+СВЦЭМ!$D$10+'СЕТ СН'!$G$6-'СЕТ СН'!$G$23</f>
        <v>961.52741854999999</v>
      </c>
      <c r="U68" s="36">
        <f>SUMIFS(СВЦЭМ!$D$33:$D$776,СВЦЭМ!$A$33:$A$776,$A68,СВЦЭМ!$B$33:$B$776,U$47)+'СЕТ СН'!$G$11+СВЦЭМ!$D$10+'СЕТ СН'!$G$6-'СЕТ СН'!$G$23</f>
        <v>961.84754674999999</v>
      </c>
      <c r="V68" s="36">
        <f>SUMIFS(СВЦЭМ!$D$33:$D$776,СВЦЭМ!$A$33:$A$776,$A68,СВЦЭМ!$B$33:$B$776,V$47)+'СЕТ СН'!$G$11+СВЦЭМ!$D$10+'СЕТ СН'!$G$6-'СЕТ СН'!$G$23</f>
        <v>959.95075564000012</v>
      </c>
      <c r="W68" s="36">
        <f>SUMIFS(СВЦЭМ!$D$33:$D$776,СВЦЭМ!$A$33:$A$776,$A68,СВЦЭМ!$B$33:$B$776,W$47)+'СЕТ СН'!$G$11+СВЦЭМ!$D$10+'СЕТ СН'!$G$6-'СЕТ СН'!$G$23</f>
        <v>967.89810458000011</v>
      </c>
      <c r="X68" s="36">
        <f>SUMIFS(СВЦЭМ!$D$33:$D$776,СВЦЭМ!$A$33:$A$776,$A68,СВЦЭМ!$B$33:$B$776,X$47)+'СЕТ СН'!$G$11+СВЦЭМ!$D$10+'СЕТ СН'!$G$6-'СЕТ СН'!$G$23</f>
        <v>1012.87689101</v>
      </c>
      <c r="Y68" s="36">
        <f>SUMIFS(СВЦЭМ!$D$33:$D$776,СВЦЭМ!$A$33:$A$776,$A68,СВЦЭМ!$B$33:$B$776,Y$47)+'СЕТ СН'!$G$11+СВЦЭМ!$D$10+'СЕТ СН'!$G$6-'СЕТ СН'!$G$23</f>
        <v>1142.7568196300001</v>
      </c>
    </row>
    <row r="69" spans="1:26" ht="15.75" x14ac:dyDescent="0.2">
      <c r="A69" s="35">
        <f t="shared" si="1"/>
        <v>44034</v>
      </c>
      <c r="B69" s="36">
        <f>SUMIFS(СВЦЭМ!$D$33:$D$776,СВЦЭМ!$A$33:$A$776,$A69,СВЦЭМ!$B$33:$B$776,B$47)+'СЕТ СН'!$G$11+СВЦЭМ!$D$10+'СЕТ СН'!$G$6-'СЕТ СН'!$G$23</f>
        <v>1142.28575621</v>
      </c>
      <c r="C69" s="36">
        <f>SUMIFS(СВЦЭМ!$D$33:$D$776,СВЦЭМ!$A$33:$A$776,$A69,СВЦЭМ!$B$33:$B$776,C$47)+'СЕТ СН'!$G$11+СВЦЭМ!$D$10+'СЕТ СН'!$G$6-'СЕТ СН'!$G$23</f>
        <v>1114.74844624</v>
      </c>
      <c r="D69" s="36">
        <f>SUMIFS(СВЦЭМ!$D$33:$D$776,СВЦЭМ!$A$33:$A$776,$A69,СВЦЭМ!$B$33:$B$776,D$47)+'СЕТ СН'!$G$11+СВЦЭМ!$D$10+'СЕТ СН'!$G$6-'СЕТ СН'!$G$23</f>
        <v>1105.44369811</v>
      </c>
      <c r="E69" s="36">
        <f>SUMIFS(СВЦЭМ!$D$33:$D$776,СВЦЭМ!$A$33:$A$776,$A69,СВЦЭМ!$B$33:$B$776,E$47)+'СЕТ СН'!$G$11+СВЦЭМ!$D$10+'СЕТ СН'!$G$6-'СЕТ СН'!$G$23</f>
        <v>1125.92004937</v>
      </c>
      <c r="F69" s="36">
        <f>SUMIFS(СВЦЭМ!$D$33:$D$776,СВЦЭМ!$A$33:$A$776,$A69,СВЦЭМ!$B$33:$B$776,F$47)+'СЕТ СН'!$G$11+СВЦЭМ!$D$10+'СЕТ СН'!$G$6-'СЕТ СН'!$G$23</f>
        <v>1132.2816018600001</v>
      </c>
      <c r="G69" s="36">
        <f>SUMIFS(СВЦЭМ!$D$33:$D$776,СВЦЭМ!$A$33:$A$776,$A69,СВЦЭМ!$B$33:$B$776,G$47)+'СЕТ СН'!$G$11+СВЦЭМ!$D$10+'СЕТ СН'!$G$6-'СЕТ СН'!$G$23</f>
        <v>1133.12846227</v>
      </c>
      <c r="H69" s="36">
        <f>SUMIFS(СВЦЭМ!$D$33:$D$776,СВЦЭМ!$A$33:$A$776,$A69,СВЦЭМ!$B$33:$B$776,H$47)+'СЕТ СН'!$G$11+СВЦЭМ!$D$10+'СЕТ СН'!$G$6-'СЕТ СН'!$G$23</f>
        <v>1115.3024087700001</v>
      </c>
      <c r="I69" s="36">
        <f>SUMIFS(СВЦЭМ!$D$33:$D$776,СВЦЭМ!$A$33:$A$776,$A69,СВЦЭМ!$B$33:$B$776,I$47)+'СЕТ СН'!$G$11+СВЦЭМ!$D$10+'СЕТ СН'!$G$6-'СЕТ СН'!$G$23</f>
        <v>1169.1428594199999</v>
      </c>
      <c r="J69" s="36">
        <f>SUMIFS(СВЦЭМ!$D$33:$D$776,СВЦЭМ!$A$33:$A$776,$A69,СВЦЭМ!$B$33:$B$776,J$47)+'СЕТ СН'!$G$11+СВЦЭМ!$D$10+'СЕТ СН'!$G$6-'СЕТ СН'!$G$23</f>
        <v>1185.0525639300001</v>
      </c>
      <c r="K69" s="36">
        <f>SUMIFS(СВЦЭМ!$D$33:$D$776,СВЦЭМ!$A$33:$A$776,$A69,СВЦЭМ!$B$33:$B$776,K$47)+'СЕТ СН'!$G$11+СВЦЭМ!$D$10+'СЕТ СН'!$G$6-'СЕТ СН'!$G$23</f>
        <v>1064.49547063</v>
      </c>
      <c r="L69" s="36">
        <f>SUMIFS(СВЦЭМ!$D$33:$D$776,СВЦЭМ!$A$33:$A$776,$A69,СВЦЭМ!$B$33:$B$776,L$47)+'СЕТ СН'!$G$11+СВЦЭМ!$D$10+'СЕТ СН'!$G$6-'СЕТ СН'!$G$23</f>
        <v>925.80646967000007</v>
      </c>
      <c r="M69" s="36">
        <f>SUMIFS(СВЦЭМ!$D$33:$D$776,СВЦЭМ!$A$33:$A$776,$A69,СВЦЭМ!$B$33:$B$776,M$47)+'СЕТ СН'!$G$11+СВЦЭМ!$D$10+'СЕТ СН'!$G$6-'СЕТ СН'!$G$23</f>
        <v>905.33891891999997</v>
      </c>
      <c r="N69" s="36">
        <f>SUMIFS(СВЦЭМ!$D$33:$D$776,СВЦЭМ!$A$33:$A$776,$A69,СВЦЭМ!$B$33:$B$776,N$47)+'СЕТ СН'!$G$11+СВЦЭМ!$D$10+'СЕТ СН'!$G$6-'СЕТ СН'!$G$23</f>
        <v>939.04712093000012</v>
      </c>
      <c r="O69" s="36">
        <f>SUMIFS(СВЦЭМ!$D$33:$D$776,СВЦЭМ!$A$33:$A$776,$A69,СВЦЭМ!$B$33:$B$776,O$47)+'СЕТ СН'!$G$11+СВЦЭМ!$D$10+'СЕТ СН'!$G$6-'СЕТ СН'!$G$23</f>
        <v>939.28403150000008</v>
      </c>
      <c r="P69" s="36">
        <f>SUMIFS(СВЦЭМ!$D$33:$D$776,СВЦЭМ!$A$33:$A$776,$A69,СВЦЭМ!$B$33:$B$776,P$47)+'СЕТ СН'!$G$11+СВЦЭМ!$D$10+'СЕТ СН'!$G$6-'СЕТ СН'!$G$23</f>
        <v>953.13657532000002</v>
      </c>
      <c r="Q69" s="36">
        <f>SUMIFS(СВЦЭМ!$D$33:$D$776,СВЦЭМ!$A$33:$A$776,$A69,СВЦЭМ!$B$33:$B$776,Q$47)+'СЕТ СН'!$G$11+СВЦЭМ!$D$10+'СЕТ СН'!$G$6-'СЕТ СН'!$G$23</f>
        <v>964.20040706999998</v>
      </c>
      <c r="R69" s="36">
        <f>SUMIFS(СВЦЭМ!$D$33:$D$776,СВЦЭМ!$A$33:$A$776,$A69,СВЦЭМ!$B$33:$B$776,R$47)+'СЕТ СН'!$G$11+СВЦЭМ!$D$10+'СЕТ СН'!$G$6-'СЕТ СН'!$G$23</f>
        <v>940.71822670000006</v>
      </c>
      <c r="S69" s="36">
        <f>SUMIFS(СВЦЭМ!$D$33:$D$776,СВЦЭМ!$A$33:$A$776,$A69,СВЦЭМ!$B$33:$B$776,S$47)+'СЕТ СН'!$G$11+СВЦЭМ!$D$10+'СЕТ СН'!$G$6-'СЕТ СН'!$G$23</f>
        <v>944.02177946000006</v>
      </c>
      <c r="T69" s="36">
        <f>SUMIFS(СВЦЭМ!$D$33:$D$776,СВЦЭМ!$A$33:$A$776,$A69,СВЦЭМ!$B$33:$B$776,T$47)+'СЕТ СН'!$G$11+СВЦЭМ!$D$10+'СЕТ СН'!$G$6-'СЕТ СН'!$G$23</f>
        <v>976.4431313</v>
      </c>
      <c r="U69" s="36">
        <f>SUMIFS(СВЦЭМ!$D$33:$D$776,СВЦЭМ!$A$33:$A$776,$A69,СВЦЭМ!$B$33:$B$776,U$47)+'СЕТ СН'!$G$11+СВЦЭМ!$D$10+'СЕТ СН'!$G$6-'СЕТ СН'!$G$23</f>
        <v>994.58366795000006</v>
      </c>
      <c r="V69" s="36">
        <f>SUMIFS(СВЦЭМ!$D$33:$D$776,СВЦЭМ!$A$33:$A$776,$A69,СВЦЭМ!$B$33:$B$776,V$47)+'СЕТ СН'!$G$11+СВЦЭМ!$D$10+'СЕТ СН'!$G$6-'СЕТ СН'!$G$23</f>
        <v>1003.98652715</v>
      </c>
      <c r="W69" s="36">
        <f>SUMIFS(СВЦЭМ!$D$33:$D$776,СВЦЭМ!$A$33:$A$776,$A69,СВЦЭМ!$B$33:$B$776,W$47)+'СЕТ СН'!$G$11+СВЦЭМ!$D$10+'СЕТ СН'!$G$6-'СЕТ СН'!$G$23</f>
        <v>967.30261623000001</v>
      </c>
      <c r="X69" s="36">
        <f>SUMIFS(СВЦЭМ!$D$33:$D$776,СВЦЭМ!$A$33:$A$776,$A69,СВЦЭМ!$B$33:$B$776,X$47)+'СЕТ СН'!$G$11+СВЦЭМ!$D$10+'СЕТ СН'!$G$6-'СЕТ СН'!$G$23</f>
        <v>1031.6717136300001</v>
      </c>
      <c r="Y69" s="36">
        <f>SUMIFS(СВЦЭМ!$D$33:$D$776,СВЦЭМ!$A$33:$A$776,$A69,СВЦЭМ!$B$33:$B$776,Y$47)+'СЕТ СН'!$G$11+СВЦЭМ!$D$10+'СЕТ СН'!$G$6-'СЕТ СН'!$G$23</f>
        <v>1117.91967643</v>
      </c>
    </row>
    <row r="70" spans="1:26" ht="15.75" x14ac:dyDescent="0.2">
      <c r="A70" s="35">
        <f t="shared" si="1"/>
        <v>44035</v>
      </c>
      <c r="B70" s="36">
        <f>SUMIFS(СВЦЭМ!$D$33:$D$776,СВЦЭМ!$A$33:$A$776,$A70,СВЦЭМ!$B$33:$B$776,B$47)+'СЕТ СН'!$G$11+СВЦЭМ!$D$10+'СЕТ СН'!$G$6-'СЕТ СН'!$G$23</f>
        <v>1085.42170364</v>
      </c>
      <c r="C70" s="36">
        <f>SUMIFS(СВЦЭМ!$D$33:$D$776,СВЦЭМ!$A$33:$A$776,$A70,СВЦЭМ!$B$33:$B$776,C$47)+'СЕТ СН'!$G$11+СВЦЭМ!$D$10+'СЕТ СН'!$G$6-'СЕТ СН'!$G$23</f>
        <v>1091.2357015300001</v>
      </c>
      <c r="D70" s="36">
        <f>SUMIFS(СВЦЭМ!$D$33:$D$776,СВЦЭМ!$A$33:$A$776,$A70,СВЦЭМ!$B$33:$B$776,D$47)+'СЕТ СН'!$G$11+СВЦЭМ!$D$10+'СЕТ СН'!$G$6-'СЕТ СН'!$G$23</f>
        <v>1114.16484421</v>
      </c>
      <c r="E70" s="36">
        <f>SUMIFS(СВЦЭМ!$D$33:$D$776,СВЦЭМ!$A$33:$A$776,$A70,СВЦЭМ!$B$33:$B$776,E$47)+'СЕТ СН'!$G$11+СВЦЭМ!$D$10+'СЕТ СН'!$G$6-'СЕТ СН'!$G$23</f>
        <v>1148.0177845600001</v>
      </c>
      <c r="F70" s="36">
        <f>SUMIFS(СВЦЭМ!$D$33:$D$776,СВЦЭМ!$A$33:$A$776,$A70,СВЦЭМ!$B$33:$B$776,F$47)+'СЕТ СН'!$G$11+СВЦЭМ!$D$10+'СЕТ СН'!$G$6-'СЕТ СН'!$G$23</f>
        <v>1135.36489605</v>
      </c>
      <c r="G70" s="36">
        <f>SUMIFS(СВЦЭМ!$D$33:$D$776,СВЦЭМ!$A$33:$A$776,$A70,СВЦЭМ!$B$33:$B$776,G$47)+'СЕТ СН'!$G$11+СВЦЭМ!$D$10+'СЕТ СН'!$G$6-'СЕТ СН'!$G$23</f>
        <v>1126.6776975400001</v>
      </c>
      <c r="H70" s="36">
        <f>SUMIFS(СВЦЭМ!$D$33:$D$776,СВЦЭМ!$A$33:$A$776,$A70,СВЦЭМ!$B$33:$B$776,H$47)+'СЕТ СН'!$G$11+СВЦЭМ!$D$10+'СЕТ СН'!$G$6-'СЕТ СН'!$G$23</f>
        <v>1084.74344978</v>
      </c>
      <c r="I70" s="36">
        <f>SUMIFS(СВЦЭМ!$D$33:$D$776,СВЦЭМ!$A$33:$A$776,$A70,СВЦЭМ!$B$33:$B$776,I$47)+'СЕТ СН'!$G$11+СВЦЭМ!$D$10+'СЕТ СН'!$G$6-'СЕТ СН'!$G$23</f>
        <v>1016.9911249100001</v>
      </c>
      <c r="J70" s="36">
        <f>SUMIFS(СВЦЭМ!$D$33:$D$776,СВЦЭМ!$A$33:$A$776,$A70,СВЦЭМ!$B$33:$B$776,J$47)+'СЕТ СН'!$G$11+СВЦЭМ!$D$10+'СЕТ СН'!$G$6-'СЕТ СН'!$G$23</f>
        <v>1043.4161051799999</v>
      </c>
      <c r="K70" s="36">
        <f>SUMIFS(СВЦЭМ!$D$33:$D$776,СВЦЭМ!$A$33:$A$776,$A70,СВЦЭМ!$B$33:$B$776,K$47)+'СЕТ СН'!$G$11+СВЦЭМ!$D$10+'СЕТ СН'!$G$6-'СЕТ СН'!$G$23</f>
        <v>1071.3352728699999</v>
      </c>
      <c r="L70" s="36">
        <f>SUMIFS(СВЦЭМ!$D$33:$D$776,СВЦЭМ!$A$33:$A$776,$A70,СВЦЭМ!$B$33:$B$776,L$47)+'СЕТ СН'!$G$11+СВЦЭМ!$D$10+'СЕТ СН'!$G$6-'СЕТ СН'!$G$23</f>
        <v>977.34632269999997</v>
      </c>
      <c r="M70" s="36">
        <f>SUMIFS(СВЦЭМ!$D$33:$D$776,СВЦЭМ!$A$33:$A$776,$A70,СВЦЭМ!$B$33:$B$776,M$47)+'СЕТ СН'!$G$11+СВЦЭМ!$D$10+'СЕТ СН'!$G$6-'СЕТ СН'!$G$23</f>
        <v>958.74253655000007</v>
      </c>
      <c r="N70" s="36">
        <f>SUMIFS(СВЦЭМ!$D$33:$D$776,СВЦЭМ!$A$33:$A$776,$A70,СВЦЭМ!$B$33:$B$776,N$47)+'СЕТ СН'!$G$11+СВЦЭМ!$D$10+'СЕТ СН'!$G$6-'СЕТ СН'!$G$23</f>
        <v>976.19608296000001</v>
      </c>
      <c r="O70" s="36">
        <f>SUMIFS(СВЦЭМ!$D$33:$D$776,СВЦЭМ!$A$33:$A$776,$A70,СВЦЭМ!$B$33:$B$776,O$47)+'СЕТ СН'!$G$11+СВЦЭМ!$D$10+'СЕТ СН'!$G$6-'СЕТ СН'!$G$23</f>
        <v>987.54438356000014</v>
      </c>
      <c r="P70" s="36">
        <f>SUMIFS(СВЦЭМ!$D$33:$D$776,СВЦЭМ!$A$33:$A$776,$A70,СВЦЭМ!$B$33:$B$776,P$47)+'СЕТ СН'!$G$11+СВЦЭМ!$D$10+'СЕТ СН'!$G$6-'СЕТ СН'!$G$23</f>
        <v>1003.55511624</v>
      </c>
      <c r="Q70" s="36">
        <f>SUMIFS(СВЦЭМ!$D$33:$D$776,СВЦЭМ!$A$33:$A$776,$A70,СВЦЭМ!$B$33:$B$776,Q$47)+'СЕТ СН'!$G$11+СВЦЭМ!$D$10+'СЕТ СН'!$G$6-'СЕТ СН'!$G$23</f>
        <v>1022.57247125</v>
      </c>
      <c r="R70" s="36">
        <f>SUMIFS(СВЦЭМ!$D$33:$D$776,СВЦЭМ!$A$33:$A$776,$A70,СВЦЭМ!$B$33:$B$776,R$47)+'СЕТ СН'!$G$11+СВЦЭМ!$D$10+'СЕТ СН'!$G$6-'СЕТ СН'!$G$23</f>
        <v>1019.4804366600001</v>
      </c>
      <c r="S70" s="36">
        <f>SUMIFS(СВЦЭМ!$D$33:$D$776,СВЦЭМ!$A$33:$A$776,$A70,СВЦЭМ!$B$33:$B$776,S$47)+'СЕТ СН'!$G$11+СВЦЭМ!$D$10+'СЕТ СН'!$G$6-'СЕТ СН'!$G$23</f>
        <v>1026.44776241</v>
      </c>
      <c r="T70" s="36">
        <f>SUMIFS(СВЦЭМ!$D$33:$D$776,СВЦЭМ!$A$33:$A$776,$A70,СВЦЭМ!$B$33:$B$776,T$47)+'СЕТ СН'!$G$11+СВЦЭМ!$D$10+'СЕТ СН'!$G$6-'СЕТ СН'!$G$23</f>
        <v>1044.6804655000001</v>
      </c>
      <c r="U70" s="36">
        <f>SUMIFS(СВЦЭМ!$D$33:$D$776,СВЦЭМ!$A$33:$A$776,$A70,СВЦЭМ!$B$33:$B$776,U$47)+'СЕТ СН'!$G$11+СВЦЭМ!$D$10+'СЕТ СН'!$G$6-'СЕТ СН'!$G$23</f>
        <v>1035.6270922900001</v>
      </c>
      <c r="V70" s="36">
        <f>SUMIFS(СВЦЭМ!$D$33:$D$776,СВЦЭМ!$A$33:$A$776,$A70,СВЦЭМ!$B$33:$B$776,V$47)+'СЕТ СН'!$G$11+СВЦЭМ!$D$10+'СЕТ СН'!$G$6-'СЕТ СН'!$G$23</f>
        <v>1021.9808636</v>
      </c>
      <c r="W70" s="36">
        <f>SUMIFS(СВЦЭМ!$D$33:$D$776,СВЦЭМ!$A$33:$A$776,$A70,СВЦЭМ!$B$33:$B$776,W$47)+'СЕТ СН'!$G$11+СВЦЭМ!$D$10+'СЕТ СН'!$G$6-'СЕТ СН'!$G$23</f>
        <v>983.01591305000011</v>
      </c>
      <c r="X70" s="36">
        <f>SUMIFS(СВЦЭМ!$D$33:$D$776,СВЦЭМ!$A$33:$A$776,$A70,СВЦЭМ!$B$33:$B$776,X$47)+'СЕТ СН'!$G$11+СВЦЭМ!$D$10+'СЕТ СН'!$G$6-'СЕТ СН'!$G$23</f>
        <v>985.89269001000002</v>
      </c>
      <c r="Y70" s="36">
        <f>SUMIFS(СВЦЭМ!$D$33:$D$776,СВЦЭМ!$A$33:$A$776,$A70,СВЦЭМ!$B$33:$B$776,Y$47)+'СЕТ СН'!$G$11+СВЦЭМ!$D$10+'СЕТ СН'!$G$6-'СЕТ СН'!$G$23</f>
        <v>1113.9875049100001</v>
      </c>
    </row>
    <row r="71" spans="1:26" ht="15.75" x14ac:dyDescent="0.2">
      <c r="A71" s="35">
        <f t="shared" si="1"/>
        <v>44036</v>
      </c>
      <c r="B71" s="36">
        <f>SUMIFS(СВЦЭМ!$D$33:$D$776,СВЦЭМ!$A$33:$A$776,$A71,СВЦЭМ!$B$33:$B$776,B$47)+'СЕТ СН'!$G$11+СВЦЭМ!$D$10+'СЕТ СН'!$G$6-'СЕТ СН'!$G$23</f>
        <v>1080.1359593700001</v>
      </c>
      <c r="C71" s="36">
        <f>SUMIFS(СВЦЭМ!$D$33:$D$776,СВЦЭМ!$A$33:$A$776,$A71,СВЦЭМ!$B$33:$B$776,C$47)+'СЕТ СН'!$G$11+СВЦЭМ!$D$10+'СЕТ СН'!$G$6-'СЕТ СН'!$G$23</f>
        <v>1055.3579632600001</v>
      </c>
      <c r="D71" s="36">
        <f>SUMIFS(СВЦЭМ!$D$33:$D$776,СВЦЭМ!$A$33:$A$776,$A71,СВЦЭМ!$B$33:$B$776,D$47)+'СЕТ СН'!$G$11+СВЦЭМ!$D$10+'СЕТ СН'!$G$6-'СЕТ СН'!$G$23</f>
        <v>1058.4074171899999</v>
      </c>
      <c r="E71" s="36">
        <f>SUMIFS(СВЦЭМ!$D$33:$D$776,СВЦЭМ!$A$33:$A$776,$A71,СВЦЭМ!$B$33:$B$776,E$47)+'СЕТ СН'!$G$11+СВЦЭМ!$D$10+'СЕТ СН'!$G$6-'СЕТ СН'!$G$23</f>
        <v>1090.8250130599999</v>
      </c>
      <c r="F71" s="36">
        <f>SUMIFS(СВЦЭМ!$D$33:$D$776,СВЦЭМ!$A$33:$A$776,$A71,СВЦЭМ!$B$33:$B$776,F$47)+'СЕТ СН'!$G$11+СВЦЭМ!$D$10+'СЕТ СН'!$G$6-'СЕТ СН'!$G$23</f>
        <v>1093.85077561</v>
      </c>
      <c r="G71" s="36">
        <f>SUMIFS(СВЦЭМ!$D$33:$D$776,СВЦЭМ!$A$33:$A$776,$A71,СВЦЭМ!$B$33:$B$776,G$47)+'СЕТ СН'!$G$11+СВЦЭМ!$D$10+'СЕТ СН'!$G$6-'СЕТ СН'!$G$23</f>
        <v>1081.45653182</v>
      </c>
      <c r="H71" s="36">
        <f>SUMIFS(СВЦЭМ!$D$33:$D$776,СВЦЭМ!$A$33:$A$776,$A71,СВЦЭМ!$B$33:$B$776,H$47)+'СЕТ СН'!$G$11+СВЦЭМ!$D$10+'СЕТ СН'!$G$6-'СЕТ СН'!$G$23</f>
        <v>1033.4795018300001</v>
      </c>
      <c r="I71" s="36">
        <f>SUMIFS(СВЦЭМ!$D$33:$D$776,СВЦЭМ!$A$33:$A$776,$A71,СВЦЭМ!$B$33:$B$776,I$47)+'СЕТ СН'!$G$11+СВЦЭМ!$D$10+'СЕТ СН'!$G$6-'СЕТ СН'!$G$23</f>
        <v>1010.04294695</v>
      </c>
      <c r="J71" s="36">
        <f>SUMIFS(СВЦЭМ!$D$33:$D$776,СВЦЭМ!$A$33:$A$776,$A71,СВЦЭМ!$B$33:$B$776,J$47)+'СЕТ СН'!$G$11+СВЦЭМ!$D$10+'СЕТ СН'!$G$6-'СЕТ СН'!$G$23</f>
        <v>1044.83530565</v>
      </c>
      <c r="K71" s="36">
        <f>SUMIFS(СВЦЭМ!$D$33:$D$776,СВЦЭМ!$A$33:$A$776,$A71,СВЦЭМ!$B$33:$B$776,K$47)+'СЕТ СН'!$G$11+СВЦЭМ!$D$10+'СЕТ СН'!$G$6-'СЕТ СН'!$G$23</f>
        <v>1062.294903</v>
      </c>
      <c r="L71" s="36">
        <f>SUMIFS(СВЦЭМ!$D$33:$D$776,СВЦЭМ!$A$33:$A$776,$A71,СВЦЭМ!$B$33:$B$776,L$47)+'СЕТ СН'!$G$11+СВЦЭМ!$D$10+'СЕТ СН'!$G$6-'СЕТ СН'!$G$23</f>
        <v>987.29973881000001</v>
      </c>
      <c r="M71" s="36">
        <f>SUMIFS(СВЦЭМ!$D$33:$D$776,СВЦЭМ!$A$33:$A$776,$A71,СВЦЭМ!$B$33:$B$776,M$47)+'СЕТ СН'!$G$11+СВЦЭМ!$D$10+'СЕТ СН'!$G$6-'СЕТ СН'!$G$23</f>
        <v>981.37510881000003</v>
      </c>
      <c r="N71" s="36">
        <f>SUMIFS(СВЦЭМ!$D$33:$D$776,СВЦЭМ!$A$33:$A$776,$A71,СВЦЭМ!$B$33:$B$776,N$47)+'СЕТ СН'!$G$11+СВЦЭМ!$D$10+'СЕТ СН'!$G$6-'СЕТ СН'!$G$23</f>
        <v>995.80744582000011</v>
      </c>
      <c r="O71" s="36">
        <f>SUMIFS(СВЦЭМ!$D$33:$D$776,СВЦЭМ!$A$33:$A$776,$A71,СВЦЭМ!$B$33:$B$776,O$47)+'СЕТ СН'!$G$11+СВЦЭМ!$D$10+'СЕТ СН'!$G$6-'СЕТ СН'!$G$23</f>
        <v>1000.8308575400001</v>
      </c>
      <c r="P71" s="36">
        <f>SUMIFS(СВЦЭМ!$D$33:$D$776,СВЦЭМ!$A$33:$A$776,$A71,СВЦЭМ!$B$33:$B$776,P$47)+'СЕТ СН'!$G$11+СВЦЭМ!$D$10+'СЕТ СН'!$G$6-'СЕТ СН'!$G$23</f>
        <v>1002.78495776</v>
      </c>
      <c r="Q71" s="36">
        <f>SUMIFS(СВЦЭМ!$D$33:$D$776,СВЦЭМ!$A$33:$A$776,$A71,СВЦЭМ!$B$33:$B$776,Q$47)+'СЕТ СН'!$G$11+СВЦЭМ!$D$10+'СЕТ СН'!$G$6-'СЕТ СН'!$G$23</f>
        <v>1006.27477479</v>
      </c>
      <c r="R71" s="36">
        <f>SUMIFS(СВЦЭМ!$D$33:$D$776,СВЦЭМ!$A$33:$A$776,$A71,СВЦЭМ!$B$33:$B$776,R$47)+'СЕТ СН'!$G$11+СВЦЭМ!$D$10+'СЕТ СН'!$G$6-'СЕТ СН'!$G$23</f>
        <v>1009.0117315699999</v>
      </c>
      <c r="S71" s="36">
        <f>SUMIFS(СВЦЭМ!$D$33:$D$776,СВЦЭМ!$A$33:$A$776,$A71,СВЦЭМ!$B$33:$B$776,S$47)+'СЕТ СН'!$G$11+СВЦЭМ!$D$10+'СЕТ СН'!$G$6-'СЕТ СН'!$G$23</f>
        <v>1014.2009900400001</v>
      </c>
      <c r="T71" s="36">
        <f>SUMIFS(СВЦЭМ!$D$33:$D$776,СВЦЭМ!$A$33:$A$776,$A71,СВЦЭМ!$B$33:$B$776,T$47)+'СЕТ СН'!$G$11+СВЦЭМ!$D$10+'СЕТ СН'!$G$6-'СЕТ СН'!$G$23</f>
        <v>1013.9783577200001</v>
      </c>
      <c r="U71" s="36">
        <f>SUMIFS(СВЦЭМ!$D$33:$D$776,СВЦЭМ!$A$33:$A$776,$A71,СВЦЭМ!$B$33:$B$776,U$47)+'СЕТ СН'!$G$11+СВЦЭМ!$D$10+'СЕТ СН'!$G$6-'СЕТ СН'!$G$23</f>
        <v>1003.6636351300001</v>
      </c>
      <c r="V71" s="36">
        <f>SUMIFS(СВЦЭМ!$D$33:$D$776,СВЦЭМ!$A$33:$A$776,$A71,СВЦЭМ!$B$33:$B$776,V$47)+'СЕТ СН'!$G$11+СВЦЭМ!$D$10+'СЕТ СН'!$G$6-'СЕТ СН'!$G$23</f>
        <v>988.94510955999999</v>
      </c>
      <c r="W71" s="36">
        <f>SUMIFS(СВЦЭМ!$D$33:$D$776,СВЦЭМ!$A$33:$A$776,$A71,СВЦЭМ!$B$33:$B$776,W$47)+'СЕТ СН'!$G$11+СВЦЭМ!$D$10+'СЕТ СН'!$G$6-'СЕТ СН'!$G$23</f>
        <v>964.51896904</v>
      </c>
      <c r="X71" s="36">
        <f>SUMIFS(СВЦЭМ!$D$33:$D$776,СВЦЭМ!$A$33:$A$776,$A71,СВЦЭМ!$B$33:$B$776,X$47)+'СЕТ СН'!$G$11+СВЦЭМ!$D$10+'СЕТ СН'!$G$6-'СЕТ СН'!$G$23</f>
        <v>1029.1264787</v>
      </c>
      <c r="Y71" s="36">
        <f>SUMIFS(СВЦЭМ!$D$33:$D$776,СВЦЭМ!$A$33:$A$776,$A71,СВЦЭМ!$B$33:$B$776,Y$47)+'СЕТ СН'!$G$11+СВЦЭМ!$D$10+'СЕТ СН'!$G$6-'СЕТ СН'!$G$23</f>
        <v>1128.96489081</v>
      </c>
    </row>
    <row r="72" spans="1:26" ht="15.75" x14ac:dyDescent="0.2">
      <c r="A72" s="35">
        <f t="shared" si="1"/>
        <v>44037</v>
      </c>
      <c r="B72" s="36">
        <f>SUMIFS(СВЦЭМ!$D$33:$D$776,СВЦЭМ!$A$33:$A$776,$A72,СВЦЭМ!$B$33:$B$776,B$47)+'СЕТ СН'!$G$11+СВЦЭМ!$D$10+'СЕТ СН'!$G$6-'СЕТ СН'!$G$23</f>
        <v>1110.69762915</v>
      </c>
      <c r="C72" s="36">
        <f>SUMIFS(СВЦЭМ!$D$33:$D$776,СВЦЭМ!$A$33:$A$776,$A72,СВЦЭМ!$B$33:$B$776,C$47)+'СЕТ СН'!$G$11+СВЦЭМ!$D$10+'СЕТ СН'!$G$6-'СЕТ СН'!$G$23</f>
        <v>1170.5468105299999</v>
      </c>
      <c r="D72" s="36">
        <f>SUMIFS(СВЦЭМ!$D$33:$D$776,СВЦЭМ!$A$33:$A$776,$A72,СВЦЭМ!$B$33:$B$776,D$47)+'СЕТ СН'!$G$11+СВЦЭМ!$D$10+'СЕТ СН'!$G$6-'СЕТ СН'!$G$23</f>
        <v>1206.93618975</v>
      </c>
      <c r="E72" s="36">
        <f>SUMIFS(СВЦЭМ!$D$33:$D$776,СВЦЭМ!$A$33:$A$776,$A72,СВЦЭМ!$B$33:$B$776,E$47)+'СЕТ СН'!$G$11+СВЦЭМ!$D$10+'СЕТ СН'!$G$6-'СЕТ СН'!$G$23</f>
        <v>1228.8738502599999</v>
      </c>
      <c r="F72" s="36">
        <f>SUMIFS(СВЦЭМ!$D$33:$D$776,СВЦЭМ!$A$33:$A$776,$A72,СВЦЭМ!$B$33:$B$776,F$47)+'СЕТ СН'!$G$11+СВЦЭМ!$D$10+'СЕТ СН'!$G$6-'СЕТ СН'!$G$23</f>
        <v>1228.00259308</v>
      </c>
      <c r="G72" s="36">
        <f>SUMIFS(СВЦЭМ!$D$33:$D$776,СВЦЭМ!$A$33:$A$776,$A72,СВЦЭМ!$B$33:$B$776,G$47)+'СЕТ СН'!$G$11+СВЦЭМ!$D$10+'СЕТ СН'!$G$6-'СЕТ СН'!$G$23</f>
        <v>1224.0935326199999</v>
      </c>
      <c r="H72" s="36">
        <f>SUMIFS(СВЦЭМ!$D$33:$D$776,СВЦЭМ!$A$33:$A$776,$A72,СВЦЭМ!$B$33:$B$776,H$47)+'СЕТ СН'!$G$11+СВЦЭМ!$D$10+'СЕТ СН'!$G$6-'СЕТ СН'!$G$23</f>
        <v>1224.8635222</v>
      </c>
      <c r="I72" s="36">
        <f>SUMIFS(СВЦЭМ!$D$33:$D$776,СВЦЭМ!$A$33:$A$776,$A72,СВЦЭМ!$B$33:$B$776,I$47)+'СЕТ СН'!$G$11+СВЦЭМ!$D$10+'СЕТ СН'!$G$6-'СЕТ СН'!$G$23</f>
        <v>1246.93213917</v>
      </c>
      <c r="J72" s="36">
        <f>SUMIFS(СВЦЭМ!$D$33:$D$776,СВЦЭМ!$A$33:$A$776,$A72,СВЦЭМ!$B$33:$B$776,J$47)+'СЕТ СН'!$G$11+СВЦЭМ!$D$10+'СЕТ СН'!$G$6-'СЕТ СН'!$G$23</f>
        <v>1195.6138102699999</v>
      </c>
      <c r="K72" s="36">
        <f>SUMIFS(СВЦЭМ!$D$33:$D$776,СВЦЭМ!$A$33:$A$776,$A72,СВЦЭМ!$B$33:$B$776,K$47)+'СЕТ СН'!$G$11+СВЦЭМ!$D$10+'СЕТ СН'!$G$6-'СЕТ СН'!$G$23</f>
        <v>1044.12087922</v>
      </c>
      <c r="L72" s="36">
        <f>SUMIFS(СВЦЭМ!$D$33:$D$776,СВЦЭМ!$A$33:$A$776,$A72,СВЦЭМ!$B$33:$B$776,L$47)+'СЕТ СН'!$G$11+СВЦЭМ!$D$10+'СЕТ СН'!$G$6-'СЕТ СН'!$G$23</f>
        <v>937.01076820999992</v>
      </c>
      <c r="M72" s="36">
        <f>SUMIFS(СВЦЭМ!$D$33:$D$776,СВЦЭМ!$A$33:$A$776,$A72,СВЦЭМ!$B$33:$B$776,M$47)+'СЕТ СН'!$G$11+СВЦЭМ!$D$10+'СЕТ СН'!$G$6-'СЕТ СН'!$G$23</f>
        <v>914.14089908000005</v>
      </c>
      <c r="N72" s="36">
        <f>SUMIFS(СВЦЭМ!$D$33:$D$776,СВЦЭМ!$A$33:$A$776,$A72,СВЦЭМ!$B$33:$B$776,N$47)+'СЕТ СН'!$G$11+СВЦЭМ!$D$10+'СЕТ СН'!$G$6-'СЕТ СН'!$G$23</f>
        <v>895.46565034000014</v>
      </c>
      <c r="O72" s="36">
        <f>SUMIFS(СВЦЭМ!$D$33:$D$776,СВЦЭМ!$A$33:$A$776,$A72,СВЦЭМ!$B$33:$B$776,O$47)+'СЕТ СН'!$G$11+СВЦЭМ!$D$10+'СЕТ СН'!$G$6-'СЕТ СН'!$G$23</f>
        <v>891.37740604999999</v>
      </c>
      <c r="P72" s="36">
        <f>SUMIFS(СВЦЭМ!$D$33:$D$776,СВЦЭМ!$A$33:$A$776,$A72,СВЦЭМ!$B$33:$B$776,P$47)+'СЕТ СН'!$G$11+СВЦЭМ!$D$10+'СЕТ СН'!$G$6-'СЕТ СН'!$G$23</f>
        <v>900.73447471000009</v>
      </c>
      <c r="Q72" s="36">
        <f>SUMIFS(СВЦЭМ!$D$33:$D$776,СВЦЭМ!$A$33:$A$776,$A72,СВЦЭМ!$B$33:$B$776,Q$47)+'СЕТ СН'!$G$11+СВЦЭМ!$D$10+'СЕТ СН'!$G$6-'СЕТ СН'!$G$23</f>
        <v>906.7098293900001</v>
      </c>
      <c r="R72" s="36">
        <f>SUMIFS(СВЦЭМ!$D$33:$D$776,СВЦЭМ!$A$33:$A$776,$A72,СВЦЭМ!$B$33:$B$776,R$47)+'СЕТ СН'!$G$11+СВЦЭМ!$D$10+'СЕТ СН'!$G$6-'СЕТ СН'!$G$23</f>
        <v>913.63833074000013</v>
      </c>
      <c r="S72" s="36">
        <f>SUMIFS(СВЦЭМ!$D$33:$D$776,СВЦЭМ!$A$33:$A$776,$A72,СВЦЭМ!$B$33:$B$776,S$47)+'СЕТ СН'!$G$11+СВЦЭМ!$D$10+'СЕТ СН'!$G$6-'СЕТ СН'!$G$23</f>
        <v>914.06740136999997</v>
      </c>
      <c r="T72" s="36">
        <f>SUMIFS(СВЦЭМ!$D$33:$D$776,СВЦЭМ!$A$33:$A$776,$A72,СВЦЭМ!$B$33:$B$776,T$47)+'СЕТ СН'!$G$11+СВЦЭМ!$D$10+'СЕТ СН'!$G$6-'СЕТ СН'!$G$23</f>
        <v>927.92708524</v>
      </c>
      <c r="U72" s="36">
        <f>SUMIFS(СВЦЭМ!$D$33:$D$776,СВЦЭМ!$A$33:$A$776,$A72,СВЦЭМ!$B$33:$B$776,U$47)+'СЕТ СН'!$G$11+СВЦЭМ!$D$10+'СЕТ СН'!$G$6-'СЕТ СН'!$G$23</f>
        <v>918.01052555000001</v>
      </c>
      <c r="V72" s="36">
        <f>SUMIFS(СВЦЭМ!$D$33:$D$776,СВЦЭМ!$A$33:$A$776,$A72,СВЦЭМ!$B$33:$B$776,V$47)+'СЕТ СН'!$G$11+СВЦЭМ!$D$10+'СЕТ СН'!$G$6-'СЕТ СН'!$G$23</f>
        <v>904.89256380999996</v>
      </c>
      <c r="W72" s="36">
        <f>SUMIFS(СВЦЭМ!$D$33:$D$776,СВЦЭМ!$A$33:$A$776,$A72,СВЦЭМ!$B$33:$B$776,W$47)+'СЕТ СН'!$G$11+СВЦЭМ!$D$10+'СЕТ СН'!$G$6-'СЕТ СН'!$G$23</f>
        <v>879.49081543000011</v>
      </c>
      <c r="X72" s="36">
        <f>SUMIFS(СВЦЭМ!$D$33:$D$776,СВЦЭМ!$A$33:$A$776,$A72,СВЦЭМ!$B$33:$B$776,X$47)+'СЕТ СН'!$G$11+СВЦЭМ!$D$10+'СЕТ СН'!$G$6-'СЕТ СН'!$G$23</f>
        <v>928.8064453500001</v>
      </c>
      <c r="Y72" s="36">
        <f>SUMIFS(СВЦЭМ!$D$33:$D$776,СВЦЭМ!$A$33:$A$776,$A72,СВЦЭМ!$B$33:$B$776,Y$47)+'СЕТ СН'!$G$11+СВЦЭМ!$D$10+'СЕТ СН'!$G$6-'СЕТ СН'!$G$23</f>
        <v>1074.0329064800001</v>
      </c>
    </row>
    <row r="73" spans="1:26" ht="15.75" x14ac:dyDescent="0.2">
      <c r="A73" s="35">
        <f t="shared" si="1"/>
        <v>44038</v>
      </c>
      <c r="B73" s="36">
        <f>SUMIFS(СВЦЭМ!$D$33:$D$776,СВЦЭМ!$A$33:$A$776,$A73,СВЦЭМ!$B$33:$B$776,B$47)+'СЕТ СН'!$G$11+СВЦЭМ!$D$10+'СЕТ СН'!$G$6-'СЕТ СН'!$G$23</f>
        <v>1033.7724134</v>
      </c>
      <c r="C73" s="36">
        <f>SUMIFS(СВЦЭМ!$D$33:$D$776,СВЦЭМ!$A$33:$A$776,$A73,СВЦЭМ!$B$33:$B$776,C$47)+'СЕТ СН'!$G$11+СВЦЭМ!$D$10+'СЕТ СН'!$G$6-'СЕТ СН'!$G$23</f>
        <v>1057.1312427299999</v>
      </c>
      <c r="D73" s="36">
        <f>SUMIFS(СВЦЭМ!$D$33:$D$776,СВЦЭМ!$A$33:$A$776,$A73,СВЦЭМ!$B$33:$B$776,D$47)+'СЕТ СН'!$G$11+СВЦЭМ!$D$10+'СЕТ СН'!$G$6-'СЕТ СН'!$G$23</f>
        <v>1057.28457589</v>
      </c>
      <c r="E73" s="36">
        <f>SUMIFS(СВЦЭМ!$D$33:$D$776,СВЦЭМ!$A$33:$A$776,$A73,СВЦЭМ!$B$33:$B$776,E$47)+'СЕТ СН'!$G$11+СВЦЭМ!$D$10+'СЕТ СН'!$G$6-'СЕТ СН'!$G$23</f>
        <v>1069.60622169</v>
      </c>
      <c r="F73" s="36">
        <f>SUMIFS(СВЦЭМ!$D$33:$D$776,СВЦЭМ!$A$33:$A$776,$A73,СВЦЭМ!$B$33:$B$776,F$47)+'СЕТ СН'!$G$11+СВЦЭМ!$D$10+'СЕТ СН'!$G$6-'СЕТ СН'!$G$23</f>
        <v>1081.59281835</v>
      </c>
      <c r="G73" s="36">
        <f>SUMIFS(СВЦЭМ!$D$33:$D$776,СВЦЭМ!$A$33:$A$776,$A73,СВЦЭМ!$B$33:$B$776,G$47)+'СЕТ СН'!$G$11+СВЦЭМ!$D$10+'СЕТ СН'!$G$6-'СЕТ СН'!$G$23</f>
        <v>1088.9141300599999</v>
      </c>
      <c r="H73" s="36">
        <f>SUMIFS(СВЦЭМ!$D$33:$D$776,СВЦЭМ!$A$33:$A$776,$A73,СВЦЭМ!$B$33:$B$776,H$47)+'СЕТ СН'!$G$11+СВЦЭМ!$D$10+'СЕТ СН'!$G$6-'СЕТ СН'!$G$23</f>
        <v>1103.5911020200001</v>
      </c>
      <c r="I73" s="36">
        <f>SUMIFS(СВЦЭМ!$D$33:$D$776,СВЦЭМ!$A$33:$A$776,$A73,СВЦЭМ!$B$33:$B$776,I$47)+'СЕТ СН'!$G$11+СВЦЭМ!$D$10+'СЕТ СН'!$G$6-'СЕТ СН'!$G$23</f>
        <v>1117.8238525900001</v>
      </c>
      <c r="J73" s="36">
        <f>SUMIFS(СВЦЭМ!$D$33:$D$776,СВЦЭМ!$A$33:$A$776,$A73,СВЦЭМ!$B$33:$B$776,J$47)+'СЕТ СН'!$G$11+СВЦЭМ!$D$10+'СЕТ СН'!$G$6-'СЕТ СН'!$G$23</f>
        <v>1057.32776214</v>
      </c>
      <c r="K73" s="36">
        <f>SUMIFS(СВЦЭМ!$D$33:$D$776,СВЦЭМ!$A$33:$A$776,$A73,СВЦЭМ!$B$33:$B$776,K$47)+'СЕТ СН'!$G$11+СВЦЭМ!$D$10+'СЕТ СН'!$G$6-'СЕТ СН'!$G$23</f>
        <v>969.47628364000002</v>
      </c>
      <c r="L73" s="36">
        <f>SUMIFS(СВЦЭМ!$D$33:$D$776,СВЦЭМ!$A$33:$A$776,$A73,СВЦЭМ!$B$33:$B$776,L$47)+'СЕТ СН'!$G$11+СВЦЭМ!$D$10+'СЕТ СН'!$G$6-'СЕТ СН'!$G$23</f>
        <v>864.56772932000013</v>
      </c>
      <c r="M73" s="36">
        <f>SUMIFS(СВЦЭМ!$D$33:$D$776,СВЦЭМ!$A$33:$A$776,$A73,СВЦЭМ!$B$33:$B$776,M$47)+'СЕТ СН'!$G$11+СВЦЭМ!$D$10+'СЕТ СН'!$G$6-'СЕТ СН'!$G$23</f>
        <v>832.94709220000004</v>
      </c>
      <c r="N73" s="36">
        <f>SUMIFS(СВЦЭМ!$D$33:$D$776,СВЦЭМ!$A$33:$A$776,$A73,СВЦЭМ!$B$33:$B$776,N$47)+'СЕТ СН'!$G$11+СВЦЭМ!$D$10+'СЕТ СН'!$G$6-'СЕТ СН'!$G$23</f>
        <v>813.46698220000007</v>
      </c>
      <c r="O73" s="36">
        <f>SUMIFS(СВЦЭМ!$D$33:$D$776,СВЦЭМ!$A$33:$A$776,$A73,СВЦЭМ!$B$33:$B$776,O$47)+'СЕТ СН'!$G$11+СВЦЭМ!$D$10+'СЕТ СН'!$G$6-'СЕТ СН'!$G$23</f>
        <v>824.21123175999992</v>
      </c>
      <c r="P73" s="36">
        <f>SUMIFS(СВЦЭМ!$D$33:$D$776,СВЦЭМ!$A$33:$A$776,$A73,СВЦЭМ!$B$33:$B$776,P$47)+'СЕТ СН'!$G$11+СВЦЭМ!$D$10+'СЕТ СН'!$G$6-'СЕТ СН'!$G$23</f>
        <v>828.90560269000002</v>
      </c>
      <c r="Q73" s="36">
        <f>SUMIFS(СВЦЭМ!$D$33:$D$776,СВЦЭМ!$A$33:$A$776,$A73,СВЦЭМ!$B$33:$B$776,Q$47)+'СЕТ СН'!$G$11+СВЦЭМ!$D$10+'СЕТ СН'!$G$6-'СЕТ СН'!$G$23</f>
        <v>838.43898803000002</v>
      </c>
      <c r="R73" s="36">
        <f>SUMIFS(СВЦЭМ!$D$33:$D$776,СВЦЭМ!$A$33:$A$776,$A73,СВЦЭМ!$B$33:$B$776,R$47)+'СЕТ СН'!$G$11+СВЦЭМ!$D$10+'СЕТ СН'!$G$6-'СЕТ СН'!$G$23</f>
        <v>850.07800741000005</v>
      </c>
      <c r="S73" s="36">
        <f>SUMIFS(СВЦЭМ!$D$33:$D$776,СВЦЭМ!$A$33:$A$776,$A73,СВЦЭМ!$B$33:$B$776,S$47)+'СЕТ СН'!$G$11+СВЦЭМ!$D$10+'СЕТ СН'!$G$6-'СЕТ СН'!$G$23</f>
        <v>853.98868644999993</v>
      </c>
      <c r="T73" s="36">
        <f>SUMIFS(СВЦЭМ!$D$33:$D$776,СВЦЭМ!$A$33:$A$776,$A73,СВЦЭМ!$B$33:$B$776,T$47)+'СЕТ СН'!$G$11+СВЦЭМ!$D$10+'СЕТ СН'!$G$6-'СЕТ СН'!$G$23</f>
        <v>860.76795598000012</v>
      </c>
      <c r="U73" s="36">
        <f>SUMIFS(СВЦЭМ!$D$33:$D$776,СВЦЭМ!$A$33:$A$776,$A73,СВЦЭМ!$B$33:$B$776,U$47)+'СЕТ СН'!$G$11+СВЦЭМ!$D$10+'СЕТ СН'!$G$6-'СЕТ СН'!$G$23</f>
        <v>844.04258690000006</v>
      </c>
      <c r="V73" s="36">
        <f>SUMIFS(СВЦЭМ!$D$33:$D$776,СВЦЭМ!$A$33:$A$776,$A73,СВЦЭМ!$B$33:$B$776,V$47)+'СЕТ СН'!$G$11+СВЦЭМ!$D$10+'СЕТ СН'!$G$6-'СЕТ СН'!$G$23</f>
        <v>829.81074218999993</v>
      </c>
      <c r="W73" s="36">
        <f>SUMIFS(СВЦЭМ!$D$33:$D$776,СВЦЭМ!$A$33:$A$776,$A73,СВЦЭМ!$B$33:$B$776,W$47)+'СЕТ СН'!$G$11+СВЦЭМ!$D$10+'СЕТ СН'!$G$6-'СЕТ СН'!$G$23</f>
        <v>813.62296446999994</v>
      </c>
      <c r="X73" s="36">
        <f>SUMIFS(СВЦЭМ!$D$33:$D$776,СВЦЭМ!$A$33:$A$776,$A73,СВЦЭМ!$B$33:$B$776,X$47)+'СЕТ СН'!$G$11+СВЦЭМ!$D$10+'СЕТ СН'!$G$6-'СЕТ СН'!$G$23</f>
        <v>850.82639169999993</v>
      </c>
      <c r="Y73" s="36">
        <f>SUMIFS(СВЦЭМ!$D$33:$D$776,СВЦЭМ!$A$33:$A$776,$A73,СВЦЭМ!$B$33:$B$776,Y$47)+'СЕТ СН'!$G$11+СВЦЭМ!$D$10+'СЕТ СН'!$G$6-'СЕТ СН'!$G$23</f>
        <v>986.76759601000003</v>
      </c>
    </row>
    <row r="74" spans="1:26" ht="15.75" x14ac:dyDescent="0.2">
      <c r="A74" s="35">
        <f t="shared" si="1"/>
        <v>44039</v>
      </c>
      <c r="B74" s="36">
        <f>SUMIFS(СВЦЭМ!$D$33:$D$776,СВЦЭМ!$A$33:$A$776,$A74,СВЦЭМ!$B$33:$B$776,B$47)+'СЕТ СН'!$G$11+СВЦЭМ!$D$10+'СЕТ СН'!$G$6-'СЕТ СН'!$G$23</f>
        <v>1074.7011702500001</v>
      </c>
      <c r="C74" s="36">
        <f>SUMIFS(СВЦЭМ!$D$33:$D$776,СВЦЭМ!$A$33:$A$776,$A74,СВЦЭМ!$B$33:$B$776,C$47)+'СЕТ СН'!$G$11+СВЦЭМ!$D$10+'СЕТ СН'!$G$6-'СЕТ СН'!$G$23</f>
        <v>1053.52222594</v>
      </c>
      <c r="D74" s="36">
        <f>SUMIFS(СВЦЭМ!$D$33:$D$776,СВЦЭМ!$A$33:$A$776,$A74,СВЦЭМ!$B$33:$B$776,D$47)+'СЕТ СН'!$G$11+СВЦЭМ!$D$10+'СЕТ СН'!$G$6-'СЕТ СН'!$G$23</f>
        <v>1053.9931048200001</v>
      </c>
      <c r="E74" s="36">
        <f>SUMIFS(СВЦЭМ!$D$33:$D$776,СВЦЭМ!$A$33:$A$776,$A74,СВЦЭМ!$B$33:$B$776,E$47)+'СЕТ СН'!$G$11+СВЦЭМ!$D$10+'СЕТ СН'!$G$6-'СЕТ СН'!$G$23</f>
        <v>1063.5643353400001</v>
      </c>
      <c r="F74" s="36">
        <f>SUMIFS(СВЦЭМ!$D$33:$D$776,СВЦЭМ!$A$33:$A$776,$A74,СВЦЭМ!$B$33:$B$776,F$47)+'СЕТ СН'!$G$11+СВЦЭМ!$D$10+'СЕТ СН'!$G$6-'СЕТ СН'!$G$23</f>
        <v>1061.7049634699999</v>
      </c>
      <c r="G74" s="36">
        <f>SUMIFS(СВЦЭМ!$D$33:$D$776,СВЦЭМ!$A$33:$A$776,$A74,СВЦЭМ!$B$33:$B$776,G$47)+'СЕТ СН'!$G$11+СВЦЭМ!$D$10+'СЕТ СН'!$G$6-'СЕТ СН'!$G$23</f>
        <v>1054.56011261</v>
      </c>
      <c r="H74" s="36">
        <f>SUMIFS(СВЦЭМ!$D$33:$D$776,СВЦЭМ!$A$33:$A$776,$A74,СВЦЭМ!$B$33:$B$776,H$47)+'СЕТ СН'!$G$11+СВЦЭМ!$D$10+'СЕТ СН'!$G$6-'СЕТ СН'!$G$23</f>
        <v>1045.2894720300001</v>
      </c>
      <c r="I74" s="36">
        <f>SUMIFS(СВЦЭМ!$D$33:$D$776,СВЦЭМ!$A$33:$A$776,$A74,СВЦЭМ!$B$33:$B$776,I$47)+'СЕТ СН'!$G$11+СВЦЭМ!$D$10+'СЕТ СН'!$G$6-'СЕТ СН'!$G$23</f>
        <v>1079.9715492099999</v>
      </c>
      <c r="J74" s="36">
        <f>SUMIFS(СВЦЭМ!$D$33:$D$776,СВЦЭМ!$A$33:$A$776,$A74,СВЦЭМ!$B$33:$B$776,J$47)+'СЕТ СН'!$G$11+СВЦЭМ!$D$10+'СЕТ СН'!$G$6-'СЕТ СН'!$G$23</f>
        <v>1038.4410899700001</v>
      </c>
      <c r="K74" s="36">
        <f>SUMIFS(СВЦЭМ!$D$33:$D$776,СВЦЭМ!$A$33:$A$776,$A74,СВЦЭМ!$B$33:$B$776,K$47)+'СЕТ СН'!$G$11+СВЦЭМ!$D$10+'СЕТ СН'!$G$6-'СЕТ СН'!$G$23</f>
        <v>919.96158781000008</v>
      </c>
      <c r="L74" s="36">
        <f>SUMIFS(СВЦЭМ!$D$33:$D$776,СВЦЭМ!$A$33:$A$776,$A74,СВЦЭМ!$B$33:$B$776,L$47)+'СЕТ СН'!$G$11+СВЦЭМ!$D$10+'СЕТ СН'!$G$6-'СЕТ СН'!$G$23</f>
        <v>829.73282244000006</v>
      </c>
      <c r="M74" s="36">
        <f>SUMIFS(СВЦЭМ!$D$33:$D$776,СВЦЭМ!$A$33:$A$776,$A74,СВЦЭМ!$B$33:$B$776,M$47)+'СЕТ СН'!$G$11+СВЦЭМ!$D$10+'СЕТ СН'!$G$6-'СЕТ СН'!$G$23</f>
        <v>805.39636068000004</v>
      </c>
      <c r="N74" s="36">
        <f>SUMIFS(СВЦЭМ!$D$33:$D$776,СВЦЭМ!$A$33:$A$776,$A74,СВЦЭМ!$B$33:$B$776,N$47)+'СЕТ СН'!$G$11+СВЦЭМ!$D$10+'СЕТ СН'!$G$6-'СЕТ СН'!$G$23</f>
        <v>781.61603747000004</v>
      </c>
      <c r="O74" s="36">
        <f>SUMIFS(СВЦЭМ!$D$33:$D$776,СВЦЭМ!$A$33:$A$776,$A74,СВЦЭМ!$B$33:$B$776,O$47)+'СЕТ СН'!$G$11+СВЦЭМ!$D$10+'СЕТ СН'!$G$6-'СЕТ СН'!$G$23</f>
        <v>788.12872511</v>
      </c>
      <c r="P74" s="36">
        <f>SUMIFS(СВЦЭМ!$D$33:$D$776,СВЦЭМ!$A$33:$A$776,$A74,СВЦЭМ!$B$33:$B$776,P$47)+'СЕТ СН'!$G$11+СВЦЭМ!$D$10+'СЕТ СН'!$G$6-'СЕТ СН'!$G$23</f>
        <v>799.59414863999996</v>
      </c>
      <c r="Q74" s="36">
        <f>SUMIFS(СВЦЭМ!$D$33:$D$776,СВЦЭМ!$A$33:$A$776,$A74,СВЦЭМ!$B$33:$B$776,Q$47)+'СЕТ СН'!$G$11+СВЦЭМ!$D$10+'СЕТ СН'!$G$6-'СЕТ СН'!$G$23</f>
        <v>815.23493723000001</v>
      </c>
      <c r="R74" s="36">
        <f>SUMIFS(СВЦЭМ!$D$33:$D$776,СВЦЭМ!$A$33:$A$776,$A74,СВЦЭМ!$B$33:$B$776,R$47)+'СЕТ СН'!$G$11+СВЦЭМ!$D$10+'СЕТ СН'!$G$6-'СЕТ СН'!$G$23</f>
        <v>817.04067364000002</v>
      </c>
      <c r="S74" s="36">
        <f>SUMIFS(СВЦЭМ!$D$33:$D$776,СВЦЭМ!$A$33:$A$776,$A74,СВЦЭМ!$B$33:$B$776,S$47)+'СЕТ СН'!$G$11+СВЦЭМ!$D$10+'СЕТ СН'!$G$6-'СЕТ СН'!$G$23</f>
        <v>828.33430347000012</v>
      </c>
      <c r="T74" s="36">
        <f>SUMIFS(СВЦЭМ!$D$33:$D$776,СВЦЭМ!$A$33:$A$776,$A74,СВЦЭМ!$B$33:$B$776,T$47)+'СЕТ СН'!$G$11+СВЦЭМ!$D$10+'СЕТ СН'!$G$6-'СЕТ СН'!$G$23</f>
        <v>844.16646257000002</v>
      </c>
      <c r="U74" s="36">
        <f>SUMIFS(СВЦЭМ!$D$33:$D$776,СВЦЭМ!$A$33:$A$776,$A74,СВЦЭМ!$B$33:$B$776,U$47)+'СЕТ СН'!$G$11+СВЦЭМ!$D$10+'СЕТ СН'!$G$6-'СЕТ СН'!$G$23</f>
        <v>830.92690554000001</v>
      </c>
      <c r="V74" s="36">
        <f>SUMIFS(СВЦЭМ!$D$33:$D$776,СВЦЭМ!$A$33:$A$776,$A74,СВЦЭМ!$B$33:$B$776,V$47)+'СЕТ СН'!$G$11+СВЦЭМ!$D$10+'СЕТ СН'!$G$6-'СЕТ СН'!$G$23</f>
        <v>825.25727862000008</v>
      </c>
      <c r="W74" s="36">
        <f>SUMIFS(СВЦЭМ!$D$33:$D$776,СВЦЭМ!$A$33:$A$776,$A74,СВЦЭМ!$B$33:$B$776,W$47)+'СЕТ СН'!$G$11+СВЦЭМ!$D$10+'СЕТ СН'!$G$6-'СЕТ СН'!$G$23</f>
        <v>816.04986873000007</v>
      </c>
      <c r="X74" s="36">
        <f>SUMIFS(СВЦЭМ!$D$33:$D$776,СВЦЭМ!$A$33:$A$776,$A74,СВЦЭМ!$B$33:$B$776,X$47)+'СЕТ СН'!$G$11+СВЦЭМ!$D$10+'СЕТ СН'!$G$6-'СЕТ СН'!$G$23</f>
        <v>882.27948147999996</v>
      </c>
      <c r="Y74" s="36">
        <f>SUMIFS(СВЦЭМ!$D$33:$D$776,СВЦЭМ!$A$33:$A$776,$A74,СВЦЭМ!$B$33:$B$776,Y$47)+'СЕТ СН'!$G$11+СВЦЭМ!$D$10+'СЕТ СН'!$G$6-'СЕТ СН'!$G$23</f>
        <v>998.86853234</v>
      </c>
    </row>
    <row r="75" spans="1:26" ht="15.75" x14ac:dyDescent="0.2">
      <c r="A75" s="35">
        <f t="shared" si="1"/>
        <v>44040</v>
      </c>
      <c r="B75" s="36">
        <f>SUMIFS(СВЦЭМ!$D$33:$D$776,СВЦЭМ!$A$33:$A$776,$A75,СВЦЭМ!$B$33:$B$776,B$47)+'СЕТ СН'!$G$11+СВЦЭМ!$D$10+'СЕТ СН'!$G$6-'СЕТ СН'!$G$23</f>
        <v>995.29716903000008</v>
      </c>
      <c r="C75" s="36">
        <f>SUMIFS(СВЦЭМ!$D$33:$D$776,СВЦЭМ!$A$33:$A$776,$A75,СВЦЭМ!$B$33:$B$776,C$47)+'СЕТ СН'!$G$11+СВЦЭМ!$D$10+'СЕТ СН'!$G$6-'СЕТ СН'!$G$23</f>
        <v>1056.5913236700001</v>
      </c>
      <c r="D75" s="36">
        <f>SUMIFS(СВЦЭМ!$D$33:$D$776,СВЦЭМ!$A$33:$A$776,$A75,СВЦЭМ!$B$33:$B$776,D$47)+'СЕТ СН'!$G$11+СВЦЭМ!$D$10+'СЕТ СН'!$G$6-'СЕТ СН'!$G$23</f>
        <v>1066.72016884</v>
      </c>
      <c r="E75" s="36">
        <f>SUMIFS(СВЦЭМ!$D$33:$D$776,СВЦЭМ!$A$33:$A$776,$A75,СВЦЭМ!$B$33:$B$776,E$47)+'СЕТ СН'!$G$11+СВЦЭМ!$D$10+'СЕТ СН'!$G$6-'СЕТ СН'!$G$23</f>
        <v>1080.54216853</v>
      </c>
      <c r="F75" s="36">
        <f>SUMIFS(СВЦЭМ!$D$33:$D$776,СВЦЭМ!$A$33:$A$776,$A75,СВЦЭМ!$B$33:$B$776,F$47)+'СЕТ СН'!$G$11+СВЦЭМ!$D$10+'СЕТ СН'!$G$6-'СЕТ СН'!$G$23</f>
        <v>1069.09082311</v>
      </c>
      <c r="G75" s="36">
        <f>SUMIFS(СВЦЭМ!$D$33:$D$776,СВЦЭМ!$A$33:$A$776,$A75,СВЦЭМ!$B$33:$B$776,G$47)+'СЕТ СН'!$G$11+СВЦЭМ!$D$10+'СЕТ СН'!$G$6-'СЕТ СН'!$G$23</f>
        <v>1085.1076255</v>
      </c>
      <c r="H75" s="36">
        <f>SUMIFS(СВЦЭМ!$D$33:$D$776,СВЦЭМ!$A$33:$A$776,$A75,СВЦЭМ!$B$33:$B$776,H$47)+'СЕТ СН'!$G$11+СВЦЭМ!$D$10+'СЕТ СН'!$G$6-'СЕТ СН'!$G$23</f>
        <v>1087.3073690599999</v>
      </c>
      <c r="I75" s="36">
        <f>SUMIFS(СВЦЭМ!$D$33:$D$776,СВЦЭМ!$A$33:$A$776,$A75,СВЦЭМ!$B$33:$B$776,I$47)+'СЕТ СН'!$G$11+СВЦЭМ!$D$10+'СЕТ СН'!$G$6-'СЕТ СН'!$G$23</f>
        <v>1099.18215186</v>
      </c>
      <c r="J75" s="36">
        <f>SUMIFS(СВЦЭМ!$D$33:$D$776,СВЦЭМ!$A$33:$A$776,$A75,СВЦЭМ!$B$33:$B$776,J$47)+'СЕТ СН'!$G$11+СВЦЭМ!$D$10+'СЕТ СН'!$G$6-'СЕТ СН'!$G$23</f>
        <v>1079.99508887</v>
      </c>
      <c r="K75" s="36">
        <f>SUMIFS(СВЦЭМ!$D$33:$D$776,СВЦЭМ!$A$33:$A$776,$A75,СВЦЭМ!$B$33:$B$776,K$47)+'СЕТ СН'!$G$11+СВЦЭМ!$D$10+'СЕТ СН'!$G$6-'СЕТ СН'!$G$23</f>
        <v>959.05656417</v>
      </c>
      <c r="L75" s="36">
        <f>SUMIFS(СВЦЭМ!$D$33:$D$776,СВЦЭМ!$A$33:$A$776,$A75,СВЦЭМ!$B$33:$B$776,L$47)+'СЕТ СН'!$G$11+СВЦЭМ!$D$10+'СЕТ СН'!$G$6-'СЕТ СН'!$G$23</f>
        <v>843.84352523000007</v>
      </c>
      <c r="M75" s="36">
        <f>SUMIFS(СВЦЭМ!$D$33:$D$776,СВЦЭМ!$A$33:$A$776,$A75,СВЦЭМ!$B$33:$B$776,M$47)+'СЕТ СН'!$G$11+СВЦЭМ!$D$10+'СЕТ СН'!$G$6-'СЕТ СН'!$G$23</f>
        <v>823.09603500000003</v>
      </c>
      <c r="N75" s="36">
        <f>SUMIFS(СВЦЭМ!$D$33:$D$776,СВЦЭМ!$A$33:$A$776,$A75,СВЦЭМ!$B$33:$B$776,N$47)+'СЕТ СН'!$G$11+СВЦЭМ!$D$10+'СЕТ СН'!$G$6-'СЕТ СН'!$G$23</f>
        <v>820.30996553</v>
      </c>
      <c r="O75" s="36">
        <f>SUMIFS(СВЦЭМ!$D$33:$D$776,СВЦЭМ!$A$33:$A$776,$A75,СВЦЭМ!$B$33:$B$776,O$47)+'СЕТ СН'!$G$11+СВЦЭМ!$D$10+'СЕТ СН'!$G$6-'СЕТ СН'!$G$23</f>
        <v>831.71093251000002</v>
      </c>
      <c r="P75" s="36">
        <f>SUMIFS(СВЦЭМ!$D$33:$D$776,СВЦЭМ!$A$33:$A$776,$A75,СВЦЭМ!$B$33:$B$776,P$47)+'СЕТ СН'!$G$11+СВЦЭМ!$D$10+'СЕТ СН'!$G$6-'СЕТ СН'!$G$23</f>
        <v>833.58188467000014</v>
      </c>
      <c r="Q75" s="36">
        <f>SUMIFS(СВЦЭМ!$D$33:$D$776,СВЦЭМ!$A$33:$A$776,$A75,СВЦЭМ!$B$33:$B$776,Q$47)+'СЕТ СН'!$G$11+СВЦЭМ!$D$10+'СЕТ СН'!$G$6-'СЕТ СН'!$G$23</f>
        <v>843.57880176000003</v>
      </c>
      <c r="R75" s="36">
        <f>SUMIFS(СВЦЭМ!$D$33:$D$776,СВЦЭМ!$A$33:$A$776,$A75,СВЦЭМ!$B$33:$B$776,R$47)+'СЕТ СН'!$G$11+СВЦЭМ!$D$10+'СЕТ СН'!$G$6-'СЕТ СН'!$G$23</f>
        <v>845.17490866999992</v>
      </c>
      <c r="S75" s="36">
        <f>SUMIFS(СВЦЭМ!$D$33:$D$776,СВЦЭМ!$A$33:$A$776,$A75,СВЦЭМ!$B$33:$B$776,S$47)+'СЕТ СН'!$G$11+СВЦЭМ!$D$10+'СЕТ СН'!$G$6-'СЕТ СН'!$G$23</f>
        <v>850.50256850000005</v>
      </c>
      <c r="T75" s="36">
        <f>SUMIFS(СВЦЭМ!$D$33:$D$776,СВЦЭМ!$A$33:$A$776,$A75,СВЦЭМ!$B$33:$B$776,T$47)+'СЕТ СН'!$G$11+СВЦЭМ!$D$10+'СЕТ СН'!$G$6-'СЕТ СН'!$G$23</f>
        <v>853.77934774999994</v>
      </c>
      <c r="U75" s="36">
        <f>SUMIFS(СВЦЭМ!$D$33:$D$776,СВЦЭМ!$A$33:$A$776,$A75,СВЦЭМ!$B$33:$B$776,U$47)+'СЕТ СН'!$G$11+СВЦЭМ!$D$10+'СЕТ СН'!$G$6-'СЕТ СН'!$G$23</f>
        <v>838.40714677999995</v>
      </c>
      <c r="V75" s="36">
        <f>SUMIFS(СВЦЭМ!$D$33:$D$776,СВЦЭМ!$A$33:$A$776,$A75,СВЦЭМ!$B$33:$B$776,V$47)+'СЕТ СН'!$G$11+СВЦЭМ!$D$10+'СЕТ СН'!$G$6-'СЕТ СН'!$G$23</f>
        <v>850.25013862000014</v>
      </c>
      <c r="W75" s="36">
        <f>SUMIFS(СВЦЭМ!$D$33:$D$776,СВЦЭМ!$A$33:$A$776,$A75,СВЦЭМ!$B$33:$B$776,W$47)+'СЕТ СН'!$G$11+СВЦЭМ!$D$10+'СЕТ СН'!$G$6-'СЕТ СН'!$G$23</f>
        <v>852.32764595000003</v>
      </c>
      <c r="X75" s="36">
        <f>SUMIFS(СВЦЭМ!$D$33:$D$776,СВЦЭМ!$A$33:$A$776,$A75,СВЦЭМ!$B$33:$B$776,X$47)+'СЕТ СН'!$G$11+СВЦЭМ!$D$10+'СЕТ СН'!$G$6-'СЕТ СН'!$G$23</f>
        <v>896.11233985000013</v>
      </c>
      <c r="Y75" s="36">
        <f>SUMIFS(СВЦЭМ!$D$33:$D$776,СВЦЭМ!$A$33:$A$776,$A75,СВЦЭМ!$B$33:$B$776,Y$47)+'СЕТ СН'!$G$11+СВЦЭМ!$D$10+'СЕТ СН'!$G$6-'СЕТ СН'!$G$23</f>
        <v>1011.6728103800001</v>
      </c>
    </row>
    <row r="76" spans="1:26" ht="15.75" x14ac:dyDescent="0.2">
      <c r="A76" s="35">
        <f t="shared" si="1"/>
        <v>44041</v>
      </c>
      <c r="B76" s="36">
        <f>SUMIFS(СВЦЭМ!$D$33:$D$776,СВЦЭМ!$A$33:$A$776,$A76,СВЦЭМ!$B$33:$B$776,B$47)+'СЕТ СН'!$G$11+СВЦЭМ!$D$10+'СЕТ СН'!$G$6-'СЕТ СН'!$G$23</f>
        <v>1117.6418900200001</v>
      </c>
      <c r="C76" s="36">
        <f>SUMIFS(СВЦЭМ!$D$33:$D$776,СВЦЭМ!$A$33:$A$776,$A76,СВЦЭМ!$B$33:$B$776,C$47)+'СЕТ СН'!$G$11+СВЦЭМ!$D$10+'СЕТ СН'!$G$6-'СЕТ СН'!$G$23</f>
        <v>1162.1491078700001</v>
      </c>
      <c r="D76" s="36">
        <f>SUMIFS(СВЦЭМ!$D$33:$D$776,СВЦЭМ!$A$33:$A$776,$A76,СВЦЭМ!$B$33:$B$776,D$47)+'СЕТ СН'!$G$11+СВЦЭМ!$D$10+'СЕТ СН'!$G$6-'СЕТ СН'!$G$23</f>
        <v>1196.4751421799999</v>
      </c>
      <c r="E76" s="36">
        <f>SUMIFS(СВЦЭМ!$D$33:$D$776,СВЦЭМ!$A$33:$A$776,$A76,СВЦЭМ!$B$33:$B$776,E$47)+'СЕТ СН'!$G$11+СВЦЭМ!$D$10+'СЕТ СН'!$G$6-'СЕТ СН'!$G$23</f>
        <v>1221.0540142500001</v>
      </c>
      <c r="F76" s="36">
        <f>SUMIFS(СВЦЭМ!$D$33:$D$776,СВЦЭМ!$A$33:$A$776,$A76,СВЦЭМ!$B$33:$B$776,F$47)+'СЕТ СН'!$G$11+СВЦЭМ!$D$10+'СЕТ СН'!$G$6-'СЕТ СН'!$G$23</f>
        <v>1183.3104667999999</v>
      </c>
      <c r="G76" s="36">
        <f>SUMIFS(СВЦЭМ!$D$33:$D$776,СВЦЭМ!$A$33:$A$776,$A76,СВЦЭМ!$B$33:$B$776,G$47)+'СЕТ СН'!$G$11+СВЦЭМ!$D$10+'СЕТ СН'!$G$6-'СЕТ СН'!$G$23</f>
        <v>1181.60075968</v>
      </c>
      <c r="H76" s="36">
        <f>SUMIFS(СВЦЭМ!$D$33:$D$776,СВЦЭМ!$A$33:$A$776,$A76,СВЦЭМ!$B$33:$B$776,H$47)+'СЕТ СН'!$G$11+СВЦЭМ!$D$10+'СЕТ СН'!$G$6-'СЕТ СН'!$G$23</f>
        <v>1153.19962046</v>
      </c>
      <c r="I76" s="36">
        <f>SUMIFS(СВЦЭМ!$D$33:$D$776,СВЦЭМ!$A$33:$A$776,$A76,СВЦЭМ!$B$33:$B$776,I$47)+'СЕТ СН'!$G$11+СВЦЭМ!$D$10+'СЕТ СН'!$G$6-'СЕТ СН'!$G$23</f>
        <v>1134.2160304199999</v>
      </c>
      <c r="J76" s="36">
        <f>SUMIFS(СВЦЭМ!$D$33:$D$776,СВЦЭМ!$A$33:$A$776,$A76,СВЦЭМ!$B$33:$B$776,J$47)+'СЕТ СН'!$G$11+СВЦЭМ!$D$10+'СЕТ СН'!$G$6-'СЕТ СН'!$G$23</f>
        <v>1056.51006734</v>
      </c>
      <c r="K76" s="36">
        <f>SUMIFS(СВЦЭМ!$D$33:$D$776,СВЦЭМ!$A$33:$A$776,$A76,СВЦЭМ!$B$33:$B$776,K$47)+'СЕТ СН'!$G$11+СВЦЭМ!$D$10+'СЕТ СН'!$G$6-'СЕТ СН'!$G$23</f>
        <v>900.63460491000001</v>
      </c>
      <c r="L76" s="36">
        <f>SUMIFS(СВЦЭМ!$D$33:$D$776,СВЦЭМ!$A$33:$A$776,$A76,СВЦЭМ!$B$33:$B$776,L$47)+'СЕТ СН'!$G$11+СВЦЭМ!$D$10+'СЕТ СН'!$G$6-'СЕТ СН'!$G$23</f>
        <v>841.61138860000005</v>
      </c>
      <c r="M76" s="36">
        <f>SUMIFS(СВЦЭМ!$D$33:$D$776,СВЦЭМ!$A$33:$A$776,$A76,СВЦЭМ!$B$33:$B$776,M$47)+'СЕТ СН'!$G$11+СВЦЭМ!$D$10+'СЕТ СН'!$G$6-'СЕТ СН'!$G$23</f>
        <v>821.74369191000005</v>
      </c>
      <c r="N76" s="36">
        <f>SUMIFS(СВЦЭМ!$D$33:$D$776,СВЦЭМ!$A$33:$A$776,$A76,СВЦЭМ!$B$33:$B$776,N$47)+'СЕТ СН'!$G$11+СВЦЭМ!$D$10+'СЕТ СН'!$G$6-'СЕТ СН'!$G$23</f>
        <v>793.89643952999995</v>
      </c>
      <c r="O76" s="36">
        <f>SUMIFS(СВЦЭМ!$D$33:$D$776,СВЦЭМ!$A$33:$A$776,$A76,СВЦЭМ!$B$33:$B$776,O$47)+'СЕТ СН'!$G$11+СВЦЭМ!$D$10+'СЕТ СН'!$G$6-'СЕТ СН'!$G$23</f>
        <v>788.38564795000002</v>
      </c>
      <c r="P76" s="36">
        <f>SUMIFS(СВЦЭМ!$D$33:$D$776,СВЦЭМ!$A$33:$A$776,$A76,СВЦЭМ!$B$33:$B$776,P$47)+'СЕТ СН'!$G$11+СВЦЭМ!$D$10+'СЕТ СН'!$G$6-'СЕТ СН'!$G$23</f>
        <v>789.1835238000001</v>
      </c>
      <c r="Q76" s="36">
        <f>SUMIFS(СВЦЭМ!$D$33:$D$776,СВЦЭМ!$A$33:$A$776,$A76,СВЦЭМ!$B$33:$B$776,Q$47)+'СЕТ СН'!$G$11+СВЦЭМ!$D$10+'СЕТ СН'!$G$6-'СЕТ СН'!$G$23</f>
        <v>799.82132073000002</v>
      </c>
      <c r="R76" s="36">
        <f>SUMIFS(СВЦЭМ!$D$33:$D$776,СВЦЭМ!$A$33:$A$776,$A76,СВЦЭМ!$B$33:$B$776,R$47)+'СЕТ СН'!$G$11+СВЦЭМ!$D$10+'СЕТ СН'!$G$6-'СЕТ СН'!$G$23</f>
        <v>806.58470841999997</v>
      </c>
      <c r="S76" s="36">
        <f>SUMIFS(СВЦЭМ!$D$33:$D$776,СВЦЭМ!$A$33:$A$776,$A76,СВЦЭМ!$B$33:$B$776,S$47)+'СЕТ СН'!$G$11+СВЦЭМ!$D$10+'СЕТ СН'!$G$6-'СЕТ СН'!$G$23</f>
        <v>810.00706226000011</v>
      </c>
      <c r="T76" s="36">
        <f>SUMIFS(СВЦЭМ!$D$33:$D$776,СВЦЭМ!$A$33:$A$776,$A76,СВЦЭМ!$B$33:$B$776,T$47)+'СЕТ СН'!$G$11+СВЦЭМ!$D$10+'СЕТ СН'!$G$6-'СЕТ СН'!$G$23</f>
        <v>837.66140270999995</v>
      </c>
      <c r="U76" s="36">
        <f>SUMIFS(СВЦЭМ!$D$33:$D$776,СВЦЭМ!$A$33:$A$776,$A76,СВЦЭМ!$B$33:$B$776,U$47)+'СЕТ СН'!$G$11+СВЦЭМ!$D$10+'СЕТ СН'!$G$6-'СЕТ СН'!$G$23</f>
        <v>831.96226143000013</v>
      </c>
      <c r="V76" s="36">
        <f>SUMIFS(СВЦЭМ!$D$33:$D$776,СВЦЭМ!$A$33:$A$776,$A76,СВЦЭМ!$B$33:$B$776,V$47)+'СЕТ СН'!$G$11+СВЦЭМ!$D$10+'СЕТ СН'!$G$6-'СЕТ СН'!$G$23</f>
        <v>822.18891243999997</v>
      </c>
      <c r="W76" s="36">
        <f>SUMIFS(СВЦЭМ!$D$33:$D$776,СВЦЭМ!$A$33:$A$776,$A76,СВЦЭМ!$B$33:$B$776,W$47)+'СЕТ СН'!$G$11+СВЦЭМ!$D$10+'СЕТ СН'!$G$6-'СЕТ СН'!$G$23</f>
        <v>798.51025780000009</v>
      </c>
      <c r="X76" s="36">
        <f>SUMIFS(СВЦЭМ!$D$33:$D$776,СВЦЭМ!$A$33:$A$776,$A76,СВЦЭМ!$B$33:$B$776,X$47)+'СЕТ СН'!$G$11+СВЦЭМ!$D$10+'СЕТ СН'!$G$6-'СЕТ СН'!$G$23</f>
        <v>855.10089463000008</v>
      </c>
      <c r="Y76" s="36">
        <f>SUMIFS(СВЦЭМ!$D$33:$D$776,СВЦЭМ!$A$33:$A$776,$A76,СВЦЭМ!$B$33:$B$776,Y$47)+'СЕТ СН'!$G$11+СВЦЭМ!$D$10+'СЕТ СН'!$G$6-'СЕТ СН'!$G$23</f>
        <v>967.41604712000003</v>
      </c>
    </row>
    <row r="77" spans="1:26" ht="15.75" x14ac:dyDescent="0.2">
      <c r="A77" s="35">
        <f t="shared" si="1"/>
        <v>44042</v>
      </c>
      <c r="B77" s="36">
        <f>SUMIFS(СВЦЭМ!$D$33:$D$776,СВЦЭМ!$A$33:$A$776,$A77,СВЦЭМ!$B$33:$B$776,B$47)+'СЕТ СН'!$G$11+СВЦЭМ!$D$10+'СЕТ СН'!$G$6-'СЕТ СН'!$G$23</f>
        <v>1001.56217956</v>
      </c>
      <c r="C77" s="36">
        <f>SUMIFS(СВЦЭМ!$D$33:$D$776,СВЦЭМ!$A$33:$A$776,$A77,СВЦЭМ!$B$33:$B$776,C$47)+'СЕТ СН'!$G$11+СВЦЭМ!$D$10+'СЕТ СН'!$G$6-'СЕТ СН'!$G$23</f>
        <v>1049.7033142100001</v>
      </c>
      <c r="D77" s="36">
        <f>SUMIFS(СВЦЭМ!$D$33:$D$776,СВЦЭМ!$A$33:$A$776,$A77,СВЦЭМ!$B$33:$B$776,D$47)+'СЕТ СН'!$G$11+СВЦЭМ!$D$10+'СЕТ СН'!$G$6-'СЕТ СН'!$G$23</f>
        <v>1066.75662117</v>
      </c>
      <c r="E77" s="36">
        <f>SUMIFS(СВЦЭМ!$D$33:$D$776,СВЦЭМ!$A$33:$A$776,$A77,СВЦЭМ!$B$33:$B$776,E$47)+'СЕТ СН'!$G$11+СВЦЭМ!$D$10+'СЕТ СН'!$G$6-'СЕТ СН'!$G$23</f>
        <v>1074.0043725600001</v>
      </c>
      <c r="F77" s="36">
        <f>SUMIFS(СВЦЭМ!$D$33:$D$776,СВЦЭМ!$A$33:$A$776,$A77,СВЦЭМ!$B$33:$B$776,F$47)+'СЕТ СН'!$G$11+СВЦЭМ!$D$10+'СЕТ СН'!$G$6-'СЕТ СН'!$G$23</f>
        <v>1068.4359721999999</v>
      </c>
      <c r="G77" s="36">
        <f>SUMIFS(СВЦЭМ!$D$33:$D$776,СВЦЭМ!$A$33:$A$776,$A77,СВЦЭМ!$B$33:$B$776,G$47)+'СЕТ СН'!$G$11+СВЦЭМ!$D$10+'СЕТ СН'!$G$6-'СЕТ СН'!$G$23</f>
        <v>1074.30814295</v>
      </c>
      <c r="H77" s="36">
        <f>SUMIFS(СВЦЭМ!$D$33:$D$776,СВЦЭМ!$A$33:$A$776,$A77,СВЦЭМ!$B$33:$B$776,H$47)+'СЕТ СН'!$G$11+СВЦЭМ!$D$10+'СЕТ СН'!$G$6-'СЕТ СН'!$G$23</f>
        <v>1056.4498304000001</v>
      </c>
      <c r="I77" s="36">
        <f>SUMIFS(СВЦЭМ!$D$33:$D$776,СВЦЭМ!$A$33:$A$776,$A77,СВЦЭМ!$B$33:$B$776,I$47)+'СЕТ СН'!$G$11+СВЦЭМ!$D$10+'СЕТ СН'!$G$6-'СЕТ СН'!$G$23</f>
        <v>1017.55686997</v>
      </c>
      <c r="J77" s="36">
        <f>SUMIFS(СВЦЭМ!$D$33:$D$776,СВЦЭМ!$A$33:$A$776,$A77,СВЦЭМ!$B$33:$B$776,J$47)+'СЕТ СН'!$G$11+СВЦЭМ!$D$10+'СЕТ СН'!$G$6-'СЕТ СН'!$G$23</f>
        <v>932.57545944999993</v>
      </c>
      <c r="K77" s="36">
        <f>SUMIFS(СВЦЭМ!$D$33:$D$776,СВЦЭМ!$A$33:$A$776,$A77,СВЦЭМ!$B$33:$B$776,K$47)+'СЕТ СН'!$G$11+СВЦЭМ!$D$10+'СЕТ СН'!$G$6-'СЕТ СН'!$G$23</f>
        <v>874.33945771000003</v>
      </c>
      <c r="L77" s="36">
        <f>SUMIFS(СВЦЭМ!$D$33:$D$776,СВЦЭМ!$A$33:$A$776,$A77,СВЦЭМ!$B$33:$B$776,L$47)+'СЕТ СН'!$G$11+СВЦЭМ!$D$10+'СЕТ СН'!$G$6-'СЕТ СН'!$G$23</f>
        <v>895.42802155999993</v>
      </c>
      <c r="M77" s="36">
        <f>SUMIFS(СВЦЭМ!$D$33:$D$776,СВЦЭМ!$A$33:$A$776,$A77,СВЦЭМ!$B$33:$B$776,M$47)+'СЕТ СН'!$G$11+СВЦЭМ!$D$10+'СЕТ СН'!$G$6-'СЕТ СН'!$G$23</f>
        <v>890.15943938000009</v>
      </c>
      <c r="N77" s="36">
        <f>SUMIFS(СВЦЭМ!$D$33:$D$776,СВЦЭМ!$A$33:$A$776,$A77,СВЦЭМ!$B$33:$B$776,N$47)+'СЕТ СН'!$G$11+СВЦЭМ!$D$10+'СЕТ СН'!$G$6-'СЕТ СН'!$G$23</f>
        <v>878.29147224000008</v>
      </c>
      <c r="O77" s="36">
        <f>SUMIFS(СВЦЭМ!$D$33:$D$776,СВЦЭМ!$A$33:$A$776,$A77,СВЦЭМ!$B$33:$B$776,O$47)+'СЕТ СН'!$G$11+СВЦЭМ!$D$10+'СЕТ СН'!$G$6-'СЕТ СН'!$G$23</f>
        <v>878.87398955999993</v>
      </c>
      <c r="P77" s="36">
        <f>SUMIFS(СВЦЭМ!$D$33:$D$776,СВЦЭМ!$A$33:$A$776,$A77,СВЦЭМ!$B$33:$B$776,P$47)+'СЕТ СН'!$G$11+СВЦЭМ!$D$10+'СЕТ СН'!$G$6-'СЕТ СН'!$G$23</f>
        <v>880.16022522000003</v>
      </c>
      <c r="Q77" s="36">
        <f>SUMIFS(СВЦЭМ!$D$33:$D$776,СВЦЭМ!$A$33:$A$776,$A77,СВЦЭМ!$B$33:$B$776,Q$47)+'СЕТ СН'!$G$11+СВЦЭМ!$D$10+'СЕТ СН'!$G$6-'СЕТ СН'!$G$23</f>
        <v>883.79213189999996</v>
      </c>
      <c r="R77" s="36">
        <f>SUMIFS(СВЦЭМ!$D$33:$D$776,СВЦЭМ!$A$33:$A$776,$A77,СВЦЭМ!$B$33:$B$776,R$47)+'СЕТ СН'!$G$11+СВЦЭМ!$D$10+'СЕТ СН'!$G$6-'СЕТ СН'!$G$23</f>
        <v>879.29015270000014</v>
      </c>
      <c r="S77" s="36">
        <f>SUMIFS(СВЦЭМ!$D$33:$D$776,СВЦЭМ!$A$33:$A$776,$A77,СВЦЭМ!$B$33:$B$776,S$47)+'СЕТ СН'!$G$11+СВЦЭМ!$D$10+'СЕТ СН'!$G$6-'СЕТ СН'!$G$23</f>
        <v>880.45218915999999</v>
      </c>
      <c r="T77" s="36">
        <f>SUMIFS(СВЦЭМ!$D$33:$D$776,СВЦЭМ!$A$33:$A$776,$A77,СВЦЭМ!$B$33:$B$776,T$47)+'СЕТ СН'!$G$11+СВЦЭМ!$D$10+'СЕТ СН'!$G$6-'СЕТ СН'!$G$23</f>
        <v>889.04100285000004</v>
      </c>
      <c r="U77" s="36">
        <f>SUMIFS(СВЦЭМ!$D$33:$D$776,СВЦЭМ!$A$33:$A$776,$A77,СВЦЭМ!$B$33:$B$776,U$47)+'СЕТ СН'!$G$11+СВЦЭМ!$D$10+'СЕТ СН'!$G$6-'СЕТ СН'!$G$23</f>
        <v>883.89611069000011</v>
      </c>
      <c r="V77" s="36">
        <f>SUMIFS(СВЦЭМ!$D$33:$D$776,СВЦЭМ!$A$33:$A$776,$A77,СВЦЭМ!$B$33:$B$776,V$47)+'СЕТ СН'!$G$11+СВЦЭМ!$D$10+'СЕТ СН'!$G$6-'СЕТ СН'!$G$23</f>
        <v>875.96800707000011</v>
      </c>
      <c r="W77" s="36">
        <f>SUMIFS(СВЦЭМ!$D$33:$D$776,СВЦЭМ!$A$33:$A$776,$A77,СВЦЭМ!$B$33:$B$776,W$47)+'СЕТ СН'!$G$11+СВЦЭМ!$D$10+'СЕТ СН'!$G$6-'СЕТ СН'!$G$23</f>
        <v>904.20592379999994</v>
      </c>
      <c r="X77" s="36">
        <f>SUMIFS(СВЦЭМ!$D$33:$D$776,СВЦЭМ!$A$33:$A$776,$A77,СВЦЭМ!$B$33:$B$776,X$47)+'СЕТ СН'!$G$11+СВЦЭМ!$D$10+'СЕТ СН'!$G$6-'СЕТ СН'!$G$23</f>
        <v>1000.6881915500001</v>
      </c>
      <c r="Y77" s="36">
        <f>SUMIFS(СВЦЭМ!$D$33:$D$776,СВЦЭМ!$A$33:$A$776,$A77,СВЦЭМ!$B$33:$B$776,Y$47)+'СЕТ СН'!$G$11+СВЦЭМ!$D$10+'СЕТ СН'!$G$6-'СЕТ СН'!$G$23</f>
        <v>962.57988169000009</v>
      </c>
    </row>
    <row r="78" spans="1:26" ht="15.75" x14ac:dyDescent="0.2">
      <c r="A78" s="35">
        <f t="shared" si="1"/>
        <v>44043</v>
      </c>
      <c r="B78" s="36">
        <f>SUMIFS(СВЦЭМ!$D$33:$D$776,СВЦЭМ!$A$33:$A$776,$A78,СВЦЭМ!$B$33:$B$776,B$47)+'СЕТ СН'!$G$11+СВЦЭМ!$D$10+'СЕТ СН'!$G$6-'СЕТ СН'!$G$23</f>
        <v>1008.19667966</v>
      </c>
      <c r="C78" s="36">
        <f>SUMIFS(СВЦЭМ!$D$33:$D$776,СВЦЭМ!$A$33:$A$776,$A78,СВЦЭМ!$B$33:$B$776,C$47)+'СЕТ СН'!$G$11+СВЦЭМ!$D$10+'СЕТ СН'!$G$6-'СЕТ СН'!$G$23</f>
        <v>1119.5164493300001</v>
      </c>
      <c r="D78" s="36">
        <f>SUMIFS(СВЦЭМ!$D$33:$D$776,СВЦЭМ!$A$33:$A$776,$A78,СВЦЭМ!$B$33:$B$776,D$47)+'СЕТ СН'!$G$11+СВЦЭМ!$D$10+'СЕТ СН'!$G$6-'СЕТ СН'!$G$23</f>
        <v>1128.7440452600001</v>
      </c>
      <c r="E78" s="36">
        <f>SUMIFS(СВЦЭМ!$D$33:$D$776,СВЦЭМ!$A$33:$A$776,$A78,СВЦЭМ!$B$33:$B$776,E$47)+'СЕТ СН'!$G$11+СВЦЭМ!$D$10+'СЕТ СН'!$G$6-'СЕТ СН'!$G$23</f>
        <v>1131.8847105</v>
      </c>
      <c r="F78" s="36">
        <f>SUMIFS(СВЦЭМ!$D$33:$D$776,СВЦЭМ!$A$33:$A$776,$A78,СВЦЭМ!$B$33:$B$776,F$47)+'СЕТ СН'!$G$11+СВЦЭМ!$D$10+'СЕТ СН'!$G$6-'СЕТ СН'!$G$23</f>
        <v>1126.2870496</v>
      </c>
      <c r="G78" s="36">
        <f>SUMIFS(СВЦЭМ!$D$33:$D$776,СВЦЭМ!$A$33:$A$776,$A78,СВЦЭМ!$B$33:$B$776,G$47)+'СЕТ СН'!$G$11+СВЦЭМ!$D$10+'СЕТ СН'!$G$6-'СЕТ СН'!$G$23</f>
        <v>1158.6716668500001</v>
      </c>
      <c r="H78" s="36">
        <f>SUMIFS(СВЦЭМ!$D$33:$D$776,СВЦЭМ!$A$33:$A$776,$A78,СВЦЭМ!$B$33:$B$776,H$47)+'СЕТ СН'!$G$11+СВЦЭМ!$D$10+'СЕТ СН'!$G$6-'СЕТ СН'!$G$23</f>
        <v>1105.78871226</v>
      </c>
      <c r="I78" s="36">
        <f>SUMIFS(СВЦЭМ!$D$33:$D$776,СВЦЭМ!$A$33:$A$776,$A78,СВЦЭМ!$B$33:$B$776,I$47)+'СЕТ СН'!$G$11+СВЦЭМ!$D$10+'СЕТ СН'!$G$6-'СЕТ СН'!$G$23</f>
        <v>1081.3463959600001</v>
      </c>
      <c r="J78" s="36">
        <f>SUMIFS(СВЦЭМ!$D$33:$D$776,СВЦЭМ!$A$33:$A$776,$A78,СВЦЭМ!$B$33:$B$776,J$47)+'СЕТ СН'!$G$11+СВЦЭМ!$D$10+'СЕТ СН'!$G$6-'СЕТ СН'!$G$23</f>
        <v>1050.5926983700001</v>
      </c>
      <c r="K78" s="36">
        <f>SUMIFS(СВЦЭМ!$D$33:$D$776,СВЦЭМ!$A$33:$A$776,$A78,СВЦЭМ!$B$33:$B$776,K$47)+'СЕТ СН'!$G$11+СВЦЭМ!$D$10+'СЕТ СН'!$G$6-'СЕТ СН'!$G$23</f>
        <v>968.60119155000007</v>
      </c>
      <c r="L78" s="36">
        <f>SUMIFS(СВЦЭМ!$D$33:$D$776,СВЦЭМ!$A$33:$A$776,$A78,СВЦЭМ!$B$33:$B$776,L$47)+'СЕТ СН'!$G$11+СВЦЭМ!$D$10+'СЕТ СН'!$G$6-'СЕТ СН'!$G$23</f>
        <v>840.25007182000013</v>
      </c>
      <c r="M78" s="36">
        <f>SUMIFS(СВЦЭМ!$D$33:$D$776,СВЦЭМ!$A$33:$A$776,$A78,СВЦЭМ!$B$33:$B$776,M$47)+'СЕТ СН'!$G$11+СВЦЭМ!$D$10+'СЕТ СН'!$G$6-'СЕТ СН'!$G$23</f>
        <v>820.70194914000012</v>
      </c>
      <c r="N78" s="36">
        <f>SUMIFS(СВЦЭМ!$D$33:$D$776,СВЦЭМ!$A$33:$A$776,$A78,СВЦЭМ!$B$33:$B$776,N$47)+'СЕТ СН'!$G$11+СВЦЭМ!$D$10+'СЕТ СН'!$G$6-'СЕТ СН'!$G$23</f>
        <v>826.77495206000003</v>
      </c>
      <c r="O78" s="36">
        <f>SUMIFS(СВЦЭМ!$D$33:$D$776,СВЦЭМ!$A$33:$A$776,$A78,СВЦЭМ!$B$33:$B$776,O$47)+'СЕТ СН'!$G$11+СВЦЭМ!$D$10+'СЕТ СН'!$G$6-'СЕТ СН'!$G$23</f>
        <v>833.07151913000007</v>
      </c>
      <c r="P78" s="36">
        <f>SUMIFS(СВЦЭМ!$D$33:$D$776,СВЦЭМ!$A$33:$A$776,$A78,СВЦЭМ!$B$33:$B$776,P$47)+'СЕТ СН'!$G$11+СВЦЭМ!$D$10+'СЕТ СН'!$G$6-'СЕТ СН'!$G$23</f>
        <v>836.83528661000014</v>
      </c>
      <c r="Q78" s="36">
        <f>SUMIFS(СВЦЭМ!$D$33:$D$776,СВЦЭМ!$A$33:$A$776,$A78,СВЦЭМ!$B$33:$B$776,Q$47)+'СЕТ СН'!$G$11+СВЦЭМ!$D$10+'СЕТ СН'!$G$6-'СЕТ СН'!$G$23</f>
        <v>836.07689724000011</v>
      </c>
      <c r="R78" s="36">
        <f>SUMIFS(СВЦЭМ!$D$33:$D$776,СВЦЭМ!$A$33:$A$776,$A78,СВЦЭМ!$B$33:$B$776,R$47)+'СЕТ СН'!$G$11+СВЦЭМ!$D$10+'СЕТ СН'!$G$6-'СЕТ СН'!$G$23</f>
        <v>828.47771217000013</v>
      </c>
      <c r="S78" s="36">
        <f>SUMIFS(СВЦЭМ!$D$33:$D$776,СВЦЭМ!$A$33:$A$776,$A78,СВЦЭМ!$B$33:$B$776,S$47)+'СЕТ СН'!$G$11+СВЦЭМ!$D$10+'СЕТ СН'!$G$6-'СЕТ СН'!$G$23</f>
        <v>841.26597042000003</v>
      </c>
      <c r="T78" s="36">
        <f>SUMIFS(СВЦЭМ!$D$33:$D$776,СВЦЭМ!$A$33:$A$776,$A78,СВЦЭМ!$B$33:$B$776,T$47)+'СЕТ СН'!$G$11+СВЦЭМ!$D$10+'СЕТ СН'!$G$6-'СЕТ СН'!$G$23</f>
        <v>846.60989852000012</v>
      </c>
      <c r="U78" s="36">
        <f>SUMIFS(СВЦЭМ!$D$33:$D$776,СВЦЭМ!$A$33:$A$776,$A78,СВЦЭМ!$B$33:$B$776,U$47)+'СЕТ СН'!$G$11+СВЦЭМ!$D$10+'СЕТ СН'!$G$6-'СЕТ СН'!$G$23</f>
        <v>856.75651904000006</v>
      </c>
      <c r="V78" s="36">
        <f>SUMIFS(СВЦЭМ!$D$33:$D$776,СВЦЭМ!$A$33:$A$776,$A78,СВЦЭМ!$B$33:$B$776,V$47)+'СЕТ СН'!$G$11+СВЦЭМ!$D$10+'СЕТ СН'!$G$6-'СЕТ СН'!$G$23</f>
        <v>853.32320606999997</v>
      </c>
      <c r="W78" s="36">
        <f>SUMIFS(СВЦЭМ!$D$33:$D$776,СВЦЭМ!$A$33:$A$776,$A78,СВЦЭМ!$B$33:$B$776,W$47)+'СЕТ СН'!$G$11+СВЦЭМ!$D$10+'СЕТ СН'!$G$6-'СЕТ СН'!$G$23</f>
        <v>835.71775184000012</v>
      </c>
      <c r="X78" s="36">
        <f>SUMIFS(СВЦЭМ!$D$33:$D$776,СВЦЭМ!$A$33:$A$776,$A78,СВЦЭМ!$B$33:$B$776,X$47)+'СЕТ СН'!$G$11+СВЦЭМ!$D$10+'СЕТ СН'!$G$6-'СЕТ СН'!$G$23</f>
        <v>838.01420798000004</v>
      </c>
      <c r="Y78" s="36">
        <f>SUMIFS(СВЦЭМ!$D$33:$D$776,СВЦЭМ!$A$33:$A$776,$A78,СВЦЭМ!$B$33:$B$776,Y$47)+'СЕТ СН'!$G$11+СВЦЭМ!$D$10+'СЕТ СН'!$G$6-'СЕТ СН'!$G$23</f>
        <v>897.65542817000005</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2" t="s">
        <v>7</v>
      </c>
      <c r="B81" s="126" t="s">
        <v>72</v>
      </c>
      <c r="C81" s="127"/>
      <c r="D81" s="127"/>
      <c r="E81" s="127"/>
      <c r="F81" s="127"/>
      <c r="G81" s="127"/>
      <c r="H81" s="127"/>
      <c r="I81" s="127"/>
      <c r="J81" s="127"/>
      <c r="K81" s="127"/>
      <c r="L81" s="127"/>
      <c r="M81" s="127"/>
      <c r="N81" s="127"/>
      <c r="O81" s="127"/>
      <c r="P81" s="127"/>
      <c r="Q81" s="127"/>
      <c r="R81" s="127"/>
      <c r="S81" s="127"/>
      <c r="T81" s="127"/>
      <c r="U81" s="127"/>
      <c r="V81" s="127"/>
      <c r="W81" s="127"/>
      <c r="X81" s="127"/>
      <c r="Y81" s="128"/>
    </row>
    <row r="82" spans="1:27" ht="12.75" customHeight="1" x14ac:dyDescent="0.2">
      <c r="A82" s="133"/>
      <c r="B82" s="129"/>
      <c r="C82" s="130"/>
      <c r="D82" s="130"/>
      <c r="E82" s="130"/>
      <c r="F82" s="130"/>
      <c r="G82" s="130"/>
      <c r="H82" s="130"/>
      <c r="I82" s="130"/>
      <c r="J82" s="130"/>
      <c r="K82" s="130"/>
      <c r="L82" s="130"/>
      <c r="M82" s="130"/>
      <c r="N82" s="130"/>
      <c r="O82" s="130"/>
      <c r="P82" s="130"/>
      <c r="Q82" s="130"/>
      <c r="R82" s="130"/>
      <c r="S82" s="130"/>
      <c r="T82" s="130"/>
      <c r="U82" s="130"/>
      <c r="V82" s="130"/>
      <c r="W82" s="130"/>
      <c r="X82" s="130"/>
      <c r="Y82" s="131"/>
    </row>
    <row r="83" spans="1:27" ht="12.75" customHeight="1" x14ac:dyDescent="0.2">
      <c r="A83" s="134"/>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01.07.2020</v>
      </c>
      <c r="B84" s="36">
        <f>SUMIFS(СВЦЭМ!$D$33:$D$776,СВЦЭМ!$A$33:$A$776,$A84,СВЦЭМ!$B$33:$B$776,B$83)+'СЕТ СН'!$H$11+СВЦЭМ!$D$10+'СЕТ СН'!$H$6-'СЕТ СН'!$H$23</f>
        <v>1235.3613830499999</v>
      </c>
      <c r="C84" s="36">
        <f>SUMIFS(СВЦЭМ!$D$33:$D$776,СВЦЭМ!$A$33:$A$776,$A84,СВЦЭМ!$B$33:$B$776,C$83)+'СЕТ СН'!$H$11+СВЦЭМ!$D$10+'СЕТ СН'!$H$6-'СЕТ СН'!$H$23</f>
        <v>1243.5366718400001</v>
      </c>
      <c r="D84" s="36">
        <f>SUMIFS(СВЦЭМ!$D$33:$D$776,СВЦЭМ!$A$33:$A$776,$A84,СВЦЭМ!$B$33:$B$776,D$83)+'СЕТ СН'!$H$11+СВЦЭМ!$D$10+'СЕТ СН'!$H$6-'СЕТ СН'!$H$23</f>
        <v>1220.2469687</v>
      </c>
      <c r="E84" s="36">
        <f>SUMIFS(СВЦЭМ!$D$33:$D$776,СВЦЭМ!$A$33:$A$776,$A84,СВЦЭМ!$B$33:$B$776,E$83)+'СЕТ СН'!$H$11+СВЦЭМ!$D$10+'СЕТ СН'!$H$6-'СЕТ СН'!$H$23</f>
        <v>1201.9419913500001</v>
      </c>
      <c r="F84" s="36">
        <f>SUMIFS(СВЦЭМ!$D$33:$D$776,СВЦЭМ!$A$33:$A$776,$A84,СВЦЭМ!$B$33:$B$776,F$83)+'СЕТ СН'!$H$11+СВЦЭМ!$D$10+'СЕТ СН'!$H$6-'СЕТ СН'!$H$23</f>
        <v>1188.3859229500001</v>
      </c>
      <c r="G84" s="36">
        <f>SUMIFS(СВЦЭМ!$D$33:$D$776,СВЦЭМ!$A$33:$A$776,$A84,СВЦЭМ!$B$33:$B$776,G$83)+'СЕТ СН'!$H$11+СВЦЭМ!$D$10+'СЕТ СН'!$H$6-'СЕТ СН'!$H$23</f>
        <v>1193.0111286900001</v>
      </c>
      <c r="H84" s="36">
        <f>SUMIFS(СВЦЭМ!$D$33:$D$776,СВЦЭМ!$A$33:$A$776,$A84,СВЦЭМ!$B$33:$B$776,H$83)+'СЕТ СН'!$H$11+СВЦЭМ!$D$10+'СЕТ СН'!$H$6-'СЕТ СН'!$H$23</f>
        <v>1215.45722929</v>
      </c>
      <c r="I84" s="36">
        <f>SUMIFS(СВЦЭМ!$D$33:$D$776,СВЦЭМ!$A$33:$A$776,$A84,СВЦЭМ!$B$33:$B$776,I$83)+'СЕТ СН'!$H$11+СВЦЭМ!$D$10+'СЕТ СН'!$H$6-'СЕТ СН'!$H$23</f>
        <v>1199.7168998700001</v>
      </c>
      <c r="J84" s="36">
        <f>SUMIFS(СВЦЭМ!$D$33:$D$776,СВЦЭМ!$A$33:$A$776,$A84,СВЦЭМ!$B$33:$B$776,J$83)+'СЕТ СН'!$H$11+СВЦЭМ!$D$10+'СЕТ СН'!$H$6-'СЕТ СН'!$H$23</f>
        <v>1156.8087969400001</v>
      </c>
      <c r="K84" s="36">
        <f>SUMIFS(СВЦЭМ!$D$33:$D$776,СВЦЭМ!$A$33:$A$776,$A84,СВЦЭМ!$B$33:$B$776,K$83)+'СЕТ СН'!$H$11+СВЦЭМ!$D$10+'СЕТ СН'!$H$6-'СЕТ СН'!$H$23</f>
        <v>1054.2033467600002</v>
      </c>
      <c r="L84" s="36">
        <f>SUMIFS(СВЦЭМ!$D$33:$D$776,СВЦЭМ!$A$33:$A$776,$A84,СВЦЭМ!$B$33:$B$776,L$83)+'СЕТ СН'!$H$11+СВЦЭМ!$D$10+'СЕТ СН'!$H$6-'СЕТ СН'!$H$23</f>
        <v>957.92462813999998</v>
      </c>
      <c r="M84" s="36">
        <f>SUMIFS(СВЦЭМ!$D$33:$D$776,СВЦЭМ!$A$33:$A$776,$A84,СВЦЭМ!$B$33:$B$776,M$83)+'СЕТ СН'!$H$11+СВЦЭМ!$D$10+'СЕТ СН'!$H$6-'СЕТ СН'!$H$23</f>
        <v>949.21544338000001</v>
      </c>
      <c r="N84" s="36">
        <f>SUMIFS(СВЦЭМ!$D$33:$D$776,СВЦЭМ!$A$33:$A$776,$A84,СВЦЭМ!$B$33:$B$776,N$83)+'СЕТ СН'!$H$11+СВЦЭМ!$D$10+'СЕТ СН'!$H$6-'СЕТ СН'!$H$23</f>
        <v>1001.66297385</v>
      </c>
      <c r="O84" s="36">
        <f>SUMIFS(СВЦЭМ!$D$33:$D$776,СВЦЭМ!$A$33:$A$776,$A84,СВЦЭМ!$B$33:$B$776,O$83)+'СЕТ СН'!$H$11+СВЦЭМ!$D$10+'СЕТ СН'!$H$6-'СЕТ СН'!$H$23</f>
        <v>983.73234864000005</v>
      </c>
      <c r="P84" s="36">
        <f>SUMIFS(СВЦЭМ!$D$33:$D$776,СВЦЭМ!$A$33:$A$776,$A84,СВЦЭМ!$B$33:$B$776,P$83)+'СЕТ СН'!$H$11+СВЦЭМ!$D$10+'СЕТ СН'!$H$6-'СЕТ СН'!$H$23</f>
        <v>907.92290242000001</v>
      </c>
      <c r="Q84" s="36">
        <f>SUMIFS(СВЦЭМ!$D$33:$D$776,СВЦЭМ!$A$33:$A$776,$A84,СВЦЭМ!$B$33:$B$776,Q$83)+'СЕТ СН'!$H$11+СВЦЭМ!$D$10+'СЕТ СН'!$H$6-'СЕТ СН'!$H$23</f>
        <v>911.19558806999999</v>
      </c>
      <c r="R84" s="36">
        <f>SUMIFS(СВЦЭМ!$D$33:$D$776,СВЦЭМ!$A$33:$A$776,$A84,СВЦЭМ!$B$33:$B$776,R$83)+'СЕТ СН'!$H$11+СВЦЭМ!$D$10+'СЕТ СН'!$H$6-'СЕТ СН'!$H$23</f>
        <v>923.94078661000003</v>
      </c>
      <c r="S84" s="36">
        <f>SUMIFS(СВЦЭМ!$D$33:$D$776,СВЦЭМ!$A$33:$A$776,$A84,СВЦЭМ!$B$33:$B$776,S$83)+'СЕТ СН'!$H$11+СВЦЭМ!$D$10+'СЕТ СН'!$H$6-'СЕТ СН'!$H$23</f>
        <v>928.78177249999999</v>
      </c>
      <c r="T84" s="36">
        <f>SUMIFS(СВЦЭМ!$D$33:$D$776,СВЦЭМ!$A$33:$A$776,$A84,СВЦЭМ!$B$33:$B$776,T$83)+'СЕТ СН'!$H$11+СВЦЭМ!$D$10+'СЕТ СН'!$H$6-'СЕТ СН'!$H$23</f>
        <v>921.27977210000006</v>
      </c>
      <c r="U84" s="36">
        <f>SUMIFS(СВЦЭМ!$D$33:$D$776,СВЦЭМ!$A$33:$A$776,$A84,СВЦЭМ!$B$33:$B$776,U$83)+'СЕТ СН'!$H$11+СВЦЭМ!$D$10+'СЕТ СН'!$H$6-'СЕТ СН'!$H$23</f>
        <v>914.63256301000001</v>
      </c>
      <c r="V84" s="36">
        <f>SUMIFS(СВЦЭМ!$D$33:$D$776,СВЦЭМ!$A$33:$A$776,$A84,СВЦЭМ!$B$33:$B$776,V$83)+'СЕТ СН'!$H$11+СВЦЭМ!$D$10+'СЕТ СН'!$H$6-'СЕТ СН'!$H$23</f>
        <v>912.17363971999998</v>
      </c>
      <c r="W84" s="36">
        <f>SUMIFS(СВЦЭМ!$D$33:$D$776,СВЦЭМ!$A$33:$A$776,$A84,СВЦЭМ!$B$33:$B$776,W$83)+'СЕТ СН'!$H$11+СВЦЭМ!$D$10+'СЕТ СН'!$H$6-'СЕТ СН'!$H$23</f>
        <v>889.23633425000003</v>
      </c>
      <c r="X84" s="36">
        <f>SUMIFS(СВЦЭМ!$D$33:$D$776,СВЦЭМ!$A$33:$A$776,$A84,СВЦЭМ!$B$33:$B$776,X$83)+'СЕТ СН'!$H$11+СВЦЭМ!$D$10+'СЕТ СН'!$H$6-'СЕТ СН'!$H$23</f>
        <v>936.27972562000002</v>
      </c>
      <c r="Y84" s="36">
        <f>SUMIFS(СВЦЭМ!$D$33:$D$776,СВЦЭМ!$A$33:$A$776,$A84,СВЦЭМ!$B$33:$B$776,Y$83)+'СЕТ СН'!$H$11+СВЦЭМ!$D$10+'СЕТ СН'!$H$6-'СЕТ СН'!$H$23</f>
        <v>1096.86355643</v>
      </c>
      <c r="AA84" s="45"/>
    </row>
    <row r="85" spans="1:27" ht="15.75" x14ac:dyDescent="0.2">
      <c r="A85" s="35">
        <f>A84+1</f>
        <v>44014</v>
      </c>
      <c r="B85" s="36">
        <f>SUMIFS(СВЦЭМ!$D$33:$D$776,СВЦЭМ!$A$33:$A$776,$A85,СВЦЭМ!$B$33:$B$776,B$83)+'СЕТ СН'!$H$11+СВЦЭМ!$D$10+'СЕТ СН'!$H$6-'СЕТ СН'!$H$23</f>
        <v>1185.59006342</v>
      </c>
      <c r="C85" s="36">
        <f>SUMIFS(СВЦЭМ!$D$33:$D$776,СВЦЭМ!$A$33:$A$776,$A85,СВЦЭМ!$B$33:$B$776,C$83)+'СЕТ СН'!$H$11+СВЦЭМ!$D$10+'СЕТ СН'!$H$6-'СЕТ СН'!$H$23</f>
        <v>1161.4568242800001</v>
      </c>
      <c r="D85" s="36">
        <f>SUMIFS(СВЦЭМ!$D$33:$D$776,СВЦЭМ!$A$33:$A$776,$A85,СВЦЭМ!$B$33:$B$776,D$83)+'СЕТ СН'!$H$11+СВЦЭМ!$D$10+'СЕТ СН'!$H$6-'СЕТ СН'!$H$23</f>
        <v>1133.12912443</v>
      </c>
      <c r="E85" s="36">
        <f>SUMIFS(СВЦЭМ!$D$33:$D$776,СВЦЭМ!$A$33:$A$776,$A85,СВЦЭМ!$B$33:$B$776,E$83)+'СЕТ СН'!$H$11+СВЦЭМ!$D$10+'СЕТ СН'!$H$6-'СЕТ СН'!$H$23</f>
        <v>1126.5631494000002</v>
      </c>
      <c r="F85" s="36">
        <f>SUMIFS(СВЦЭМ!$D$33:$D$776,СВЦЭМ!$A$33:$A$776,$A85,СВЦЭМ!$B$33:$B$776,F$83)+'СЕТ СН'!$H$11+СВЦЭМ!$D$10+'СЕТ СН'!$H$6-'СЕТ СН'!$H$23</f>
        <v>1112.37791911</v>
      </c>
      <c r="G85" s="36">
        <f>SUMIFS(СВЦЭМ!$D$33:$D$776,СВЦЭМ!$A$33:$A$776,$A85,СВЦЭМ!$B$33:$B$776,G$83)+'СЕТ СН'!$H$11+СВЦЭМ!$D$10+'СЕТ СН'!$H$6-'СЕТ СН'!$H$23</f>
        <v>1127.2951170400002</v>
      </c>
      <c r="H85" s="36">
        <f>SUMIFS(СВЦЭМ!$D$33:$D$776,СВЦЭМ!$A$33:$A$776,$A85,СВЦЭМ!$B$33:$B$776,H$83)+'СЕТ СН'!$H$11+СВЦЭМ!$D$10+'СЕТ СН'!$H$6-'СЕТ СН'!$H$23</f>
        <v>1159.1306013800001</v>
      </c>
      <c r="I85" s="36">
        <f>SUMIFS(СВЦЭМ!$D$33:$D$776,СВЦЭМ!$A$33:$A$776,$A85,СВЦЭМ!$B$33:$B$776,I$83)+'СЕТ СН'!$H$11+СВЦЭМ!$D$10+'СЕТ СН'!$H$6-'СЕТ СН'!$H$23</f>
        <v>1171.33583062</v>
      </c>
      <c r="J85" s="36">
        <f>SUMIFS(СВЦЭМ!$D$33:$D$776,СВЦЭМ!$A$33:$A$776,$A85,СВЦЭМ!$B$33:$B$776,J$83)+'СЕТ СН'!$H$11+СВЦЭМ!$D$10+'СЕТ СН'!$H$6-'СЕТ СН'!$H$23</f>
        <v>1162.66333906</v>
      </c>
      <c r="K85" s="36">
        <f>SUMIFS(СВЦЭМ!$D$33:$D$776,СВЦЭМ!$A$33:$A$776,$A85,СВЦЭМ!$B$33:$B$776,K$83)+'СЕТ СН'!$H$11+СВЦЭМ!$D$10+'СЕТ СН'!$H$6-'СЕТ СН'!$H$23</f>
        <v>1057.3858011</v>
      </c>
      <c r="L85" s="36">
        <f>SUMIFS(СВЦЭМ!$D$33:$D$776,СВЦЭМ!$A$33:$A$776,$A85,СВЦЭМ!$B$33:$B$776,L$83)+'СЕТ СН'!$H$11+СВЦЭМ!$D$10+'СЕТ СН'!$H$6-'СЕТ СН'!$H$23</f>
        <v>959.36811548000003</v>
      </c>
      <c r="M85" s="36">
        <f>SUMIFS(СВЦЭМ!$D$33:$D$776,СВЦЭМ!$A$33:$A$776,$A85,СВЦЭМ!$B$33:$B$776,M$83)+'СЕТ СН'!$H$11+СВЦЭМ!$D$10+'СЕТ СН'!$H$6-'СЕТ СН'!$H$23</f>
        <v>944.36310507999997</v>
      </c>
      <c r="N85" s="36">
        <f>SUMIFS(СВЦЭМ!$D$33:$D$776,СВЦЭМ!$A$33:$A$776,$A85,СВЦЭМ!$B$33:$B$776,N$83)+'СЕТ СН'!$H$11+СВЦЭМ!$D$10+'СЕТ СН'!$H$6-'СЕТ СН'!$H$23</f>
        <v>968.96939945999998</v>
      </c>
      <c r="O85" s="36">
        <f>SUMIFS(СВЦЭМ!$D$33:$D$776,СВЦЭМ!$A$33:$A$776,$A85,СВЦЭМ!$B$33:$B$776,O$83)+'СЕТ СН'!$H$11+СВЦЭМ!$D$10+'СЕТ СН'!$H$6-'СЕТ СН'!$H$23</f>
        <v>977.64321758000006</v>
      </c>
      <c r="P85" s="36">
        <f>SUMIFS(СВЦЭМ!$D$33:$D$776,СВЦЭМ!$A$33:$A$776,$A85,СВЦЭМ!$B$33:$B$776,P$83)+'СЕТ СН'!$H$11+СВЦЭМ!$D$10+'СЕТ СН'!$H$6-'СЕТ СН'!$H$23</f>
        <v>956.50702646000002</v>
      </c>
      <c r="Q85" s="36">
        <f>SUMIFS(СВЦЭМ!$D$33:$D$776,СВЦЭМ!$A$33:$A$776,$A85,СВЦЭМ!$B$33:$B$776,Q$83)+'СЕТ СН'!$H$11+СВЦЭМ!$D$10+'СЕТ СН'!$H$6-'СЕТ СН'!$H$23</f>
        <v>970.44960404000005</v>
      </c>
      <c r="R85" s="36">
        <f>SUMIFS(СВЦЭМ!$D$33:$D$776,СВЦЭМ!$A$33:$A$776,$A85,СВЦЭМ!$B$33:$B$776,R$83)+'СЕТ СН'!$H$11+СВЦЭМ!$D$10+'СЕТ СН'!$H$6-'СЕТ СН'!$H$23</f>
        <v>991.23445002999995</v>
      </c>
      <c r="S85" s="36">
        <f>SUMIFS(СВЦЭМ!$D$33:$D$776,СВЦЭМ!$A$33:$A$776,$A85,СВЦЭМ!$B$33:$B$776,S$83)+'СЕТ СН'!$H$11+СВЦЭМ!$D$10+'СЕТ СН'!$H$6-'СЕТ СН'!$H$23</f>
        <v>994.21171207999998</v>
      </c>
      <c r="T85" s="36">
        <f>SUMIFS(СВЦЭМ!$D$33:$D$776,СВЦЭМ!$A$33:$A$776,$A85,СВЦЭМ!$B$33:$B$776,T$83)+'СЕТ СН'!$H$11+СВЦЭМ!$D$10+'СЕТ СН'!$H$6-'СЕТ СН'!$H$23</f>
        <v>985.58351042000004</v>
      </c>
      <c r="U85" s="36">
        <f>SUMIFS(СВЦЭМ!$D$33:$D$776,СВЦЭМ!$A$33:$A$776,$A85,СВЦЭМ!$B$33:$B$776,U$83)+'СЕТ СН'!$H$11+СВЦЭМ!$D$10+'СЕТ СН'!$H$6-'СЕТ СН'!$H$23</f>
        <v>974.24455855999997</v>
      </c>
      <c r="V85" s="36">
        <f>SUMIFS(СВЦЭМ!$D$33:$D$776,СВЦЭМ!$A$33:$A$776,$A85,СВЦЭМ!$B$33:$B$776,V$83)+'СЕТ СН'!$H$11+СВЦЭМ!$D$10+'СЕТ СН'!$H$6-'СЕТ СН'!$H$23</f>
        <v>955.07682679000004</v>
      </c>
      <c r="W85" s="36">
        <f>SUMIFS(СВЦЭМ!$D$33:$D$776,СВЦЭМ!$A$33:$A$776,$A85,СВЦЭМ!$B$33:$B$776,W$83)+'СЕТ СН'!$H$11+СВЦЭМ!$D$10+'СЕТ СН'!$H$6-'СЕТ СН'!$H$23</f>
        <v>919.83719076</v>
      </c>
      <c r="X85" s="36">
        <f>SUMIFS(СВЦЭМ!$D$33:$D$776,СВЦЭМ!$A$33:$A$776,$A85,СВЦЭМ!$B$33:$B$776,X$83)+'СЕТ СН'!$H$11+СВЦЭМ!$D$10+'СЕТ СН'!$H$6-'СЕТ СН'!$H$23</f>
        <v>971.63635447000001</v>
      </c>
      <c r="Y85" s="36">
        <f>SUMIFS(СВЦЭМ!$D$33:$D$776,СВЦЭМ!$A$33:$A$776,$A85,СВЦЭМ!$B$33:$B$776,Y$83)+'СЕТ СН'!$H$11+СВЦЭМ!$D$10+'СЕТ СН'!$H$6-'СЕТ СН'!$H$23</f>
        <v>1112.52046169</v>
      </c>
    </row>
    <row r="86" spans="1:27" ht="15.75" x14ac:dyDescent="0.2">
      <c r="A86" s="35">
        <f t="shared" ref="A86:A114" si="2">A85+1</f>
        <v>44015</v>
      </c>
      <c r="B86" s="36">
        <f>SUMIFS(СВЦЭМ!$D$33:$D$776,СВЦЭМ!$A$33:$A$776,$A86,СВЦЭМ!$B$33:$B$776,B$83)+'СЕТ СН'!$H$11+СВЦЭМ!$D$10+'СЕТ СН'!$H$6-'СЕТ СН'!$H$23</f>
        <v>1220.07721292</v>
      </c>
      <c r="C86" s="36">
        <f>SUMIFS(СВЦЭМ!$D$33:$D$776,СВЦЭМ!$A$33:$A$776,$A86,СВЦЭМ!$B$33:$B$776,C$83)+'СЕТ СН'!$H$11+СВЦЭМ!$D$10+'СЕТ СН'!$H$6-'СЕТ СН'!$H$23</f>
        <v>1203.0555324700001</v>
      </c>
      <c r="D86" s="36">
        <f>SUMIFS(СВЦЭМ!$D$33:$D$776,СВЦЭМ!$A$33:$A$776,$A86,СВЦЭМ!$B$33:$B$776,D$83)+'СЕТ СН'!$H$11+СВЦЭМ!$D$10+'СЕТ СН'!$H$6-'СЕТ СН'!$H$23</f>
        <v>1174.4913230100001</v>
      </c>
      <c r="E86" s="36">
        <f>SUMIFS(СВЦЭМ!$D$33:$D$776,СВЦЭМ!$A$33:$A$776,$A86,СВЦЭМ!$B$33:$B$776,E$83)+'СЕТ СН'!$H$11+СВЦЭМ!$D$10+'СЕТ СН'!$H$6-'СЕТ СН'!$H$23</f>
        <v>1156.1614584700001</v>
      </c>
      <c r="F86" s="36">
        <f>SUMIFS(СВЦЭМ!$D$33:$D$776,СВЦЭМ!$A$33:$A$776,$A86,СВЦЭМ!$B$33:$B$776,F$83)+'СЕТ СН'!$H$11+СВЦЭМ!$D$10+'СЕТ СН'!$H$6-'СЕТ СН'!$H$23</f>
        <v>1142.1878808200001</v>
      </c>
      <c r="G86" s="36">
        <f>SUMIFS(СВЦЭМ!$D$33:$D$776,СВЦЭМ!$A$33:$A$776,$A86,СВЦЭМ!$B$33:$B$776,G$83)+'СЕТ СН'!$H$11+СВЦЭМ!$D$10+'СЕТ СН'!$H$6-'СЕТ СН'!$H$23</f>
        <v>1156.4022255</v>
      </c>
      <c r="H86" s="36">
        <f>SUMIFS(СВЦЭМ!$D$33:$D$776,СВЦЭМ!$A$33:$A$776,$A86,СВЦЭМ!$B$33:$B$776,H$83)+'СЕТ СН'!$H$11+СВЦЭМ!$D$10+'СЕТ СН'!$H$6-'СЕТ СН'!$H$23</f>
        <v>1192.8402108100001</v>
      </c>
      <c r="I86" s="36">
        <f>SUMIFS(СВЦЭМ!$D$33:$D$776,СВЦЭМ!$A$33:$A$776,$A86,СВЦЭМ!$B$33:$B$776,I$83)+'СЕТ СН'!$H$11+СВЦЭМ!$D$10+'СЕТ СН'!$H$6-'СЕТ СН'!$H$23</f>
        <v>1209.29100139</v>
      </c>
      <c r="J86" s="36">
        <f>SUMIFS(СВЦЭМ!$D$33:$D$776,СВЦЭМ!$A$33:$A$776,$A86,СВЦЭМ!$B$33:$B$776,J$83)+'СЕТ СН'!$H$11+СВЦЭМ!$D$10+'СЕТ СН'!$H$6-'СЕТ СН'!$H$23</f>
        <v>1135.5338063500001</v>
      </c>
      <c r="K86" s="36">
        <f>SUMIFS(СВЦЭМ!$D$33:$D$776,СВЦЭМ!$A$33:$A$776,$A86,СВЦЭМ!$B$33:$B$776,K$83)+'СЕТ СН'!$H$11+СВЦЭМ!$D$10+'СЕТ СН'!$H$6-'СЕТ СН'!$H$23</f>
        <v>1002.42866513</v>
      </c>
      <c r="L86" s="36">
        <f>SUMIFS(СВЦЭМ!$D$33:$D$776,СВЦЭМ!$A$33:$A$776,$A86,СВЦЭМ!$B$33:$B$776,L$83)+'СЕТ СН'!$H$11+СВЦЭМ!$D$10+'СЕТ СН'!$H$6-'СЕТ СН'!$H$23</f>
        <v>902.94489339999996</v>
      </c>
      <c r="M86" s="36">
        <f>SUMIFS(СВЦЭМ!$D$33:$D$776,СВЦЭМ!$A$33:$A$776,$A86,СВЦЭМ!$B$33:$B$776,M$83)+'СЕТ СН'!$H$11+СВЦЭМ!$D$10+'СЕТ СН'!$H$6-'СЕТ СН'!$H$23</f>
        <v>889.22203522999996</v>
      </c>
      <c r="N86" s="36">
        <f>SUMIFS(СВЦЭМ!$D$33:$D$776,СВЦЭМ!$A$33:$A$776,$A86,СВЦЭМ!$B$33:$B$776,N$83)+'СЕТ СН'!$H$11+СВЦЭМ!$D$10+'СЕТ СН'!$H$6-'СЕТ СН'!$H$23</f>
        <v>924.59306277999997</v>
      </c>
      <c r="O86" s="36">
        <f>SUMIFS(СВЦЭМ!$D$33:$D$776,СВЦЭМ!$A$33:$A$776,$A86,СВЦЭМ!$B$33:$B$776,O$83)+'СЕТ СН'!$H$11+СВЦЭМ!$D$10+'СЕТ СН'!$H$6-'СЕТ СН'!$H$23</f>
        <v>887.67010630000004</v>
      </c>
      <c r="P86" s="36">
        <f>SUMIFS(СВЦЭМ!$D$33:$D$776,СВЦЭМ!$A$33:$A$776,$A86,СВЦЭМ!$B$33:$B$776,P$83)+'СЕТ СН'!$H$11+СВЦЭМ!$D$10+'СЕТ СН'!$H$6-'СЕТ СН'!$H$23</f>
        <v>913.74162484999999</v>
      </c>
      <c r="Q86" s="36">
        <f>SUMIFS(СВЦЭМ!$D$33:$D$776,СВЦЭМ!$A$33:$A$776,$A86,СВЦЭМ!$B$33:$B$776,Q$83)+'СЕТ СН'!$H$11+СВЦЭМ!$D$10+'СЕТ СН'!$H$6-'СЕТ СН'!$H$23</f>
        <v>919.45801956000003</v>
      </c>
      <c r="R86" s="36">
        <f>SUMIFS(СВЦЭМ!$D$33:$D$776,СВЦЭМ!$A$33:$A$776,$A86,СВЦЭМ!$B$33:$B$776,R$83)+'СЕТ СН'!$H$11+СВЦЭМ!$D$10+'СЕТ СН'!$H$6-'СЕТ СН'!$H$23</f>
        <v>913.33989758999996</v>
      </c>
      <c r="S86" s="36">
        <f>SUMIFS(СВЦЭМ!$D$33:$D$776,СВЦЭМ!$A$33:$A$776,$A86,СВЦЭМ!$B$33:$B$776,S$83)+'СЕТ СН'!$H$11+СВЦЭМ!$D$10+'СЕТ СН'!$H$6-'СЕТ СН'!$H$23</f>
        <v>920.72988398999996</v>
      </c>
      <c r="T86" s="36">
        <f>SUMIFS(СВЦЭМ!$D$33:$D$776,СВЦЭМ!$A$33:$A$776,$A86,СВЦЭМ!$B$33:$B$776,T$83)+'СЕТ СН'!$H$11+СВЦЭМ!$D$10+'СЕТ СН'!$H$6-'СЕТ СН'!$H$23</f>
        <v>915.34251522</v>
      </c>
      <c r="U86" s="36">
        <f>SUMIFS(СВЦЭМ!$D$33:$D$776,СВЦЭМ!$A$33:$A$776,$A86,СВЦЭМ!$B$33:$B$776,U$83)+'СЕТ СН'!$H$11+СВЦЭМ!$D$10+'СЕТ СН'!$H$6-'СЕТ СН'!$H$23</f>
        <v>907.73175162999996</v>
      </c>
      <c r="V86" s="36">
        <f>SUMIFS(СВЦЭМ!$D$33:$D$776,СВЦЭМ!$A$33:$A$776,$A86,СВЦЭМ!$B$33:$B$776,V$83)+'СЕТ СН'!$H$11+СВЦЭМ!$D$10+'СЕТ СН'!$H$6-'СЕТ СН'!$H$23</f>
        <v>878.12978342999997</v>
      </c>
      <c r="W86" s="36">
        <f>SUMIFS(СВЦЭМ!$D$33:$D$776,СВЦЭМ!$A$33:$A$776,$A86,СВЦЭМ!$B$33:$B$776,W$83)+'СЕТ СН'!$H$11+СВЦЭМ!$D$10+'СЕТ СН'!$H$6-'СЕТ СН'!$H$23</f>
        <v>848.14189403</v>
      </c>
      <c r="X86" s="36">
        <f>SUMIFS(СВЦЭМ!$D$33:$D$776,СВЦЭМ!$A$33:$A$776,$A86,СВЦЭМ!$B$33:$B$776,X$83)+'СЕТ СН'!$H$11+СВЦЭМ!$D$10+'СЕТ СН'!$H$6-'СЕТ СН'!$H$23</f>
        <v>911.26254420999999</v>
      </c>
      <c r="Y86" s="36">
        <f>SUMIFS(СВЦЭМ!$D$33:$D$776,СВЦЭМ!$A$33:$A$776,$A86,СВЦЭМ!$B$33:$B$776,Y$83)+'СЕТ СН'!$H$11+СВЦЭМ!$D$10+'СЕТ СН'!$H$6-'СЕТ СН'!$H$23</f>
        <v>1024.8400592600001</v>
      </c>
    </row>
    <row r="87" spans="1:27" ht="15.75" x14ac:dyDescent="0.2">
      <c r="A87" s="35">
        <f t="shared" si="2"/>
        <v>44016</v>
      </c>
      <c r="B87" s="36">
        <f>SUMIFS(СВЦЭМ!$D$33:$D$776,СВЦЭМ!$A$33:$A$776,$A87,СВЦЭМ!$B$33:$B$776,B$83)+'СЕТ СН'!$H$11+СВЦЭМ!$D$10+'СЕТ СН'!$H$6-'СЕТ СН'!$H$23</f>
        <v>1219.54529576</v>
      </c>
      <c r="C87" s="36">
        <f>SUMIFS(СВЦЭМ!$D$33:$D$776,СВЦЭМ!$A$33:$A$776,$A87,СВЦЭМ!$B$33:$B$776,C$83)+'СЕТ СН'!$H$11+СВЦЭМ!$D$10+'СЕТ СН'!$H$6-'СЕТ СН'!$H$23</f>
        <v>1227.35732448</v>
      </c>
      <c r="D87" s="36">
        <f>SUMIFS(СВЦЭМ!$D$33:$D$776,СВЦЭМ!$A$33:$A$776,$A87,СВЦЭМ!$B$33:$B$776,D$83)+'СЕТ СН'!$H$11+СВЦЭМ!$D$10+'СЕТ СН'!$H$6-'СЕТ СН'!$H$23</f>
        <v>1243.0222861100001</v>
      </c>
      <c r="E87" s="36">
        <f>SUMIFS(СВЦЭМ!$D$33:$D$776,СВЦЭМ!$A$33:$A$776,$A87,СВЦЭМ!$B$33:$B$776,E$83)+'СЕТ СН'!$H$11+СВЦЭМ!$D$10+'СЕТ СН'!$H$6-'СЕТ СН'!$H$23</f>
        <v>1244.39522134</v>
      </c>
      <c r="F87" s="36">
        <f>SUMIFS(СВЦЭМ!$D$33:$D$776,СВЦЭМ!$A$33:$A$776,$A87,СВЦЭМ!$B$33:$B$776,F$83)+'СЕТ СН'!$H$11+СВЦЭМ!$D$10+'СЕТ СН'!$H$6-'СЕТ СН'!$H$23</f>
        <v>1246.7366184100001</v>
      </c>
      <c r="G87" s="36">
        <f>SUMIFS(СВЦЭМ!$D$33:$D$776,СВЦЭМ!$A$33:$A$776,$A87,СВЦЭМ!$B$33:$B$776,G$83)+'СЕТ СН'!$H$11+СВЦЭМ!$D$10+'СЕТ СН'!$H$6-'СЕТ СН'!$H$23</f>
        <v>1233.20438814</v>
      </c>
      <c r="H87" s="36">
        <f>SUMIFS(СВЦЭМ!$D$33:$D$776,СВЦЭМ!$A$33:$A$776,$A87,СВЦЭМ!$B$33:$B$776,H$83)+'СЕТ СН'!$H$11+СВЦЭМ!$D$10+'СЕТ СН'!$H$6-'СЕТ СН'!$H$23</f>
        <v>1210.2905722800001</v>
      </c>
      <c r="I87" s="36">
        <f>SUMIFS(СВЦЭМ!$D$33:$D$776,СВЦЭМ!$A$33:$A$776,$A87,СВЦЭМ!$B$33:$B$776,I$83)+'СЕТ СН'!$H$11+СВЦЭМ!$D$10+'СЕТ СН'!$H$6-'СЕТ СН'!$H$23</f>
        <v>1222.7915104799999</v>
      </c>
      <c r="J87" s="36">
        <f>SUMIFS(СВЦЭМ!$D$33:$D$776,СВЦЭМ!$A$33:$A$776,$A87,СВЦЭМ!$B$33:$B$776,J$83)+'СЕТ СН'!$H$11+СВЦЭМ!$D$10+'СЕТ СН'!$H$6-'СЕТ СН'!$H$23</f>
        <v>1115.6823403800001</v>
      </c>
      <c r="K87" s="36">
        <f>SUMIFS(СВЦЭМ!$D$33:$D$776,СВЦЭМ!$A$33:$A$776,$A87,СВЦЭМ!$B$33:$B$776,K$83)+'СЕТ СН'!$H$11+СВЦЭМ!$D$10+'СЕТ СН'!$H$6-'СЕТ СН'!$H$23</f>
        <v>984.88482061000002</v>
      </c>
      <c r="L87" s="36">
        <f>SUMIFS(СВЦЭМ!$D$33:$D$776,СВЦЭМ!$A$33:$A$776,$A87,СВЦЭМ!$B$33:$B$776,L$83)+'СЕТ СН'!$H$11+СВЦЭМ!$D$10+'СЕТ СН'!$H$6-'СЕТ СН'!$H$23</f>
        <v>906.09878233999996</v>
      </c>
      <c r="M87" s="36">
        <f>SUMIFS(СВЦЭМ!$D$33:$D$776,СВЦЭМ!$A$33:$A$776,$A87,СВЦЭМ!$B$33:$B$776,M$83)+'СЕТ СН'!$H$11+СВЦЭМ!$D$10+'СЕТ СН'!$H$6-'СЕТ СН'!$H$23</f>
        <v>887.97484463000001</v>
      </c>
      <c r="N87" s="36">
        <f>SUMIFS(СВЦЭМ!$D$33:$D$776,СВЦЭМ!$A$33:$A$776,$A87,СВЦЭМ!$B$33:$B$776,N$83)+'СЕТ СН'!$H$11+СВЦЭМ!$D$10+'СЕТ СН'!$H$6-'СЕТ СН'!$H$23</f>
        <v>895.71867214999997</v>
      </c>
      <c r="O87" s="36">
        <f>SUMIFS(СВЦЭМ!$D$33:$D$776,СВЦЭМ!$A$33:$A$776,$A87,СВЦЭМ!$B$33:$B$776,O$83)+'СЕТ СН'!$H$11+СВЦЭМ!$D$10+'СЕТ СН'!$H$6-'СЕТ СН'!$H$23</f>
        <v>888.53370717999996</v>
      </c>
      <c r="P87" s="36">
        <f>SUMIFS(СВЦЭМ!$D$33:$D$776,СВЦЭМ!$A$33:$A$776,$A87,СВЦЭМ!$B$33:$B$776,P$83)+'СЕТ СН'!$H$11+СВЦЭМ!$D$10+'СЕТ СН'!$H$6-'СЕТ СН'!$H$23</f>
        <v>886.21442543000001</v>
      </c>
      <c r="Q87" s="36">
        <f>SUMIFS(СВЦЭМ!$D$33:$D$776,СВЦЭМ!$A$33:$A$776,$A87,СВЦЭМ!$B$33:$B$776,Q$83)+'СЕТ СН'!$H$11+СВЦЭМ!$D$10+'СЕТ СН'!$H$6-'СЕТ СН'!$H$23</f>
        <v>890.12669274999996</v>
      </c>
      <c r="R87" s="36">
        <f>SUMIFS(СВЦЭМ!$D$33:$D$776,СВЦЭМ!$A$33:$A$776,$A87,СВЦЭМ!$B$33:$B$776,R$83)+'СЕТ СН'!$H$11+СВЦЭМ!$D$10+'СЕТ СН'!$H$6-'СЕТ СН'!$H$23</f>
        <v>856.23251827000001</v>
      </c>
      <c r="S87" s="36">
        <f>SUMIFS(СВЦЭМ!$D$33:$D$776,СВЦЭМ!$A$33:$A$776,$A87,СВЦЭМ!$B$33:$B$776,S$83)+'СЕТ СН'!$H$11+СВЦЭМ!$D$10+'СЕТ СН'!$H$6-'СЕТ СН'!$H$23</f>
        <v>859.57409087999997</v>
      </c>
      <c r="T87" s="36">
        <f>SUMIFS(СВЦЭМ!$D$33:$D$776,СВЦЭМ!$A$33:$A$776,$A87,СВЦЭМ!$B$33:$B$776,T$83)+'СЕТ СН'!$H$11+СВЦЭМ!$D$10+'СЕТ СН'!$H$6-'СЕТ СН'!$H$23</f>
        <v>886.34744791000003</v>
      </c>
      <c r="U87" s="36">
        <f>SUMIFS(СВЦЭМ!$D$33:$D$776,СВЦЭМ!$A$33:$A$776,$A87,СВЦЭМ!$B$33:$B$776,U$83)+'СЕТ СН'!$H$11+СВЦЭМ!$D$10+'СЕТ СН'!$H$6-'СЕТ СН'!$H$23</f>
        <v>895.72001729999999</v>
      </c>
      <c r="V87" s="36">
        <f>SUMIFS(СВЦЭМ!$D$33:$D$776,СВЦЭМ!$A$33:$A$776,$A87,СВЦЭМ!$B$33:$B$776,V$83)+'СЕТ СН'!$H$11+СВЦЭМ!$D$10+'СЕТ СН'!$H$6-'СЕТ СН'!$H$23</f>
        <v>884.34550730000001</v>
      </c>
      <c r="W87" s="36">
        <f>SUMIFS(СВЦЭМ!$D$33:$D$776,СВЦЭМ!$A$33:$A$776,$A87,СВЦЭМ!$B$33:$B$776,W$83)+'СЕТ СН'!$H$11+СВЦЭМ!$D$10+'СЕТ СН'!$H$6-'СЕТ СН'!$H$23</f>
        <v>887.80070708000005</v>
      </c>
      <c r="X87" s="36">
        <f>SUMIFS(СВЦЭМ!$D$33:$D$776,СВЦЭМ!$A$33:$A$776,$A87,СВЦЭМ!$B$33:$B$776,X$83)+'СЕТ СН'!$H$11+СВЦЭМ!$D$10+'СЕТ СН'!$H$6-'СЕТ СН'!$H$23</f>
        <v>923.01524595000001</v>
      </c>
      <c r="Y87" s="36">
        <f>SUMIFS(СВЦЭМ!$D$33:$D$776,СВЦЭМ!$A$33:$A$776,$A87,СВЦЭМ!$B$33:$B$776,Y$83)+'СЕТ СН'!$H$11+СВЦЭМ!$D$10+'СЕТ СН'!$H$6-'СЕТ СН'!$H$23</f>
        <v>1029.62861309</v>
      </c>
    </row>
    <row r="88" spans="1:27" ht="15.75" x14ac:dyDescent="0.2">
      <c r="A88" s="35">
        <f t="shared" si="2"/>
        <v>44017</v>
      </c>
      <c r="B88" s="36">
        <f>SUMIFS(СВЦЭМ!$D$33:$D$776,СВЦЭМ!$A$33:$A$776,$A88,СВЦЭМ!$B$33:$B$776,B$83)+'СЕТ СН'!$H$11+СВЦЭМ!$D$10+'СЕТ СН'!$H$6-'СЕТ СН'!$H$23</f>
        <v>1111.59239256</v>
      </c>
      <c r="C88" s="36">
        <f>SUMIFS(СВЦЭМ!$D$33:$D$776,СВЦЭМ!$A$33:$A$776,$A88,СВЦЭМ!$B$33:$B$776,C$83)+'СЕТ СН'!$H$11+СВЦЭМ!$D$10+'СЕТ СН'!$H$6-'СЕТ СН'!$H$23</f>
        <v>1149.1273016600001</v>
      </c>
      <c r="D88" s="36">
        <f>SUMIFS(СВЦЭМ!$D$33:$D$776,СВЦЭМ!$A$33:$A$776,$A88,СВЦЭМ!$B$33:$B$776,D$83)+'СЕТ СН'!$H$11+СВЦЭМ!$D$10+'СЕТ СН'!$H$6-'СЕТ СН'!$H$23</f>
        <v>1199.8782792300001</v>
      </c>
      <c r="E88" s="36">
        <f>SUMIFS(СВЦЭМ!$D$33:$D$776,СВЦЭМ!$A$33:$A$776,$A88,СВЦЭМ!$B$33:$B$776,E$83)+'СЕТ СН'!$H$11+СВЦЭМ!$D$10+'СЕТ СН'!$H$6-'СЕТ СН'!$H$23</f>
        <v>1173.2696864700001</v>
      </c>
      <c r="F88" s="36">
        <f>SUMIFS(СВЦЭМ!$D$33:$D$776,СВЦЭМ!$A$33:$A$776,$A88,СВЦЭМ!$B$33:$B$776,F$83)+'СЕТ СН'!$H$11+СВЦЭМ!$D$10+'СЕТ СН'!$H$6-'СЕТ СН'!$H$23</f>
        <v>1141.9145638700002</v>
      </c>
      <c r="G88" s="36">
        <f>SUMIFS(СВЦЭМ!$D$33:$D$776,СВЦЭМ!$A$33:$A$776,$A88,СВЦЭМ!$B$33:$B$776,G$83)+'СЕТ СН'!$H$11+СВЦЭМ!$D$10+'СЕТ СН'!$H$6-'СЕТ СН'!$H$23</f>
        <v>1127.85414636</v>
      </c>
      <c r="H88" s="36">
        <f>SUMIFS(СВЦЭМ!$D$33:$D$776,СВЦЭМ!$A$33:$A$776,$A88,СВЦЭМ!$B$33:$B$776,H$83)+'СЕТ СН'!$H$11+СВЦЭМ!$D$10+'СЕТ СН'!$H$6-'СЕТ СН'!$H$23</f>
        <v>1109.3421664300001</v>
      </c>
      <c r="I88" s="36">
        <f>SUMIFS(СВЦЭМ!$D$33:$D$776,СВЦЭМ!$A$33:$A$776,$A88,СВЦЭМ!$B$33:$B$776,I$83)+'СЕТ СН'!$H$11+СВЦЭМ!$D$10+'СЕТ СН'!$H$6-'СЕТ СН'!$H$23</f>
        <v>1122.49059926</v>
      </c>
      <c r="J88" s="36">
        <f>SUMIFS(СВЦЭМ!$D$33:$D$776,СВЦЭМ!$A$33:$A$776,$A88,СВЦЭМ!$B$33:$B$776,J$83)+'СЕТ СН'!$H$11+СВЦЭМ!$D$10+'СЕТ СН'!$H$6-'СЕТ СН'!$H$23</f>
        <v>1041.86392241</v>
      </c>
      <c r="K88" s="36">
        <f>SUMIFS(СВЦЭМ!$D$33:$D$776,СВЦЭМ!$A$33:$A$776,$A88,СВЦЭМ!$B$33:$B$776,K$83)+'СЕТ СН'!$H$11+СВЦЭМ!$D$10+'СЕТ СН'!$H$6-'СЕТ СН'!$H$23</f>
        <v>932.58741556999996</v>
      </c>
      <c r="L88" s="36">
        <f>SUMIFS(СВЦЭМ!$D$33:$D$776,СВЦЭМ!$A$33:$A$776,$A88,СВЦЭМ!$B$33:$B$776,L$83)+'СЕТ СН'!$H$11+СВЦЭМ!$D$10+'СЕТ СН'!$H$6-'СЕТ СН'!$H$23</f>
        <v>868.46688945999995</v>
      </c>
      <c r="M88" s="36">
        <f>SUMIFS(СВЦЭМ!$D$33:$D$776,СВЦЭМ!$A$33:$A$776,$A88,СВЦЭМ!$B$33:$B$776,M$83)+'СЕТ СН'!$H$11+СВЦЭМ!$D$10+'СЕТ СН'!$H$6-'СЕТ СН'!$H$23</f>
        <v>822.39987332999999</v>
      </c>
      <c r="N88" s="36">
        <f>SUMIFS(СВЦЭМ!$D$33:$D$776,СВЦЭМ!$A$33:$A$776,$A88,СВЦЭМ!$B$33:$B$776,N$83)+'СЕТ СН'!$H$11+СВЦЭМ!$D$10+'СЕТ СН'!$H$6-'СЕТ СН'!$H$23</f>
        <v>840.50206316000003</v>
      </c>
      <c r="O88" s="36">
        <f>SUMIFS(СВЦЭМ!$D$33:$D$776,СВЦЭМ!$A$33:$A$776,$A88,СВЦЭМ!$B$33:$B$776,O$83)+'СЕТ СН'!$H$11+СВЦЭМ!$D$10+'СЕТ СН'!$H$6-'СЕТ СН'!$H$23</f>
        <v>851.58671676999995</v>
      </c>
      <c r="P88" s="36">
        <f>SUMIFS(СВЦЭМ!$D$33:$D$776,СВЦЭМ!$A$33:$A$776,$A88,СВЦЭМ!$B$33:$B$776,P$83)+'СЕТ СН'!$H$11+СВЦЭМ!$D$10+'СЕТ СН'!$H$6-'СЕТ СН'!$H$23</f>
        <v>838.30742562</v>
      </c>
      <c r="Q88" s="36">
        <f>SUMIFS(СВЦЭМ!$D$33:$D$776,СВЦЭМ!$A$33:$A$776,$A88,СВЦЭМ!$B$33:$B$776,Q$83)+'СЕТ СН'!$H$11+СВЦЭМ!$D$10+'СЕТ СН'!$H$6-'СЕТ СН'!$H$23</f>
        <v>843.87079741000002</v>
      </c>
      <c r="R88" s="36">
        <f>SUMIFS(СВЦЭМ!$D$33:$D$776,СВЦЭМ!$A$33:$A$776,$A88,СВЦЭМ!$B$33:$B$776,R$83)+'СЕТ СН'!$H$11+СВЦЭМ!$D$10+'СЕТ СН'!$H$6-'СЕТ СН'!$H$23</f>
        <v>864.52753757000005</v>
      </c>
      <c r="S88" s="36">
        <f>SUMIFS(СВЦЭМ!$D$33:$D$776,СВЦЭМ!$A$33:$A$776,$A88,СВЦЭМ!$B$33:$B$776,S$83)+'СЕТ СН'!$H$11+СВЦЭМ!$D$10+'СЕТ СН'!$H$6-'СЕТ СН'!$H$23</f>
        <v>874.67621269000006</v>
      </c>
      <c r="T88" s="36">
        <f>SUMIFS(СВЦЭМ!$D$33:$D$776,СВЦЭМ!$A$33:$A$776,$A88,СВЦЭМ!$B$33:$B$776,T$83)+'СЕТ СН'!$H$11+СВЦЭМ!$D$10+'СЕТ СН'!$H$6-'СЕТ СН'!$H$23</f>
        <v>868.87921079</v>
      </c>
      <c r="U88" s="36">
        <f>SUMIFS(СВЦЭМ!$D$33:$D$776,СВЦЭМ!$A$33:$A$776,$A88,СВЦЭМ!$B$33:$B$776,U$83)+'СЕТ СН'!$H$11+СВЦЭМ!$D$10+'СЕТ СН'!$H$6-'СЕТ СН'!$H$23</f>
        <v>860.57082642</v>
      </c>
      <c r="V88" s="36">
        <f>SUMIFS(СВЦЭМ!$D$33:$D$776,СВЦЭМ!$A$33:$A$776,$A88,СВЦЭМ!$B$33:$B$776,V$83)+'СЕТ СН'!$H$11+СВЦЭМ!$D$10+'СЕТ СН'!$H$6-'СЕТ СН'!$H$23</f>
        <v>842.96250767000004</v>
      </c>
      <c r="W88" s="36">
        <f>SUMIFS(СВЦЭМ!$D$33:$D$776,СВЦЭМ!$A$33:$A$776,$A88,СВЦЭМ!$B$33:$B$776,W$83)+'СЕТ СН'!$H$11+СВЦЭМ!$D$10+'СЕТ СН'!$H$6-'СЕТ СН'!$H$23</f>
        <v>832.71656318999999</v>
      </c>
      <c r="X88" s="36">
        <f>SUMIFS(СВЦЭМ!$D$33:$D$776,СВЦЭМ!$A$33:$A$776,$A88,СВЦЭМ!$B$33:$B$776,X$83)+'СЕТ СН'!$H$11+СВЦЭМ!$D$10+'СЕТ СН'!$H$6-'СЕТ СН'!$H$23</f>
        <v>880.77066013000001</v>
      </c>
      <c r="Y88" s="36">
        <f>SUMIFS(СВЦЭМ!$D$33:$D$776,СВЦЭМ!$A$33:$A$776,$A88,СВЦЭМ!$B$33:$B$776,Y$83)+'СЕТ СН'!$H$11+СВЦЭМ!$D$10+'СЕТ СН'!$H$6-'СЕТ СН'!$H$23</f>
        <v>1026.2015983600002</v>
      </c>
    </row>
    <row r="89" spans="1:27" ht="15.75" x14ac:dyDescent="0.2">
      <c r="A89" s="35">
        <f t="shared" si="2"/>
        <v>44018</v>
      </c>
      <c r="B89" s="36">
        <f>SUMIFS(СВЦЭМ!$D$33:$D$776,СВЦЭМ!$A$33:$A$776,$A89,СВЦЭМ!$B$33:$B$776,B$83)+'СЕТ СН'!$H$11+СВЦЭМ!$D$10+'СЕТ СН'!$H$6-'СЕТ СН'!$H$23</f>
        <v>1078.45620629</v>
      </c>
      <c r="C89" s="36">
        <f>SUMIFS(СВЦЭМ!$D$33:$D$776,СВЦЭМ!$A$33:$A$776,$A89,СВЦЭМ!$B$33:$B$776,C$83)+'СЕТ СН'!$H$11+СВЦЭМ!$D$10+'СЕТ СН'!$H$6-'СЕТ СН'!$H$23</f>
        <v>1178.8205453200001</v>
      </c>
      <c r="D89" s="36">
        <f>SUMIFS(СВЦЭМ!$D$33:$D$776,СВЦЭМ!$A$33:$A$776,$A89,СВЦЭМ!$B$33:$B$776,D$83)+'СЕТ СН'!$H$11+СВЦЭМ!$D$10+'СЕТ СН'!$H$6-'СЕТ СН'!$H$23</f>
        <v>1209.9892152700002</v>
      </c>
      <c r="E89" s="36">
        <f>SUMIFS(СВЦЭМ!$D$33:$D$776,СВЦЭМ!$A$33:$A$776,$A89,СВЦЭМ!$B$33:$B$776,E$83)+'СЕТ СН'!$H$11+СВЦЭМ!$D$10+'СЕТ СН'!$H$6-'СЕТ СН'!$H$23</f>
        <v>1266.2523701699999</v>
      </c>
      <c r="F89" s="36">
        <f>SUMIFS(СВЦЭМ!$D$33:$D$776,СВЦЭМ!$A$33:$A$776,$A89,СВЦЭМ!$B$33:$B$776,F$83)+'СЕТ СН'!$H$11+СВЦЭМ!$D$10+'СЕТ СН'!$H$6-'СЕТ СН'!$H$23</f>
        <v>1258.2566819399999</v>
      </c>
      <c r="G89" s="36">
        <f>SUMIFS(СВЦЭМ!$D$33:$D$776,СВЦЭМ!$A$33:$A$776,$A89,СВЦЭМ!$B$33:$B$776,G$83)+'СЕТ СН'!$H$11+СВЦЭМ!$D$10+'СЕТ СН'!$H$6-'СЕТ СН'!$H$23</f>
        <v>1249.6751581600001</v>
      </c>
      <c r="H89" s="36">
        <f>SUMIFS(СВЦЭМ!$D$33:$D$776,СВЦЭМ!$A$33:$A$776,$A89,СВЦЭМ!$B$33:$B$776,H$83)+'СЕТ СН'!$H$11+СВЦЭМ!$D$10+'СЕТ СН'!$H$6-'СЕТ СН'!$H$23</f>
        <v>1156.62949185</v>
      </c>
      <c r="I89" s="36">
        <f>SUMIFS(СВЦЭМ!$D$33:$D$776,СВЦЭМ!$A$33:$A$776,$A89,СВЦЭМ!$B$33:$B$776,I$83)+'СЕТ СН'!$H$11+СВЦЭМ!$D$10+'СЕТ СН'!$H$6-'СЕТ СН'!$H$23</f>
        <v>1178.4598915700001</v>
      </c>
      <c r="J89" s="36">
        <f>SUMIFS(СВЦЭМ!$D$33:$D$776,СВЦЭМ!$A$33:$A$776,$A89,СВЦЭМ!$B$33:$B$776,J$83)+'СЕТ СН'!$H$11+СВЦЭМ!$D$10+'СЕТ СН'!$H$6-'СЕТ СН'!$H$23</f>
        <v>1140.33575036</v>
      </c>
      <c r="K89" s="36">
        <f>SUMIFS(СВЦЭМ!$D$33:$D$776,СВЦЭМ!$A$33:$A$776,$A89,СВЦЭМ!$B$33:$B$776,K$83)+'СЕТ СН'!$H$11+СВЦЭМ!$D$10+'СЕТ СН'!$H$6-'СЕТ СН'!$H$23</f>
        <v>1008.69843368</v>
      </c>
      <c r="L89" s="36">
        <f>SUMIFS(СВЦЭМ!$D$33:$D$776,СВЦЭМ!$A$33:$A$776,$A89,СВЦЭМ!$B$33:$B$776,L$83)+'СЕТ СН'!$H$11+СВЦЭМ!$D$10+'СЕТ СН'!$H$6-'СЕТ СН'!$H$23</f>
        <v>924.22767233000002</v>
      </c>
      <c r="M89" s="36">
        <f>SUMIFS(СВЦЭМ!$D$33:$D$776,СВЦЭМ!$A$33:$A$776,$A89,СВЦЭМ!$B$33:$B$776,M$83)+'СЕТ СН'!$H$11+СВЦЭМ!$D$10+'СЕТ СН'!$H$6-'СЕТ СН'!$H$23</f>
        <v>888.685475</v>
      </c>
      <c r="N89" s="36">
        <f>SUMIFS(СВЦЭМ!$D$33:$D$776,СВЦЭМ!$A$33:$A$776,$A89,СВЦЭМ!$B$33:$B$776,N$83)+'СЕТ СН'!$H$11+СВЦЭМ!$D$10+'СЕТ СН'!$H$6-'СЕТ СН'!$H$23</f>
        <v>908.21798845000001</v>
      </c>
      <c r="O89" s="36">
        <f>SUMIFS(СВЦЭМ!$D$33:$D$776,СВЦЭМ!$A$33:$A$776,$A89,СВЦЭМ!$B$33:$B$776,O$83)+'СЕТ СН'!$H$11+СВЦЭМ!$D$10+'СЕТ СН'!$H$6-'СЕТ СН'!$H$23</f>
        <v>959.03432641999996</v>
      </c>
      <c r="P89" s="36">
        <f>SUMIFS(СВЦЭМ!$D$33:$D$776,СВЦЭМ!$A$33:$A$776,$A89,СВЦЭМ!$B$33:$B$776,P$83)+'СЕТ СН'!$H$11+СВЦЭМ!$D$10+'СЕТ СН'!$H$6-'СЕТ СН'!$H$23</f>
        <v>935.19431571999996</v>
      </c>
      <c r="Q89" s="36">
        <f>SUMIFS(СВЦЭМ!$D$33:$D$776,СВЦЭМ!$A$33:$A$776,$A89,СВЦЭМ!$B$33:$B$776,Q$83)+'СЕТ СН'!$H$11+СВЦЭМ!$D$10+'СЕТ СН'!$H$6-'СЕТ СН'!$H$23</f>
        <v>937.92851342999995</v>
      </c>
      <c r="R89" s="36">
        <f>SUMIFS(СВЦЭМ!$D$33:$D$776,СВЦЭМ!$A$33:$A$776,$A89,СВЦЭМ!$B$33:$B$776,R$83)+'СЕТ СН'!$H$11+СВЦЭМ!$D$10+'СЕТ СН'!$H$6-'СЕТ СН'!$H$23</f>
        <v>970.58003395000003</v>
      </c>
      <c r="S89" s="36">
        <f>SUMIFS(СВЦЭМ!$D$33:$D$776,СВЦЭМ!$A$33:$A$776,$A89,СВЦЭМ!$B$33:$B$776,S$83)+'СЕТ СН'!$H$11+СВЦЭМ!$D$10+'СЕТ СН'!$H$6-'СЕТ СН'!$H$23</f>
        <v>974.52863160000004</v>
      </c>
      <c r="T89" s="36">
        <f>SUMIFS(СВЦЭМ!$D$33:$D$776,СВЦЭМ!$A$33:$A$776,$A89,СВЦЭМ!$B$33:$B$776,T$83)+'СЕТ СН'!$H$11+СВЦЭМ!$D$10+'СЕТ СН'!$H$6-'СЕТ СН'!$H$23</f>
        <v>969.92695054000001</v>
      </c>
      <c r="U89" s="36">
        <f>SUMIFS(СВЦЭМ!$D$33:$D$776,СВЦЭМ!$A$33:$A$776,$A89,СВЦЭМ!$B$33:$B$776,U$83)+'СЕТ СН'!$H$11+СВЦЭМ!$D$10+'СЕТ СН'!$H$6-'СЕТ СН'!$H$23</f>
        <v>958.88329958999998</v>
      </c>
      <c r="V89" s="36">
        <f>SUMIFS(СВЦЭМ!$D$33:$D$776,СВЦЭМ!$A$33:$A$776,$A89,СВЦЭМ!$B$33:$B$776,V$83)+'СЕТ СН'!$H$11+СВЦЭМ!$D$10+'СЕТ СН'!$H$6-'СЕТ СН'!$H$23</f>
        <v>951.4212043</v>
      </c>
      <c r="W89" s="36">
        <f>SUMIFS(СВЦЭМ!$D$33:$D$776,СВЦЭМ!$A$33:$A$776,$A89,СВЦЭМ!$B$33:$B$776,W$83)+'СЕТ СН'!$H$11+СВЦЭМ!$D$10+'СЕТ СН'!$H$6-'СЕТ СН'!$H$23</f>
        <v>911.58491571000002</v>
      </c>
      <c r="X89" s="36">
        <f>SUMIFS(СВЦЭМ!$D$33:$D$776,СВЦЭМ!$A$33:$A$776,$A89,СВЦЭМ!$B$33:$B$776,X$83)+'СЕТ СН'!$H$11+СВЦЭМ!$D$10+'СЕТ СН'!$H$6-'СЕТ СН'!$H$23</f>
        <v>939.74753420000002</v>
      </c>
      <c r="Y89" s="36">
        <f>SUMIFS(СВЦЭМ!$D$33:$D$776,СВЦЭМ!$A$33:$A$776,$A89,СВЦЭМ!$B$33:$B$776,Y$83)+'СЕТ СН'!$H$11+СВЦЭМ!$D$10+'СЕТ СН'!$H$6-'СЕТ СН'!$H$23</f>
        <v>1081.43595807</v>
      </c>
    </row>
    <row r="90" spans="1:27" ht="15.75" x14ac:dyDescent="0.2">
      <c r="A90" s="35">
        <f t="shared" si="2"/>
        <v>44019</v>
      </c>
      <c r="B90" s="36">
        <f>SUMIFS(СВЦЭМ!$D$33:$D$776,СВЦЭМ!$A$33:$A$776,$A90,СВЦЭМ!$B$33:$B$776,B$83)+'СЕТ СН'!$H$11+СВЦЭМ!$D$10+'СЕТ СН'!$H$6-'СЕТ СН'!$H$23</f>
        <v>1113.72995498</v>
      </c>
      <c r="C90" s="36">
        <f>SUMIFS(СВЦЭМ!$D$33:$D$776,СВЦЭМ!$A$33:$A$776,$A90,СВЦЭМ!$B$33:$B$776,C$83)+'СЕТ СН'!$H$11+СВЦЭМ!$D$10+'СЕТ СН'!$H$6-'СЕТ СН'!$H$23</f>
        <v>1122.8480192500001</v>
      </c>
      <c r="D90" s="36">
        <f>SUMIFS(СВЦЭМ!$D$33:$D$776,СВЦЭМ!$A$33:$A$776,$A90,СВЦЭМ!$B$33:$B$776,D$83)+'СЕТ СН'!$H$11+СВЦЭМ!$D$10+'СЕТ СН'!$H$6-'СЕТ СН'!$H$23</f>
        <v>1127.15548111</v>
      </c>
      <c r="E90" s="36">
        <f>SUMIFS(СВЦЭМ!$D$33:$D$776,СВЦЭМ!$A$33:$A$776,$A90,СВЦЭМ!$B$33:$B$776,E$83)+'СЕТ СН'!$H$11+СВЦЭМ!$D$10+'СЕТ СН'!$H$6-'СЕТ СН'!$H$23</f>
        <v>1134.41598262</v>
      </c>
      <c r="F90" s="36">
        <f>SUMIFS(СВЦЭМ!$D$33:$D$776,СВЦЭМ!$A$33:$A$776,$A90,СВЦЭМ!$B$33:$B$776,F$83)+'СЕТ СН'!$H$11+СВЦЭМ!$D$10+'СЕТ СН'!$H$6-'СЕТ СН'!$H$23</f>
        <v>1135.37748192</v>
      </c>
      <c r="G90" s="36">
        <f>SUMIFS(СВЦЭМ!$D$33:$D$776,СВЦЭМ!$A$33:$A$776,$A90,СВЦЭМ!$B$33:$B$776,G$83)+'СЕТ СН'!$H$11+СВЦЭМ!$D$10+'СЕТ СН'!$H$6-'СЕТ СН'!$H$23</f>
        <v>1137.9296074700001</v>
      </c>
      <c r="H90" s="36">
        <f>SUMIFS(СВЦЭМ!$D$33:$D$776,СВЦЭМ!$A$33:$A$776,$A90,СВЦЭМ!$B$33:$B$776,H$83)+'СЕТ СН'!$H$11+СВЦЭМ!$D$10+'СЕТ СН'!$H$6-'СЕТ СН'!$H$23</f>
        <v>1131.84246878</v>
      </c>
      <c r="I90" s="36">
        <f>SUMIFS(СВЦЭМ!$D$33:$D$776,СВЦЭМ!$A$33:$A$776,$A90,СВЦЭМ!$B$33:$B$776,I$83)+'СЕТ СН'!$H$11+СВЦЭМ!$D$10+'СЕТ СН'!$H$6-'СЕТ СН'!$H$23</f>
        <v>1100.7585501000001</v>
      </c>
      <c r="J90" s="36">
        <f>SUMIFS(СВЦЭМ!$D$33:$D$776,СВЦЭМ!$A$33:$A$776,$A90,СВЦЭМ!$B$33:$B$776,J$83)+'СЕТ СН'!$H$11+СВЦЭМ!$D$10+'СЕТ СН'!$H$6-'СЕТ СН'!$H$23</f>
        <v>1130.08051262</v>
      </c>
      <c r="K90" s="36">
        <f>SUMIFS(СВЦЭМ!$D$33:$D$776,СВЦЭМ!$A$33:$A$776,$A90,СВЦЭМ!$B$33:$B$776,K$83)+'СЕТ СН'!$H$11+СВЦЭМ!$D$10+'СЕТ СН'!$H$6-'СЕТ СН'!$H$23</f>
        <v>1052.58146824</v>
      </c>
      <c r="L90" s="36">
        <f>SUMIFS(СВЦЭМ!$D$33:$D$776,СВЦЭМ!$A$33:$A$776,$A90,СВЦЭМ!$B$33:$B$776,L$83)+'СЕТ СН'!$H$11+СВЦЭМ!$D$10+'СЕТ СН'!$H$6-'СЕТ СН'!$H$23</f>
        <v>1018.97275064</v>
      </c>
      <c r="M90" s="36">
        <f>SUMIFS(СВЦЭМ!$D$33:$D$776,СВЦЭМ!$A$33:$A$776,$A90,СВЦЭМ!$B$33:$B$776,M$83)+'СЕТ СН'!$H$11+СВЦЭМ!$D$10+'СЕТ СН'!$H$6-'СЕТ СН'!$H$23</f>
        <v>1000.07653084</v>
      </c>
      <c r="N90" s="36">
        <f>SUMIFS(СВЦЭМ!$D$33:$D$776,СВЦЭМ!$A$33:$A$776,$A90,СВЦЭМ!$B$33:$B$776,N$83)+'СЕТ СН'!$H$11+СВЦЭМ!$D$10+'СЕТ СН'!$H$6-'СЕТ СН'!$H$23</f>
        <v>1001.46539176</v>
      </c>
      <c r="O90" s="36">
        <f>SUMIFS(СВЦЭМ!$D$33:$D$776,СВЦЭМ!$A$33:$A$776,$A90,СВЦЭМ!$B$33:$B$776,O$83)+'СЕТ СН'!$H$11+СВЦЭМ!$D$10+'СЕТ СН'!$H$6-'СЕТ СН'!$H$23</f>
        <v>1007.12040024</v>
      </c>
      <c r="P90" s="36">
        <f>SUMIFS(СВЦЭМ!$D$33:$D$776,СВЦЭМ!$A$33:$A$776,$A90,СВЦЭМ!$B$33:$B$776,P$83)+'СЕТ СН'!$H$11+СВЦЭМ!$D$10+'СЕТ СН'!$H$6-'СЕТ СН'!$H$23</f>
        <v>1002.14703545</v>
      </c>
      <c r="Q90" s="36">
        <f>SUMIFS(СВЦЭМ!$D$33:$D$776,СВЦЭМ!$A$33:$A$776,$A90,СВЦЭМ!$B$33:$B$776,Q$83)+'СЕТ СН'!$H$11+СВЦЭМ!$D$10+'СЕТ СН'!$H$6-'СЕТ СН'!$H$23</f>
        <v>1008.8208221900001</v>
      </c>
      <c r="R90" s="36">
        <f>SUMIFS(СВЦЭМ!$D$33:$D$776,СВЦЭМ!$A$33:$A$776,$A90,СВЦЭМ!$B$33:$B$776,R$83)+'СЕТ СН'!$H$11+СВЦЭМ!$D$10+'СЕТ СН'!$H$6-'СЕТ СН'!$H$23</f>
        <v>1012.2722466</v>
      </c>
      <c r="S90" s="36">
        <f>SUMIFS(СВЦЭМ!$D$33:$D$776,СВЦЭМ!$A$33:$A$776,$A90,СВЦЭМ!$B$33:$B$776,S$83)+'СЕТ СН'!$H$11+СВЦЭМ!$D$10+'СЕТ СН'!$H$6-'СЕТ СН'!$H$23</f>
        <v>1018.07168828</v>
      </c>
      <c r="T90" s="36">
        <f>SUMIFS(СВЦЭМ!$D$33:$D$776,СВЦЭМ!$A$33:$A$776,$A90,СВЦЭМ!$B$33:$B$776,T$83)+'СЕТ СН'!$H$11+СВЦЭМ!$D$10+'СЕТ СН'!$H$6-'СЕТ СН'!$H$23</f>
        <v>1021.09764135</v>
      </c>
      <c r="U90" s="36">
        <f>SUMIFS(СВЦЭМ!$D$33:$D$776,СВЦЭМ!$A$33:$A$776,$A90,СВЦЭМ!$B$33:$B$776,U$83)+'СЕТ СН'!$H$11+СВЦЭМ!$D$10+'СЕТ СН'!$H$6-'СЕТ СН'!$H$23</f>
        <v>1014.96247288</v>
      </c>
      <c r="V90" s="36">
        <f>SUMIFS(СВЦЭМ!$D$33:$D$776,СВЦЭМ!$A$33:$A$776,$A90,СВЦЭМ!$B$33:$B$776,V$83)+'СЕТ СН'!$H$11+СВЦЭМ!$D$10+'СЕТ СН'!$H$6-'СЕТ СН'!$H$23</f>
        <v>1015.11695618</v>
      </c>
      <c r="W90" s="36">
        <f>SUMIFS(СВЦЭМ!$D$33:$D$776,СВЦЭМ!$A$33:$A$776,$A90,СВЦЭМ!$B$33:$B$776,W$83)+'СЕТ СН'!$H$11+СВЦЭМ!$D$10+'СЕТ СН'!$H$6-'СЕТ СН'!$H$23</f>
        <v>1005.67883293</v>
      </c>
      <c r="X90" s="36">
        <f>SUMIFS(СВЦЭМ!$D$33:$D$776,СВЦЭМ!$A$33:$A$776,$A90,СВЦЭМ!$B$33:$B$776,X$83)+'СЕТ СН'!$H$11+СВЦЭМ!$D$10+'СЕТ СН'!$H$6-'СЕТ СН'!$H$23</f>
        <v>1037.14080958</v>
      </c>
      <c r="Y90" s="36">
        <f>SUMIFS(СВЦЭМ!$D$33:$D$776,СВЦЭМ!$A$33:$A$776,$A90,СВЦЭМ!$B$33:$B$776,Y$83)+'СЕТ СН'!$H$11+СВЦЭМ!$D$10+'СЕТ СН'!$H$6-'СЕТ СН'!$H$23</f>
        <v>1126.2484172100001</v>
      </c>
    </row>
    <row r="91" spans="1:27" ht="15.75" x14ac:dyDescent="0.2">
      <c r="A91" s="35">
        <f t="shared" si="2"/>
        <v>44020</v>
      </c>
      <c r="B91" s="36">
        <f>SUMIFS(СВЦЭМ!$D$33:$D$776,СВЦЭМ!$A$33:$A$776,$A91,СВЦЭМ!$B$33:$B$776,B$83)+'СЕТ СН'!$H$11+СВЦЭМ!$D$10+'СЕТ СН'!$H$6-'СЕТ СН'!$H$23</f>
        <v>1080.2969960800001</v>
      </c>
      <c r="C91" s="36">
        <f>SUMIFS(СВЦЭМ!$D$33:$D$776,СВЦЭМ!$A$33:$A$776,$A91,СВЦЭМ!$B$33:$B$776,C$83)+'СЕТ СН'!$H$11+СВЦЭМ!$D$10+'СЕТ СН'!$H$6-'СЕТ СН'!$H$23</f>
        <v>1091.9707788600001</v>
      </c>
      <c r="D91" s="36">
        <f>SUMIFS(СВЦЭМ!$D$33:$D$776,СВЦЭМ!$A$33:$A$776,$A91,СВЦЭМ!$B$33:$B$776,D$83)+'СЕТ СН'!$H$11+СВЦЭМ!$D$10+'СЕТ СН'!$H$6-'СЕТ СН'!$H$23</f>
        <v>1119.7199967000001</v>
      </c>
      <c r="E91" s="36">
        <f>SUMIFS(СВЦЭМ!$D$33:$D$776,СВЦЭМ!$A$33:$A$776,$A91,СВЦЭМ!$B$33:$B$776,E$83)+'СЕТ СН'!$H$11+СВЦЭМ!$D$10+'СЕТ СН'!$H$6-'СЕТ СН'!$H$23</f>
        <v>1144.2692503600001</v>
      </c>
      <c r="F91" s="36">
        <f>SUMIFS(СВЦЭМ!$D$33:$D$776,СВЦЭМ!$A$33:$A$776,$A91,СВЦЭМ!$B$33:$B$776,F$83)+'СЕТ СН'!$H$11+СВЦЭМ!$D$10+'СЕТ СН'!$H$6-'СЕТ СН'!$H$23</f>
        <v>1153.89785087</v>
      </c>
      <c r="G91" s="36">
        <f>SUMIFS(СВЦЭМ!$D$33:$D$776,СВЦЭМ!$A$33:$A$776,$A91,СВЦЭМ!$B$33:$B$776,G$83)+'СЕТ СН'!$H$11+СВЦЭМ!$D$10+'СЕТ СН'!$H$6-'СЕТ СН'!$H$23</f>
        <v>1161.41981612</v>
      </c>
      <c r="H91" s="36">
        <f>SUMIFS(СВЦЭМ!$D$33:$D$776,СВЦЭМ!$A$33:$A$776,$A91,СВЦЭМ!$B$33:$B$776,H$83)+'СЕТ СН'!$H$11+СВЦЭМ!$D$10+'СЕТ СН'!$H$6-'СЕТ СН'!$H$23</f>
        <v>1114.61167774</v>
      </c>
      <c r="I91" s="36">
        <f>SUMIFS(СВЦЭМ!$D$33:$D$776,СВЦЭМ!$A$33:$A$776,$A91,СВЦЭМ!$B$33:$B$776,I$83)+'СЕТ СН'!$H$11+СВЦЭМ!$D$10+'СЕТ СН'!$H$6-'СЕТ СН'!$H$23</f>
        <v>1049.1096735000001</v>
      </c>
      <c r="J91" s="36">
        <f>SUMIFS(СВЦЭМ!$D$33:$D$776,СВЦЭМ!$A$33:$A$776,$A91,СВЦЭМ!$B$33:$B$776,J$83)+'СЕТ СН'!$H$11+СВЦЭМ!$D$10+'СЕТ СН'!$H$6-'СЕТ СН'!$H$23</f>
        <v>1002.93186943</v>
      </c>
      <c r="K91" s="36">
        <f>SUMIFS(СВЦЭМ!$D$33:$D$776,СВЦЭМ!$A$33:$A$776,$A91,СВЦЭМ!$B$33:$B$776,K$83)+'СЕТ СН'!$H$11+СВЦЭМ!$D$10+'СЕТ СН'!$H$6-'СЕТ СН'!$H$23</f>
        <v>1018.69494896</v>
      </c>
      <c r="L91" s="36">
        <f>SUMIFS(СВЦЭМ!$D$33:$D$776,СВЦЭМ!$A$33:$A$776,$A91,СВЦЭМ!$B$33:$B$776,L$83)+'СЕТ СН'!$H$11+СВЦЭМ!$D$10+'СЕТ СН'!$H$6-'СЕТ СН'!$H$23</f>
        <v>1010.88290898</v>
      </c>
      <c r="M91" s="36">
        <f>SUMIFS(СВЦЭМ!$D$33:$D$776,СВЦЭМ!$A$33:$A$776,$A91,СВЦЭМ!$B$33:$B$776,M$83)+'СЕТ СН'!$H$11+СВЦЭМ!$D$10+'СЕТ СН'!$H$6-'СЕТ СН'!$H$23</f>
        <v>996.72899906999999</v>
      </c>
      <c r="N91" s="36">
        <f>SUMIFS(СВЦЭМ!$D$33:$D$776,СВЦЭМ!$A$33:$A$776,$A91,СВЦЭМ!$B$33:$B$776,N$83)+'СЕТ СН'!$H$11+СВЦЭМ!$D$10+'СЕТ СН'!$H$6-'СЕТ СН'!$H$23</f>
        <v>1004.31038285</v>
      </c>
      <c r="O91" s="36">
        <f>SUMIFS(СВЦЭМ!$D$33:$D$776,СВЦЭМ!$A$33:$A$776,$A91,СВЦЭМ!$B$33:$B$776,O$83)+'СЕТ СН'!$H$11+СВЦЭМ!$D$10+'СЕТ СН'!$H$6-'СЕТ СН'!$H$23</f>
        <v>1012.31606326</v>
      </c>
      <c r="P91" s="36">
        <f>SUMIFS(СВЦЭМ!$D$33:$D$776,СВЦЭМ!$A$33:$A$776,$A91,СВЦЭМ!$B$33:$B$776,P$83)+'СЕТ СН'!$H$11+СВЦЭМ!$D$10+'СЕТ СН'!$H$6-'СЕТ СН'!$H$23</f>
        <v>1003.19944028</v>
      </c>
      <c r="Q91" s="36">
        <f>SUMIFS(СВЦЭМ!$D$33:$D$776,СВЦЭМ!$A$33:$A$776,$A91,СВЦЭМ!$B$33:$B$776,Q$83)+'СЕТ СН'!$H$11+СВЦЭМ!$D$10+'СЕТ СН'!$H$6-'СЕТ СН'!$H$23</f>
        <v>1007.35543798</v>
      </c>
      <c r="R91" s="36">
        <f>SUMIFS(СВЦЭМ!$D$33:$D$776,СВЦЭМ!$A$33:$A$776,$A91,СВЦЭМ!$B$33:$B$776,R$83)+'СЕТ СН'!$H$11+СВЦЭМ!$D$10+'СЕТ СН'!$H$6-'СЕТ СН'!$H$23</f>
        <v>1012.98257497</v>
      </c>
      <c r="S91" s="36">
        <f>SUMIFS(СВЦЭМ!$D$33:$D$776,СВЦЭМ!$A$33:$A$776,$A91,СВЦЭМ!$B$33:$B$776,S$83)+'СЕТ СН'!$H$11+СВЦЭМ!$D$10+'СЕТ СН'!$H$6-'СЕТ СН'!$H$23</f>
        <v>1017.91471093</v>
      </c>
      <c r="T91" s="36">
        <f>SUMIFS(СВЦЭМ!$D$33:$D$776,СВЦЭМ!$A$33:$A$776,$A91,СВЦЭМ!$B$33:$B$776,T$83)+'СЕТ СН'!$H$11+СВЦЭМ!$D$10+'СЕТ СН'!$H$6-'СЕТ СН'!$H$23</f>
        <v>1018.83103705</v>
      </c>
      <c r="U91" s="36">
        <f>SUMIFS(СВЦЭМ!$D$33:$D$776,СВЦЭМ!$A$33:$A$776,$A91,СВЦЭМ!$B$33:$B$776,U$83)+'СЕТ СН'!$H$11+СВЦЭМ!$D$10+'СЕТ СН'!$H$6-'СЕТ СН'!$H$23</f>
        <v>1012.51061398</v>
      </c>
      <c r="V91" s="36">
        <f>SUMIFS(СВЦЭМ!$D$33:$D$776,СВЦЭМ!$A$33:$A$776,$A91,СВЦЭМ!$B$33:$B$776,V$83)+'СЕТ СН'!$H$11+СВЦЭМ!$D$10+'СЕТ СН'!$H$6-'СЕТ СН'!$H$23</f>
        <v>1000.6830751</v>
      </c>
      <c r="W91" s="36">
        <f>SUMIFS(СВЦЭМ!$D$33:$D$776,СВЦЭМ!$A$33:$A$776,$A91,СВЦЭМ!$B$33:$B$776,W$83)+'СЕТ СН'!$H$11+СВЦЭМ!$D$10+'СЕТ СН'!$H$6-'СЕТ СН'!$H$23</f>
        <v>1010.42748296</v>
      </c>
      <c r="X91" s="36">
        <f>SUMIFS(СВЦЭМ!$D$33:$D$776,СВЦЭМ!$A$33:$A$776,$A91,СВЦЭМ!$B$33:$B$776,X$83)+'СЕТ СН'!$H$11+СВЦЭМ!$D$10+'СЕТ СН'!$H$6-'СЕТ СН'!$H$23</f>
        <v>991.92485939999995</v>
      </c>
      <c r="Y91" s="36">
        <f>SUMIFS(СВЦЭМ!$D$33:$D$776,СВЦЭМ!$A$33:$A$776,$A91,СВЦЭМ!$B$33:$B$776,Y$83)+'СЕТ СН'!$H$11+СВЦЭМ!$D$10+'СЕТ СН'!$H$6-'СЕТ СН'!$H$23</f>
        <v>1051.9855682700002</v>
      </c>
    </row>
    <row r="92" spans="1:27" ht="15.75" x14ac:dyDescent="0.2">
      <c r="A92" s="35">
        <f t="shared" si="2"/>
        <v>44021</v>
      </c>
      <c r="B92" s="36">
        <f>SUMIFS(СВЦЭМ!$D$33:$D$776,СВЦЭМ!$A$33:$A$776,$A92,СВЦЭМ!$B$33:$B$776,B$83)+'СЕТ СН'!$H$11+СВЦЭМ!$D$10+'СЕТ СН'!$H$6-'СЕТ СН'!$H$23</f>
        <v>1126.7837926</v>
      </c>
      <c r="C92" s="36">
        <f>SUMIFS(СВЦЭМ!$D$33:$D$776,СВЦЭМ!$A$33:$A$776,$A92,СВЦЭМ!$B$33:$B$776,C$83)+'СЕТ СН'!$H$11+СВЦЭМ!$D$10+'СЕТ СН'!$H$6-'СЕТ СН'!$H$23</f>
        <v>1146.2807014700002</v>
      </c>
      <c r="D92" s="36">
        <f>SUMIFS(СВЦЭМ!$D$33:$D$776,СВЦЭМ!$A$33:$A$776,$A92,СВЦЭМ!$B$33:$B$776,D$83)+'СЕТ СН'!$H$11+СВЦЭМ!$D$10+'СЕТ СН'!$H$6-'СЕТ СН'!$H$23</f>
        <v>1141.1946540400002</v>
      </c>
      <c r="E92" s="36">
        <f>SUMIFS(СВЦЭМ!$D$33:$D$776,СВЦЭМ!$A$33:$A$776,$A92,СВЦЭМ!$B$33:$B$776,E$83)+'СЕТ СН'!$H$11+СВЦЭМ!$D$10+'СЕТ СН'!$H$6-'СЕТ СН'!$H$23</f>
        <v>1151.0378270000001</v>
      </c>
      <c r="F92" s="36">
        <f>SUMIFS(СВЦЭМ!$D$33:$D$776,СВЦЭМ!$A$33:$A$776,$A92,СВЦЭМ!$B$33:$B$776,F$83)+'СЕТ СН'!$H$11+СВЦЭМ!$D$10+'СЕТ СН'!$H$6-'СЕТ СН'!$H$23</f>
        <v>1138.9600555300001</v>
      </c>
      <c r="G92" s="36">
        <f>SUMIFS(СВЦЭМ!$D$33:$D$776,СВЦЭМ!$A$33:$A$776,$A92,СВЦЭМ!$B$33:$B$776,G$83)+'СЕТ СН'!$H$11+СВЦЭМ!$D$10+'СЕТ СН'!$H$6-'СЕТ СН'!$H$23</f>
        <v>1146.2942963800001</v>
      </c>
      <c r="H92" s="36">
        <f>SUMIFS(СВЦЭМ!$D$33:$D$776,СВЦЭМ!$A$33:$A$776,$A92,СВЦЭМ!$B$33:$B$776,H$83)+'СЕТ СН'!$H$11+СВЦЭМ!$D$10+'СЕТ СН'!$H$6-'СЕТ СН'!$H$23</f>
        <v>1147.4694117900001</v>
      </c>
      <c r="I92" s="36">
        <f>SUMIFS(СВЦЭМ!$D$33:$D$776,СВЦЭМ!$A$33:$A$776,$A92,СВЦЭМ!$B$33:$B$776,I$83)+'СЕТ СН'!$H$11+СВЦЭМ!$D$10+'СЕТ СН'!$H$6-'СЕТ СН'!$H$23</f>
        <v>1066.8251564300001</v>
      </c>
      <c r="J92" s="36">
        <f>SUMIFS(СВЦЭМ!$D$33:$D$776,СВЦЭМ!$A$33:$A$776,$A92,СВЦЭМ!$B$33:$B$776,J$83)+'СЕТ СН'!$H$11+СВЦЭМ!$D$10+'СЕТ СН'!$H$6-'СЕТ СН'!$H$23</f>
        <v>1051.5089768800001</v>
      </c>
      <c r="K92" s="36">
        <f>SUMIFS(СВЦЭМ!$D$33:$D$776,СВЦЭМ!$A$33:$A$776,$A92,СВЦЭМ!$B$33:$B$776,K$83)+'СЕТ СН'!$H$11+СВЦЭМ!$D$10+'СЕТ СН'!$H$6-'СЕТ СН'!$H$23</f>
        <v>1038.8821692200002</v>
      </c>
      <c r="L92" s="36">
        <f>SUMIFS(СВЦЭМ!$D$33:$D$776,СВЦЭМ!$A$33:$A$776,$A92,СВЦЭМ!$B$33:$B$776,L$83)+'СЕТ СН'!$H$11+СВЦЭМ!$D$10+'СЕТ СН'!$H$6-'СЕТ СН'!$H$23</f>
        <v>1015.20880261</v>
      </c>
      <c r="M92" s="36">
        <f>SUMIFS(СВЦЭМ!$D$33:$D$776,СВЦЭМ!$A$33:$A$776,$A92,СВЦЭМ!$B$33:$B$776,M$83)+'СЕТ СН'!$H$11+СВЦЭМ!$D$10+'СЕТ СН'!$H$6-'СЕТ СН'!$H$23</f>
        <v>1025.71662629</v>
      </c>
      <c r="N92" s="36">
        <f>SUMIFS(СВЦЭМ!$D$33:$D$776,СВЦЭМ!$A$33:$A$776,$A92,СВЦЭМ!$B$33:$B$776,N$83)+'СЕТ СН'!$H$11+СВЦЭМ!$D$10+'СЕТ СН'!$H$6-'СЕТ СН'!$H$23</f>
        <v>1021.55227127</v>
      </c>
      <c r="O92" s="36">
        <f>SUMIFS(СВЦЭМ!$D$33:$D$776,СВЦЭМ!$A$33:$A$776,$A92,СВЦЭМ!$B$33:$B$776,O$83)+'СЕТ СН'!$H$11+СВЦЭМ!$D$10+'СЕТ СН'!$H$6-'СЕТ СН'!$H$23</f>
        <v>1028.45430633</v>
      </c>
      <c r="P92" s="36">
        <f>SUMIFS(СВЦЭМ!$D$33:$D$776,СВЦЭМ!$A$33:$A$776,$A92,СВЦЭМ!$B$33:$B$776,P$83)+'СЕТ СН'!$H$11+СВЦЭМ!$D$10+'СЕТ СН'!$H$6-'СЕТ СН'!$H$23</f>
        <v>1017.0386617300001</v>
      </c>
      <c r="Q92" s="36">
        <f>SUMIFS(СВЦЭМ!$D$33:$D$776,СВЦЭМ!$A$33:$A$776,$A92,СВЦЭМ!$B$33:$B$776,Q$83)+'СЕТ СН'!$H$11+СВЦЭМ!$D$10+'СЕТ СН'!$H$6-'СЕТ СН'!$H$23</f>
        <v>1022.92552191</v>
      </c>
      <c r="R92" s="36">
        <f>SUMIFS(СВЦЭМ!$D$33:$D$776,СВЦЭМ!$A$33:$A$776,$A92,СВЦЭМ!$B$33:$B$776,R$83)+'СЕТ СН'!$H$11+СВЦЭМ!$D$10+'СЕТ СН'!$H$6-'СЕТ СН'!$H$23</f>
        <v>1035.1721283500001</v>
      </c>
      <c r="S92" s="36">
        <f>SUMIFS(СВЦЭМ!$D$33:$D$776,СВЦЭМ!$A$33:$A$776,$A92,СВЦЭМ!$B$33:$B$776,S$83)+'СЕТ СН'!$H$11+СВЦЭМ!$D$10+'СЕТ СН'!$H$6-'СЕТ СН'!$H$23</f>
        <v>1039.92107979</v>
      </c>
      <c r="T92" s="36">
        <f>SUMIFS(СВЦЭМ!$D$33:$D$776,СВЦЭМ!$A$33:$A$776,$A92,СВЦЭМ!$B$33:$B$776,T$83)+'СЕТ СН'!$H$11+СВЦЭМ!$D$10+'СЕТ СН'!$H$6-'СЕТ СН'!$H$23</f>
        <v>1043.84378872</v>
      </c>
      <c r="U92" s="36">
        <f>SUMIFS(СВЦЭМ!$D$33:$D$776,СВЦЭМ!$A$33:$A$776,$A92,СВЦЭМ!$B$33:$B$776,U$83)+'СЕТ СН'!$H$11+СВЦЭМ!$D$10+'СЕТ СН'!$H$6-'СЕТ СН'!$H$23</f>
        <v>1041.8356721300001</v>
      </c>
      <c r="V92" s="36">
        <f>SUMIFS(СВЦЭМ!$D$33:$D$776,СВЦЭМ!$A$33:$A$776,$A92,СВЦЭМ!$B$33:$B$776,V$83)+'СЕТ СН'!$H$11+СВЦЭМ!$D$10+'СЕТ СН'!$H$6-'СЕТ СН'!$H$23</f>
        <v>1033.24905902</v>
      </c>
      <c r="W92" s="36">
        <f>SUMIFS(СВЦЭМ!$D$33:$D$776,СВЦЭМ!$A$33:$A$776,$A92,СВЦЭМ!$B$33:$B$776,W$83)+'СЕТ СН'!$H$11+СВЦЭМ!$D$10+'СЕТ СН'!$H$6-'СЕТ СН'!$H$23</f>
        <v>1029.8999415000001</v>
      </c>
      <c r="X92" s="36">
        <f>SUMIFS(СВЦЭМ!$D$33:$D$776,СВЦЭМ!$A$33:$A$776,$A92,СВЦЭМ!$B$33:$B$776,X$83)+'СЕТ СН'!$H$11+СВЦЭМ!$D$10+'СЕТ СН'!$H$6-'СЕТ СН'!$H$23</f>
        <v>1030.2993387000001</v>
      </c>
      <c r="Y92" s="36">
        <f>SUMIFS(СВЦЭМ!$D$33:$D$776,СВЦЭМ!$A$33:$A$776,$A92,СВЦЭМ!$B$33:$B$776,Y$83)+'СЕТ СН'!$H$11+СВЦЭМ!$D$10+'СЕТ СН'!$H$6-'СЕТ СН'!$H$23</f>
        <v>1049.82097187</v>
      </c>
    </row>
    <row r="93" spans="1:27" ht="15.75" x14ac:dyDescent="0.2">
      <c r="A93" s="35">
        <f t="shared" si="2"/>
        <v>44022</v>
      </c>
      <c r="B93" s="36">
        <f>SUMIFS(СВЦЭМ!$D$33:$D$776,СВЦЭМ!$A$33:$A$776,$A93,СВЦЭМ!$B$33:$B$776,B$83)+'СЕТ СН'!$H$11+СВЦЭМ!$D$10+'СЕТ СН'!$H$6-'СЕТ СН'!$H$23</f>
        <v>1146.8601918900001</v>
      </c>
      <c r="C93" s="36">
        <f>SUMIFS(СВЦЭМ!$D$33:$D$776,СВЦЭМ!$A$33:$A$776,$A93,СВЦЭМ!$B$33:$B$776,C$83)+'СЕТ СН'!$H$11+СВЦЭМ!$D$10+'СЕТ СН'!$H$6-'СЕТ СН'!$H$23</f>
        <v>1123.31423584</v>
      </c>
      <c r="D93" s="36">
        <f>SUMIFS(СВЦЭМ!$D$33:$D$776,СВЦЭМ!$A$33:$A$776,$A93,СВЦЭМ!$B$33:$B$776,D$83)+'СЕТ СН'!$H$11+СВЦЭМ!$D$10+'СЕТ СН'!$H$6-'СЕТ СН'!$H$23</f>
        <v>1118.3283218200002</v>
      </c>
      <c r="E93" s="36">
        <f>SUMIFS(СВЦЭМ!$D$33:$D$776,СВЦЭМ!$A$33:$A$776,$A93,СВЦЭМ!$B$33:$B$776,E$83)+'СЕТ СН'!$H$11+СВЦЭМ!$D$10+'СЕТ СН'!$H$6-'СЕТ СН'!$H$23</f>
        <v>1137.66659347</v>
      </c>
      <c r="F93" s="36">
        <f>SUMIFS(СВЦЭМ!$D$33:$D$776,СВЦЭМ!$A$33:$A$776,$A93,СВЦЭМ!$B$33:$B$776,F$83)+'СЕТ СН'!$H$11+СВЦЭМ!$D$10+'СЕТ СН'!$H$6-'СЕТ СН'!$H$23</f>
        <v>1159.0237812800001</v>
      </c>
      <c r="G93" s="36">
        <f>SUMIFS(СВЦЭМ!$D$33:$D$776,СВЦЭМ!$A$33:$A$776,$A93,СВЦЭМ!$B$33:$B$776,G$83)+'СЕТ СН'!$H$11+СВЦЭМ!$D$10+'СЕТ СН'!$H$6-'СЕТ СН'!$H$23</f>
        <v>1198.61514857</v>
      </c>
      <c r="H93" s="36">
        <f>SUMIFS(СВЦЭМ!$D$33:$D$776,СВЦЭМ!$A$33:$A$776,$A93,СВЦЭМ!$B$33:$B$776,H$83)+'СЕТ СН'!$H$11+СВЦЭМ!$D$10+'СЕТ СН'!$H$6-'СЕТ СН'!$H$23</f>
        <v>1221.7863794099999</v>
      </c>
      <c r="I93" s="36">
        <f>SUMIFS(СВЦЭМ!$D$33:$D$776,СВЦЭМ!$A$33:$A$776,$A93,СВЦЭМ!$B$33:$B$776,I$83)+'СЕТ СН'!$H$11+СВЦЭМ!$D$10+'СЕТ СН'!$H$6-'СЕТ СН'!$H$23</f>
        <v>1142.13746438</v>
      </c>
      <c r="J93" s="36">
        <f>SUMIFS(СВЦЭМ!$D$33:$D$776,СВЦЭМ!$A$33:$A$776,$A93,СВЦЭМ!$B$33:$B$776,J$83)+'СЕТ СН'!$H$11+СВЦЭМ!$D$10+'СЕТ СН'!$H$6-'СЕТ СН'!$H$23</f>
        <v>1095.9760373000001</v>
      </c>
      <c r="K93" s="36">
        <f>SUMIFS(СВЦЭМ!$D$33:$D$776,СВЦЭМ!$A$33:$A$776,$A93,СВЦЭМ!$B$33:$B$776,K$83)+'СЕТ СН'!$H$11+СВЦЭМ!$D$10+'СЕТ СН'!$H$6-'СЕТ СН'!$H$23</f>
        <v>1023.59953893</v>
      </c>
      <c r="L93" s="36">
        <f>SUMIFS(СВЦЭМ!$D$33:$D$776,СВЦЭМ!$A$33:$A$776,$A93,СВЦЭМ!$B$33:$B$776,L$83)+'СЕТ СН'!$H$11+СВЦЭМ!$D$10+'СЕТ СН'!$H$6-'СЕТ СН'!$H$23</f>
        <v>1017.22899862</v>
      </c>
      <c r="M93" s="36">
        <f>SUMIFS(СВЦЭМ!$D$33:$D$776,СВЦЭМ!$A$33:$A$776,$A93,СВЦЭМ!$B$33:$B$776,M$83)+'СЕТ СН'!$H$11+СВЦЭМ!$D$10+'СЕТ СН'!$H$6-'СЕТ СН'!$H$23</f>
        <v>1024.1287870000001</v>
      </c>
      <c r="N93" s="36">
        <f>SUMIFS(СВЦЭМ!$D$33:$D$776,СВЦЭМ!$A$33:$A$776,$A93,СВЦЭМ!$B$33:$B$776,N$83)+'СЕТ СН'!$H$11+СВЦЭМ!$D$10+'СЕТ СН'!$H$6-'СЕТ СН'!$H$23</f>
        <v>1017.37075273</v>
      </c>
      <c r="O93" s="36">
        <f>SUMIFS(СВЦЭМ!$D$33:$D$776,СВЦЭМ!$A$33:$A$776,$A93,СВЦЭМ!$B$33:$B$776,O$83)+'СЕТ СН'!$H$11+СВЦЭМ!$D$10+'СЕТ СН'!$H$6-'СЕТ СН'!$H$23</f>
        <v>1019.53149114</v>
      </c>
      <c r="P93" s="36">
        <f>SUMIFS(СВЦЭМ!$D$33:$D$776,СВЦЭМ!$A$33:$A$776,$A93,СВЦЭМ!$B$33:$B$776,P$83)+'СЕТ СН'!$H$11+СВЦЭМ!$D$10+'СЕТ СН'!$H$6-'СЕТ СН'!$H$23</f>
        <v>1007.14702902</v>
      </c>
      <c r="Q93" s="36">
        <f>SUMIFS(СВЦЭМ!$D$33:$D$776,СВЦЭМ!$A$33:$A$776,$A93,СВЦЭМ!$B$33:$B$776,Q$83)+'СЕТ СН'!$H$11+СВЦЭМ!$D$10+'СЕТ СН'!$H$6-'СЕТ СН'!$H$23</f>
        <v>1018.45011959</v>
      </c>
      <c r="R93" s="36">
        <f>SUMIFS(СВЦЭМ!$D$33:$D$776,СВЦЭМ!$A$33:$A$776,$A93,СВЦЭМ!$B$33:$B$776,R$83)+'СЕТ СН'!$H$11+СВЦЭМ!$D$10+'СЕТ СН'!$H$6-'СЕТ СН'!$H$23</f>
        <v>1036.4811763800001</v>
      </c>
      <c r="S93" s="36">
        <f>SUMIFS(СВЦЭМ!$D$33:$D$776,СВЦЭМ!$A$33:$A$776,$A93,СВЦЭМ!$B$33:$B$776,S$83)+'СЕТ СН'!$H$11+СВЦЭМ!$D$10+'СЕТ СН'!$H$6-'СЕТ СН'!$H$23</f>
        <v>1040.30164289</v>
      </c>
      <c r="T93" s="36">
        <f>SUMIFS(СВЦЭМ!$D$33:$D$776,СВЦЭМ!$A$33:$A$776,$A93,СВЦЭМ!$B$33:$B$776,T$83)+'СЕТ СН'!$H$11+СВЦЭМ!$D$10+'СЕТ СН'!$H$6-'СЕТ СН'!$H$23</f>
        <v>1033.53756806</v>
      </c>
      <c r="U93" s="36">
        <f>SUMIFS(СВЦЭМ!$D$33:$D$776,СВЦЭМ!$A$33:$A$776,$A93,СВЦЭМ!$B$33:$B$776,U$83)+'СЕТ СН'!$H$11+СВЦЭМ!$D$10+'СЕТ СН'!$H$6-'СЕТ СН'!$H$23</f>
        <v>1018.99023712</v>
      </c>
      <c r="V93" s="36">
        <f>SUMIFS(СВЦЭМ!$D$33:$D$776,СВЦЭМ!$A$33:$A$776,$A93,СВЦЭМ!$B$33:$B$776,V$83)+'СЕТ СН'!$H$11+СВЦЭМ!$D$10+'СЕТ СН'!$H$6-'СЕТ СН'!$H$23</f>
        <v>996.3139314</v>
      </c>
      <c r="W93" s="36">
        <f>SUMIFS(СВЦЭМ!$D$33:$D$776,СВЦЭМ!$A$33:$A$776,$A93,СВЦЭМ!$B$33:$B$776,W$83)+'СЕТ СН'!$H$11+СВЦЭМ!$D$10+'СЕТ СН'!$H$6-'СЕТ СН'!$H$23</f>
        <v>1010.83503432</v>
      </c>
      <c r="X93" s="36">
        <f>SUMIFS(СВЦЭМ!$D$33:$D$776,СВЦЭМ!$A$33:$A$776,$A93,СВЦЭМ!$B$33:$B$776,X$83)+'СЕТ СН'!$H$11+СВЦЭМ!$D$10+'СЕТ СН'!$H$6-'СЕТ СН'!$H$23</f>
        <v>999.68713586000001</v>
      </c>
      <c r="Y93" s="36">
        <f>SUMIFS(СВЦЭМ!$D$33:$D$776,СВЦЭМ!$A$33:$A$776,$A93,СВЦЭМ!$B$33:$B$776,Y$83)+'СЕТ СН'!$H$11+СВЦЭМ!$D$10+'СЕТ СН'!$H$6-'СЕТ СН'!$H$23</f>
        <v>1032.12736053</v>
      </c>
    </row>
    <row r="94" spans="1:27" ht="15.75" x14ac:dyDescent="0.2">
      <c r="A94" s="35">
        <f t="shared" si="2"/>
        <v>44023</v>
      </c>
      <c r="B94" s="36">
        <f>SUMIFS(СВЦЭМ!$D$33:$D$776,СВЦЭМ!$A$33:$A$776,$A94,СВЦЭМ!$B$33:$B$776,B$83)+'СЕТ СН'!$H$11+СВЦЭМ!$D$10+'СЕТ СН'!$H$6-'СЕТ СН'!$H$23</f>
        <v>1150.0261910200002</v>
      </c>
      <c r="C94" s="36">
        <f>SUMIFS(СВЦЭМ!$D$33:$D$776,СВЦЭМ!$A$33:$A$776,$A94,СВЦЭМ!$B$33:$B$776,C$83)+'СЕТ СН'!$H$11+СВЦЭМ!$D$10+'СЕТ СН'!$H$6-'СЕТ СН'!$H$23</f>
        <v>1124.2425617000001</v>
      </c>
      <c r="D94" s="36">
        <f>SUMIFS(СВЦЭМ!$D$33:$D$776,СВЦЭМ!$A$33:$A$776,$A94,СВЦЭМ!$B$33:$B$776,D$83)+'СЕТ СН'!$H$11+СВЦЭМ!$D$10+'СЕТ СН'!$H$6-'СЕТ СН'!$H$23</f>
        <v>1149.5477822800001</v>
      </c>
      <c r="E94" s="36">
        <f>SUMIFS(СВЦЭМ!$D$33:$D$776,СВЦЭМ!$A$33:$A$776,$A94,СВЦЭМ!$B$33:$B$776,E$83)+'СЕТ СН'!$H$11+СВЦЭМ!$D$10+'СЕТ СН'!$H$6-'СЕТ СН'!$H$23</f>
        <v>1165.15951653</v>
      </c>
      <c r="F94" s="36">
        <f>SUMIFS(СВЦЭМ!$D$33:$D$776,СВЦЭМ!$A$33:$A$776,$A94,СВЦЭМ!$B$33:$B$776,F$83)+'СЕТ СН'!$H$11+СВЦЭМ!$D$10+'СЕТ СН'!$H$6-'СЕТ СН'!$H$23</f>
        <v>1155.6058346300001</v>
      </c>
      <c r="G94" s="36">
        <f>SUMIFS(СВЦЭМ!$D$33:$D$776,СВЦЭМ!$A$33:$A$776,$A94,СВЦЭМ!$B$33:$B$776,G$83)+'СЕТ СН'!$H$11+СВЦЭМ!$D$10+'СЕТ СН'!$H$6-'СЕТ СН'!$H$23</f>
        <v>1153.7228607100001</v>
      </c>
      <c r="H94" s="36">
        <f>SUMIFS(СВЦЭМ!$D$33:$D$776,СВЦЭМ!$A$33:$A$776,$A94,СВЦЭМ!$B$33:$B$776,H$83)+'СЕТ СН'!$H$11+СВЦЭМ!$D$10+'СЕТ СН'!$H$6-'СЕТ СН'!$H$23</f>
        <v>1139.08730113</v>
      </c>
      <c r="I94" s="36">
        <f>SUMIFS(СВЦЭМ!$D$33:$D$776,СВЦЭМ!$A$33:$A$776,$A94,СВЦЭМ!$B$33:$B$776,I$83)+'СЕТ СН'!$H$11+СВЦЭМ!$D$10+'СЕТ СН'!$H$6-'СЕТ СН'!$H$23</f>
        <v>1139.7993426400001</v>
      </c>
      <c r="J94" s="36">
        <f>SUMIFS(СВЦЭМ!$D$33:$D$776,СВЦЭМ!$A$33:$A$776,$A94,СВЦЭМ!$B$33:$B$776,J$83)+'СЕТ СН'!$H$11+СВЦЭМ!$D$10+'СЕТ СН'!$H$6-'СЕТ СН'!$H$23</f>
        <v>1104.50190294</v>
      </c>
      <c r="K94" s="36">
        <f>SUMIFS(СВЦЭМ!$D$33:$D$776,СВЦЭМ!$A$33:$A$776,$A94,СВЦЭМ!$B$33:$B$776,K$83)+'СЕТ СН'!$H$11+СВЦЭМ!$D$10+'СЕТ СН'!$H$6-'СЕТ СН'!$H$23</f>
        <v>985.52447786000005</v>
      </c>
      <c r="L94" s="36">
        <f>SUMIFS(СВЦЭМ!$D$33:$D$776,СВЦЭМ!$A$33:$A$776,$A94,СВЦЭМ!$B$33:$B$776,L$83)+'СЕТ СН'!$H$11+СВЦЭМ!$D$10+'СЕТ СН'!$H$6-'СЕТ СН'!$H$23</f>
        <v>955.83651859999998</v>
      </c>
      <c r="M94" s="36">
        <f>SUMIFS(СВЦЭМ!$D$33:$D$776,СВЦЭМ!$A$33:$A$776,$A94,СВЦЭМ!$B$33:$B$776,M$83)+'СЕТ СН'!$H$11+СВЦЭМ!$D$10+'СЕТ СН'!$H$6-'СЕТ СН'!$H$23</f>
        <v>948.81867705000002</v>
      </c>
      <c r="N94" s="36">
        <f>SUMIFS(СВЦЭМ!$D$33:$D$776,СВЦЭМ!$A$33:$A$776,$A94,СВЦЭМ!$B$33:$B$776,N$83)+'СЕТ СН'!$H$11+СВЦЭМ!$D$10+'СЕТ СН'!$H$6-'СЕТ СН'!$H$23</f>
        <v>952.24914389000003</v>
      </c>
      <c r="O94" s="36">
        <f>SUMIFS(СВЦЭМ!$D$33:$D$776,СВЦЭМ!$A$33:$A$776,$A94,СВЦЭМ!$B$33:$B$776,O$83)+'СЕТ СН'!$H$11+СВЦЭМ!$D$10+'СЕТ СН'!$H$6-'СЕТ СН'!$H$23</f>
        <v>986.36530491999997</v>
      </c>
      <c r="P94" s="36">
        <f>SUMIFS(СВЦЭМ!$D$33:$D$776,СВЦЭМ!$A$33:$A$776,$A94,СВЦЭМ!$B$33:$B$776,P$83)+'СЕТ СН'!$H$11+СВЦЭМ!$D$10+'СЕТ СН'!$H$6-'СЕТ СН'!$H$23</f>
        <v>989.98506253000005</v>
      </c>
      <c r="Q94" s="36">
        <f>SUMIFS(СВЦЭМ!$D$33:$D$776,СВЦЭМ!$A$33:$A$776,$A94,СВЦЭМ!$B$33:$B$776,Q$83)+'СЕТ СН'!$H$11+СВЦЭМ!$D$10+'СЕТ СН'!$H$6-'СЕТ СН'!$H$23</f>
        <v>1002.12243585</v>
      </c>
      <c r="R94" s="36">
        <f>SUMIFS(СВЦЭМ!$D$33:$D$776,СВЦЭМ!$A$33:$A$776,$A94,СВЦЭМ!$B$33:$B$776,R$83)+'СЕТ СН'!$H$11+СВЦЭМ!$D$10+'СЕТ СН'!$H$6-'СЕТ СН'!$H$23</f>
        <v>1021.0897083900001</v>
      </c>
      <c r="S94" s="36">
        <f>SUMIFS(СВЦЭМ!$D$33:$D$776,СВЦЭМ!$A$33:$A$776,$A94,СВЦЭМ!$B$33:$B$776,S$83)+'СЕТ СН'!$H$11+СВЦЭМ!$D$10+'СЕТ СН'!$H$6-'СЕТ СН'!$H$23</f>
        <v>1022.92193614</v>
      </c>
      <c r="T94" s="36">
        <f>SUMIFS(СВЦЭМ!$D$33:$D$776,СВЦЭМ!$A$33:$A$776,$A94,СВЦЭМ!$B$33:$B$776,T$83)+'СЕТ СН'!$H$11+СВЦЭМ!$D$10+'СЕТ СН'!$H$6-'СЕТ СН'!$H$23</f>
        <v>1016.59228143</v>
      </c>
      <c r="U94" s="36">
        <f>SUMIFS(СВЦЭМ!$D$33:$D$776,СВЦЭМ!$A$33:$A$776,$A94,СВЦЭМ!$B$33:$B$776,U$83)+'СЕТ СН'!$H$11+СВЦЭМ!$D$10+'СЕТ СН'!$H$6-'СЕТ СН'!$H$23</f>
        <v>1003.01659064</v>
      </c>
      <c r="V94" s="36">
        <f>SUMIFS(СВЦЭМ!$D$33:$D$776,СВЦЭМ!$A$33:$A$776,$A94,СВЦЭМ!$B$33:$B$776,V$83)+'СЕТ СН'!$H$11+СВЦЭМ!$D$10+'СЕТ СН'!$H$6-'СЕТ СН'!$H$23</f>
        <v>986.02746806000005</v>
      </c>
      <c r="W94" s="36">
        <f>SUMIFS(СВЦЭМ!$D$33:$D$776,СВЦЭМ!$A$33:$A$776,$A94,СВЦЭМ!$B$33:$B$776,W$83)+'СЕТ СН'!$H$11+СВЦЭМ!$D$10+'СЕТ СН'!$H$6-'СЕТ СН'!$H$23</f>
        <v>973.68352669000001</v>
      </c>
      <c r="X94" s="36">
        <f>SUMIFS(СВЦЭМ!$D$33:$D$776,СВЦЭМ!$A$33:$A$776,$A94,СВЦЭМ!$B$33:$B$776,X$83)+'СЕТ СН'!$H$11+СВЦЭМ!$D$10+'СЕТ СН'!$H$6-'СЕТ СН'!$H$23</f>
        <v>992.00294825000003</v>
      </c>
      <c r="Y94" s="36">
        <f>SUMIFS(СВЦЭМ!$D$33:$D$776,СВЦЭМ!$A$33:$A$776,$A94,СВЦЭМ!$B$33:$B$776,Y$83)+'СЕТ СН'!$H$11+СВЦЭМ!$D$10+'СЕТ СН'!$H$6-'СЕТ СН'!$H$23</f>
        <v>1002.89269305</v>
      </c>
    </row>
    <row r="95" spans="1:27" ht="15.75" x14ac:dyDescent="0.2">
      <c r="A95" s="35">
        <f t="shared" si="2"/>
        <v>44024</v>
      </c>
      <c r="B95" s="36">
        <f>SUMIFS(СВЦЭМ!$D$33:$D$776,СВЦЭМ!$A$33:$A$776,$A95,СВЦЭМ!$B$33:$B$776,B$83)+'СЕТ СН'!$H$11+СВЦЭМ!$D$10+'СЕТ СН'!$H$6-'СЕТ СН'!$H$23</f>
        <v>1122.5505103</v>
      </c>
      <c r="C95" s="36">
        <f>SUMIFS(СВЦЭМ!$D$33:$D$776,СВЦЭМ!$A$33:$A$776,$A95,СВЦЭМ!$B$33:$B$776,C$83)+'СЕТ СН'!$H$11+СВЦЭМ!$D$10+'СЕТ СН'!$H$6-'СЕТ СН'!$H$23</f>
        <v>1180.35363674</v>
      </c>
      <c r="D95" s="36">
        <f>SUMIFS(СВЦЭМ!$D$33:$D$776,СВЦЭМ!$A$33:$A$776,$A95,СВЦЭМ!$B$33:$B$776,D$83)+'СЕТ СН'!$H$11+СВЦЭМ!$D$10+'СЕТ СН'!$H$6-'СЕТ СН'!$H$23</f>
        <v>1210.8200461700001</v>
      </c>
      <c r="E95" s="36">
        <f>SUMIFS(СВЦЭМ!$D$33:$D$776,СВЦЭМ!$A$33:$A$776,$A95,СВЦЭМ!$B$33:$B$776,E$83)+'СЕТ СН'!$H$11+СВЦЭМ!$D$10+'СЕТ СН'!$H$6-'СЕТ СН'!$H$23</f>
        <v>1231.8756858900001</v>
      </c>
      <c r="F95" s="36">
        <f>SUMIFS(СВЦЭМ!$D$33:$D$776,СВЦЭМ!$A$33:$A$776,$A95,СВЦЭМ!$B$33:$B$776,F$83)+'СЕТ СН'!$H$11+СВЦЭМ!$D$10+'СЕТ СН'!$H$6-'СЕТ СН'!$H$23</f>
        <v>1235.6039703500001</v>
      </c>
      <c r="G95" s="36">
        <f>SUMIFS(СВЦЭМ!$D$33:$D$776,СВЦЭМ!$A$33:$A$776,$A95,СВЦЭМ!$B$33:$B$776,G$83)+'СЕТ СН'!$H$11+СВЦЭМ!$D$10+'СЕТ СН'!$H$6-'СЕТ СН'!$H$23</f>
        <v>1241.9136773499999</v>
      </c>
      <c r="H95" s="36">
        <f>SUMIFS(СВЦЭМ!$D$33:$D$776,СВЦЭМ!$A$33:$A$776,$A95,СВЦЭМ!$B$33:$B$776,H$83)+'СЕТ СН'!$H$11+СВЦЭМ!$D$10+'СЕТ СН'!$H$6-'СЕТ СН'!$H$23</f>
        <v>1218.93503706</v>
      </c>
      <c r="I95" s="36">
        <f>SUMIFS(СВЦЭМ!$D$33:$D$776,СВЦЭМ!$A$33:$A$776,$A95,СВЦЭМ!$B$33:$B$776,I$83)+'СЕТ СН'!$H$11+СВЦЭМ!$D$10+'СЕТ СН'!$H$6-'СЕТ СН'!$H$23</f>
        <v>1183.4364693100001</v>
      </c>
      <c r="J95" s="36">
        <f>SUMIFS(СВЦЭМ!$D$33:$D$776,СВЦЭМ!$A$33:$A$776,$A95,СВЦЭМ!$B$33:$B$776,J$83)+'СЕТ СН'!$H$11+СВЦЭМ!$D$10+'СЕТ СН'!$H$6-'СЕТ СН'!$H$23</f>
        <v>1094.76618435</v>
      </c>
      <c r="K95" s="36">
        <f>SUMIFS(СВЦЭМ!$D$33:$D$776,СВЦЭМ!$A$33:$A$776,$A95,СВЦЭМ!$B$33:$B$776,K$83)+'СЕТ СН'!$H$11+СВЦЭМ!$D$10+'СЕТ СН'!$H$6-'СЕТ СН'!$H$23</f>
        <v>953.08073209999998</v>
      </c>
      <c r="L95" s="36">
        <f>SUMIFS(СВЦЭМ!$D$33:$D$776,СВЦЭМ!$A$33:$A$776,$A95,СВЦЭМ!$B$33:$B$776,L$83)+'СЕТ СН'!$H$11+СВЦЭМ!$D$10+'СЕТ СН'!$H$6-'СЕТ СН'!$H$23</f>
        <v>917.31401284000003</v>
      </c>
      <c r="M95" s="36">
        <f>SUMIFS(СВЦЭМ!$D$33:$D$776,СВЦЭМ!$A$33:$A$776,$A95,СВЦЭМ!$B$33:$B$776,M$83)+'СЕТ СН'!$H$11+СВЦЭМ!$D$10+'СЕТ СН'!$H$6-'СЕТ СН'!$H$23</f>
        <v>914.71020375000001</v>
      </c>
      <c r="N95" s="36">
        <f>SUMIFS(СВЦЭМ!$D$33:$D$776,СВЦЭМ!$A$33:$A$776,$A95,СВЦЭМ!$B$33:$B$776,N$83)+'СЕТ СН'!$H$11+СВЦЭМ!$D$10+'СЕТ СН'!$H$6-'СЕТ СН'!$H$23</f>
        <v>921.17029305999995</v>
      </c>
      <c r="O95" s="36">
        <f>SUMIFS(СВЦЭМ!$D$33:$D$776,СВЦЭМ!$A$33:$A$776,$A95,СВЦЭМ!$B$33:$B$776,O$83)+'СЕТ СН'!$H$11+СВЦЭМ!$D$10+'СЕТ СН'!$H$6-'СЕТ СН'!$H$23</f>
        <v>923.55455502999996</v>
      </c>
      <c r="P95" s="36">
        <f>SUMIFS(СВЦЭМ!$D$33:$D$776,СВЦЭМ!$A$33:$A$776,$A95,СВЦЭМ!$B$33:$B$776,P$83)+'СЕТ СН'!$H$11+СВЦЭМ!$D$10+'СЕТ СН'!$H$6-'СЕТ СН'!$H$23</f>
        <v>930.03540278000003</v>
      </c>
      <c r="Q95" s="36">
        <f>SUMIFS(СВЦЭМ!$D$33:$D$776,СВЦЭМ!$A$33:$A$776,$A95,СВЦЭМ!$B$33:$B$776,Q$83)+'СЕТ СН'!$H$11+СВЦЭМ!$D$10+'СЕТ СН'!$H$6-'СЕТ СН'!$H$23</f>
        <v>947.45691064000005</v>
      </c>
      <c r="R95" s="36">
        <f>SUMIFS(СВЦЭМ!$D$33:$D$776,СВЦЭМ!$A$33:$A$776,$A95,СВЦЭМ!$B$33:$B$776,R$83)+'СЕТ СН'!$H$11+СВЦЭМ!$D$10+'СЕТ СН'!$H$6-'СЕТ СН'!$H$23</f>
        <v>946.79947112000002</v>
      </c>
      <c r="S95" s="36">
        <f>SUMIFS(СВЦЭМ!$D$33:$D$776,СВЦЭМ!$A$33:$A$776,$A95,СВЦЭМ!$B$33:$B$776,S$83)+'СЕТ СН'!$H$11+СВЦЭМ!$D$10+'СЕТ СН'!$H$6-'СЕТ СН'!$H$23</f>
        <v>952.21849101999999</v>
      </c>
      <c r="T95" s="36">
        <f>SUMIFS(СВЦЭМ!$D$33:$D$776,СВЦЭМ!$A$33:$A$776,$A95,СВЦЭМ!$B$33:$B$776,T$83)+'СЕТ СН'!$H$11+СВЦЭМ!$D$10+'СЕТ СН'!$H$6-'СЕТ СН'!$H$23</f>
        <v>948.79697193000004</v>
      </c>
      <c r="U95" s="36">
        <f>SUMIFS(СВЦЭМ!$D$33:$D$776,СВЦЭМ!$A$33:$A$776,$A95,СВЦЭМ!$B$33:$B$776,U$83)+'СЕТ СН'!$H$11+СВЦЭМ!$D$10+'СЕТ СН'!$H$6-'СЕТ СН'!$H$23</f>
        <v>927.35212884999999</v>
      </c>
      <c r="V95" s="36">
        <f>SUMIFS(СВЦЭМ!$D$33:$D$776,СВЦЭМ!$A$33:$A$776,$A95,СВЦЭМ!$B$33:$B$776,V$83)+'СЕТ СН'!$H$11+СВЦЭМ!$D$10+'СЕТ СН'!$H$6-'СЕТ СН'!$H$23</f>
        <v>929.13270761000001</v>
      </c>
      <c r="W95" s="36">
        <f>SUMIFS(СВЦЭМ!$D$33:$D$776,СВЦЭМ!$A$33:$A$776,$A95,СВЦЭМ!$B$33:$B$776,W$83)+'СЕТ СН'!$H$11+СВЦЭМ!$D$10+'СЕТ СН'!$H$6-'СЕТ СН'!$H$23</f>
        <v>921.48874651000006</v>
      </c>
      <c r="X95" s="36">
        <f>SUMIFS(СВЦЭМ!$D$33:$D$776,СВЦЭМ!$A$33:$A$776,$A95,СВЦЭМ!$B$33:$B$776,X$83)+'СЕТ СН'!$H$11+СВЦЭМ!$D$10+'СЕТ СН'!$H$6-'СЕТ СН'!$H$23</f>
        <v>928.85140664000005</v>
      </c>
      <c r="Y95" s="36">
        <f>SUMIFS(СВЦЭМ!$D$33:$D$776,СВЦЭМ!$A$33:$A$776,$A95,СВЦЭМ!$B$33:$B$776,Y$83)+'СЕТ СН'!$H$11+СВЦЭМ!$D$10+'СЕТ СН'!$H$6-'СЕТ СН'!$H$23</f>
        <v>1029.29453788</v>
      </c>
    </row>
    <row r="96" spans="1:27" ht="15.75" x14ac:dyDescent="0.2">
      <c r="A96" s="35">
        <f t="shared" si="2"/>
        <v>44025</v>
      </c>
      <c r="B96" s="36">
        <f>SUMIFS(СВЦЭМ!$D$33:$D$776,СВЦЭМ!$A$33:$A$776,$A96,СВЦЭМ!$B$33:$B$776,B$83)+'СЕТ СН'!$H$11+СВЦЭМ!$D$10+'СЕТ СН'!$H$6-'СЕТ СН'!$H$23</f>
        <v>1118.9060095700002</v>
      </c>
      <c r="C96" s="36">
        <f>SUMIFS(СВЦЭМ!$D$33:$D$776,СВЦЭМ!$A$33:$A$776,$A96,СВЦЭМ!$B$33:$B$776,C$83)+'СЕТ СН'!$H$11+СВЦЭМ!$D$10+'СЕТ СН'!$H$6-'СЕТ СН'!$H$23</f>
        <v>1089.30016</v>
      </c>
      <c r="D96" s="36">
        <f>SUMIFS(СВЦЭМ!$D$33:$D$776,СВЦЭМ!$A$33:$A$776,$A96,СВЦЭМ!$B$33:$B$776,D$83)+'СЕТ СН'!$H$11+СВЦЭМ!$D$10+'СЕТ СН'!$H$6-'СЕТ СН'!$H$23</f>
        <v>1114.2739376700001</v>
      </c>
      <c r="E96" s="36">
        <f>SUMIFS(СВЦЭМ!$D$33:$D$776,СВЦЭМ!$A$33:$A$776,$A96,СВЦЭМ!$B$33:$B$776,E$83)+'СЕТ СН'!$H$11+СВЦЭМ!$D$10+'СЕТ СН'!$H$6-'СЕТ СН'!$H$23</f>
        <v>1129.7736879400002</v>
      </c>
      <c r="F96" s="36">
        <f>SUMIFS(СВЦЭМ!$D$33:$D$776,СВЦЭМ!$A$33:$A$776,$A96,СВЦЭМ!$B$33:$B$776,F$83)+'СЕТ СН'!$H$11+СВЦЭМ!$D$10+'СЕТ СН'!$H$6-'СЕТ СН'!$H$23</f>
        <v>1121.02904104</v>
      </c>
      <c r="G96" s="36">
        <f>SUMIFS(СВЦЭМ!$D$33:$D$776,СВЦЭМ!$A$33:$A$776,$A96,СВЦЭМ!$B$33:$B$776,G$83)+'СЕТ СН'!$H$11+СВЦЭМ!$D$10+'СЕТ СН'!$H$6-'СЕТ СН'!$H$23</f>
        <v>1120.4765306300001</v>
      </c>
      <c r="H96" s="36">
        <f>SUMIFS(СВЦЭМ!$D$33:$D$776,СВЦЭМ!$A$33:$A$776,$A96,СВЦЭМ!$B$33:$B$776,H$83)+'СЕТ СН'!$H$11+СВЦЭМ!$D$10+'СЕТ СН'!$H$6-'СЕТ СН'!$H$23</f>
        <v>1107.7863708700002</v>
      </c>
      <c r="I96" s="36">
        <f>SUMIFS(СВЦЭМ!$D$33:$D$776,СВЦЭМ!$A$33:$A$776,$A96,СВЦЭМ!$B$33:$B$776,I$83)+'СЕТ СН'!$H$11+СВЦЭМ!$D$10+'СЕТ СН'!$H$6-'СЕТ СН'!$H$23</f>
        <v>1128.53845918</v>
      </c>
      <c r="J96" s="36">
        <f>SUMIFS(СВЦЭМ!$D$33:$D$776,СВЦЭМ!$A$33:$A$776,$A96,СВЦЭМ!$B$33:$B$776,J$83)+'СЕТ СН'!$H$11+СВЦЭМ!$D$10+'СЕТ СН'!$H$6-'СЕТ СН'!$H$23</f>
        <v>1156.29606403</v>
      </c>
      <c r="K96" s="36">
        <f>SUMIFS(СВЦЭМ!$D$33:$D$776,СВЦЭМ!$A$33:$A$776,$A96,СВЦЭМ!$B$33:$B$776,K$83)+'СЕТ СН'!$H$11+СВЦЭМ!$D$10+'СЕТ СН'!$H$6-'СЕТ СН'!$H$23</f>
        <v>1054.9985843700001</v>
      </c>
      <c r="L96" s="36">
        <f>SUMIFS(СВЦЭМ!$D$33:$D$776,СВЦЭМ!$A$33:$A$776,$A96,СВЦЭМ!$B$33:$B$776,L$83)+'СЕТ СН'!$H$11+СВЦЭМ!$D$10+'СЕТ СН'!$H$6-'СЕТ СН'!$H$23</f>
        <v>1020.75248824</v>
      </c>
      <c r="M96" s="36">
        <f>SUMIFS(СВЦЭМ!$D$33:$D$776,СВЦЭМ!$A$33:$A$776,$A96,СВЦЭМ!$B$33:$B$776,M$83)+'СЕТ СН'!$H$11+СВЦЭМ!$D$10+'СЕТ СН'!$H$6-'СЕТ СН'!$H$23</f>
        <v>1025.80525539</v>
      </c>
      <c r="N96" s="36">
        <f>SUMIFS(СВЦЭМ!$D$33:$D$776,СВЦЭМ!$A$33:$A$776,$A96,СВЦЭМ!$B$33:$B$776,N$83)+'СЕТ СН'!$H$11+СВЦЭМ!$D$10+'СЕТ СН'!$H$6-'СЕТ СН'!$H$23</f>
        <v>1027.2145752000001</v>
      </c>
      <c r="O96" s="36">
        <f>SUMIFS(СВЦЭМ!$D$33:$D$776,СВЦЭМ!$A$33:$A$776,$A96,СВЦЭМ!$B$33:$B$776,O$83)+'СЕТ СН'!$H$11+СВЦЭМ!$D$10+'СЕТ СН'!$H$6-'СЕТ СН'!$H$23</f>
        <v>1027.38519395</v>
      </c>
      <c r="P96" s="36">
        <f>SUMIFS(СВЦЭМ!$D$33:$D$776,СВЦЭМ!$A$33:$A$776,$A96,СВЦЭМ!$B$33:$B$776,P$83)+'СЕТ СН'!$H$11+СВЦЭМ!$D$10+'СЕТ СН'!$H$6-'СЕТ СН'!$H$23</f>
        <v>1018.55328267</v>
      </c>
      <c r="Q96" s="36">
        <f>SUMIFS(СВЦЭМ!$D$33:$D$776,СВЦЭМ!$A$33:$A$776,$A96,СВЦЭМ!$B$33:$B$776,Q$83)+'СЕТ СН'!$H$11+СВЦЭМ!$D$10+'СЕТ СН'!$H$6-'СЕТ СН'!$H$23</f>
        <v>1004.68321943</v>
      </c>
      <c r="R96" s="36">
        <f>SUMIFS(СВЦЭМ!$D$33:$D$776,СВЦЭМ!$A$33:$A$776,$A96,СВЦЭМ!$B$33:$B$776,R$83)+'СЕТ СН'!$H$11+СВЦЭМ!$D$10+'СЕТ СН'!$H$6-'СЕТ СН'!$H$23</f>
        <v>1033.68226841</v>
      </c>
      <c r="S96" s="36">
        <f>SUMIFS(СВЦЭМ!$D$33:$D$776,СВЦЭМ!$A$33:$A$776,$A96,СВЦЭМ!$B$33:$B$776,S$83)+'СЕТ СН'!$H$11+СВЦЭМ!$D$10+'СЕТ СН'!$H$6-'СЕТ СН'!$H$23</f>
        <v>1063.77312287</v>
      </c>
      <c r="T96" s="36">
        <f>SUMIFS(СВЦЭМ!$D$33:$D$776,СВЦЭМ!$A$33:$A$776,$A96,СВЦЭМ!$B$33:$B$776,T$83)+'СЕТ СН'!$H$11+СВЦЭМ!$D$10+'СЕТ СН'!$H$6-'СЕТ СН'!$H$23</f>
        <v>1033.0216205200002</v>
      </c>
      <c r="U96" s="36">
        <f>SUMIFS(СВЦЭМ!$D$33:$D$776,СВЦЭМ!$A$33:$A$776,$A96,СВЦЭМ!$B$33:$B$776,U$83)+'СЕТ СН'!$H$11+СВЦЭМ!$D$10+'СЕТ СН'!$H$6-'СЕТ СН'!$H$23</f>
        <v>1014.85901138</v>
      </c>
      <c r="V96" s="36">
        <f>SUMIFS(СВЦЭМ!$D$33:$D$776,СВЦЭМ!$A$33:$A$776,$A96,СВЦЭМ!$B$33:$B$776,V$83)+'СЕТ СН'!$H$11+СВЦЭМ!$D$10+'СЕТ СН'!$H$6-'СЕТ СН'!$H$23</f>
        <v>1007.77721182</v>
      </c>
      <c r="W96" s="36">
        <f>SUMIFS(СВЦЭМ!$D$33:$D$776,СВЦЭМ!$A$33:$A$776,$A96,СВЦЭМ!$B$33:$B$776,W$83)+'СЕТ СН'!$H$11+СВЦЭМ!$D$10+'СЕТ СН'!$H$6-'СЕТ СН'!$H$23</f>
        <v>984.44721479999998</v>
      </c>
      <c r="X96" s="36">
        <f>SUMIFS(СВЦЭМ!$D$33:$D$776,СВЦЭМ!$A$33:$A$776,$A96,СВЦЭМ!$B$33:$B$776,X$83)+'СЕТ СН'!$H$11+СВЦЭМ!$D$10+'СЕТ СН'!$H$6-'СЕТ СН'!$H$23</f>
        <v>964.32592523999995</v>
      </c>
      <c r="Y96" s="36">
        <f>SUMIFS(СВЦЭМ!$D$33:$D$776,СВЦЭМ!$A$33:$A$776,$A96,СВЦЭМ!$B$33:$B$776,Y$83)+'СЕТ СН'!$H$11+СВЦЭМ!$D$10+'СЕТ СН'!$H$6-'СЕТ СН'!$H$23</f>
        <v>1037.7111364900002</v>
      </c>
    </row>
    <row r="97" spans="1:25" ht="15.75" x14ac:dyDescent="0.2">
      <c r="A97" s="35">
        <f t="shared" si="2"/>
        <v>44026</v>
      </c>
      <c r="B97" s="36">
        <f>SUMIFS(СВЦЭМ!$D$33:$D$776,СВЦЭМ!$A$33:$A$776,$A97,СВЦЭМ!$B$33:$B$776,B$83)+'СЕТ СН'!$H$11+СВЦЭМ!$D$10+'СЕТ СН'!$H$6-'СЕТ СН'!$H$23</f>
        <v>1117.4830306900001</v>
      </c>
      <c r="C97" s="36">
        <f>SUMIFS(СВЦЭМ!$D$33:$D$776,СВЦЭМ!$A$33:$A$776,$A97,СВЦЭМ!$B$33:$B$776,C$83)+'СЕТ СН'!$H$11+СВЦЭМ!$D$10+'СЕТ СН'!$H$6-'СЕТ СН'!$H$23</f>
        <v>1089.18709728</v>
      </c>
      <c r="D97" s="36">
        <f>SUMIFS(СВЦЭМ!$D$33:$D$776,СВЦЭМ!$A$33:$A$776,$A97,СВЦЭМ!$B$33:$B$776,D$83)+'СЕТ СН'!$H$11+СВЦЭМ!$D$10+'СЕТ СН'!$H$6-'СЕТ СН'!$H$23</f>
        <v>1105.19363894</v>
      </c>
      <c r="E97" s="36">
        <f>SUMIFS(СВЦЭМ!$D$33:$D$776,СВЦЭМ!$A$33:$A$776,$A97,СВЦЭМ!$B$33:$B$776,E$83)+'СЕТ СН'!$H$11+СВЦЭМ!$D$10+'СЕТ СН'!$H$6-'СЕТ СН'!$H$23</f>
        <v>1126.1101562600002</v>
      </c>
      <c r="F97" s="36">
        <f>SUMIFS(СВЦЭМ!$D$33:$D$776,СВЦЭМ!$A$33:$A$776,$A97,СВЦЭМ!$B$33:$B$776,F$83)+'СЕТ СН'!$H$11+СВЦЭМ!$D$10+'СЕТ СН'!$H$6-'СЕТ СН'!$H$23</f>
        <v>1125.5617373600001</v>
      </c>
      <c r="G97" s="36">
        <f>SUMIFS(СВЦЭМ!$D$33:$D$776,СВЦЭМ!$A$33:$A$776,$A97,СВЦЭМ!$B$33:$B$776,G$83)+'СЕТ СН'!$H$11+СВЦЭМ!$D$10+'СЕТ СН'!$H$6-'СЕТ СН'!$H$23</f>
        <v>1130.5789105400002</v>
      </c>
      <c r="H97" s="36">
        <f>SUMIFS(СВЦЭМ!$D$33:$D$776,СВЦЭМ!$A$33:$A$776,$A97,СВЦЭМ!$B$33:$B$776,H$83)+'СЕТ СН'!$H$11+СВЦЭМ!$D$10+'СЕТ СН'!$H$6-'СЕТ СН'!$H$23</f>
        <v>1113.8834212000002</v>
      </c>
      <c r="I97" s="36">
        <f>SUMIFS(СВЦЭМ!$D$33:$D$776,СВЦЭМ!$A$33:$A$776,$A97,СВЦЭМ!$B$33:$B$776,I$83)+'СЕТ СН'!$H$11+СВЦЭМ!$D$10+'СЕТ СН'!$H$6-'СЕТ СН'!$H$23</f>
        <v>1168.7515466900002</v>
      </c>
      <c r="J97" s="36">
        <f>SUMIFS(СВЦЭМ!$D$33:$D$776,СВЦЭМ!$A$33:$A$776,$A97,СВЦЭМ!$B$33:$B$776,J$83)+'СЕТ СН'!$H$11+СВЦЭМ!$D$10+'СЕТ СН'!$H$6-'СЕТ СН'!$H$23</f>
        <v>1117.00560157</v>
      </c>
      <c r="K97" s="36">
        <f>SUMIFS(СВЦЭМ!$D$33:$D$776,СВЦЭМ!$A$33:$A$776,$A97,СВЦЭМ!$B$33:$B$776,K$83)+'СЕТ СН'!$H$11+СВЦЭМ!$D$10+'СЕТ СН'!$H$6-'СЕТ СН'!$H$23</f>
        <v>1035.25331304</v>
      </c>
      <c r="L97" s="36">
        <f>SUMIFS(СВЦЭМ!$D$33:$D$776,СВЦЭМ!$A$33:$A$776,$A97,СВЦЭМ!$B$33:$B$776,L$83)+'СЕТ СН'!$H$11+СВЦЭМ!$D$10+'СЕТ СН'!$H$6-'СЕТ СН'!$H$23</f>
        <v>1035.0948313700001</v>
      </c>
      <c r="M97" s="36">
        <f>SUMIFS(СВЦЭМ!$D$33:$D$776,СВЦЭМ!$A$33:$A$776,$A97,СВЦЭМ!$B$33:$B$776,M$83)+'СЕТ СН'!$H$11+СВЦЭМ!$D$10+'СЕТ СН'!$H$6-'СЕТ СН'!$H$23</f>
        <v>1037.4952431700001</v>
      </c>
      <c r="N97" s="36">
        <f>SUMIFS(СВЦЭМ!$D$33:$D$776,СВЦЭМ!$A$33:$A$776,$A97,СВЦЭМ!$B$33:$B$776,N$83)+'СЕТ СН'!$H$11+СВЦЭМ!$D$10+'СЕТ СН'!$H$6-'СЕТ СН'!$H$23</f>
        <v>1035.73894771</v>
      </c>
      <c r="O97" s="36">
        <f>SUMIFS(СВЦЭМ!$D$33:$D$776,СВЦЭМ!$A$33:$A$776,$A97,СВЦЭМ!$B$33:$B$776,O$83)+'СЕТ СН'!$H$11+СВЦЭМ!$D$10+'СЕТ СН'!$H$6-'СЕТ СН'!$H$23</f>
        <v>1065.6055895</v>
      </c>
      <c r="P97" s="36">
        <f>SUMIFS(СВЦЭМ!$D$33:$D$776,СВЦЭМ!$A$33:$A$776,$A97,СВЦЭМ!$B$33:$B$776,P$83)+'СЕТ СН'!$H$11+СВЦЭМ!$D$10+'СЕТ СН'!$H$6-'СЕТ СН'!$H$23</f>
        <v>1066.9958925400001</v>
      </c>
      <c r="Q97" s="36">
        <f>SUMIFS(СВЦЭМ!$D$33:$D$776,СВЦЭМ!$A$33:$A$776,$A97,СВЦЭМ!$B$33:$B$776,Q$83)+'СЕТ СН'!$H$11+СВЦЭМ!$D$10+'СЕТ СН'!$H$6-'СЕТ СН'!$H$23</f>
        <v>1067.36686005</v>
      </c>
      <c r="R97" s="36">
        <f>SUMIFS(СВЦЭМ!$D$33:$D$776,СВЦЭМ!$A$33:$A$776,$A97,СВЦЭМ!$B$33:$B$776,R$83)+'СЕТ СН'!$H$11+СВЦЭМ!$D$10+'СЕТ СН'!$H$6-'СЕТ СН'!$H$23</f>
        <v>1059.0858683700001</v>
      </c>
      <c r="S97" s="36">
        <f>SUMIFS(СВЦЭМ!$D$33:$D$776,СВЦЭМ!$A$33:$A$776,$A97,СВЦЭМ!$B$33:$B$776,S$83)+'СЕТ СН'!$H$11+СВЦЭМ!$D$10+'СЕТ СН'!$H$6-'СЕТ СН'!$H$23</f>
        <v>1058.7013484500001</v>
      </c>
      <c r="T97" s="36">
        <f>SUMIFS(СВЦЭМ!$D$33:$D$776,СВЦЭМ!$A$33:$A$776,$A97,СВЦЭМ!$B$33:$B$776,T$83)+'СЕТ СН'!$H$11+СВЦЭМ!$D$10+'СЕТ СН'!$H$6-'СЕТ СН'!$H$23</f>
        <v>1056.9051478200001</v>
      </c>
      <c r="U97" s="36">
        <f>SUMIFS(СВЦЭМ!$D$33:$D$776,СВЦЭМ!$A$33:$A$776,$A97,СВЦЭМ!$B$33:$B$776,U$83)+'СЕТ СН'!$H$11+СВЦЭМ!$D$10+'СЕТ СН'!$H$6-'СЕТ СН'!$H$23</f>
        <v>1054.8638910700001</v>
      </c>
      <c r="V97" s="36">
        <f>SUMIFS(СВЦЭМ!$D$33:$D$776,СВЦЭМ!$A$33:$A$776,$A97,СВЦЭМ!$B$33:$B$776,V$83)+'СЕТ СН'!$H$11+СВЦЭМ!$D$10+'СЕТ СН'!$H$6-'СЕТ СН'!$H$23</f>
        <v>1038.9491051100001</v>
      </c>
      <c r="W97" s="36">
        <f>SUMIFS(СВЦЭМ!$D$33:$D$776,СВЦЭМ!$A$33:$A$776,$A97,СВЦЭМ!$B$33:$B$776,W$83)+'СЕТ СН'!$H$11+СВЦЭМ!$D$10+'СЕТ СН'!$H$6-'СЕТ СН'!$H$23</f>
        <v>1037.27592817</v>
      </c>
      <c r="X97" s="36">
        <f>SUMIFS(СВЦЭМ!$D$33:$D$776,СВЦЭМ!$A$33:$A$776,$A97,СВЦЭМ!$B$33:$B$776,X$83)+'СЕТ СН'!$H$11+СВЦЭМ!$D$10+'СЕТ СН'!$H$6-'СЕТ СН'!$H$23</f>
        <v>1021.83835203</v>
      </c>
      <c r="Y97" s="36">
        <f>SUMIFS(СВЦЭМ!$D$33:$D$776,СВЦЭМ!$A$33:$A$776,$A97,СВЦЭМ!$B$33:$B$776,Y$83)+'СЕТ СН'!$H$11+СВЦЭМ!$D$10+'СЕТ СН'!$H$6-'СЕТ СН'!$H$23</f>
        <v>1022.93524143</v>
      </c>
    </row>
    <row r="98" spans="1:25" ht="15.75" x14ac:dyDescent="0.2">
      <c r="A98" s="35">
        <f t="shared" si="2"/>
        <v>44027</v>
      </c>
      <c r="B98" s="36">
        <f>SUMIFS(СВЦЭМ!$D$33:$D$776,СВЦЭМ!$A$33:$A$776,$A98,СВЦЭМ!$B$33:$B$776,B$83)+'СЕТ СН'!$H$11+СВЦЭМ!$D$10+'СЕТ СН'!$H$6-'СЕТ СН'!$H$23</f>
        <v>1218.3700281900001</v>
      </c>
      <c r="C98" s="36">
        <f>SUMIFS(СВЦЭМ!$D$33:$D$776,СВЦЭМ!$A$33:$A$776,$A98,СВЦЭМ!$B$33:$B$776,C$83)+'СЕТ СН'!$H$11+СВЦЭМ!$D$10+'СЕТ СН'!$H$6-'СЕТ СН'!$H$23</f>
        <v>1253.2976168099999</v>
      </c>
      <c r="D98" s="36">
        <f>SUMIFS(СВЦЭМ!$D$33:$D$776,СВЦЭМ!$A$33:$A$776,$A98,СВЦЭМ!$B$33:$B$776,D$83)+'СЕТ СН'!$H$11+СВЦЭМ!$D$10+'СЕТ СН'!$H$6-'СЕТ СН'!$H$23</f>
        <v>1238.7609267100001</v>
      </c>
      <c r="E98" s="36">
        <f>SUMIFS(СВЦЭМ!$D$33:$D$776,СВЦЭМ!$A$33:$A$776,$A98,СВЦЭМ!$B$33:$B$776,E$83)+'СЕТ СН'!$H$11+СВЦЭМ!$D$10+'СЕТ СН'!$H$6-'СЕТ СН'!$H$23</f>
        <v>1250.11392473</v>
      </c>
      <c r="F98" s="36">
        <f>SUMIFS(СВЦЭМ!$D$33:$D$776,СВЦЭМ!$A$33:$A$776,$A98,СВЦЭМ!$B$33:$B$776,F$83)+'СЕТ СН'!$H$11+СВЦЭМ!$D$10+'СЕТ СН'!$H$6-'СЕТ СН'!$H$23</f>
        <v>1244.6009193</v>
      </c>
      <c r="G98" s="36">
        <f>SUMIFS(СВЦЭМ!$D$33:$D$776,СВЦЭМ!$A$33:$A$776,$A98,СВЦЭМ!$B$33:$B$776,G$83)+'СЕТ СН'!$H$11+СВЦЭМ!$D$10+'СЕТ СН'!$H$6-'СЕТ СН'!$H$23</f>
        <v>1245.2935840499999</v>
      </c>
      <c r="H98" s="36">
        <f>SUMIFS(СВЦЭМ!$D$33:$D$776,СВЦЭМ!$A$33:$A$776,$A98,СВЦЭМ!$B$33:$B$776,H$83)+'СЕТ СН'!$H$11+СВЦЭМ!$D$10+'СЕТ СН'!$H$6-'СЕТ СН'!$H$23</f>
        <v>1258.2518199400001</v>
      </c>
      <c r="I98" s="36">
        <f>SUMIFS(СВЦЭМ!$D$33:$D$776,СВЦЭМ!$A$33:$A$776,$A98,СВЦЭМ!$B$33:$B$776,I$83)+'СЕТ СН'!$H$11+СВЦЭМ!$D$10+'СЕТ СН'!$H$6-'СЕТ СН'!$H$23</f>
        <v>1285.9138892999999</v>
      </c>
      <c r="J98" s="36">
        <f>SUMIFS(СВЦЭМ!$D$33:$D$776,СВЦЭМ!$A$33:$A$776,$A98,СВЦЭМ!$B$33:$B$776,J$83)+'СЕТ СН'!$H$11+СВЦЭМ!$D$10+'СЕТ СН'!$H$6-'СЕТ СН'!$H$23</f>
        <v>1161.5514991</v>
      </c>
      <c r="K98" s="36">
        <f>SUMIFS(СВЦЭМ!$D$33:$D$776,СВЦЭМ!$A$33:$A$776,$A98,СВЦЭМ!$B$33:$B$776,K$83)+'СЕТ СН'!$H$11+СВЦЭМ!$D$10+'СЕТ СН'!$H$6-'СЕТ СН'!$H$23</f>
        <v>1009.68734843</v>
      </c>
      <c r="L98" s="36">
        <f>SUMIFS(СВЦЭМ!$D$33:$D$776,СВЦЭМ!$A$33:$A$776,$A98,СВЦЭМ!$B$33:$B$776,L$83)+'СЕТ СН'!$H$11+СВЦЭМ!$D$10+'СЕТ СН'!$H$6-'СЕТ СН'!$H$23</f>
        <v>981.92275175999998</v>
      </c>
      <c r="M98" s="36">
        <f>SUMIFS(СВЦЭМ!$D$33:$D$776,СВЦЭМ!$A$33:$A$776,$A98,СВЦЭМ!$B$33:$B$776,M$83)+'СЕТ СН'!$H$11+СВЦЭМ!$D$10+'СЕТ СН'!$H$6-'СЕТ СН'!$H$23</f>
        <v>987.71868200000006</v>
      </c>
      <c r="N98" s="36">
        <f>SUMIFS(СВЦЭМ!$D$33:$D$776,СВЦЭМ!$A$33:$A$776,$A98,СВЦЭМ!$B$33:$B$776,N$83)+'СЕТ СН'!$H$11+СВЦЭМ!$D$10+'СЕТ СН'!$H$6-'СЕТ СН'!$H$23</f>
        <v>987.13973635000002</v>
      </c>
      <c r="O98" s="36">
        <f>SUMIFS(СВЦЭМ!$D$33:$D$776,СВЦЭМ!$A$33:$A$776,$A98,СВЦЭМ!$B$33:$B$776,O$83)+'СЕТ СН'!$H$11+СВЦЭМ!$D$10+'СЕТ СН'!$H$6-'СЕТ СН'!$H$23</f>
        <v>990.09227881000004</v>
      </c>
      <c r="P98" s="36">
        <f>SUMIFS(СВЦЭМ!$D$33:$D$776,СВЦЭМ!$A$33:$A$776,$A98,СВЦЭМ!$B$33:$B$776,P$83)+'СЕТ СН'!$H$11+СВЦЭМ!$D$10+'СЕТ СН'!$H$6-'СЕТ СН'!$H$23</f>
        <v>988.37662021000006</v>
      </c>
      <c r="Q98" s="36">
        <f>SUMIFS(СВЦЭМ!$D$33:$D$776,СВЦЭМ!$A$33:$A$776,$A98,СВЦЭМ!$B$33:$B$776,Q$83)+'СЕТ СН'!$H$11+СВЦЭМ!$D$10+'СЕТ СН'!$H$6-'СЕТ СН'!$H$23</f>
        <v>989.17053951000003</v>
      </c>
      <c r="R98" s="36">
        <f>SUMIFS(СВЦЭМ!$D$33:$D$776,СВЦЭМ!$A$33:$A$776,$A98,СВЦЭМ!$B$33:$B$776,R$83)+'СЕТ СН'!$H$11+СВЦЭМ!$D$10+'СЕТ СН'!$H$6-'СЕТ СН'!$H$23</f>
        <v>983.29504584000006</v>
      </c>
      <c r="S98" s="36">
        <f>SUMIFS(СВЦЭМ!$D$33:$D$776,СВЦЭМ!$A$33:$A$776,$A98,СВЦЭМ!$B$33:$B$776,S$83)+'СЕТ СН'!$H$11+СВЦЭМ!$D$10+'СЕТ СН'!$H$6-'СЕТ СН'!$H$23</f>
        <v>984.45226736999996</v>
      </c>
      <c r="T98" s="36">
        <f>SUMIFS(СВЦЭМ!$D$33:$D$776,СВЦЭМ!$A$33:$A$776,$A98,СВЦЭМ!$B$33:$B$776,T$83)+'СЕТ СН'!$H$11+СВЦЭМ!$D$10+'СЕТ СН'!$H$6-'СЕТ СН'!$H$23</f>
        <v>984.92919698000003</v>
      </c>
      <c r="U98" s="36">
        <f>SUMIFS(СВЦЭМ!$D$33:$D$776,СВЦЭМ!$A$33:$A$776,$A98,СВЦЭМ!$B$33:$B$776,U$83)+'СЕТ СН'!$H$11+СВЦЭМ!$D$10+'СЕТ СН'!$H$6-'СЕТ СН'!$H$23</f>
        <v>970.49121070000001</v>
      </c>
      <c r="V98" s="36">
        <f>SUMIFS(СВЦЭМ!$D$33:$D$776,СВЦЭМ!$A$33:$A$776,$A98,СВЦЭМ!$B$33:$B$776,V$83)+'СЕТ СН'!$H$11+СВЦЭМ!$D$10+'СЕТ СН'!$H$6-'СЕТ СН'!$H$23</f>
        <v>962.00264118999996</v>
      </c>
      <c r="W98" s="36">
        <f>SUMIFS(СВЦЭМ!$D$33:$D$776,СВЦЭМ!$A$33:$A$776,$A98,СВЦЭМ!$B$33:$B$776,W$83)+'СЕТ СН'!$H$11+СВЦЭМ!$D$10+'СЕТ СН'!$H$6-'СЕТ СН'!$H$23</f>
        <v>973.22007779</v>
      </c>
      <c r="X98" s="36">
        <f>SUMIFS(СВЦЭМ!$D$33:$D$776,СВЦЭМ!$A$33:$A$776,$A98,СВЦЭМ!$B$33:$B$776,X$83)+'СЕТ СН'!$H$11+СВЦЭМ!$D$10+'СЕТ СН'!$H$6-'СЕТ СН'!$H$23</f>
        <v>991.42873385999997</v>
      </c>
      <c r="Y98" s="36">
        <f>SUMIFS(СВЦЭМ!$D$33:$D$776,СВЦЭМ!$A$33:$A$776,$A98,СВЦЭМ!$B$33:$B$776,Y$83)+'СЕТ СН'!$H$11+СВЦЭМ!$D$10+'СЕТ СН'!$H$6-'СЕТ СН'!$H$23</f>
        <v>1034.74515881</v>
      </c>
    </row>
    <row r="99" spans="1:25" ht="15.75" x14ac:dyDescent="0.2">
      <c r="A99" s="35">
        <f t="shared" si="2"/>
        <v>44028</v>
      </c>
      <c r="B99" s="36">
        <f>SUMIFS(СВЦЭМ!$D$33:$D$776,СВЦЭМ!$A$33:$A$776,$A99,СВЦЭМ!$B$33:$B$776,B$83)+'СЕТ СН'!$H$11+СВЦЭМ!$D$10+'СЕТ СН'!$H$6-'СЕТ СН'!$H$23</f>
        <v>1185.92415564</v>
      </c>
      <c r="C99" s="36">
        <f>SUMIFS(СВЦЭМ!$D$33:$D$776,СВЦЭМ!$A$33:$A$776,$A99,СВЦЭМ!$B$33:$B$776,C$83)+'СЕТ СН'!$H$11+СВЦЭМ!$D$10+'СЕТ СН'!$H$6-'СЕТ СН'!$H$23</f>
        <v>1250.24277278</v>
      </c>
      <c r="D99" s="36">
        <f>SUMIFS(СВЦЭМ!$D$33:$D$776,СВЦЭМ!$A$33:$A$776,$A99,СВЦЭМ!$B$33:$B$776,D$83)+'СЕТ СН'!$H$11+СВЦЭМ!$D$10+'СЕТ СН'!$H$6-'СЕТ СН'!$H$23</f>
        <v>1241.97252076</v>
      </c>
      <c r="E99" s="36">
        <f>SUMIFS(СВЦЭМ!$D$33:$D$776,СВЦЭМ!$A$33:$A$776,$A99,СВЦЭМ!$B$33:$B$776,E$83)+'СЕТ СН'!$H$11+СВЦЭМ!$D$10+'СЕТ СН'!$H$6-'СЕТ СН'!$H$23</f>
        <v>1255.7133122400001</v>
      </c>
      <c r="F99" s="36">
        <f>SUMIFS(СВЦЭМ!$D$33:$D$776,СВЦЭМ!$A$33:$A$776,$A99,СВЦЭМ!$B$33:$B$776,F$83)+'СЕТ СН'!$H$11+СВЦЭМ!$D$10+'СЕТ СН'!$H$6-'СЕТ СН'!$H$23</f>
        <v>1250.24325084</v>
      </c>
      <c r="G99" s="36">
        <f>SUMIFS(СВЦЭМ!$D$33:$D$776,СВЦЭМ!$A$33:$A$776,$A99,СВЦЭМ!$B$33:$B$776,G$83)+'СЕТ СН'!$H$11+СВЦЭМ!$D$10+'СЕТ СН'!$H$6-'СЕТ СН'!$H$23</f>
        <v>1244.94009209</v>
      </c>
      <c r="H99" s="36">
        <f>SUMIFS(СВЦЭМ!$D$33:$D$776,СВЦЭМ!$A$33:$A$776,$A99,СВЦЭМ!$B$33:$B$776,H$83)+'СЕТ СН'!$H$11+СВЦЭМ!$D$10+'СЕТ СН'!$H$6-'СЕТ СН'!$H$23</f>
        <v>1260.8430151699999</v>
      </c>
      <c r="I99" s="36">
        <f>SUMIFS(СВЦЭМ!$D$33:$D$776,СВЦЭМ!$A$33:$A$776,$A99,СВЦЭМ!$B$33:$B$776,I$83)+'СЕТ СН'!$H$11+СВЦЭМ!$D$10+'СЕТ СН'!$H$6-'СЕТ СН'!$H$23</f>
        <v>1234.7728279</v>
      </c>
      <c r="J99" s="36">
        <f>SUMIFS(СВЦЭМ!$D$33:$D$776,СВЦЭМ!$A$33:$A$776,$A99,СВЦЭМ!$B$33:$B$776,J$83)+'СЕТ СН'!$H$11+СВЦЭМ!$D$10+'СЕТ СН'!$H$6-'СЕТ СН'!$H$23</f>
        <v>1191.8633070200001</v>
      </c>
      <c r="K99" s="36">
        <f>SUMIFS(СВЦЭМ!$D$33:$D$776,СВЦЭМ!$A$33:$A$776,$A99,СВЦЭМ!$B$33:$B$776,K$83)+'СЕТ СН'!$H$11+СВЦЭМ!$D$10+'СЕТ СН'!$H$6-'СЕТ СН'!$H$23</f>
        <v>1012.26742123</v>
      </c>
      <c r="L99" s="36">
        <f>SUMIFS(СВЦЭМ!$D$33:$D$776,СВЦЭМ!$A$33:$A$776,$A99,СВЦЭМ!$B$33:$B$776,L$83)+'СЕТ СН'!$H$11+СВЦЭМ!$D$10+'СЕТ СН'!$H$6-'СЕТ СН'!$H$23</f>
        <v>961.14875185999995</v>
      </c>
      <c r="M99" s="36">
        <f>SUMIFS(СВЦЭМ!$D$33:$D$776,СВЦЭМ!$A$33:$A$776,$A99,СВЦЭМ!$B$33:$B$776,M$83)+'СЕТ СН'!$H$11+СВЦЭМ!$D$10+'СЕТ СН'!$H$6-'СЕТ СН'!$H$23</f>
        <v>944.67583149999996</v>
      </c>
      <c r="N99" s="36">
        <f>SUMIFS(СВЦЭМ!$D$33:$D$776,СВЦЭМ!$A$33:$A$776,$A99,СВЦЭМ!$B$33:$B$776,N$83)+'СЕТ СН'!$H$11+СВЦЭМ!$D$10+'СЕТ СН'!$H$6-'СЕТ СН'!$H$23</f>
        <v>969.07326283999998</v>
      </c>
      <c r="O99" s="36">
        <f>SUMIFS(СВЦЭМ!$D$33:$D$776,СВЦЭМ!$A$33:$A$776,$A99,СВЦЭМ!$B$33:$B$776,O$83)+'СЕТ СН'!$H$11+СВЦЭМ!$D$10+'СЕТ СН'!$H$6-'СЕТ СН'!$H$23</f>
        <v>964.97204964000002</v>
      </c>
      <c r="P99" s="36">
        <f>SUMIFS(СВЦЭМ!$D$33:$D$776,СВЦЭМ!$A$33:$A$776,$A99,СВЦЭМ!$B$33:$B$776,P$83)+'СЕТ СН'!$H$11+СВЦЭМ!$D$10+'СЕТ СН'!$H$6-'СЕТ СН'!$H$23</f>
        <v>966.35801942000001</v>
      </c>
      <c r="Q99" s="36">
        <f>SUMIFS(СВЦЭМ!$D$33:$D$776,СВЦЭМ!$A$33:$A$776,$A99,СВЦЭМ!$B$33:$B$776,Q$83)+'СЕТ СН'!$H$11+СВЦЭМ!$D$10+'СЕТ СН'!$H$6-'СЕТ СН'!$H$23</f>
        <v>978.10523723000006</v>
      </c>
      <c r="R99" s="36">
        <f>SUMIFS(СВЦЭМ!$D$33:$D$776,СВЦЭМ!$A$33:$A$776,$A99,СВЦЭМ!$B$33:$B$776,R$83)+'СЕТ СН'!$H$11+СВЦЭМ!$D$10+'СЕТ СН'!$H$6-'СЕТ СН'!$H$23</f>
        <v>974.36803746999999</v>
      </c>
      <c r="S99" s="36">
        <f>SUMIFS(СВЦЭМ!$D$33:$D$776,СВЦЭМ!$A$33:$A$776,$A99,СВЦЭМ!$B$33:$B$776,S$83)+'СЕТ СН'!$H$11+СВЦЭМ!$D$10+'СЕТ СН'!$H$6-'СЕТ СН'!$H$23</f>
        <v>971.72137200999998</v>
      </c>
      <c r="T99" s="36">
        <f>SUMIFS(СВЦЭМ!$D$33:$D$776,СВЦЭМ!$A$33:$A$776,$A99,СВЦЭМ!$B$33:$B$776,T$83)+'СЕТ СН'!$H$11+СВЦЭМ!$D$10+'СЕТ СН'!$H$6-'СЕТ СН'!$H$23</f>
        <v>971.44364605999999</v>
      </c>
      <c r="U99" s="36">
        <f>SUMIFS(СВЦЭМ!$D$33:$D$776,СВЦЭМ!$A$33:$A$776,$A99,СВЦЭМ!$B$33:$B$776,U$83)+'СЕТ СН'!$H$11+СВЦЭМ!$D$10+'СЕТ СН'!$H$6-'СЕТ СН'!$H$23</f>
        <v>970.49017648999995</v>
      </c>
      <c r="V99" s="36">
        <f>SUMIFS(СВЦЭМ!$D$33:$D$776,СВЦЭМ!$A$33:$A$776,$A99,СВЦЭМ!$B$33:$B$776,V$83)+'СЕТ СН'!$H$11+СВЦЭМ!$D$10+'СЕТ СН'!$H$6-'СЕТ СН'!$H$23</f>
        <v>964.02712913000005</v>
      </c>
      <c r="W99" s="36">
        <f>SUMIFS(СВЦЭМ!$D$33:$D$776,СВЦЭМ!$A$33:$A$776,$A99,СВЦЭМ!$B$33:$B$776,W$83)+'СЕТ СН'!$H$11+СВЦЭМ!$D$10+'СЕТ СН'!$H$6-'СЕТ СН'!$H$23</f>
        <v>966.72928123999998</v>
      </c>
      <c r="X99" s="36">
        <f>SUMIFS(СВЦЭМ!$D$33:$D$776,СВЦЭМ!$A$33:$A$776,$A99,СВЦЭМ!$B$33:$B$776,X$83)+'СЕТ СН'!$H$11+СВЦЭМ!$D$10+'СЕТ СН'!$H$6-'СЕТ СН'!$H$23</f>
        <v>1010.84855645</v>
      </c>
      <c r="Y99" s="36">
        <f>SUMIFS(СВЦЭМ!$D$33:$D$776,СВЦЭМ!$A$33:$A$776,$A99,СВЦЭМ!$B$33:$B$776,Y$83)+'СЕТ СН'!$H$11+СВЦЭМ!$D$10+'СЕТ СН'!$H$6-'СЕТ СН'!$H$23</f>
        <v>1044.8694815900001</v>
      </c>
    </row>
    <row r="100" spans="1:25" ht="15.75" x14ac:dyDescent="0.2">
      <c r="A100" s="35">
        <f t="shared" si="2"/>
        <v>44029</v>
      </c>
      <c r="B100" s="36">
        <f>SUMIFS(СВЦЭМ!$D$33:$D$776,СВЦЭМ!$A$33:$A$776,$A100,СВЦЭМ!$B$33:$B$776,B$83)+'СЕТ СН'!$H$11+СВЦЭМ!$D$10+'СЕТ СН'!$H$6-'СЕТ СН'!$H$23</f>
        <v>1205.07280915</v>
      </c>
      <c r="C100" s="36">
        <f>SUMIFS(СВЦЭМ!$D$33:$D$776,СВЦЭМ!$A$33:$A$776,$A100,СВЦЭМ!$B$33:$B$776,C$83)+'СЕТ СН'!$H$11+СВЦЭМ!$D$10+'СЕТ СН'!$H$6-'СЕТ СН'!$H$23</f>
        <v>1326.5662202599999</v>
      </c>
      <c r="D100" s="36">
        <f>SUMIFS(СВЦЭМ!$D$33:$D$776,СВЦЭМ!$A$33:$A$776,$A100,СВЦЭМ!$B$33:$B$776,D$83)+'СЕТ СН'!$H$11+СВЦЭМ!$D$10+'СЕТ СН'!$H$6-'СЕТ СН'!$H$23</f>
        <v>1295.7859507999999</v>
      </c>
      <c r="E100" s="36">
        <f>SUMIFS(СВЦЭМ!$D$33:$D$776,СВЦЭМ!$A$33:$A$776,$A100,СВЦЭМ!$B$33:$B$776,E$83)+'СЕТ СН'!$H$11+СВЦЭМ!$D$10+'СЕТ СН'!$H$6-'СЕТ СН'!$H$23</f>
        <v>1273.61495489</v>
      </c>
      <c r="F100" s="36">
        <f>SUMIFS(СВЦЭМ!$D$33:$D$776,СВЦЭМ!$A$33:$A$776,$A100,СВЦЭМ!$B$33:$B$776,F$83)+'СЕТ СН'!$H$11+СВЦЭМ!$D$10+'СЕТ СН'!$H$6-'СЕТ СН'!$H$23</f>
        <v>1276.0549298599999</v>
      </c>
      <c r="G100" s="36">
        <f>SUMIFS(СВЦЭМ!$D$33:$D$776,СВЦЭМ!$A$33:$A$776,$A100,СВЦЭМ!$B$33:$B$776,G$83)+'СЕТ СН'!$H$11+СВЦЭМ!$D$10+'СЕТ СН'!$H$6-'СЕТ СН'!$H$23</f>
        <v>1254.1978149400002</v>
      </c>
      <c r="H100" s="36">
        <f>SUMIFS(СВЦЭМ!$D$33:$D$776,СВЦЭМ!$A$33:$A$776,$A100,СВЦЭМ!$B$33:$B$776,H$83)+'СЕТ СН'!$H$11+СВЦЭМ!$D$10+'СЕТ СН'!$H$6-'СЕТ СН'!$H$23</f>
        <v>1233.0160472</v>
      </c>
      <c r="I100" s="36">
        <f>SUMIFS(СВЦЭМ!$D$33:$D$776,СВЦЭМ!$A$33:$A$776,$A100,СВЦЭМ!$B$33:$B$776,I$83)+'СЕТ СН'!$H$11+СВЦЭМ!$D$10+'СЕТ СН'!$H$6-'СЕТ СН'!$H$23</f>
        <v>1186.0606074</v>
      </c>
      <c r="J100" s="36">
        <f>SUMIFS(СВЦЭМ!$D$33:$D$776,СВЦЭМ!$A$33:$A$776,$A100,СВЦЭМ!$B$33:$B$776,J$83)+'СЕТ СН'!$H$11+СВЦЭМ!$D$10+'СЕТ СН'!$H$6-'СЕТ СН'!$H$23</f>
        <v>1121.43641093</v>
      </c>
      <c r="K100" s="36">
        <f>SUMIFS(СВЦЭМ!$D$33:$D$776,СВЦЭМ!$A$33:$A$776,$A100,СВЦЭМ!$B$33:$B$776,K$83)+'СЕТ СН'!$H$11+СВЦЭМ!$D$10+'СЕТ СН'!$H$6-'СЕТ СН'!$H$23</f>
        <v>1015.92395548</v>
      </c>
      <c r="L100" s="36">
        <f>SUMIFS(СВЦЭМ!$D$33:$D$776,СВЦЭМ!$A$33:$A$776,$A100,СВЦЭМ!$B$33:$B$776,L$83)+'СЕТ СН'!$H$11+СВЦЭМ!$D$10+'СЕТ СН'!$H$6-'СЕТ СН'!$H$23</f>
        <v>926.22524342999998</v>
      </c>
      <c r="M100" s="36">
        <f>SUMIFS(СВЦЭМ!$D$33:$D$776,СВЦЭМ!$A$33:$A$776,$A100,СВЦЭМ!$B$33:$B$776,M$83)+'СЕТ СН'!$H$11+СВЦЭМ!$D$10+'СЕТ СН'!$H$6-'СЕТ СН'!$H$23</f>
        <v>894.42919922999999</v>
      </c>
      <c r="N100" s="36">
        <f>SUMIFS(СВЦЭМ!$D$33:$D$776,СВЦЭМ!$A$33:$A$776,$A100,СВЦЭМ!$B$33:$B$776,N$83)+'СЕТ СН'!$H$11+СВЦЭМ!$D$10+'СЕТ СН'!$H$6-'СЕТ СН'!$H$23</f>
        <v>909.24837803000003</v>
      </c>
      <c r="O100" s="36">
        <f>SUMIFS(СВЦЭМ!$D$33:$D$776,СВЦЭМ!$A$33:$A$776,$A100,СВЦЭМ!$B$33:$B$776,O$83)+'СЕТ СН'!$H$11+СВЦЭМ!$D$10+'СЕТ СН'!$H$6-'СЕТ СН'!$H$23</f>
        <v>906.38274072000002</v>
      </c>
      <c r="P100" s="36">
        <f>SUMIFS(СВЦЭМ!$D$33:$D$776,СВЦЭМ!$A$33:$A$776,$A100,СВЦЭМ!$B$33:$B$776,P$83)+'СЕТ СН'!$H$11+СВЦЭМ!$D$10+'СЕТ СН'!$H$6-'СЕТ СН'!$H$23</f>
        <v>911.05343230999995</v>
      </c>
      <c r="Q100" s="36">
        <f>SUMIFS(СВЦЭМ!$D$33:$D$776,СВЦЭМ!$A$33:$A$776,$A100,СВЦЭМ!$B$33:$B$776,Q$83)+'СЕТ СН'!$H$11+СВЦЭМ!$D$10+'СЕТ СН'!$H$6-'СЕТ СН'!$H$23</f>
        <v>916.61499677999996</v>
      </c>
      <c r="R100" s="36">
        <f>SUMIFS(СВЦЭМ!$D$33:$D$776,СВЦЭМ!$A$33:$A$776,$A100,СВЦЭМ!$B$33:$B$776,R$83)+'СЕТ СН'!$H$11+СВЦЭМ!$D$10+'СЕТ СН'!$H$6-'СЕТ СН'!$H$23</f>
        <v>940.01619288999996</v>
      </c>
      <c r="S100" s="36">
        <f>SUMIFS(СВЦЭМ!$D$33:$D$776,СВЦЭМ!$A$33:$A$776,$A100,СВЦЭМ!$B$33:$B$776,S$83)+'СЕТ СН'!$H$11+СВЦЭМ!$D$10+'СЕТ СН'!$H$6-'СЕТ СН'!$H$23</f>
        <v>952.14095722000002</v>
      </c>
      <c r="T100" s="36">
        <f>SUMIFS(СВЦЭМ!$D$33:$D$776,СВЦЭМ!$A$33:$A$776,$A100,СВЦЭМ!$B$33:$B$776,T$83)+'СЕТ СН'!$H$11+СВЦЭМ!$D$10+'СЕТ СН'!$H$6-'СЕТ СН'!$H$23</f>
        <v>951.60066936999999</v>
      </c>
      <c r="U100" s="36">
        <f>SUMIFS(СВЦЭМ!$D$33:$D$776,СВЦЭМ!$A$33:$A$776,$A100,СВЦЭМ!$B$33:$B$776,U$83)+'СЕТ СН'!$H$11+СВЦЭМ!$D$10+'СЕТ СН'!$H$6-'СЕТ СН'!$H$23</f>
        <v>945.23311756999999</v>
      </c>
      <c r="V100" s="36">
        <f>SUMIFS(СВЦЭМ!$D$33:$D$776,СВЦЭМ!$A$33:$A$776,$A100,СВЦЭМ!$B$33:$B$776,V$83)+'СЕТ СН'!$H$11+СВЦЭМ!$D$10+'СЕТ СН'!$H$6-'СЕТ СН'!$H$23</f>
        <v>931.83781888999999</v>
      </c>
      <c r="W100" s="36">
        <f>SUMIFS(СВЦЭМ!$D$33:$D$776,СВЦЭМ!$A$33:$A$776,$A100,СВЦЭМ!$B$33:$B$776,W$83)+'СЕТ СН'!$H$11+СВЦЭМ!$D$10+'СЕТ СН'!$H$6-'СЕТ СН'!$H$23</f>
        <v>916.39059205000001</v>
      </c>
      <c r="X100" s="36">
        <f>SUMIFS(СВЦЭМ!$D$33:$D$776,СВЦЭМ!$A$33:$A$776,$A100,СВЦЭМ!$B$33:$B$776,X$83)+'СЕТ СН'!$H$11+СВЦЭМ!$D$10+'СЕТ СН'!$H$6-'СЕТ СН'!$H$23</f>
        <v>986.01660590000006</v>
      </c>
      <c r="Y100" s="36">
        <f>SUMIFS(СВЦЭМ!$D$33:$D$776,СВЦЭМ!$A$33:$A$776,$A100,СВЦЭМ!$B$33:$B$776,Y$83)+'СЕТ СН'!$H$11+СВЦЭМ!$D$10+'СЕТ СН'!$H$6-'СЕТ СН'!$H$23</f>
        <v>1059.3638558500002</v>
      </c>
    </row>
    <row r="101" spans="1:25" ht="15.75" x14ac:dyDescent="0.2">
      <c r="A101" s="35">
        <f t="shared" si="2"/>
        <v>44030</v>
      </c>
      <c r="B101" s="36">
        <f>SUMIFS(СВЦЭМ!$D$33:$D$776,СВЦЭМ!$A$33:$A$776,$A101,СВЦЭМ!$B$33:$B$776,B$83)+'СЕТ СН'!$H$11+СВЦЭМ!$D$10+'СЕТ СН'!$H$6-'СЕТ СН'!$H$23</f>
        <v>1229.4049377599999</v>
      </c>
      <c r="C101" s="36">
        <f>SUMIFS(СВЦЭМ!$D$33:$D$776,СВЦЭМ!$A$33:$A$776,$A101,СВЦЭМ!$B$33:$B$776,C$83)+'СЕТ СН'!$H$11+СВЦЭМ!$D$10+'СЕТ СН'!$H$6-'СЕТ СН'!$H$23</f>
        <v>1331.7469731799999</v>
      </c>
      <c r="D101" s="36">
        <f>SUMIFS(СВЦЭМ!$D$33:$D$776,СВЦЭМ!$A$33:$A$776,$A101,СВЦЭМ!$B$33:$B$776,D$83)+'СЕТ СН'!$H$11+СВЦЭМ!$D$10+'СЕТ СН'!$H$6-'СЕТ СН'!$H$23</f>
        <v>1339.3070862</v>
      </c>
      <c r="E101" s="36">
        <f>SUMIFS(СВЦЭМ!$D$33:$D$776,СВЦЭМ!$A$33:$A$776,$A101,СВЦЭМ!$B$33:$B$776,E$83)+'СЕТ СН'!$H$11+СВЦЭМ!$D$10+'СЕТ СН'!$H$6-'СЕТ СН'!$H$23</f>
        <v>1332.9234612099999</v>
      </c>
      <c r="F101" s="36">
        <f>SUMIFS(СВЦЭМ!$D$33:$D$776,СВЦЭМ!$A$33:$A$776,$A101,СВЦЭМ!$B$33:$B$776,F$83)+'СЕТ СН'!$H$11+СВЦЭМ!$D$10+'СЕТ СН'!$H$6-'СЕТ СН'!$H$23</f>
        <v>1322.4910536299999</v>
      </c>
      <c r="G101" s="36">
        <f>SUMIFS(СВЦЭМ!$D$33:$D$776,СВЦЭМ!$A$33:$A$776,$A101,СВЦЭМ!$B$33:$B$776,G$83)+'СЕТ СН'!$H$11+СВЦЭМ!$D$10+'СЕТ СН'!$H$6-'СЕТ СН'!$H$23</f>
        <v>1331.34692649</v>
      </c>
      <c r="H101" s="36">
        <f>SUMIFS(СВЦЭМ!$D$33:$D$776,СВЦЭМ!$A$33:$A$776,$A101,СВЦЭМ!$B$33:$B$776,H$83)+'СЕТ СН'!$H$11+СВЦЭМ!$D$10+'СЕТ СН'!$H$6-'СЕТ СН'!$H$23</f>
        <v>1332.52893324</v>
      </c>
      <c r="I101" s="36">
        <f>SUMIFS(СВЦЭМ!$D$33:$D$776,СВЦЭМ!$A$33:$A$776,$A101,СВЦЭМ!$B$33:$B$776,I$83)+'СЕТ СН'!$H$11+СВЦЭМ!$D$10+'СЕТ СН'!$H$6-'СЕТ СН'!$H$23</f>
        <v>1318.15400565</v>
      </c>
      <c r="J101" s="36">
        <f>SUMIFS(СВЦЭМ!$D$33:$D$776,СВЦЭМ!$A$33:$A$776,$A101,СВЦЭМ!$B$33:$B$776,J$83)+'СЕТ СН'!$H$11+СВЦЭМ!$D$10+'СЕТ СН'!$H$6-'СЕТ СН'!$H$23</f>
        <v>1244.8159074999999</v>
      </c>
      <c r="K101" s="36">
        <f>SUMIFS(СВЦЭМ!$D$33:$D$776,СВЦЭМ!$A$33:$A$776,$A101,СВЦЭМ!$B$33:$B$776,K$83)+'СЕТ СН'!$H$11+СВЦЭМ!$D$10+'СЕТ СН'!$H$6-'СЕТ СН'!$H$23</f>
        <v>1061.5458697000001</v>
      </c>
      <c r="L101" s="36">
        <f>SUMIFS(СВЦЭМ!$D$33:$D$776,СВЦЭМ!$A$33:$A$776,$A101,СВЦЭМ!$B$33:$B$776,L$83)+'СЕТ СН'!$H$11+СВЦЭМ!$D$10+'СЕТ СН'!$H$6-'СЕТ СН'!$H$23</f>
        <v>913.88224518000004</v>
      </c>
      <c r="M101" s="36">
        <f>SUMIFS(СВЦЭМ!$D$33:$D$776,СВЦЭМ!$A$33:$A$776,$A101,СВЦЭМ!$B$33:$B$776,M$83)+'СЕТ СН'!$H$11+СВЦЭМ!$D$10+'СЕТ СН'!$H$6-'СЕТ СН'!$H$23</f>
        <v>895.59640076000005</v>
      </c>
      <c r="N101" s="36">
        <f>SUMIFS(СВЦЭМ!$D$33:$D$776,СВЦЭМ!$A$33:$A$776,$A101,СВЦЭМ!$B$33:$B$776,N$83)+'СЕТ СН'!$H$11+СВЦЭМ!$D$10+'СЕТ СН'!$H$6-'СЕТ СН'!$H$23</f>
        <v>912.11969472999999</v>
      </c>
      <c r="O101" s="36">
        <f>SUMIFS(СВЦЭМ!$D$33:$D$776,СВЦЭМ!$A$33:$A$776,$A101,СВЦЭМ!$B$33:$B$776,O$83)+'СЕТ СН'!$H$11+СВЦЭМ!$D$10+'СЕТ СН'!$H$6-'СЕТ СН'!$H$23</f>
        <v>910.92330869</v>
      </c>
      <c r="P101" s="36">
        <f>SUMIFS(СВЦЭМ!$D$33:$D$776,СВЦЭМ!$A$33:$A$776,$A101,СВЦЭМ!$B$33:$B$776,P$83)+'СЕТ СН'!$H$11+СВЦЭМ!$D$10+'СЕТ СН'!$H$6-'СЕТ СН'!$H$23</f>
        <v>915.01865099999998</v>
      </c>
      <c r="Q101" s="36">
        <f>SUMIFS(СВЦЭМ!$D$33:$D$776,СВЦЭМ!$A$33:$A$776,$A101,СВЦЭМ!$B$33:$B$776,Q$83)+'СЕТ СН'!$H$11+СВЦЭМ!$D$10+'СЕТ СН'!$H$6-'СЕТ СН'!$H$23</f>
        <v>916.66093163000005</v>
      </c>
      <c r="R101" s="36">
        <f>SUMIFS(СВЦЭМ!$D$33:$D$776,СВЦЭМ!$A$33:$A$776,$A101,СВЦЭМ!$B$33:$B$776,R$83)+'СЕТ СН'!$H$11+СВЦЭМ!$D$10+'СЕТ СН'!$H$6-'СЕТ СН'!$H$23</f>
        <v>911.61670205999997</v>
      </c>
      <c r="S101" s="36">
        <f>SUMIFS(СВЦЭМ!$D$33:$D$776,СВЦЭМ!$A$33:$A$776,$A101,СВЦЭМ!$B$33:$B$776,S$83)+'СЕТ СН'!$H$11+СВЦЭМ!$D$10+'СЕТ СН'!$H$6-'СЕТ СН'!$H$23</f>
        <v>919.95666087999996</v>
      </c>
      <c r="T101" s="36">
        <f>SUMIFS(СВЦЭМ!$D$33:$D$776,СВЦЭМ!$A$33:$A$776,$A101,СВЦЭМ!$B$33:$B$776,T$83)+'СЕТ СН'!$H$11+СВЦЭМ!$D$10+'СЕТ СН'!$H$6-'СЕТ СН'!$H$23</f>
        <v>946.86652077999997</v>
      </c>
      <c r="U101" s="36">
        <f>SUMIFS(СВЦЭМ!$D$33:$D$776,СВЦЭМ!$A$33:$A$776,$A101,СВЦЭМ!$B$33:$B$776,U$83)+'СЕТ СН'!$H$11+СВЦЭМ!$D$10+'СЕТ СН'!$H$6-'СЕТ СН'!$H$23</f>
        <v>942.57330303000003</v>
      </c>
      <c r="V101" s="36">
        <f>SUMIFS(СВЦЭМ!$D$33:$D$776,СВЦЭМ!$A$33:$A$776,$A101,СВЦЭМ!$B$33:$B$776,V$83)+'СЕТ СН'!$H$11+СВЦЭМ!$D$10+'СЕТ СН'!$H$6-'СЕТ СН'!$H$23</f>
        <v>935.15761291000001</v>
      </c>
      <c r="W101" s="36">
        <f>SUMIFS(СВЦЭМ!$D$33:$D$776,СВЦЭМ!$A$33:$A$776,$A101,СВЦЭМ!$B$33:$B$776,W$83)+'СЕТ СН'!$H$11+СВЦЭМ!$D$10+'СЕТ СН'!$H$6-'СЕТ СН'!$H$23</f>
        <v>907.55741267999997</v>
      </c>
      <c r="X101" s="36">
        <f>SUMIFS(СВЦЭМ!$D$33:$D$776,СВЦЭМ!$A$33:$A$776,$A101,СВЦЭМ!$B$33:$B$776,X$83)+'СЕТ СН'!$H$11+СВЦЭМ!$D$10+'СЕТ СН'!$H$6-'СЕТ СН'!$H$23</f>
        <v>975.60775823000006</v>
      </c>
      <c r="Y101" s="36">
        <f>SUMIFS(СВЦЭМ!$D$33:$D$776,СВЦЭМ!$A$33:$A$776,$A101,СВЦЭМ!$B$33:$B$776,Y$83)+'СЕТ СН'!$H$11+СВЦЭМ!$D$10+'СЕТ СН'!$H$6-'СЕТ СН'!$H$23</f>
        <v>1113.09261328</v>
      </c>
    </row>
    <row r="102" spans="1:25" ht="15.75" x14ac:dyDescent="0.2">
      <c r="A102" s="35">
        <f t="shared" si="2"/>
        <v>44031</v>
      </c>
      <c r="B102" s="36">
        <f>SUMIFS(СВЦЭМ!$D$33:$D$776,СВЦЭМ!$A$33:$A$776,$A102,СВЦЭМ!$B$33:$B$776,B$83)+'СЕТ СН'!$H$11+СВЦЭМ!$D$10+'СЕТ СН'!$H$6-'СЕТ СН'!$H$23</f>
        <v>1170.56693668</v>
      </c>
      <c r="C102" s="36">
        <f>SUMIFS(СВЦЭМ!$D$33:$D$776,СВЦЭМ!$A$33:$A$776,$A102,СВЦЭМ!$B$33:$B$776,C$83)+'СЕТ СН'!$H$11+СВЦЭМ!$D$10+'СЕТ СН'!$H$6-'СЕТ СН'!$H$23</f>
        <v>1215.6749833399999</v>
      </c>
      <c r="D102" s="36">
        <f>SUMIFS(СВЦЭМ!$D$33:$D$776,СВЦЭМ!$A$33:$A$776,$A102,СВЦЭМ!$B$33:$B$776,D$83)+'СЕТ СН'!$H$11+СВЦЭМ!$D$10+'СЕТ СН'!$H$6-'СЕТ СН'!$H$23</f>
        <v>1205.88443742</v>
      </c>
      <c r="E102" s="36">
        <f>SUMIFS(СВЦЭМ!$D$33:$D$776,СВЦЭМ!$A$33:$A$776,$A102,СВЦЭМ!$B$33:$B$776,E$83)+'СЕТ СН'!$H$11+СВЦЭМ!$D$10+'СЕТ СН'!$H$6-'СЕТ СН'!$H$23</f>
        <v>1191.9106256100001</v>
      </c>
      <c r="F102" s="36">
        <f>SUMIFS(СВЦЭМ!$D$33:$D$776,СВЦЭМ!$A$33:$A$776,$A102,СВЦЭМ!$B$33:$B$776,F$83)+'СЕТ СН'!$H$11+СВЦЭМ!$D$10+'СЕТ СН'!$H$6-'СЕТ СН'!$H$23</f>
        <v>1179.4687554300001</v>
      </c>
      <c r="G102" s="36">
        <f>SUMIFS(СВЦЭМ!$D$33:$D$776,СВЦЭМ!$A$33:$A$776,$A102,СВЦЭМ!$B$33:$B$776,G$83)+'СЕТ СН'!$H$11+СВЦЭМ!$D$10+'СЕТ СН'!$H$6-'СЕТ СН'!$H$23</f>
        <v>1193.58447394</v>
      </c>
      <c r="H102" s="36">
        <f>SUMIFS(СВЦЭМ!$D$33:$D$776,СВЦЭМ!$A$33:$A$776,$A102,СВЦЭМ!$B$33:$B$776,H$83)+'СЕТ СН'!$H$11+СВЦЭМ!$D$10+'СЕТ СН'!$H$6-'СЕТ СН'!$H$23</f>
        <v>1215.5981675799999</v>
      </c>
      <c r="I102" s="36">
        <f>SUMIFS(СВЦЭМ!$D$33:$D$776,СВЦЭМ!$A$33:$A$776,$A102,СВЦЭМ!$B$33:$B$776,I$83)+'СЕТ СН'!$H$11+СВЦЭМ!$D$10+'СЕТ СН'!$H$6-'СЕТ СН'!$H$23</f>
        <v>1250.40877796</v>
      </c>
      <c r="J102" s="36">
        <f>SUMIFS(СВЦЭМ!$D$33:$D$776,СВЦЭМ!$A$33:$A$776,$A102,СВЦЭМ!$B$33:$B$776,J$83)+'СЕТ СН'!$H$11+СВЦЭМ!$D$10+'СЕТ СН'!$H$6-'СЕТ СН'!$H$23</f>
        <v>1242.3918347200001</v>
      </c>
      <c r="K102" s="36">
        <f>SUMIFS(СВЦЭМ!$D$33:$D$776,СВЦЭМ!$A$33:$A$776,$A102,СВЦЭМ!$B$33:$B$776,K$83)+'СЕТ СН'!$H$11+СВЦЭМ!$D$10+'СЕТ СН'!$H$6-'СЕТ СН'!$H$23</f>
        <v>1076.5900921100001</v>
      </c>
      <c r="L102" s="36">
        <f>SUMIFS(СВЦЭМ!$D$33:$D$776,СВЦЭМ!$A$33:$A$776,$A102,СВЦЭМ!$B$33:$B$776,L$83)+'СЕТ СН'!$H$11+СВЦЭМ!$D$10+'СЕТ СН'!$H$6-'СЕТ СН'!$H$23</f>
        <v>993.99917506999998</v>
      </c>
      <c r="M102" s="36">
        <f>SUMIFS(СВЦЭМ!$D$33:$D$776,СВЦЭМ!$A$33:$A$776,$A102,СВЦЭМ!$B$33:$B$776,M$83)+'СЕТ СН'!$H$11+СВЦЭМ!$D$10+'СЕТ СН'!$H$6-'СЕТ СН'!$H$23</f>
        <v>945.08600581999997</v>
      </c>
      <c r="N102" s="36">
        <f>SUMIFS(СВЦЭМ!$D$33:$D$776,СВЦЭМ!$A$33:$A$776,$A102,СВЦЭМ!$B$33:$B$776,N$83)+'СЕТ СН'!$H$11+СВЦЭМ!$D$10+'СЕТ СН'!$H$6-'СЕТ СН'!$H$23</f>
        <v>949.58526171000005</v>
      </c>
      <c r="O102" s="36">
        <f>SUMIFS(СВЦЭМ!$D$33:$D$776,СВЦЭМ!$A$33:$A$776,$A102,СВЦЭМ!$B$33:$B$776,O$83)+'СЕТ СН'!$H$11+СВЦЭМ!$D$10+'СЕТ СН'!$H$6-'СЕТ СН'!$H$23</f>
        <v>950.97127598999998</v>
      </c>
      <c r="P102" s="36">
        <f>SUMIFS(СВЦЭМ!$D$33:$D$776,СВЦЭМ!$A$33:$A$776,$A102,СВЦЭМ!$B$33:$B$776,P$83)+'СЕТ СН'!$H$11+СВЦЭМ!$D$10+'СЕТ СН'!$H$6-'СЕТ СН'!$H$23</f>
        <v>950.13976702000002</v>
      </c>
      <c r="Q102" s="36">
        <f>SUMIFS(СВЦЭМ!$D$33:$D$776,СВЦЭМ!$A$33:$A$776,$A102,СВЦЭМ!$B$33:$B$776,Q$83)+'СЕТ СН'!$H$11+СВЦЭМ!$D$10+'СЕТ СН'!$H$6-'СЕТ СН'!$H$23</f>
        <v>949.86899300000005</v>
      </c>
      <c r="R102" s="36">
        <f>SUMIFS(СВЦЭМ!$D$33:$D$776,СВЦЭМ!$A$33:$A$776,$A102,СВЦЭМ!$B$33:$B$776,R$83)+'СЕТ СН'!$H$11+СВЦЭМ!$D$10+'СЕТ СН'!$H$6-'СЕТ СН'!$H$23</f>
        <v>962.24866617999999</v>
      </c>
      <c r="S102" s="36">
        <f>SUMIFS(СВЦЭМ!$D$33:$D$776,СВЦЭМ!$A$33:$A$776,$A102,СВЦЭМ!$B$33:$B$776,S$83)+'СЕТ СН'!$H$11+СВЦЭМ!$D$10+'СЕТ СН'!$H$6-'СЕТ СН'!$H$23</f>
        <v>971.74263062</v>
      </c>
      <c r="T102" s="36">
        <f>SUMIFS(СВЦЭМ!$D$33:$D$776,СВЦЭМ!$A$33:$A$776,$A102,СВЦЭМ!$B$33:$B$776,T$83)+'СЕТ СН'!$H$11+СВЦЭМ!$D$10+'СЕТ СН'!$H$6-'СЕТ СН'!$H$23</f>
        <v>969.98062189999996</v>
      </c>
      <c r="U102" s="36">
        <f>SUMIFS(СВЦЭМ!$D$33:$D$776,СВЦЭМ!$A$33:$A$776,$A102,СВЦЭМ!$B$33:$B$776,U$83)+'СЕТ СН'!$H$11+СВЦЭМ!$D$10+'СЕТ СН'!$H$6-'СЕТ СН'!$H$23</f>
        <v>968.96942289000003</v>
      </c>
      <c r="V102" s="36">
        <f>SUMIFS(СВЦЭМ!$D$33:$D$776,СВЦЭМ!$A$33:$A$776,$A102,СВЦЭМ!$B$33:$B$776,V$83)+'СЕТ СН'!$H$11+СВЦЭМ!$D$10+'СЕТ СН'!$H$6-'СЕТ СН'!$H$23</f>
        <v>962.48800232999997</v>
      </c>
      <c r="W102" s="36">
        <f>SUMIFS(СВЦЭМ!$D$33:$D$776,СВЦЭМ!$A$33:$A$776,$A102,СВЦЭМ!$B$33:$B$776,W$83)+'СЕТ СН'!$H$11+СВЦЭМ!$D$10+'СЕТ СН'!$H$6-'СЕТ СН'!$H$23</f>
        <v>911.29991844000006</v>
      </c>
      <c r="X102" s="36">
        <f>SUMIFS(СВЦЭМ!$D$33:$D$776,СВЦЭМ!$A$33:$A$776,$A102,СВЦЭМ!$B$33:$B$776,X$83)+'СЕТ СН'!$H$11+СВЦЭМ!$D$10+'СЕТ СН'!$H$6-'СЕТ СН'!$H$23</f>
        <v>981.70818663</v>
      </c>
      <c r="Y102" s="36">
        <f>SUMIFS(СВЦЭМ!$D$33:$D$776,СВЦЭМ!$A$33:$A$776,$A102,СВЦЭМ!$B$33:$B$776,Y$83)+'СЕТ СН'!$H$11+СВЦЭМ!$D$10+'СЕТ СН'!$H$6-'СЕТ СН'!$H$23</f>
        <v>1174.3063806</v>
      </c>
    </row>
    <row r="103" spans="1:25" ht="15.75" x14ac:dyDescent="0.2">
      <c r="A103" s="35">
        <f t="shared" si="2"/>
        <v>44032</v>
      </c>
      <c r="B103" s="36">
        <f>SUMIFS(СВЦЭМ!$D$33:$D$776,СВЦЭМ!$A$33:$A$776,$A103,СВЦЭМ!$B$33:$B$776,B$83)+'СЕТ СН'!$H$11+СВЦЭМ!$D$10+'СЕТ СН'!$H$6-'СЕТ СН'!$H$23</f>
        <v>1147.4610227200001</v>
      </c>
      <c r="C103" s="36">
        <f>SUMIFS(СВЦЭМ!$D$33:$D$776,СВЦЭМ!$A$33:$A$776,$A103,СВЦЭМ!$B$33:$B$776,C$83)+'СЕТ СН'!$H$11+СВЦЭМ!$D$10+'СЕТ СН'!$H$6-'СЕТ СН'!$H$23</f>
        <v>1117.40171596</v>
      </c>
      <c r="D103" s="36">
        <f>SUMIFS(СВЦЭМ!$D$33:$D$776,СВЦЭМ!$A$33:$A$776,$A103,СВЦЭМ!$B$33:$B$776,D$83)+'СЕТ СН'!$H$11+СВЦЭМ!$D$10+'СЕТ СН'!$H$6-'СЕТ СН'!$H$23</f>
        <v>1246.5255919800002</v>
      </c>
      <c r="E103" s="36">
        <f>SUMIFS(СВЦЭМ!$D$33:$D$776,СВЦЭМ!$A$33:$A$776,$A103,СВЦЭМ!$B$33:$B$776,E$83)+'СЕТ СН'!$H$11+СВЦЭМ!$D$10+'СЕТ СН'!$H$6-'СЕТ СН'!$H$23</f>
        <v>1228.8490697100001</v>
      </c>
      <c r="F103" s="36">
        <f>SUMIFS(СВЦЭМ!$D$33:$D$776,СВЦЭМ!$A$33:$A$776,$A103,СВЦЭМ!$B$33:$B$776,F$83)+'СЕТ СН'!$H$11+СВЦЭМ!$D$10+'СЕТ СН'!$H$6-'СЕТ СН'!$H$23</f>
        <v>1226.62526482</v>
      </c>
      <c r="G103" s="36">
        <f>SUMIFS(СВЦЭМ!$D$33:$D$776,СВЦЭМ!$A$33:$A$776,$A103,СВЦЭМ!$B$33:$B$776,G$83)+'СЕТ СН'!$H$11+СВЦЭМ!$D$10+'СЕТ СН'!$H$6-'СЕТ СН'!$H$23</f>
        <v>1227.27604546</v>
      </c>
      <c r="H103" s="36">
        <f>SUMIFS(СВЦЭМ!$D$33:$D$776,СВЦЭМ!$A$33:$A$776,$A103,СВЦЭМ!$B$33:$B$776,H$83)+'СЕТ СН'!$H$11+СВЦЭМ!$D$10+'СЕТ СН'!$H$6-'СЕТ СН'!$H$23</f>
        <v>1263.29528886</v>
      </c>
      <c r="I103" s="36">
        <f>SUMIFS(СВЦЭМ!$D$33:$D$776,СВЦЭМ!$A$33:$A$776,$A103,СВЦЭМ!$B$33:$B$776,I$83)+'СЕТ СН'!$H$11+СВЦЭМ!$D$10+'СЕТ СН'!$H$6-'СЕТ СН'!$H$23</f>
        <v>1156.5098179200002</v>
      </c>
      <c r="J103" s="36">
        <f>SUMIFS(СВЦЭМ!$D$33:$D$776,СВЦЭМ!$A$33:$A$776,$A103,СВЦЭМ!$B$33:$B$776,J$83)+'СЕТ СН'!$H$11+СВЦЭМ!$D$10+'СЕТ СН'!$H$6-'СЕТ СН'!$H$23</f>
        <v>1209.64939424</v>
      </c>
      <c r="K103" s="36">
        <f>SUMIFS(СВЦЭМ!$D$33:$D$776,СВЦЭМ!$A$33:$A$776,$A103,СВЦЭМ!$B$33:$B$776,K$83)+'СЕТ СН'!$H$11+СВЦЭМ!$D$10+'СЕТ СН'!$H$6-'СЕТ СН'!$H$23</f>
        <v>1150.2927075</v>
      </c>
      <c r="L103" s="36">
        <f>SUMIFS(СВЦЭМ!$D$33:$D$776,СВЦЭМ!$A$33:$A$776,$A103,СВЦЭМ!$B$33:$B$776,L$83)+'СЕТ СН'!$H$11+СВЦЭМ!$D$10+'СЕТ СН'!$H$6-'СЕТ СН'!$H$23</f>
        <v>1007.25480807</v>
      </c>
      <c r="M103" s="36">
        <f>SUMIFS(СВЦЭМ!$D$33:$D$776,СВЦЭМ!$A$33:$A$776,$A103,СВЦЭМ!$B$33:$B$776,M$83)+'СЕТ СН'!$H$11+СВЦЭМ!$D$10+'СЕТ СН'!$H$6-'СЕТ СН'!$H$23</f>
        <v>990.73650785999996</v>
      </c>
      <c r="N103" s="36">
        <f>SUMIFS(СВЦЭМ!$D$33:$D$776,СВЦЭМ!$A$33:$A$776,$A103,СВЦЭМ!$B$33:$B$776,N$83)+'СЕТ СН'!$H$11+СВЦЭМ!$D$10+'СЕТ СН'!$H$6-'СЕТ СН'!$H$23</f>
        <v>995.83929307999995</v>
      </c>
      <c r="O103" s="36">
        <f>SUMIFS(СВЦЭМ!$D$33:$D$776,СВЦЭМ!$A$33:$A$776,$A103,СВЦЭМ!$B$33:$B$776,O$83)+'СЕТ СН'!$H$11+СВЦЭМ!$D$10+'СЕТ СН'!$H$6-'СЕТ СН'!$H$23</f>
        <v>993.50467889000004</v>
      </c>
      <c r="P103" s="36">
        <f>SUMIFS(СВЦЭМ!$D$33:$D$776,СВЦЭМ!$A$33:$A$776,$A103,СВЦЭМ!$B$33:$B$776,P$83)+'СЕТ СН'!$H$11+СВЦЭМ!$D$10+'СЕТ СН'!$H$6-'СЕТ СН'!$H$23</f>
        <v>981.40552645000002</v>
      </c>
      <c r="Q103" s="36">
        <f>SUMIFS(СВЦЭМ!$D$33:$D$776,СВЦЭМ!$A$33:$A$776,$A103,СВЦЭМ!$B$33:$B$776,Q$83)+'СЕТ СН'!$H$11+СВЦЭМ!$D$10+'СЕТ СН'!$H$6-'СЕТ СН'!$H$23</f>
        <v>981.74062235999997</v>
      </c>
      <c r="R103" s="36">
        <f>SUMIFS(СВЦЭМ!$D$33:$D$776,СВЦЭМ!$A$33:$A$776,$A103,СВЦЭМ!$B$33:$B$776,R$83)+'СЕТ СН'!$H$11+СВЦЭМ!$D$10+'СЕТ СН'!$H$6-'СЕТ СН'!$H$23</f>
        <v>982.28049013999998</v>
      </c>
      <c r="S103" s="36">
        <f>SUMIFS(СВЦЭМ!$D$33:$D$776,СВЦЭМ!$A$33:$A$776,$A103,СВЦЭМ!$B$33:$B$776,S$83)+'СЕТ СН'!$H$11+СВЦЭМ!$D$10+'СЕТ СН'!$H$6-'СЕТ СН'!$H$23</f>
        <v>983.08336649</v>
      </c>
      <c r="T103" s="36">
        <f>SUMIFS(СВЦЭМ!$D$33:$D$776,СВЦЭМ!$A$33:$A$776,$A103,СВЦЭМ!$B$33:$B$776,T$83)+'СЕТ СН'!$H$11+СВЦЭМ!$D$10+'СЕТ СН'!$H$6-'СЕТ СН'!$H$23</f>
        <v>979.38946887999998</v>
      </c>
      <c r="U103" s="36">
        <f>SUMIFS(СВЦЭМ!$D$33:$D$776,СВЦЭМ!$A$33:$A$776,$A103,СВЦЭМ!$B$33:$B$776,U$83)+'СЕТ СН'!$H$11+СВЦЭМ!$D$10+'СЕТ СН'!$H$6-'СЕТ СН'!$H$23</f>
        <v>975.17347479</v>
      </c>
      <c r="V103" s="36">
        <f>SUMIFS(СВЦЭМ!$D$33:$D$776,СВЦЭМ!$A$33:$A$776,$A103,СВЦЭМ!$B$33:$B$776,V$83)+'СЕТ СН'!$H$11+СВЦЭМ!$D$10+'СЕТ СН'!$H$6-'СЕТ СН'!$H$23</f>
        <v>979.39897049000001</v>
      </c>
      <c r="W103" s="36">
        <f>SUMIFS(СВЦЭМ!$D$33:$D$776,СВЦЭМ!$A$33:$A$776,$A103,СВЦЭМ!$B$33:$B$776,W$83)+'СЕТ СН'!$H$11+СВЦЭМ!$D$10+'СЕТ СН'!$H$6-'СЕТ СН'!$H$23</f>
        <v>977.45334265999998</v>
      </c>
      <c r="X103" s="36">
        <f>SUMIFS(СВЦЭМ!$D$33:$D$776,СВЦЭМ!$A$33:$A$776,$A103,СВЦЭМ!$B$33:$B$776,X$83)+'СЕТ СН'!$H$11+СВЦЭМ!$D$10+'СЕТ СН'!$H$6-'СЕТ СН'!$H$23</f>
        <v>1008.37786582</v>
      </c>
      <c r="Y103" s="36">
        <f>SUMIFS(СВЦЭМ!$D$33:$D$776,СВЦЭМ!$A$33:$A$776,$A103,СВЦЭМ!$B$33:$B$776,Y$83)+'СЕТ СН'!$H$11+СВЦЭМ!$D$10+'СЕТ СН'!$H$6-'СЕТ СН'!$H$23</f>
        <v>1161.65462424</v>
      </c>
    </row>
    <row r="104" spans="1:25" ht="15.75" x14ac:dyDescent="0.2">
      <c r="A104" s="35">
        <f t="shared" si="2"/>
        <v>44033</v>
      </c>
      <c r="B104" s="36">
        <f>SUMIFS(СВЦЭМ!$D$33:$D$776,СВЦЭМ!$A$33:$A$776,$A104,СВЦЭМ!$B$33:$B$776,B$83)+'СЕТ СН'!$H$11+СВЦЭМ!$D$10+'СЕТ СН'!$H$6-'СЕТ СН'!$H$23</f>
        <v>1192.2498362600002</v>
      </c>
      <c r="C104" s="36">
        <f>SUMIFS(СВЦЭМ!$D$33:$D$776,СВЦЭМ!$A$33:$A$776,$A104,СВЦЭМ!$B$33:$B$776,C$83)+'СЕТ СН'!$H$11+СВЦЭМ!$D$10+'СЕТ СН'!$H$6-'СЕТ СН'!$H$23</f>
        <v>1150.39406297</v>
      </c>
      <c r="D104" s="36">
        <f>SUMIFS(СВЦЭМ!$D$33:$D$776,СВЦЭМ!$A$33:$A$776,$A104,СВЦЭМ!$B$33:$B$776,D$83)+'СЕТ СН'!$H$11+СВЦЭМ!$D$10+'СЕТ СН'!$H$6-'СЕТ СН'!$H$23</f>
        <v>1130.0851365200001</v>
      </c>
      <c r="E104" s="36">
        <f>SUMIFS(СВЦЭМ!$D$33:$D$776,СВЦЭМ!$A$33:$A$776,$A104,СВЦЭМ!$B$33:$B$776,E$83)+'СЕТ СН'!$H$11+СВЦЭМ!$D$10+'СЕТ СН'!$H$6-'СЕТ СН'!$H$23</f>
        <v>1128.5285949500001</v>
      </c>
      <c r="F104" s="36">
        <f>SUMIFS(СВЦЭМ!$D$33:$D$776,СВЦЭМ!$A$33:$A$776,$A104,СВЦЭМ!$B$33:$B$776,F$83)+'СЕТ СН'!$H$11+СВЦЭМ!$D$10+'СЕТ СН'!$H$6-'СЕТ СН'!$H$23</f>
        <v>1119.8334060500001</v>
      </c>
      <c r="G104" s="36">
        <f>SUMIFS(СВЦЭМ!$D$33:$D$776,СВЦЭМ!$A$33:$A$776,$A104,СВЦЭМ!$B$33:$B$776,G$83)+'СЕТ СН'!$H$11+СВЦЭМ!$D$10+'СЕТ СН'!$H$6-'СЕТ СН'!$H$23</f>
        <v>1110.9836052600001</v>
      </c>
      <c r="H104" s="36">
        <f>SUMIFS(СВЦЭМ!$D$33:$D$776,СВЦЭМ!$A$33:$A$776,$A104,СВЦЭМ!$B$33:$B$776,H$83)+'СЕТ СН'!$H$11+СВЦЭМ!$D$10+'СЕТ СН'!$H$6-'СЕТ СН'!$H$23</f>
        <v>1136.7668692300001</v>
      </c>
      <c r="I104" s="36">
        <f>SUMIFS(СВЦЭМ!$D$33:$D$776,СВЦЭМ!$A$33:$A$776,$A104,СВЦЭМ!$B$33:$B$776,I$83)+'СЕТ СН'!$H$11+СВЦЭМ!$D$10+'СЕТ СН'!$H$6-'СЕТ СН'!$H$23</f>
        <v>1185.90189844</v>
      </c>
      <c r="J104" s="36">
        <f>SUMIFS(СВЦЭМ!$D$33:$D$776,СВЦЭМ!$A$33:$A$776,$A104,СВЦЭМ!$B$33:$B$776,J$83)+'СЕТ СН'!$H$11+СВЦЭМ!$D$10+'СЕТ СН'!$H$6-'СЕТ СН'!$H$23</f>
        <v>1211.68244882</v>
      </c>
      <c r="K104" s="36">
        <f>SUMIFS(СВЦЭМ!$D$33:$D$776,СВЦЭМ!$A$33:$A$776,$A104,СВЦЭМ!$B$33:$B$776,K$83)+'СЕТ СН'!$H$11+СВЦЭМ!$D$10+'СЕТ СН'!$H$6-'СЕТ СН'!$H$23</f>
        <v>1111.29252058</v>
      </c>
      <c r="L104" s="36">
        <f>SUMIFS(СВЦЭМ!$D$33:$D$776,СВЦЭМ!$A$33:$A$776,$A104,СВЦЭМ!$B$33:$B$776,L$83)+'СЕТ СН'!$H$11+СВЦЭМ!$D$10+'СЕТ СН'!$H$6-'СЕТ СН'!$H$23</f>
        <v>1010.11257889</v>
      </c>
      <c r="M104" s="36">
        <f>SUMIFS(СВЦЭМ!$D$33:$D$776,СВЦЭМ!$A$33:$A$776,$A104,СВЦЭМ!$B$33:$B$776,M$83)+'СЕТ СН'!$H$11+СВЦЭМ!$D$10+'СЕТ СН'!$H$6-'СЕТ СН'!$H$23</f>
        <v>1007.29755477</v>
      </c>
      <c r="N104" s="36">
        <f>SUMIFS(СВЦЭМ!$D$33:$D$776,СВЦЭМ!$A$33:$A$776,$A104,СВЦЭМ!$B$33:$B$776,N$83)+'СЕТ СН'!$H$11+СВЦЭМ!$D$10+'СЕТ СН'!$H$6-'СЕТ СН'!$H$23</f>
        <v>1008.68553875</v>
      </c>
      <c r="O104" s="36">
        <f>SUMIFS(СВЦЭМ!$D$33:$D$776,СВЦЭМ!$A$33:$A$776,$A104,СВЦЭМ!$B$33:$B$776,O$83)+'СЕТ СН'!$H$11+СВЦЭМ!$D$10+'СЕТ СН'!$H$6-'СЕТ СН'!$H$23</f>
        <v>1015.0441805200001</v>
      </c>
      <c r="P104" s="36">
        <f>SUMIFS(СВЦЭМ!$D$33:$D$776,СВЦЭМ!$A$33:$A$776,$A104,СВЦЭМ!$B$33:$B$776,P$83)+'СЕТ СН'!$H$11+СВЦЭМ!$D$10+'СЕТ СН'!$H$6-'СЕТ СН'!$H$23</f>
        <v>1016.47781485</v>
      </c>
      <c r="Q104" s="36">
        <f>SUMIFS(СВЦЭМ!$D$33:$D$776,СВЦЭМ!$A$33:$A$776,$A104,СВЦЭМ!$B$33:$B$776,Q$83)+'СЕТ СН'!$H$11+СВЦЭМ!$D$10+'СЕТ СН'!$H$6-'СЕТ СН'!$H$23</f>
        <v>1021.8939169</v>
      </c>
      <c r="R104" s="36">
        <f>SUMIFS(СВЦЭМ!$D$33:$D$776,СВЦЭМ!$A$33:$A$776,$A104,СВЦЭМ!$B$33:$B$776,R$83)+'СЕТ СН'!$H$11+СВЦЭМ!$D$10+'СЕТ СН'!$H$6-'СЕТ СН'!$H$23</f>
        <v>1012.58910886</v>
      </c>
      <c r="S104" s="36">
        <f>SUMIFS(СВЦЭМ!$D$33:$D$776,СВЦЭМ!$A$33:$A$776,$A104,СВЦЭМ!$B$33:$B$776,S$83)+'СЕТ СН'!$H$11+СВЦЭМ!$D$10+'СЕТ СН'!$H$6-'СЕТ СН'!$H$23</f>
        <v>1013.70309262</v>
      </c>
      <c r="T104" s="36">
        <f>SUMIFS(СВЦЭМ!$D$33:$D$776,СВЦЭМ!$A$33:$A$776,$A104,СВЦЭМ!$B$33:$B$776,T$83)+'СЕТ СН'!$H$11+СВЦЭМ!$D$10+'СЕТ СН'!$H$6-'СЕТ СН'!$H$23</f>
        <v>1007.24741855</v>
      </c>
      <c r="U104" s="36">
        <f>SUMIFS(СВЦЭМ!$D$33:$D$776,СВЦЭМ!$A$33:$A$776,$A104,СВЦЭМ!$B$33:$B$776,U$83)+'СЕТ СН'!$H$11+СВЦЭМ!$D$10+'СЕТ СН'!$H$6-'СЕТ СН'!$H$23</f>
        <v>1007.56754675</v>
      </c>
      <c r="V104" s="36">
        <f>SUMIFS(СВЦЭМ!$D$33:$D$776,СВЦЭМ!$A$33:$A$776,$A104,СВЦЭМ!$B$33:$B$776,V$83)+'СЕТ СН'!$H$11+СВЦЭМ!$D$10+'СЕТ СН'!$H$6-'СЕТ СН'!$H$23</f>
        <v>1005.67075564</v>
      </c>
      <c r="W104" s="36">
        <f>SUMIFS(СВЦЭМ!$D$33:$D$776,СВЦЭМ!$A$33:$A$776,$A104,СВЦЭМ!$B$33:$B$776,W$83)+'СЕТ СН'!$H$11+СВЦЭМ!$D$10+'СЕТ СН'!$H$6-'СЕТ СН'!$H$23</f>
        <v>1013.61810458</v>
      </c>
      <c r="X104" s="36">
        <f>SUMIFS(СВЦЭМ!$D$33:$D$776,СВЦЭМ!$A$33:$A$776,$A104,СВЦЭМ!$B$33:$B$776,X$83)+'СЕТ СН'!$H$11+СВЦЭМ!$D$10+'СЕТ СН'!$H$6-'СЕТ СН'!$H$23</f>
        <v>1058.59689101</v>
      </c>
      <c r="Y104" s="36">
        <f>SUMIFS(СВЦЭМ!$D$33:$D$776,СВЦЭМ!$A$33:$A$776,$A104,СВЦЭМ!$B$33:$B$776,Y$83)+'СЕТ СН'!$H$11+СВЦЭМ!$D$10+'СЕТ СН'!$H$6-'СЕТ СН'!$H$23</f>
        <v>1188.4768196300001</v>
      </c>
    </row>
    <row r="105" spans="1:25" ht="15.75" x14ac:dyDescent="0.2">
      <c r="A105" s="35">
        <f t="shared" si="2"/>
        <v>44034</v>
      </c>
      <c r="B105" s="36">
        <f>SUMIFS(СВЦЭМ!$D$33:$D$776,СВЦЭМ!$A$33:$A$776,$A105,СВЦЭМ!$B$33:$B$776,B$83)+'СЕТ СН'!$H$11+СВЦЭМ!$D$10+'СЕТ СН'!$H$6-'СЕТ СН'!$H$23</f>
        <v>1188.0057562100001</v>
      </c>
      <c r="C105" s="36">
        <f>SUMIFS(СВЦЭМ!$D$33:$D$776,СВЦЭМ!$A$33:$A$776,$A105,СВЦЭМ!$B$33:$B$776,C$83)+'СЕТ СН'!$H$11+СВЦЭМ!$D$10+'СЕТ СН'!$H$6-'СЕТ СН'!$H$23</f>
        <v>1160.46844624</v>
      </c>
      <c r="D105" s="36">
        <f>SUMIFS(СВЦЭМ!$D$33:$D$776,СВЦЭМ!$A$33:$A$776,$A105,СВЦЭМ!$B$33:$B$776,D$83)+'СЕТ СН'!$H$11+СВЦЭМ!$D$10+'СЕТ СН'!$H$6-'СЕТ СН'!$H$23</f>
        <v>1151.16369811</v>
      </c>
      <c r="E105" s="36">
        <f>SUMIFS(СВЦЭМ!$D$33:$D$776,СВЦЭМ!$A$33:$A$776,$A105,СВЦЭМ!$B$33:$B$776,E$83)+'СЕТ СН'!$H$11+СВЦЭМ!$D$10+'СЕТ СН'!$H$6-'СЕТ СН'!$H$23</f>
        <v>1171.64004937</v>
      </c>
      <c r="F105" s="36">
        <f>SUMIFS(СВЦЭМ!$D$33:$D$776,СВЦЭМ!$A$33:$A$776,$A105,СВЦЭМ!$B$33:$B$776,F$83)+'СЕТ СН'!$H$11+СВЦЭМ!$D$10+'СЕТ СН'!$H$6-'СЕТ СН'!$H$23</f>
        <v>1178.0016018600002</v>
      </c>
      <c r="G105" s="36">
        <f>SUMIFS(СВЦЭМ!$D$33:$D$776,СВЦЭМ!$A$33:$A$776,$A105,СВЦЭМ!$B$33:$B$776,G$83)+'СЕТ СН'!$H$11+СВЦЭМ!$D$10+'СЕТ СН'!$H$6-'СЕТ СН'!$H$23</f>
        <v>1178.84846227</v>
      </c>
      <c r="H105" s="36">
        <f>SUMIFS(СВЦЭМ!$D$33:$D$776,СВЦЭМ!$A$33:$A$776,$A105,СВЦЭМ!$B$33:$B$776,H$83)+'СЕТ СН'!$H$11+СВЦЭМ!$D$10+'СЕТ СН'!$H$6-'СЕТ СН'!$H$23</f>
        <v>1161.0224087700001</v>
      </c>
      <c r="I105" s="36">
        <f>SUMIFS(СВЦЭМ!$D$33:$D$776,СВЦЭМ!$A$33:$A$776,$A105,СВЦЭМ!$B$33:$B$776,I$83)+'СЕТ СН'!$H$11+СВЦЭМ!$D$10+'СЕТ СН'!$H$6-'СЕТ СН'!$H$23</f>
        <v>1214.8628594199999</v>
      </c>
      <c r="J105" s="36">
        <f>SUMIFS(СВЦЭМ!$D$33:$D$776,СВЦЭМ!$A$33:$A$776,$A105,СВЦЭМ!$B$33:$B$776,J$83)+'СЕТ СН'!$H$11+СВЦЭМ!$D$10+'СЕТ СН'!$H$6-'СЕТ СН'!$H$23</f>
        <v>1230.7725639300002</v>
      </c>
      <c r="K105" s="36">
        <f>SUMIFS(СВЦЭМ!$D$33:$D$776,СВЦЭМ!$A$33:$A$776,$A105,СВЦЭМ!$B$33:$B$776,K$83)+'СЕТ СН'!$H$11+СВЦЭМ!$D$10+'СЕТ СН'!$H$6-'СЕТ СН'!$H$23</f>
        <v>1110.21547063</v>
      </c>
      <c r="L105" s="36">
        <f>SUMIFS(СВЦЭМ!$D$33:$D$776,СВЦЭМ!$A$33:$A$776,$A105,СВЦЭМ!$B$33:$B$776,L$83)+'СЕТ СН'!$H$11+СВЦЭМ!$D$10+'СЕТ СН'!$H$6-'СЕТ СН'!$H$23</f>
        <v>971.52646966999998</v>
      </c>
      <c r="M105" s="36">
        <f>SUMIFS(СВЦЭМ!$D$33:$D$776,СВЦЭМ!$A$33:$A$776,$A105,СВЦЭМ!$B$33:$B$776,M$83)+'СЕТ СН'!$H$11+СВЦЭМ!$D$10+'СЕТ СН'!$H$6-'СЕТ СН'!$H$23</f>
        <v>951.05891892</v>
      </c>
      <c r="N105" s="36">
        <f>SUMIFS(СВЦЭМ!$D$33:$D$776,СВЦЭМ!$A$33:$A$776,$A105,СВЦЭМ!$B$33:$B$776,N$83)+'СЕТ СН'!$H$11+СВЦЭМ!$D$10+'СЕТ СН'!$H$6-'СЕТ СН'!$H$23</f>
        <v>984.76712093000003</v>
      </c>
      <c r="O105" s="36">
        <f>SUMIFS(СВЦЭМ!$D$33:$D$776,СВЦЭМ!$A$33:$A$776,$A105,СВЦЭМ!$B$33:$B$776,O$83)+'СЕТ СН'!$H$11+СВЦЭМ!$D$10+'СЕТ СН'!$H$6-'СЕТ СН'!$H$23</f>
        <v>985.0040315</v>
      </c>
      <c r="P105" s="36">
        <f>SUMIFS(СВЦЭМ!$D$33:$D$776,СВЦЭМ!$A$33:$A$776,$A105,СВЦЭМ!$B$33:$B$776,P$83)+'СЕТ СН'!$H$11+СВЦЭМ!$D$10+'СЕТ СН'!$H$6-'СЕТ СН'!$H$23</f>
        <v>998.85657532000005</v>
      </c>
      <c r="Q105" s="36">
        <f>SUMIFS(СВЦЭМ!$D$33:$D$776,СВЦЭМ!$A$33:$A$776,$A105,СВЦЭМ!$B$33:$B$776,Q$83)+'СЕТ СН'!$H$11+СВЦЭМ!$D$10+'СЕТ СН'!$H$6-'СЕТ СН'!$H$23</f>
        <v>1009.92040707</v>
      </c>
      <c r="R105" s="36">
        <f>SUMIFS(СВЦЭМ!$D$33:$D$776,СВЦЭМ!$A$33:$A$776,$A105,СВЦЭМ!$B$33:$B$776,R$83)+'СЕТ СН'!$H$11+СВЦЭМ!$D$10+'СЕТ СН'!$H$6-'СЕТ СН'!$H$23</f>
        <v>986.43822669999997</v>
      </c>
      <c r="S105" s="36">
        <f>SUMIFS(СВЦЭМ!$D$33:$D$776,СВЦЭМ!$A$33:$A$776,$A105,СВЦЭМ!$B$33:$B$776,S$83)+'СЕТ СН'!$H$11+СВЦЭМ!$D$10+'СЕТ СН'!$H$6-'СЕТ СН'!$H$23</f>
        <v>989.74177945999998</v>
      </c>
      <c r="T105" s="36">
        <f>SUMIFS(СВЦЭМ!$D$33:$D$776,СВЦЭМ!$A$33:$A$776,$A105,СВЦЭМ!$B$33:$B$776,T$83)+'СЕТ СН'!$H$11+СВЦЭМ!$D$10+'СЕТ СН'!$H$6-'СЕТ СН'!$H$23</f>
        <v>1022.1631313</v>
      </c>
      <c r="U105" s="36">
        <f>SUMIFS(СВЦЭМ!$D$33:$D$776,СВЦЭМ!$A$33:$A$776,$A105,СВЦЭМ!$B$33:$B$776,U$83)+'СЕТ СН'!$H$11+СВЦЭМ!$D$10+'СЕТ СН'!$H$6-'СЕТ СН'!$H$23</f>
        <v>1040.3036679500001</v>
      </c>
      <c r="V105" s="36">
        <f>SUMIFS(СВЦЭМ!$D$33:$D$776,СВЦЭМ!$A$33:$A$776,$A105,СВЦЭМ!$B$33:$B$776,V$83)+'СЕТ СН'!$H$11+СВЦЭМ!$D$10+'СЕТ СН'!$H$6-'СЕТ СН'!$H$23</f>
        <v>1049.7065271500001</v>
      </c>
      <c r="W105" s="36">
        <f>SUMIFS(СВЦЭМ!$D$33:$D$776,СВЦЭМ!$A$33:$A$776,$A105,СВЦЭМ!$B$33:$B$776,W$83)+'СЕТ СН'!$H$11+СВЦЭМ!$D$10+'СЕТ СН'!$H$6-'СЕТ СН'!$H$23</f>
        <v>1013.02261623</v>
      </c>
      <c r="X105" s="36">
        <f>SUMIFS(СВЦЭМ!$D$33:$D$776,СВЦЭМ!$A$33:$A$776,$A105,СВЦЭМ!$B$33:$B$776,X$83)+'СЕТ СН'!$H$11+СВЦЭМ!$D$10+'СЕТ СН'!$H$6-'СЕТ СН'!$H$23</f>
        <v>1077.3917136300001</v>
      </c>
      <c r="Y105" s="36">
        <f>SUMIFS(СВЦЭМ!$D$33:$D$776,СВЦЭМ!$A$33:$A$776,$A105,СВЦЭМ!$B$33:$B$776,Y$83)+'СЕТ СН'!$H$11+СВЦЭМ!$D$10+'СЕТ СН'!$H$6-'СЕТ СН'!$H$23</f>
        <v>1163.63967643</v>
      </c>
    </row>
    <row r="106" spans="1:25" ht="15.75" x14ac:dyDescent="0.2">
      <c r="A106" s="35">
        <f t="shared" si="2"/>
        <v>44035</v>
      </c>
      <c r="B106" s="36">
        <f>SUMIFS(СВЦЭМ!$D$33:$D$776,СВЦЭМ!$A$33:$A$776,$A106,СВЦЭМ!$B$33:$B$776,B$83)+'СЕТ СН'!$H$11+СВЦЭМ!$D$10+'СЕТ СН'!$H$6-'СЕТ СН'!$H$23</f>
        <v>1131.1417036400001</v>
      </c>
      <c r="C106" s="36">
        <f>SUMIFS(СВЦЭМ!$D$33:$D$776,СВЦЭМ!$A$33:$A$776,$A106,СВЦЭМ!$B$33:$B$776,C$83)+'СЕТ СН'!$H$11+СВЦЭМ!$D$10+'СЕТ СН'!$H$6-'СЕТ СН'!$H$23</f>
        <v>1136.9557015300002</v>
      </c>
      <c r="D106" s="36">
        <f>SUMIFS(СВЦЭМ!$D$33:$D$776,СВЦЭМ!$A$33:$A$776,$A106,СВЦЭМ!$B$33:$B$776,D$83)+'СЕТ СН'!$H$11+СВЦЭМ!$D$10+'СЕТ СН'!$H$6-'СЕТ СН'!$H$23</f>
        <v>1159.88484421</v>
      </c>
      <c r="E106" s="36">
        <f>SUMIFS(СВЦЭМ!$D$33:$D$776,СВЦЭМ!$A$33:$A$776,$A106,СВЦЭМ!$B$33:$B$776,E$83)+'СЕТ СН'!$H$11+СВЦЭМ!$D$10+'СЕТ СН'!$H$6-'СЕТ СН'!$H$23</f>
        <v>1193.7377845600001</v>
      </c>
      <c r="F106" s="36">
        <f>SUMIFS(СВЦЭМ!$D$33:$D$776,СВЦЭМ!$A$33:$A$776,$A106,СВЦЭМ!$B$33:$B$776,F$83)+'СЕТ СН'!$H$11+СВЦЭМ!$D$10+'СЕТ СН'!$H$6-'СЕТ СН'!$H$23</f>
        <v>1181.08489605</v>
      </c>
      <c r="G106" s="36">
        <f>SUMIFS(СВЦЭМ!$D$33:$D$776,СВЦЭМ!$A$33:$A$776,$A106,СВЦЭМ!$B$33:$B$776,G$83)+'СЕТ СН'!$H$11+СВЦЭМ!$D$10+'СЕТ СН'!$H$6-'СЕТ СН'!$H$23</f>
        <v>1172.3976975400001</v>
      </c>
      <c r="H106" s="36">
        <f>SUMIFS(СВЦЭМ!$D$33:$D$776,СВЦЭМ!$A$33:$A$776,$A106,СВЦЭМ!$B$33:$B$776,H$83)+'СЕТ СН'!$H$11+СВЦЭМ!$D$10+'СЕТ СН'!$H$6-'СЕТ СН'!$H$23</f>
        <v>1130.46344978</v>
      </c>
      <c r="I106" s="36">
        <f>SUMIFS(СВЦЭМ!$D$33:$D$776,СВЦЭМ!$A$33:$A$776,$A106,СВЦЭМ!$B$33:$B$776,I$83)+'СЕТ СН'!$H$11+СВЦЭМ!$D$10+'СЕТ СН'!$H$6-'СЕТ СН'!$H$23</f>
        <v>1062.7111249100001</v>
      </c>
      <c r="J106" s="36">
        <f>SUMIFS(СВЦЭМ!$D$33:$D$776,СВЦЭМ!$A$33:$A$776,$A106,СВЦЭМ!$B$33:$B$776,J$83)+'СЕТ СН'!$H$11+СВЦЭМ!$D$10+'СЕТ СН'!$H$6-'СЕТ СН'!$H$23</f>
        <v>1089.13610518</v>
      </c>
      <c r="K106" s="36">
        <f>SUMIFS(СВЦЭМ!$D$33:$D$776,СВЦЭМ!$A$33:$A$776,$A106,СВЦЭМ!$B$33:$B$776,K$83)+'СЕТ СН'!$H$11+СВЦЭМ!$D$10+'СЕТ СН'!$H$6-'СЕТ СН'!$H$23</f>
        <v>1117.05527287</v>
      </c>
      <c r="L106" s="36">
        <f>SUMIFS(СВЦЭМ!$D$33:$D$776,СВЦЭМ!$A$33:$A$776,$A106,СВЦЭМ!$B$33:$B$776,L$83)+'СЕТ СН'!$H$11+СВЦЭМ!$D$10+'СЕТ СН'!$H$6-'СЕТ СН'!$H$23</f>
        <v>1023.0663227</v>
      </c>
      <c r="M106" s="36">
        <f>SUMIFS(СВЦЭМ!$D$33:$D$776,СВЦЭМ!$A$33:$A$776,$A106,СВЦЭМ!$B$33:$B$776,M$83)+'СЕТ СН'!$H$11+СВЦЭМ!$D$10+'СЕТ СН'!$H$6-'СЕТ СН'!$H$23</f>
        <v>1004.46253655</v>
      </c>
      <c r="N106" s="36">
        <f>SUMIFS(СВЦЭМ!$D$33:$D$776,СВЦЭМ!$A$33:$A$776,$A106,СВЦЭМ!$B$33:$B$776,N$83)+'СЕТ СН'!$H$11+СВЦЭМ!$D$10+'СЕТ СН'!$H$6-'СЕТ СН'!$H$23</f>
        <v>1021.91608296</v>
      </c>
      <c r="O106" s="36">
        <f>SUMIFS(СВЦЭМ!$D$33:$D$776,СВЦЭМ!$A$33:$A$776,$A106,СВЦЭМ!$B$33:$B$776,O$83)+'СЕТ СН'!$H$11+СВЦЭМ!$D$10+'СЕТ СН'!$H$6-'СЕТ СН'!$H$23</f>
        <v>1033.2643835600002</v>
      </c>
      <c r="P106" s="36">
        <f>SUMIFS(СВЦЭМ!$D$33:$D$776,СВЦЭМ!$A$33:$A$776,$A106,СВЦЭМ!$B$33:$B$776,P$83)+'СЕТ СН'!$H$11+СВЦЭМ!$D$10+'СЕТ СН'!$H$6-'СЕТ СН'!$H$23</f>
        <v>1049.27511624</v>
      </c>
      <c r="Q106" s="36">
        <f>SUMIFS(СВЦЭМ!$D$33:$D$776,СВЦЭМ!$A$33:$A$776,$A106,СВЦЭМ!$B$33:$B$776,Q$83)+'СЕТ СН'!$H$11+СВЦЭМ!$D$10+'СЕТ СН'!$H$6-'СЕТ СН'!$H$23</f>
        <v>1068.2924712500001</v>
      </c>
      <c r="R106" s="36">
        <f>SUMIFS(СВЦЭМ!$D$33:$D$776,СВЦЭМ!$A$33:$A$776,$A106,СВЦЭМ!$B$33:$B$776,R$83)+'СЕТ СН'!$H$11+СВЦЭМ!$D$10+'СЕТ СН'!$H$6-'СЕТ СН'!$H$23</f>
        <v>1065.2004366600002</v>
      </c>
      <c r="S106" s="36">
        <f>SUMIFS(СВЦЭМ!$D$33:$D$776,СВЦЭМ!$A$33:$A$776,$A106,СВЦЭМ!$B$33:$B$776,S$83)+'СЕТ СН'!$H$11+СВЦЭМ!$D$10+'СЕТ СН'!$H$6-'СЕТ СН'!$H$23</f>
        <v>1072.16776241</v>
      </c>
      <c r="T106" s="36">
        <f>SUMIFS(СВЦЭМ!$D$33:$D$776,СВЦЭМ!$A$33:$A$776,$A106,СВЦЭМ!$B$33:$B$776,T$83)+'СЕТ СН'!$H$11+СВЦЭМ!$D$10+'СЕТ СН'!$H$6-'СЕТ СН'!$H$23</f>
        <v>1090.4004655000001</v>
      </c>
      <c r="U106" s="36">
        <f>SUMIFS(СВЦЭМ!$D$33:$D$776,СВЦЭМ!$A$33:$A$776,$A106,СВЦЭМ!$B$33:$B$776,U$83)+'СЕТ СН'!$H$11+СВЦЭМ!$D$10+'СЕТ СН'!$H$6-'СЕТ СН'!$H$23</f>
        <v>1081.3470922900001</v>
      </c>
      <c r="V106" s="36">
        <f>SUMIFS(СВЦЭМ!$D$33:$D$776,СВЦЭМ!$A$33:$A$776,$A106,СВЦЭМ!$B$33:$B$776,V$83)+'СЕТ СН'!$H$11+СВЦЭМ!$D$10+'СЕТ СН'!$H$6-'СЕТ СН'!$H$23</f>
        <v>1067.7008636</v>
      </c>
      <c r="W106" s="36">
        <f>SUMIFS(СВЦЭМ!$D$33:$D$776,СВЦЭМ!$A$33:$A$776,$A106,СВЦЭМ!$B$33:$B$776,W$83)+'СЕТ СН'!$H$11+СВЦЭМ!$D$10+'СЕТ СН'!$H$6-'СЕТ СН'!$H$23</f>
        <v>1028.7359130500001</v>
      </c>
      <c r="X106" s="36">
        <f>SUMIFS(СВЦЭМ!$D$33:$D$776,СВЦЭМ!$A$33:$A$776,$A106,СВЦЭМ!$B$33:$B$776,X$83)+'СЕТ СН'!$H$11+СВЦЭМ!$D$10+'СЕТ СН'!$H$6-'СЕТ СН'!$H$23</f>
        <v>1031.6126900100001</v>
      </c>
      <c r="Y106" s="36">
        <f>SUMIFS(СВЦЭМ!$D$33:$D$776,СВЦЭМ!$A$33:$A$776,$A106,СВЦЭМ!$B$33:$B$776,Y$83)+'СЕТ СН'!$H$11+СВЦЭМ!$D$10+'СЕТ СН'!$H$6-'СЕТ СН'!$H$23</f>
        <v>1159.7075049100001</v>
      </c>
    </row>
    <row r="107" spans="1:25" ht="15.75" x14ac:dyDescent="0.2">
      <c r="A107" s="35">
        <f t="shared" si="2"/>
        <v>44036</v>
      </c>
      <c r="B107" s="36">
        <f>SUMIFS(СВЦЭМ!$D$33:$D$776,СВЦЭМ!$A$33:$A$776,$A107,СВЦЭМ!$B$33:$B$776,B$83)+'СЕТ СН'!$H$11+СВЦЭМ!$D$10+'СЕТ СН'!$H$6-'СЕТ СН'!$H$23</f>
        <v>1125.8559593700002</v>
      </c>
      <c r="C107" s="36">
        <f>SUMIFS(СВЦЭМ!$D$33:$D$776,СВЦЭМ!$A$33:$A$776,$A107,СВЦЭМ!$B$33:$B$776,C$83)+'СЕТ СН'!$H$11+СВЦЭМ!$D$10+'СЕТ СН'!$H$6-'СЕТ СН'!$H$23</f>
        <v>1101.0779632600002</v>
      </c>
      <c r="D107" s="36">
        <f>SUMIFS(СВЦЭМ!$D$33:$D$776,СВЦЭМ!$A$33:$A$776,$A107,СВЦЭМ!$B$33:$B$776,D$83)+'СЕТ СН'!$H$11+СВЦЭМ!$D$10+'СЕТ СН'!$H$6-'СЕТ СН'!$H$23</f>
        <v>1104.12741719</v>
      </c>
      <c r="E107" s="36">
        <f>SUMIFS(СВЦЭМ!$D$33:$D$776,СВЦЭМ!$A$33:$A$776,$A107,СВЦЭМ!$B$33:$B$776,E$83)+'СЕТ СН'!$H$11+СВЦЭМ!$D$10+'СЕТ СН'!$H$6-'СЕТ СН'!$H$23</f>
        <v>1136.54501306</v>
      </c>
      <c r="F107" s="36">
        <f>SUMIFS(СВЦЭМ!$D$33:$D$776,СВЦЭМ!$A$33:$A$776,$A107,СВЦЭМ!$B$33:$B$776,F$83)+'СЕТ СН'!$H$11+СВЦЭМ!$D$10+'СЕТ СН'!$H$6-'СЕТ СН'!$H$23</f>
        <v>1139.5707756100001</v>
      </c>
      <c r="G107" s="36">
        <f>SUMIFS(СВЦЭМ!$D$33:$D$776,СВЦЭМ!$A$33:$A$776,$A107,СВЦЭМ!$B$33:$B$776,G$83)+'СЕТ СН'!$H$11+СВЦЭМ!$D$10+'СЕТ СН'!$H$6-'СЕТ СН'!$H$23</f>
        <v>1127.17653182</v>
      </c>
      <c r="H107" s="36">
        <f>SUMIFS(СВЦЭМ!$D$33:$D$776,СВЦЭМ!$A$33:$A$776,$A107,СВЦЭМ!$B$33:$B$776,H$83)+'СЕТ СН'!$H$11+СВЦЭМ!$D$10+'СЕТ СН'!$H$6-'СЕТ СН'!$H$23</f>
        <v>1079.1995018300001</v>
      </c>
      <c r="I107" s="36">
        <f>SUMIFS(СВЦЭМ!$D$33:$D$776,СВЦЭМ!$A$33:$A$776,$A107,СВЦЭМ!$B$33:$B$776,I$83)+'СЕТ СН'!$H$11+СВЦЭМ!$D$10+'СЕТ СН'!$H$6-'СЕТ СН'!$H$23</f>
        <v>1055.76294695</v>
      </c>
      <c r="J107" s="36">
        <f>SUMIFS(СВЦЭМ!$D$33:$D$776,СВЦЭМ!$A$33:$A$776,$A107,СВЦЭМ!$B$33:$B$776,J$83)+'СЕТ СН'!$H$11+СВЦЭМ!$D$10+'СЕТ СН'!$H$6-'СЕТ СН'!$H$23</f>
        <v>1090.55530565</v>
      </c>
      <c r="K107" s="36">
        <f>SUMIFS(СВЦЭМ!$D$33:$D$776,СВЦЭМ!$A$33:$A$776,$A107,СВЦЭМ!$B$33:$B$776,K$83)+'СЕТ СН'!$H$11+СВЦЭМ!$D$10+'СЕТ СН'!$H$6-'СЕТ СН'!$H$23</f>
        <v>1108.014903</v>
      </c>
      <c r="L107" s="36">
        <f>SUMIFS(СВЦЭМ!$D$33:$D$776,СВЦЭМ!$A$33:$A$776,$A107,СВЦЭМ!$B$33:$B$776,L$83)+'СЕТ СН'!$H$11+СВЦЭМ!$D$10+'СЕТ СН'!$H$6-'СЕТ СН'!$H$23</f>
        <v>1033.01973881</v>
      </c>
      <c r="M107" s="36">
        <f>SUMIFS(СВЦЭМ!$D$33:$D$776,СВЦЭМ!$A$33:$A$776,$A107,СВЦЭМ!$B$33:$B$776,M$83)+'СЕТ СН'!$H$11+СВЦЭМ!$D$10+'СЕТ СН'!$H$6-'СЕТ СН'!$H$23</f>
        <v>1027.0951088100001</v>
      </c>
      <c r="N107" s="36">
        <f>SUMIFS(СВЦЭМ!$D$33:$D$776,СВЦЭМ!$A$33:$A$776,$A107,СВЦЭМ!$B$33:$B$776,N$83)+'СЕТ СН'!$H$11+СВЦЭМ!$D$10+'СЕТ СН'!$H$6-'СЕТ СН'!$H$23</f>
        <v>1041.5274458200001</v>
      </c>
      <c r="O107" s="36">
        <f>SUMIFS(СВЦЭМ!$D$33:$D$776,СВЦЭМ!$A$33:$A$776,$A107,СВЦЭМ!$B$33:$B$776,O$83)+'СЕТ СН'!$H$11+СВЦЭМ!$D$10+'СЕТ СН'!$H$6-'СЕТ СН'!$H$23</f>
        <v>1046.5508575400002</v>
      </c>
      <c r="P107" s="36">
        <f>SUMIFS(СВЦЭМ!$D$33:$D$776,СВЦЭМ!$A$33:$A$776,$A107,СВЦЭМ!$B$33:$B$776,P$83)+'СЕТ СН'!$H$11+СВЦЭМ!$D$10+'СЕТ СН'!$H$6-'СЕТ СН'!$H$23</f>
        <v>1048.50495776</v>
      </c>
      <c r="Q107" s="36">
        <f>SUMIFS(СВЦЭМ!$D$33:$D$776,СВЦЭМ!$A$33:$A$776,$A107,СВЦЭМ!$B$33:$B$776,Q$83)+'СЕТ СН'!$H$11+СВЦЭМ!$D$10+'СЕТ СН'!$H$6-'СЕТ СН'!$H$23</f>
        <v>1051.9947747900001</v>
      </c>
      <c r="R107" s="36">
        <f>SUMIFS(СВЦЭМ!$D$33:$D$776,СВЦЭМ!$A$33:$A$776,$A107,СВЦЭМ!$B$33:$B$776,R$83)+'СЕТ СН'!$H$11+СВЦЭМ!$D$10+'СЕТ СН'!$H$6-'СЕТ СН'!$H$23</f>
        <v>1054.73173157</v>
      </c>
      <c r="S107" s="36">
        <f>SUMIFS(СВЦЭМ!$D$33:$D$776,СВЦЭМ!$A$33:$A$776,$A107,СВЦЭМ!$B$33:$B$776,S$83)+'СЕТ СН'!$H$11+СВЦЭМ!$D$10+'СЕТ СН'!$H$6-'СЕТ СН'!$H$23</f>
        <v>1059.9209900400001</v>
      </c>
      <c r="T107" s="36">
        <f>SUMIFS(СВЦЭМ!$D$33:$D$776,СВЦЭМ!$A$33:$A$776,$A107,СВЦЭМ!$B$33:$B$776,T$83)+'СЕТ СН'!$H$11+СВЦЭМ!$D$10+'СЕТ СН'!$H$6-'СЕТ СН'!$H$23</f>
        <v>1059.6983577200001</v>
      </c>
      <c r="U107" s="36">
        <f>SUMIFS(СВЦЭМ!$D$33:$D$776,СВЦЭМ!$A$33:$A$776,$A107,СВЦЭМ!$B$33:$B$776,U$83)+'СЕТ СН'!$H$11+СВЦЭМ!$D$10+'СЕТ СН'!$H$6-'СЕТ СН'!$H$23</f>
        <v>1049.3836351300001</v>
      </c>
      <c r="V107" s="36">
        <f>SUMIFS(СВЦЭМ!$D$33:$D$776,СВЦЭМ!$A$33:$A$776,$A107,СВЦЭМ!$B$33:$B$776,V$83)+'СЕТ СН'!$H$11+СВЦЭМ!$D$10+'СЕТ СН'!$H$6-'СЕТ СН'!$H$23</f>
        <v>1034.66510956</v>
      </c>
      <c r="W107" s="36">
        <f>SUMIFS(СВЦЭМ!$D$33:$D$776,СВЦЭМ!$A$33:$A$776,$A107,СВЦЭМ!$B$33:$B$776,W$83)+'СЕТ СН'!$H$11+СВЦЭМ!$D$10+'СЕТ СН'!$H$6-'СЕТ СН'!$H$23</f>
        <v>1010.23896904</v>
      </c>
      <c r="X107" s="36">
        <f>SUMIFS(СВЦЭМ!$D$33:$D$776,СВЦЭМ!$A$33:$A$776,$A107,СВЦЭМ!$B$33:$B$776,X$83)+'СЕТ СН'!$H$11+СВЦЭМ!$D$10+'СЕТ СН'!$H$6-'СЕТ СН'!$H$23</f>
        <v>1074.8464787</v>
      </c>
      <c r="Y107" s="36">
        <f>SUMIFS(СВЦЭМ!$D$33:$D$776,СВЦЭМ!$A$33:$A$776,$A107,СВЦЭМ!$B$33:$B$776,Y$83)+'СЕТ СН'!$H$11+СВЦЭМ!$D$10+'СЕТ СН'!$H$6-'СЕТ СН'!$H$23</f>
        <v>1174.6848908100001</v>
      </c>
    </row>
    <row r="108" spans="1:25" ht="15.75" x14ac:dyDescent="0.2">
      <c r="A108" s="35">
        <f t="shared" si="2"/>
        <v>44037</v>
      </c>
      <c r="B108" s="36">
        <f>SUMIFS(СВЦЭМ!$D$33:$D$776,СВЦЭМ!$A$33:$A$776,$A108,СВЦЭМ!$B$33:$B$776,B$83)+'СЕТ СН'!$H$11+СВЦЭМ!$D$10+'СЕТ СН'!$H$6-'СЕТ СН'!$H$23</f>
        <v>1156.41762915</v>
      </c>
      <c r="C108" s="36">
        <f>SUMIFS(СВЦЭМ!$D$33:$D$776,СВЦЭМ!$A$33:$A$776,$A108,СВЦЭМ!$B$33:$B$776,C$83)+'СЕТ СН'!$H$11+СВЦЭМ!$D$10+'СЕТ СН'!$H$6-'СЕТ СН'!$H$23</f>
        <v>1216.2668105299999</v>
      </c>
      <c r="D108" s="36">
        <f>SUMIFS(СВЦЭМ!$D$33:$D$776,СВЦЭМ!$A$33:$A$776,$A108,СВЦЭМ!$B$33:$B$776,D$83)+'СЕТ СН'!$H$11+СВЦЭМ!$D$10+'СЕТ СН'!$H$6-'СЕТ СН'!$H$23</f>
        <v>1252.6561897500001</v>
      </c>
      <c r="E108" s="36">
        <f>SUMIFS(СВЦЭМ!$D$33:$D$776,СВЦЭМ!$A$33:$A$776,$A108,СВЦЭМ!$B$33:$B$776,E$83)+'СЕТ СН'!$H$11+СВЦЭМ!$D$10+'СЕТ СН'!$H$6-'СЕТ СН'!$H$23</f>
        <v>1274.59385026</v>
      </c>
      <c r="F108" s="36">
        <f>SUMIFS(СВЦЭМ!$D$33:$D$776,СВЦЭМ!$A$33:$A$776,$A108,СВЦЭМ!$B$33:$B$776,F$83)+'СЕТ СН'!$H$11+СВЦЭМ!$D$10+'СЕТ СН'!$H$6-'СЕТ СН'!$H$23</f>
        <v>1273.72259308</v>
      </c>
      <c r="G108" s="36">
        <f>SUMIFS(СВЦЭМ!$D$33:$D$776,СВЦЭМ!$A$33:$A$776,$A108,СВЦЭМ!$B$33:$B$776,G$83)+'СЕТ СН'!$H$11+СВЦЭМ!$D$10+'СЕТ СН'!$H$6-'СЕТ СН'!$H$23</f>
        <v>1269.8135326199999</v>
      </c>
      <c r="H108" s="36">
        <f>SUMIFS(СВЦЭМ!$D$33:$D$776,СВЦЭМ!$A$33:$A$776,$A108,СВЦЭМ!$B$33:$B$776,H$83)+'СЕТ СН'!$H$11+СВЦЭМ!$D$10+'СЕТ СН'!$H$6-'СЕТ СН'!$H$23</f>
        <v>1270.5835222000001</v>
      </c>
      <c r="I108" s="36">
        <f>SUMIFS(СВЦЭМ!$D$33:$D$776,СВЦЭМ!$A$33:$A$776,$A108,СВЦЭМ!$B$33:$B$776,I$83)+'СЕТ СН'!$H$11+СВЦЭМ!$D$10+'СЕТ СН'!$H$6-'СЕТ СН'!$H$23</f>
        <v>1292.6521391700001</v>
      </c>
      <c r="J108" s="36">
        <f>SUMIFS(СВЦЭМ!$D$33:$D$776,СВЦЭМ!$A$33:$A$776,$A108,СВЦЭМ!$B$33:$B$776,J$83)+'СЕТ СН'!$H$11+СВЦЭМ!$D$10+'СЕТ СН'!$H$6-'СЕТ СН'!$H$23</f>
        <v>1241.33381027</v>
      </c>
      <c r="K108" s="36">
        <f>SUMIFS(СВЦЭМ!$D$33:$D$776,СВЦЭМ!$A$33:$A$776,$A108,СВЦЭМ!$B$33:$B$776,K$83)+'СЕТ СН'!$H$11+СВЦЭМ!$D$10+'СЕТ СН'!$H$6-'СЕТ СН'!$H$23</f>
        <v>1089.84087922</v>
      </c>
      <c r="L108" s="36">
        <f>SUMIFS(СВЦЭМ!$D$33:$D$776,СВЦЭМ!$A$33:$A$776,$A108,СВЦЭМ!$B$33:$B$776,L$83)+'СЕТ СН'!$H$11+СВЦЭМ!$D$10+'СЕТ СН'!$H$6-'СЕТ СН'!$H$23</f>
        <v>982.73076820999995</v>
      </c>
      <c r="M108" s="36">
        <f>SUMIFS(СВЦЭМ!$D$33:$D$776,СВЦЭМ!$A$33:$A$776,$A108,СВЦЭМ!$B$33:$B$776,M$83)+'СЕТ СН'!$H$11+СВЦЭМ!$D$10+'СЕТ СН'!$H$6-'СЕТ СН'!$H$23</f>
        <v>959.86089907999997</v>
      </c>
      <c r="N108" s="36">
        <f>SUMIFS(СВЦЭМ!$D$33:$D$776,СВЦЭМ!$A$33:$A$776,$A108,СВЦЭМ!$B$33:$B$776,N$83)+'СЕТ СН'!$H$11+СВЦЭМ!$D$10+'СЕТ СН'!$H$6-'СЕТ СН'!$H$23</f>
        <v>941.18565034000005</v>
      </c>
      <c r="O108" s="36">
        <f>SUMIFS(СВЦЭМ!$D$33:$D$776,СВЦЭМ!$A$33:$A$776,$A108,СВЦЭМ!$B$33:$B$776,O$83)+'СЕТ СН'!$H$11+СВЦЭМ!$D$10+'СЕТ СН'!$H$6-'СЕТ СН'!$H$23</f>
        <v>937.09740605000002</v>
      </c>
      <c r="P108" s="36">
        <f>SUMIFS(СВЦЭМ!$D$33:$D$776,СВЦЭМ!$A$33:$A$776,$A108,СВЦЭМ!$B$33:$B$776,P$83)+'СЕТ СН'!$H$11+СВЦЭМ!$D$10+'СЕТ СН'!$H$6-'СЕТ СН'!$H$23</f>
        <v>946.45447471</v>
      </c>
      <c r="Q108" s="36">
        <f>SUMIFS(СВЦЭМ!$D$33:$D$776,СВЦЭМ!$A$33:$A$776,$A108,СВЦЭМ!$B$33:$B$776,Q$83)+'СЕТ СН'!$H$11+СВЦЭМ!$D$10+'СЕТ СН'!$H$6-'СЕТ СН'!$H$23</f>
        <v>952.42982939000001</v>
      </c>
      <c r="R108" s="36">
        <f>SUMIFS(СВЦЭМ!$D$33:$D$776,СВЦЭМ!$A$33:$A$776,$A108,СВЦЭМ!$B$33:$B$776,R$83)+'СЕТ СН'!$H$11+СВЦЭМ!$D$10+'СЕТ СН'!$H$6-'СЕТ СН'!$H$23</f>
        <v>959.35833074000004</v>
      </c>
      <c r="S108" s="36">
        <f>SUMIFS(СВЦЭМ!$D$33:$D$776,СВЦЭМ!$A$33:$A$776,$A108,СВЦЭМ!$B$33:$B$776,S$83)+'СЕТ СН'!$H$11+СВЦЭМ!$D$10+'СЕТ СН'!$H$6-'СЕТ СН'!$H$23</f>
        <v>959.78740137</v>
      </c>
      <c r="T108" s="36">
        <f>SUMIFS(СВЦЭМ!$D$33:$D$776,СВЦЭМ!$A$33:$A$776,$A108,СВЦЭМ!$B$33:$B$776,T$83)+'СЕТ СН'!$H$11+СВЦЭМ!$D$10+'СЕТ СН'!$H$6-'СЕТ СН'!$H$23</f>
        <v>973.64708524000002</v>
      </c>
      <c r="U108" s="36">
        <f>SUMIFS(СВЦЭМ!$D$33:$D$776,СВЦЭМ!$A$33:$A$776,$A108,СВЦЭМ!$B$33:$B$776,U$83)+'СЕТ СН'!$H$11+СВЦЭМ!$D$10+'СЕТ СН'!$H$6-'СЕТ СН'!$H$23</f>
        <v>963.73052555000004</v>
      </c>
      <c r="V108" s="36">
        <f>SUMIFS(СВЦЭМ!$D$33:$D$776,СВЦЭМ!$A$33:$A$776,$A108,СВЦЭМ!$B$33:$B$776,V$83)+'СЕТ СН'!$H$11+СВЦЭМ!$D$10+'СЕТ СН'!$H$6-'СЕТ СН'!$H$23</f>
        <v>950.61256380999998</v>
      </c>
      <c r="W108" s="36">
        <f>SUMIFS(СВЦЭМ!$D$33:$D$776,СВЦЭМ!$A$33:$A$776,$A108,СВЦЭМ!$B$33:$B$776,W$83)+'СЕТ СН'!$H$11+СВЦЭМ!$D$10+'СЕТ СН'!$H$6-'СЕТ СН'!$H$23</f>
        <v>925.21081543000003</v>
      </c>
      <c r="X108" s="36">
        <f>SUMIFS(СВЦЭМ!$D$33:$D$776,СВЦЭМ!$A$33:$A$776,$A108,СВЦЭМ!$B$33:$B$776,X$83)+'СЕТ СН'!$H$11+СВЦЭМ!$D$10+'СЕТ СН'!$H$6-'СЕТ СН'!$H$23</f>
        <v>974.52644535000002</v>
      </c>
      <c r="Y108" s="36">
        <f>SUMIFS(СВЦЭМ!$D$33:$D$776,СВЦЭМ!$A$33:$A$776,$A108,СВЦЭМ!$B$33:$B$776,Y$83)+'СЕТ СН'!$H$11+СВЦЭМ!$D$10+'СЕТ СН'!$H$6-'СЕТ СН'!$H$23</f>
        <v>1119.7529064800001</v>
      </c>
    </row>
    <row r="109" spans="1:25" ht="15.75" x14ac:dyDescent="0.2">
      <c r="A109" s="35">
        <f t="shared" si="2"/>
        <v>44038</v>
      </c>
      <c r="B109" s="36">
        <f>SUMIFS(СВЦЭМ!$D$33:$D$776,СВЦЭМ!$A$33:$A$776,$A109,СВЦЭМ!$B$33:$B$776,B$83)+'СЕТ СН'!$H$11+СВЦЭМ!$D$10+'СЕТ СН'!$H$6-'СЕТ СН'!$H$23</f>
        <v>1079.4924134</v>
      </c>
      <c r="C109" s="36">
        <f>SUMIFS(СВЦЭМ!$D$33:$D$776,СВЦЭМ!$A$33:$A$776,$A109,СВЦЭМ!$B$33:$B$776,C$83)+'СЕТ СН'!$H$11+СВЦЭМ!$D$10+'СЕТ СН'!$H$6-'СЕТ СН'!$H$23</f>
        <v>1102.85124273</v>
      </c>
      <c r="D109" s="36">
        <f>SUMIFS(СВЦЭМ!$D$33:$D$776,СВЦЭМ!$A$33:$A$776,$A109,СВЦЭМ!$B$33:$B$776,D$83)+'СЕТ СН'!$H$11+СВЦЭМ!$D$10+'СЕТ СН'!$H$6-'СЕТ СН'!$H$23</f>
        <v>1103.0045758900001</v>
      </c>
      <c r="E109" s="36">
        <f>SUMIFS(СВЦЭМ!$D$33:$D$776,СВЦЭМ!$A$33:$A$776,$A109,СВЦЭМ!$B$33:$B$776,E$83)+'СЕТ СН'!$H$11+СВЦЭМ!$D$10+'СЕТ СН'!$H$6-'СЕТ СН'!$H$23</f>
        <v>1115.32622169</v>
      </c>
      <c r="F109" s="36">
        <f>SUMIFS(СВЦЭМ!$D$33:$D$776,СВЦЭМ!$A$33:$A$776,$A109,СВЦЭМ!$B$33:$B$776,F$83)+'СЕТ СН'!$H$11+СВЦЭМ!$D$10+'СЕТ СН'!$H$6-'СЕТ СН'!$H$23</f>
        <v>1127.31281835</v>
      </c>
      <c r="G109" s="36">
        <f>SUMIFS(СВЦЭМ!$D$33:$D$776,СВЦЭМ!$A$33:$A$776,$A109,СВЦЭМ!$B$33:$B$776,G$83)+'СЕТ СН'!$H$11+СВЦЭМ!$D$10+'СЕТ СН'!$H$6-'СЕТ СН'!$H$23</f>
        <v>1134.63413006</v>
      </c>
      <c r="H109" s="36">
        <f>SUMIFS(СВЦЭМ!$D$33:$D$776,СВЦЭМ!$A$33:$A$776,$A109,СВЦЭМ!$B$33:$B$776,H$83)+'СЕТ СН'!$H$11+СВЦЭМ!$D$10+'СЕТ СН'!$H$6-'СЕТ СН'!$H$23</f>
        <v>1149.3111020200001</v>
      </c>
      <c r="I109" s="36">
        <f>SUMIFS(СВЦЭМ!$D$33:$D$776,СВЦЭМ!$A$33:$A$776,$A109,СВЦЭМ!$B$33:$B$776,I$83)+'СЕТ СН'!$H$11+СВЦЭМ!$D$10+'СЕТ СН'!$H$6-'СЕТ СН'!$H$23</f>
        <v>1163.5438525900001</v>
      </c>
      <c r="J109" s="36">
        <f>SUMIFS(СВЦЭМ!$D$33:$D$776,СВЦЭМ!$A$33:$A$776,$A109,СВЦЭМ!$B$33:$B$776,J$83)+'СЕТ СН'!$H$11+СВЦЭМ!$D$10+'СЕТ СН'!$H$6-'СЕТ СН'!$H$23</f>
        <v>1103.04776214</v>
      </c>
      <c r="K109" s="36">
        <f>SUMIFS(СВЦЭМ!$D$33:$D$776,СВЦЭМ!$A$33:$A$776,$A109,СВЦЭМ!$B$33:$B$776,K$83)+'СЕТ СН'!$H$11+СВЦЭМ!$D$10+'СЕТ СН'!$H$6-'СЕТ СН'!$H$23</f>
        <v>1015.19628364</v>
      </c>
      <c r="L109" s="36">
        <f>SUMIFS(СВЦЭМ!$D$33:$D$776,СВЦЭМ!$A$33:$A$776,$A109,СВЦЭМ!$B$33:$B$776,L$83)+'СЕТ СН'!$H$11+СВЦЭМ!$D$10+'СЕТ СН'!$H$6-'СЕТ СН'!$H$23</f>
        <v>910.28772932000004</v>
      </c>
      <c r="M109" s="36">
        <f>SUMIFS(СВЦЭМ!$D$33:$D$776,СВЦЭМ!$A$33:$A$776,$A109,СВЦЭМ!$B$33:$B$776,M$83)+'СЕТ СН'!$H$11+СВЦЭМ!$D$10+'СЕТ СН'!$H$6-'СЕТ СН'!$H$23</f>
        <v>878.66709219999996</v>
      </c>
      <c r="N109" s="36">
        <f>SUMIFS(СВЦЭМ!$D$33:$D$776,СВЦЭМ!$A$33:$A$776,$A109,СВЦЭМ!$B$33:$B$776,N$83)+'СЕТ СН'!$H$11+СВЦЭМ!$D$10+'СЕТ СН'!$H$6-'СЕТ СН'!$H$23</f>
        <v>859.18698219999999</v>
      </c>
      <c r="O109" s="36">
        <f>SUMIFS(СВЦЭМ!$D$33:$D$776,СВЦЭМ!$A$33:$A$776,$A109,СВЦЭМ!$B$33:$B$776,O$83)+'СЕТ СН'!$H$11+СВЦЭМ!$D$10+'СЕТ СН'!$H$6-'СЕТ СН'!$H$23</f>
        <v>869.93123175999995</v>
      </c>
      <c r="P109" s="36">
        <f>SUMIFS(СВЦЭМ!$D$33:$D$776,СВЦЭМ!$A$33:$A$776,$A109,СВЦЭМ!$B$33:$B$776,P$83)+'СЕТ СН'!$H$11+СВЦЭМ!$D$10+'СЕТ СН'!$H$6-'СЕТ СН'!$H$23</f>
        <v>874.62560269000005</v>
      </c>
      <c r="Q109" s="36">
        <f>SUMIFS(СВЦЭМ!$D$33:$D$776,СВЦЭМ!$A$33:$A$776,$A109,СВЦЭМ!$B$33:$B$776,Q$83)+'СЕТ СН'!$H$11+СВЦЭМ!$D$10+'СЕТ СН'!$H$6-'СЕТ СН'!$H$23</f>
        <v>884.15898803000005</v>
      </c>
      <c r="R109" s="36">
        <f>SUMIFS(СВЦЭМ!$D$33:$D$776,СВЦЭМ!$A$33:$A$776,$A109,СВЦЭМ!$B$33:$B$776,R$83)+'СЕТ СН'!$H$11+СВЦЭМ!$D$10+'СЕТ СН'!$H$6-'СЕТ СН'!$H$23</f>
        <v>895.79800740999997</v>
      </c>
      <c r="S109" s="36">
        <f>SUMIFS(СВЦЭМ!$D$33:$D$776,СВЦЭМ!$A$33:$A$776,$A109,СВЦЭМ!$B$33:$B$776,S$83)+'СЕТ СН'!$H$11+СВЦЭМ!$D$10+'СЕТ СН'!$H$6-'СЕТ СН'!$H$23</f>
        <v>899.70868644999996</v>
      </c>
      <c r="T109" s="36">
        <f>SUMIFS(СВЦЭМ!$D$33:$D$776,СВЦЭМ!$A$33:$A$776,$A109,СВЦЭМ!$B$33:$B$776,T$83)+'СЕТ СН'!$H$11+СВЦЭМ!$D$10+'СЕТ СН'!$H$6-'СЕТ СН'!$H$23</f>
        <v>906.48795598000004</v>
      </c>
      <c r="U109" s="36">
        <f>SUMIFS(СВЦЭМ!$D$33:$D$776,СВЦЭМ!$A$33:$A$776,$A109,СВЦЭМ!$B$33:$B$776,U$83)+'СЕТ СН'!$H$11+СВЦЭМ!$D$10+'СЕТ СН'!$H$6-'СЕТ СН'!$H$23</f>
        <v>889.76258689999997</v>
      </c>
      <c r="V109" s="36">
        <f>SUMIFS(СВЦЭМ!$D$33:$D$776,СВЦЭМ!$A$33:$A$776,$A109,СВЦЭМ!$B$33:$B$776,V$83)+'СЕТ СН'!$H$11+СВЦЭМ!$D$10+'СЕТ СН'!$H$6-'СЕТ СН'!$H$23</f>
        <v>875.53074218999996</v>
      </c>
      <c r="W109" s="36">
        <f>SUMIFS(СВЦЭМ!$D$33:$D$776,СВЦЭМ!$A$33:$A$776,$A109,СВЦЭМ!$B$33:$B$776,W$83)+'СЕТ СН'!$H$11+СВЦЭМ!$D$10+'СЕТ СН'!$H$6-'СЕТ СН'!$H$23</f>
        <v>859.34296446999997</v>
      </c>
      <c r="X109" s="36">
        <f>SUMIFS(СВЦЭМ!$D$33:$D$776,СВЦЭМ!$A$33:$A$776,$A109,СВЦЭМ!$B$33:$B$776,X$83)+'СЕТ СН'!$H$11+СВЦЭМ!$D$10+'СЕТ СН'!$H$6-'СЕТ СН'!$H$23</f>
        <v>896.54639169999996</v>
      </c>
      <c r="Y109" s="36">
        <f>SUMIFS(СВЦЭМ!$D$33:$D$776,СВЦЭМ!$A$33:$A$776,$A109,СВЦЭМ!$B$33:$B$776,Y$83)+'СЕТ СН'!$H$11+СВЦЭМ!$D$10+'СЕТ СН'!$H$6-'СЕТ СН'!$H$23</f>
        <v>1032.4875960100001</v>
      </c>
    </row>
    <row r="110" spans="1:25" ht="15.75" x14ac:dyDescent="0.2">
      <c r="A110" s="35">
        <f t="shared" si="2"/>
        <v>44039</v>
      </c>
      <c r="B110" s="36">
        <f>SUMIFS(СВЦЭМ!$D$33:$D$776,СВЦЭМ!$A$33:$A$776,$A110,СВЦЭМ!$B$33:$B$776,B$83)+'СЕТ СН'!$H$11+СВЦЭМ!$D$10+'СЕТ СН'!$H$6-'СЕТ СН'!$H$23</f>
        <v>1120.4211702500002</v>
      </c>
      <c r="C110" s="36">
        <f>SUMIFS(СВЦЭМ!$D$33:$D$776,СВЦЭМ!$A$33:$A$776,$A110,СВЦЭМ!$B$33:$B$776,C$83)+'СЕТ СН'!$H$11+СВЦЭМ!$D$10+'СЕТ СН'!$H$6-'СЕТ СН'!$H$23</f>
        <v>1099.24222594</v>
      </c>
      <c r="D110" s="36">
        <f>SUMIFS(СВЦЭМ!$D$33:$D$776,СВЦЭМ!$A$33:$A$776,$A110,СВЦЭМ!$B$33:$B$776,D$83)+'СЕТ СН'!$H$11+СВЦЭМ!$D$10+'СЕТ СН'!$H$6-'СЕТ СН'!$H$23</f>
        <v>1099.7131048200001</v>
      </c>
      <c r="E110" s="36">
        <f>SUMIFS(СВЦЭМ!$D$33:$D$776,СВЦЭМ!$A$33:$A$776,$A110,СВЦЭМ!$B$33:$B$776,E$83)+'СЕТ СН'!$H$11+СВЦЭМ!$D$10+'СЕТ СН'!$H$6-'СЕТ СН'!$H$23</f>
        <v>1109.2843353400001</v>
      </c>
      <c r="F110" s="36">
        <f>SUMIFS(СВЦЭМ!$D$33:$D$776,СВЦЭМ!$A$33:$A$776,$A110,СВЦЭМ!$B$33:$B$776,F$83)+'СЕТ СН'!$H$11+СВЦЭМ!$D$10+'СЕТ СН'!$H$6-'СЕТ СН'!$H$23</f>
        <v>1107.42496347</v>
      </c>
      <c r="G110" s="36">
        <f>SUMIFS(СВЦЭМ!$D$33:$D$776,СВЦЭМ!$A$33:$A$776,$A110,СВЦЭМ!$B$33:$B$776,G$83)+'СЕТ СН'!$H$11+СВЦЭМ!$D$10+'СЕТ СН'!$H$6-'СЕТ СН'!$H$23</f>
        <v>1100.2801126100001</v>
      </c>
      <c r="H110" s="36">
        <f>SUMIFS(СВЦЭМ!$D$33:$D$776,СВЦЭМ!$A$33:$A$776,$A110,СВЦЭМ!$B$33:$B$776,H$83)+'СЕТ СН'!$H$11+СВЦЭМ!$D$10+'СЕТ СН'!$H$6-'СЕТ СН'!$H$23</f>
        <v>1091.0094720300001</v>
      </c>
      <c r="I110" s="36">
        <f>SUMIFS(СВЦЭМ!$D$33:$D$776,СВЦЭМ!$A$33:$A$776,$A110,СВЦЭМ!$B$33:$B$776,I$83)+'СЕТ СН'!$H$11+СВЦЭМ!$D$10+'СЕТ СН'!$H$6-'СЕТ СН'!$H$23</f>
        <v>1125.6915492099999</v>
      </c>
      <c r="J110" s="36">
        <f>SUMIFS(СВЦЭМ!$D$33:$D$776,СВЦЭМ!$A$33:$A$776,$A110,СВЦЭМ!$B$33:$B$776,J$83)+'СЕТ СН'!$H$11+СВЦЭМ!$D$10+'СЕТ СН'!$H$6-'СЕТ СН'!$H$23</f>
        <v>1084.1610899700001</v>
      </c>
      <c r="K110" s="36">
        <f>SUMIFS(СВЦЭМ!$D$33:$D$776,СВЦЭМ!$A$33:$A$776,$A110,СВЦЭМ!$B$33:$B$776,K$83)+'СЕТ СН'!$H$11+СВЦЭМ!$D$10+'СЕТ СН'!$H$6-'СЕТ СН'!$H$23</f>
        <v>965.68158781</v>
      </c>
      <c r="L110" s="36">
        <f>SUMIFS(СВЦЭМ!$D$33:$D$776,СВЦЭМ!$A$33:$A$776,$A110,СВЦЭМ!$B$33:$B$776,L$83)+'СЕТ СН'!$H$11+СВЦЭМ!$D$10+'СЕТ СН'!$H$6-'СЕТ СН'!$H$23</f>
        <v>875.45282243999998</v>
      </c>
      <c r="M110" s="36">
        <f>SUMIFS(СВЦЭМ!$D$33:$D$776,СВЦЭМ!$A$33:$A$776,$A110,СВЦЭМ!$B$33:$B$776,M$83)+'СЕТ СН'!$H$11+СВЦЭМ!$D$10+'СЕТ СН'!$H$6-'СЕТ СН'!$H$23</f>
        <v>851.11636067999996</v>
      </c>
      <c r="N110" s="36">
        <f>SUMIFS(СВЦЭМ!$D$33:$D$776,СВЦЭМ!$A$33:$A$776,$A110,СВЦЭМ!$B$33:$B$776,N$83)+'СЕТ СН'!$H$11+СВЦЭМ!$D$10+'СЕТ СН'!$H$6-'СЕТ СН'!$H$23</f>
        <v>827.33603746999995</v>
      </c>
      <c r="O110" s="36">
        <f>SUMIFS(СВЦЭМ!$D$33:$D$776,СВЦЭМ!$A$33:$A$776,$A110,СВЦЭМ!$B$33:$B$776,O$83)+'СЕТ СН'!$H$11+СВЦЭМ!$D$10+'СЕТ СН'!$H$6-'СЕТ СН'!$H$23</f>
        <v>833.84872511000003</v>
      </c>
      <c r="P110" s="36">
        <f>SUMIFS(СВЦЭМ!$D$33:$D$776,СВЦЭМ!$A$33:$A$776,$A110,СВЦЭМ!$B$33:$B$776,P$83)+'СЕТ СН'!$H$11+СВЦЭМ!$D$10+'СЕТ СН'!$H$6-'СЕТ СН'!$H$23</f>
        <v>845.31414863999998</v>
      </c>
      <c r="Q110" s="36">
        <f>SUMIFS(СВЦЭМ!$D$33:$D$776,СВЦЭМ!$A$33:$A$776,$A110,СВЦЭМ!$B$33:$B$776,Q$83)+'СЕТ СН'!$H$11+СВЦЭМ!$D$10+'СЕТ СН'!$H$6-'СЕТ СН'!$H$23</f>
        <v>860.95493723000004</v>
      </c>
      <c r="R110" s="36">
        <f>SUMIFS(СВЦЭМ!$D$33:$D$776,СВЦЭМ!$A$33:$A$776,$A110,СВЦЭМ!$B$33:$B$776,R$83)+'СЕТ СН'!$H$11+СВЦЭМ!$D$10+'СЕТ СН'!$H$6-'СЕТ СН'!$H$23</f>
        <v>862.76067364000005</v>
      </c>
      <c r="S110" s="36">
        <f>SUMIFS(СВЦЭМ!$D$33:$D$776,СВЦЭМ!$A$33:$A$776,$A110,СВЦЭМ!$B$33:$B$776,S$83)+'СЕТ СН'!$H$11+СВЦЭМ!$D$10+'СЕТ СН'!$H$6-'СЕТ СН'!$H$23</f>
        <v>874.05430347000004</v>
      </c>
      <c r="T110" s="36">
        <f>SUMIFS(СВЦЭМ!$D$33:$D$776,СВЦЭМ!$A$33:$A$776,$A110,СВЦЭМ!$B$33:$B$776,T$83)+'СЕТ СН'!$H$11+СВЦЭМ!$D$10+'СЕТ СН'!$H$6-'СЕТ СН'!$H$23</f>
        <v>889.88646257000005</v>
      </c>
      <c r="U110" s="36">
        <f>SUMIFS(СВЦЭМ!$D$33:$D$776,СВЦЭМ!$A$33:$A$776,$A110,СВЦЭМ!$B$33:$B$776,U$83)+'СЕТ СН'!$H$11+СВЦЭМ!$D$10+'СЕТ СН'!$H$6-'СЕТ СН'!$H$23</f>
        <v>876.64690554000003</v>
      </c>
      <c r="V110" s="36">
        <f>SUMIFS(СВЦЭМ!$D$33:$D$776,СВЦЭМ!$A$33:$A$776,$A110,СВЦЭМ!$B$33:$B$776,V$83)+'СЕТ СН'!$H$11+СВЦЭМ!$D$10+'СЕТ СН'!$H$6-'СЕТ СН'!$H$23</f>
        <v>870.97727861999999</v>
      </c>
      <c r="W110" s="36">
        <f>SUMIFS(СВЦЭМ!$D$33:$D$776,СВЦЭМ!$A$33:$A$776,$A110,СВЦЭМ!$B$33:$B$776,W$83)+'СЕТ СН'!$H$11+СВЦЭМ!$D$10+'СЕТ СН'!$H$6-'СЕТ СН'!$H$23</f>
        <v>861.76986872999998</v>
      </c>
      <c r="X110" s="36">
        <f>SUMIFS(СВЦЭМ!$D$33:$D$776,СВЦЭМ!$A$33:$A$776,$A110,СВЦЭМ!$B$33:$B$776,X$83)+'СЕТ СН'!$H$11+СВЦЭМ!$D$10+'СЕТ СН'!$H$6-'СЕТ СН'!$H$23</f>
        <v>927.99948147999999</v>
      </c>
      <c r="Y110" s="36">
        <f>SUMIFS(СВЦЭМ!$D$33:$D$776,СВЦЭМ!$A$33:$A$776,$A110,СВЦЭМ!$B$33:$B$776,Y$83)+'СЕТ СН'!$H$11+СВЦЭМ!$D$10+'СЕТ СН'!$H$6-'СЕТ СН'!$H$23</f>
        <v>1044.58853234</v>
      </c>
    </row>
    <row r="111" spans="1:25" ht="15.75" x14ac:dyDescent="0.2">
      <c r="A111" s="35">
        <f t="shared" si="2"/>
        <v>44040</v>
      </c>
      <c r="B111" s="36">
        <f>SUMIFS(СВЦЭМ!$D$33:$D$776,СВЦЭМ!$A$33:$A$776,$A111,СВЦЭМ!$B$33:$B$776,B$83)+'СЕТ СН'!$H$11+СВЦЭМ!$D$10+'СЕТ СН'!$H$6-'СЕТ СН'!$H$23</f>
        <v>1041.0171690300001</v>
      </c>
      <c r="C111" s="36">
        <f>SUMIFS(СВЦЭМ!$D$33:$D$776,СВЦЭМ!$A$33:$A$776,$A111,СВЦЭМ!$B$33:$B$776,C$83)+'СЕТ СН'!$H$11+СВЦЭМ!$D$10+'СЕТ СН'!$H$6-'СЕТ СН'!$H$23</f>
        <v>1102.3113236700001</v>
      </c>
      <c r="D111" s="36">
        <f>SUMIFS(СВЦЭМ!$D$33:$D$776,СВЦЭМ!$A$33:$A$776,$A111,СВЦЭМ!$B$33:$B$776,D$83)+'СЕТ СН'!$H$11+СВЦЭМ!$D$10+'СЕТ СН'!$H$6-'СЕТ СН'!$H$23</f>
        <v>1112.4401688400001</v>
      </c>
      <c r="E111" s="36">
        <f>SUMIFS(СВЦЭМ!$D$33:$D$776,СВЦЭМ!$A$33:$A$776,$A111,СВЦЭМ!$B$33:$B$776,E$83)+'СЕТ СН'!$H$11+СВЦЭМ!$D$10+'СЕТ СН'!$H$6-'СЕТ СН'!$H$23</f>
        <v>1126.2621685300001</v>
      </c>
      <c r="F111" s="36">
        <f>SUMIFS(СВЦЭМ!$D$33:$D$776,СВЦЭМ!$A$33:$A$776,$A111,СВЦЭМ!$B$33:$B$776,F$83)+'СЕТ СН'!$H$11+СВЦЭМ!$D$10+'СЕТ СН'!$H$6-'СЕТ СН'!$H$23</f>
        <v>1114.81082311</v>
      </c>
      <c r="G111" s="36">
        <f>SUMIFS(СВЦЭМ!$D$33:$D$776,СВЦЭМ!$A$33:$A$776,$A111,СВЦЭМ!$B$33:$B$776,G$83)+'СЕТ СН'!$H$11+СВЦЭМ!$D$10+'СЕТ СН'!$H$6-'СЕТ СН'!$H$23</f>
        <v>1130.8276255000001</v>
      </c>
      <c r="H111" s="36">
        <f>SUMIFS(СВЦЭМ!$D$33:$D$776,СВЦЭМ!$A$33:$A$776,$A111,СВЦЭМ!$B$33:$B$776,H$83)+'СЕТ СН'!$H$11+СВЦЭМ!$D$10+'СЕТ СН'!$H$6-'СЕТ СН'!$H$23</f>
        <v>1133.02736906</v>
      </c>
      <c r="I111" s="36">
        <f>SUMIFS(СВЦЭМ!$D$33:$D$776,СВЦЭМ!$A$33:$A$776,$A111,СВЦЭМ!$B$33:$B$776,I$83)+'СЕТ СН'!$H$11+СВЦЭМ!$D$10+'СЕТ СН'!$H$6-'СЕТ СН'!$H$23</f>
        <v>1144.90215186</v>
      </c>
      <c r="J111" s="36">
        <f>SUMIFS(СВЦЭМ!$D$33:$D$776,СВЦЭМ!$A$33:$A$776,$A111,СВЦЭМ!$B$33:$B$776,J$83)+'СЕТ СН'!$H$11+СВЦЭМ!$D$10+'СЕТ СН'!$H$6-'СЕТ СН'!$H$23</f>
        <v>1125.71508887</v>
      </c>
      <c r="K111" s="36">
        <f>SUMIFS(СВЦЭМ!$D$33:$D$776,СВЦЭМ!$A$33:$A$776,$A111,СВЦЭМ!$B$33:$B$776,K$83)+'СЕТ СН'!$H$11+СВЦЭМ!$D$10+'СЕТ СН'!$H$6-'СЕТ СН'!$H$23</f>
        <v>1004.77656417</v>
      </c>
      <c r="L111" s="36">
        <f>SUMIFS(СВЦЭМ!$D$33:$D$776,СВЦЭМ!$A$33:$A$776,$A111,СВЦЭМ!$B$33:$B$776,L$83)+'СЕТ СН'!$H$11+СВЦЭМ!$D$10+'СЕТ СН'!$H$6-'СЕТ СН'!$H$23</f>
        <v>889.56352522999998</v>
      </c>
      <c r="M111" s="36">
        <f>SUMIFS(СВЦЭМ!$D$33:$D$776,СВЦЭМ!$A$33:$A$776,$A111,СВЦЭМ!$B$33:$B$776,M$83)+'СЕТ СН'!$H$11+СВЦЭМ!$D$10+'СЕТ СН'!$H$6-'СЕТ СН'!$H$23</f>
        <v>868.81603500000006</v>
      </c>
      <c r="N111" s="36">
        <f>SUMIFS(СВЦЭМ!$D$33:$D$776,СВЦЭМ!$A$33:$A$776,$A111,СВЦЭМ!$B$33:$B$776,N$83)+'СЕТ СН'!$H$11+СВЦЭМ!$D$10+'СЕТ СН'!$H$6-'СЕТ СН'!$H$23</f>
        <v>866.02996553000003</v>
      </c>
      <c r="O111" s="36">
        <f>SUMIFS(СВЦЭМ!$D$33:$D$776,СВЦЭМ!$A$33:$A$776,$A111,СВЦЭМ!$B$33:$B$776,O$83)+'СЕТ СН'!$H$11+СВЦЭМ!$D$10+'СЕТ СН'!$H$6-'СЕТ СН'!$H$23</f>
        <v>877.43093251000005</v>
      </c>
      <c r="P111" s="36">
        <f>SUMIFS(СВЦЭМ!$D$33:$D$776,СВЦЭМ!$A$33:$A$776,$A111,СВЦЭМ!$B$33:$B$776,P$83)+'СЕТ СН'!$H$11+СВЦЭМ!$D$10+'СЕТ СН'!$H$6-'СЕТ СН'!$H$23</f>
        <v>879.30188467000005</v>
      </c>
      <c r="Q111" s="36">
        <f>SUMIFS(СВЦЭМ!$D$33:$D$776,СВЦЭМ!$A$33:$A$776,$A111,СВЦЭМ!$B$33:$B$776,Q$83)+'СЕТ СН'!$H$11+СВЦЭМ!$D$10+'СЕТ СН'!$H$6-'СЕТ СН'!$H$23</f>
        <v>889.29880175999995</v>
      </c>
      <c r="R111" s="36">
        <f>SUMIFS(СВЦЭМ!$D$33:$D$776,СВЦЭМ!$A$33:$A$776,$A111,СВЦЭМ!$B$33:$B$776,R$83)+'СЕТ СН'!$H$11+СВЦЭМ!$D$10+'СЕТ СН'!$H$6-'СЕТ СН'!$H$23</f>
        <v>890.89490866999995</v>
      </c>
      <c r="S111" s="36">
        <f>SUMIFS(СВЦЭМ!$D$33:$D$776,СВЦЭМ!$A$33:$A$776,$A111,СВЦЭМ!$B$33:$B$776,S$83)+'СЕТ СН'!$H$11+СВЦЭМ!$D$10+'СЕТ СН'!$H$6-'СЕТ СН'!$H$23</f>
        <v>896.22256849999997</v>
      </c>
      <c r="T111" s="36">
        <f>SUMIFS(СВЦЭМ!$D$33:$D$776,СВЦЭМ!$A$33:$A$776,$A111,СВЦЭМ!$B$33:$B$776,T$83)+'СЕТ СН'!$H$11+СВЦЭМ!$D$10+'СЕТ СН'!$H$6-'СЕТ СН'!$H$23</f>
        <v>899.49934774999997</v>
      </c>
      <c r="U111" s="36">
        <f>SUMIFS(СВЦЭМ!$D$33:$D$776,СВЦЭМ!$A$33:$A$776,$A111,СВЦЭМ!$B$33:$B$776,U$83)+'СЕТ СН'!$H$11+СВЦЭМ!$D$10+'СЕТ СН'!$H$6-'СЕТ СН'!$H$23</f>
        <v>884.12714677999998</v>
      </c>
      <c r="V111" s="36">
        <f>SUMIFS(СВЦЭМ!$D$33:$D$776,СВЦЭМ!$A$33:$A$776,$A111,СВЦЭМ!$B$33:$B$776,V$83)+'СЕТ СН'!$H$11+СВЦЭМ!$D$10+'СЕТ СН'!$H$6-'СЕТ СН'!$H$23</f>
        <v>895.97013862000006</v>
      </c>
      <c r="W111" s="36">
        <f>SUMIFS(СВЦЭМ!$D$33:$D$776,СВЦЭМ!$A$33:$A$776,$A111,СВЦЭМ!$B$33:$B$776,W$83)+'СЕТ СН'!$H$11+СВЦЭМ!$D$10+'СЕТ СН'!$H$6-'СЕТ СН'!$H$23</f>
        <v>898.04764594999995</v>
      </c>
      <c r="X111" s="36">
        <f>SUMIFS(СВЦЭМ!$D$33:$D$776,СВЦЭМ!$A$33:$A$776,$A111,СВЦЭМ!$B$33:$B$776,X$83)+'СЕТ СН'!$H$11+СВЦЭМ!$D$10+'СЕТ СН'!$H$6-'СЕТ СН'!$H$23</f>
        <v>941.83233985000004</v>
      </c>
      <c r="Y111" s="36">
        <f>SUMIFS(СВЦЭМ!$D$33:$D$776,СВЦЭМ!$A$33:$A$776,$A111,СВЦЭМ!$B$33:$B$776,Y$83)+'СЕТ СН'!$H$11+СВЦЭМ!$D$10+'СЕТ СН'!$H$6-'СЕТ СН'!$H$23</f>
        <v>1057.3928103800001</v>
      </c>
    </row>
    <row r="112" spans="1:25" ht="15.75" x14ac:dyDescent="0.2">
      <c r="A112" s="35">
        <f t="shared" si="2"/>
        <v>44041</v>
      </c>
      <c r="B112" s="36">
        <f>SUMIFS(СВЦЭМ!$D$33:$D$776,СВЦЭМ!$A$33:$A$776,$A112,СВЦЭМ!$B$33:$B$776,B$83)+'СЕТ СН'!$H$11+СВЦЭМ!$D$10+'СЕТ СН'!$H$6-'СЕТ СН'!$H$23</f>
        <v>1163.3618900200001</v>
      </c>
      <c r="C112" s="36">
        <f>SUMIFS(СВЦЭМ!$D$33:$D$776,СВЦЭМ!$A$33:$A$776,$A112,СВЦЭМ!$B$33:$B$776,C$83)+'СЕТ СН'!$H$11+СВЦЭМ!$D$10+'СЕТ СН'!$H$6-'СЕТ СН'!$H$23</f>
        <v>1207.8691078700001</v>
      </c>
      <c r="D112" s="36">
        <f>SUMIFS(СВЦЭМ!$D$33:$D$776,СВЦЭМ!$A$33:$A$776,$A112,СВЦЭМ!$B$33:$B$776,D$83)+'СЕТ СН'!$H$11+СВЦЭМ!$D$10+'СЕТ СН'!$H$6-'СЕТ СН'!$H$23</f>
        <v>1242.1951421799999</v>
      </c>
      <c r="E112" s="36">
        <f>SUMIFS(СВЦЭМ!$D$33:$D$776,СВЦЭМ!$A$33:$A$776,$A112,СВЦЭМ!$B$33:$B$776,E$83)+'СЕТ СН'!$H$11+СВЦЭМ!$D$10+'СЕТ СН'!$H$6-'СЕТ СН'!$H$23</f>
        <v>1266.7740142500002</v>
      </c>
      <c r="F112" s="36">
        <f>SUMIFS(СВЦЭМ!$D$33:$D$776,СВЦЭМ!$A$33:$A$776,$A112,СВЦЭМ!$B$33:$B$776,F$83)+'СЕТ СН'!$H$11+СВЦЭМ!$D$10+'СЕТ СН'!$H$6-'СЕТ СН'!$H$23</f>
        <v>1229.0304667999999</v>
      </c>
      <c r="G112" s="36">
        <f>SUMIFS(СВЦЭМ!$D$33:$D$776,СВЦЭМ!$A$33:$A$776,$A112,СВЦЭМ!$B$33:$B$776,G$83)+'СЕТ СН'!$H$11+СВЦЭМ!$D$10+'СЕТ СН'!$H$6-'СЕТ СН'!$H$23</f>
        <v>1227.32075968</v>
      </c>
      <c r="H112" s="36">
        <f>SUMIFS(СВЦЭМ!$D$33:$D$776,СВЦЭМ!$A$33:$A$776,$A112,СВЦЭМ!$B$33:$B$776,H$83)+'СЕТ СН'!$H$11+СВЦЭМ!$D$10+'СЕТ СН'!$H$6-'СЕТ СН'!$H$23</f>
        <v>1198.91962046</v>
      </c>
      <c r="I112" s="36">
        <f>SUMIFS(СВЦЭМ!$D$33:$D$776,СВЦЭМ!$A$33:$A$776,$A112,СВЦЭМ!$B$33:$B$776,I$83)+'СЕТ СН'!$H$11+СВЦЭМ!$D$10+'СЕТ СН'!$H$6-'СЕТ СН'!$H$23</f>
        <v>1179.93603042</v>
      </c>
      <c r="J112" s="36">
        <f>SUMIFS(СВЦЭМ!$D$33:$D$776,СВЦЭМ!$A$33:$A$776,$A112,СВЦЭМ!$B$33:$B$776,J$83)+'СЕТ СН'!$H$11+СВЦЭМ!$D$10+'СЕТ СН'!$H$6-'СЕТ СН'!$H$23</f>
        <v>1102.23006734</v>
      </c>
      <c r="K112" s="36">
        <f>SUMIFS(СВЦЭМ!$D$33:$D$776,СВЦЭМ!$A$33:$A$776,$A112,СВЦЭМ!$B$33:$B$776,K$83)+'СЕТ СН'!$H$11+СВЦЭМ!$D$10+'СЕТ СН'!$H$6-'СЕТ СН'!$H$23</f>
        <v>946.35460491000003</v>
      </c>
      <c r="L112" s="36">
        <f>SUMIFS(СВЦЭМ!$D$33:$D$776,СВЦЭМ!$A$33:$A$776,$A112,СВЦЭМ!$B$33:$B$776,L$83)+'СЕТ СН'!$H$11+СВЦЭМ!$D$10+'СЕТ СН'!$H$6-'СЕТ СН'!$H$23</f>
        <v>887.33138859999997</v>
      </c>
      <c r="M112" s="36">
        <f>SUMIFS(СВЦЭМ!$D$33:$D$776,СВЦЭМ!$A$33:$A$776,$A112,СВЦЭМ!$B$33:$B$776,M$83)+'СЕТ СН'!$H$11+СВЦЭМ!$D$10+'СЕТ СН'!$H$6-'СЕТ СН'!$H$23</f>
        <v>867.46369190999997</v>
      </c>
      <c r="N112" s="36">
        <f>SUMIFS(СВЦЭМ!$D$33:$D$776,СВЦЭМ!$A$33:$A$776,$A112,СВЦЭМ!$B$33:$B$776,N$83)+'СЕТ СН'!$H$11+СВЦЭМ!$D$10+'СЕТ СН'!$H$6-'СЕТ СН'!$H$23</f>
        <v>839.61643952999998</v>
      </c>
      <c r="O112" s="36">
        <f>SUMIFS(СВЦЭМ!$D$33:$D$776,СВЦЭМ!$A$33:$A$776,$A112,СВЦЭМ!$B$33:$B$776,O$83)+'СЕТ СН'!$H$11+СВЦЭМ!$D$10+'СЕТ СН'!$H$6-'СЕТ СН'!$H$23</f>
        <v>834.10564795000005</v>
      </c>
      <c r="P112" s="36">
        <f>SUMIFS(СВЦЭМ!$D$33:$D$776,СВЦЭМ!$A$33:$A$776,$A112,СВЦЭМ!$B$33:$B$776,P$83)+'СЕТ СН'!$H$11+СВЦЭМ!$D$10+'СЕТ СН'!$H$6-'СЕТ СН'!$H$23</f>
        <v>834.90352380000002</v>
      </c>
      <c r="Q112" s="36">
        <f>SUMIFS(СВЦЭМ!$D$33:$D$776,СВЦЭМ!$A$33:$A$776,$A112,СВЦЭМ!$B$33:$B$776,Q$83)+'СЕТ СН'!$H$11+СВЦЭМ!$D$10+'СЕТ СН'!$H$6-'СЕТ СН'!$H$23</f>
        <v>845.54132073000005</v>
      </c>
      <c r="R112" s="36">
        <f>SUMIFS(СВЦЭМ!$D$33:$D$776,СВЦЭМ!$A$33:$A$776,$A112,СВЦЭМ!$B$33:$B$776,R$83)+'СЕТ СН'!$H$11+СВЦЭМ!$D$10+'СЕТ СН'!$H$6-'СЕТ СН'!$H$23</f>
        <v>852.30470842</v>
      </c>
      <c r="S112" s="36">
        <f>SUMIFS(СВЦЭМ!$D$33:$D$776,СВЦЭМ!$A$33:$A$776,$A112,СВЦЭМ!$B$33:$B$776,S$83)+'СЕТ СН'!$H$11+СВЦЭМ!$D$10+'СЕТ СН'!$H$6-'СЕТ СН'!$H$23</f>
        <v>855.72706226000003</v>
      </c>
      <c r="T112" s="36">
        <f>SUMIFS(СВЦЭМ!$D$33:$D$776,СВЦЭМ!$A$33:$A$776,$A112,СВЦЭМ!$B$33:$B$776,T$83)+'СЕТ СН'!$H$11+СВЦЭМ!$D$10+'СЕТ СН'!$H$6-'СЕТ СН'!$H$23</f>
        <v>883.38140270999997</v>
      </c>
      <c r="U112" s="36">
        <f>SUMIFS(СВЦЭМ!$D$33:$D$776,СВЦЭМ!$A$33:$A$776,$A112,СВЦЭМ!$B$33:$B$776,U$83)+'СЕТ СН'!$H$11+СВЦЭМ!$D$10+'СЕТ СН'!$H$6-'СЕТ СН'!$H$23</f>
        <v>877.68226143000004</v>
      </c>
      <c r="V112" s="36">
        <f>SUMIFS(СВЦЭМ!$D$33:$D$776,СВЦЭМ!$A$33:$A$776,$A112,СВЦЭМ!$B$33:$B$776,V$83)+'СЕТ СН'!$H$11+СВЦЭМ!$D$10+'СЕТ СН'!$H$6-'СЕТ СН'!$H$23</f>
        <v>867.90891243999999</v>
      </c>
      <c r="W112" s="36">
        <f>SUMIFS(СВЦЭМ!$D$33:$D$776,СВЦЭМ!$A$33:$A$776,$A112,СВЦЭМ!$B$33:$B$776,W$83)+'СЕТ СН'!$H$11+СВЦЭМ!$D$10+'СЕТ СН'!$H$6-'СЕТ СН'!$H$23</f>
        <v>844.2302578</v>
      </c>
      <c r="X112" s="36">
        <f>SUMIFS(СВЦЭМ!$D$33:$D$776,СВЦЭМ!$A$33:$A$776,$A112,СВЦЭМ!$B$33:$B$776,X$83)+'СЕТ СН'!$H$11+СВЦЭМ!$D$10+'СЕТ СН'!$H$6-'СЕТ СН'!$H$23</f>
        <v>900.82089463</v>
      </c>
      <c r="Y112" s="36">
        <f>SUMIFS(СВЦЭМ!$D$33:$D$776,СВЦЭМ!$A$33:$A$776,$A112,СВЦЭМ!$B$33:$B$776,Y$83)+'СЕТ СН'!$H$11+СВЦЭМ!$D$10+'СЕТ СН'!$H$6-'СЕТ СН'!$H$23</f>
        <v>1013.1360471200001</v>
      </c>
    </row>
    <row r="113" spans="1:27" ht="15.75" x14ac:dyDescent="0.2">
      <c r="A113" s="35">
        <f t="shared" si="2"/>
        <v>44042</v>
      </c>
      <c r="B113" s="36">
        <f>SUMIFS(СВЦЭМ!$D$33:$D$776,СВЦЭМ!$A$33:$A$776,$A113,СВЦЭМ!$B$33:$B$776,B$83)+'СЕТ СН'!$H$11+СВЦЭМ!$D$10+'СЕТ СН'!$H$6-'СЕТ СН'!$H$23</f>
        <v>1047.28217956</v>
      </c>
      <c r="C113" s="36">
        <f>SUMIFS(СВЦЭМ!$D$33:$D$776,СВЦЭМ!$A$33:$A$776,$A113,СВЦЭМ!$B$33:$B$776,C$83)+'СЕТ СН'!$H$11+СВЦЭМ!$D$10+'СЕТ СН'!$H$6-'СЕТ СН'!$H$23</f>
        <v>1095.4233142100002</v>
      </c>
      <c r="D113" s="36">
        <f>SUMIFS(СВЦЭМ!$D$33:$D$776,СВЦЭМ!$A$33:$A$776,$A113,СВЦЭМ!$B$33:$B$776,D$83)+'СЕТ СН'!$H$11+СВЦЭМ!$D$10+'СЕТ СН'!$H$6-'СЕТ СН'!$H$23</f>
        <v>1112.47662117</v>
      </c>
      <c r="E113" s="36">
        <f>SUMIFS(СВЦЭМ!$D$33:$D$776,СВЦЭМ!$A$33:$A$776,$A113,СВЦЭМ!$B$33:$B$776,E$83)+'СЕТ СН'!$H$11+СВЦЭМ!$D$10+'СЕТ СН'!$H$6-'СЕТ СН'!$H$23</f>
        <v>1119.7243725600001</v>
      </c>
      <c r="F113" s="36">
        <f>SUMIFS(СВЦЭМ!$D$33:$D$776,СВЦЭМ!$A$33:$A$776,$A113,СВЦЭМ!$B$33:$B$776,F$83)+'СЕТ СН'!$H$11+СВЦЭМ!$D$10+'СЕТ СН'!$H$6-'СЕТ СН'!$H$23</f>
        <v>1114.1559722</v>
      </c>
      <c r="G113" s="36">
        <f>SUMIFS(СВЦЭМ!$D$33:$D$776,СВЦЭМ!$A$33:$A$776,$A113,СВЦЭМ!$B$33:$B$776,G$83)+'СЕТ СН'!$H$11+СВЦЭМ!$D$10+'СЕТ СН'!$H$6-'СЕТ СН'!$H$23</f>
        <v>1120.0281429500001</v>
      </c>
      <c r="H113" s="36">
        <f>SUMIFS(СВЦЭМ!$D$33:$D$776,СВЦЭМ!$A$33:$A$776,$A113,СВЦЭМ!$B$33:$B$776,H$83)+'СЕТ СН'!$H$11+СВЦЭМ!$D$10+'СЕТ СН'!$H$6-'СЕТ СН'!$H$23</f>
        <v>1102.1698304000001</v>
      </c>
      <c r="I113" s="36">
        <f>SUMIFS(СВЦЭМ!$D$33:$D$776,СВЦЭМ!$A$33:$A$776,$A113,СВЦЭМ!$B$33:$B$776,I$83)+'СЕТ СН'!$H$11+СВЦЭМ!$D$10+'СЕТ СН'!$H$6-'СЕТ СН'!$H$23</f>
        <v>1063.27686997</v>
      </c>
      <c r="J113" s="36">
        <f>SUMIFS(СВЦЭМ!$D$33:$D$776,СВЦЭМ!$A$33:$A$776,$A113,СВЦЭМ!$B$33:$B$776,J$83)+'СЕТ СН'!$H$11+СВЦЭМ!$D$10+'СЕТ СН'!$H$6-'СЕТ СН'!$H$23</f>
        <v>978.29545944999995</v>
      </c>
      <c r="K113" s="36">
        <f>SUMIFS(СВЦЭМ!$D$33:$D$776,СВЦЭМ!$A$33:$A$776,$A113,СВЦЭМ!$B$33:$B$776,K$83)+'СЕТ СН'!$H$11+СВЦЭМ!$D$10+'СЕТ СН'!$H$6-'СЕТ СН'!$H$23</f>
        <v>920.05945770999995</v>
      </c>
      <c r="L113" s="36">
        <f>SUMIFS(СВЦЭМ!$D$33:$D$776,СВЦЭМ!$A$33:$A$776,$A113,СВЦЭМ!$B$33:$B$776,L$83)+'СЕТ СН'!$H$11+СВЦЭМ!$D$10+'СЕТ СН'!$H$6-'СЕТ СН'!$H$23</f>
        <v>941.14802155999996</v>
      </c>
      <c r="M113" s="36">
        <f>SUMIFS(СВЦЭМ!$D$33:$D$776,СВЦЭМ!$A$33:$A$776,$A113,СВЦЭМ!$B$33:$B$776,M$83)+'СЕТ СН'!$H$11+СВЦЭМ!$D$10+'СЕТ СН'!$H$6-'СЕТ СН'!$H$23</f>
        <v>935.87943938000001</v>
      </c>
      <c r="N113" s="36">
        <f>SUMIFS(СВЦЭМ!$D$33:$D$776,СВЦЭМ!$A$33:$A$776,$A113,СВЦЭМ!$B$33:$B$776,N$83)+'СЕТ СН'!$H$11+СВЦЭМ!$D$10+'СЕТ СН'!$H$6-'СЕТ СН'!$H$23</f>
        <v>924.01147223999999</v>
      </c>
      <c r="O113" s="36">
        <f>SUMIFS(СВЦЭМ!$D$33:$D$776,СВЦЭМ!$A$33:$A$776,$A113,СВЦЭМ!$B$33:$B$776,O$83)+'СЕТ СН'!$H$11+СВЦЭМ!$D$10+'СЕТ СН'!$H$6-'СЕТ СН'!$H$23</f>
        <v>924.59398955999995</v>
      </c>
      <c r="P113" s="36">
        <f>SUMIFS(СВЦЭМ!$D$33:$D$776,СВЦЭМ!$A$33:$A$776,$A113,СВЦЭМ!$B$33:$B$776,P$83)+'СЕТ СН'!$H$11+СВЦЭМ!$D$10+'СЕТ СН'!$H$6-'СЕТ СН'!$H$23</f>
        <v>925.88022522000006</v>
      </c>
      <c r="Q113" s="36">
        <f>SUMIFS(СВЦЭМ!$D$33:$D$776,СВЦЭМ!$A$33:$A$776,$A113,СВЦЭМ!$B$33:$B$776,Q$83)+'СЕТ СН'!$H$11+СВЦЭМ!$D$10+'СЕТ СН'!$H$6-'СЕТ СН'!$H$23</f>
        <v>929.51213189999999</v>
      </c>
      <c r="R113" s="36">
        <f>SUMIFS(СВЦЭМ!$D$33:$D$776,СВЦЭМ!$A$33:$A$776,$A113,СВЦЭМ!$B$33:$B$776,R$83)+'СЕТ СН'!$H$11+СВЦЭМ!$D$10+'СЕТ СН'!$H$6-'СЕТ СН'!$H$23</f>
        <v>925.01015270000005</v>
      </c>
      <c r="S113" s="36">
        <f>SUMIFS(СВЦЭМ!$D$33:$D$776,СВЦЭМ!$A$33:$A$776,$A113,СВЦЭМ!$B$33:$B$776,S$83)+'СЕТ СН'!$H$11+СВЦЭМ!$D$10+'СЕТ СН'!$H$6-'СЕТ СН'!$H$23</f>
        <v>926.17218916000002</v>
      </c>
      <c r="T113" s="36">
        <f>SUMIFS(СВЦЭМ!$D$33:$D$776,СВЦЭМ!$A$33:$A$776,$A113,СВЦЭМ!$B$33:$B$776,T$83)+'СЕТ СН'!$H$11+СВЦЭМ!$D$10+'СЕТ СН'!$H$6-'СЕТ СН'!$H$23</f>
        <v>934.76100284999995</v>
      </c>
      <c r="U113" s="36">
        <f>SUMIFS(СВЦЭМ!$D$33:$D$776,СВЦЭМ!$A$33:$A$776,$A113,СВЦЭМ!$B$33:$B$776,U$83)+'СЕТ СН'!$H$11+СВЦЭМ!$D$10+'СЕТ СН'!$H$6-'СЕТ СН'!$H$23</f>
        <v>929.61611069000003</v>
      </c>
      <c r="V113" s="36">
        <f>SUMIFS(СВЦЭМ!$D$33:$D$776,СВЦЭМ!$A$33:$A$776,$A113,СВЦЭМ!$B$33:$B$776,V$83)+'СЕТ СН'!$H$11+СВЦЭМ!$D$10+'СЕТ СН'!$H$6-'СЕТ СН'!$H$23</f>
        <v>921.68800707000003</v>
      </c>
      <c r="W113" s="36">
        <f>SUMIFS(СВЦЭМ!$D$33:$D$776,СВЦЭМ!$A$33:$A$776,$A113,СВЦЭМ!$B$33:$B$776,W$83)+'СЕТ СН'!$H$11+СВЦЭМ!$D$10+'СЕТ СН'!$H$6-'СЕТ СН'!$H$23</f>
        <v>949.92592379999996</v>
      </c>
      <c r="X113" s="36">
        <f>SUMIFS(СВЦЭМ!$D$33:$D$776,СВЦЭМ!$A$33:$A$776,$A113,СВЦЭМ!$B$33:$B$776,X$83)+'СЕТ СН'!$H$11+СВЦЭМ!$D$10+'СЕТ СН'!$H$6-'СЕТ СН'!$H$23</f>
        <v>1046.4081915500001</v>
      </c>
      <c r="Y113" s="36">
        <f>SUMIFS(СВЦЭМ!$D$33:$D$776,СВЦЭМ!$A$33:$A$776,$A113,СВЦЭМ!$B$33:$B$776,Y$83)+'СЕТ СН'!$H$11+СВЦЭМ!$D$10+'СЕТ СН'!$H$6-'СЕТ СН'!$H$23</f>
        <v>1008.29988169</v>
      </c>
    </row>
    <row r="114" spans="1:27" ht="15.75" x14ac:dyDescent="0.2">
      <c r="A114" s="35">
        <f t="shared" si="2"/>
        <v>44043</v>
      </c>
      <c r="B114" s="36">
        <f>SUMIFS(СВЦЭМ!$D$33:$D$776,СВЦЭМ!$A$33:$A$776,$A114,СВЦЭМ!$B$33:$B$776,B$83)+'СЕТ СН'!$H$11+СВЦЭМ!$D$10+'СЕТ СН'!$H$6-'СЕТ СН'!$H$23</f>
        <v>1053.91667966</v>
      </c>
      <c r="C114" s="36">
        <f>SUMIFS(СВЦЭМ!$D$33:$D$776,СВЦЭМ!$A$33:$A$776,$A114,СВЦЭМ!$B$33:$B$776,C$83)+'СЕТ СН'!$H$11+СВЦЭМ!$D$10+'СЕТ СН'!$H$6-'СЕТ СН'!$H$23</f>
        <v>1165.2364493300001</v>
      </c>
      <c r="D114" s="36">
        <f>SUMIFS(СВЦЭМ!$D$33:$D$776,СВЦЭМ!$A$33:$A$776,$A114,СВЦЭМ!$B$33:$B$776,D$83)+'СЕТ СН'!$H$11+СВЦЭМ!$D$10+'СЕТ СН'!$H$6-'СЕТ СН'!$H$23</f>
        <v>1174.4640452600001</v>
      </c>
      <c r="E114" s="36">
        <f>SUMIFS(СВЦЭМ!$D$33:$D$776,СВЦЭМ!$A$33:$A$776,$A114,СВЦЭМ!$B$33:$B$776,E$83)+'СЕТ СН'!$H$11+СВЦЭМ!$D$10+'СЕТ СН'!$H$6-'СЕТ СН'!$H$23</f>
        <v>1177.6047105</v>
      </c>
      <c r="F114" s="36">
        <f>SUMIFS(СВЦЭМ!$D$33:$D$776,СВЦЭМ!$A$33:$A$776,$A114,СВЦЭМ!$B$33:$B$776,F$83)+'СЕТ СН'!$H$11+СВЦЭМ!$D$10+'СЕТ СН'!$H$6-'СЕТ СН'!$H$23</f>
        <v>1172.0070496000001</v>
      </c>
      <c r="G114" s="36">
        <f>SUMIFS(СВЦЭМ!$D$33:$D$776,СВЦЭМ!$A$33:$A$776,$A114,СВЦЭМ!$B$33:$B$776,G$83)+'СЕТ СН'!$H$11+СВЦЭМ!$D$10+'СЕТ СН'!$H$6-'СЕТ СН'!$H$23</f>
        <v>1204.3916668500001</v>
      </c>
      <c r="H114" s="36">
        <f>SUMIFS(СВЦЭМ!$D$33:$D$776,СВЦЭМ!$A$33:$A$776,$A114,СВЦЭМ!$B$33:$B$776,H$83)+'СЕТ СН'!$H$11+СВЦЭМ!$D$10+'СЕТ СН'!$H$6-'СЕТ СН'!$H$23</f>
        <v>1151.50871226</v>
      </c>
      <c r="I114" s="36">
        <f>SUMIFS(СВЦЭМ!$D$33:$D$776,СВЦЭМ!$A$33:$A$776,$A114,СВЦЭМ!$B$33:$B$776,I$83)+'СЕТ СН'!$H$11+СВЦЭМ!$D$10+'СЕТ СН'!$H$6-'СЕТ СН'!$H$23</f>
        <v>1127.0663959600001</v>
      </c>
      <c r="J114" s="36">
        <f>SUMIFS(СВЦЭМ!$D$33:$D$776,СВЦЭМ!$A$33:$A$776,$A114,СВЦЭМ!$B$33:$B$776,J$83)+'СЕТ СН'!$H$11+СВЦЭМ!$D$10+'СЕТ СН'!$H$6-'СЕТ СН'!$H$23</f>
        <v>1096.3126983700001</v>
      </c>
      <c r="K114" s="36">
        <f>SUMIFS(СВЦЭМ!$D$33:$D$776,СВЦЭМ!$A$33:$A$776,$A114,СВЦЭМ!$B$33:$B$776,K$83)+'СЕТ СН'!$H$11+СВЦЭМ!$D$10+'СЕТ СН'!$H$6-'СЕТ СН'!$H$23</f>
        <v>1014.32119155</v>
      </c>
      <c r="L114" s="36">
        <f>SUMIFS(СВЦЭМ!$D$33:$D$776,СВЦЭМ!$A$33:$A$776,$A114,СВЦЭМ!$B$33:$B$776,L$83)+'СЕТ СН'!$H$11+СВЦЭМ!$D$10+'СЕТ СН'!$H$6-'СЕТ СН'!$H$23</f>
        <v>885.97007182000004</v>
      </c>
      <c r="M114" s="36">
        <f>SUMIFS(СВЦЭМ!$D$33:$D$776,СВЦЭМ!$A$33:$A$776,$A114,СВЦЭМ!$B$33:$B$776,M$83)+'СЕТ СН'!$H$11+СВЦЭМ!$D$10+'СЕТ СН'!$H$6-'СЕТ СН'!$H$23</f>
        <v>866.42194914000004</v>
      </c>
      <c r="N114" s="36">
        <f>SUMIFS(СВЦЭМ!$D$33:$D$776,СВЦЭМ!$A$33:$A$776,$A114,СВЦЭМ!$B$33:$B$776,N$83)+'СЕТ СН'!$H$11+СВЦЭМ!$D$10+'СЕТ СН'!$H$6-'СЕТ СН'!$H$23</f>
        <v>872.49495205999995</v>
      </c>
      <c r="O114" s="36">
        <f>SUMIFS(СВЦЭМ!$D$33:$D$776,СВЦЭМ!$A$33:$A$776,$A114,СВЦЭМ!$B$33:$B$776,O$83)+'СЕТ СН'!$H$11+СВЦЭМ!$D$10+'СЕТ СН'!$H$6-'СЕТ СН'!$H$23</f>
        <v>878.79151912999998</v>
      </c>
      <c r="P114" s="36">
        <f>SUMIFS(СВЦЭМ!$D$33:$D$776,СВЦЭМ!$A$33:$A$776,$A114,СВЦЭМ!$B$33:$B$776,P$83)+'СЕТ СН'!$H$11+СВЦЭМ!$D$10+'СЕТ СН'!$H$6-'СЕТ СН'!$H$23</f>
        <v>882.55528661000005</v>
      </c>
      <c r="Q114" s="36">
        <f>SUMIFS(СВЦЭМ!$D$33:$D$776,СВЦЭМ!$A$33:$A$776,$A114,СВЦЭМ!$B$33:$B$776,Q$83)+'СЕТ СН'!$H$11+СВЦЭМ!$D$10+'СЕТ СН'!$H$6-'СЕТ СН'!$H$23</f>
        <v>881.79689724000002</v>
      </c>
      <c r="R114" s="36">
        <f>SUMIFS(СВЦЭМ!$D$33:$D$776,СВЦЭМ!$A$33:$A$776,$A114,СВЦЭМ!$B$33:$B$776,R$83)+'СЕТ СН'!$H$11+СВЦЭМ!$D$10+'СЕТ СН'!$H$6-'СЕТ СН'!$H$23</f>
        <v>874.19771217000005</v>
      </c>
      <c r="S114" s="36">
        <f>SUMIFS(СВЦЭМ!$D$33:$D$776,СВЦЭМ!$A$33:$A$776,$A114,СВЦЭМ!$B$33:$B$776,S$83)+'СЕТ СН'!$H$11+СВЦЭМ!$D$10+'СЕТ СН'!$H$6-'СЕТ СН'!$H$23</f>
        <v>886.98597042000006</v>
      </c>
      <c r="T114" s="36">
        <f>SUMIFS(СВЦЭМ!$D$33:$D$776,СВЦЭМ!$A$33:$A$776,$A114,СВЦЭМ!$B$33:$B$776,T$83)+'СЕТ СН'!$H$11+СВЦЭМ!$D$10+'СЕТ СН'!$H$6-'СЕТ СН'!$H$23</f>
        <v>892.32989852000003</v>
      </c>
      <c r="U114" s="36">
        <f>SUMIFS(СВЦЭМ!$D$33:$D$776,СВЦЭМ!$A$33:$A$776,$A114,СВЦЭМ!$B$33:$B$776,U$83)+'СЕТ СН'!$H$11+СВЦЭМ!$D$10+'СЕТ СН'!$H$6-'СЕТ СН'!$H$23</f>
        <v>902.47651903999997</v>
      </c>
      <c r="V114" s="36">
        <f>SUMIFS(СВЦЭМ!$D$33:$D$776,СВЦЭМ!$A$33:$A$776,$A114,СВЦЭМ!$B$33:$B$776,V$83)+'СЕТ СН'!$H$11+СВЦЭМ!$D$10+'СЕТ СН'!$H$6-'СЕТ СН'!$H$23</f>
        <v>899.04320607</v>
      </c>
      <c r="W114" s="36">
        <f>SUMIFS(СВЦЭМ!$D$33:$D$776,СВЦЭМ!$A$33:$A$776,$A114,СВЦЭМ!$B$33:$B$776,W$83)+'СЕТ СН'!$H$11+СВЦЭМ!$D$10+'СЕТ СН'!$H$6-'СЕТ СН'!$H$23</f>
        <v>881.43775184000003</v>
      </c>
      <c r="X114" s="36">
        <f>SUMIFS(СВЦЭМ!$D$33:$D$776,СВЦЭМ!$A$33:$A$776,$A114,СВЦЭМ!$B$33:$B$776,X$83)+'СЕТ СН'!$H$11+СВЦЭМ!$D$10+'СЕТ СН'!$H$6-'СЕТ СН'!$H$23</f>
        <v>883.73420797999995</v>
      </c>
      <c r="Y114" s="36">
        <f>SUMIFS(СВЦЭМ!$D$33:$D$776,СВЦЭМ!$A$33:$A$776,$A114,СВЦЭМ!$B$33:$B$776,Y$83)+'СЕТ СН'!$H$11+СВЦЭМ!$D$10+'СЕТ СН'!$H$6-'СЕТ СН'!$H$23</f>
        <v>943.37542816999996</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2" t="s">
        <v>7</v>
      </c>
      <c r="B117" s="126" t="s">
        <v>73</v>
      </c>
      <c r="C117" s="127"/>
      <c r="D117" s="127"/>
      <c r="E117" s="127"/>
      <c r="F117" s="127"/>
      <c r="G117" s="127"/>
      <c r="H117" s="127"/>
      <c r="I117" s="127"/>
      <c r="J117" s="127"/>
      <c r="K117" s="127"/>
      <c r="L117" s="127"/>
      <c r="M117" s="127"/>
      <c r="N117" s="127"/>
      <c r="O117" s="127"/>
      <c r="P117" s="127"/>
      <c r="Q117" s="127"/>
      <c r="R117" s="127"/>
      <c r="S117" s="127"/>
      <c r="T117" s="127"/>
      <c r="U117" s="127"/>
      <c r="V117" s="127"/>
      <c r="W117" s="127"/>
      <c r="X117" s="127"/>
      <c r="Y117" s="128"/>
    </row>
    <row r="118" spans="1:27" ht="12.75" customHeight="1" x14ac:dyDescent="0.2">
      <c r="A118" s="133"/>
      <c r="B118" s="129"/>
      <c r="C118" s="130"/>
      <c r="D118" s="130"/>
      <c r="E118" s="130"/>
      <c r="F118" s="130"/>
      <c r="G118" s="130"/>
      <c r="H118" s="130"/>
      <c r="I118" s="130"/>
      <c r="J118" s="130"/>
      <c r="K118" s="130"/>
      <c r="L118" s="130"/>
      <c r="M118" s="130"/>
      <c r="N118" s="130"/>
      <c r="O118" s="130"/>
      <c r="P118" s="130"/>
      <c r="Q118" s="130"/>
      <c r="R118" s="130"/>
      <c r="S118" s="130"/>
      <c r="T118" s="130"/>
      <c r="U118" s="130"/>
      <c r="V118" s="130"/>
      <c r="W118" s="130"/>
      <c r="X118" s="130"/>
      <c r="Y118" s="131"/>
    </row>
    <row r="119" spans="1:27" ht="12.75" customHeight="1" x14ac:dyDescent="0.2">
      <c r="A119" s="134"/>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01.07.2020</v>
      </c>
      <c r="B120" s="36">
        <f>SUMIFS(СВЦЭМ!$D$33:$D$776,СВЦЭМ!$A$33:$A$776,$A120,СВЦЭМ!$B$33:$B$776,B$119)+'СЕТ СН'!$I$11+СВЦЭМ!$D$10+'СЕТ СН'!$I$6-'СЕТ СН'!$I$23</f>
        <v>1548.0613830499999</v>
      </c>
      <c r="C120" s="36">
        <f>SUMIFS(СВЦЭМ!$D$33:$D$776,СВЦЭМ!$A$33:$A$776,$A120,СВЦЭМ!$B$33:$B$776,C$119)+'СЕТ СН'!$I$11+СВЦЭМ!$D$10+'СЕТ СН'!$I$6-'СЕТ СН'!$I$23</f>
        <v>1556.2366718400001</v>
      </c>
      <c r="D120" s="36">
        <f>SUMIFS(СВЦЭМ!$D$33:$D$776,СВЦЭМ!$A$33:$A$776,$A120,СВЦЭМ!$B$33:$B$776,D$119)+'СЕТ СН'!$I$11+СВЦЭМ!$D$10+'СЕТ СН'!$I$6-'СЕТ СН'!$I$23</f>
        <v>1532.9469687000001</v>
      </c>
      <c r="E120" s="36">
        <f>SUMIFS(СВЦЭМ!$D$33:$D$776,СВЦЭМ!$A$33:$A$776,$A120,СВЦЭМ!$B$33:$B$776,E$119)+'СЕТ СН'!$I$11+СВЦЭМ!$D$10+'СЕТ СН'!$I$6-'СЕТ СН'!$I$23</f>
        <v>1514.6419913499999</v>
      </c>
      <c r="F120" s="36">
        <f>SUMIFS(СВЦЭМ!$D$33:$D$776,СВЦЭМ!$A$33:$A$776,$A120,СВЦЭМ!$B$33:$B$776,F$119)+'СЕТ СН'!$I$11+СВЦЭМ!$D$10+'СЕТ СН'!$I$6-'СЕТ СН'!$I$23</f>
        <v>1501.0859229500002</v>
      </c>
      <c r="G120" s="36">
        <f>SUMIFS(СВЦЭМ!$D$33:$D$776,СВЦЭМ!$A$33:$A$776,$A120,СВЦЭМ!$B$33:$B$776,G$119)+'СЕТ СН'!$I$11+СВЦЭМ!$D$10+'СЕТ СН'!$I$6-'СЕТ СН'!$I$23</f>
        <v>1505.7111286899999</v>
      </c>
      <c r="H120" s="36">
        <f>SUMIFS(СВЦЭМ!$D$33:$D$776,СВЦЭМ!$A$33:$A$776,$A120,СВЦЭМ!$B$33:$B$776,H$119)+'СЕТ СН'!$I$11+СВЦЭМ!$D$10+'СЕТ СН'!$I$6-'СЕТ СН'!$I$23</f>
        <v>1528.15722929</v>
      </c>
      <c r="I120" s="36">
        <f>SUMIFS(СВЦЭМ!$D$33:$D$776,СВЦЭМ!$A$33:$A$776,$A120,СВЦЭМ!$B$33:$B$776,I$119)+'СЕТ СН'!$I$11+СВЦЭМ!$D$10+'СЕТ СН'!$I$6-'СЕТ СН'!$I$23</f>
        <v>1512.4168998700002</v>
      </c>
      <c r="J120" s="36">
        <f>SUMIFS(СВЦЭМ!$D$33:$D$776,СВЦЭМ!$A$33:$A$776,$A120,СВЦЭМ!$B$33:$B$776,J$119)+'СЕТ СН'!$I$11+СВЦЭМ!$D$10+'СЕТ СН'!$I$6-'СЕТ СН'!$I$23</f>
        <v>1469.5087969400001</v>
      </c>
      <c r="K120" s="36">
        <f>SUMIFS(СВЦЭМ!$D$33:$D$776,СВЦЭМ!$A$33:$A$776,$A120,СВЦЭМ!$B$33:$B$776,K$119)+'СЕТ СН'!$I$11+СВЦЭМ!$D$10+'СЕТ СН'!$I$6-'СЕТ СН'!$I$23</f>
        <v>1366.9033467600002</v>
      </c>
      <c r="L120" s="36">
        <f>SUMIFS(СВЦЭМ!$D$33:$D$776,СВЦЭМ!$A$33:$A$776,$A120,СВЦЭМ!$B$33:$B$776,L$119)+'СЕТ СН'!$I$11+СВЦЭМ!$D$10+'СЕТ СН'!$I$6-'СЕТ СН'!$I$23</f>
        <v>1270.6246281399999</v>
      </c>
      <c r="M120" s="36">
        <f>SUMIFS(СВЦЭМ!$D$33:$D$776,СВЦЭМ!$A$33:$A$776,$A120,СВЦЭМ!$B$33:$B$776,M$119)+'СЕТ СН'!$I$11+СВЦЭМ!$D$10+'СЕТ СН'!$I$6-'СЕТ СН'!$I$23</f>
        <v>1261.9154433799999</v>
      </c>
      <c r="N120" s="36">
        <f>SUMIFS(СВЦЭМ!$D$33:$D$776,СВЦЭМ!$A$33:$A$776,$A120,СВЦЭМ!$B$33:$B$776,N$119)+'СЕТ СН'!$I$11+СВЦЭМ!$D$10+'СЕТ СН'!$I$6-'СЕТ СН'!$I$23</f>
        <v>1314.3629738499999</v>
      </c>
      <c r="O120" s="36">
        <f>SUMIFS(СВЦЭМ!$D$33:$D$776,СВЦЭМ!$A$33:$A$776,$A120,СВЦЭМ!$B$33:$B$776,O$119)+'СЕТ СН'!$I$11+СВЦЭМ!$D$10+'СЕТ СН'!$I$6-'СЕТ СН'!$I$23</f>
        <v>1296.4323486400001</v>
      </c>
      <c r="P120" s="36">
        <f>SUMIFS(СВЦЭМ!$D$33:$D$776,СВЦЭМ!$A$33:$A$776,$A120,СВЦЭМ!$B$33:$B$776,P$119)+'СЕТ СН'!$I$11+СВЦЭМ!$D$10+'СЕТ СН'!$I$6-'СЕТ СН'!$I$23</f>
        <v>1220.6229024200002</v>
      </c>
      <c r="Q120" s="36">
        <f>SUMIFS(СВЦЭМ!$D$33:$D$776,СВЦЭМ!$A$33:$A$776,$A120,СВЦЭМ!$B$33:$B$776,Q$119)+'СЕТ СН'!$I$11+СВЦЭМ!$D$10+'СЕТ СН'!$I$6-'СЕТ СН'!$I$23</f>
        <v>1223.89558807</v>
      </c>
      <c r="R120" s="36">
        <f>SUMIFS(СВЦЭМ!$D$33:$D$776,СВЦЭМ!$A$33:$A$776,$A120,СВЦЭМ!$B$33:$B$776,R$119)+'СЕТ СН'!$I$11+СВЦЭМ!$D$10+'СЕТ СН'!$I$6-'СЕТ СН'!$I$23</f>
        <v>1236.6407866100001</v>
      </c>
      <c r="S120" s="36">
        <f>SUMIFS(СВЦЭМ!$D$33:$D$776,СВЦЭМ!$A$33:$A$776,$A120,СВЦЭМ!$B$33:$B$776,S$119)+'СЕТ СН'!$I$11+СВЦЭМ!$D$10+'СЕТ СН'!$I$6-'СЕТ СН'!$I$23</f>
        <v>1241.4817725</v>
      </c>
      <c r="T120" s="36">
        <f>SUMIFS(СВЦЭМ!$D$33:$D$776,СВЦЭМ!$A$33:$A$776,$A120,СВЦЭМ!$B$33:$B$776,T$119)+'СЕТ СН'!$I$11+СВЦЭМ!$D$10+'СЕТ СН'!$I$6-'СЕТ СН'!$I$23</f>
        <v>1233.9797721</v>
      </c>
      <c r="U120" s="36">
        <f>SUMIFS(СВЦЭМ!$D$33:$D$776,СВЦЭМ!$A$33:$A$776,$A120,СВЦЭМ!$B$33:$B$776,U$119)+'СЕТ СН'!$I$11+СВЦЭМ!$D$10+'СЕТ СН'!$I$6-'СЕТ СН'!$I$23</f>
        <v>1227.3325630100001</v>
      </c>
      <c r="V120" s="36">
        <f>SUMIFS(СВЦЭМ!$D$33:$D$776,СВЦЭМ!$A$33:$A$776,$A120,СВЦЭМ!$B$33:$B$776,V$119)+'СЕТ СН'!$I$11+СВЦЭМ!$D$10+'СЕТ СН'!$I$6-'СЕТ СН'!$I$23</f>
        <v>1224.87363972</v>
      </c>
      <c r="W120" s="36">
        <f>SUMIFS(СВЦЭМ!$D$33:$D$776,СВЦЭМ!$A$33:$A$776,$A120,СВЦЭМ!$B$33:$B$776,W$119)+'СЕТ СН'!$I$11+СВЦЭМ!$D$10+'СЕТ СН'!$I$6-'СЕТ СН'!$I$23</f>
        <v>1201.9363342500001</v>
      </c>
      <c r="X120" s="36">
        <f>SUMIFS(СВЦЭМ!$D$33:$D$776,СВЦЭМ!$A$33:$A$776,$A120,СВЦЭМ!$B$33:$B$776,X$119)+'СЕТ СН'!$I$11+СВЦЭМ!$D$10+'СЕТ СН'!$I$6-'СЕТ СН'!$I$23</f>
        <v>1248.97972562</v>
      </c>
      <c r="Y120" s="36">
        <f>SUMIFS(СВЦЭМ!$D$33:$D$776,СВЦЭМ!$A$33:$A$776,$A120,СВЦЭМ!$B$33:$B$776,Y$119)+'СЕТ СН'!$I$11+СВЦЭМ!$D$10+'СЕТ СН'!$I$6-'СЕТ СН'!$I$23</f>
        <v>1409.5635564300001</v>
      </c>
      <c r="AA120" s="45"/>
    </row>
    <row r="121" spans="1:27" ht="15.75" x14ac:dyDescent="0.2">
      <c r="A121" s="35">
        <f>A120+1</f>
        <v>44014</v>
      </c>
      <c r="B121" s="36">
        <f>SUMIFS(СВЦЭМ!$D$33:$D$776,СВЦЭМ!$A$33:$A$776,$A121,СВЦЭМ!$B$33:$B$776,B$119)+'СЕТ СН'!$I$11+СВЦЭМ!$D$10+'СЕТ СН'!$I$6-'СЕТ СН'!$I$23</f>
        <v>1498.29006342</v>
      </c>
      <c r="C121" s="36">
        <f>SUMIFS(СВЦЭМ!$D$33:$D$776,СВЦЭМ!$A$33:$A$776,$A121,СВЦЭМ!$B$33:$B$776,C$119)+'СЕТ СН'!$I$11+СВЦЭМ!$D$10+'СЕТ СН'!$I$6-'СЕТ СН'!$I$23</f>
        <v>1474.1568242799999</v>
      </c>
      <c r="D121" s="36">
        <f>SUMIFS(СВЦЭМ!$D$33:$D$776,СВЦЭМ!$A$33:$A$776,$A121,СВЦЭМ!$B$33:$B$776,D$119)+'СЕТ СН'!$I$11+СВЦЭМ!$D$10+'СЕТ СН'!$I$6-'СЕТ СН'!$I$23</f>
        <v>1445.8291244300001</v>
      </c>
      <c r="E121" s="36">
        <f>SUMIFS(СВЦЭМ!$D$33:$D$776,СВЦЭМ!$A$33:$A$776,$A121,СВЦЭМ!$B$33:$B$776,E$119)+'СЕТ СН'!$I$11+СВЦЭМ!$D$10+'СЕТ СН'!$I$6-'СЕТ СН'!$I$23</f>
        <v>1439.2631494000002</v>
      </c>
      <c r="F121" s="36">
        <f>SUMIFS(СВЦЭМ!$D$33:$D$776,СВЦЭМ!$A$33:$A$776,$A121,СВЦЭМ!$B$33:$B$776,F$119)+'СЕТ СН'!$I$11+СВЦЭМ!$D$10+'СЕТ СН'!$I$6-'СЕТ СН'!$I$23</f>
        <v>1425.07791911</v>
      </c>
      <c r="G121" s="36">
        <f>SUMIFS(СВЦЭМ!$D$33:$D$776,СВЦЭМ!$A$33:$A$776,$A121,СВЦЭМ!$B$33:$B$776,G$119)+'СЕТ СН'!$I$11+СВЦЭМ!$D$10+'СЕТ СН'!$I$6-'СЕТ СН'!$I$23</f>
        <v>1439.99511704</v>
      </c>
      <c r="H121" s="36">
        <f>SUMIFS(СВЦЭМ!$D$33:$D$776,СВЦЭМ!$A$33:$A$776,$A121,СВЦЭМ!$B$33:$B$776,H$119)+'СЕТ СН'!$I$11+СВЦЭМ!$D$10+'СЕТ СН'!$I$6-'СЕТ СН'!$I$23</f>
        <v>1471.8306013800002</v>
      </c>
      <c r="I121" s="36">
        <f>SUMIFS(СВЦЭМ!$D$33:$D$776,СВЦЭМ!$A$33:$A$776,$A121,СВЦЭМ!$B$33:$B$776,I$119)+'СЕТ СН'!$I$11+СВЦЭМ!$D$10+'СЕТ СН'!$I$6-'СЕТ СН'!$I$23</f>
        <v>1484.0358306200001</v>
      </c>
      <c r="J121" s="36">
        <f>SUMIFS(СВЦЭМ!$D$33:$D$776,СВЦЭМ!$A$33:$A$776,$A121,СВЦЭМ!$B$33:$B$776,J$119)+'СЕТ СН'!$I$11+СВЦЭМ!$D$10+'СЕТ СН'!$I$6-'СЕТ СН'!$I$23</f>
        <v>1475.36333906</v>
      </c>
      <c r="K121" s="36">
        <f>SUMIFS(СВЦЭМ!$D$33:$D$776,СВЦЭМ!$A$33:$A$776,$A121,СВЦЭМ!$B$33:$B$776,K$119)+'СЕТ СН'!$I$11+СВЦЭМ!$D$10+'СЕТ СН'!$I$6-'СЕТ СН'!$I$23</f>
        <v>1370.0858011</v>
      </c>
      <c r="L121" s="36">
        <f>SUMIFS(СВЦЭМ!$D$33:$D$776,СВЦЭМ!$A$33:$A$776,$A121,СВЦЭМ!$B$33:$B$776,L$119)+'СЕТ СН'!$I$11+СВЦЭМ!$D$10+'СЕТ СН'!$I$6-'СЕТ СН'!$I$23</f>
        <v>1272.06811548</v>
      </c>
      <c r="M121" s="36">
        <f>SUMIFS(СВЦЭМ!$D$33:$D$776,СВЦЭМ!$A$33:$A$776,$A121,СВЦЭМ!$B$33:$B$776,M$119)+'СЕТ СН'!$I$11+СВЦЭМ!$D$10+'СЕТ СН'!$I$6-'СЕТ СН'!$I$23</f>
        <v>1257.06310508</v>
      </c>
      <c r="N121" s="36">
        <f>SUMIFS(СВЦЭМ!$D$33:$D$776,СВЦЭМ!$A$33:$A$776,$A121,СВЦЭМ!$B$33:$B$776,N$119)+'СЕТ СН'!$I$11+СВЦЭМ!$D$10+'СЕТ СН'!$I$6-'СЕТ СН'!$I$23</f>
        <v>1281.66939946</v>
      </c>
      <c r="O121" s="36">
        <f>SUMIFS(СВЦЭМ!$D$33:$D$776,СВЦЭМ!$A$33:$A$776,$A121,СВЦЭМ!$B$33:$B$776,O$119)+'СЕТ СН'!$I$11+СВЦЭМ!$D$10+'СЕТ СН'!$I$6-'СЕТ СН'!$I$23</f>
        <v>1290.3432175800001</v>
      </c>
      <c r="P121" s="36">
        <f>SUMIFS(СВЦЭМ!$D$33:$D$776,СВЦЭМ!$A$33:$A$776,$A121,СВЦЭМ!$B$33:$B$776,P$119)+'СЕТ СН'!$I$11+СВЦЭМ!$D$10+'СЕТ СН'!$I$6-'СЕТ СН'!$I$23</f>
        <v>1269.2070264600002</v>
      </c>
      <c r="Q121" s="36">
        <f>SUMIFS(СВЦЭМ!$D$33:$D$776,СВЦЭМ!$A$33:$A$776,$A121,СВЦЭМ!$B$33:$B$776,Q$119)+'СЕТ СН'!$I$11+СВЦЭМ!$D$10+'СЕТ СН'!$I$6-'СЕТ СН'!$I$23</f>
        <v>1283.1496040400002</v>
      </c>
      <c r="R121" s="36">
        <f>SUMIFS(СВЦЭМ!$D$33:$D$776,СВЦЭМ!$A$33:$A$776,$A121,СВЦЭМ!$B$33:$B$776,R$119)+'СЕТ СН'!$I$11+СВЦЭМ!$D$10+'СЕТ СН'!$I$6-'СЕТ СН'!$I$23</f>
        <v>1303.9344500299999</v>
      </c>
      <c r="S121" s="36">
        <f>SUMIFS(СВЦЭМ!$D$33:$D$776,СВЦЭМ!$A$33:$A$776,$A121,СВЦЭМ!$B$33:$B$776,S$119)+'СЕТ СН'!$I$11+СВЦЭМ!$D$10+'СЕТ СН'!$I$6-'СЕТ СН'!$I$23</f>
        <v>1306.9117120800001</v>
      </c>
      <c r="T121" s="36">
        <f>SUMIFS(СВЦЭМ!$D$33:$D$776,СВЦЭМ!$A$33:$A$776,$A121,СВЦЭМ!$B$33:$B$776,T$119)+'СЕТ СН'!$I$11+СВЦЭМ!$D$10+'СЕТ СН'!$I$6-'СЕТ СН'!$I$23</f>
        <v>1298.2835104200001</v>
      </c>
      <c r="U121" s="36">
        <f>SUMIFS(СВЦЭМ!$D$33:$D$776,СВЦЭМ!$A$33:$A$776,$A121,СВЦЭМ!$B$33:$B$776,U$119)+'СЕТ СН'!$I$11+СВЦЭМ!$D$10+'СЕТ СН'!$I$6-'СЕТ СН'!$I$23</f>
        <v>1286.9445585600001</v>
      </c>
      <c r="V121" s="36">
        <f>SUMIFS(СВЦЭМ!$D$33:$D$776,СВЦЭМ!$A$33:$A$776,$A121,СВЦЭМ!$B$33:$B$776,V$119)+'СЕТ СН'!$I$11+СВЦЭМ!$D$10+'СЕТ СН'!$I$6-'СЕТ СН'!$I$23</f>
        <v>1267.7768267900001</v>
      </c>
      <c r="W121" s="36">
        <f>SUMIFS(СВЦЭМ!$D$33:$D$776,СВЦЭМ!$A$33:$A$776,$A121,СВЦЭМ!$B$33:$B$776,W$119)+'СЕТ СН'!$I$11+СВЦЭМ!$D$10+'СЕТ СН'!$I$6-'СЕТ СН'!$I$23</f>
        <v>1232.5371907600002</v>
      </c>
      <c r="X121" s="36">
        <f>SUMIFS(СВЦЭМ!$D$33:$D$776,СВЦЭМ!$A$33:$A$776,$A121,СВЦЭМ!$B$33:$B$776,X$119)+'СЕТ СН'!$I$11+СВЦЭМ!$D$10+'СЕТ СН'!$I$6-'СЕТ СН'!$I$23</f>
        <v>1284.3363544700001</v>
      </c>
      <c r="Y121" s="36">
        <f>SUMIFS(СВЦЭМ!$D$33:$D$776,СВЦЭМ!$A$33:$A$776,$A121,СВЦЭМ!$B$33:$B$776,Y$119)+'СЕТ СН'!$I$11+СВЦЭМ!$D$10+'СЕТ СН'!$I$6-'СЕТ СН'!$I$23</f>
        <v>1425.2204616900001</v>
      </c>
    </row>
    <row r="122" spans="1:27" ht="15.75" x14ac:dyDescent="0.2">
      <c r="A122" s="35">
        <f t="shared" ref="A122:A150" si="3">A121+1</f>
        <v>44015</v>
      </c>
      <c r="B122" s="36">
        <f>SUMIFS(СВЦЭМ!$D$33:$D$776,СВЦЭМ!$A$33:$A$776,$A122,СВЦЭМ!$B$33:$B$776,B$119)+'СЕТ СН'!$I$11+СВЦЭМ!$D$10+'СЕТ СН'!$I$6-'СЕТ СН'!$I$23</f>
        <v>1532.77721292</v>
      </c>
      <c r="C122" s="36">
        <f>SUMIFS(СВЦЭМ!$D$33:$D$776,СВЦЭМ!$A$33:$A$776,$A122,СВЦЭМ!$B$33:$B$776,C$119)+'СЕТ СН'!$I$11+СВЦЭМ!$D$10+'СЕТ СН'!$I$6-'СЕТ СН'!$I$23</f>
        <v>1515.7555324700002</v>
      </c>
      <c r="D122" s="36">
        <f>SUMIFS(СВЦЭМ!$D$33:$D$776,СВЦЭМ!$A$33:$A$776,$A122,СВЦЭМ!$B$33:$B$776,D$119)+'СЕТ СН'!$I$11+СВЦЭМ!$D$10+'СЕТ СН'!$I$6-'СЕТ СН'!$I$23</f>
        <v>1487.1913230099999</v>
      </c>
      <c r="E122" s="36">
        <f>SUMIFS(СВЦЭМ!$D$33:$D$776,СВЦЭМ!$A$33:$A$776,$A122,СВЦЭМ!$B$33:$B$776,E$119)+'СЕТ СН'!$I$11+СВЦЭМ!$D$10+'СЕТ СН'!$I$6-'СЕТ СН'!$I$23</f>
        <v>1468.8614584699999</v>
      </c>
      <c r="F122" s="36">
        <f>SUMIFS(СВЦЭМ!$D$33:$D$776,СВЦЭМ!$A$33:$A$776,$A122,СВЦЭМ!$B$33:$B$776,F$119)+'СЕТ СН'!$I$11+СВЦЭМ!$D$10+'СЕТ СН'!$I$6-'СЕТ СН'!$I$23</f>
        <v>1454.8878808200002</v>
      </c>
      <c r="G122" s="36">
        <f>SUMIFS(СВЦЭМ!$D$33:$D$776,СВЦЭМ!$A$33:$A$776,$A122,СВЦЭМ!$B$33:$B$776,G$119)+'СЕТ СН'!$I$11+СВЦЭМ!$D$10+'СЕТ СН'!$I$6-'СЕТ СН'!$I$23</f>
        <v>1469.1022255</v>
      </c>
      <c r="H122" s="36">
        <f>SUMIFS(СВЦЭМ!$D$33:$D$776,СВЦЭМ!$A$33:$A$776,$A122,СВЦЭМ!$B$33:$B$776,H$119)+'СЕТ СН'!$I$11+СВЦЭМ!$D$10+'СЕТ СН'!$I$6-'СЕТ СН'!$I$23</f>
        <v>1505.5402108100002</v>
      </c>
      <c r="I122" s="36">
        <f>SUMIFS(СВЦЭМ!$D$33:$D$776,СВЦЭМ!$A$33:$A$776,$A122,СВЦЭМ!$B$33:$B$776,I$119)+'СЕТ СН'!$I$11+СВЦЭМ!$D$10+'СЕТ СН'!$I$6-'СЕТ СН'!$I$23</f>
        <v>1521.9910013900001</v>
      </c>
      <c r="J122" s="36">
        <f>SUMIFS(СВЦЭМ!$D$33:$D$776,СВЦЭМ!$A$33:$A$776,$A122,СВЦЭМ!$B$33:$B$776,J$119)+'СЕТ СН'!$I$11+СВЦЭМ!$D$10+'СЕТ СН'!$I$6-'СЕТ СН'!$I$23</f>
        <v>1448.2338063500001</v>
      </c>
      <c r="K122" s="36">
        <f>SUMIFS(СВЦЭМ!$D$33:$D$776,СВЦЭМ!$A$33:$A$776,$A122,СВЦЭМ!$B$33:$B$776,K$119)+'СЕТ СН'!$I$11+СВЦЭМ!$D$10+'СЕТ СН'!$I$6-'СЕТ СН'!$I$23</f>
        <v>1315.1286651300002</v>
      </c>
      <c r="L122" s="36">
        <f>SUMIFS(СВЦЭМ!$D$33:$D$776,СВЦЭМ!$A$33:$A$776,$A122,СВЦЭМ!$B$33:$B$776,L$119)+'СЕТ СН'!$I$11+СВЦЭМ!$D$10+'СЕТ СН'!$I$6-'СЕТ СН'!$I$23</f>
        <v>1215.6448934</v>
      </c>
      <c r="M122" s="36">
        <f>SUMIFS(СВЦЭМ!$D$33:$D$776,СВЦЭМ!$A$33:$A$776,$A122,СВЦЭМ!$B$33:$B$776,M$119)+'СЕТ СН'!$I$11+СВЦЭМ!$D$10+'СЕТ СН'!$I$6-'СЕТ СН'!$I$23</f>
        <v>1201.9220352299999</v>
      </c>
      <c r="N122" s="36">
        <f>SUMIFS(СВЦЭМ!$D$33:$D$776,СВЦЭМ!$A$33:$A$776,$A122,СВЦЭМ!$B$33:$B$776,N$119)+'СЕТ СН'!$I$11+СВЦЭМ!$D$10+'СЕТ СН'!$I$6-'СЕТ СН'!$I$23</f>
        <v>1237.2930627800001</v>
      </c>
      <c r="O122" s="36">
        <f>SUMIFS(СВЦЭМ!$D$33:$D$776,СВЦЭМ!$A$33:$A$776,$A122,СВЦЭМ!$B$33:$B$776,O$119)+'СЕТ СН'!$I$11+СВЦЭМ!$D$10+'СЕТ СН'!$I$6-'СЕТ СН'!$I$23</f>
        <v>1200.3701063000001</v>
      </c>
      <c r="P122" s="36">
        <f>SUMIFS(СВЦЭМ!$D$33:$D$776,СВЦЭМ!$A$33:$A$776,$A122,СВЦЭМ!$B$33:$B$776,P$119)+'СЕТ СН'!$I$11+СВЦЭМ!$D$10+'СЕТ СН'!$I$6-'СЕТ СН'!$I$23</f>
        <v>1226.4416248500002</v>
      </c>
      <c r="Q122" s="36">
        <f>SUMIFS(СВЦЭМ!$D$33:$D$776,СВЦЭМ!$A$33:$A$776,$A122,СВЦЭМ!$B$33:$B$776,Q$119)+'СЕТ СН'!$I$11+СВЦЭМ!$D$10+'СЕТ СН'!$I$6-'СЕТ СН'!$I$23</f>
        <v>1232.15801956</v>
      </c>
      <c r="R122" s="36">
        <f>SUMIFS(СВЦЭМ!$D$33:$D$776,СВЦЭМ!$A$33:$A$776,$A122,СВЦЭМ!$B$33:$B$776,R$119)+'СЕТ СН'!$I$11+СВЦЭМ!$D$10+'СЕТ СН'!$I$6-'СЕТ СН'!$I$23</f>
        <v>1226.03989759</v>
      </c>
      <c r="S122" s="36">
        <f>SUMIFS(СВЦЭМ!$D$33:$D$776,СВЦЭМ!$A$33:$A$776,$A122,СВЦЭМ!$B$33:$B$776,S$119)+'СЕТ СН'!$I$11+СВЦЭМ!$D$10+'СЕТ СН'!$I$6-'СЕТ СН'!$I$23</f>
        <v>1233.42988399</v>
      </c>
      <c r="T122" s="36">
        <f>SUMIFS(СВЦЭМ!$D$33:$D$776,СВЦЭМ!$A$33:$A$776,$A122,СВЦЭМ!$B$33:$B$776,T$119)+'СЕТ СН'!$I$11+СВЦЭМ!$D$10+'СЕТ СН'!$I$6-'СЕТ СН'!$I$23</f>
        <v>1228.04251522</v>
      </c>
      <c r="U122" s="36">
        <f>SUMIFS(СВЦЭМ!$D$33:$D$776,СВЦЭМ!$A$33:$A$776,$A122,СВЦЭМ!$B$33:$B$776,U$119)+'СЕТ СН'!$I$11+СВЦЭМ!$D$10+'СЕТ СН'!$I$6-'СЕТ СН'!$I$23</f>
        <v>1220.43175163</v>
      </c>
      <c r="V122" s="36">
        <f>SUMIFS(СВЦЭМ!$D$33:$D$776,СВЦЭМ!$A$33:$A$776,$A122,СВЦЭМ!$B$33:$B$776,V$119)+'СЕТ СН'!$I$11+СВЦЭМ!$D$10+'СЕТ СН'!$I$6-'СЕТ СН'!$I$23</f>
        <v>1190.8297834300001</v>
      </c>
      <c r="W122" s="36">
        <f>SUMIFS(СВЦЭМ!$D$33:$D$776,СВЦЭМ!$A$33:$A$776,$A122,СВЦЭМ!$B$33:$B$776,W$119)+'СЕТ СН'!$I$11+СВЦЭМ!$D$10+'СЕТ СН'!$I$6-'СЕТ СН'!$I$23</f>
        <v>1160.84189403</v>
      </c>
      <c r="X122" s="36">
        <f>SUMIFS(СВЦЭМ!$D$33:$D$776,СВЦЭМ!$A$33:$A$776,$A122,СВЦЭМ!$B$33:$B$776,X$119)+'СЕТ СН'!$I$11+СВЦЭМ!$D$10+'СЕТ СН'!$I$6-'СЕТ СН'!$I$23</f>
        <v>1223.96254421</v>
      </c>
      <c r="Y122" s="36">
        <f>SUMIFS(СВЦЭМ!$D$33:$D$776,СВЦЭМ!$A$33:$A$776,$A122,СВЦЭМ!$B$33:$B$776,Y$119)+'СЕТ СН'!$I$11+СВЦЭМ!$D$10+'СЕТ СН'!$I$6-'СЕТ СН'!$I$23</f>
        <v>1337.5400592599999</v>
      </c>
    </row>
    <row r="123" spans="1:27" ht="15.75" x14ac:dyDescent="0.2">
      <c r="A123" s="35">
        <f t="shared" si="3"/>
        <v>44016</v>
      </c>
      <c r="B123" s="36">
        <f>SUMIFS(СВЦЭМ!$D$33:$D$776,СВЦЭМ!$A$33:$A$776,$A123,СВЦЭМ!$B$33:$B$776,B$119)+'СЕТ СН'!$I$11+СВЦЭМ!$D$10+'СЕТ СН'!$I$6-'СЕТ СН'!$I$23</f>
        <v>1532.2452957600001</v>
      </c>
      <c r="C123" s="36">
        <f>SUMIFS(СВЦЭМ!$D$33:$D$776,СВЦЭМ!$A$33:$A$776,$A123,СВЦЭМ!$B$33:$B$776,C$119)+'СЕТ СН'!$I$11+СВЦЭМ!$D$10+'СЕТ СН'!$I$6-'СЕТ СН'!$I$23</f>
        <v>1540.05732448</v>
      </c>
      <c r="D123" s="36">
        <f>SUMIFS(СВЦЭМ!$D$33:$D$776,СВЦЭМ!$A$33:$A$776,$A123,СВЦЭМ!$B$33:$B$776,D$119)+'СЕТ СН'!$I$11+СВЦЭМ!$D$10+'СЕТ СН'!$I$6-'СЕТ СН'!$I$23</f>
        <v>1555.7222861100001</v>
      </c>
      <c r="E123" s="36">
        <f>SUMIFS(СВЦЭМ!$D$33:$D$776,СВЦЭМ!$A$33:$A$776,$A123,СВЦЭМ!$B$33:$B$776,E$119)+'СЕТ СН'!$I$11+СВЦЭМ!$D$10+'СЕТ СН'!$I$6-'СЕТ СН'!$I$23</f>
        <v>1557.0952213400001</v>
      </c>
      <c r="F123" s="36">
        <f>SUMIFS(СВЦЭМ!$D$33:$D$776,СВЦЭМ!$A$33:$A$776,$A123,СВЦЭМ!$B$33:$B$776,F$119)+'СЕТ СН'!$I$11+СВЦЭМ!$D$10+'СЕТ СН'!$I$6-'СЕТ СН'!$I$23</f>
        <v>1559.4366184100002</v>
      </c>
      <c r="G123" s="36">
        <f>SUMIFS(СВЦЭМ!$D$33:$D$776,СВЦЭМ!$A$33:$A$776,$A123,СВЦЭМ!$B$33:$B$776,G$119)+'СЕТ СН'!$I$11+СВЦЭМ!$D$10+'СЕТ СН'!$I$6-'СЕТ СН'!$I$23</f>
        <v>1545.90438814</v>
      </c>
      <c r="H123" s="36">
        <f>SUMIFS(СВЦЭМ!$D$33:$D$776,СВЦЭМ!$A$33:$A$776,$A123,СВЦЭМ!$B$33:$B$776,H$119)+'СЕТ СН'!$I$11+СВЦЭМ!$D$10+'СЕТ СН'!$I$6-'СЕТ СН'!$I$23</f>
        <v>1522.9905722799999</v>
      </c>
      <c r="I123" s="36">
        <f>SUMIFS(СВЦЭМ!$D$33:$D$776,СВЦЭМ!$A$33:$A$776,$A123,СВЦЭМ!$B$33:$B$776,I$119)+'СЕТ СН'!$I$11+СВЦЭМ!$D$10+'СЕТ СН'!$I$6-'СЕТ СН'!$I$23</f>
        <v>1535.49151048</v>
      </c>
      <c r="J123" s="36">
        <f>SUMIFS(СВЦЭМ!$D$33:$D$776,СВЦЭМ!$A$33:$A$776,$A123,СВЦЭМ!$B$33:$B$776,J$119)+'СЕТ СН'!$I$11+СВЦЭМ!$D$10+'СЕТ СН'!$I$6-'СЕТ СН'!$I$23</f>
        <v>1428.3823403800002</v>
      </c>
      <c r="K123" s="36">
        <f>SUMIFS(СВЦЭМ!$D$33:$D$776,СВЦЭМ!$A$33:$A$776,$A123,СВЦЭМ!$B$33:$B$776,K$119)+'СЕТ СН'!$I$11+СВЦЭМ!$D$10+'СЕТ СН'!$I$6-'СЕТ СН'!$I$23</f>
        <v>1297.58482061</v>
      </c>
      <c r="L123" s="36">
        <f>SUMIFS(СВЦЭМ!$D$33:$D$776,СВЦЭМ!$A$33:$A$776,$A123,СВЦЭМ!$B$33:$B$776,L$119)+'СЕТ СН'!$I$11+СВЦЭМ!$D$10+'СЕТ СН'!$I$6-'СЕТ СН'!$I$23</f>
        <v>1218.7987823399999</v>
      </c>
      <c r="M123" s="36">
        <f>SUMIFS(СВЦЭМ!$D$33:$D$776,СВЦЭМ!$A$33:$A$776,$A123,СВЦЭМ!$B$33:$B$776,M$119)+'СЕТ СН'!$I$11+СВЦЭМ!$D$10+'СЕТ СН'!$I$6-'СЕТ СН'!$I$23</f>
        <v>1200.6748446300001</v>
      </c>
      <c r="N123" s="36">
        <f>SUMIFS(СВЦЭМ!$D$33:$D$776,СВЦЭМ!$A$33:$A$776,$A123,СВЦЭМ!$B$33:$B$776,N$119)+'СЕТ СН'!$I$11+СВЦЭМ!$D$10+'СЕТ СН'!$I$6-'СЕТ СН'!$I$23</f>
        <v>1208.41867215</v>
      </c>
      <c r="O123" s="36">
        <f>SUMIFS(СВЦЭМ!$D$33:$D$776,СВЦЭМ!$A$33:$A$776,$A123,СВЦЭМ!$B$33:$B$776,O$119)+'СЕТ СН'!$I$11+СВЦЭМ!$D$10+'СЕТ СН'!$I$6-'СЕТ СН'!$I$23</f>
        <v>1201.23370718</v>
      </c>
      <c r="P123" s="36">
        <f>SUMIFS(СВЦЭМ!$D$33:$D$776,СВЦЭМ!$A$33:$A$776,$A123,СВЦЭМ!$B$33:$B$776,P$119)+'СЕТ СН'!$I$11+СВЦЭМ!$D$10+'СЕТ СН'!$I$6-'СЕТ СН'!$I$23</f>
        <v>1198.9144254299999</v>
      </c>
      <c r="Q123" s="36">
        <f>SUMIFS(СВЦЭМ!$D$33:$D$776,СВЦЭМ!$A$33:$A$776,$A123,СВЦЭМ!$B$33:$B$776,Q$119)+'СЕТ СН'!$I$11+СВЦЭМ!$D$10+'СЕТ СН'!$I$6-'СЕТ СН'!$I$23</f>
        <v>1202.8266927499999</v>
      </c>
      <c r="R123" s="36">
        <f>SUMIFS(СВЦЭМ!$D$33:$D$776,СВЦЭМ!$A$33:$A$776,$A123,СВЦЭМ!$B$33:$B$776,R$119)+'СЕТ СН'!$I$11+СВЦЭМ!$D$10+'СЕТ СН'!$I$6-'СЕТ СН'!$I$23</f>
        <v>1168.9325182699999</v>
      </c>
      <c r="S123" s="36">
        <f>SUMIFS(СВЦЭМ!$D$33:$D$776,СВЦЭМ!$A$33:$A$776,$A123,СВЦЭМ!$B$33:$B$776,S$119)+'СЕТ СН'!$I$11+СВЦЭМ!$D$10+'СЕТ СН'!$I$6-'СЕТ СН'!$I$23</f>
        <v>1172.2740908800001</v>
      </c>
      <c r="T123" s="36">
        <f>SUMIFS(СВЦЭМ!$D$33:$D$776,СВЦЭМ!$A$33:$A$776,$A123,СВЦЭМ!$B$33:$B$776,T$119)+'СЕТ СН'!$I$11+СВЦЭМ!$D$10+'СЕТ СН'!$I$6-'СЕТ СН'!$I$23</f>
        <v>1199.0474479100001</v>
      </c>
      <c r="U123" s="36">
        <f>SUMIFS(СВЦЭМ!$D$33:$D$776,СВЦЭМ!$A$33:$A$776,$A123,СВЦЭМ!$B$33:$B$776,U$119)+'СЕТ СН'!$I$11+СВЦЭМ!$D$10+'СЕТ СН'!$I$6-'СЕТ СН'!$I$23</f>
        <v>1208.4200172999999</v>
      </c>
      <c r="V123" s="36">
        <f>SUMIFS(СВЦЭМ!$D$33:$D$776,СВЦЭМ!$A$33:$A$776,$A123,СВЦЭМ!$B$33:$B$776,V$119)+'СЕТ СН'!$I$11+СВЦЭМ!$D$10+'СЕТ СН'!$I$6-'СЕТ СН'!$I$23</f>
        <v>1197.0455073000001</v>
      </c>
      <c r="W123" s="36">
        <f>SUMIFS(СВЦЭМ!$D$33:$D$776,СВЦЭМ!$A$33:$A$776,$A123,СВЦЭМ!$B$33:$B$776,W$119)+'СЕТ СН'!$I$11+СВЦЭМ!$D$10+'СЕТ СН'!$I$6-'СЕТ СН'!$I$23</f>
        <v>1200.5007070800002</v>
      </c>
      <c r="X123" s="36">
        <f>SUMIFS(СВЦЭМ!$D$33:$D$776,СВЦЭМ!$A$33:$A$776,$A123,СВЦЭМ!$B$33:$B$776,X$119)+'СЕТ СН'!$I$11+СВЦЭМ!$D$10+'СЕТ СН'!$I$6-'СЕТ СН'!$I$23</f>
        <v>1235.7152459500001</v>
      </c>
      <c r="Y123" s="36">
        <f>SUMIFS(СВЦЭМ!$D$33:$D$776,СВЦЭМ!$A$33:$A$776,$A123,СВЦЭМ!$B$33:$B$776,Y$119)+'СЕТ СН'!$I$11+СВЦЭМ!$D$10+'СЕТ СН'!$I$6-'СЕТ СН'!$I$23</f>
        <v>1342.3286130900001</v>
      </c>
    </row>
    <row r="124" spans="1:27" ht="15.75" x14ac:dyDescent="0.2">
      <c r="A124" s="35">
        <f t="shared" si="3"/>
        <v>44017</v>
      </c>
      <c r="B124" s="36">
        <f>SUMIFS(СВЦЭМ!$D$33:$D$776,СВЦЭМ!$A$33:$A$776,$A124,СВЦЭМ!$B$33:$B$776,B$119)+'СЕТ СН'!$I$11+СВЦЭМ!$D$10+'СЕТ СН'!$I$6-'СЕТ СН'!$I$23</f>
        <v>1424.2923925600001</v>
      </c>
      <c r="C124" s="36">
        <f>SUMIFS(СВЦЭМ!$D$33:$D$776,СВЦЭМ!$A$33:$A$776,$A124,СВЦЭМ!$B$33:$B$776,C$119)+'СЕТ СН'!$I$11+СВЦЭМ!$D$10+'СЕТ СН'!$I$6-'СЕТ СН'!$I$23</f>
        <v>1461.8273016600001</v>
      </c>
      <c r="D124" s="36">
        <f>SUMIFS(СВЦЭМ!$D$33:$D$776,СВЦЭМ!$A$33:$A$776,$A124,СВЦЭМ!$B$33:$B$776,D$119)+'СЕТ СН'!$I$11+СВЦЭМ!$D$10+'СЕТ СН'!$I$6-'СЕТ СН'!$I$23</f>
        <v>1512.5782792300001</v>
      </c>
      <c r="E124" s="36">
        <f>SUMIFS(СВЦЭМ!$D$33:$D$776,СВЦЭМ!$A$33:$A$776,$A124,СВЦЭМ!$B$33:$B$776,E$119)+'СЕТ СН'!$I$11+СВЦЭМ!$D$10+'СЕТ СН'!$I$6-'СЕТ СН'!$I$23</f>
        <v>1485.9696864699999</v>
      </c>
      <c r="F124" s="36">
        <f>SUMIFS(СВЦЭМ!$D$33:$D$776,СВЦЭМ!$A$33:$A$776,$A124,СВЦЭМ!$B$33:$B$776,F$119)+'СЕТ СН'!$I$11+СВЦЭМ!$D$10+'СЕТ СН'!$I$6-'СЕТ СН'!$I$23</f>
        <v>1454.61456387</v>
      </c>
      <c r="G124" s="36">
        <f>SUMIFS(СВЦЭМ!$D$33:$D$776,СВЦЭМ!$A$33:$A$776,$A124,СВЦЭМ!$B$33:$B$776,G$119)+'СЕТ СН'!$I$11+СВЦЭМ!$D$10+'СЕТ СН'!$I$6-'СЕТ СН'!$I$23</f>
        <v>1440.55414636</v>
      </c>
      <c r="H124" s="36">
        <f>SUMIFS(СВЦЭМ!$D$33:$D$776,СВЦЭМ!$A$33:$A$776,$A124,СВЦЭМ!$B$33:$B$776,H$119)+'СЕТ СН'!$I$11+СВЦЭМ!$D$10+'СЕТ СН'!$I$6-'СЕТ СН'!$I$23</f>
        <v>1422.0421664300002</v>
      </c>
      <c r="I124" s="36">
        <f>SUMIFS(СВЦЭМ!$D$33:$D$776,СВЦЭМ!$A$33:$A$776,$A124,СВЦЭМ!$B$33:$B$776,I$119)+'СЕТ СН'!$I$11+СВЦЭМ!$D$10+'СЕТ СН'!$I$6-'СЕТ СН'!$I$23</f>
        <v>1435.19059926</v>
      </c>
      <c r="J124" s="36">
        <f>SUMIFS(СВЦЭМ!$D$33:$D$776,СВЦЭМ!$A$33:$A$776,$A124,СВЦЭМ!$B$33:$B$776,J$119)+'СЕТ СН'!$I$11+СВЦЭМ!$D$10+'СЕТ СН'!$I$6-'СЕТ СН'!$I$23</f>
        <v>1354.56392241</v>
      </c>
      <c r="K124" s="36">
        <f>SUMIFS(СВЦЭМ!$D$33:$D$776,СВЦЭМ!$A$33:$A$776,$A124,СВЦЭМ!$B$33:$B$776,K$119)+'СЕТ СН'!$I$11+СВЦЭМ!$D$10+'СЕТ СН'!$I$6-'СЕТ СН'!$I$23</f>
        <v>1245.2874155700001</v>
      </c>
      <c r="L124" s="36">
        <f>SUMIFS(СВЦЭМ!$D$33:$D$776,СВЦЭМ!$A$33:$A$776,$A124,СВЦЭМ!$B$33:$B$776,L$119)+'СЕТ СН'!$I$11+СВЦЭМ!$D$10+'СЕТ СН'!$I$6-'СЕТ СН'!$I$23</f>
        <v>1181.16688946</v>
      </c>
      <c r="M124" s="36">
        <f>SUMIFS(СВЦЭМ!$D$33:$D$776,СВЦЭМ!$A$33:$A$776,$A124,СВЦЭМ!$B$33:$B$776,M$119)+'СЕТ СН'!$I$11+СВЦЭМ!$D$10+'СЕТ СН'!$I$6-'СЕТ СН'!$I$23</f>
        <v>1135.09987333</v>
      </c>
      <c r="N124" s="36">
        <f>SUMIFS(СВЦЭМ!$D$33:$D$776,СВЦЭМ!$A$33:$A$776,$A124,СВЦЭМ!$B$33:$B$776,N$119)+'СЕТ СН'!$I$11+СВЦЭМ!$D$10+'СЕТ СН'!$I$6-'СЕТ СН'!$I$23</f>
        <v>1153.2020631600001</v>
      </c>
      <c r="O124" s="36">
        <f>SUMIFS(СВЦЭМ!$D$33:$D$776,СВЦЭМ!$A$33:$A$776,$A124,СВЦЭМ!$B$33:$B$776,O$119)+'СЕТ СН'!$I$11+СВЦЭМ!$D$10+'СЕТ СН'!$I$6-'СЕТ СН'!$I$23</f>
        <v>1164.2867167700001</v>
      </c>
      <c r="P124" s="36">
        <f>SUMIFS(СВЦЭМ!$D$33:$D$776,СВЦЭМ!$A$33:$A$776,$A124,СВЦЭМ!$B$33:$B$776,P$119)+'СЕТ СН'!$I$11+СВЦЭМ!$D$10+'СЕТ СН'!$I$6-'СЕТ СН'!$I$23</f>
        <v>1151.00742562</v>
      </c>
      <c r="Q124" s="36">
        <f>SUMIFS(СВЦЭМ!$D$33:$D$776,СВЦЭМ!$A$33:$A$776,$A124,СВЦЭМ!$B$33:$B$776,Q$119)+'СЕТ СН'!$I$11+СВЦЭМ!$D$10+'СЕТ СН'!$I$6-'СЕТ СН'!$I$23</f>
        <v>1156.5707974100001</v>
      </c>
      <c r="R124" s="36">
        <f>SUMIFS(СВЦЭМ!$D$33:$D$776,СВЦЭМ!$A$33:$A$776,$A124,СВЦЭМ!$B$33:$B$776,R$119)+'СЕТ СН'!$I$11+СВЦЭМ!$D$10+'СЕТ СН'!$I$6-'СЕТ СН'!$I$23</f>
        <v>1177.2275375700001</v>
      </c>
      <c r="S124" s="36">
        <f>SUMIFS(СВЦЭМ!$D$33:$D$776,СВЦЭМ!$A$33:$A$776,$A124,СВЦЭМ!$B$33:$B$776,S$119)+'СЕТ СН'!$I$11+СВЦЭМ!$D$10+'СЕТ СН'!$I$6-'СЕТ СН'!$I$23</f>
        <v>1187.3762126900001</v>
      </c>
      <c r="T124" s="36">
        <f>SUMIFS(СВЦЭМ!$D$33:$D$776,СВЦЭМ!$A$33:$A$776,$A124,СВЦЭМ!$B$33:$B$776,T$119)+'СЕТ СН'!$I$11+СВЦЭМ!$D$10+'СЕТ СН'!$I$6-'СЕТ СН'!$I$23</f>
        <v>1181.5792107900002</v>
      </c>
      <c r="U124" s="36">
        <f>SUMIFS(СВЦЭМ!$D$33:$D$776,СВЦЭМ!$A$33:$A$776,$A124,СВЦЭМ!$B$33:$B$776,U$119)+'СЕТ СН'!$I$11+СВЦЭМ!$D$10+'СЕТ СН'!$I$6-'СЕТ СН'!$I$23</f>
        <v>1173.27082642</v>
      </c>
      <c r="V124" s="36">
        <f>SUMIFS(СВЦЭМ!$D$33:$D$776,СВЦЭМ!$A$33:$A$776,$A124,СВЦЭМ!$B$33:$B$776,V$119)+'СЕТ СН'!$I$11+СВЦЭМ!$D$10+'СЕТ СН'!$I$6-'СЕТ СН'!$I$23</f>
        <v>1155.6625076700002</v>
      </c>
      <c r="W124" s="36">
        <f>SUMIFS(СВЦЭМ!$D$33:$D$776,СВЦЭМ!$A$33:$A$776,$A124,СВЦЭМ!$B$33:$B$776,W$119)+'СЕТ СН'!$I$11+СВЦЭМ!$D$10+'СЕТ СН'!$I$6-'СЕТ СН'!$I$23</f>
        <v>1145.41656319</v>
      </c>
      <c r="X124" s="36">
        <f>SUMIFS(СВЦЭМ!$D$33:$D$776,СВЦЭМ!$A$33:$A$776,$A124,СВЦЭМ!$B$33:$B$776,X$119)+'СЕТ СН'!$I$11+СВЦЭМ!$D$10+'СЕТ СН'!$I$6-'СЕТ СН'!$I$23</f>
        <v>1193.4706601299999</v>
      </c>
      <c r="Y124" s="36">
        <f>SUMIFS(СВЦЭМ!$D$33:$D$776,СВЦЭМ!$A$33:$A$776,$A124,СВЦЭМ!$B$33:$B$776,Y$119)+'СЕТ СН'!$I$11+СВЦЭМ!$D$10+'СЕТ СН'!$I$6-'СЕТ СН'!$I$23</f>
        <v>1338.9015983600002</v>
      </c>
    </row>
    <row r="125" spans="1:27" ht="15.75" x14ac:dyDescent="0.2">
      <c r="A125" s="35">
        <f t="shared" si="3"/>
        <v>44018</v>
      </c>
      <c r="B125" s="36">
        <f>SUMIFS(СВЦЭМ!$D$33:$D$776,СВЦЭМ!$A$33:$A$776,$A125,СВЦЭМ!$B$33:$B$776,B$119)+'СЕТ СН'!$I$11+СВЦЭМ!$D$10+'СЕТ СН'!$I$6-'СЕТ СН'!$I$23</f>
        <v>1391.15620629</v>
      </c>
      <c r="C125" s="36">
        <f>SUMIFS(СВЦЭМ!$D$33:$D$776,СВЦЭМ!$A$33:$A$776,$A125,СВЦЭМ!$B$33:$B$776,C$119)+'СЕТ СН'!$I$11+СВЦЭМ!$D$10+'СЕТ СН'!$I$6-'СЕТ СН'!$I$23</f>
        <v>1491.5205453200001</v>
      </c>
      <c r="D125" s="36">
        <f>SUMIFS(СВЦЭМ!$D$33:$D$776,СВЦЭМ!$A$33:$A$776,$A125,СВЦЭМ!$B$33:$B$776,D$119)+'СЕТ СН'!$I$11+СВЦЭМ!$D$10+'СЕТ СН'!$I$6-'СЕТ СН'!$I$23</f>
        <v>1522.6892152700002</v>
      </c>
      <c r="E125" s="36">
        <f>SUMIFS(СВЦЭМ!$D$33:$D$776,СВЦЭМ!$A$33:$A$776,$A125,СВЦЭМ!$B$33:$B$776,E$119)+'СЕТ СН'!$I$11+СВЦЭМ!$D$10+'СЕТ СН'!$I$6-'СЕТ СН'!$I$23</f>
        <v>1578.95237017</v>
      </c>
      <c r="F125" s="36">
        <f>SUMIFS(СВЦЭМ!$D$33:$D$776,СВЦЭМ!$A$33:$A$776,$A125,СВЦЭМ!$B$33:$B$776,F$119)+'СЕТ СН'!$I$11+СВЦЭМ!$D$10+'СЕТ СН'!$I$6-'СЕТ СН'!$I$23</f>
        <v>1570.95668194</v>
      </c>
      <c r="G125" s="36">
        <f>SUMIFS(СВЦЭМ!$D$33:$D$776,СВЦЭМ!$A$33:$A$776,$A125,СВЦЭМ!$B$33:$B$776,G$119)+'СЕТ СН'!$I$11+СВЦЭМ!$D$10+'СЕТ СН'!$I$6-'СЕТ СН'!$I$23</f>
        <v>1562.3751581600002</v>
      </c>
      <c r="H125" s="36">
        <f>SUMIFS(СВЦЭМ!$D$33:$D$776,СВЦЭМ!$A$33:$A$776,$A125,СВЦЭМ!$B$33:$B$776,H$119)+'СЕТ СН'!$I$11+СВЦЭМ!$D$10+'СЕТ СН'!$I$6-'СЕТ СН'!$I$23</f>
        <v>1469.3294918500001</v>
      </c>
      <c r="I125" s="36">
        <f>SUMIFS(СВЦЭМ!$D$33:$D$776,СВЦЭМ!$A$33:$A$776,$A125,СВЦЭМ!$B$33:$B$776,I$119)+'СЕТ СН'!$I$11+СВЦЭМ!$D$10+'СЕТ СН'!$I$6-'СЕТ СН'!$I$23</f>
        <v>1491.1598915700001</v>
      </c>
      <c r="J125" s="36">
        <f>SUMIFS(СВЦЭМ!$D$33:$D$776,СВЦЭМ!$A$33:$A$776,$A125,СВЦЭМ!$B$33:$B$776,J$119)+'СЕТ СН'!$I$11+СВЦЭМ!$D$10+'СЕТ СН'!$I$6-'СЕТ СН'!$I$23</f>
        <v>1453.0357503600001</v>
      </c>
      <c r="K125" s="36">
        <f>SUMIFS(СВЦЭМ!$D$33:$D$776,СВЦЭМ!$A$33:$A$776,$A125,СВЦЭМ!$B$33:$B$776,K$119)+'СЕТ СН'!$I$11+СВЦЭМ!$D$10+'СЕТ СН'!$I$6-'СЕТ СН'!$I$23</f>
        <v>1321.3984336799999</v>
      </c>
      <c r="L125" s="36">
        <f>SUMIFS(СВЦЭМ!$D$33:$D$776,СВЦЭМ!$A$33:$A$776,$A125,СВЦЭМ!$B$33:$B$776,L$119)+'СЕТ СН'!$I$11+СВЦЭМ!$D$10+'СЕТ СН'!$I$6-'СЕТ СН'!$I$23</f>
        <v>1236.92767233</v>
      </c>
      <c r="M125" s="36">
        <f>SUMIFS(СВЦЭМ!$D$33:$D$776,СВЦЭМ!$A$33:$A$776,$A125,СВЦЭМ!$B$33:$B$776,M$119)+'СЕТ СН'!$I$11+СВЦЭМ!$D$10+'СЕТ СН'!$I$6-'СЕТ СН'!$I$23</f>
        <v>1201.385475</v>
      </c>
      <c r="N125" s="36">
        <f>SUMIFS(СВЦЭМ!$D$33:$D$776,СВЦЭМ!$A$33:$A$776,$A125,СВЦЭМ!$B$33:$B$776,N$119)+'СЕТ СН'!$I$11+СВЦЭМ!$D$10+'СЕТ СН'!$I$6-'СЕТ СН'!$I$23</f>
        <v>1220.9179884499999</v>
      </c>
      <c r="O125" s="36">
        <f>SUMIFS(СВЦЭМ!$D$33:$D$776,СВЦЭМ!$A$33:$A$776,$A125,СВЦЭМ!$B$33:$B$776,O$119)+'СЕТ СН'!$I$11+СВЦЭМ!$D$10+'СЕТ СН'!$I$6-'СЕТ СН'!$I$23</f>
        <v>1271.7343264199999</v>
      </c>
      <c r="P125" s="36">
        <f>SUMIFS(СВЦЭМ!$D$33:$D$776,СВЦЭМ!$A$33:$A$776,$A125,СВЦЭМ!$B$33:$B$776,P$119)+'СЕТ СН'!$I$11+СВЦЭМ!$D$10+'СЕТ СН'!$I$6-'СЕТ СН'!$I$23</f>
        <v>1247.8943157200001</v>
      </c>
      <c r="Q125" s="36">
        <f>SUMIFS(СВЦЭМ!$D$33:$D$776,СВЦЭМ!$A$33:$A$776,$A125,СВЦЭМ!$B$33:$B$776,Q$119)+'СЕТ СН'!$I$11+СВЦЭМ!$D$10+'СЕТ СН'!$I$6-'СЕТ СН'!$I$23</f>
        <v>1250.6285134300001</v>
      </c>
      <c r="R125" s="36">
        <f>SUMIFS(СВЦЭМ!$D$33:$D$776,СВЦЭМ!$A$33:$A$776,$A125,СВЦЭМ!$B$33:$B$776,R$119)+'СЕТ СН'!$I$11+СВЦЭМ!$D$10+'СЕТ СН'!$I$6-'СЕТ СН'!$I$23</f>
        <v>1283.28003395</v>
      </c>
      <c r="S125" s="36">
        <f>SUMIFS(СВЦЭМ!$D$33:$D$776,СВЦЭМ!$A$33:$A$776,$A125,СВЦЭМ!$B$33:$B$776,S$119)+'СЕТ СН'!$I$11+СВЦЭМ!$D$10+'СЕТ СН'!$I$6-'СЕТ СН'!$I$23</f>
        <v>1287.2286316</v>
      </c>
      <c r="T125" s="36">
        <f>SUMIFS(СВЦЭМ!$D$33:$D$776,СВЦЭМ!$A$33:$A$776,$A125,СВЦЭМ!$B$33:$B$776,T$119)+'СЕТ СН'!$I$11+СВЦЭМ!$D$10+'СЕТ СН'!$I$6-'СЕТ СН'!$I$23</f>
        <v>1282.6269505400001</v>
      </c>
      <c r="U125" s="36">
        <f>SUMIFS(СВЦЭМ!$D$33:$D$776,СВЦЭМ!$A$33:$A$776,$A125,СВЦЭМ!$B$33:$B$776,U$119)+'СЕТ СН'!$I$11+СВЦЭМ!$D$10+'СЕТ СН'!$I$6-'СЕТ СН'!$I$23</f>
        <v>1271.58329959</v>
      </c>
      <c r="V125" s="36">
        <f>SUMIFS(СВЦЭМ!$D$33:$D$776,СВЦЭМ!$A$33:$A$776,$A125,СВЦЭМ!$B$33:$B$776,V$119)+'СЕТ СН'!$I$11+СВЦЭМ!$D$10+'СЕТ СН'!$I$6-'СЕТ СН'!$I$23</f>
        <v>1264.1212043</v>
      </c>
      <c r="W125" s="36">
        <f>SUMIFS(СВЦЭМ!$D$33:$D$776,СВЦЭМ!$A$33:$A$776,$A125,СВЦЭМ!$B$33:$B$776,W$119)+'СЕТ СН'!$I$11+СВЦЭМ!$D$10+'СЕТ СН'!$I$6-'СЕТ СН'!$I$23</f>
        <v>1224.28491571</v>
      </c>
      <c r="X125" s="36">
        <f>SUMIFS(СВЦЭМ!$D$33:$D$776,СВЦЭМ!$A$33:$A$776,$A125,СВЦЭМ!$B$33:$B$776,X$119)+'СЕТ СН'!$I$11+СВЦЭМ!$D$10+'СЕТ СН'!$I$6-'СЕТ СН'!$I$23</f>
        <v>1252.4475342000001</v>
      </c>
      <c r="Y125" s="36">
        <f>SUMIFS(СВЦЭМ!$D$33:$D$776,СВЦЭМ!$A$33:$A$776,$A125,СВЦЭМ!$B$33:$B$776,Y$119)+'СЕТ СН'!$I$11+СВЦЭМ!$D$10+'СЕТ СН'!$I$6-'СЕТ СН'!$I$23</f>
        <v>1394.13595807</v>
      </c>
    </row>
    <row r="126" spans="1:27" ht="15.75" x14ac:dyDescent="0.2">
      <c r="A126" s="35">
        <f t="shared" si="3"/>
        <v>44019</v>
      </c>
      <c r="B126" s="36">
        <f>SUMIFS(СВЦЭМ!$D$33:$D$776,СВЦЭМ!$A$33:$A$776,$A126,СВЦЭМ!$B$33:$B$776,B$119)+'СЕТ СН'!$I$11+СВЦЭМ!$D$10+'СЕТ СН'!$I$6-'СЕТ СН'!$I$23</f>
        <v>1426.42995498</v>
      </c>
      <c r="C126" s="36">
        <f>SUMIFS(СВЦЭМ!$D$33:$D$776,СВЦЭМ!$A$33:$A$776,$A126,СВЦЭМ!$B$33:$B$776,C$119)+'СЕТ СН'!$I$11+СВЦЭМ!$D$10+'СЕТ СН'!$I$6-'СЕТ СН'!$I$23</f>
        <v>1435.5480192499999</v>
      </c>
      <c r="D126" s="36">
        <f>SUMIFS(СВЦЭМ!$D$33:$D$776,СВЦЭМ!$A$33:$A$776,$A126,СВЦЭМ!$B$33:$B$776,D$119)+'СЕТ СН'!$I$11+СВЦЭМ!$D$10+'СЕТ СН'!$I$6-'СЕТ СН'!$I$23</f>
        <v>1439.85548111</v>
      </c>
      <c r="E126" s="36">
        <f>SUMIFS(СВЦЭМ!$D$33:$D$776,СВЦЭМ!$A$33:$A$776,$A126,СВЦЭМ!$B$33:$B$776,E$119)+'СЕТ СН'!$I$11+СВЦЭМ!$D$10+'СЕТ СН'!$I$6-'СЕТ СН'!$I$23</f>
        <v>1447.1159826200001</v>
      </c>
      <c r="F126" s="36">
        <f>SUMIFS(СВЦЭМ!$D$33:$D$776,СВЦЭМ!$A$33:$A$776,$A126,СВЦЭМ!$B$33:$B$776,F$119)+'СЕТ СН'!$I$11+СВЦЭМ!$D$10+'СЕТ СН'!$I$6-'СЕТ СН'!$I$23</f>
        <v>1448.0774819200001</v>
      </c>
      <c r="G126" s="36">
        <f>SUMIFS(СВЦЭМ!$D$33:$D$776,СВЦЭМ!$A$33:$A$776,$A126,СВЦЭМ!$B$33:$B$776,G$119)+'СЕТ СН'!$I$11+СВЦЭМ!$D$10+'СЕТ СН'!$I$6-'СЕТ СН'!$I$23</f>
        <v>1450.6296074699999</v>
      </c>
      <c r="H126" s="36">
        <f>SUMIFS(СВЦЭМ!$D$33:$D$776,СВЦЭМ!$A$33:$A$776,$A126,СВЦЭМ!$B$33:$B$776,H$119)+'СЕТ СН'!$I$11+СВЦЭМ!$D$10+'СЕТ СН'!$I$6-'СЕТ СН'!$I$23</f>
        <v>1444.54246878</v>
      </c>
      <c r="I126" s="36">
        <f>SUMIFS(СВЦЭМ!$D$33:$D$776,СВЦЭМ!$A$33:$A$776,$A126,СВЦЭМ!$B$33:$B$776,I$119)+'СЕТ СН'!$I$11+СВЦЭМ!$D$10+'СЕТ СН'!$I$6-'СЕТ СН'!$I$23</f>
        <v>1413.4585501000001</v>
      </c>
      <c r="J126" s="36">
        <f>SUMIFS(СВЦЭМ!$D$33:$D$776,СВЦЭМ!$A$33:$A$776,$A126,СВЦЭМ!$B$33:$B$776,J$119)+'СЕТ СН'!$I$11+СВЦЭМ!$D$10+'СЕТ СН'!$I$6-'СЕТ СН'!$I$23</f>
        <v>1442.7805126200001</v>
      </c>
      <c r="K126" s="36">
        <f>SUMIFS(СВЦЭМ!$D$33:$D$776,СВЦЭМ!$A$33:$A$776,$A126,СВЦЭМ!$B$33:$B$776,K$119)+'СЕТ СН'!$I$11+СВЦЭМ!$D$10+'СЕТ СН'!$I$6-'СЕТ СН'!$I$23</f>
        <v>1365.2814682400001</v>
      </c>
      <c r="L126" s="36">
        <f>SUMIFS(СВЦЭМ!$D$33:$D$776,СВЦЭМ!$A$33:$A$776,$A126,СВЦЭМ!$B$33:$B$776,L$119)+'СЕТ СН'!$I$11+СВЦЭМ!$D$10+'СЕТ СН'!$I$6-'СЕТ СН'!$I$23</f>
        <v>1331.67275064</v>
      </c>
      <c r="M126" s="36">
        <f>SUMIFS(СВЦЭМ!$D$33:$D$776,СВЦЭМ!$A$33:$A$776,$A126,СВЦЭМ!$B$33:$B$776,M$119)+'СЕТ СН'!$I$11+СВЦЭМ!$D$10+'СЕТ СН'!$I$6-'СЕТ СН'!$I$23</f>
        <v>1312.7765308400001</v>
      </c>
      <c r="N126" s="36">
        <f>SUMIFS(СВЦЭМ!$D$33:$D$776,СВЦЭМ!$A$33:$A$776,$A126,СВЦЭМ!$B$33:$B$776,N$119)+'СЕТ СН'!$I$11+СВЦЭМ!$D$10+'СЕТ СН'!$I$6-'СЕТ СН'!$I$23</f>
        <v>1314.1653917600001</v>
      </c>
      <c r="O126" s="36">
        <f>SUMIFS(СВЦЭМ!$D$33:$D$776,СВЦЭМ!$A$33:$A$776,$A126,СВЦЭМ!$B$33:$B$776,O$119)+'СЕТ СН'!$I$11+СВЦЭМ!$D$10+'СЕТ СН'!$I$6-'СЕТ СН'!$I$23</f>
        <v>1319.82040024</v>
      </c>
      <c r="P126" s="36">
        <f>SUMIFS(СВЦЭМ!$D$33:$D$776,СВЦЭМ!$A$33:$A$776,$A126,СВЦЭМ!$B$33:$B$776,P$119)+'СЕТ СН'!$I$11+СВЦЭМ!$D$10+'СЕТ СН'!$I$6-'СЕТ СН'!$I$23</f>
        <v>1314.84703545</v>
      </c>
      <c r="Q126" s="36">
        <f>SUMIFS(СВЦЭМ!$D$33:$D$776,СВЦЭМ!$A$33:$A$776,$A126,СВЦЭМ!$B$33:$B$776,Q$119)+'СЕТ СН'!$I$11+СВЦЭМ!$D$10+'СЕТ СН'!$I$6-'СЕТ СН'!$I$23</f>
        <v>1321.5208221900002</v>
      </c>
      <c r="R126" s="36">
        <f>SUMIFS(СВЦЭМ!$D$33:$D$776,СВЦЭМ!$A$33:$A$776,$A126,СВЦЭМ!$B$33:$B$776,R$119)+'СЕТ СН'!$I$11+СВЦЭМ!$D$10+'СЕТ СН'!$I$6-'СЕТ СН'!$I$23</f>
        <v>1324.9722466000001</v>
      </c>
      <c r="S126" s="36">
        <f>SUMIFS(СВЦЭМ!$D$33:$D$776,СВЦЭМ!$A$33:$A$776,$A126,СВЦЭМ!$B$33:$B$776,S$119)+'СЕТ СН'!$I$11+СВЦЭМ!$D$10+'СЕТ СН'!$I$6-'СЕТ СН'!$I$23</f>
        <v>1330.77168828</v>
      </c>
      <c r="T126" s="36">
        <f>SUMIFS(СВЦЭМ!$D$33:$D$776,СВЦЭМ!$A$33:$A$776,$A126,СВЦЭМ!$B$33:$B$776,T$119)+'СЕТ СН'!$I$11+СВЦЭМ!$D$10+'СЕТ СН'!$I$6-'СЕТ СН'!$I$23</f>
        <v>1333.79764135</v>
      </c>
      <c r="U126" s="36">
        <f>SUMIFS(СВЦЭМ!$D$33:$D$776,СВЦЭМ!$A$33:$A$776,$A126,СВЦЭМ!$B$33:$B$776,U$119)+'СЕТ СН'!$I$11+СВЦЭМ!$D$10+'СЕТ СН'!$I$6-'СЕТ СН'!$I$23</f>
        <v>1327.66247288</v>
      </c>
      <c r="V126" s="36">
        <f>SUMIFS(СВЦЭМ!$D$33:$D$776,СВЦЭМ!$A$33:$A$776,$A126,СВЦЭМ!$B$33:$B$776,V$119)+'СЕТ СН'!$I$11+СВЦЭМ!$D$10+'СЕТ СН'!$I$6-'СЕТ СН'!$I$23</f>
        <v>1327.81695618</v>
      </c>
      <c r="W126" s="36">
        <f>SUMIFS(СВЦЭМ!$D$33:$D$776,СВЦЭМ!$A$33:$A$776,$A126,СВЦЭМ!$B$33:$B$776,W$119)+'СЕТ СН'!$I$11+СВЦЭМ!$D$10+'СЕТ СН'!$I$6-'СЕТ СН'!$I$23</f>
        <v>1318.37883293</v>
      </c>
      <c r="X126" s="36">
        <f>SUMIFS(СВЦЭМ!$D$33:$D$776,СВЦЭМ!$A$33:$A$776,$A126,СВЦЭМ!$B$33:$B$776,X$119)+'СЕТ СН'!$I$11+СВЦЭМ!$D$10+'СЕТ СН'!$I$6-'СЕТ СН'!$I$23</f>
        <v>1349.84080958</v>
      </c>
      <c r="Y126" s="36">
        <f>SUMIFS(СВЦЭМ!$D$33:$D$776,СВЦЭМ!$A$33:$A$776,$A126,СВЦЭМ!$B$33:$B$776,Y$119)+'СЕТ СН'!$I$11+СВЦЭМ!$D$10+'СЕТ СН'!$I$6-'СЕТ СН'!$I$23</f>
        <v>1438.9484172100001</v>
      </c>
    </row>
    <row r="127" spans="1:27" ht="15.75" x14ac:dyDescent="0.2">
      <c r="A127" s="35">
        <f t="shared" si="3"/>
        <v>44020</v>
      </c>
      <c r="B127" s="36">
        <f>SUMIFS(СВЦЭМ!$D$33:$D$776,СВЦЭМ!$A$33:$A$776,$A127,СВЦЭМ!$B$33:$B$776,B$119)+'СЕТ СН'!$I$11+СВЦЭМ!$D$10+'СЕТ СН'!$I$6-'СЕТ СН'!$I$23</f>
        <v>1392.9969960799999</v>
      </c>
      <c r="C127" s="36">
        <f>SUMIFS(СВЦЭМ!$D$33:$D$776,СВЦЭМ!$A$33:$A$776,$A127,СВЦЭМ!$B$33:$B$776,C$119)+'СЕТ СН'!$I$11+СВЦЭМ!$D$10+'СЕТ СН'!$I$6-'СЕТ СН'!$I$23</f>
        <v>1404.6707788600002</v>
      </c>
      <c r="D127" s="36">
        <f>SUMIFS(СВЦЭМ!$D$33:$D$776,СВЦЭМ!$A$33:$A$776,$A127,СВЦЭМ!$B$33:$B$776,D$119)+'СЕТ СН'!$I$11+СВЦЭМ!$D$10+'СЕТ СН'!$I$6-'СЕТ СН'!$I$23</f>
        <v>1432.4199967</v>
      </c>
      <c r="E127" s="36">
        <f>SUMIFS(СВЦЭМ!$D$33:$D$776,СВЦЭМ!$A$33:$A$776,$A127,СВЦЭМ!$B$33:$B$776,E$119)+'СЕТ СН'!$I$11+СВЦЭМ!$D$10+'СЕТ СН'!$I$6-'СЕТ СН'!$I$23</f>
        <v>1456.9692503599999</v>
      </c>
      <c r="F127" s="36">
        <f>SUMIFS(СВЦЭМ!$D$33:$D$776,СВЦЭМ!$A$33:$A$776,$A127,СВЦЭМ!$B$33:$B$776,F$119)+'СЕТ СН'!$I$11+СВЦЭМ!$D$10+'СЕТ СН'!$I$6-'СЕТ СН'!$I$23</f>
        <v>1466.59785087</v>
      </c>
      <c r="G127" s="36">
        <f>SUMIFS(СВЦЭМ!$D$33:$D$776,СВЦЭМ!$A$33:$A$776,$A127,СВЦЭМ!$B$33:$B$776,G$119)+'СЕТ СН'!$I$11+СВЦЭМ!$D$10+'СЕТ СН'!$I$6-'СЕТ СН'!$I$23</f>
        <v>1474.11981612</v>
      </c>
      <c r="H127" s="36">
        <f>SUMIFS(СВЦЭМ!$D$33:$D$776,СВЦЭМ!$A$33:$A$776,$A127,СВЦЭМ!$B$33:$B$776,H$119)+'СЕТ СН'!$I$11+СВЦЭМ!$D$10+'СЕТ СН'!$I$6-'СЕТ СН'!$I$23</f>
        <v>1427.3116777400001</v>
      </c>
      <c r="I127" s="36">
        <f>SUMIFS(СВЦЭМ!$D$33:$D$776,СВЦЭМ!$A$33:$A$776,$A127,СВЦЭМ!$B$33:$B$776,I$119)+'СЕТ СН'!$I$11+СВЦЭМ!$D$10+'СЕТ СН'!$I$6-'СЕТ СН'!$I$23</f>
        <v>1361.8096734999999</v>
      </c>
      <c r="J127" s="36">
        <f>SUMIFS(СВЦЭМ!$D$33:$D$776,СВЦЭМ!$A$33:$A$776,$A127,СВЦЭМ!$B$33:$B$776,J$119)+'СЕТ СН'!$I$11+СВЦЭМ!$D$10+'СЕТ СН'!$I$6-'СЕТ СН'!$I$23</f>
        <v>1315.6318694300001</v>
      </c>
      <c r="K127" s="36">
        <f>SUMIFS(СВЦЭМ!$D$33:$D$776,СВЦЭМ!$A$33:$A$776,$A127,СВЦЭМ!$B$33:$B$776,K$119)+'СЕТ СН'!$I$11+СВЦЭМ!$D$10+'СЕТ СН'!$I$6-'СЕТ СН'!$I$23</f>
        <v>1331.39494896</v>
      </c>
      <c r="L127" s="36">
        <f>SUMIFS(СВЦЭМ!$D$33:$D$776,СВЦЭМ!$A$33:$A$776,$A127,СВЦЭМ!$B$33:$B$776,L$119)+'СЕТ СН'!$I$11+СВЦЭМ!$D$10+'СЕТ СН'!$I$6-'СЕТ СН'!$I$23</f>
        <v>1323.58290898</v>
      </c>
      <c r="M127" s="36">
        <f>SUMIFS(СВЦЭМ!$D$33:$D$776,СВЦЭМ!$A$33:$A$776,$A127,СВЦЭМ!$B$33:$B$776,M$119)+'СЕТ СН'!$I$11+СВЦЭМ!$D$10+'СЕТ СН'!$I$6-'СЕТ СН'!$I$23</f>
        <v>1309.4289990699999</v>
      </c>
      <c r="N127" s="36">
        <f>SUMIFS(СВЦЭМ!$D$33:$D$776,СВЦЭМ!$A$33:$A$776,$A127,СВЦЭМ!$B$33:$B$776,N$119)+'СЕТ СН'!$I$11+СВЦЭМ!$D$10+'СЕТ СН'!$I$6-'СЕТ СН'!$I$23</f>
        <v>1317.01038285</v>
      </c>
      <c r="O127" s="36">
        <f>SUMIFS(СВЦЭМ!$D$33:$D$776,СВЦЭМ!$A$33:$A$776,$A127,СВЦЭМ!$B$33:$B$776,O$119)+'СЕТ СН'!$I$11+СВЦЭМ!$D$10+'СЕТ СН'!$I$6-'СЕТ СН'!$I$23</f>
        <v>1325.01606326</v>
      </c>
      <c r="P127" s="36">
        <f>SUMIFS(СВЦЭМ!$D$33:$D$776,СВЦЭМ!$A$33:$A$776,$A127,СВЦЭМ!$B$33:$B$776,P$119)+'СЕТ СН'!$I$11+СВЦЭМ!$D$10+'СЕТ СН'!$I$6-'СЕТ СН'!$I$23</f>
        <v>1315.8994402799999</v>
      </c>
      <c r="Q127" s="36">
        <f>SUMIFS(СВЦЭМ!$D$33:$D$776,СВЦЭМ!$A$33:$A$776,$A127,СВЦЭМ!$B$33:$B$776,Q$119)+'СЕТ СН'!$I$11+СВЦЭМ!$D$10+'СЕТ СН'!$I$6-'СЕТ СН'!$I$23</f>
        <v>1320.0554379800001</v>
      </c>
      <c r="R127" s="36">
        <f>SUMIFS(СВЦЭМ!$D$33:$D$776,СВЦЭМ!$A$33:$A$776,$A127,СВЦЭМ!$B$33:$B$776,R$119)+'СЕТ СН'!$I$11+СВЦЭМ!$D$10+'СЕТ СН'!$I$6-'СЕТ СН'!$I$23</f>
        <v>1325.6825749700001</v>
      </c>
      <c r="S127" s="36">
        <f>SUMIFS(СВЦЭМ!$D$33:$D$776,СВЦЭМ!$A$33:$A$776,$A127,СВЦЭМ!$B$33:$B$776,S$119)+'СЕТ СН'!$I$11+СВЦЭМ!$D$10+'СЕТ СН'!$I$6-'СЕТ СН'!$I$23</f>
        <v>1330.61471093</v>
      </c>
      <c r="T127" s="36">
        <f>SUMIFS(СВЦЭМ!$D$33:$D$776,СВЦЭМ!$A$33:$A$776,$A127,СВЦЭМ!$B$33:$B$776,T$119)+'СЕТ СН'!$I$11+СВЦЭМ!$D$10+'СЕТ СН'!$I$6-'СЕТ СН'!$I$23</f>
        <v>1331.5310370500001</v>
      </c>
      <c r="U127" s="36">
        <f>SUMIFS(СВЦЭМ!$D$33:$D$776,СВЦЭМ!$A$33:$A$776,$A127,СВЦЭМ!$B$33:$B$776,U$119)+'СЕТ СН'!$I$11+СВЦЭМ!$D$10+'СЕТ СН'!$I$6-'СЕТ СН'!$I$23</f>
        <v>1325.2106139800001</v>
      </c>
      <c r="V127" s="36">
        <f>SUMIFS(СВЦЭМ!$D$33:$D$776,СВЦЭМ!$A$33:$A$776,$A127,СВЦЭМ!$B$33:$B$776,V$119)+'СЕТ СН'!$I$11+СВЦЭМ!$D$10+'СЕТ СН'!$I$6-'СЕТ СН'!$I$23</f>
        <v>1313.3830751</v>
      </c>
      <c r="W127" s="36">
        <f>SUMIFS(СВЦЭМ!$D$33:$D$776,СВЦЭМ!$A$33:$A$776,$A127,СВЦЭМ!$B$33:$B$776,W$119)+'СЕТ СН'!$I$11+СВЦЭМ!$D$10+'СЕТ СН'!$I$6-'СЕТ СН'!$I$23</f>
        <v>1323.1274829600002</v>
      </c>
      <c r="X127" s="36">
        <f>SUMIFS(СВЦЭМ!$D$33:$D$776,СВЦЭМ!$A$33:$A$776,$A127,СВЦЭМ!$B$33:$B$776,X$119)+'СЕТ СН'!$I$11+СВЦЭМ!$D$10+'СЕТ СН'!$I$6-'СЕТ СН'!$I$23</f>
        <v>1304.6248593999999</v>
      </c>
      <c r="Y127" s="36">
        <f>SUMIFS(СВЦЭМ!$D$33:$D$776,СВЦЭМ!$A$33:$A$776,$A127,СВЦЭМ!$B$33:$B$776,Y$119)+'СЕТ СН'!$I$11+СВЦЭМ!$D$10+'СЕТ СН'!$I$6-'СЕТ СН'!$I$23</f>
        <v>1364.6855682700002</v>
      </c>
    </row>
    <row r="128" spans="1:27" ht="15.75" x14ac:dyDescent="0.2">
      <c r="A128" s="35">
        <f t="shared" si="3"/>
        <v>44021</v>
      </c>
      <c r="B128" s="36">
        <f>SUMIFS(СВЦЭМ!$D$33:$D$776,СВЦЭМ!$A$33:$A$776,$A128,СВЦЭМ!$B$33:$B$776,B$119)+'СЕТ СН'!$I$11+СВЦЭМ!$D$10+'СЕТ СН'!$I$6-'СЕТ СН'!$I$23</f>
        <v>1439.4837926</v>
      </c>
      <c r="C128" s="36">
        <f>SUMIFS(СВЦЭМ!$D$33:$D$776,СВЦЭМ!$A$33:$A$776,$A128,СВЦЭМ!$B$33:$B$776,C$119)+'СЕТ СН'!$I$11+СВЦЭМ!$D$10+'СЕТ СН'!$I$6-'СЕТ СН'!$I$23</f>
        <v>1458.98070147</v>
      </c>
      <c r="D128" s="36">
        <f>SUMIFS(СВЦЭМ!$D$33:$D$776,СВЦЭМ!$A$33:$A$776,$A128,СВЦЭМ!$B$33:$B$776,D$119)+'СЕТ СН'!$I$11+СВЦЭМ!$D$10+'СЕТ СН'!$I$6-'СЕТ СН'!$I$23</f>
        <v>1453.8946540400002</v>
      </c>
      <c r="E128" s="36">
        <f>SUMIFS(СВЦЭМ!$D$33:$D$776,СВЦЭМ!$A$33:$A$776,$A128,СВЦЭМ!$B$33:$B$776,E$119)+'СЕТ СН'!$I$11+СВЦЭМ!$D$10+'СЕТ СН'!$I$6-'СЕТ СН'!$I$23</f>
        <v>1463.7378269999999</v>
      </c>
      <c r="F128" s="36">
        <f>SUMIFS(СВЦЭМ!$D$33:$D$776,СВЦЭМ!$A$33:$A$776,$A128,СВЦЭМ!$B$33:$B$776,F$119)+'СЕТ СН'!$I$11+СВЦЭМ!$D$10+'СЕТ СН'!$I$6-'СЕТ СН'!$I$23</f>
        <v>1451.6600555300001</v>
      </c>
      <c r="G128" s="36">
        <f>SUMIFS(СВЦЭМ!$D$33:$D$776,СВЦЭМ!$A$33:$A$776,$A128,СВЦЭМ!$B$33:$B$776,G$119)+'СЕТ СН'!$I$11+СВЦЭМ!$D$10+'СЕТ СН'!$I$6-'СЕТ СН'!$I$23</f>
        <v>1458.9942963799999</v>
      </c>
      <c r="H128" s="36">
        <f>SUMIFS(СВЦЭМ!$D$33:$D$776,СВЦЭМ!$A$33:$A$776,$A128,СВЦЭМ!$B$33:$B$776,H$119)+'СЕТ СН'!$I$11+СВЦЭМ!$D$10+'СЕТ СН'!$I$6-'СЕТ СН'!$I$23</f>
        <v>1460.1694117900001</v>
      </c>
      <c r="I128" s="36">
        <f>SUMIFS(СВЦЭМ!$D$33:$D$776,СВЦЭМ!$A$33:$A$776,$A128,СВЦЭМ!$B$33:$B$776,I$119)+'СЕТ СН'!$I$11+СВЦЭМ!$D$10+'СЕТ СН'!$I$6-'СЕТ СН'!$I$23</f>
        <v>1379.5251564300002</v>
      </c>
      <c r="J128" s="36">
        <f>SUMIFS(СВЦЭМ!$D$33:$D$776,СВЦЭМ!$A$33:$A$776,$A128,СВЦЭМ!$B$33:$B$776,J$119)+'СЕТ СН'!$I$11+СВЦЭМ!$D$10+'СЕТ СН'!$I$6-'СЕТ СН'!$I$23</f>
        <v>1364.2089768800001</v>
      </c>
      <c r="K128" s="36">
        <f>SUMIFS(СВЦЭМ!$D$33:$D$776,СВЦЭМ!$A$33:$A$776,$A128,СВЦЭМ!$B$33:$B$776,K$119)+'СЕТ СН'!$I$11+СВЦЭМ!$D$10+'СЕТ СН'!$I$6-'СЕТ СН'!$I$23</f>
        <v>1351.5821692200002</v>
      </c>
      <c r="L128" s="36">
        <f>SUMIFS(СВЦЭМ!$D$33:$D$776,СВЦЭМ!$A$33:$A$776,$A128,СВЦЭМ!$B$33:$B$776,L$119)+'СЕТ СН'!$I$11+СВЦЭМ!$D$10+'СЕТ СН'!$I$6-'СЕТ СН'!$I$23</f>
        <v>1327.9088026100001</v>
      </c>
      <c r="M128" s="36">
        <f>SUMIFS(СВЦЭМ!$D$33:$D$776,СВЦЭМ!$A$33:$A$776,$A128,СВЦЭМ!$B$33:$B$776,M$119)+'СЕТ СН'!$I$11+СВЦЭМ!$D$10+'СЕТ СН'!$I$6-'СЕТ СН'!$I$23</f>
        <v>1338.4166262900001</v>
      </c>
      <c r="N128" s="36">
        <f>SUMIFS(СВЦЭМ!$D$33:$D$776,СВЦЭМ!$A$33:$A$776,$A128,СВЦЭМ!$B$33:$B$776,N$119)+'СЕТ СН'!$I$11+СВЦЭМ!$D$10+'СЕТ СН'!$I$6-'СЕТ СН'!$I$23</f>
        <v>1334.2522712700002</v>
      </c>
      <c r="O128" s="36">
        <f>SUMIFS(СВЦЭМ!$D$33:$D$776,СВЦЭМ!$A$33:$A$776,$A128,СВЦЭМ!$B$33:$B$776,O$119)+'СЕТ СН'!$I$11+СВЦЭМ!$D$10+'СЕТ СН'!$I$6-'СЕТ СН'!$I$23</f>
        <v>1341.1543063300001</v>
      </c>
      <c r="P128" s="36">
        <f>SUMIFS(СВЦЭМ!$D$33:$D$776,СВЦЭМ!$A$33:$A$776,$A128,СВЦЭМ!$B$33:$B$776,P$119)+'СЕТ СН'!$I$11+СВЦЭМ!$D$10+'СЕТ СН'!$I$6-'СЕТ СН'!$I$23</f>
        <v>1329.7386617300001</v>
      </c>
      <c r="Q128" s="36">
        <f>SUMIFS(СВЦЭМ!$D$33:$D$776,СВЦЭМ!$A$33:$A$776,$A128,СВЦЭМ!$B$33:$B$776,Q$119)+'СЕТ СН'!$I$11+СВЦЭМ!$D$10+'СЕТ СН'!$I$6-'СЕТ СН'!$I$23</f>
        <v>1335.6255219100001</v>
      </c>
      <c r="R128" s="36">
        <f>SUMIFS(СВЦЭМ!$D$33:$D$776,СВЦЭМ!$A$33:$A$776,$A128,СВЦЭМ!$B$33:$B$776,R$119)+'СЕТ СН'!$I$11+СВЦЭМ!$D$10+'СЕТ СН'!$I$6-'СЕТ СН'!$I$23</f>
        <v>1347.8721283499999</v>
      </c>
      <c r="S128" s="36">
        <f>SUMIFS(СВЦЭМ!$D$33:$D$776,СВЦЭМ!$A$33:$A$776,$A128,СВЦЭМ!$B$33:$B$776,S$119)+'СЕТ СН'!$I$11+СВЦЭМ!$D$10+'СЕТ СН'!$I$6-'СЕТ СН'!$I$23</f>
        <v>1352.6210797900001</v>
      </c>
      <c r="T128" s="36">
        <f>SUMIFS(СВЦЭМ!$D$33:$D$776,СВЦЭМ!$A$33:$A$776,$A128,СВЦЭМ!$B$33:$B$776,T$119)+'СЕТ СН'!$I$11+СВЦЭМ!$D$10+'СЕТ СН'!$I$6-'СЕТ СН'!$I$23</f>
        <v>1356.5437887200001</v>
      </c>
      <c r="U128" s="36">
        <f>SUMIFS(СВЦЭМ!$D$33:$D$776,СВЦЭМ!$A$33:$A$776,$A128,СВЦЭМ!$B$33:$B$776,U$119)+'СЕТ СН'!$I$11+СВЦЭМ!$D$10+'СЕТ СН'!$I$6-'СЕТ СН'!$I$23</f>
        <v>1354.53567213</v>
      </c>
      <c r="V128" s="36">
        <f>SUMIFS(СВЦЭМ!$D$33:$D$776,СВЦЭМ!$A$33:$A$776,$A128,СВЦЭМ!$B$33:$B$776,V$119)+'СЕТ СН'!$I$11+СВЦЭМ!$D$10+'СЕТ СН'!$I$6-'СЕТ СН'!$I$23</f>
        <v>1345.94905902</v>
      </c>
      <c r="W128" s="36">
        <f>SUMIFS(СВЦЭМ!$D$33:$D$776,СВЦЭМ!$A$33:$A$776,$A128,СВЦЭМ!$B$33:$B$776,W$119)+'СЕТ СН'!$I$11+СВЦЭМ!$D$10+'СЕТ СН'!$I$6-'СЕТ СН'!$I$23</f>
        <v>1342.5999415000001</v>
      </c>
      <c r="X128" s="36">
        <f>SUMIFS(СВЦЭМ!$D$33:$D$776,СВЦЭМ!$A$33:$A$776,$A128,СВЦЭМ!$B$33:$B$776,X$119)+'СЕТ СН'!$I$11+СВЦЭМ!$D$10+'СЕТ СН'!$I$6-'СЕТ СН'!$I$23</f>
        <v>1342.9993387</v>
      </c>
      <c r="Y128" s="36">
        <f>SUMIFS(СВЦЭМ!$D$33:$D$776,СВЦЭМ!$A$33:$A$776,$A128,СВЦЭМ!$B$33:$B$776,Y$119)+'СЕТ СН'!$I$11+СВЦЭМ!$D$10+'СЕТ СН'!$I$6-'СЕТ СН'!$I$23</f>
        <v>1362.52097187</v>
      </c>
    </row>
    <row r="129" spans="1:25" ht="15.75" x14ac:dyDescent="0.2">
      <c r="A129" s="35">
        <f t="shared" si="3"/>
        <v>44022</v>
      </c>
      <c r="B129" s="36">
        <f>SUMIFS(СВЦЭМ!$D$33:$D$776,СВЦЭМ!$A$33:$A$776,$A129,СВЦЭМ!$B$33:$B$776,B$119)+'СЕТ СН'!$I$11+СВЦЭМ!$D$10+'СЕТ СН'!$I$6-'СЕТ СН'!$I$23</f>
        <v>1459.5601918900002</v>
      </c>
      <c r="C129" s="36">
        <f>SUMIFS(СВЦЭМ!$D$33:$D$776,СВЦЭМ!$A$33:$A$776,$A129,СВЦЭМ!$B$33:$B$776,C$119)+'СЕТ СН'!$I$11+СВЦЭМ!$D$10+'СЕТ СН'!$I$6-'СЕТ СН'!$I$23</f>
        <v>1436.0142358400001</v>
      </c>
      <c r="D129" s="36">
        <f>SUMIFS(СВЦЭМ!$D$33:$D$776,СВЦЭМ!$A$33:$A$776,$A129,СВЦЭМ!$B$33:$B$776,D$119)+'СЕТ СН'!$I$11+СВЦЭМ!$D$10+'СЕТ СН'!$I$6-'СЕТ СН'!$I$23</f>
        <v>1431.0283218200002</v>
      </c>
      <c r="E129" s="36">
        <f>SUMIFS(СВЦЭМ!$D$33:$D$776,СВЦЭМ!$A$33:$A$776,$A129,СВЦЭМ!$B$33:$B$776,E$119)+'СЕТ СН'!$I$11+СВЦЭМ!$D$10+'СЕТ СН'!$I$6-'СЕТ СН'!$I$23</f>
        <v>1450.36659347</v>
      </c>
      <c r="F129" s="36">
        <f>SUMIFS(СВЦЭМ!$D$33:$D$776,СВЦЭМ!$A$33:$A$776,$A129,СВЦЭМ!$B$33:$B$776,F$119)+'СЕТ СН'!$I$11+СВЦЭМ!$D$10+'СЕТ СН'!$I$6-'СЕТ СН'!$I$23</f>
        <v>1471.7237812799999</v>
      </c>
      <c r="G129" s="36">
        <f>SUMIFS(СВЦЭМ!$D$33:$D$776,СВЦЭМ!$A$33:$A$776,$A129,СВЦЭМ!$B$33:$B$776,G$119)+'СЕТ СН'!$I$11+СВЦЭМ!$D$10+'СЕТ СН'!$I$6-'СЕТ СН'!$I$23</f>
        <v>1511.31514857</v>
      </c>
      <c r="H129" s="36">
        <f>SUMIFS(СВЦЭМ!$D$33:$D$776,СВЦЭМ!$A$33:$A$776,$A129,СВЦЭМ!$B$33:$B$776,H$119)+'СЕТ СН'!$I$11+СВЦЭМ!$D$10+'СЕТ СН'!$I$6-'СЕТ СН'!$I$23</f>
        <v>1534.4863794099999</v>
      </c>
      <c r="I129" s="36">
        <f>SUMIFS(СВЦЭМ!$D$33:$D$776,СВЦЭМ!$A$33:$A$776,$A129,СВЦЭМ!$B$33:$B$776,I$119)+'СЕТ СН'!$I$11+СВЦЭМ!$D$10+'СЕТ СН'!$I$6-'СЕТ СН'!$I$23</f>
        <v>1454.83746438</v>
      </c>
      <c r="J129" s="36">
        <f>SUMIFS(СВЦЭМ!$D$33:$D$776,СВЦЭМ!$A$33:$A$776,$A129,СВЦЭМ!$B$33:$B$776,J$119)+'СЕТ СН'!$I$11+СВЦЭМ!$D$10+'СЕТ СН'!$I$6-'СЕТ СН'!$I$23</f>
        <v>1408.6760373000002</v>
      </c>
      <c r="K129" s="36">
        <f>SUMIFS(СВЦЭМ!$D$33:$D$776,СВЦЭМ!$A$33:$A$776,$A129,СВЦЭМ!$B$33:$B$776,K$119)+'СЕТ СН'!$I$11+СВЦЭМ!$D$10+'СЕТ СН'!$I$6-'СЕТ СН'!$I$23</f>
        <v>1336.2995389299999</v>
      </c>
      <c r="L129" s="36">
        <f>SUMIFS(СВЦЭМ!$D$33:$D$776,СВЦЭМ!$A$33:$A$776,$A129,СВЦЭМ!$B$33:$B$776,L$119)+'СЕТ СН'!$I$11+СВЦЭМ!$D$10+'СЕТ СН'!$I$6-'СЕТ СН'!$I$23</f>
        <v>1329.9289986200001</v>
      </c>
      <c r="M129" s="36">
        <f>SUMIFS(СВЦЭМ!$D$33:$D$776,СВЦЭМ!$A$33:$A$776,$A129,СВЦЭМ!$B$33:$B$776,M$119)+'СЕТ СН'!$I$11+СВЦЭМ!$D$10+'СЕТ СН'!$I$6-'СЕТ СН'!$I$23</f>
        <v>1336.8287869999999</v>
      </c>
      <c r="N129" s="36">
        <f>SUMIFS(СВЦЭМ!$D$33:$D$776,СВЦЭМ!$A$33:$A$776,$A129,СВЦЭМ!$B$33:$B$776,N$119)+'СЕТ СН'!$I$11+СВЦЭМ!$D$10+'СЕТ СН'!$I$6-'СЕТ СН'!$I$23</f>
        <v>1330.0707527300001</v>
      </c>
      <c r="O129" s="36">
        <f>SUMIFS(СВЦЭМ!$D$33:$D$776,СВЦЭМ!$A$33:$A$776,$A129,СВЦЭМ!$B$33:$B$776,O$119)+'СЕТ СН'!$I$11+СВЦЭМ!$D$10+'СЕТ СН'!$I$6-'СЕТ СН'!$I$23</f>
        <v>1332.2314911399999</v>
      </c>
      <c r="P129" s="36">
        <f>SUMIFS(СВЦЭМ!$D$33:$D$776,СВЦЭМ!$A$33:$A$776,$A129,СВЦЭМ!$B$33:$B$776,P$119)+'СЕТ СН'!$I$11+СВЦЭМ!$D$10+'СЕТ СН'!$I$6-'СЕТ СН'!$I$23</f>
        <v>1319.84702902</v>
      </c>
      <c r="Q129" s="36">
        <f>SUMIFS(СВЦЭМ!$D$33:$D$776,СВЦЭМ!$A$33:$A$776,$A129,СВЦЭМ!$B$33:$B$776,Q$119)+'СЕТ СН'!$I$11+СВЦЭМ!$D$10+'СЕТ СН'!$I$6-'СЕТ СН'!$I$23</f>
        <v>1331.15011959</v>
      </c>
      <c r="R129" s="36">
        <f>SUMIFS(СВЦЭМ!$D$33:$D$776,СВЦЭМ!$A$33:$A$776,$A129,СВЦЭМ!$B$33:$B$776,R$119)+'СЕТ СН'!$I$11+СВЦЭМ!$D$10+'СЕТ СН'!$I$6-'СЕТ СН'!$I$23</f>
        <v>1349.1811763800001</v>
      </c>
      <c r="S129" s="36">
        <f>SUMIFS(СВЦЭМ!$D$33:$D$776,СВЦЭМ!$A$33:$A$776,$A129,СВЦЭМ!$B$33:$B$776,S$119)+'СЕТ СН'!$I$11+СВЦЭМ!$D$10+'СЕТ СН'!$I$6-'СЕТ СН'!$I$23</f>
        <v>1353.0016428900001</v>
      </c>
      <c r="T129" s="36">
        <f>SUMIFS(СВЦЭМ!$D$33:$D$776,СВЦЭМ!$A$33:$A$776,$A129,СВЦЭМ!$B$33:$B$776,T$119)+'СЕТ СН'!$I$11+СВЦЭМ!$D$10+'СЕТ СН'!$I$6-'СЕТ СН'!$I$23</f>
        <v>1346.2375680600001</v>
      </c>
      <c r="U129" s="36">
        <f>SUMIFS(СВЦЭМ!$D$33:$D$776,СВЦЭМ!$A$33:$A$776,$A129,СВЦЭМ!$B$33:$B$776,U$119)+'СЕТ СН'!$I$11+СВЦЭМ!$D$10+'СЕТ СН'!$I$6-'СЕТ СН'!$I$23</f>
        <v>1331.6902371199999</v>
      </c>
      <c r="V129" s="36">
        <f>SUMIFS(СВЦЭМ!$D$33:$D$776,СВЦЭМ!$A$33:$A$776,$A129,СВЦЭМ!$B$33:$B$776,V$119)+'СЕТ СН'!$I$11+СВЦЭМ!$D$10+'СЕТ СН'!$I$6-'СЕТ СН'!$I$23</f>
        <v>1309.0139314</v>
      </c>
      <c r="W129" s="36">
        <f>SUMIFS(СВЦЭМ!$D$33:$D$776,СВЦЭМ!$A$33:$A$776,$A129,СВЦЭМ!$B$33:$B$776,W$119)+'СЕТ СН'!$I$11+СВЦЭМ!$D$10+'СЕТ СН'!$I$6-'СЕТ СН'!$I$23</f>
        <v>1323.53503432</v>
      </c>
      <c r="X129" s="36">
        <f>SUMIFS(СВЦЭМ!$D$33:$D$776,СВЦЭМ!$A$33:$A$776,$A129,СВЦЭМ!$B$33:$B$776,X$119)+'СЕТ СН'!$I$11+СВЦЭМ!$D$10+'СЕТ СН'!$I$6-'СЕТ СН'!$I$23</f>
        <v>1312.3871358599999</v>
      </c>
      <c r="Y129" s="36">
        <f>SUMIFS(СВЦЭМ!$D$33:$D$776,СВЦЭМ!$A$33:$A$776,$A129,СВЦЭМ!$B$33:$B$776,Y$119)+'СЕТ СН'!$I$11+СВЦЭМ!$D$10+'СЕТ СН'!$I$6-'СЕТ СН'!$I$23</f>
        <v>1344.8273605300001</v>
      </c>
    </row>
    <row r="130" spans="1:25" ht="15.75" x14ac:dyDescent="0.2">
      <c r="A130" s="35">
        <f t="shared" si="3"/>
        <v>44023</v>
      </c>
      <c r="B130" s="36">
        <f>SUMIFS(СВЦЭМ!$D$33:$D$776,СВЦЭМ!$A$33:$A$776,$A130,СВЦЭМ!$B$33:$B$776,B$119)+'СЕТ СН'!$I$11+СВЦЭМ!$D$10+'СЕТ СН'!$I$6-'СЕТ СН'!$I$23</f>
        <v>1462.72619102</v>
      </c>
      <c r="C130" s="36">
        <f>SUMIFS(СВЦЭМ!$D$33:$D$776,СВЦЭМ!$A$33:$A$776,$A130,СВЦЭМ!$B$33:$B$776,C$119)+'СЕТ СН'!$I$11+СВЦЭМ!$D$10+'СЕТ СН'!$I$6-'СЕТ СН'!$I$23</f>
        <v>1436.9425617000002</v>
      </c>
      <c r="D130" s="36">
        <f>SUMIFS(СВЦЭМ!$D$33:$D$776,СВЦЭМ!$A$33:$A$776,$A130,СВЦЭМ!$B$33:$B$776,D$119)+'СЕТ СН'!$I$11+СВЦЭМ!$D$10+'СЕТ СН'!$I$6-'СЕТ СН'!$I$23</f>
        <v>1462.2477822800001</v>
      </c>
      <c r="E130" s="36">
        <f>SUMIFS(СВЦЭМ!$D$33:$D$776,СВЦЭМ!$A$33:$A$776,$A130,СВЦЭМ!$B$33:$B$776,E$119)+'СЕТ СН'!$I$11+СВЦЭМ!$D$10+'СЕТ СН'!$I$6-'СЕТ СН'!$I$23</f>
        <v>1477.8595165300001</v>
      </c>
      <c r="F130" s="36">
        <f>SUMIFS(СВЦЭМ!$D$33:$D$776,СВЦЭМ!$A$33:$A$776,$A130,СВЦЭМ!$B$33:$B$776,F$119)+'СЕТ СН'!$I$11+СВЦЭМ!$D$10+'СЕТ СН'!$I$6-'СЕТ СН'!$I$23</f>
        <v>1468.3058346299999</v>
      </c>
      <c r="G130" s="36">
        <f>SUMIFS(СВЦЭМ!$D$33:$D$776,СВЦЭМ!$A$33:$A$776,$A130,СВЦЭМ!$B$33:$B$776,G$119)+'СЕТ СН'!$I$11+СВЦЭМ!$D$10+'СЕТ СН'!$I$6-'СЕТ СН'!$I$23</f>
        <v>1466.4228607099999</v>
      </c>
      <c r="H130" s="36">
        <f>SUMIFS(СВЦЭМ!$D$33:$D$776,СВЦЭМ!$A$33:$A$776,$A130,СВЦЭМ!$B$33:$B$776,H$119)+'СЕТ СН'!$I$11+СВЦЭМ!$D$10+'СЕТ СН'!$I$6-'СЕТ СН'!$I$23</f>
        <v>1451.7873011300001</v>
      </c>
      <c r="I130" s="36">
        <f>SUMIFS(СВЦЭМ!$D$33:$D$776,СВЦЭМ!$A$33:$A$776,$A130,СВЦЭМ!$B$33:$B$776,I$119)+'СЕТ СН'!$I$11+СВЦЭМ!$D$10+'СЕТ СН'!$I$6-'СЕТ СН'!$I$23</f>
        <v>1452.4993426400001</v>
      </c>
      <c r="J130" s="36">
        <f>SUMIFS(СВЦЭМ!$D$33:$D$776,СВЦЭМ!$A$33:$A$776,$A130,СВЦЭМ!$B$33:$B$776,J$119)+'СЕТ СН'!$I$11+СВЦЭМ!$D$10+'СЕТ СН'!$I$6-'СЕТ СН'!$I$23</f>
        <v>1417.2019029400001</v>
      </c>
      <c r="K130" s="36">
        <f>SUMIFS(СВЦЭМ!$D$33:$D$776,СВЦЭМ!$A$33:$A$776,$A130,СВЦЭМ!$B$33:$B$776,K$119)+'СЕТ СН'!$I$11+СВЦЭМ!$D$10+'СЕТ СН'!$I$6-'СЕТ СН'!$I$23</f>
        <v>1298.2244778600002</v>
      </c>
      <c r="L130" s="36">
        <f>SUMIFS(СВЦЭМ!$D$33:$D$776,СВЦЭМ!$A$33:$A$776,$A130,СВЦЭМ!$B$33:$B$776,L$119)+'СЕТ СН'!$I$11+СВЦЭМ!$D$10+'СЕТ СН'!$I$6-'СЕТ СН'!$I$23</f>
        <v>1268.5365185999999</v>
      </c>
      <c r="M130" s="36">
        <f>SUMIFS(СВЦЭМ!$D$33:$D$776,СВЦЭМ!$A$33:$A$776,$A130,СВЦЭМ!$B$33:$B$776,M$119)+'СЕТ СН'!$I$11+СВЦЭМ!$D$10+'СЕТ СН'!$I$6-'СЕТ СН'!$I$23</f>
        <v>1261.51867705</v>
      </c>
      <c r="N130" s="36">
        <f>SUMIFS(СВЦЭМ!$D$33:$D$776,СВЦЭМ!$A$33:$A$776,$A130,СВЦЭМ!$B$33:$B$776,N$119)+'СЕТ СН'!$I$11+СВЦЭМ!$D$10+'СЕТ СН'!$I$6-'СЕТ СН'!$I$23</f>
        <v>1264.94914389</v>
      </c>
      <c r="O130" s="36">
        <f>SUMIFS(СВЦЭМ!$D$33:$D$776,СВЦЭМ!$A$33:$A$776,$A130,СВЦЭМ!$B$33:$B$776,O$119)+'СЕТ СН'!$I$11+СВЦЭМ!$D$10+'СЕТ СН'!$I$6-'СЕТ СН'!$I$23</f>
        <v>1299.06530492</v>
      </c>
      <c r="P130" s="36">
        <f>SUMIFS(СВЦЭМ!$D$33:$D$776,СВЦЭМ!$A$33:$A$776,$A130,СВЦЭМ!$B$33:$B$776,P$119)+'СЕТ СН'!$I$11+СВЦЭМ!$D$10+'СЕТ СН'!$I$6-'СЕТ СН'!$I$23</f>
        <v>1302.6850625300001</v>
      </c>
      <c r="Q130" s="36">
        <f>SUMIFS(СВЦЭМ!$D$33:$D$776,СВЦЭМ!$A$33:$A$776,$A130,СВЦЭМ!$B$33:$B$776,Q$119)+'СЕТ СН'!$I$11+СВЦЭМ!$D$10+'СЕТ СН'!$I$6-'СЕТ СН'!$I$23</f>
        <v>1314.8224358500001</v>
      </c>
      <c r="R130" s="36">
        <f>SUMIFS(СВЦЭМ!$D$33:$D$776,СВЦЭМ!$A$33:$A$776,$A130,СВЦЭМ!$B$33:$B$776,R$119)+'СЕТ СН'!$I$11+СВЦЭМ!$D$10+'СЕТ СН'!$I$6-'СЕТ СН'!$I$23</f>
        <v>1333.7897083900002</v>
      </c>
      <c r="S130" s="36">
        <f>SUMIFS(СВЦЭМ!$D$33:$D$776,СВЦЭМ!$A$33:$A$776,$A130,СВЦЭМ!$B$33:$B$776,S$119)+'СЕТ СН'!$I$11+СВЦЭМ!$D$10+'СЕТ СН'!$I$6-'СЕТ СН'!$I$23</f>
        <v>1335.6219361399999</v>
      </c>
      <c r="T130" s="36">
        <f>SUMIFS(СВЦЭМ!$D$33:$D$776,СВЦЭМ!$A$33:$A$776,$A130,СВЦЭМ!$B$33:$B$776,T$119)+'СЕТ СН'!$I$11+СВЦЭМ!$D$10+'СЕТ СН'!$I$6-'СЕТ СН'!$I$23</f>
        <v>1329.29228143</v>
      </c>
      <c r="U130" s="36">
        <f>SUMIFS(СВЦЭМ!$D$33:$D$776,СВЦЭМ!$A$33:$A$776,$A130,СВЦЭМ!$B$33:$B$776,U$119)+'СЕТ СН'!$I$11+СВЦЭМ!$D$10+'СЕТ СН'!$I$6-'СЕТ СН'!$I$23</f>
        <v>1315.71659064</v>
      </c>
      <c r="V130" s="36">
        <f>SUMIFS(СВЦЭМ!$D$33:$D$776,СВЦЭМ!$A$33:$A$776,$A130,СВЦЭМ!$B$33:$B$776,V$119)+'СЕТ СН'!$I$11+СВЦЭМ!$D$10+'СЕТ СН'!$I$6-'СЕТ СН'!$I$23</f>
        <v>1298.7274680600001</v>
      </c>
      <c r="W130" s="36">
        <f>SUMIFS(СВЦЭМ!$D$33:$D$776,СВЦЭМ!$A$33:$A$776,$A130,СВЦЭМ!$B$33:$B$776,W$119)+'СЕТ СН'!$I$11+СВЦЭМ!$D$10+'СЕТ СН'!$I$6-'СЕТ СН'!$I$23</f>
        <v>1286.3835266900001</v>
      </c>
      <c r="X130" s="36">
        <f>SUMIFS(СВЦЭМ!$D$33:$D$776,СВЦЭМ!$A$33:$A$776,$A130,СВЦЭМ!$B$33:$B$776,X$119)+'СЕТ СН'!$I$11+СВЦЭМ!$D$10+'СЕТ СН'!$I$6-'СЕТ СН'!$I$23</f>
        <v>1304.7029482500002</v>
      </c>
      <c r="Y130" s="36">
        <f>SUMIFS(СВЦЭМ!$D$33:$D$776,СВЦЭМ!$A$33:$A$776,$A130,СВЦЭМ!$B$33:$B$776,Y$119)+'СЕТ СН'!$I$11+СВЦЭМ!$D$10+'СЕТ СН'!$I$6-'СЕТ СН'!$I$23</f>
        <v>1315.59269305</v>
      </c>
    </row>
    <row r="131" spans="1:25" ht="15.75" x14ac:dyDescent="0.2">
      <c r="A131" s="35">
        <f t="shared" si="3"/>
        <v>44024</v>
      </c>
      <c r="B131" s="36">
        <f>SUMIFS(СВЦЭМ!$D$33:$D$776,СВЦЭМ!$A$33:$A$776,$A131,СВЦЭМ!$B$33:$B$776,B$119)+'СЕТ СН'!$I$11+СВЦЭМ!$D$10+'СЕТ СН'!$I$6-'СЕТ СН'!$I$23</f>
        <v>1435.2505103000001</v>
      </c>
      <c r="C131" s="36">
        <f>SUMIFS(СВЦЭМ!$D$33:$D$776,СВЦЭМ!$A$33:$A$776,$A131,СВЦЭМ!$B$33:$B$776,C$119)+'СЕТ СН'!$I$11+СВЦЭМ!$D$10+'СЕТ СН'!$I$6-'СЕТ СН'!$I$23</f>
        <v>1493.05363674</v>
      </c>
      <c r="D131" s="36">
        <f>SUMIFS(СВЦЭМ!$D$33:$D$776,СВЦЭМ!$A$33:$A$776,$A131,СВЦЭМ!$B$33:$B$776,D$119)+'СЕТ СН'!$I$11+СВЦЭМ!$D$10+'СЕТ СН'!$I$6-'СЕТ СН'!$I$23</f>
        <v>1523.5200461700001</v>
      </c>
      <c r="E131" s="36">
        <f>SUMIFS(СВЦЭМ!$D$33:$D$776,СВЦЭМ!$A$33:$A$776,$A131,СВЦЭМ!$B$33:$B$776,E$119)+'СЕТ СН'!$I$11+СВЦЭМ!$D$10+'СЕТ СН'!$I$6-'СЕТ СН'!$I$23</f>
        <v>1544.5756858900002</v>
      </c>
      <c r="F131" s="36">
        <f>SUMIFS(СВЦЭМ!$D$33:$D$776,СВЦЭМ!$A$33:$A$776,$A131,СВЦЭМ!$B$33:$B$776,F$119)+'СЕТ СН'!$I$11+СВЦЭМ!$D$10+'СЕТ СН'!$I$6-'СЕТ СН'!$I$23</f>
        <v>1548.3039703500001</v>
      </c>
      <c r="G131" s="36">
        <f>SUMIFS(СВЦЭМ!$D$33:$D$776,СВЦЭМ!$A$33:$A$776,$A131,СВЦЭМ!$B$33:$B$776,G$119)+'СЕТ СН'!$I$11+СВЦЭМ!$D$10+'СЕТ СН'!$I$6-'СЕТ СН'!$I$23</f>
        <v>1554.61367735</v>
      </c>
      <c r="H131" s="36">
        <f>SUMIFS(СВЦЭМ!$D$33:$D$776,СВЦЭМ!$A$33:$A$776,$A131,СВЦЭМ!$B$33:$B$776,H$119)+'СЕТ СН'!$I$11+СВЦЭМ!$D$10+'СЕТ СН'!$I$6-'СЕТ СН'!$I$23</f>
        <v>1531.6350370600001</v>
      </c>
      <c r="I131" s="36">
        <f>SUMIFS(СВЦЭМ!$D$33:$D$776,СВЦЭМ!$A$33:$A$776,$A131,СВЦЭМ!$B$33:$B$776,I$119)+'СЕТ СН'!$I$11+СВЦЭМ!$D$10+'СЕТ СН'!$I$6-'СЕТ СН'!$I$23</f>
        <v>1496.1364693099999</v>
      </c>
      <c r="J131" s="36">
        <f>SUMIFS(СВЦЭМ!$D$33:$D$776,СВЦЭМ!$A$33:$A$776,$A131,СВЦЭМ!$B$33:$B$776,J$119)+'СЕТ СН'!$I$11+СВЦЭМ!$D$10+'СЕТ СН'!$I$6-'СЕТ СН'!$I$23</f>
        <v>1407.46618435</v>
      </c>
      <c r="K131" s="36">
        <f>SUMIFS(СВЦЭМ!$D$33:$D$776,СВЦЭМ!$A$33:$A$776,$A131,СВЦЭМ!$B$33:$B$776,K$119)+'СЕТ СН'!$I$11+СВЦЭМ!$D$10+'СЕТ СН'!$I$6-'СЕТ СН'!$I$23</f>
        <v>1265.7807321</v>
      </c>
      <c r="L131" s="36">
        <f>SUMIFS(СВЦЭМ!$D$33:$D$776,СВЦЭМ!$A$33:$A$776,$A131,СВЦЭМ!$B$33:$B$776,L$119)+'СЕТ СН'!$I$11+СВЦЭМ!$D$10+'СЕТ СН'!$I$6-'СЕТ СН'!$I$23</f>
        <v>1230.0140128400001</v>
      </c>
      <c r="M131" s="36">
        <f>SUMIFS(СВЦЭМ!$D$33:$D$776,СВЦЭМ!$A$33:$A$776,$A131,СВЦЭМ!$B$33:$B$776,M$119)+'СЕТ СН'!$I$11+СВЦЭМ!$D$10+'СЕТ СН'!$I$6-'СЕТ СН'!$I$23</f>
        <v>1227.4102037500002</v>
      </c>
      <c r="N131" s="36">
        <f>SUMIFS(СВЦЭМ!$D$33:$D$776,СВЦЭМ!$A$33:$A$776,$A131,СВЦЭМ!$B$33:$B$776,N$119)+'СЕТ СН'!$I$11+СВЦЭМ!$D$10+'СЕТ СН'!$I$6-'СЕТ СН'!$I$23</f>
        <v>1233.87029306</v>
      </c>
      <c r="O131" s="36">
        <f>SUMIFS(СВЦЭМ!$D$33:$D$776,СВЦЭМ!$A$33:$A$776,$A131,СВЦЭМ!$B$33:$B$776,O$119)+'СЕТ СН'!$I$11+СВЦЭМ!$D$10+'СЕТ СН'!$I$6-'СЕТ СН'!$I$23</f>
        <v>1236.2545550300001</v>
      </c>
      <c r="P131" s="36">
        <f>SUMIFS(СВЦЭМ!$D$33:$D$776,СВЦЭМ!$A$33:$A$776,$A131,СВЦЭМ!$B$33:$B$776,P$119)+'СЕТ СН'!$I$11+СВЦЭМ!$D$10+'СЕТ СН'!$I$6-'СЕТ СН'!$I$23</f>
        <v>1242.7354027800002</v>
      </c>
      <c r="Q131" s="36">
        <f>SUMIFS(СВЦЭМ!$D$33:$D$776,СВЦЭМ!$A$33:$A$776,$A131,СВЦЭМ!$B$33:$B$776,Q$119)+'СЕТ СН'!$I$11+СВЦЭМ!$D$10+'СЕТ СН'!$I$6-'СЕТ СН'!$I$23</f>
        <v>1260.1569106400002</v>
      </c>
      <c r="R131" s="36">
        <f>SUMIFS(СВЦЭМ!$D$33:$D$776,СВЦЭМ!$A$33:$A$776,$A131,СВЦЭМ!$B$33:$B$776,R$119)+'СЕТ СН'!$I$11+СВЦЭМ!$D$10+'СЕТ СН'!$I$6-'СЕТ СН'!$I$23</f>
        <v>1259.4994711200002</v>
      </c>
      <c r="S131" s="36">
        <f>SUMIFS(СВЦЭМ!$D$33:$D$776,СВЦЭМ!$A$33:$A$776,$A131,СВЦЭМ!$B$33:$B$776,S$119)+'СЕТ СН'!$I$11+СВЦЭМ!$D$10+'СЕТ СН'!$I$6-'СЕТ СН'!$I$23</f>
        <v>1264.9184910200001</v>
      </c>
      <c r="T131" s="36">
        <f>SUMIFS(СВЦЭМ!$D$33:$D$776,СВЦЭМ!$A$33:$A$776,$A131,СВЦЭМ!$B$33:$B$776,T$119)+'СЕТ СН'!$I$11+СВЦЭМ!$D$10+'СЕТ СН'!$I$6-'СЕТ СН'!$I$23</f>
        <v>1261.4969719300002</v>
      </c>
      <c r="U131" s="36">
        <f>SUMIFS(СВЦЭМ!$D$33:$D$776,СВЦЭМ!$A$33:$A$776,$A131,СВЦЭМ!$B$33:$B$776,U$119)+'СЕТ СН'!$I$11+СВЦЭМ!$D$10+'СЕТ СН'!$I$6-'СЕТ СН'!$I$23</f>
        <v>1240.0521288499999</v>
      </c>
      <c r="V131" s="36">
        <f>SUMIFS(СВЦЭМ!$D$33:$D$776,СВЦЭМ!$A$33:$A$776,$A131,СВЦЭМ!$B$33:$B$776,V$119)+'СЕТ СН'!$I$11+СВЦЭМ!$D$10+'СЕТ СН'!$I$6-'СЕТ СН'!$I$23</f>
        <v>1241.8327076099999</v>
      </c>
      <c r="W131" s="36">
        <f>SUMIFS(СВЦЭМ!$D$33:$D$776,СВЦЭМ!$A$33:$A$776,$A131,СВЦЭМ!$B$33:$B$776,W$119)+'СЕТ СН'!$I$11+СВЦЭМ!$D$10+'СЕТ СН'!$I$6-'СЕТ СН'!$I$23</f>
        <v>1234.1887465100001</v>
      </c>
      <c r="X131" s="36">
        <f>SUMIFS(СВЦЭМ!$D$33:$D$776,СВЦЭМ!$A$33:$A$776,$A131,СВЦЭМ!$B$33:$B$776,X$119)+'СЕТ СН'!$I$11+СВЦЭМ!$D$10+'СЕТ СН'!$I$6-'СЕТ СН'!$I$23</f>
        <v>1241.5514066400001</v>
      </c>
      <c r="Y131" s="36">
        <f>SUMIFS(СВЦЭМ!$D$33:$D$776,СВЦЭМ!$A$33:$A$776,$A131,СВЦЭМ!$B$33:$B$776,Y$119)+'СЕТ СН'!$I$11+СВЦЭМ!$D$10+'СЕТ СН'!$I$6-'СЕТ СН'!$I$23</f>
        <v>1341.9945378800001</v>
      </c>
    </row>
    <row r="132" spans="1:25" ht="15.75" x14ac:dyDescent="0.2">
      <c r="A132" s="35">
        <f t="shared" si="3"/>
        <v>44025</v>
      </c>
      <c r="B132" s="36">
        <f>SUMIFS(СВЦЭМ!$D$33:$D$776,СВЦЭМ!$A$33:$A$776,$A132,СВЦЭМ!$B$33:$B$776,B$119)+'СЕТ СН'!$I$11+СВЦЭМ!$D$10+'СЕТ СН'!$I$6-'СЕТ СН'!$I$23</f>
        <v>1431.60600957</v>
      </c>
      <c r="C132" s="36">
        <f>SUMIFS(СВЦЭМ!$D$33:$D$776,СВЦЭМ!$A$33:$A$776,$A132,СВЦЭМ!$B$33:$B$776,C$119)+'СЕТ СН'!$I$11+СВЦЭМ!$D$10+'СЕТ СН'!$I$6-'СЕТ СН'!$I$23</f>
        <v>1402.0001600000001</v>
      </c>
      <c r="D132" s="36">
        <f>SUMIFS(СВЦЭМ!$D$33:$D$776,СВЦЭМ!$A$33:$A$776,$A132,СВЦЭМ!$B$33:$B$776,D$119)+'СЕТ СН'!$I$11+СВЦЭМ!$D$10+'СЕТ СН'!$I$6-'СЕТ СН'!$I$23</f>
        <v>1426.9739376699999</v>
      </c>
      <c r="E132" s="36">
        <f>SUMIFS(СВЦЭМ!$D$33:$D$776,СВЦЭМ!$A$33:$A$776,$A132,СВЦЭМ!$B$33:$B$776,E$119)+'СЕТ СН'!$I$11+СВЦЭМ!$D$10+'СЕТ СН'!$I$6-'СЕТ СН'!$I$23</f>
        <v>1442.4736879400002</v>
      </c>
      <c r="F132" s="36">
        <f>SUMIFS(СВЦЭМ!$D$33:$D$776,СВЦЭМ!$A$33:$A$776,$A132,СВЦЭМ!$B$33:$B$776,F$119)+'СЕТ СН'!$I$11+СВЦЭМ!$D$10+'СЕТ СН'!$I$6-'СЕТ СН'!$I$23</f>
        <v>1433.7290410400001</v>
      </c>
      <c r="G132" s="36">
        <f>SUMIFS(СВЦЭМ!$D$33:$D$776,СВЦЭМ!$A$33:$A$776,$A132,СВЦЭМ!$B$33:$B$776,G$119)+'СЕТ СН'!$I$11+СВЦЭМ!$D$10+'СЕТ СН'!$I$6-'СЕТ СН'!$I$23</f>
        <v>1433.1765306299999</v>
      </c>
      <c r="H132" s="36">
        <f>SUMIFS(СВЦЭМ!$D$33:$D$776,СВЦЭМ!$A$33:$A$776,$A132,СВЦЭМ!$B$33:$B$776,H$119)+'СЕТ СН'!$I$11+СВЦЭМ!$D$10+'СЕТ СН'!$I$6-'СЕТ СН'!$I$23</f>
        <v>1420.48637087</v>
      </c>
      <c r="I132" s="36">
        <f>SUMIFS(СВЦЭМ!$D$33:$D$776,СВЦЭМ!$A$33:$A$776,$A132,СВЦЭМ!$B$33:$B$776,I$119)+'СЕТ СН'!$I$11+СВЦЭМ!$D$10+'СЕТ СН'!$I$6-'СЕТ СН'!$I$23</f>
        <v>1441.2384591800001</v>
      </c>
      <c r="J132" s="36">
        <f>SUMIFS(СВЦЭМ!$D$33:$D$776,СВЦЭМ!$A$33:$A$776,$A132,СВЦЭМ!$B$33:$B$776,J$119)+'СЕТ СН'!$I$11+СВЦЭМ!$D$10+'СЕТ СН'!$I$6-'СЕТ СН'!$I$23</f>
        <v>1468.9960640300001</v>
      </c>
      <c r="K132" s="36">
        <f>SUMIFS(СВЦЭМ!$D$33:$D$776,СВЦЭМ!$A$33:$A$776,$A132,СВЦЭМ!$B$33:$B$776,K$119)+'СЕТ СН'!$I$11+СВЦЭМ!$D$10+'СЕТ СН'!$I$6-'СЕТ СН'!$I$23</f>
        <v>1367.6985843699999</v>
      </c>
      <c r="L132" s="36">
        <f>SUMIFS(СВЦЭМ!$D$33:$D$776,СВЦЭМ!$A$33:$A$776,$A132,СВЦЭМ!$B$33:$B$776,L$119)+'СЕТ СН'!$I$11+СВЦЭМ!$D$10+'СЕТ СН'!$I$6-'СЕТ СН'!$I$23</f>
        <v>1333.4524882400001</v>
      </c>
      <c r="M132" s="36">
        <f>SUMIFS(СВЦЭМ!$D$33:$D$776,СВЦЭМ!$A$33:$A$776,$A132,СВЦЭМ!$B$33:$B$776,M$119)+'СЕТ СН'!$I$11+СВЦЭМ!$D$10+'СЕТ СН'!$I$6-'СЕТ СН'!$I$23</f>
        <v>1338.50525539</v>
      </c>
      <c r="N132" s="36">
        <f>SUMIFS(СВЦЭМ!$D$33:$D$776,СВЦЭМ!$A$33:$A$776,$A132,СВЦЭМ!$B$33:$B$776,N$119)+'СЕТ СН'!$I$11+СВЦЭМ!$D$10+'СЕТ СН'!$I$6-'СЕТ СН'!$I$23</f>
        <v>1339.9145751999999</v>
      </c>
      <c r="O132" s="36">
        <f>SUMIFS(СВЦЭМ!$D$33:$D$776,СВЦЭМ!$A$33:$A$776,$A132,СВЦЭМ!$B$33:$B$776,O$119)+'СЕТ СН'!$I$11+СВЦЭМ!$D$10+'СЕТ СН'!$I$6-'СЕТ СН'!$I$23</f>
        <v>1340.0851939500001</v>
      </c>
      <c r="P132" s="36">
        <f>SUMIFS(СВЦЭМ!$D$33:$D$776,СВЦЭМ!$A$33:$A$776,$A132,СВЦЭМ!$B$33:$B$776,P$119)+'СЕТ СН'!$I$11+СВЦЭМ!$D$10+'СЕТ СН'!$I$6-'СЕТ СН'!$I$23</f>
        <v>1331.2532826700001</v>
      </c>
      <c r="Q132" s="36">
        <f>SUMIFS(СВЦЭМ!$D$33:$D$776,СВЦЭМ!$A$33:$A$776,$A132,СВЦЭМ!$B$33:$B$776,Q$119)+'СЕТ СН'!$I$11+СВЦЭМ!$D$10+'СЕТ СН'!$I$6-'СЕТ СН'!$I$23</f>
        <v>1317.3832194300001</v>
      </c>
      <c r="R132" s="36">
        <f>SUMIFS(СВЦЭМ!$D$33:$D$776,СВЦЭМ!$A$33:$A$776,$A132,СВЦЭМ!$B$33:$B$776,R$119)+'СЕТ СН'!$I$11+СВЦЭМ!$D$10+'СЕТ СН'!$I$6-'СЕТ СН'!$I$23</f>
        <v>1346.3822684100001</v>
      </c>
      <c r="S132" s="36">
        <f>SUMIFS(СВЦЭМ!$D$33:$D$776,СВЦЭМ!$A$33:$A$776,$A132,СВЦЭМ!$B$33:$B$776,S$119)+'СЕТ СН'!$I$11+СВЦЭМ!$D$10+'СЕТ СН'!$I$6-'СЕТ СН'!$I$23</f>
        <v>1376.47312287</v>
      </c>
      <c r="T132" s="36">
        <f>SUMIFS(СВЦЭМ!$D$33:$D$776,СВЦЭМ!$A$33:$A$776,$A132,СВЦЭМ!$B$33:$B$776,T$119)+'СЕТ СН'!$I$11+СВЦЭМ!$D$10+'СЕТ СН'!$I$6-'СЕТ СН'!$I$23</f>
        <v>1345.7216205200002</v>
      </c>
      <c r="U132" s="36">
        <f>SUMIFS(СВЦЭМ!$D$33:$D$776,СВЦЭМ!$A$33:$A$776,$A132,СВЦЭМ!$B$33:$B$776,U$119)+'СЕТ СН'!$I$11+СВЦЭМ!$D$10+'СЕТ СН'!$I$6-'СЕТ СН'!$I$23</f>
        <v>1327.5590113799999</v>
      </c>
      <c r="V132" s="36">
        <f>SUMIFS(СВЦЭМ!$D$33:$D$776,СВЦЭМ!$A$33:$A$776,$A132,СВЦЭМ!$B$33:$B$776,V$119)+'СЕТ СН'!$I$11+СВЦЭМ!$D$10+'СЕТ СН'!$I$6-'СЕТ СН'!$I$23</f>
        <v>1320.4772118200001</v>
      </c>
      <c r="W132" s="36">
        <f>SUMIFS(СВЦЭМ!$D$33:$D$776,СВЦЭМ!$A$33:$A$776,$A132,СВЦЭМ!$B$33:$B$776,W$119)+'СЕТ СН'!$I$11+СВЦЭМ!$D$10+'СЕТ СН'!$I$6-'СЕТ СН'!$I$23</f>
        <v>1297.1472148</v>
      </c>
      <c r="X132" s="36">
        <f>SUMIFS(СВЦЭМ!$D$33:$D$776,СВЦЭМ!$A$33:$A$776,$A132,СВЦЭМ!$B$33:$B$776,X$119)+'СЕТ СН'!$I$11+СВЦЭМ!$D$10+'СЕТ СН'!$I$6-'СЕТ СН'!$I$23</f>
        <v>1277.0259252400001</v>
      </c>
      <c r="Y132" s="36">
        <f>SUMIFS(СВЦЭМ!$D$33:$D$776,СВЦЭМ!$A$33:$A$776,$A132,СВЦЭМ!$B$33:$B$776,Y$119)+'СЕТ СН'!$I$11+СВЦЭМ!$D$10+'СЕТ СН'!$I$6-'СЕТ СН'!$I$23</f>
        <v>1350.41113649</v>
      </c>
    </row>
    <row r="133" spans="1:25" ht="15.75" x14ac:dyDescent="0.2">
      <c r="A133" s="35">
        <f t="shared" si="3"/>
        <v>44026</v>
      </c>
      <c r="B133" s="36">
        <f>SUMIFS(СВЦЭМ!$D$33:$D$776,СВЦЭМ!$A$33:$A$776,$A133,СВЦЭМ!$B$33:$B$776,B$119)+'СЕТ СН'!$I$11+СВЦЭМ!$D$10+'СЕТ СН'!$I$6-'СЕТ СН'!$I$23</f>
        <v>1430.1830306900001</v>
      </c>
      <c r="C133" s="36">
        <f>SUMIFS(СВЦЭМ!$D$33:$D$776,СВЦЭМ!$A$33:$A$776,$A133,СВЦЭМ!$B$33:$B$776,C$119)+'СЕТ СН'!$I$11+СВЦЭМ!$D$10+'СЕТ СН'!$I$6-'СЕТ СН'!$I$23</f>
        <v>1401.88709728</v>
      </c>
      <c r="D133" s="36">
        <f>SUMIFS(СВЦЭМ!$D$33:$D$776,СВЦЭМ!$A$33:$A$776,$A133,СВЦЭМ!$B$33:$B$776,D$119)+'СЕТ СН'!$I$11+СВЦЭМ!$D$10+'СЕТ СН'!$I$6-'СЕТ СН'!$I$23</f>
        <v>1417.8936389400001</v>
      </c>
      <c r="E133" s="36">
        <f>SUMIFS(СВЦЭМ!$D$33:$D$776,СВЦЭМ!$A$33:$A$776,$A133,СВЦЭМ!$B$33:$B$776,E$119)+'СЕТ СН'!$I$11+СВЦЭМ!$D$10+'СЕТ СН'!$I$6-'СЕТ СН'!$I$23</f>
        <v>1438.81015626</v>
      </c>
      <c r="F133" s="36">
        <f>SUMIFS(СВЦЭМ!$D$33:$D$776,СВЦЭМ!$A$33:$A$776,$A133,СВЦЭМ!$B$33:$B$776,F$119)+'СЕТ СН'!$I$11+СВЦЭМ!$D$10+'СЕТ СН'!$I$6-'СЕТ СН'!$I$23</f>
        <v>1438.2617373600001</v>
      </c>
      <c r="G133" s="36">
        <f>SUMIFS(СВЦЭМ!$D$33:$D$776,СВЦЭМ!$A$33:$A$776,$A133,СВЦЭМ!$B$33:$B$776,G$119)+'СЕТ СН'!$I$11+СВЦЭМ!$D$10+'СЕТ СН'!$I$6-'СЕТ СН'!$I$23</f>
        <v>1443.2789105400002</v>
      </c>
      <c r="H133" s="36">
        <f>SUMIFS(СВЦЭМ!$D$33:$D$776,СВЦЭМ!$A$33:$A$776,$A133,СВЦЭМ!$B$33:$B$776,H$119)+'СЕТ СН'!$I$11+СВЦЭМ!$D$10+'СЕТ СН'!$I$6-'СЕТ СН'!$I$23</f>
        <v>1426.5834212</v>
      </c>
      <c r="I133" s="36">
        <f>SUMIFS(СВЦЭМ!$D$33:$D$776,СВЦЭМ!$A$33:$A$776,$A133,СВЦЭМ!$B$33:$B$776,I$119)+'СЕТ СН'!$I$11+СВЦЭМ!$D$10+'СЕТ СН'!$I$6-'СЕТ СН'!$I$23</f>
        <v>1481.4515466900002</v>
      </c>
      <c r="J133" s="36">
        <f>SUMIFS(СВЦЭМ!$D$33:$D$776,СВЦЭМ!$A$33:$A$776,$A133,СВЦЭМ!$B$33:$B$776,J$119)+'СЕТ СН'!$I$11+СВЦЭМ!$D$10+'СЕТ СН'!$I$6-'СЕТ СН'!$I$23</f>
        <v>1429.70560157</v>
      </c>
      <c r="K133" s="36">
        <f>SUMIFS(СВЦЭМ!$D$33:$D$776,СВЦЭМ!$A$33:$A$776,$A133,СВЦЭМ!$B$33:$B$776,K$119)+'СЕТ СН'!$I$11+СВЦЭМ!$D$10+'СЕТ СН'!$I$6-'СЕТ СН'!$I$23</f>
        <v>1347.95331304</v>
      </c>
      <c r="L133" s="36">
        <f>SUMIFS(СВЦЭМ!$D$33:$D$776,СВЦЭМ!$A$33:$A$776,$A133,СВЦЭМ!$B$33:$B$776,L$119)+'СЕТ СН'!$I$11+СВЦЭМ!$D$10+'СЕТ СН'!$I$6-'СЕТ СН'!$I$23</f>
        <v>1347.7948313699999</v>
      </c>
      <c r="M133" s="36">
        <f>SUMIFS(СВЦЭМ!$D$33:$D$776,СВЦЭМ!$A$33:$A$776,$A133,СВЦЭМ!$B$33:$B$776,M$119)+'СЕТ СН'!$I$11+СВЦЭМ!$D$10+'СЕТ СН'!$I$6-'СЕТ СН'!$I$23</f>
        <v>1350.1952431700001</v>
      </c>
      <c r="N133" s="36">
        <f>SUMIFS(СВЦЭМ!$D$33:$D$776,СВЦЭМ!$A$33:$A$776,$A133,СВЦЭМ!$B$33:$B$776,N$119)+'СЕТ СН'!$I$11+СВЦЭМ!$D$10+'СЕТ СН'!$I$6-'СЕТ СН'!$I$23</f>
        <v>1348.4389477100001</v>
      </c>
      <c r="O133" s="36">
        <f>SUMIFS(СВЦЭМ!$D$33:$D$776,СВЦЭМ!$A$33:$A$776,$A133,СВЦЭМ!$B$33:$B$776,O$119)+'СЕТ СН'!$I$11+СВЦЭМ!$D$10+'СЕТ СН'!$I$6-'СЕТ СН'!$I$23</f>
        <v>1378.3055895</v>
      </c>
      <c r="P133" s="36">
        <f>SUMIFS(СВЦЭМ!$D$33:$D$776,СВЦЭМ!$A$33:$A$776,$A133,СВЦЭМ!$B$33:$B$776,P$119)+'СЕТ СН'!$I$11+СВЦЭМ!$D$10+'СЕТ СН'!$I$6-'СЕТ СН'!$I$23</f>
        <v>1379.6958925399999</v>
      </c>
      <c r="Q133" s="36">
        <f>SUMIFS(СВЦЭМ!$D$33:$D$776,СВЦЭМ!$A$33:$A$776,$A133,СВЦЭМ!$B$33:$B$776,Q$119)+'СЕТ СН'!$I$11+СВЦЭМ!$D$10+'СЕТ СН'!$I$6-'СЕТ СН'!$I$23</f>
        <v>1380.0668600500001</v>
      </c>
      <c r="R133" s="36">
        <f>SUMIFS(СВЦЭМ!$D$33:$D$776,СВЦЭМ!$A$33:$A$776,$A133,СВЦЭМ!$B$33:$B$776,R$119)+'СЕТ СН'!$I$11+СВЦЭМ!$D$10+'СЕТ СН'!$I$6-'СЕТ СН'!$I$23</f>
        <v>1371.7858683700001</v>
      </c>
      <c r="S133" s="36">
        <f>SUMIFS(СВЦЭМ!$D$33:$D$776,СВЦЭМ!$A$33:$A$776,$A133,СВЦЭМ!$B$33:$B$776,S$119)+'СЕТ СН'!$I$11+СВЦЭМ!$D$10+'СЕТ СН'!$I$6-'СЕТ СН'!$I$23</f>
        <v>1371.4013484500001</v>
      </c>
      <c r="T133" s="36">
        <f>SUMIFS(СВЦЭМ!$D$33:$D$776,СВЦЭМ!$A$33:$A$776,$A133,СВЦЭМ!$B$33:$B$776,T$119)+'СЕТ СН'!$I$11+СВЦЭМ!$D$10+'СЕТ СН'!$I$6-'СЕТ СН'!$I$23</f>
        <v>1369.6051478200002</v>
      </c>
      <c r="U133" s="36">
        <f>SUMIFS(СВЦЭМ!$D$33:$D$776,СВЦЭМ!$A$33:$A$776,$A133,СВЦЭМ!$B$33:$B$776,U$119)+'СЕТ СН'!$I$11+СВЦЭМ!$D$10+'СЕТ СН'!$I$6-'СЕТ СН'!$I$23</f>
        <v>1367.56389107</v>
      </c>
      <c r="V133" s="36">
        <f>SUMIFS(СВЦЭМ!$D$33:$D$776,СВЦЭМ!$A$33:$A$776,$A133,СВЦЭМ!$B$33:$B$776,V$119)+'СЕТ СН'!$I$11+СВЦЭМ!$D$10+'СЕТ СН'!$I$6-'СЕТ СН'!$I$23</f>
        <v>1351.6491051100002</v>
      </c>
      <c r="W133" s="36">
        <f>SUMIFS(СВЦЭМ!$D$33:$D$776,СВЦЭМ!$A$33:$A$776,$A133,СВЦЭМ!$B$33:$B$776,W$119)+'СЕТ СН'!$I$11+СВЦЭМ!$D$10+'СЕТ СН'!$I$6-'СЕТ СН'!$I$23</f>
        <v>1349.9759281700001</v>
      </c>
      <c r="X133" s="36">
        <f>SUMIFS(СВЦЭМ!$D$33:$D$776,СВЦЭМ!$A$33:$A$776,$A133,СВЦЭМ!$B$33:$B$776,X$119)+'СЕТ СН'!$I$11+СВЦЭМ!$D$10+'СЕТ СН'!$I$6-'СЕТ СН'!$I$23</f>
        <v>1334.5383520300002</v>
      </c>
      <c r="Y133" s="36">
        <f>SUMIFS(СВЦЭМ!$D$33:$D$776,СВЦЭМ!$A$33:$A$776,$A133,СВЦЭМ!$B$33:$B$776,Y$119)+'СЕТ СН'!$I$11+СВЦЭМ!$D$10+'СЕТ СН'!$I$6-'СЕТ СН'!$I$23</f>
        <v>1335.63524143</v>
      </c>
    </row>
    <row r="134" spans="1:25" ht="15.75" x14ac:dyDescent="0.2">
      <c r="A134" s="35">
        <f t="shared" si="3"/>
        <v>44027</v>
      </c>
      <c r="B134" s="36">
        <f>SUMIFS(СВЦЭМ!$D$33:$D$776,СВЦЭМ!$A$33:$A$776,$A134,СВЦЭМ!$B$33:$B$776,B$119)+'СЕТ СН'!$I$11+СВЦЭМ!$D$10+'СЕТ СН'!$I$6-'СЕТ СН'!$I$23</f>
        <v>1531.0700281900001</v>
      </c>
      <c r="C134" s="36">
        <f>SUMIFS(СВЦЭМ!$D$33:$D$776,СВЦЭМ!$A$33:$A$776,$A134,СВЦЭМ!$B$33:$B$776,C$119)+'СЕТ СН'!$I$11+СВЦЭМ!$D$10+'СЕТ СН'!$I$6-'СЕТ СН'!$I$23</f>
        <v>1565.99761681</v>
      </c>
      <c r="D134" s="36">
        <f>SUMIFS(СВЦЭМ!$D$33:$D$776,СВЦЭМ!$A$33:$A$776,$A134,СВЦЭМ!$B$33:$B$776,D$119)+'СЕТ СН'!$I$11+СВЦЭМ!$D$10+'СЕТ СН'!$I$6-'СЕТ СН'!$I$23</f>
        <v>1551.4609267100002</v>
      </c>
      <c r="E134" s="36">
        <f>SUMIFS(СВЦЭМ!$D$33:$D$776,СВЦЭМ!$A$33:$A$776,$A134,СВЦЭМ!$B$33:$B$776,E$119)+'СЕТ СН'!$I$11+СВЦЭМ!$D$10+'СЕТ СН'!$I$6-'СЕТ СН'!$I$23</f>
        <v>1562.8139247300001</v>
      </c>
      <c r="F134" s="36">
        <f>SUMIFS(СВЦЭМ!$D$33:$D$776,СВЦЭМ!$A$33:$A$776,$A134,СВЦЭМ!$B$33:$B$776,F$119)+'СЕТ СН'!$I$11+СВЦЭМ!$D$10+'СЕТ СН'!$I$6-'СЕТ СН'!$I$23</f>
        <v>1557.3009193</v>
      </c>
      <c r="G134" s="36">
        <f>SUMIFS(СВЦЭМ!$D$33:$D$776,СВЦЭМ!$A$33:$A$776,$A134,СВЦЭМ!$B$33:$B$776,G$119)+'СЕТ СН'!$I$11+СВЦЭМ!$D$10+'СЕТ СН'!$I$6-'СЕТ СН'!$I$23</f>
        <v>1557.99358405</v>
      </c>
      <c r="H134" s="36">
        <f>SUMIFS(СВЦЭМ!$D$33:$D$776,СВЦЭМ!$A$33:$A$776,$A134,СВЦЭМ!$B$33:$B$776,H$119)+'СЕТ СН'!$I$11+СВЦЭМ!$D$10+'СЕТ СН'!$I$6-'СЕТ СН'!$I$23</f>
        <v>1570.9518199400002</v>
      </c>
      <c r="I134" s="36">
        <f>SUMIFS(СВЦЭМ!$D$33:$D$776,СВЦЭМ!$A$33:$A$776,$A134,СВЦЭМ!$B$33:$B$776,I$119)+'СЕТ СН'!$I$11+СВЦЭМ!$D$10+'СЕТ СН'!$I$6-'СЕТ СН'!$I$23</f>
        <v>1598.6138893</v>
      </c>
      <c r="J134" s="36">
        <f>SUMIFS(СВЦЭМ!$D$33:$D$776,СВЦЭМ!$A$33:$A$776,$A134,СВЦЭМ!$B$33:$B$776,J$119)+'СЕТ СН'!$I$11+СВЦЭМ!$D$10+'СЕТ СН'!$I$6-'СЕТ СН'!$I$23</f>
        <v>1474.2514991</v>
      </c>
      <c r="K134" s="36">
        <f>SUMIFS(СВЦЭМ!$D$33:$D$776,СВЦЭМ!$A$33:$A$776,$A134,СВЦЭМ!$B$33:$B$776,K$119)+'СЕТ СН'!$I$11+СВЦЭМ!$D$10+'СЕТ СН'!$I$6-'СЕТ СН'!$I$23</f>
        <v>1322.3873484300002</v>
      </c>
      <c r="L134" s="36">
        <f>SUMIFS(СВЦЭМ!$D$33:$D$776,СВЦЭМ!$A$33:$A$776,$A134,СВЦЭМ!$B$33:$B$776,L$119)+'СЕТ СН'!$I$11+СВЦЭМ!$D$10+'СЕТ СН'!$I$6-'СЕТ СН'!$I$23</f>
        <v>1294.62275176</v>
      </c>
      <c r="M134" s="36">
        <f>SUMIFS(СВЦЭМ!$D$33:$D$776,СВЦЭМ!$A$33:$A$776,$A134,СВЦЭМ!$B$33:$B$776,M$119)+'СЕТ СН'!$I$11+СВЦЭМ!$D$10+'СЕТ СН'!$I$6-'СЕТ СН'!$I$23</f>
        <v>1300.418682</v>
      </c>
      <c r="N134" s="36">
        <f>SUMIFS(СВЦЭМ!$D$33:$D$776,СВЦЭМ!$A$33:$A$776,$A134,СВЦЭМ!$B$33:$B$776,N$119)+'СЕТ СН'!$I$11+СВЦЭМ!$D$10+'СЕТ СН'!$I$6-'СЕТ СН'!$I$23</f>
        <v>1299.8397363500001</v>
      </c>
      <c r="O134" s="36">
        <f>SUMIFS(СВЦЭМ!$D$33:$D$776,СВЦЭМ!$A$33:$A$776,$A134,СВЦЭМ!$B$33:$B$776,O$119)+'СЕТ СН'!$I$11+СВЦЭМ!$D$10+'СЕТ СН'!$I$6-'СЕТ СН'!$I$23</f>
        <v>1302.79227881</v>
      </c>
      <c r="P134" s="36">
        <f>SUMIFS(СВЦЭМ!$D$33:$D$776,СВЦЭМ!$A$33:$A$776,$A134,СВЦЭМ!$B$33:$B$776,P$119)+'СЕТ СН'!$I$11+СВЦЭМ!$D$10+'СЕТ СН'!$I$6-'СЕТ СН'!$I$23</f>
        <v>1301.0766202100001</v>
      </c>
      <c r="Q134" s="36">
        <f>SUMIFS(СВЦЭМ!$D$33:$D$776,СВЦЭМ!$A$33:$A$776,$A134,СВЦЭМ!$B$33:$B$776,Q$119)+'СЕТ СН'!$I$11+СВЦЭМ!$D$10+'СЕТ СН'!$I$6-'СЕТ СН'!$I$23</f>
        <v>1301.8705395100001</v>
      </c>
      <c r="R134" s="36">
        <f>SUMIFS(СВЦЭМ!$D$33:$D$776,СВЦЭМ!$A$33:$A$776,$A134,СВЦЭМ!$B$33:$B$776,R$119)+'СЕТ СН'!$I$11+СВЦЭМ!$D$10+'СЕТ СН'!$I$6-'СЕТ СН'!$I$23</f>
        <v>1295.9950458400001</v>
      </c>
      <c r="S134" s="36">
        <f>SUMIFS(СВЦЭМ!$D$33:$D$776,СВЦЭМ!$A$33:$A$776,$A134,СВЦЭМ!$B$33:$B$776,S$119)+'СЕТ СН'!$I$11+СВЦЭМ!$D$10+'СЕТ СН'!$I$6-'СЕТ СН'!$I$23</f>
        <v>1297.1522673700001</v>
      </c>
      <c r="T134" s="36">
        <f>SUMIFS(СВЦЭМ!$D$33:$D$776,СВЦЭМ!$A$33:$A$776,$A134,СВЦЭМ!$B$33:$B$776,T$119)+'СЕТ СН'!$I$11+СВЦЭМ!$D$10+'СЕТ СН'!$I$6-'СЕТ СН'!$I$23</f>
        <v>1297.62919698</v>
      </c>
      <c r="U134" s="36">
        <f>SUMIFS(СВЦЭМ!$D$33:$D$776,СВЦЭМ!$A$33:$A$776,$A134,СВЦЭМ!$B$33:$B$776,U$119)+'СЕТ СН'!$I$11+СВЦЭМ!$D$10+'СЕТ СН'!$I$6-'СЕТ СН'!$I$23</f>
        <v>1283.1912107000001</v>
      </c>
      <c r="V134" s="36">
        <f>SUMIFS(СВЦЭМ!$D$33:$D$776,СВЦЭМ!$A$33:$A$776,$A134,СВЦЭМ!$B$33:$B$776,V$119)+'СЕТ СН'!$I$11+СВЦЭМ!$D$10+'СЕТ СН'!$I$6-'СЕТ СН'!$I$23</f>
        <v>1274.7026411900001</v>
      </c>
      <c r="W134" s="36">
        <f>SUMIFS(СВЦЭМ!$D$33:$D$776,СВЦЭМ!$A$33:$A$776,$A134,СВЦЭМ!$B$33:$B$776,W$119)+'СЕТ СН'!$I$11+СВЦЭМ!$D$10+'СЕТ СН'!$I$6-'СЕТ СН'!$I$23</f>
        <v>1285.9200777900001</v>
      </c>
      <c r="X134" s="36">
        <f>SUMIFS(СВЦЭМ!$D$33:$D$776,СВЦЭМ!$A$33:$A$776,$A134,СВЦЭМ!$B$33:$B$776,X$119)+'СЕТ СН'!$I$11+СВЦЭМ!$D$10+'СЕТ СН'!$I$6-'СЕТ СН'!$I$23</f>
        <v>1304.12873386</v>
      </c>
      <c r="Y134" s="36">
        <f>SUMIFS(СВЦЭМ!$D$33:$D$776,СВЦЭМ!$A$33:$A$776,$A134,СВЦЭМ!$B$33:$B$776,Y$119)+'СЕТ СН'!$I$11+СВЦЭМ!$D$10+'СЕТ СН'!$I$6-'СЕТ СН'!$I$23</f>
        <v>1347.4451588100001</v>
      </c>
    </row>
    <row r="135" spans="1:25" ht="15.75" x14ac:dyDescent="0.2">
      <c r="A135" s="35">
        <f t="shared" si="3"/>
        <v>44028</v>
      </c>
      <c r="B135" s="36">
        <f>SUMIFS(СВЦЭМ!$D$33:$D$776,СВЦЭМ!$A$33:$A$776,$A135,СВЦЭМ!$B$33:$B$776,B$119)+'СЕТ СН'!$I$11+СВЦЭМ!$D$10+'СЕТ СН'!$I$6-'СЕТ СН'!$I$23</f>
        <v>1498.62415564</v>
      </c>
      <c r="C135" s="36">
        <f>SUMIFS(СВЦЭМ!$D$33:$D$776,СВЦЭМ!$A$33:$A$776,$A135,СВЦЭМ!$B$33:$B$776,C$119)+'СЕТ СН'!$I$11+СВЦЭМ!$D$10+'СЕТ СН'!$I$6-'СЕТ СН'!$I$23</f>
        <v>1562.94277278</v>
      </c>
      <c r="D135" s="36">
        <f>SUMIFS(СВЦЭМ!$D$33:$D$776,СВЦЭМ!$A$33:$A$776,$A135,СВЦЭМ!$B$33:$B$776,D$119)+'СЕТ СН'!$I$11+СВЦЭМ!$D$10+'СЕТ СН'!$I$6-'СЕТ СН'!$I$23</f>
        <v>1554.67252076</v>
      </c>
      <c r="E135" s="36">
        <f>SUMIFS(СВЦЭМ!$D$33:$D$776,СВЦЭМ!$A$33:$A$776,$A135,СВЦЭМ!$B$33:$B$776,E$119)+'СЕТ СН'!$I$11+СВЦЭМ!$D$10+'СЕТ СН'!$I$6-'СЕТ СН'!$I$23</f>
        <v>1568.4133122400001</v>
      </c>
      <c r="F135" s="36">
        <f>SUMIFS(СВЦЭМ!$D$33:$D$776,СВЦЭМ!$A$33:$A$776,$A135,СВЦЭМ!$B$33:$B$776,F$119)+'СЕТ СН'!$I$11+СВЦЭМ!$D$10+'СЕТ СН'!$I$6-'СЕТ СН'!$I$23</f>
        <v>1562.94325084</v>
      </c>
      <c r="G135" s="36">
        <f>SUMIFS(СВЦЭМ!$D$33:$D$776,СВЦЭМ!$A$33:$A$776,$A135,СВЦЭМ!$B$33:$B$776,G$119)+'СЕТ СН'!$I$11+СВЦЭМ!$D$10+'СЕТ СН'!$I$6-'СЕТ СН'!$I$23</f>
        <v>1557.6400920900001</v>
      </c>
      <c r="H135" s="36">
        <f>SUMIFS(СВЦЭМ!$D$33:$D$776,СВЦЭМ!$A$33:$A$776,$A135,СВЦЭМ!$B$33:$B$776,H$119)+'СЕТ СН'!$I$11+СВЦЭМ!$D$10+'СЕТ СН'!$I$6-'СЕТ СН'!$I$23</f>
        <v>1573.54301517</v>
      </c>
      <c r="I135" s="36">
        <f>SUMIFS(СВЦЭМ!$D$33:$D$776,СВЦЭМ!$A$33:$A$776,$A135,СВЦЭМ!$B$33:$B$776,I$119)+'СЕТ СН'!$I$11+СВЦЭМ!$D$10+'СЕТ СН'!$I$6-'СЕТ СН'!$I$23</f>
        <v>1547.4728279000001</v>
      </c>
      <c r="J135" s="36">
        <f>SUMIFS(СВЦЭМ!$D$33:$D$776,СВЦЭМ!$A$33:$A$776,$A135,СВЦЭМ!$B$33:$B$776,J$119)+'СЕТ СН'!$I$11+СВЦЭМ!$D$10+'СЕТ СН'!$I$6-'СЕТ СН'!$I$23</f>
        <v>1504.5633070200001</v>
      </c>
      <c r="K135" s="36">
        <f>SUMIFS(СВЦЭМ!$D$33:$D$776,СВЦЭМ!$A$33:$A$776,$A135,СВЦЭМ!$B$33:$B$776,K$119)+'СЕТ СН'!$I$11+СВЦЭМ!$D$10+'СЕТ СН'!$I$6-'СЕТ СН'!$I$23</f>
        <v>1324.9674212300001</v>
      </c>
      <c r="L135" s="36">
        <f>SUMIFS(СВЦЭМ!$D$33:$D$776,СВЦЭМ!$A$33:$A$776,$A135,СВЦЭМ!$B$33:$B$776,L$119)+'СЕТ СН'!$I$11+СВЦЭМ!$D$10+'СЕТ СН'!$I$6-'СЕТ СН'!$I$23</f>
        <v>1273.84875186</v>
      </c>
      <c r="M135" s="36">
        <f>SUMIFS(СВЦЭМ!$D$33:$D$776,СВЦЭМ!$A$33:$A$776,$A135,СВЦЭМ!$B$33:$B$776,M$119)+'СЕТ СН'!$I$11+СВЦЭМ!$D$10+'СЕТ СН'!$I$6-'СЕТ СН'!$I$23</f>
        <v>1257.3758315</v>
      </c>
      <c r="N135" s="36">
        <f>SUMIFS(СВЦЭМ!$D$33:$D$776,СВЦЭМ!$A$33:$A$776,$A135,СВЦЭМ!$B$33:$B$776,N$119)+'СЕТ СН'!$I$11+СВЦЭМ!$D$10+'СЕТ СН'!$I$6-'СЕТ СН'!$I$23</f>
        <v>1281.7732628399999</v>
      </c>
      <c r="O135" s="36">
        <f>SUMIFS(СВЦЭМ!$D$33:$D$776,СВЦЭМ!$A$33:$A$776,$A135,СВЦЭМ!$B$33:$B$776,O$119)+'СЕТ СН'!$I$11+СВЦЭМ!$D$10+'СЕТ СН'!$I$6-'СЕТ СН'!$I$23</f>
        <v>1277.6720496400001</v>
      </c>
      <c r="P135" s="36">
        <f>SUMIFS(СВЦЭМ!$D$33:$D$776,СВЦЭМ!$A$33:$A$776,$A135,СВЦЭМ!$B$33:$B$776,P$119)+'СЕТ СН'!$I$11+СВЦЭМ!$D$10+'СЕТ СН'!$I$6-'СЕТ СН'!$I$23</f>
        <v>1279.0580194200002</v>
      </c>
      <c r="Q135" s="36">
        <f>SUMIFS(СВЦЭМ!$D$33:$D$776,СВЦЭМ!$A$33:$A$776,$A135,СВЦЭМ!$B$33:$B$776,Q$119)+'СЕТ СН'!$I$11+СВЦЭМ!$D$10+'СЕТ СН'!$I$6-'СЕТ СН'!$I$23</f>
        <v>1290.8052372300001</v>
      </c>
      <c r="R135" s="36">
        <f>SUMIFS(СВЦЭМ!$D$33:$D$776,СВЦЭМ!$A$33:$A$776,$A135,СВЦЭМ!$B$33:$B$776,R$119)+'СЕТ СН'!$I$11+СВЦЭМ!$D$10+'СЕТ СН'!$I$6-'СЕТ СН'!$I$23</f>
        <v>1287.06803747</v>
      </c>
      <c r="S135" s="36">
        <f>SUMIFS(СВЦЭМ!$D$33:$D$776,СВЦЭМ!$A$33:$A$776,$A135,СВЦЭМ!$B$33:$B$776,S$119)+'СЕТ СН'!$I$11+СВЦЭМ!$D$10+'СЕТ СН'!$I$6-'СЕТ СН'!$I$23</f>
        <v>1284.4213720100001</v>
      </c>
      <c r="T135" s="36">
        <f>SUMIFS(СВЦЭМ!$D$33:$D$776,СВЦЭМ!$A$33:$A$776,$A135,СВЦЭМ!$B$33:$B$776,T$119)+'СЕТ СН'!$I$11+СВЦЭМ!$D$10+'СЕТ СН'!$I$6-'СЕТ СН'!$I$23</f>
        <v>1284.14364606</v>
      </c>
      <c r="U135" s="36">
        <f>SUMIFS(СВЦЭМ!$D$33:$D$776,СВЦЭМ!$A$33:$A$776,$A135,СВЦЭМ!$B$33:$B$776,U$119)+'СЕТ СН'!$I$11+СВЦЭМ!$D$10+'СЕТ СН'!$I$6-'СЕТ СН'!$I$23</f>
        <v>1283.1901764899999</v>
      </c>
      <c r="V135" s="36">
        <f>SUMIFS(СВЦЭМ!$D$33:$D$776,СВЦЭМ!$A$33:$A$776,$A135,СВЦЭМ!$B$33:$B$776,V$119)+'СЕТ СН'!$I$11+СВЦЭМ!$D$10+'СЕТ СН'!$I$6-'СЕТ СН'!$I$23</f>
        <v>1276.7271291300001</v>
      </c>
      <c r="W135" s="36">
        <f>SUMIFS(СВЦЭМ!$D$33:$D$776,СВЦЭМ!$A$33:$A$776,$A135,СВЦЭМ!$B$33:$B$776,W$119)+'СЕТ СН'!$I$11+СВЦЭМ!$D$10+'СЕТ СН'!$I$6-'СЕТ СН'!$I$23</f>
        <v>1279.4292812399999</v>
      </c>
      <c r="X135" s="36">
        <f>SUMIFS(СВЦЭМ!$D$33:$D$776,СВЦЭМ!$A$33:$A$776,$A135,СВЦЭМ!$B$33:$B$776,X$119)+'СЕТ СН'!$I$11+СВЦЭМ!$D$10+'СЕТ СН'!$I$6-'СЕТ СН'!$I$23</f>
        <v>1323.54855645</v>
      </c>
      <c r="Y135" s="36">
        <f>SUMIFS(СВЦЭМ!$D$33:$D$776,СВЦЭМ!$A$33:$A$776,$A135,СВЦЭМ!$B$33:$B$776,Y$119)+'СЕТ СН'!$I$11+СВЦЭМ!$D$10+'СЕТ СН'!$I$6-'СЕТ СН'!$I$23</f>
        <v>1357.5694815900001</v>
      </c>
    </row>
    <row r="136" spans="1:25" ht="15.75" x14ac:dyDescent="0.2">
      <c r="A136" s="35">
        <f t="shared" si="3"/>
        <v>44029</v>
      </c>
      <c r="B136" s="36">
        <f>SUMIFS(СВЦЭМ!$D$33:$D$776,СВЦЭМ!$A$33:$A$776,$A136,СВЦЭМ!$B$33:$B$776,B$119)+'СЕТ СН'!$I$11+СВЦЭМ!$D$10+'СЕТ СН'!$I$6-'СЕТ СН'!$I$23</f>
        <v>1517.7728091500001</v>
      </c>
      <c r="C136" s="36">
        <f>SUMIFS(СВЦЭМ!$D$33:$D$776,СВЦЭМ!$A$33:$A$776,$A136,СВЦЭМ!$B$33:$B$776,C$119)+'СЕТ СН'!$I$11+СВЦЭМ!$D$10+'СЕТ СН'!$I$6-'СЕТ СН'!$I$23</f>
        <v>1639.26622026</v>
      </c>
      <c r="D136" s="36">
        <f>SUMIFS(СВЦЭМ!$D$33:$D$776,СВЦЭМ!$A$33:$A$776,$A136,СВЦЭМ!$B$33:$B$776,D$119)+'СЕТ СН'!$I$11+СВЦЭМ!$D$10+'СЕТ СН'!$I$6-'СЕТ СН'!$I$23</f>
        <v>1608.4859508</v>
      </c>
      <c r="E136" s="36">
        <f>SUMIFS(СВЦЭМ!$D$33:$D$776,СВЦЭМ!$A$33:$A$776,$A136,СВЦЭМ!$B$33:$B$776,E$119)+'СЕТ СН'!$I$11+СВЦЭМ!$D$10+'СЕТ СН'!$I$6-'СЕТ СН'!$I$23</f>
        <v>1586.3149548900001</v>
      </c>
      <c r="F136" s="36">
        <f>SUMIFS(СВЦЭМ!$D$33:$D$776,СВЦЭМ!$A$33:$A$776,$A136,СВЦЭМ!$B$33:$B$776,F$119)+'СЕТ СН'!$I$11+СВЦЭМ!$D$10+'СЕТ СН'!$I$6-'СЕТ СН'!$I$23</f>
        <v>1588.7549298599999</v>
      </c>
      <c r="G136" s="36">
        <f>SUMIFS(СВЦЭМ!$D$33:$D$776,СВЦЭМ!$A$33:$A$776,$A136,СВЦЭМ!$B$33:$B$776,G$119)+'СЕТ СН'!$I$11+СВЦЭМ!$D$10+'СЕТ СН'!$I$6-'СЕТ СН'!$I$23</f>
        <v>1566.8978149400002</v>
      </c>
      <c r="H136" s="36">
        <f>SUMIFS(СВЦЭМ!$D$33:$D$776,СВЦЭМ!$A$33:$A$776,$A136,СВЦЭМ!$B$33:$B$776,H$119)+'СЕТ СН'!$I$11+СВЦЭМ!$D$10+'СЕТ СН'!$I$6-'СЕТ СН'!$I$23</f>
        <v>1545.7160472</v>
      </c>
      <c r="I136" s="36">
        <f>SUMIFS(СВЦЭМ!$D$33:$D$776,СВЦЭМ!$A$33:$A$776,$A136,СВЦЭМ!$B$33:$B$776,I$119)+'СЕТ СН'!$I$11+СВЦЭМ!$D$10+'СЕТ СН'!$I$6-'СЕТ СН'!$I$23</f>
        <v>1498.7606074</v>
      </c>
      <c r="J136" s="36">
        <f>SUMIFS(СВЦЭМ!$D$33:$D$776,СВЦЭМ!$A$33:$A$776,$A136,СВЦЭМ!$B$33:$B$776,J$119)+'СЕТ СН'!$I$11+СВЦЭМ!$D$10+'СЕТ СН'!$I$6-'СЕТ СН'!$I$23</f>
        <v>1434.13641093</v>
      </c>
      <c r="K136" s="36">
        <f>SUMIFS(СВЦЭМ!$D$33:$D$776,СВЦЭМ!$A$33:$A$776,$A136,СВЦЭМ!$B$33:$B$776,K$119)+'СЕТ СН'!$I$11+СВЦЭМ!$D$10+'СЕТ СН'!$I$6-'СЕТ СН'!$I$23</f>
        <v>1328.6239554799999</v>
      </c>
      <c r="L136" s="36">
        <f>SUMIFS(СВЦЭМ!$D$33:$D$776,СВЦЭМ!$A$33:$A$776,$A136,СВЦЭМ!$B$33:$B$776,L$119)+'СЕТ СН'!$I$11+СВЦЭМ!$D$10+'СЕТ СН'!$I$6-'СЕТ СН'!$I$23</f>
        <v>1238.9252434300001</v>
      </c>
      <c r="M136" s="36">
        <f>SUMIFS(СВЦЭМ!$D$33:$D$776,СВЦЭМ!$A$33:$A$776,$A136,СВЦЭМ!$B$33:$B$776,M$119)+'СЕТ СН'!$I$11+СВЦЭМ!$D$10+'СЕТ СН'!$I$6-'СЕТ СН'!$I$23</f>
        <v>1207.12919923</v>
      </c>
      <c r="N136" s="36">
        <f>SUMIFS(СВЦЭМ!$D$33:$D$776,СВЦЭМ!$A$33:$A$776,$A136,СВЦЭМ!$B$33:$B$776,N$119)+'СЕТ СН'!$I$11+СВЦЭМ!$D$10+'СЕТ СН'!$I$6-'СЕТ СН'!$I$23</f>
        <v>1221.9483780300002</v>
      </c>
      <c r="O136" s="36">
        <f>SUMIFS(СВЦЭМ!$D$33:$D$776,СВЦЭМ!$A$33:$A$776,$A136,СВЦЭМ!$B$33:$B$776,O$119)+'СЕТ СН'!$I$11+СВЦЭМ!$D$10+'СЕТ СН'!$I$6-'СЕТ СН'!$I$23</f>
        <v>1219.0827407199999</v>
      </c>
      <c r="P136" s="36">
        <f>SUMIFS(СВЦЭМ!$D$33:$D$776,СВЦЭМ!$A$33:$A$776,$A136,СВЦЭМ!$B$33:$B$776,P$119)+'СЕТ СН'!$I$11+СВЦЭМ!$D$10+'СЕТ СН'!$I$6-'СЕТ СН'!$I$23</f>
        <v>1223.7534323099999</v>
      </c>
      <c r="Q136" s="36">
        <f>SUMIFS(СВЦЭМ!$D$33:$D$776,СВЦЭМ!$A$33:$A$776,$A136,СВЦЭМ!$B$33:$B$776,Q$119)+'СЕТ СН'!$I$11+СВЦЭМ!$D$10+'СЕТ СН'!$I$6-'СЕТ СН'!$I$23</f>
        <v>1229.31499678</v>
      </c>
      <c r="R136" s="36">
        <f>SUMIFS(СВЦЭМ!$D$33:$D$776,СВЦЭМ!$A$33:$A$776,$A136,СВЦЭМ!$B$33:$B$776,R$119)+'СЕТ СН'!$I$11+СВЦЭМ!$D$10+'СЕТ СН'!$I$6-'СЕТ СН'!$I$23</f>
        <v>1252.71619289</v>
      </c>
      <c r="S136" s="36">
        <f>SUMIFS(СВЦЭМ!$D$33:$D$776,СВЦЭМ!$A$33:$A$776,$A136,СВЦЭМ!$B$33:$B$776,S$119)+'СЕТ СН'!$I$11+СВЦЭМ!$D$10+'СЕТ СН'!$I$6-'СЕТ СН'!$I$23</f>
        <v>1264.8409572200001</v>
      </c>
      <c r="T136" s="36">
        <f>SUMIFS(СВЦЭМ!$D$33:$D$776,СВЦЭМ!$A$33:$A$776,$A136,СВЦЭМ!$B$33:$B$776,T$119)+'СЕТ СН'!$I$11+СВЦЭМ!$D$10+'СЕТ СН'!$I$6-'СЕТ СН'!$I$23</f>
        <v>1264.3006693699999</v>
      </c>
      <c r="U136" s="36">
        <f>SUMIFS(СВЦЭМ!$D$33:$D$776,СВЦЭМ!$A$33:$A$776,$A136,СВЦЭМ!$B$33:$B$776,U$119)+'СЕТ СН'!$I$11+СВЦЭМ!$D$10+'СЕТ СН'!$I$6-'СЕТ СН'!$I$23</f>
        <v>1257.9331175699999</v>
      </c>
      <c r="V136" s="36">
        <f>SUMIFS(СВЦЭМ!$D$33:$D$776,СВЦЭМ!$A$33:$A$776,$A136,СВЦЭМ!$B$33:$B$776,V$119)+'СЕТ СН'!$I$11+СВЦЭМ!$D$10+'СЕТ СН'!$I$6-'СЕТ СН'!$I$23</f>
        <v>1244.5378188899999</v>
      </c>
      <c r="W136" s="36">
        <f>SUMIFS(СВЦЭМ!$D$33:$D$776,СВЦЭМ!$A$33:$A$776,$A136,СВЦЭМ!$B$33:$B$776,W$119)+'СЕТ СН'!$I$11+СВЦЭМ!$D$10+'СЕТ СН'!$I$6-'СЕТ СН'!$I$23</f>
        <v>1229.0905920499999</v>
      </c>
      <c r="X136" s="36">
        <f>SUMIFS(СВЦЭМ!$D$33:$D$776,СВЦЭМ!$A$33:$A$776,$A136,СВЦЭМ!$B$33:$B$776,X$119)+'СЕТ СН'!$I$11+СВЦЭМ!$D$10+'СЕТ СН'!$I$6-'СЕТ СН'!$I$23</f>
        <v>1298.7166059000001</v>
      </c>
      <c r="Y136" s="36">
        <f>SUMIFS(СВЦЭМ!$D$33:$D$776,СВЦЭМ!$A$33:$A$776,$A136,СВЦЭМ!$B$33:$B$776,Y$119)+'СЕТ СН'!$I$11+СВЦЭМ!$D$10+'СЕТ СН'!$I$6-'СЕТ СН'!$I$23</f>
        <v>1372.06385585</v>
      </c>
    </row>
    <row r="137" spans="1:25" ht="15.75" x14ac:dyDescent="0.2">
      <c r="A137" s="35">
        <f t="shared" si="3"/>
        <v>44030</v>
      </c>
      <c r="B137" s="36">
        <f>SUMIFS(СВЦЭМ!$D$33:$D$776,СВЦЭМ!$A$33:$A$776,$A137,СВЦЭМ!$B$33:$B$776,B$119)+'СЕТ СН'!$I$11+СВЦЭМ!$D$10+'СЕТ СН'!$I$6-'СЕТ СН'!$I$23</f>
        <v>1542.10493776</v>
      </c>
      <c r="C137" s="36">
        <f>SUMIFS(СВЦЭМ!$D$33:$D$776,СВЦЭМ!$A$33:$A$776,$A137,СВЦЭМ!$B$33:$B$776,C$119)+'СЕТ СН'!$I$11+СВЦЭМ!$D$10+'СЕТ СН'!$I$6-'СЕТ СН'!$I$23</f>
        <v>1644.44697318</v>
      </c>
      <c r="D137" s="36">
        <f>SUMIFS(СВЦЭМ!$D$33:$D$776,СВЦЭМ!$A$33:$A$776,$A137,СВЦЭМ!$B$33:$B$776,D$119)+'СЕТ СН'!$I$11+СВЦЭМ!$D$10+'СЕТ СН'!$I$6-'СЕТ СН'!$I$23</f>
        <v>1652.0070862</v>
      </c>
      <c r="E137" s="36">
        <f>SUMIFS(СВЦЭМ!$D$33:$D$776,СВЦЭМ!$A$33:$A$776,$A137,СВЦЭМ!$B$33:$B$776,E$119)+'СЕТ СН'!$I$11+СВЦЭМ!$D$10+'СЕТ СН'!$I$6-'СЕТ СН'!$I$23</f>
        <v>1645.62346121</v>
      </c>
      <c r="F137" s="36">
        <f>SUMIFS(СВЦЭМ!$D$33:$D$776,СВЦЭМ!$A$33:$A$776,$A137,СВЦЭМ!$B$33:$B$776,F$119)+'СЕТ СН'!$I$11+СВЦЭМ!$D$10+'СЕТ СН'!$I$6-'СЕТ СН'!$I$23</f>
        <v>1635.1910536299999</v>
      </c>
      <c r="G137" s="36">
        <f>SUMIFS(СВЦЭМ!$D$33:$D$776,СВЦЭМ!$A$33:$A$776,$A137,СВЦЭМ!$B$33:$B$776,G$119)+'СЕТ СН'!$I$11+СВЦЭМ!$D$10+'СЕТ СН'!$I$6-'СЕТ СН'!$I$23</f>
        <v>1644.04692649</v>
      </c>
      <c r="H137" s="36">
        <f>SUMIFS(СВЦЭМ!$D$33:$D$776,СВЦЭМ!$A$33:$A$776,$A137,СВЦЭМ!$B$33:$B$776,H$119)+'СЕТ СН'!$I$11+СВЦЭМ!$D$10+'СЕТ СН'!$I$6-'СЕТ СН'!$I$23</f>
        <v>1645.2289332400001</v>
      </c>
      <c r="I137" s="36">
        <f>SUMIFS(СВЦЭМ!$D$33:$D$776,СВЦЭМ!$A$33:$A$776,$A137,СВЦЭМ!$B$33:$B$776,I$119)+'СЕТ СН'!$I$11+СВЦЭМ!$D$10+'СЕТ СН'!$I$6-'СЕТ СН'!$I$23</f>
        <v>1630.8540056500001</v>
      </c>
      <c r="J137" s="36">
        <f>SUMIFS(СВЦЭМ!$D$33:$D$776,СВЦЭМ!$A$33:$A$776,$A137,СВЦЭМ!$B$33:$B$776,J$119)+'СЕТ СН'!$I$11+СВЦЭМ!$D$10+'СЕТ СН'!$I$6-'СЕТ СН'!$I$23</f>
        <v>1557.5159074999999</v>
      </c>
      <c r="K137" s="36">
        <f>SUMIFS(СВЦЭМ!$D$33:$D$776,СВЦЭМ!$A$33:$A$776,$A137,СВЦЭМ!$B$33:$B$776,K$119)+'СЕТ СН'!$I$11+СВЦЭМ!$D$10+'СЕТ СН'!$I$6-'СЕТ СН'!$I$23</f>
        <v>1374.2458697000002</v>
      </c>
      <c r="L137" s="36">
        <f>SUMIFS(СВЦЭМ!$D$33:$D$776,СВЦЭМ!$A$33:$A$776,$A137,СВЦЭМ!$B$33:$B$776,L$119)+'СЕТ СН'!$I$11+СВЦЭМ!$D$10+'СЕТ СН'!$I$6-'СЕТ СН'!$I$23</f>
        <v>1226.58224518</v>
      </c>
      <c r="M137" s="36">
        <f>SUMIFS(СВЦЭМ!$D$33:$D$776,СВЦЭМ!$A$33:$A$776,$A137,СВЦЭМ!$B$33:$B$776,M$119)+'СЕТ СН'!$I$11+СВЦЭМ!$D$10+'СЕТ СН'!$I$6-'СЕТ СН'!$I$23</f>
        <v>1208.2964007600001</v>
      </c>
      <c r="N137" s="36">
        <f>SUMIFS(СВЦЭМ!$D$33:$D$776,СВЦЭМ!$A$33:$A$776,$A137,СВЦЭМ!$B$33:$B$776,N$119)+'СЕТ СН'!$I$11+СВЦЭМ!$D$10+'СЕТ СН'!$I$6-'СЕТ СН'!$I$23</f>
        <v>1224.81969473</v>
      </c>
      <c r="O137" s="36">
        <f>SUMIFS(СВЦЭМ!$D$33:$D$776,СВЦЭМ!$A$33:$A$776,$A137,СВЦЭМ!$B$33:$B$776,O$119)+'СЕТ СН'!$I$11+СВЦЭМ!$D$10+'СЕТ СН'!$I$6-'СЕТ СН'!$I$23</f>
        <v>1223.6233086900002</v>
      </c>
      <c r="P137" s="36">
        <f>SUMIFS(СВЦЭМ!$D$33:$D$776,СВЦЭМ!$A$33:$A$776,$A137,СВЦЭМ!$B$33:$B$776,P$119)+'СЕТ СН'!$I$11+СВЦЭМ!$D$10+'СЕТ СН'!$I$6-'СЕТ СН'!$I$23</f>
        <v>1227.7186510000001</v>
      </c>
      <c r="Q137" s="36">
        <f>SUMIFS(СВЦЭМ!$D$33:$D$776,СВЦЭМ!$A$33:$A$776,$A137,СВЦЭМ!$B$33:$B$776,Q$119)+'СЕТ СН'!$I$11+СВЦЭМ!$D$10+'СЕТ СН'!$I$6-'СЕТ СН'!$I$23</f>
        <v>1229.3609316300001</v>
      </c>
      <c r="R137" s="36">
        <f>SUMIFS(СВЦЭМ!$D$33:$D$776,СВЦЭМ!$A$33:$A$776,$A137,СВЦЭМ!$B$33:$B$776,R$119)+'СЕТ СН'!$I$11+СВЦЭМ!$D$10+'СЕТ СН'!$I$6-'СЕТ СН'!$I$23</f>
        <v>1224.3167020599999</v>
      </c>
      <c r="S137" s="36">
        <f>SUMIFS(СВЦЭМ!$D$33:$D$776,СВЦЭМ!$A$33:$A$776,$A137,СВЦЭМ!$B$33:$B$776,S$119)+'СЕТ СН'!$I$11+СВЦЭМ!$D$10+'СЕТ СН'!$I$6-'СЕТ СН'!$I$23</f>
        <v>1232.6566608799999</v>
      </c>
      <c r="T137" s="36">
        <f>SUMIFS(СВЦЭМ!$D$33:$D$776,СВЦЭМ!$A$33:$A$776,$A137,СВЦЭМ!$B$33:$B$776,T$119)+'СЕТ СН'!$I$11+СВЦЭМ!$D$10+'СЕТ СН'!$I$6-'СЕТ СН'!$I$23</f>
        <v>1259.56652078</v>
      </c>
      <c r="U137" s="36">
        <f>SUMIFS(СВЦЭМ!$D$33:$D$776,СВЦЭМ!$A$33:$A$776,$A137,СВЦЭМ!$B$33:$B$776,U$119)+'СЕТ СН'!$I$11+СВЦЭМ!$D$10+'СЕТ СН'!$I$6-'СЕТ СН'!$I$23</f>
        <v>1255.2733030300001</v>
      </c>
      <c r="V137" s="36">
        <f>SUMIFS(СВЦЭМ!$D$33:$D$776,СВЦЭМ!$A$33:$A$776,$A137,СВЦЭМ!$B$33:$B$776,V$119)+'СЕТ СН'!$I$11+СВЦЭМ!$D$10+'СЕТ СН'!$I$6-'СЕТ СН'!$I$23</f>
        <v>1247.8576129100002</v>
      </c>
      <c r="W137" s="36">
        <f>SUMIFS(СВЦЭМ!$D$33:$D$776,СВЦЭМ!$A$33:$A$776,$A137,СВЦЭМ!$B$33:$B$776,W$119)+'СЕТ СН'!$I$11+СВЦЭМ!$D$10+'СЕТ СН'!$I$6-'СЕТ СН'!$I$23</f>
        <v>1220.25741268</v>
      </c>
      <c r="X137" s="36">
        <f>SUMIFS(СВЦЭМ!$D$33:$D$776,СВЦЭМ!$A$33:$A$776,$A137,СВЦЭМ!$B$33:$B$776,X$119)+'СЕТ СН'!$I$11+СВЦЭМ!$D$10+'СЕТ СН'!$I$6-'СЕТ СН'!$I$23</f>
        <v>1288.3077582300002</v>
      </c>
      <c r="Y137" s="36">
        <f>SUMIFS(СВЦЭМ!$D$33:$D$776,СВЦЭМ!$A$33:$A$776,$A137,СВЦЭМ!$B$33:$B$776,Y$119)+'СЕТ СН'!$I$11+СВЦЭМ!$D$10+'СЕТ СН'!$I$6-'СЕТ СН'!$I$23</f>
        <v>1425.7926132800001</v>
      </c>
    </row>
    <row r="138" spans="1:25" ht="15.75" x14ac:dyDescent="0.2">
      <c r="A138" s="35">
        <f t="shared" si="3"/>
        <v>44031</v>
      </c>
      <c r="B138" s="36">
        <f>SUMIFS(СВЦЭМ!$D$33:$D$776,СВЦЭМ!$A$33:$A$776,$A138,СВЦЭМ!$B$33:$B$776,B$119)+'СЕТ СН'!$I$11+СВЦЭМ!$D$10+'СЕТ СН'!$I$6-'СЕТ СН'!$I$23</f>
        <v>1483.2669366800001</v>
      </c>
      <c r="C138" s="36">
        <f>SUMIFS(СВЦЭМ!$D$33:$D$776,СВЦЭМ!$A$33:$A$776,$A138,СВЦЭМ!$B$33:$B$776,C$119)+'СЕТ СН'!$I$11+СВЦЭМ!$D$10+'СЕТ СН'!$I$6-'СЕТ СН'!$I$23</f>
        <v>1528.37498334</v>
      </c>
      <c r="D138" s="36">
        <f>SUMIFS(СВЦЭМ!$D$33:$D$776,СВЦЭМ!$A$33:$A$776,$A138,СВЦЭМ!$B$33:$B$776,D$119)+'СЕТ СН'!$I$11+СВЦЭМ!$D$10+'СЕТ СН'!$I$6-'СЕТ СН'!$I$23</f>
        <v>1518.5844374200001</v>
      </c>
      <c r="E138" s="36">
        <f>SUMIFS(СВЦЭМ!$D$33:$D$776,СВЦЭМ!$A$33:$A$776,$A138,СВЦЭМ!$B$33:$B$776,E$119)+'СЕТ СН'!$I$11+СВЦЭМ!$D$10+'СЕТ СН'!$I$6-'СЕТ СН'!$I$23</f>
        <v>1504.6106256100002</v>
      </c>
      <c r="F138" s="36">
        <f>SUMIFS(СВЦЭМ!$D$33:$D$776,СВЦЭМ!$A$33:$A$776,$A138,СВЦЭМ!$B$33:$B$776,F$119)+'СЕТ СН'!$I$11+СВЦЭМ!$D$10+'СЕТ СН'!$I$6-'СЕТ СН'!$I$23</f>
        <v>1492.1687554300001</v>
      </c>
      <c r="G138" s="36">
        <f>SUMIFS(СВЦЭМ!$D$33:$D$776,СВЦЭМ!$A$33:$A$776,$A138,СВЦЭМ!$B$33:$B$776,G$119)+'СЕТ СН'!$I$11+СВЦЭМ!$D$10+'СЕТ СН'!$I$6-'СЕТ СН'!$I$23</f>
        <v>1506.28447394</v>
      </c>
      <c r="H138" s="36">
        <f>SUMIFS(СВЦЭМ!$D$33:$D$776,СВЦЭМ!$A$33:$A$776,$A138,СВЦЭМ!$B$33:$B$776,H$119)+'СЕТ СН'!$I$11+СВЦЭМ!$D$10+'СЕТ СН'!$I$6-'СЕТ СН'!$I$23</f>
        <v>1528.2981675799999</v>
      </c>
      <c r="I138" s="36">
        <f>SUMIFS(СВЦЭМ!$D$33:$D$776,СВЦЭМ!$A$33:$A$776,$A138,СВЦЭМ!$B$33:$B$776,I$119)+'СЕТ СН'!$I$11+СВЦЭМ!$D$10+'СЕТ СН'!$I$6-'СЕТ СН'!$I$23</f>
        <v>1563.10877796</v>
      </c>
      <c r="J138" s="36">
        <f>SUMIFS(СВЦЭМ!$D$33:$D$776,СВЦЭМ!$A$33:$A$776,$A138,СВЦЭМ!$B$33:$B$776,J$119)+'СЕТ СН'!$I$11+СВЦЭМ!$D$10+'СЕТ СН'!$I$6-'СЕТ СН'!$I$23</f>
        <v>1555.0918347200002</v>
      </c>
      <c r="K138" s="36">
        <f>SUMIFS(СВЦЭМ!$D$33:$D$776,СВЦЭМ!$A$33:$A$776,$A138,СВЦЭМ!$B$33:$B$776,K$119)+'СЕТ СН'!$I$11+СВЦЭМ!$D$10+'СЕТ СН'!$I$6-'СЕТ СН'!$I$23</f>
        <v>1389.2900921099999</v>
      </c>
      <c r="L138" s="36">
        <f>SUMIFS(СВЦЭМ!$D$33:$D$776,СВЦЭМ!$A$33:$A$776,$A138,СВЦЭМ!$B$33:$B$776,L$119)+'СЕТ СН'!$I$11+СВЦЭМ!$D$10+'СЕТ СН'!$I$6-'СЕТ СН'!$I$23</f>
        <v>1306.6991750699999</v>
      </c>
      <c r="M138" s="36">
        <f>SUMIFS(СВЦЭМ!$D$33:$D$776,СВЦЭМ!$A$33:$A$776,$A138,СВЦЭМ!$B$33:$B$776,M$119)+'СЕТ СН'!$I$11+СВЦЭМ!$D$10+'СЕТ СН'!$I$6-'СЕТ СН'!$I$23</f>
        <v>1257.7860058199999</v>
      </c>
      <c r="N138" s="36">
        <f>SUMIFS(СВЦЭМ!$D$33:$D$776,СВЦЭМ!$A$33:$A$776,$A138,СВЦЭМ!$B$33:$B$776,N$119)+'СЕТ СН'!$I$11+СВЦЭМ!$D$10+'СЕТ СН'!$I$6-'СЕТ СН'!$I$23</f>
        <v>1262.2852617100002</v>
      </c>
      <c r="O138" s="36">
        <f>SUMIFS(СВЦЭМ!$D$33:$D$776,СВЦЭМ!$A$33:$A$776,$A138,СВЦЭМ!$B$33:$B$776,O$119)+'СЕТ СН'!$I$11+СВЦЭМ!$D$10+'СЕТ СН'!$I$6-'СЕТ СН'!$I$23</f>
        <v>1263.6712759900001</v>
      </c>
      <c r="P138" s="36">
        <f>SUMIFS(СВЦЭМ!$D$33:$D$776,СВЦЭМ!$A$33:$A$776,$A138,СВЦЭМ!$B$33:$B$776,P$119)+'СЕТ СН'!$I$11+СВЦЭМ!$D$10+'СЕТ СН'!$I$6-'СЕТ СН'!$I$23</f>
        <v>1262.8397670200002</v>
      </c>
      <c r="Q138" s="36">
        <f>SUMIFS(СВЦЭМ!$D$33:$D$776,СВЦЭМ!$A$33:$A$776,$A138,СВЦЭМ!$B$33:$B$776,Q$119)+'СЕТ СН'!$I$11+СВЦЭМ!$D$10+'СЕТ СН'!$I$6-'СЕТ СН'!$I$23</f>
        <v>1262.5689930000001</v>
      </c>
      <c r="R138" s="36">
        <f>SUMIFS(СВЦЭМ!$D$33:$D$776,СВЦЭМ!$A$33:$A$776,$A138,СВЦЭМ!$B$33:$B$776,R$119)+'СЕТ СН'!$I$11+СВЦЭМ!$D$10+'СЕТ СН'!$I$6-'СЕТ СН'!$I$23</f>
        <v>1274.9486661800001</v>
      </c>
      <c r="S138" s="36">
        <f>SUMIFS(СВЦЭМ!$D$33:$D$776,СВЦЭМ!$A$33:$A$776,$A138,СВЦЭМ!$B$33:$B$776,S$119)+'СЕТ СН'!$I$11+СВЦЭМ!$D$10+'СЕТ СН'!$I$6-'СЕТ СН'!$I$23</f>
        <v>1284.44263062</v>
      </c>
      <c r="T138" s="36">
        <f>SUMIFS(СВЦЭМ!$D$33:$D$776,СВЦЭМ!$A$33:$A$776,$A138,СВЦЭМ!$B$33:$B$776,T$119)+'СЕТ СН'!$I$11+СВЦЭМ!$D$10+'СЕТ СН'!$I$6-'СЕТ СН'!$I$23</f>
        <v>1282.6806219</v>
      </c>
      <c r="U138" s="36">
        <f>SUMIFS(СВЦЭМ!$D$33:$D$776,СВЦЭМ!$A$33:$A$776,$A138,СВЦЭМ!$B$33:$B$776,U$119)+'СЕТ СН'!$I$11+СВЦЭМ!$D$10+'СЕТ СН'!$I$6-'СЕТ СН'!$I$23</f>
        <v>1281.6694228900001</v>
      </c>
      <c r="V138" s="36">
        <f>SUMIFS(СВЦЭМ!$D$33:$D$776,СВЦЭМ!$A$33:$A$776,$A138,СВЦЭМ!$B$33:$B$776,V$119)+'СЕТ СН'!$I$11+СВЦЭМ!$D$10+'СЕТ СН'!$I$6-'СЕТ СН'!$I$23</f>
        <v>1275.18800233</v>
      </c>
      <c r="W138" s="36">
        <f>SUMIFS(СВЦЭМ!$D$33:$D$776,СВЦЭМ!$A$33:$A$776,$A138,СВЦЭМ!$B$33:$B$776,W$119)+'СЕТ СН'!$I$11+СВЦЭМ!$D$10+'СЕТ СН'!$I$6-'СЕТ СН'!$I$23</f>
        <v>1223.9999184400001</v>
      </c>
      <c r="X138" s="36">
        <f>SUMIFS(СВЦЭМ!$D$33:$D$776,СВЦЭМ!$A$33:$A$776,$A138,СВЦЭМ!$B$33:$B$776,X$119)+'СЕТ СН'!$I$11+СВЦЭМ!$D$10+'СЕТ СН'!$I$6-'СЕТ СН'!$I$23</f>
        <v>1294.40818663</v>
      </c>
      <c r="Y138" s="36">
        <f>SUMIFS(СВЦЭМ!$D$33:$D$776,СВЦЭМ!$A$33:$A$776,$A138,СВЦЭМ!$B$33:$B$776,Y$119)+'СЕТ СН'!$I$11+СВЦЭМ!$D$10+'СЕТ СН'!$I$6-'СЕТ СН'!$I$23</f>
        <v>1487.0063806000001</v>
      </c>
    </row>
    <row r="139" spans="1:25" ht="15.75" x14ac:dyDescent="0.2">
      <c r="A139" s="35">
        <f t="shared" si="3"/>
        <v>44032</v>
      </c>
      <c r="B139" s="36">
        <f>SUMIFS(СВЦЭМ!$D$33:$D$776,СВЦЭМ!$A$33:$A$776,$A139,СВЦЭМ!$B$33:$B$776,B$119)+'СЕТ СН'!$I$11+СВЦЭМ!$D$10+'СЕТ СН'!$I$6-'СЕТ СН'!$I$23</f>
        <v>1460.1610227199999</v>
      </c>
      <c r="C139" s="36">
        <f>SUMIFS(СВЦЭМ!$D$33:$D$776,СВЦЭМ!$A$33:$A$776,$A139,СВЦЭМ!$B$33:$B$776,C$119)+'СЕТ СН'!$I$11+СВЦЭМ!$D$10+'СЕТ СН'!$I$6-'СЕТ СН'!$I$23</f>
        <v>1430.1017159600001</v>
      </c>
      <c r="D139" s="36">
        <f>SUMIFS(СВЦЭМ!$D$33:$D$776,СВЦЭМ!$A$33:$A$776,$A139,СВЦЭМ!$B$33:$B$776,D$119)+'СЕТ СН'!$I$11+СВЦЭМ!$D$10+'СЕТ СН'!$I$6-'СЕТ СН'!$I$23</f>
        <v>1559.2255919800002</v>
      </c>
      <c r="E139" s="36">
        <f>SUMIFS(СВЦЭМ!$D$33:$D$776,СВЦЭМ!$A$33:$A$776,$A139,СВЦЭМ!$B$33:$B$776,E$119)+'СЕТ СН'!$I$11+СВЦЭМ!$D$10+'СЕТ СН'!$I$6-'СЕТ СН'!$I$23</f>
        <v>1541.5490697100001</v>
      </c>
      <c r="F139" s="36">
        <f>SUMIFS(СВЦЭМ!$D$33:$D$776,СВЦЭМ!$A$33:$A$776,$A139,СВЦЭМ!$B$33:$B$776,F$119)+'СЕТ СН'!$I$11+СВЦЭМ!$D$10+'СЕТ СН'!$I$6-'СЕТ СН'!$I$23</f>
        <v>1539.32526482</v>
      </c>
      <c r="G139" s="36">
        <f>SUMIFS(СВЦЭМ!$D$33:$D$776,СВЦЭМ!$A$33:$A$776,$A139,СВЦЭМ!$B$33:$B$776,G$119)+'СЕТ СН'!$I$11+СВЦЭМ!$D$10+'СЕТ СН'!$I$6-'СЕТ СН'!$I$23</f>
        <v>1539.97604546</v>
      </c>
      <c r="H139" s="36">
        <f>SUMIFS(СВЦЭМ!$D$33:$D$776,СВЦЭМ!$A$33:$A$776,$A139,СВЦЭМ!$B$33:$B$776,H$119)+'СЕТ СН'!$I$11+СВЦЭМ!$D$10+'СЕТ СН'!$I$6-'СЕТ СН'!$I$23</f>
        <v>1575.9952888600001</v>
      </c>
      <c r="I139" s="36">
        <f>SUMIFS(СВЦЭМ!$D$33:$D$776,СВЦЭМ!$A$33:$A$776,$A139,СВЦЭМ!$B$33:$B$776,I$119)+'СЕТ СН'!$I$11+СВЦЭМ!$D$10+'СЕТ СН'!$I$6-'СЕТ СН'!$I$23</f>
        <v>1469.2098179200002</v>
      </c>
      <c r="J139" s="36">
        <f>SUMIFS(СВЦЭМ!$D$33:$D$776,СВЦЭМ!$A$33:$A$776,$A139,СВЦЭМ!$B$33:$B$776,J$119)+'СЕТ СН'!$I$11+СВЦЭМ!$D$10+'СЕТ СН'!$I$6-'СЕТ СН'!$I$23</f>
        <v>1522.34939424</v>
      </c>
      <c r="K139" s="36">
        <f>SUMIFS(СВЦЭМ!$D$33:$D$776,СВЦЭМ!$A$33:$A$776,$A139,СВЦЭМ!$B$33:$B$776,K$119)+'СЕТ СН'!$I$11+СВЦЭМ!$D$10+'СЕТ СН'!$I$6-'СЕТ СН'!$I$23</f>
        <v>1462.9927075000001</v>
      </c>
      <c r="L139" s="36">
        <f>SUMIFS(СВЦЭМ!$D$33:$D$776,СВЦЭМ!$A$33:$A$776,$A139,СВЦЭМ!$B$33:$B$776,L$119)+'СЕТ СН'!$I$11+СВЦЭМ!$D$10+'СЕТ СН'!$I$6-'СЕТ СН'!$I$23</f>
        <v>1319.9548080700001</v>
      </c>
      <c r="M139" s="36">
        <f>SUMIFS(СВЦЭМ!$D$33:$D$776,СВЦЭМ!$A$33:$A$776,$A139,СВЦЭМ!$B$33:$B$776,M$119)+'СЕТ СН'!$I$11+СВЦЭМ!$D$10+'СЕТ СН'!$I$6-'СЕТ СН'!$I$23</f>
        <v>1303.4365078599999</v>
      </c>
      <c r="N139" s="36">
        <f>SUMIFS(СВЦЭМ!$D$33:$D$776,СВЦЭМ!$A$33:$A$776,$A139,СВЦЭМ!$B$33:$B$776,N$119)+'СЕТ СН'!$I$11+СВЦЭМ!$D$10+'СЕТ СН'!$I$6-'СЕТ СН'!$I$23</f>
        <v>1308.5392930799999</v>
      </c>
      <c r="O139" s="36">
        <f>SUMIFS(СВЦЭМ!$D$33:$D$776,СВЦЭМ!$A$33:$A$776,$A139,СВЦЭМ!$B$33:$B$776,O$119)+'СЕТ СН'!$I$11+СВЦЭМ!$D$10+'СЕТ СН'!$I$6-'СЕТ СН'!$I$23</f>
        <v>1306.2046788900002</v>
      </c>
      <c r="P139" s="36">
        <f>SUMIFS(СВЦЭМ!$D$33:$D$776,СВЦЭМ!$A$33:$A$776,$A139,СВЦЭМ!$B$33:$B$776,P$119)+'СЕТ СН'!$I$11+СВЦЭМ!$D$10+'СЕТ СН'!$I$6-'СЕТ СН'!$I$23</f>
        <v>1294.1055264500001</v>
      </c>
      <c r="Q139" s="36">
        <f>SUMIFS(СВЦЭМ!$D$33:$D$776,СВЦЭМ!$A$33:$A$776,$A139,СВЦЭМ!$B$33:$B$776,Q$119)+'СЕТ СН'!$I$11+СВЦЭМ!$D$10+'СЕТ СН'!$I$6-'СЕТ СН'!$I$23</f>
        <v>1294.4406223599999</v>
      </c>
      <c r="R139" s="36">
        <f>SUMIFS(СВЦЭМ!$D$33:$D$776,СВЦЭМ!$A$33:$A$776,$A139,СВЦЭМ!$B$33:$B$776,R$119)+'СЕТ СН'!$I$11+СВЦЭМ!$D$10+'СЕТ СН'!$I$6-'СЕТ СН'!$I$23</f>
        <v>1294.98049014</v>
      </c>
      <c r="S139" s="36">
        <f>SUMIFS(СВЦЭМ!$D$33:$D$776,СВЦЭМ!$A$33:$A$776,$A139,СВЦЭМ!$B$33:$B$776,S$119)+'СЕТ СН'!$I$11+СВЦЭМ!$D$10+'СЕТ СН'!$I$6-'СЕТ СН'!$I$23</f>
        <v>1295.7833664899999</v>
      </c>
      <c r="T139" s="36">
        <f>SUMIFS(СВЦЭМ!$D$33:$D$776,СВЦЭМ!$A$33:$A$776,$A139,СВЦЭМ!$B$33:$B$776,T$119)+'СЕТ СН'!$I$11+СВЦЭМ!$D$10+'СЕТ СН'!$I$6-'СЕТ СН'!$I$23</f>
        <v>1292.0894688799999</v>
      </c>
      <c r="U139" s="36">
        <f>SUMIFS(СВЦЭМ!$D$33:$D$776,СВЦЭМ!$A$33:$A$776,$A139,СВЦЭМ!$B$33:$B$776,U$119)+'СЕТ СН'!$I$11+СВЦЭМ!$D$10+'СЕТ СН'!$I$6-'СЕТ СН'!$I$23</f>
        <v>1287.87347479</v>
      </c>
      <c r="V139" s="36">
        <f>SUMIFS(СВЦЭМ!$D$33:$D$776,СВЦЭМ!$A$33:$A$776,$A139,СВЦЭМ!$B$33:$B$776,V$119)+'СЕТ СН'!$I$11+СВЦЭМ!$D$10+'СЕТ СН'!$I$6-'СЕТ СН'!$I$23</f>
        <v>1292.0989704900001</v>
      </c>
      <c r="W139" s="36">
        <f>SUMIFS(СВЦЭМ!$D$33:$D$776,СВЦЭМ!$A$33:$A$776,$A139,СВЦЭМ!$B$33:$B$776,W$119)+'СЕТ СН'!$I$11+СВЦЭМ!$D$10+'СЕТ СН'!$I$6-'СЕТ СН'!$I$23</f>
        <v>1290.1533426599999</v>
      </c>
      <c r="X139" s="36">
        <f>SUMIFS(СВЦЭМ!$D$33:$D$776,СВЦЭМ!$A$33:$A$776,$A139,СВЦЭМ!$B$33:$B$776,X$119)+'СЕТ СН'!$I$11+СВЦЭМ!$D$10+'СЕТ СН'!$I$6-'СЕТ СН'!$I$23</f>
        <v>1321.0778658200002</v>
      </c>
      <c r="Y139" s="36">
        <f>SUMIFS(СВЦЭМ!$D$33:$D$776,СВЦЭМ!$A$33:$A$776,$A139,СВЦЭМ!$B$33:$B$776,Y$119)+'СЕТ СН'!$I$11+СВЦЭМ!$D$10+'СЕТ СН'!$I$6-'СЕТ СН'!$I$23</f>
        <v>1474.35462424</v>
      </c>
    </row>
    <row r="140" spans="1:25" ht="15.75" x14ac:dyDescent="0.2">
      <c r="A140" s="35">
        <f t="shared" si="3"/>
        <v>44033</v>
      </c>
      <c r="B140" s="36">
        <f>SUMIFS(СВЦЭМ!$D$33:$D$776,СВЦЭМ!$A$33:$A$776,$A140,СВЦЭМ!$B$33:$B$776,B$119)+'СЕТ СН'!$I$11+СВЦЭМ!$D$10+'СЕТ СН'!$I$6-'СЕТ СН'!$I$23</f>
        <v>1504.9498362600002</v>
      </c>
      <c r="C140" s="36">
        <f>SUMIFS(СВЦЭМ!$D$33:$D$776,СВЦЭМ!$A$33:$A$776,$A140,СВЦЭМ!$B$33:$B$776,C$119)+'СЕТ СН'!$I$11+СВЦЭМ!$D$10+'СЕТ СН'!$I$6-'СЕТ СН'!$I$23</f>
        <v>1463.0940629700001</v>
      </c>
      <c r="D140" s="36">
        <f>SUMIFS(СВЦЭМ!$D$33:$D$776,СВЦЭМ!$A$33:$A$776,$A140,СВЦЭМ!$B$33:$B$776,D$119)+'СЕТ СН'!$I$11+СВЦЭМ!$D$10+'СЕТ СН'!$I$6-'СЕТ СН'!$I$23</f>
        <v>1442.7851365199999</v>
      </c>
      <c r="E140" s="36">
        <f>SUMIFS(СВЦЭМ!$D$33:$D$776,СВЦЭМ!$A$33:$A$776,$A140,СВЦЭМ!$B$33:$B$776,E$119)+'СЕТ СН'!$I$11+СВЦЭМ!$D$10+'СЕТ СН'!$I$6-'СЕТ СН'!$I$23</f>
        <v>1441.2285949500001</v>
      </c>
      <c r="F140" s="36">
        <f>SUMIFS(СВЦЭМ!$D$33:$D$776,СВЦЭМ!$A$33:$A$776,$A140,СВЦЭМ!$B$33:$B$776,F$119)+'СЕТ СН'!$I$11+СВЦЭМ!$D$10+'СЕТ СН'!$I$6-'СЕТ СН'!$I$23</f>
        <v>1432.5334060499999</v>
      </c>
      <c r="G140" s="36">
        <f>SUMIFS(СВЦЭМ!$D$33:$D$776,СВЦЭМ!$A$33:$A$776,$A140,СВЦЭМ!$B$33:$B$776,G$119)+'СЕТ СН'!$I$11+СВЦЭМ!$D$10+'СЕТ СН'!$I$6-'СЕТ СН'!$I$23</f>
        <v>1423.6836052600001</v>
      </c>
      <c r="H140" s="36">
        <f>SUMIFS(СВЦЭМ!$D$33:$D$776,СВЦЭМ!$A$33:$A$776,$A140,СВЦЭМ!$B$33:$B$776,H$119)+'СЕТ СН'!$I$11+СВЦЭМ!$D$10+'СЕТ СН'!$I$6-'СЕТ СН'!$I$23</f>
        <v>1449.4668692300002</v>
      </c>
      <c r="I140" s="36">
        <f>SUMIFS(СВЦЭМ!$D$33:$D$776,СВЦЭМ!$A$33:$A$776,$A140,СВЦЭМ!$B$33:$B$776,I$119)+'СЕТ СН'!$I$11+СВЦЭМ!$D$10+'СЕТ СН'!$I$6-'СЕТ СН'!$I$23</f>
        <v>1498.60189844</v>
      </c>
      <c r="J140" s="36">
        <f>SUMIFS(СВЦЭМ!$D$33:$D$776,СВЦЭМ!$A$33:$A$776,$A140,СВЦЭМ!$B$33:$B$776,J$119)+'СЕТ СН'!$I$11+СВЦЭМ!$D$10+'СЕТ СН'!$I$6-'СЕТ СН'!$I$23</f>
        <v>1524.38244882</v>
      </c>
      <c r="K140" s="36">
        <f>SUMIFS(СВЦЭМ!$D$33:$D$776,СВЦЭМ!$A$33:$A$776,$A140,СВЦЭМ!$B$33:$B$776,K$119)+'СЕТ СН'!$I$11+СВЦЭМ!$D$10+'СЕТ СН'!$I$6-'СЕТ СН'!$I$23</f>
        <v>1423.99252058</v>
      </c>
      <c r="L140" s="36">
        <f>SUMIFS(СВЦЭМ!$D$33:$D$776,СВЦЭМ!$A$33:$A$776,$A140,СВЦЭМ!$B$33:$B$776,L$119)+'СЕТ СН'!$I$11+СВЦЭМ!$D$10+'СЕТ СН'!$I$6-'СЕТ СН'!$I$23</f>
        <v>1322.8125788900002</v>
      </c>
      <c r="M140" s="36">
        <f>SUMIFS(СВЦЭМ!$D$33:$D$776,СВЦЭМ!$A$33:$A$776,$A140,СВЦЭМ!$B$33:$B$776,M$119)+'СЕТ СН'!$I$11+СВЦЭМ!$D$10+'СЕТ СН'!$I$6-'СЕТ СН'!$I$23</f>
        <v>1319.9975547700001</v>
      </c>
      <c r="N140" s="36">
        <f>SUMIFS(СВЦЭМ!$D$33:$D$776,СВЦЭМ!$A$33:$A$776,$A140,СВЦЭМ!$B$33:$B$776,N$119)+'СЕТ СН'!$I$11+СВЦЭМ!$D$10+'СЕТ СН'!$I$6-'СЕТ СН'!$I$23</f>
        <v>1321.38553875</v>
      </c>
      <c r="O140" s="36">
        <f>SUMIFS(СВЦЭМ!$D$33:$D$776,СВЦЭМ!$A$33:$A$776,$A140,СВЦЭМ!$B$33:$B$776,O$119)+'СЕТ СН'!$I$11+СВЦЭМ!$D$10+'СЕТ СН'!$I$6-'СЕТ СН'!$I$23</f>
        <v>1327.7441805200001</v>
      </c>
      <c r="P140" s="36">
        <f>SUMIFS(СВЦЭМ!$D$33:$D$776,СВЦЭМ!$A$33:$A$776,$A140,СВЦЭМ!$B$33:$B$776,P$119)+'СЕТ СН'!$I$11+СВЦЭМ!$D$10+'СЕТ СН'!$I$6-'СЕТ СН'!$I$23</f>
        <v>1329.17781485</v>
      </c>
      <c r="Q140" s="36">
        <f>SUMIFS(СВЦЭМ!$D$33:$D$776,СВЦЭМ!$A$33:$A$776,$A140,СВЦЭМ!$B$33:$B$776,Q$119)+'СЕТ СН'!$I$11+СВЦЭМ!$D$10+'СЕТ СН'!$I$6-'СЕТ СН'!$I$23</f>
        <v>1334.5939169000001</v>
      </c>
      <c r="R140" s="36">
        <f>SUMIFS(СВЦЭМ!$D$33:$D$776,СВЦЭМ!$A$33:$A$776,$A140,СВЦЭМ!$B$33:$B$776,R$119)+'СЕТ СН'!$I$11+СВЦЭМ!$D$10+'СЕТ СН'!$I$6-'СЕТ СН'!$I$23</f>
        <v>1325.2891088599999</v>
      </c>
      <c r="S140" s="36">
        <f>SUMIFS(СВЦЭМ!$D$33:$D$776,СВЦЭМ!$A$33:$A$776,$A140,СВЦЭМ!$B$33:$B$776,S$119)+'СЕТ СН'!$I$11+СВЦЭМ!$D$10+'СЕТ СН'!$I$6-'СЕТ СН'!$I$23</f>
        <v>1326.4030926200001</v>
      </c>
      <c r="T140" s="36">
        <f>SUMIFS(СВЦЭМ!$D$33:$D$776,СВЦЭМ!$A$33:$A$776,$A140,СВЦЭМ!$B$33:$B$776,T$119)+'СЕТ СН'!$I$11+СВЦЭМ!$D$10+'СЕТ СН'!$I$6-'СЕТ СН'!$I$23</f>
        <v>1319.9474185500001</v>
      </c>
      <c r="U140" s="36">
        <f>SUMIFS(СВЦЭМ!$D$33:$D$776,СВЦЭМ!$A$33:$A$776,$A140,СВЦЭМ!$B$33:$B$776,U$119)+'СЕТ СН'!$I$11+СВЦЭМ!$D$10+'СЕТ СН'!$I$6-'СЕТ СН'!$I$23</f>
        <v>1320.2675467500001</v>
      </c>
      <c r="V140" s="36">
        <f>SUMIFS(СВЦЭМ!$D$33:$D$776,СВЦЭМ!$A$33:$A$776,$A140,СВЦЭМ!$B$33:$B$776,V$119)+'СЕТ СН'!$I$11+СВЦЭМ!$D$10+'СЕТ СН'!$I$6-'СЕТ СН'!$I$23</f>
        <v>1318.37075564</v>
      </c>
      <c r="W140" s="36">
        <f>SUMIFS(СВЦЭМ!$D$33:$D$776,СВЦЭМ!$A$33:$A$776,$A140,СВЦЭМ!$B$33:$B$776,W$119)+'СЕТ СН'!$I$11+СВЦЭМ!$D$10+'СЕТ СН'!$I$6-'СЕТ СН'!$I$23</f>
        <v>1326.3181045800002</v>
      </c>
      <c r="X140" s="36">
        <f>SUMIFS(СВЦЭМ!$D$33:$D$776,СВЦЭМ!$A$33:$A$776,$A140,СВЦЭМ!$B$33:$B$776,X$119)+'СЕТ СН'!$I$11+СВЦЭМ!$D$10+'СЕТ СН'!$I$6-'СЕТ СН'!$I$23</f>
        <v>1371.2968910100001</v>
      </c>
      <c r="Y140" s="36">
        <f>SUMIFS(СВЦЭМ!$D$33:$D$776,СВЦЭМ!$A$33:$A$776,$A140,СВЦЭМ!$B$33:$B$776,Y$119)+'СЕТ СН'!$I$11+СВЦЭМ!$D$10+'СЕТ СН'!$I$6-'СЕТ СН'!$I$23</f>
        <v>1501.17681963</v>
      </c>
    </row>
    <row r="141" spans="1:25" ht="15.75" x14ac:dyDescent="0.2">
      <c r="A141" s="35">
        <f t="shared" si="3"/>
        <v>44034</v>
      </c>
      <c r="B141" s="36">
        <f>SUMIFS(СВЦЭМ!$D$33:$D$776,СВЦЭМ!$A$33:$A$776,$A141,СВЦЭМ!$B$33:$B$776,B$119)+'СЕТ СН'!$I$11+СВЦЭМ!$D$10+'СЕТ СН'!$I$6-'СЕТ СН'!$I$23</f>
        <v>1500.7057562099999</v>
      </c>
      <c r="C141" s="36">
        <f>SUMIFS(СВЦЭМ!$D$33:$D$776,СВЦЭМ!$A$33:$A$776,$A141,СВЦЭМ!$B$33:$B$776,C$119)+'СЕТ СН'!$I$11+СВЦЭМ!$D$10+'СЕТ СН'!$I$6-'СЕТ СН'!$I$23</f>
        <v>1473.1684462400001</v>
      </c>
      <c r="D141" s="36">
        <f>SUMIFS(СВЦЭМ!$D$33:$D$776,СВЦЭМ!$A$33:$A$776,$A141,СВЦЭМ!$B$33:$B$776,D$119)+'СЕТ СН'!$I$11+СВЦЭМ!$D$10+'СЕТ СН'!$I$6-'СЕТ СН'!$I$23</f>
        <v>1463.8636981100001</v>
      </c>
      <c r="E141" s="36">
        <f>SUMIFS(СВЦЭМ!$D$33:$D$776,СВЦЭМ!$A$33:$A$776,$A141,СВЦЭМ!$B$33:$B$776,E$119)+'СЕТ СН'!$I$11+СВЦЭМ!$D$10+'СЕТ СН'!$I$6-'СЕТ СН'!$I$23</f>
        <v>1484.3400493700001</v>
      </c>
      <c r="F141" s="36">
        <f>SUMIFS(СВЦЭМ!$D$33:$D$776,СВЦЭМ!$A$33:$A$776,$A141,СВЦЭМ!$B$33:$B$776,F$119)+'СЕТ СН'!$I$11+СВЦЭМ!$D$10+'СЕТ СН'!$I$6-'СЕТ СН'!$I$23</f>
        <v>1490.7016018600002</v>
      </c>
      <c r="G141" s="36">
        <f>SUMIFS(СВЦЭМ!$D$33:$D$776,СВЦЭМ!$A$33:$A$776,$A141,СВЦЭМ!$B$33:$B$776,G$119)+'СЕТ СН'!$I$11+СВЦЭМ!$D$10+'СЕТ СН'!$I$6-'СЕТ СН'!$I$23</f>
        <v>1491.5484622700001</v>
      </c>
      <c r="H141" s="36">
        <f>SUMIFS(СВЦЭМ!$D$33:$D$776,СВЦЭМ!$A$33:$A$776,$A141,СВЦЭМ!$B$33:$B$776,H$119)+'СЕТ СН'!$I$11+СВЦЭМ!$D$10+'СЕТ СН'!$I$6-'СЕТ СН'!$I$23</f>
        <v>1473.7224087700001</v>
      </c>
      <c r="I141" s="36">
        <f>SUMIFS(СВЦЭМ!$D$33:$D$776,СВЦЭМ!$A$33:$A$776,$A141,СВЦЭМ!$B$33:$B$776,I$119)+'СЕТ СН'!$I$11+СВЦЭМ!$D$10+'СЕТ СН'!$I$6-'СЕТ СН'!$I$23</f>
        <v>1527.56285942</v>
      </c>
      <c r="J141" s="36">
        <f>SUMIFS(СВЦЭМ!$D$33:$D$776,СВЦЭМ!$A$33:$A$776,$A141,СВЦЭМ!$B$33:$B$776,J$119)+'СЕТ СН'!$I$11+СВЦЭМ!$D$10+'СЕТ СН'!$I$6-'СЕТ СН'!$I$23</f>
        <v>1543.4725639300002</v>
      </c>
      <c r="K141" s="36">
        <f>SUMIFS(СВЦЭМ!$D$33:$D$776,СВЦЭМ!$A$33:$A$776,$A141,СВЦЭМ!$B$33:$B$776,K$119)+'СЕТ СН'!$I$11+СВЦЭМ!$D$10+'СЕТ СН'!$I$6-'СЕТ СН'!$I$23</f>
        <v>1422.9154706300001</v>
      </c>
      <c r="L141" s="36">
        <f>SUMIFS(СВЦЭМ!$D$33:$D$776,СВЦЭМ!$A$33:$A$776,$A141,СВЦЭМ!$B$33:$B$776,L$119)+'СЕТ СН'!$I$11+СВЦЭМ!$D$10+'СЕТ СН'!$I$6-'СЕТ СН'!$I$23</f>
        <v>1284.2264696699999</v>
      </c>
      <c r="M141" s="36">
        <f>SUMIFS(СВЦЭМ!$D$33:$D$776,СВЦЭМ!$A$33:$A$776,$A141,СВЦЭМ!$B$33:$B$776,M$119)+'СЕТ СН'!$I$11+СВЦЭМ!$D$10+'СЕТ СН'!$I$6-'СЕТ СН'!$I$23</f>
        <v>1263.75891892</v>
      </c>
      <c r="N141" s="36">
        <f>SUMIFS(СВЦЭМ!$D$33:$D$776,СВЦЭМ!$A$33:$A$776,$A141,СВЦЭМ!$B$33:$B$776,N$119)+'СЕТ СН'!$I$11+СВЦЭМ!$D$10+'СЕТ СН'!$I$6-'СЕТ СН'!$I$23</f>
        <v>1297.46712093</v>
      </c>
      <c r="O141" s="36">
        <f>SUMIFS(СВЦЭМ!$D$33:$D$776,СВЦЭМ!$A$33:$A$776,$A141,СВЦЭМ!$B$33:$B$776,O$119)+'СЕТ СН'!$I$11+СВЦЭМ!$D$10+'СЕТ СН'!$I$6-'СЕТ СН'!$I$23</f>
        <v>1297.7040314999999</v>
      </c>
      <c r="P141" s="36">
        <f>SUMIFS(СВЦЭМ!$D$33:$D$776,СВЦЭМ!$A$33:$A$776,$A141,СВЦЭМ!$B$33:$B$776,P$119)+'СЕТ СН'!$I$11+СВЦЭМ!$D$10+'СЕТ СН'!$I$6-'СЕТ СН'!$I$23</f>
        <v>1311.5565753200001</v>
      </c>
      <c r="Q141" s="36">
        <f>SUMIFS(СВЦЭМ!$D$33:$D$776,СВЦЭМ!$A$33:$A$776,$A141,СВЦЭМ!$B$33:$B$776,Q$119)+'СЕТ СН'!$I$11+СВЦЭМ!$D$10+'СЕТ СН'!$I$6-'СЕТ СН'!$I$23</f>
        <v>1322.6204070700001</v>
      </c>
      <c r="R141" s="36">
        <f>SUMIFS(СВЦЭМ!$D$33:$D$776,СВЦЭМ!$A$33:$A$776,$A141,СВЦЭМ!$B$33:$B$776,R$119)+'СЕТ СН'!$I$11+СВЦЭМ!$D$10+'СЕТ СН'!$I$6-'СЕТ СН'!$I$23</f>
        <v>1299.1382266999999</v>
      </c>
      <c r="S141" s="36">
        <f>SUMIFS(СВЦЭМ!$D$33:$D$776,СВЦЭМ!$A$33:$A$776,$A141,СВЦЭМ!$B$33:$B$776,S$119)+'СЕТ СН'!$I$11+СВЦЭМ!$D$10+'СЕТ СН'!$I$6-'СЕТ СН'!$I$23</f>
        <v>1302.4417794599999</v>
      </c>
      <c r="T141" s="36">
        <f>SUMIFS(СВЦЭМ!$D$33:$D$776,СВЦЭМ!$A$33:$A$776,$A141,СВЦЭМ!$B$33:$B$776,T$119)+'СЕТ СН'!$I$11+СВЦЭМ!$D$10+'СЕТ СН'!$I$6-'СЕТ СН'!$I$23</f>
        <v>1334.8631313000001</v>
      </c>
      <c r="U141" s="36">
        <f>SUMIFS(СВЦЭМ!$D$33:$D$776,СВЦЭМ!$A$33:$A$776,$A141,СВЦЭМ!$B$33:$B$776,U$119)+'СЕТ СН'!$I$11+СВЦЭМ!$D$10+'СЕТ СН'!$I$6-'СЕТ СН'!$I$23</f>
        <v>1353.0036679499999</v>
      </c>
      <c r="V141" s="36">
        <f>SUMIFS(СВЦЭМ!$D$33:$D$776,СВЦЭМ!$A$33:$A$776,$A141,СВЦЭМ!$B$33:$B$776,V$119)+'СЕТ СН'!$I$11+СВЦЭМ!$D$10+'СЕТ СН'!$I$6-'СЕТ СН'!$I$23</f>
        <v>1362.4065271500001</v>
      </c>
      <c r="W141" s="36">
        <f>SUMIFS(СВЦЭМ!$D$33:$D$776,СВЦЭМ!$A$33:$A$776,$A141,СВЦЭМ!$B$33:$B$776,W$119)+'СЕТ СН'!$I$11+СВЦЭМ!$D$10+'СЕТ СН'!$I$6-'СЕТ СН'!$I$23</f>
        <v>1325.7226162300001</v>
      </c>
      <c r="X141" s="36">
        <f>SUMIFS(СВЦЭМ!$D$33:$D$776,СВЦЭМ!$A$33:$A$776,$A141,СВЦЭМ!$B$33:$B$776,X$119)+'СЕТ СН'!$I$11+СВЦЭМ!$D$10+'СЕТ СН'!$I$6-'СЕТ СН'!$I$23</f>
        <v>1390.09171363</v>
      </c>
      <c r="Y141" s="36">
        <f>SUMIFS(СВЦЭМ!$D$33:$D$776,СВЦЭМ!$A$33:$A$776,$A141,СВЦЭМ!$B$33:$B$776,Y$119)+'СЕТ СН'!$I$11+СВЦЭМ!$D$10+'СЕТ СН'!$I$6-'СЕТ СН'!$I$23</f>
        <v>1476.3396764300001</v>
      </c>
    </row>
    <row r="142" spans="1:25" ht="15.75" x14ac:dyDescent="0.2">
      <c r="A142" s="35">
        <f t="shared" si="3"/>
        <v>44035</v>
      </c>
      <c r="B142" s="36">
        <f>SUMIFS(СВЦЭМ!$D$33:$D$776,СВЦЭМ!$A$33:$A$776,$A142,СВЦЭМ!$B$33:$B$776,B$119)+'СЕТ СН'!$I$11+СВЦЭМ!$D$10+'СЕТ СН'!$I$6-'СЕТ СН'!$I$23</f>
        <v>1443.8417036400001</v>
      </c>
      <c r="C142" s="36">
        <f>SUMIFS(СВЦЭМ!$D$33:$D$776,СВЦЭМ!$A$33:$A$776,$A142,СВЦЭМ!$B$33:$B$776,C$119)+'СЕТ СН'!$I$11+СВЦЭМ!$D$10+'СЕТ СН'!$I$6-'СЕТ СН'!$I$23</f>
        <v>1449.65570153</v>
      </c>
      <c r="D142" s="36">
        <f>SUMIFS(СВЦЭМ!$D$33:$D$776,СВЦЭМ!$A$33:$A$776,$A142,СВЦЭМ!$B$33:$B$776,D$119)+'СЕТ СН'!$I$11+СВЦЭМ!$D$10+'СЕТ СН'!$I$6-'СЕТ СН'!$I$23</f>
        <v>1472.58484421</v>
      </c>
      <c r="E142" s="36">
        <f>SUMIFS(СВЦЭМ!$D$33:$D$776,СВЦЭМ!$A$33:$A$776,$A142,СВЦЭМ!$B$33:$B$776,E$119)+'СЕТ СН'!$I$11+СВЦЭМ!$D$10+'СЕТ СН'!$I$6-'СЕТ СН'!$I$23</f>
        <v>1506.4377845600002</v>
      </c>
      <c r="F142" s="36">
        <f>SUMIFS(СВЦЭМ!$D$33:$D$776,СВЦЭМ!$A$33:$A$776,$A142,СВЦЭМ!$B$33:$B$776,F$119)+'СЕТ СН'!$I$11+СВЦЭМ!$D$10+'СЕТ СН'!$I$6-'СЕТ СН'!$I$23</f>
        <v>1493.78489605</v>
      </c>
      <c r="G142" s="36">
        <f>SUMIFS(СВЦЭМ!$D$33:$D$776,СВЦЭМ!$A$33:$A$776,$A142,СВЦЭМ!$B$33:$B$776,G$119)+'СЕТ СН'!$I$11+СВЦЭМ!$D$10+'СЕТ СН'!$I$6-'СЕТ СН'!$I$23</f>
        <v>1485.0976975399999</v>
      </c>
      <c r="H142" s="36">
        <f>SUMIFS(СВЦЭМ!$D$33:$D$776,СВЦЭМ!$A$33:$A$776,$A142,СВЦЭМ!$B$33:$B$776,H$119)+'СЕТ СН'!$I$11+СВЦЭМ!$D$10+'СЕТ СН'!$I$6-'СЕТ СН'!$I$23</f>
        <v>1443.1634497800001</v>
      </c>
      <c r="I142" s="36">
        <f>SUMIFS(СВЦЭМ!$D$33:$D$776,СВЦЭМ!$A$33:$A$776,$A142,СВЦЭМ!$B$33:$B$776,I$119)+'СЕТ СН'!$I$11+СВЦЭМ!$D$10+'СЕТ СН'!$I$6-'СЕТ СН'!$I$23</f>
        <v>1375.4111249100001</v>
      </c>
      <c r="J142" s="36">
        <f>SUMIFS(СВЦЭМ!$D$33:$D$776,СВЦЭМ!$A$33:$A$776,$A142,СВЦЭМ!$B$33:$B$776,J$119)+'СЕТ СН'!$I$11+СВЦЭМ!$D$10+'СЕТ СН'!$I$6-'СЕТ СН'!$I$23</f>
        <v>1401.83610518</v>
      </c>
      <c r="K142" s="36">
        <f>SUMIFS(СВЦЭМ!$D$33:$D$776,СВЦЭМ!$A$33:$A$776,$A142,СВЦЭМ!$B$33:$B$776,K$119)+'СЕТ СН'!$I$11+СВЦЭМ!$D$10+'СЕТ СН'!$I$6-'СЕТ СН'!$I$23</f>
        <v>1429.75527287</v>
      </c>
      <c r="L142" s="36">
        <f>SUMIFS(СВЦЭМ!$D$33:$D$776,СВЦЭМ!$A$33:$A$776,$A142,СВЦЭМ!$B$33:$B$776,L$119)+'СЕТ СН'!$I$11+СВЦЭМ!$D$10+'СЕТ СН'!$I$6-'СЕТ СН'!$I$23</f>
        <v>1335.7663227</v>
      </c>
      <c r="M142" s="36">
        <f>SUMIFS(СВЦЭМ!$D$33:$D$776,СВЦЭМ!$A$33:$A$776,$A142,СВЦЭМ!$B$33:$B$776,M$119)+'СЕТ СН'!$I$11+СВЦЭМ!$D$10+'СЕТ СН'!$I$6-'СЕТ СН'!$I$23</f>
        <v>1317.1625365499999</v>
      </c>
      <c r="N142" s="36">
        <f>SUMIFS(СВЦЭМ!$D$33:$D$776,СВЦЭМ!$A$33:$A$776,$A142,СВЦЭМ!$B$33:$B$776,N$119)+'СЕТ СН'!$I$11+СВЦЭМ!$D$10+'СЕТ СН'!$I$6-'СЕТ СН'!$I$23</f>
        <v>1334.6160829600001</v>
      </c>
      <c r="O142" s="36">
        <f>SUMIFS(СВЦЭМ!$D$33:$D$776,СВЦЭМ!$A$33:$A$776,$A142,СВЦЭМ!$B$33:$B$776,O$119)+'СЕТ СН'!$I$11+СВЦЭМ!$D$10+'СЕТ СН'!$I$6-'СЕТ СН'!$I$23</f>
        <v>1345.96438356</v>
      </c>
      <c r="P142" s="36">
        <f>SUMIFS(СВЦЭМ!$D$33:$D$776,СВЦЭМ!$A$33:$A$776,$A142,СВЦЭМ!$B$33:$B$776,P$119)+'СЕТ СН'!$I$11+СВЦЭМ!$D$10+'СЕТ СН'!$I$6-'СЕТ СН'!$I$23</f>
        <v>1361.97511624</v>
      </c>
      <c r="Q142" s="36">
        <f>SUMIFS(СВЦЭМ!$D$33:$D$776,СВЦЭМ!$A$33:$A$776,$A142,СВЦЭМ!$B$33:$B$776,Q$119)+'СЕТ СН'!$I$11+СВЦЭМ!$D$10+'СЕТ СН'!$I$6-'СЕТ СН'!$I$23</f>
        <v>1380.9924712500001</v>
      </c>
      <c r="R142" s="36">
        <f>SUMIFS(СВЦЭМ!$D$33:$D$776,СВЦЭМ!$A$33:$A$776,$A142,СВЦЭМ!$B$33:$B$776,R$119)+'СЕТ СН'!$I$11+СВЦЭМ!$D$10+'СЕТ СН'!$I$6-'СЕТ СН'!$I$23</f>
        <v>1377.9004366600002</v>
      </c>
      <c r="S142" s="36">
        <f>SUMIFS(СВЦЭМ!$D$33:$D$776,СВЦЭМ!$A$33:$A$776,$A142,СВЦЭМ!$B$33:$B$776,S$119)+'СЕТ СН'!$I$11+СВЦЭМ!$D$10+'СЕТ СН'!$I$6-'СЕТ СН'!$I$23</f>
        <v>1384.8677624100001</v>
      </c>
      <c r="T142" s="36">
        <f>SUMIFS(СВЦЭМ!$D$33:$D$776,СВЦЭМ!$A$33:$A$776,$A142,СВЦЭМ!$B$33:$B$776,T$119)+'СЕТ СН'!$I$11+СВЦЭМ!$D$10+'СЕТ СН'!$I$6-'СЕТ СН'!$I$23</f>
        <v>1403.1004655000002</v>
      </c>
      <c r="U142" s="36">
        <f>SUMIFS(СВЦЭМ!$D$33:$D$776,СВЦЭМ!$A$33:$A$776,$A142,СВЦЭМ!$B$33:$B$776,U$119)+'СЕТ СН'!$I$11+СВЦЭМ!$D$10+'СЕТ СН'!$I$6-'СЕТ СН'!$I$23</f>
        <v>1394.0470922899999</v>
      </c>
      <c r="V142" s="36">
        <f>SUMIFS(СВЦЭМ!$D$33:$D$776,СВЦЭМ!$A$33:$A$776,$A142,СВЦЭМ!$B$33:$B$776,V$119)+'СЕТ СН'!$I$11+СВЦЭМ!$D$10+'СЕТ СН'!$I$6-'СЕТ СН'!$I$23</f>
        <v>1380.4008636000001</v>
      </c>
      <c r="W142" s="36">
        <f>SUMIFS(СВЦЭМ!$D$33:$D$776,СВЦЭМ!$A$33:$A$776,$A142,СВЦЭМ!$B$33:$B$776,W$119)+'СЕТ СН'!$I$11+СВЦЭМ!$D$10+'СЕТ СН'!$I$6-'СЕТ СН'!$I$23</f>
        <v>1341.4359130500002</v>
      </c>
      <c r="X142" s="36">
        <f>SUMIFS(СВЦЭМ!$D$33:$D$776,СВЦЭМ!$A$33:$A$776,$A142,СВЦЭМ!$B$33:$B$776,X$119)+'СЕТ СН'!$I$11+СВЦЭМ!$D$10+'СЕТ СН'!$I$6-'СЕТ СН'!$I$23</f>
        <v>1344.3126900100001</v>
      </c>
      <c r="Y142" s="36">
        <f>SUMIFS(СВЦЭМ!$D$33:$D$776,СВЦЭМ!$A$33:$A$776,$A142,СВЦЭМ!$B$33:$B$776,Y$119)+'СЕТ СН'!$I$11+СВЦЭМ!$D$10+'СЕТ СН'!$I$6-'СЕТ СН'!$I$23</f>
        <v>1472.4075049100002</v>
      </c>
    </row>
    <row r="143" spans="1:25" ht="15.75" x14ac:dyDescent="0.2">
      <c r="A143" s="35">
        <f t="shared" si="3"/>
        <v>44036</v>
      </c>
      <c r="B143" s="36">
        <f>SUMIFS(СВЦЭМ!$D$33:$D$776,СВЦЭМ!$A$33:$A$776,$A143,СВЦЭМ!$B$33:$B$776,B$119)+'СЕТ СН'!$I$11+СВЦЭМ!$D$10+'СЕТ СН'!$I$6-'СЕТ СН'!$I$23</f>
        <v>1438.55595937</v>
      </c>
      <c r="C143" s="36">
        <f>SUMIFS(СВЦЭМ!$D$33:$D$776,СВЦЭМ!$A$33:$A$776,$A143,СВЦЭМ!$B$33:$B$776,C$119)+'СЕТ СН'!$I$11+СВЦЭМ!$D$10+'СЕТ СН'!$I$6-'СЕТ СН'!$I$23</f>
        <v>1413.77796326</v>
      </c>
      <c r="D143" s="36">
        <f>SUMIFS(СВЦЭМ!$D$33:$D$776,СВЦЭМ!$A$33:$A$776,$A143,СВЦЭМ!$B$33:$B$776,D$119)+'СЕТ СН'!$I$11+СВЦЭМ!$D$10+'СЕТ СН'!$I$6-'СЕТ СН'!$I$23</f>
        <v>1416.82741719</v>
      </c>
      <c r="E143" s="36">
        <f>SUMIFS(СВЦЭМ!$D$33:$D$776,СВЦЭМ!$A$33:$A$776,$A143,СВЦЭМ!$B$33:$B$776,E$119)+'СЕТ СН'!$I$11+СВЦЭМ!$D$10+'СЕТ СН'!$I$6-'СЕТ СН'!$I$23</f>
        <v>1449.24501306</v>
      </c>
      <c r="F143" s="36">
        <f>SUMIFS(СВЦЭМ!$D$33:$D$776,СВЦЭМ!$A$33:$A$776,$A143,СВЦЭМ!$B$33:$B$776,F$119)+'СЕТ СН'!$I$11+СВЦЭМ!$D$10+'СЕТ СН'!$I$6-'СЕТ СН'!$I$23</f>
        <v>1452.2707756100001</v>
      </c>
      <c r="G143" s="36">
        <f>SUMIFS(СВЦЭМ!$D$33:$D$776,СВЦЭМ!$A$33:$A$776,$A143,СВЦЭМ!$B$33:$B$776,G$119)+'СЕТ СН'!$I$11+СВЦЭМ!$D$10+'СЕТ СН'!$I$6-'СЕТ СН'!$I$23</f>
        <v>1439.8765318200001</v>
      </c>
      <c r="H143" s="36">
        <f>SUMIFS(СВЦЭМ!$D$33:$D$776,СВЦЭМ!$A$33:$A$776,$A143,СВЦЭМ!$B$33:$B$776,H$119)+'СЕТ СН'!$I$11+СВЦЭМ!$D$10+'СЕТ СН'!$I$6-'СЕТ СН'!$I$23</f>
        <v>1391.8995018300002</v>
      </c>
      <c r="I143" s="36">
        <f>SUMIFS(СВЦЭМ!$D$33:$D$776,СВЦЭМ!$A$33:$A$776,$A143,СВЦЭМ!$B$33:$B$776,I$119)+'СЕТ СН'!$I$11+СВЦЭМ!$D$10+'СЕТ СН'!$I$6-'СЕТ СН'!$I$23</f>
        <v>1368.4629469500001</v>
      </c>
      <c r="J143" s="36">
        <f>SUMIFS(СВЦЭМ!$D$33:$D$776,СВЦЭМ!$A$33:$A$776,$A143,СВЦЭМ!$B$33:$B$776,J$119)+'СЕТ СН'!$I$11+СВЦЭМ!$D$10+'СЕТ СН'!$I$6-'СЕТ СН'!$I$23</f>
        <v>1403.2553056500001</v>
      </c>
      <c r="K143" s="36">
        <f>SUMIFS(СВЦЭМ!$D$33:$D$776,СВЦЭМ!$A$33:$A$776,$A143,СВЦЭМ!$B$33:$B$776,K$119)+'СЕТ СН'!$I$11+СВЦЭМ!$D$10+'СЕТ СН'!$I$6-'СЕТ СН'!$I$23</f>
        <v>1420.714903</v>
      </c>
      <c r="L143" s="36">
        <f>SUMIFS(СВЦЭМ!$D$33:$D$776,СВЦЭМ!$A$33:$A$776,$A143,СВЦЭМ!$B$33:$B$776,L$119)+'СЕТ СН'!$I$11+СВЦЭМ!$D$10+'СЕТ СН'!$I$6-'СЕТ СН'!$I$23</f>
        <v>1345.7197388100001</v>
      </c>
      <c r="M143" s="36">
        <f>SUMIFS(СВЦЭМ!$D$33:$D$776,СВЦЭМ!$A$33:$A$776,$A143,СВЦЭМ!$B$33:$B$776,M$119)+'СЕТ СН'!$I$11+СВЦЭМ!$D$10+'СЕТ СН'!$I$6-'СЕТ СН'!$I$23</f>
        <v>1339.7951088100001</v>
      </c>
      <c r="N143" s="36">
        <f>SUMIFS(СВЦЭМ!$D$33:$D$776,СВЦЭМ!$A$33:$A$776,$A143,СВЦЭМ!$B$33:$B$776,N$119)+'СЕТ СН'!$I$11+СВЦЭМ!$D$10+'СЕТ СН'!$I$6-'СЕТ СН'!$I$23</f>
        <v>1354.22744582</v>
      </c>
      <c r="O143" s="36">
        <f>SUMIFS(СВЦЭМ!$D$33:$D$776,СВЦЭМ!$A$33:$A$776,$A143,СВЦЭМ!$B$33:$B$776,O$119)+'СЕТ СН'!$I$11+СВЦЭМ!$D$10+'СЕТ СН'!$I$6-'СЕТ СН'!$I$23</f>
        <v>1359.2508575400002</v>
      </c>
      <c r="P143" s="36">
        <f>SUMIFS(СВЦЭМ!$D$33:$D$776,СВЦЭМ!$A$33:$A$776,$A143,СВЦЭМ!$B$33:$B$776,P$119)+'СЕТ СН'!$I$11+СВЦЭМ!$D$10+'СЕТ СН'!$I$6-'СЕТ СН'!$I$23</f>
        <v>1361.2049577600001</v>
      </c>
      <c r="Q143" s="36">
        <f>SUMIFS(СВЦЭМ!$D$33:$D$776,СВЦЭМ!$A$33:$A$776,$A143,СВЦЭМ!$B$33:$B$776,Q$119)+'СЕТ СН'!$I$11+СВЦЭМ!$D$10+'СЕТ СН'!$I$6-'СЕТ СН'!$I$23</f>
        <v>1364.6947747899999</v>
      </c>
      <c r="R143" s="36">
        <f>SUMIFS(СВЦЭМ!$D$33:$D$776,СВЦЭМ!$A$33:$A$776,$A143,СВЦЭМ!$B$33:$B$776,R$119)+'СЕТ СН'!$I$11+СВЦЭМ!$D$10+'СЕТ СН'!$I$6-'СЕТ СН'!$I$23</f>
        <v>1367.43173157</v>
      </c>
      <c r="S143" s="36">
        <f>SUMIFS(СВЦЭМ!$D$33:$D$776,СВЦЭМ!$A$33:$A$776,$A143,СВЦЭМ!$B$33:$B$776,S$119)+'СЕТ СН'!$I$11+СВЦЭМ!$D$10+'СЕТ СН'!$I$6-'СЕТ СН'!$I$23</f>
        <v>1372.6209900399999</v>
      </c>
      <c r="T143" s="36">
        <f>SUMIFS(СВЦЭМ!$D$33:$D$776,СВЦЭМ!$A$33:$A$776,$A143,СВЦЭМ!$B$33:$B$776,T$119)+'СЕТ СН'!$I$11+СВЦЭМ!$D$10+'СЕТ СН'!$I$6-'СЕТ СН'!$I$23</f>
        <v>1372.3983577200001</v>
      </c>
      <c r="U143" s="36">
        <f>SUMIFS(СВЦЭМ!$D$33:$D$776,СВЦЭМ!$A$33:$A$776,$A143,СВЦЭМ!$B$33:$B$776,U$119)+'СЕТ СН'!$I$11+СВЦЭМ!$D$10+'СЕТ СН'!$I$6-'СЕТ СН'!$I$23</f>
        <v>1362.0836351299999</v>
      </c>
      <c r="V143" s="36">
        <f>SUMIFS(СВЦЭМ!$D$33:$D$776,СВЦЭМ!$A$33:$A$776,$A143,СВЦЭМ!$B$33:$B$776,V$119)+'СЕТ СН'!$I$11+СВЦЭМ!$D$10+'СЕТ СН'!$I$6-'СЕТ СН'!$I$23</f>
        <v>1347.3651095600001</v>
      </c>
      <c r="W143" s="36">
        <f>SUMIFS(СВЦЭМ!$D$33:$D$776,СВЦЭМ!$A$33:$A$776,$A143,СВЦЭМ!$B$33:$B$776,W$119)+'СЕТ СН'!$I$11+СВЦЭМ!$D$10+'СЕТ СН'!$I$6-'СЕТ СН'!$I$23</f>
        <v>1322.9389690400001</v>
      </c>
      <c r="X143" s="36">
        <f>SUMIFS(СВЦЭМ!$D$33:$D$776,СВЦЭМ!$A$33:$A$776,$A143,СВЦЭМ!$B$33:$B$776,X$119)+'СЕТ СН'!$I$11+СВЦЭМ!$D$10+'СЕТ СН'!$I$6-'СЕТ СН'!$I$23</f>
        <v>1387.5464787000001</v>
      </c>
      <c r="Y143" s="36">
        <f>SUMIFS(СВЦЭМ!$D$33:$D$776,СВЦЭМ!$A$33:$A$776,$A143,СВЦЭМ!$B$33:$B$776,Y$119)+'СЕТ СН'!$I$11+СВЦЭМ!$D$10+'СЕТ СН'!$I$6-'СЕТ СН'!$I$23</f>
        <v>1487.3848908099999</v>
      </c>
    </row>
    <row r="144" spans="1:25" ht="15.75" x14ac:dyDescent="0.2">
      <c r="A144" s="35">
        <f t="shared" si="3"/>
        <v>44037</v>
      </c>
      <c r="B144" s="36">
        <f>SUMIFS(СВЦЭМ!$D$33:$D$776,СВЦЭМ!$A$33:$A$776,$A144,СВЦЭМ!$B$33:$B$776,B$119)+'СЕТ СН'!$I$11+СВЦЭМ!$D$10+'СЕТ СН'!$I$6-'СЕТ СН'!$I$23</f>
        <v>1469.1176291500001</v>
      </c>
      <c r="C144" s="36">
        <f>SUMIFS(СВЦЭМ!$D$33:$D$776,СВЦЭМ!$A$33:$A$776,$A144,СВЦЭМ!$B$33:$B$776,C$119)+'СЕТ СН'!$I$11+СВЦЭМ!$D$10+'СЕТ СН'!$I$6-'СЕТ СН'!$I$23</f>
        <v>1528.96681053</v>
      </c>
      <c r="D144" s="36">
        <f>SUMIFS(СВЦЭМ!$D$33:$D$776,СВЦЭМ!$A$33:$A$776,$A144,СВЦЭМ!$B$33:$B$776,D$119)+'СЕТ СН'!$I$11+СВЦЭМ!$D$10+'СЕТ СН'!$I$6-'СЕТ СН'!$I$23</f>
        <v>1565.3561897500001</v>
      </c>
      <c r="E144" s="36">
        <f>SUMIFS(СВЦЭМ!$D$33:$D$776,СВЦЭМ!$A$33:$A$776,$A144,СВЦЭМ!$B$33:$B$776,E$119)+'СЕТ СН'!$I$11+СВЦЭМ!$D$10+'СЕТ СН'!$I$6-'СЕТ СН'!$I$23</f>
        <v>1587.29385026</v>
      </c>
      <c r="F144" s="36">
        <f>SUMIFS(СВЦЭМ!$D$33:$D$776,СВЦЭМ!$A$33:$A$776,$A144,СВЦЭМ!$B$33:$B$776,F$119)+'СЕТ СН'!$I$11+СВЦЭМ!$D$10+'СЕТ СН'!$I$6-'СЕТ СН'!$I$23</f>
        <v>1586.4225930800001</v>
      </c>
      <c r="G144" s="36">
        <f>SUMIFS(СВЦЭМ!$D$33:$D$776,СВЦЭМ!$A$33:$A$776,$A144,СВЦЭМ!$B$33:$B$776,G$119)+'СЕТ СН'!$I$11+СВЦЭМ!$D$10+'СЕТ СН'!$I$6-'СЕТ СН'!$I$23</f>
        <v>1582.51353262</v>
      </c>
      <c r="H144" s="36">
        <f>SUMIFS(СВЦЭМ!$D$33:$D$776,СВЦЭМ!$A$33:$A$776,$A144,СВЦЭМ!$B$33:$B$776,H$119)+'СЕТ СН'!$I$11+СВЦЭМ!$D$10+'СЕТ СН'!$I$6-'СЕТ СН'!$I$23</f>
        <v>1583.2835222000001</v>
      </c>
      <c r="I144" s="36">
        <f>SUMIFS(СВЦЭМ!$D$33:$D$776,СВЦЭМ!$A$33:$A$776,$A144,СВЦЭМ!$B$33:$B$776,I$119)+'СЕТ СН'!$I$11+СВЦЭМ!$D$10+'СЕТ СН'!$I$6-'СЕТ СН'!$I$23</f>
        <v>1605.3521391700001</v>
      </c>
      <c r="J144" s="36">
        <f>SUMIFS(СВЦЭМ!$D$33:$D$776,СВЦЭМ!$A$33:$A$776,$A144,СВЦЭМ!$B$33:$B$776,J$119)+'СЕТ СН'!$I$11+СВЦЭМ!$D$10+'СЕТ СН'!$I$6-'СЕТ СН'!$I$23</f>
        <v>1554.03381027</v>
      </c>
      <c r="K144" s="36">
        <f>SUMIFS(СВЦЭМ!$D$33:$D$776,СВЦЭМ!$A$33:$A$776,$A144,СВЦЭМ!$B$33:$B$776,K$119)+'СЕТ СН'!$I$11+СВЦЭМ!$D$10+'СЕТ СН'!$I$6-'СЕТ СН'!$I$23</f>
        <v>1402.5408792200001</v>
      </c>
      <c r="L144" s="36">
        <f>SUMIFS(СВЦЭМ!$D$33:$D$776,СВЦЭМ!$A$33:$A$776,$A144,СВЦЭМ!$B$33:$B$776,L$119)+'СЕТ СН'!$I$11+СВЦЭМ!$D$10+'СЕТ СН'!$I$6-'СЕТ СН'!$I$23</f>
        <v>1295.43076821</v>
      </c>
      <c r="M144" s="36">
        <f>SUMIFS(СВЦЭМ!$D$33:$D$776,СВЦЭМ!$A$33:$A$776,$A144,СВЦЭМ!$B$33:$B$776,M$119)+'СЕТ СН'!$I$11+СВЦЭМ!$D$10+'СЕТ СН'!$I$6-'СЕТ СН'!$I$23</f>
        <v>1272.5608990800001</v>
      </c>
      <c r="N144" s="36">
        <f>SUMIFS(СВЦЭМ!$D$33:$D$776,СВЦЭМ!$A$33:$A$776,$A144,СВЦЭМ!$B$33:$B$776,N$119)+'СЕТ СН'!$I$11+СВЦЭМ!$D$10+'СЕТ СН'!$I$6-'СЕТ СН'!$I$23</f>
        <v>1253.8856503400002</v>
      </c>
      <c r="O144" s="36">
        <f>SUMIFS(СВЦЭМ!$D$33:$D$776,СВЦЭМ!$A$33:$A$776,$A144,СВЦЭМ!$B$33:$B$776,O$119)+'СЕТ СН'!$I$11+СВЦЭМ!$D$10+'СЕТ СН'!$I$6-'СЕТ СН'!$I$23</f>
        <v>1249.7974060500001</v>
      </c>
      <c r="P144" s="36">
        <f>SUMIFS(СВЦЭМ!$D$33:$D$776,СВЦЭМ!$A$33:$A$776,$A144,СВЦЭМ!$B$33:$B$776,P$119)+'СЕТ СН'!$I$11+СВЦЭМ!$D$10+'СЕТ СН'!$I$6-'СЕТ СН'!$I$23</f>
        <v>1259.1544747100002</v>
      </c>
      <c r="Q144" s="36">
        <f>SUMIFS(СВЦЭМ!$D$33:$D$776,СВЦЭМ!$A$33:$A$776,$A144,СВЦЭМ!$B$33:$B$776,Q$119)+'СЕТ СН'!$I$11+СВЦЭМ!$D$10+'СЕТ СН'!$I$6-'СЕТ СН'!$I$23</f>
        <v>1265.1298293899999</v>
      </c>
      <c r="R144" s="36">
        <f>SUMIFS(СВЦЭМ!$D$33:$D$776,СВЦЭМ!$A$33:$A$776,$A144,СВЦЭМ!$B$33:$B$776,R$119)+'СЕТ СН'!$I$11+СВЦЭМ!$D$10+'СЕТ СН'!$I$6-'СЕТ СН'!$I$23</f>
        <v>1272.0583307400002</v>
      </c>
      <c r="S144" s="36">
        <f>SUMIFS(СВЦЭМ!$D$33:$D$776,СВЦЭМ!$A$33:$A$776,$A144,СВЦЭМ!$B$33:$B$776,S$119)+'СЕТ СН'!$I$11+СВЦЭМ!$D$10+'СЕТ СН'!$I$6-'СЕТ СН'!$I$23</f>
        <v>1272.48740137</v>
      </c>
      <c r="T144" s="36">
        <f>SUMIFS(СВЦЭМ!$D$33:$D$776,СВЦЭМ!$A$33:$A$776,$A144,СВЦЭМ!$B$33:$B$776,T$119)+'СЕТ СН'!$I$11+СВЦЭМ!$D$10+'СЕТ СН'!$I$6-'СЕТ СН'!$I$23</f>
        <v>1286.3470852400001</v>
      </c>
      <c r="U144" s="36">
        <f>SUMIFS(СВЦЭМ!$D$33:$D$776,СВЦЭМ!$A$33:$A$776,$A144,СВЦЭМ!$B$33:$B$776,U$119)+'СЕТ СН'!$I$11+СВЦЭМ!$D$10+'СЕТ СН'!$I$6-'СЕТ СН'!$I$23</f>
        <v>1276.4305255500001</v>
      </c>
      <c r="V144" s="36">
        <f>SUMIFS(СВЦЭМ!$D$33:$D$776,СВЦЭМ!$A$33:$A$776,$A144,СВЦЭМ!$B$33:$B$776,V$119)+'СЕТ СН'!$I$11+СВЦЭМ!$D$10+'СЕТ СН'!$I$6-'СЕТ СН'!$I$23</f>
        <v>1263.31256381</v>
      </c>
      <c r="W144" s="36">
        <f>SUMIFS(СВЦЭМ!$D$33:$D$776,СВЦЭМ!$A$33:$A$776,$A144,СВЦЭМ!$B$33:$B$776,W$119)+'СЕТ СН'!$I$11+СВЦЭМ!$D$10+'СЕТ СН'!$I$6-'СЕТ СН'!$I$23</f>
        <v>1237.9108154300002</v>
      </c>
      <c r="X144" s="36">
        <f>SUMIFS(СВЦЭМ!$D$33:$D$776,СВЦЭМ!$A$33:$A$776,$A144,СВЦЭМ!$B$33:$B$776,X$119)+'СЕТ СН'!$I$11+СВЦЭМ!$D$10+'СЕТ СН'!$I$6-'СЕТ СН'!$I$23</f>
        <v>1287.2264453500002</v>
      </c>
      <c r="Y144" s="36">
        <f>SUMIFS(СВЦЭМ!$D$33:$D$776,СВЦЭМ!$A$33:$A$776,$A144,СВЦЭМ!$B$33:$B$776,Y$119)+'СЕТ СН'!$I$11+СВЦЭМ!$D$10+'СЕТ СН'!$I$6-'СЕТ СН'!$I$23</f>
        <v>1432.4529064799999</v>
      </c>
    </row>
    <row r="145" spans="1:27" ht="15.75" x14ac:dyDescent="0.2">
      <c r="A145" s="35">
        <f t="shared" si="3"/>
        <v>44038</v>
      </c>
      <c r="B145" s="36">
        <f>SUMIFS(СВЦЭМ!$D$33:$D$776,СВЦЭМ!$A$33:$A$776,$A145,СВЦЭМ!$B$33:$B$776,B$119)+'СЕТ СН'!$I$11+СВЦЭМ!$D$10+'СЕТ СН'!$I$6-'СЕТ СН'!$I$23</f>
        <v>1392.1924134000001</v>
      </c>
      <c r="C145" s="36">
        <f>SUMIFS(СВЦЭМ!$D$33:$D$776,СВЦЭМ!$A$33:$A$776,$A145,СВЦЭМ!$B$33:$B$776,C$119)+'СЕТ СН'!$I$11+СВЦЭМ!$D$10+'СЕТ СН'!$I$6-'СЕТ СН'!$I$23</f>
        <v>1415.55124273</v>
      </c>
      <c r="D145" s="36">
        <f>SUMIFS(СВЦЭМ!$D$33:$D$776,СВЦЭМ!$A$33:$A$776,$A145,СВЦЭМ!$B$33:$B$776,D$119)+'СЕТ СН'!$I$11+СВЦЭМ!$D$10+'СЕТ СН'!$I$6-'СЕТ СН'!$I$23</f>
        <v>1415.7045758899999</v>
      </c>
      <c r="E145" s="36">
        <f>SUMIFS(СВЦЭМ!$D$33:$D$776,СВЦЭМ!$A$33:$A$776,$A145,СВЦЭМ!$B$33:$B$776,E$119)+'СЕТ СН'!$I$11+СВЦЭМ!$D$10+'СЕТ СН'!$I$6-'СЕТ СН'!$I$23</f>
        <v>1428.0262216900001</v>
      </c>
      <c r="F145" s="36">
        <f>SUMIFS(СВЦЭМ!$D$33:$D$776,СВЦЭМ!$A$33:$A$776,$A145,СВЦЭМ!$B$33:$B$776,F$119)+'СЕТ СН'!$I$11+СВЦЭМ!$D$10+'СЕТ СН'!$I$6-'СЕТ СН'!$I$23</f>
        <v>1440.0128183500001</v>
      </c>
      <c r="G145" s="36">
        <f>SUMIFS(СВЦЭМ!$D$33:$D$776,СВЦЭМ!$A$33:$A$776,$A145,СВЦЭМ!$B$33:$B$776,G$119)+'СЕТ СН'!$I$11+СВЦЭМ!$D$10+'СЕТ СН'!$I$6-'СЕТ СН'!$I$23</f>
        <v>1447.33413006</v>
      </c>
      <c r="H145" s="36">
        <f>SUMIFS(СВЦЭМ!$D$33:$D$776,СВЦЭМ!$A$33:$A$776,$A145,СВЦЭМ!$B$33:$B$776,H$119)+'СЕТ СН'!$I$11+СВЦЭМ!$D$10+'СЕТ СН'!$I$6-'СЕТ СН'!$I$23</f>
        <v>1462.0111020200002</v>
      </c>
      <c r="I145" s="36">
        <f>SUMIFS(СВЦЭМ!$D$33:$D$776,СВЦЭМ!$A$33:$A$776,$A145,СВЦЭМ!$B$33:$B$776,I$119)+'СЕТ СН'!$I$11+СВЦЭМ!$D$10+'СЕТ СН'!$I$6-'СЕТ СН'!$I$23</f>
        <v>1476.2438525900002</v>
      </c>
      <c r="J145" s="36">
        <f>SUMIFS(СВЦЭМ!$D$33:$D$776,СВЦЭМ!$A$33:$A$776,$A145,СВЦЭМ!$B$33:$B$776,J$119)+'СЕТ СН'!$I$11+СВЦЭМ!$D$10+'СЕТ СН'!$I$6-'СЕТ СН'!$I$23</f>
        <v>1415.7477621400001</v>
      </c>
      <c r="K145" s="36">
        <f>SUMIFS(СВЦЭМ!$D$33:$D$776,СВЦЭМ!$A$33:$A$776,$A145,СВЦЭМ!$B$33:$B$776,K$119)+'СЕТ СН'!$I$11+СВЦЭМ!$D$10+'СЕТ СН'!$I$6-'СЕТ СН'!$I$23</f>
        <v>1327.8962836400001</v>
      </c>
      <c r="L145" s="36">
        <f>SUMIFS(СВЦЭМ!$D$33:$D$776,СВЦЭМ!$A$33:$A$776,$A145,СВЦЭМ!$B$33:$B$776,L$119)+'СЕТ СН'!$I$11+СВЦЭМ!$D$10+'СЕТ СН'!$I$6-'СЕТ СН'!$I$23</f>
        <v>1222.9877293200002</v>
      </c>
      <c r="M145" s="36">
        <f>SUMIFS(СВЦЭМ!$D$33:$D$776,СВЦЭМ!$A$33:$A$776,$A145,СВЦЭМ!$B$33:$B$776,M$119)+'СЕТ СН'!$I$11+СВЦЭМ!$D$10+'СЕТ СН'!$I$6-'СЕТ СН'!$I$23</f>
        <v>1191.3670922000001</v>
      </c>
      <c r="N145" s="36">
        <f>SUMIFS(СВЦЭМ!$D$33:$D$776,СВЦЭМ!$A$33:$A$776,$A145,СВЦЭМ!$B$33:$B$776,N$119)+'СЕТ СН'!$I$11+СВЦЭМ!$D$10+'СЕТ СН'!$I$6-'СЕТ СН'!$I$23</f>
        <v>1171.8869822000001</v>
      </c>
      <c r="O145" s="36">
        <f>SUMIFS(СВЦЭМ!$D$33:$D$776,СВЦЭМ!$A$33:$A$776,$A145,СВЦЭМ!$B$33:$B$776,O$119)+'СЕТ СН'!$I$11+СВЦЭМ!$D$10+'СЕТ СН'!$I$6-'СЕТ СН'!$I$23</f>
        <v>1182.63123176</v>
      </c>
      <c r="P145" s="36">
        <f>SUMIFS(СВЦЭМ!$D$33:$D$776,СВЦЭМ!$A$33:$A$776,$A145,СВЦЭМ!$B$33:$B$776,P$119)+'СЕТ СН'!$I$11+СВЦЭМ!$D$10+'СЕТ СН'!$I$6-'СЕТ СН'!$I$23</f>
        <v>1187.3256026900001</v>
      </c>
      <c r="Q145" s="36">
        <f>SUMIFS(СВЦЭМ!$D$33:$D$776,СВЦЭМ!$A$33:$A$776,$A145,СВЦЭМ!$B$33:$B$776,Q$119)+'СЕТ СН'!$I$11+СВЦЭМ!$D$10+'СЕТ СН'!$I$6-'СЕТ СН'!$I$23</f>
        <v>1196.8589880300001</v>
      </c>
      <c r="R145" s="36">
        <f>SUMIFS(СВЦЭМ!$D$33:$D$776,СВЦЭМ!$A$33:$A$776,$A145,СВЦЭМ!$B$33:$B$776,R$119)+'СЕТ СН'!$I$11+СВЦЭМ!$D$10+'СЕТ СН'!$I$6-'СЕТ СН'!$I$23</f>
        <v>1208.4980074099999</v>
      </c>
      <c r="S145" s="36">
        <f>SUMIFS(СВЦЭМ!$D$33:$D$776,СВЦЭМ!$A$33:$A$776,$A145,СВЦЭМ!$B$33:$B$776,S$119)+'СЕТ СН'!$I$11+СВЦЭМ!$D$10+'СЕТ СН'!$I$6-'СЕТ СН'!$I$23</f>
        <v>1212.40868645</v>
      </c>
      <c r="T145" s="36">
        <f>SUMIFS(СВЦЭМ!$D$33:$D$776,СВЦЭМ!$A$33:$A$776,$A145,СВЦЭМ!$B$33:$B$776,T$119)+'СЕТ СН'!$I$11+СВЦЭМ!$D$10+'СЕТ СН'!$I$6-'СЕТ СН'!$I$23</f>
        <v>1219.18795598</v>
      </c>
      <c r="U145" s="36">
        <f>SUMIFS(СВЦЭМ!$D$33:$D$776,СВЦЭМ!$A$33:$A$776,$A145,СВЦЭМ!$B$33:$B$776,U$119)+'СЕТ СН'!$I$11+СВЦЭМ!$D$10+'СЕТ СН'!$I$6-'СЕТ СН'!$I$23</f>
        <v>1202.4625869000001</v>
      </c>
      <c r="V145" s="36">
        <f>SUMIFS(СВЦЭМ!$D$33:$D$776,СВЦЭМ!$A$33:$A$776,$A145,СВЦЭМ!$B$33:$B$776,V$119)+'СЕТ СН'!$I$11+СВЦЭМ!$D$10+'СЕТ СН'!$I$6-'СЕТ СН'!$I$23</f>
        <v>1188.23074219</v>
      </c>
      <c r="W145" s="36">
        <f>SUMIFS(СВЦЭМ!$D$33:$D$776,СВЦЭМ!$A$33:$A$776,$A145,СВЦЭМ!$B$33:$B$776,W$119)+'СЕТ СН'!$I$11+СВЦЭМ!$D$10+'СЕТ СН'!$I$6-'СЕТ СН'!$I$23</f>
        <v>1172.04296447</v>
      </c>
      <c r="X145" s="36">
        <f>SUMIFS(СВЦЭМ!$D$33:$D$776,СВЦЭМ!$A$33:$A$776,$A145,СВЦЭМ!$B$33:$B$776,X$119)+'СЕТ СН'!$I$11+СВЦЭМ!$D$10+'СЕТ СН'!$I$6-'СЕТ СН'!$I$23</f>
        <v>1209.2463917</v>
      </c>
      <c r="Y145" s="36">
        <f>SUMIFS(СВЦЭМ!$D$33:$D$776,СВЦЭМ!$A$33:$A$776,$A145,СВЦЭМ!$B$33:$B$776,Y$119)+'СЕТ СН'!$I$11+СВЦЭМ!$D$10+'СЕТ СН'!$I$6-'СЕТ СН'!$I$23</f>
        <v>1345.1875960100001</v>
      </c>
    </row>
    <row r="146" spans="1:27" ht="15.75" x14ac:dyDescent="0.2">
      <c r="A146" s="35">
        <f t="shared" si="3"/>
        <v>44039</v>
      </c>
      <c r="B146" s="36">
        <f>SUMIFS(СВЦЭМ!$D$33:$D$776,СВЦЭМ!$A$33:$A$776,$A146,СВЦЭМ!$B$33:$B$776,B$119)+'СЕТ СН'!$I$11+СВЦЭМ!$D$10+'СЕТ СН'!$I$6-'СЕТ СН'!$I$23</f>
        <v>1433.12117025</v>
      </c>
      <c r="C146" s="36">
        <f>SUMIFS(СВЦЭМ!$D$33:$D$776,СВЦЭМ!$A$33:$A$776,$A146,СВЦЭМ!$B$33:$B$776,C$119)+'СЕТ СН'!$I$11+СВЦЭМ!$D$10+'СЕТ СН'!$I$6-'СЕТ СН'!$I$23</f>
        <v>1411.9422259400001</v>
      </c>
      <c r="D146" s="36">
        <f>SUMIFS(СВЦЭМ!$D$33:$D$776,СВЦЭМ!$A$33:$A$776,$A146,СВЦЭМ!$B$33:$B$776,D$119)+'СЕТ СН'!$I$11+СВЦЭМ!$D$10+'СЕТ СН'!$I$6-'СЕТ СН'!$I$23</f>
        <v>1412.4131048200002</v>
      </c>
      <c r="E146" s="36">
        <f>SUMIFS(СВЦЭМ!$D$33:$D$776,СВЦЭМ!$A$33:$A$776,$A146,СВЦЭМ!$B$33:$B$776,E$119)+'СЕТ СН'!$I$11+СВЦЭМ!$D$10+'СЕТ СН'!$I$6-'СЕТ СН'!$I$23</f>
        <v>1421.9843353400001</v>
      </c>
      <c r="F146" s="36">
        <f>SUMIFS(СВЦЭМ!$D$33:$D$776,СВЦЭМ!$A$33:$A$776,$A146,СВЦЭМ!$B$33:$B$776,F$119)+'СЕТ СН'!$I$11+СВЦЭМ!$D$10+'СЕТ СН'!$I$6-'СЕТ СН'!$I$23</f>
        <v>1420.12496347</v>
      </c>
      <c r="G146" s="36">
        <f>SUMIFS(СВЦЭМ!$D$33:$D$776,СВЦЭМ!$A$33:$A$776,$A146,СВЦЭМ!$B$33:$B$776,G$119)+'СЕТ СН'!$I$11+СВЦЭМ!$D$10+'СЕТ СН'!$I$6-'СЕТ СН'!$I$23</f>
        <v>1412.9801126100001</v>
      </c>
      <c r="H146" s="36">
        <f>SUMIFS(СВЦЭМ!$D$33:$D$776,СВЦЭМ!$A$33:$A$776,$A146,СВЦЭМ!$B$33:$B$776,H$119)+'СЕТ СН'!$I$11+СВЦЭМ!$D$10+'СЕТ СН'!$I$6-'СЕТ СН'!$I$23</f>
        <v>1403.7094720300001</v>
      </c>
      <c r="I146" s="36">
        <f>SUMIFS(СВЦЭМ!$D$33:$D$776,СВЦЭМ!$A$33:$A$776,$A146,СВЦЭМ!$B$33:$B$776,I$119)+'СЕТ СН'!$I$11+СВЦЭМ!$D$10+'СЕТ СН'!$I$6-'СЕТ СН'!$I$23</f>
        <v>1438.39154921</v>
      </c>
      <c r="J146" s="36">
        <f>SUMIFS(СВЦЭМ!$D$33:$D$776,СВЦЭМ!$A$33:$A$776,$A146,СВЦЭМ!$B$33:$B$776,J$119)+'СЕТ СН'!$I$11+СВЦЭМ!$D$10+'СЕТ СН'!$I$6-'СЕТ СН'!$I$23</f>
        <v>1396.8610899700002</v>
      </c>
      <c r="K146" s="36">
        <f>SUMIFS(СВЦЭМ!$D$33:$D$776,СВЦЭМ!$A$33:$A$776,$A146,СВЦЭМ!$B$33:$B$776,K$119)+'СЕТ СН'!$I$11+СВЦЭМ!$D$10+'СЕТ СН'!$I$6-'СЕТ СН'!$I$23</f>
        <v>1278.3815878099999</v>
      </c>
      <c r="L146" s="36">
        <f>SUMIFS(СВЦЭМ!$D$33:$D$776,СВЦЭМ!$A$33:$A$776,$A146,СВЦЭМ!$B$33:$B$776,L$119)+'СЕТ СН'!$I$11+СВЦЭМ!$D$10+'СЕТ СН'!$I$6-'СЕТ СН'!$I$23</f>
        <v>1188.1528224399999</v>
      </c>
      <c r="M146" s="36">
        <f>SUMIFS(СВЦЭМ!$D$33:$D$776,СВЦЭМ!$A$33:$A$776,$A146,СВЦЭМ!$B$33:$B$776,M$119)+'СЕТ СН'!$I$11+СВЦЭМ!$D$10+'СЕТ СН'!$I$6-'СЕТ СН'!$I$23</f>
        <v>1163.8163606799999</v>
      </c>
      <c r="N146" s="36">
        <f>SUMIFS(СВЦЭМ!$D$33:$D$776,СВЦЭМ!$A$33:$A$776,$A146,СВЦЭМ!$B$33:$B$776,N$119)+'СЕТ СН'!$I$11+СВЦЭМ!$D$10+'СЕТ СН'!$I$6-'СЕТ СН'!$I$23</f>
        <v>1140.0360374699999</v>
      </c>
      <c r="O146" s="36">
        <f>SUMIFS(СВЦЭМ!$D$33:$D$776,СВЦЭМ!$A$33:$A$776,$A146,СВЦЭМ!$B$33:$B$776,O$119)+'СЕТ СН'!$I$11+СВЦЭМ!$D$10+'СЕТ СН'!$I$6-'СЕТ СН'!$I$23</f>
        <v>1146.5487251100001</v>
      </c>
      <c r="P146" s="36">
        <f>SUMIFS(СВЦЭМ!$D$33:$D$776,СВЦЭМ!$A$33:$A$776,$A146,СВЦЭМ!$B$33:$B$776,P$119)+'СЕТ СН'!$I$11+СВЦЭМ!$D$10+'СЕТ СН'!$I$6-'СЕТ СН'!$I$23</f>
        <v>1158.01414864</v>
      </c>
      <c r="Q146" s="36">
        <f>SUMIFS(СВЦЭМ!$D$33:$D$776,СВЦЭМ!$A$33:$A$776,$A146,СВЦЭМ!$B$33:$B$776,Q$119)+'СЕТ СН'!$I$11+СВЦЭМ!$D$10+'СЕТ СН'!$I$6-'СЕТ СН'!$I$23</f>
        <v>1173.6549372300001</v>
      </c>
      <c r="R146" s="36">
        <f>SUMIFS(СВЦЭМ!$D$33:$D$776,СВЦЭМ!$A$33:$A$776,$A146,СВЦЭМ!$B$33:$B$776,R$119)+'СЕТ СН'!$I$11+СВЦЭМ!$D$10+'СЕТ СН'!$I$6-'СЕТ СН'!$I$23</f>
        <v>1175.4606736400001</v>
      </c>
      <c r="S146" s="36">
        <f>SUMIFS(СВЦЭМ!$D$33:$D$776,СВЦЭМ!$A$33:$A$776,$A146,СВЦЭМ!$B$33:$B$776,S$119)+'СЕТ СН'!$I$11+СВЦЭМ!$D$10+'СЕТ СН'!$I$6-'СЕТ СН'!$I$23</f>
        <v>1186.7543034700002</v>
      </c>
      <c r="T146" s="36">
        <f>SUMIFS(СВЦЭМ!$D$33:$D$776,СВЦЭМ!$A$33:$A$776,$A146,СВЦЭМ!$B$33:$B$776,T$119)+'СЕТ СН'!$I$11+СВЦЭМ!$D$10+'СЕТ СН'!$I$6-'СЕТ СН'!$I$23</f>
        <v>1202.5864625700001</v>
      </c>
      <c r="U146" s="36">
        <f>SUMIFS(СВЦЭМ!$D$33:$D$776,СВЦЭМ!$A$33:$A$776,$A146,СВЦЭМ!$B$33:$B$776,U$119)+'СЕТ СН'!$I$11+СВЦЭМ!$D$10+'СЕТ СН'!$I$6-'СЕТ СН'!$I$23</f>
        <v>1189.3469055400001</v>
      </c>
      <c r="V146" s="36">
        <f>SUMIFS(СВЦЭМ!$D$33:$D$776,СВЦЭМ!$A$33:$A$776,$A146,СВЦЭМ!$B$33:$B$776,V$119)+'СЕТ СН'!$I$11+СВЦЭМ!$D$10+'СЕТ СН'!$I$6-'СЕТ СН'!$I$23</f>
        <v>1183.6772786199999</v>
      </c>
      <c r="W146" s="36">
        <f>SUMIFS(СВЦЭМ!$D$33:$D$776,СВЦЭМ!$A$33:$A$776,$A146,СВЦЭМ!$B$33:$B$776,W$119)+'СЕТ СН'!$I$11+СВЦЭМ!$D$10+'СЕТ СН'!$I$6-'СЕТ СН'!$I$23</f>
        <v>1174.4698687300001</v>
      </c>
      <c r="X146" s="36">
        <f>SUMIFS(СВЦЭМ!$D$33:$D$776,СВЦЭМ!$A$33:$A$776,$A146,СВЦЭМ!$B$33:$B$776,X$119)+'СЕТ СН'!$I$11+СВЦЭМ!$D$10+'СЕТ СН'!$I$6-'СЕТ СН'!$I$23</f>
        <v>1240.69948148</v>
      </c>
      <c r="Y146" s="36">
        <f>SUMIFS(СВЦЭМ!$D$33:$D$776,СВЦЭМ!$A$33:$A$776,$A146,СВЦЭМ!$B$33:$B$776,Y$119)+'СЕТ СН'!$I$11+СВЦЭМ!$D$10+'СЕТ СН'!$I$6-'СЕТ СН'!$I$23</f>
        <v>1357.2885323400001</v>
      </c>
    </row>
    <row r="147" spans="1:27" ht="15.75" x14ac:dyDescent="0.2">
      <c r="A147" s="35">
        <f t="shared" si="3"/>
        <v>44040</v>
      </c>
      <c r="B147" s="36">
        <f>SUMIFS(СВЦЭМ!$D$33:$D$776,СВЦЭМ!$A$33:$A$776,$A147,СВЦЭМ!$B$33:$B$776,B$119)+'СЕТ СН'!$I$11+СВЦЭМ!$D$10+'СЕТ СН'!$I$6-'СЕТ СН'!$I$23</f>
        <v>1353.7171690300002</v>
      </c>
      <c r="C147" s="36">
        <f>SUMIFS(СВЦЭМ!$D$33:$D$776,СВЦЭМ!$A$33:$A$776,$A147,СВЦЭМ!$B$33:$B$776,C$119)+'СЕТ СН'!$I$11+СВЦЭМ!$D$10+'СЕТ СН'!$I$6-'СЕТ СН'!$I$23</f>
        <v>1415.0113236699999</v>
      </c>
      <c r="D147" s="36">
        <f>SUMIFS(СВЦЭМ!$D$33:$D$776,СВЦЭМ!$A$33:$A$776,$A147,СВЦЭМ!$B$33:$B$776,D$119)+'СЕТ СН'!$I$11+СВЦЭМ!$D$10+'СЕТ СН'!$I$6-'СЕТ СН'!$I$23</f>
        <v>1425.1401688400001</v>
      </c>
      <c r="E147" s="36">
        <f>SUMIFS(СВЦЭМ!$D$33:$D$776,СВЦЭМ!$A$33:$A$776,$A147,СВЦЭМ!$B$33:$B$776,E$119)+'СЕТ СН'!$I$11+СВЦЭМ!$D$10+'СЕТ СН'!$I$6-'СЕТ СН'!$I$23</f>
        <v>1438.9621685300001</v>
      </c>
      <c r="F147" s="36">
        <f>SUMIFS(СВЦЭМ!$D$33:$D$776,СВЦЭМ!$A$33:$A$776,$A147,СВЦЭМ!$B$33:$B$776,F$119)+'СЕТ СН'!$I$11+СВЦЭМ!$D$10+'СЕТ СН'!$I$6-'СЕТ СН'!$I$23</f>
        <v>1427.51082311</v>
      </c>
      <c r="G147" s="36">
        <f>SUMIFS(СВЦЭМ!$D$33:$D$776,СВЦЭМ!$A$33:$A$776,$A147,СВЦЭМ!$B$33:$B$776,G$119)+'СЕТ СН'!$I$11+СВЦЭМ!$D$10+'СЕТ СН'!$I$6-'СЕТ СН'!$I$23</f>
        <v>1443.5276254999999</v>
      </c>
      <c r="H147" s="36">
        <f>SUMIFS(СВЦЭМ!$D$33:$D$776,СВЦЭМ!$A$33:$A$776,$A147,СВЦЭМ!$B$33:$B$776,H$119)+'СЕТ СН'!$I$11+СВЦЭМ!$D$10+'СЕТ СН'!$I$6-'СЕТ СН'!$I$23</f>
        <v>1445.72736906</v>
      </c>
      <c r="I147" s="36">
        <f>SUMIFS(СВЦЭМ!$D$33:$D$776,СВЦЭМ!$A$33:$A$776,$A147,СВЦЭМ!$B$33:$B$776,I$119)+'СЕТ СН'!$I$11+СВЦЭМ!$D$10+'СЕТ СН'!$I$6-'СЕТ СН'!$I$23</f>
        <v>1457.60215186</v>
      </c>
      <c r="J147" s="36">
        <f>SUMIFS(СВЦЭМ!$D$33:$D$776,СВЦЭМ!$A$33:$A$776,$A147,СВЦЭМ!$B$33:$B$776,J$119)+'СЕТ СН'!$I$11+СВЦЭМ!$D$10+'СЕТ СН'!$I$6-'СЕТ СН'!$I$23</f>
        <v>1438.4150888700001</v>
      </c>
      <c r="K147" s="36">
        <f>SUMIFS(СВЦЭМ!$D$33:$D$776,СВЦЭМ!$A$33:$A$776,$A147,СВЦЭМ!$B$33:$B$776,K$119)+'СЕТ СН'!$I$11+СВЦЭМ!$D$10+'СЕТ СН'!$I$6-'СЕТ СН'!$I$23</f>
        <v>1317.4765641700001</v>
      </c>
      <c r="L147" s="36">
        <f>SUMIFS(СВЦЭМ!$D$33:$D$776,СВЦЭМ!$A$33:$A$776,$A147,СВЦЭМ!$B$33:$B$776,L$119)+'СЕТ СН'!$I$11+СВЦЭМ!$D$10+'СЕТ СН'!$I$6-'СЕТ СН'!$I$23</f>
        <v>1202.2635252300001</v>
      </c>
      <c r="M147" s="36">
        <f>SUMIFS(СВЦЭМ!$D$33:$D$776,СВЦЭМ!$A$33:$A$776,$A147,СВЦЭМ!$B$33:$B$776,M$119)+'СЕТ СН'!$I$11+СВЦЭМ!$D$10+'СЕТ СН'!$I$6-'СЕТ СН'!$I$23</f>
        <v>1181.5160350000001</v>
      </c>
      <c r="N147" s="36">
        <f>SUMIFS(СВЦЭМ!$D$33:$D$776,СВЦЭМ!$A$33:$A$776,$A147,СВЦЭМ!$B$33:$B$776,N$119)+'СЕТ СН'!$I$11+СВЦЭМ!$D$10+'СЕТ СН'!$I$6-'СЕТ СН'!$I$23</f>
        <v>1178.7299655300001</v>
      </c>
      <c r="O147" s="36">
        <f>SUMIFS(СВЦЭМ!$D$33:$D$776,СВЦЭМ!$A$33:$A$776,$A147,СВЦЭМ!$B$33:$B$776,O$119)+'СЕТ СН'!$I$11+СВЦЭМ!$D$10+'СЕТ СН'!$I$6-'СЕТ СН'!$I$23</f>
        <v>1190.1309325100001</v>
      </c>
      <c r="P147" s="36">
        <f>SUMIFS(СВЦЭМ!$D$33:$D$776,СВЦЭМ!$A$33:$A$776,$A147,СВЦЭМ!$B$33:$B$776,P$119)+'СЕТ СН'!$I$11+СВЦЭМ!$D$10+'СЕТ СН'!$I$6-'СЕТ СН'!$I$23</f>
        <v>1192.00188467</v>
      </c>
      <c r="Q147" s="36">
        <f>SUMIFS(СВЦЭМ!$D$33:$D$776,СВЦЭМ!$A$33:$A$776,$A147,СВЦЭМ!$B$33:$B$776,Q$119)+'СЕТ СН'!$I$11+СВЦЭМ!$D$10+'СЕТ СН'!$I$6-'СЕТ СН'!$I$23</f>
        <v>1201.9988017599999</v>
      </c>
      <c r="R147" s="36">
        <f>SUMIFS(СВЦЭМ!$D$33:$D$776,СВЦЭМ!$A$33:$A$776,$A147,СВЦЭМ!$B$33:$B$776,R$119)+'СЕТ СН'!$I$11+СВЦЭМ!$D$10+'СЕТ СН'!$I$6-'СЕТ СН'!$I$23</f>
        <v>1203.59490867</v>
      </c>
      <c r="S147" s="36">
        <f>SUMIFS(СВЦЭМ!$D$33:$D$776,СВЦЭМ!$A$33:$A$776,$A147,СВЦЭМ!$B$33:$B$776,S$119)+'СЕТ СН'!$I$11+СВЦЭМ!$D$10+'СЕТ СН'!$I$6-'СЕТ СН'!$I$23</f>
        <v>1208.9225685000001</v>
      </c>
      <c r="T147" s="36">
        <f>SUMIFS(СВЦЭМ!$D$33:$D$776,СВЦЭМ!$A$33:$A$776,$A147,СВЦЭМ!$B$33:$B$776,T$119)+'СЕТ СН'!$I$11+СВЦЭМ!$D$10+'СЕТ СН'!$I$6-'СЕТ СН'!$I$23</f>
        <v>1212.19934775</v>
      </c>
      <c r="U147" s="36">
        <f>SUMIFS(СВЦЭМ!$D$33:$D$776,СВЦЭМ!$A$33:$A$776,$A147,СВЦЭМ!$B$33:$B$776,U$119)+'СЕТ СН'!$I$11+СВЦЭМ!$D$10+'СЕТ СН'!$I$6-'СЕТ СН'!$I$23</f>
        <v>1196.82714678</v>
      </c>
      <c r="V147" s="36">
        <f>SUMIFS(СВЦЭМ!$D$33:$D$776,СВЦЭМ!$A$33:$A$776,$A147,СВЦЭМ!$B$33:$B$776,V$119)+'СЕТ СН'!$I$11+СВЦЭМ!$D$10+'СЕТ СН'!$I$6-'СЕТ СН'!$I$23</f>
        <v>1208.6701386200002</v>
      </c>
      <c r="W147" s="36">
        <f>SUMIFS(СВЦЭМ!$D$33:$D$776,СВЦЭМ!$A$33:$A$776,$A147,СВЦЭМ!$B$33:$B$776,W$119)+'СЕТ СН'!$I$11+СВЦЭМ!$D$10+'СЕТ СН'!$I$6-'СЕТ СН'!$I$23</f>
        <v>1210.7476459499999</v>
      </c>
      <c r="X147" s="36">
        <f>SUMIFS(СВЦЭМ!$D$33:$D$776,СВЦЭМ!$A$33:$A$776,$A147,СВЦЭМ!$B$33:$B$776,X$119)+'СЕТ СН'!$I$11+СВЦЭМ!$D$10+'СЕТ СН'!$I$6-'СЕТ СН'!$I$23</f>
        <v>1254.53233985</v>
      </c>
      <c r="Y147" s="36">
        <f>SUMIFS(СВЦЭМ!$D$33:$D$776,СВЦЭМ!$A$33:$A$776,$A147,СВЦЭМ!$B$33:$B$776,Y$119)+'СЕТ СН'!$I$11+СВЦЭМ!$D$10+'СЕТ СН'!$I$6-'СЕТ СН'!$I$23</f>
        <v>1370.0928103800002</v>
      </c>
    </row>
    <row r="148" spans="1:27" ht="15.75" x14ac:dyDescent="0.2">
      <c r="A148" s="35">
        <f t="shared" si="3"/>
        <v>44041</v>
      </c>
      <c r="B148" s="36">
        <f>SUMIFS(СВЦЭМ!$D$33:$D$776,СВЦЭМ!$A$33:$A$776,$A148,СВЦЭМ!$B$33:$B$776,B$119)+'СЕТ СН'!$I$11+СВЦЭМ!$D$10+'СЕТ СН'!$I$6-'СЕТ СН'!$I$23</f>
        <v>1476.0618900200002</v>
      </c>
      <c r="C148" s="36">
        <f>SUMIFS(СВЦЭМ!$D$33:$D$776,СВЦЭМ!$A$33:$A$776,$A148,СВЦЭМ!$B$33:$B$776,C$119)+'СЕТ СН'!$I$11+СВЦЭМ!$D$10+'СЕТ СН'!$I$6-'СЕТ СН'!$I$23</f>
        <v>1520.5691078700002</v>
      </c>
      <c r="D148" s="36">
        <f>SUMIFS(СВЦЭМ!$D$33:$D$776,СВЦЭМ!$A$33:$A$776,$A148,СВЦЭМ!$B$33:$B$776,D$119)+'СЕТ СН'!$I$11+СВЦЭМ!$D$10+'СЕТ СН'!$I$6-'СЕТ СН'!$I$23</f>
        <v>1554.89514218</v>
      </c>
      <c r="E148" s="36">
        <f>SUMIFS(СВЦЭМ!$D$33:$D$776,СВЦЭМ!$A$33:$A$776,$A148,СВЦЭМ!$B$33:$B$776,E$119)+'СЕТ СН'!$I$11+СВЦЭМ!$D$10+'СЕТ СН'!$I$6-'СЕТ СН'!$I$23</f>
        <v>1579.4740142500002</v>
      </c>
      <c r="F148" s="36">
        <f>SUMIFS(СВЦЭМ!$D$33:$D$776,СВЦЭМ!$A$33:$A$776,$A148,СВЦЭМ!$B$33:$B$776,F$119)+'СЕТ СН'!$I$11+СВЦЭМ!$D$10+'СЕТ СН'!$I$6-'СЕТ СН'!$I$23</f>
        <v>1541.7304667999999</v>
      </c>
      <c r="G148" s="36">
        <f>SUMIFS(СВЦЭМ!$D$33:$D$776,СВЦЭМ!$A$33:$A$776,$A148,СВЦЭМ!$B$33:$B$776,G$119)+'СЕТ СН'!$I$11+СВЦЭМ!$D$10+'СЕТ СН'!$I$6-'СЕТ СН'!$I$23</f>
        <v>1540.0207596800001</v>
      </c>
      <c r="H148" s="36">
        <f>SUMIFS(СВЦЭМ!$D$33:$D$776,СВЦЭМ!$A$33:$A$776,$A148,СВЦЭМ!$B$33:$B$776,H$119)+'СЕТ СН'!$I$11+СВЦЭМ!$D$10+'СЕТ СН'!$I$6-'СЕТ СН'!$I$23</f>
        <v>1511.6196204600001</v>
      </c>
      <c r="I148" s="36">
        <f>SUMIFS(СВЦЭМ!$D$33:$D$776,СВЦЭМ!$A$33:$A$776,$A148,СВЦЭМ!$B$33:$B$776,I$119)+'СЕТ СН'!$I$11+СВЦЭМ!$D$10+'СЕТ СН'!$I$6-'СЕТ СН'!$I$23</f>
        <v>1492.63603042</v>
      </c>
      <c r="J148" s="36">
        <f>SUMIFS(СВЦЭМ!$D$33:$D$776,СВЦЭМ!$A$33:$A$776,$A148,СВЦЭМ!$B$33:$B$776,J$119)+'СЕТ СН'!$I$11+СВЦЭМ!$D$10+'СЕТ СН'!$I$6-'СЕТ СН'!$I$23</f>
        <v>1414.9300673400001</v>
      </c>
      <c r="K148" s="36">
        <f>SUMIFS(СВЦЭМ!$D$33:$D$776,СВЦЭМ!$A$33:$A$776,$A148,СВЦЭМ!$B$33:$B$776,K$119)+'СЕТ СН'!$I$11+СВЦЭМ!$D$10+'СЕТ СН'!$I$6-'СЕТ СН'!$I$23</f>
        <v>1259.0546049100001</v>
      </c>
      <c r="L148" s="36">
        <f>SUMIFS(СВЦЭМ!$D$33:$D$776,СВЦЭМ!$A$33:$A$776,$A148,СВЦЭМ!$B$33:$B$776,L$119)+'СЕТ СН'!$I$11+СВЦЭМ!$D$10+'СЕТ СН'!$I$6-'СЕТ СН'!$I$23</f>
        <v>1200.0313885999999</v>
      </c>
      <c r="M148" s="36">
        <f>SUMIFS(СВЦЭМ!$D$33:$D$776,СВЦЭМ!$A$33:$A$776,$A148,СВЦЭМ!$B$33:$B$776,M$119)+'СЕТ СН'!$I$11+СВЦЭМ!$D$10+'СЕТ СН'!$I$6-'СЕТ СН'!$I$23</f>
        <v>1180.1636919100001</v>
      </c>
      <c r="N148" s="36">
        <f>SUMIFS(СВЦЭМ!$D$33:$D$776,СВЦЭМ!$A$33:$A$776,$A148,СВЦЭМ!$B$33:$B$776,N$119)+'СЕТ СН'!$I$11+СВЦЭМ!$D$10+'СЕТ СН'!$I$6-'СЕТ СН'!$I$23</f>
        <v>1152.31643953</v>
      </c>
      <c r="O148" s="36">
        <f>SUMIFS(СВЦЭМ!$D$33:$D$776,СВЦЭМ!$A$33:$A$776,$A148,СВЦЭМ!$B$33:$B$776,O$119)+'СЕТ СН'!$I$11+СВЦЭМ!$D$10+'СЕТ СН'!$I$6-'СЕТ СН'!$I$23</f>
        <v>1146.8056479500001</v>
      </c>
      <c r="P148" s="36">
        <f>SUMIFS(СВЦЭМ!$D$33:$D$776,СВЦЭМ!$A$33:$A$776,$A148,СВЦЭМ!$B$33:$B$776,P$119)+'СЕТ СН'!$I$11+СВЦЭМ!$D$10+'СЕТ СН'!$I$6-'СЕТ СН'!$I$23</f>
        <v>1147.6035237999999</v>
      </c>
      <c r="Q148" s="36">
        <f>SUMIFS(СВЦЭМ!$D$33:$D$776,СВЦЭМ!$A$33:$A$776,$A148,СВЦЭМ!$B$33:$B$776,Q$119)+'СЕТ СН'!$I$11+СВЦЭМ!$D$10+'СЕТ СН'!$I$6-'СЕТ СН'!$I$23</f>
        <v>1158.2413207300001</v>
      </c>
      <c r="R148" s="36">
        <f>SUMIFS(СВЦЭМ!$D$33:$D$776,СВЦЭМ!$A$33:$A$776,$A148,СВЦЭМ!$B$33:$B$776,R$119)+'СЕТ СН'!$I$11+СВЦЭМ!$D$10+'СЕТ СН'!$I$6-'СЕТ СН'!$I$23</f>
        <v>1165.00470842</v>
      </c>
      <c r="S148" s="36">
        <f>SUMIFS(СВЦЭМ!$D$33:$D$776,СВЦЭМ!$A$33:$A$776,$A148,СВЦЭМ!$B$33:$B$776,S$119)+'СЕТ СН'!$I$11+СВЦЭМ!$D$10+'СЕТ СН'!$I$6-'СЕТ СН'!$I$23</f>
        <v>1168.4270622600002</v>
      </c>
      <c r="T148" s="36">
        <f>SUMIFS(СВЦЭМ!$D$33:$D$776,СВЦЭМ!$A$33:$A$776,$A148,СВЦЭМ!$B$33:$B$776,T$119)+'СЕТ СН'!$I$11+СВЦЭМ!$D$10+'СЕТ СН'!$I$6-'СЕТ СН'!$I$23</f>
        <v>1196.08140271</v>
      </c>
      <c r="U148" s="36">
        <f>SUMIFS(СВЦЭМ!$D$33:$D$776,СВЦЭМ!$A$33:$A$776,$A148,СВЦЭМ!$B$33:$B$776,U$119)+'СЕТ СН'!$I$11+СВЦЭМ!$D$10+'СЕТ СН'!$I$6-'СЕТ СН'!$I$23</f>
        <v>1190.3822614300002</v>
      </c>
      <c r="V148" s="36">
        <f>SUMIFS(СВЦЭМ!$D$33:$D$776,СВЦЭМ!$A$33:$A$776,$A148,СВЦЭМ!$B$33:$B$776,V$119)+'СЕТ СН'!$I$11+СВЦЭМ!$D$10+'СЕТ СН'!$I$6-'СЕТ СН'!$I$23</f>
        <v>1180.60891244</v>
      </c>
      <c r="W148" s="36">
        <f>SUMIFS(СВЦЭМ!$D$33:$D$776,СВЦЭМ!$A$33:$A$776,$A148,СВЦЭМ!$B$33:$B$776,W$119)+'СЕТ СН'!$I$11+СВЦЭМ!$D$10+'СЕТ СН'!$I$6-'СЕТ СН'!$I$23</f>
        <v>1156.9302578000002</v>
      </c>
      <c r="X148" s="36">
        <f>SUMIFS(СВЦЭМ!$D$33:$D$776,СВЦЭМ!$A$33:$A$776,$A148,СВЦЭМ!$B$33:$B$776,X$119)+'СЕТ СН'!$I$11+СВЦЭМ!$D$10+'СЕТ СН'!$I$6-'СЕТ СН'!$I$23</f>
        <v>1213.5208946299999</v>
      </c>
      <c r="Y148" s="36">
        <f>SUMIFS(СВЦЭМ!$D$33:$D$776,СВЦЭМ!$A$33:$A$776,$A148,СВЦЭМ!$B$33:$B$776,Y$119)+'СЕТ СН'!$I$11+СВЦЭМ!$D$10+'СЕТ СН'!$I$6-'СЕТ СН'!$I$23</f>
        <v>1325.8360471200001</v>
      </c>
    </row>
    <row r="149" spans="1:27" ht="15.75" x14ac:dyDescent="0.2">
      <c r="A149" s="35">
        <f t="shared" si="3"/>
        <v>44042</v>
      </c>
      <c r="B149" s="36">
        <f>SUMIFS(СВЦЭМ!$D$33:$D$776,СВЦЭМ!$A$33:$A$776,$A149,СВЦЭМ!$B$33:$B$776,B$119)+'СЕТ СН'!$I$11+СВЦЭМ!$D$10+'СЕТ СН'!$I$6-'СЕТ СН'!$I$23</f>
        <v>1359.9821795600001</v>
      </c>
      <c r="C149" s="36">
        <f>SUMIFS(СВЦЭМ!$D$33:$D$776,СВЦЭМ!$A$33:$A$776,$A149,СВЦЭМ!$B$33:$B$776,C$119)+'СЕТ СН'!$I$11+СВЦЭМ!$D$10+'СЕТ СН'!$I$6-'СЕТ СН'!$I$23</f>
        <v>1408.12331421</v>
      </c>
      <c r="D149" s="36">
        <f>SUMIFS(СВЦЭМ!$D$33:$D$776,СВЦЭМ!$A$33:$A$776,$A149,СВЦЭМ!$B$33:$B$776,D$119)+'СЕТ СН'!$I$11+СВЦЭМ!$D$10+'СЕТ СН'!$I$6-'СЕТ СН'!$I$23</f>
        <v>1425.1766211700001</v>
      </c>
      <c r="E149" s="36">
        <f>SUMIFS(СВЦЭМ!$D$33:$D$776,СВЦЭМ!$A$33:$A$776,$A149,СВЦЭМ!$B$33:$B$776,E$119)+'СЕТ СН'!$I$11+СВЦЭМ!$D$10+'СЕТ СН'!$I$6-'СЕТ СН'!$I$23</f>
        <v>1432.4243725599999</v>
      </c>
      <c r="F149" s="36">
        <f>SUMIFS(СВЦЭМ!$D$33:$D$776,СВЦЭМ!$A$33:$A$776,$A149,СВЦЭМ!$B$33:$B$776,F$119)+'СЕТ СН'!$I$11+СВЦЭМ!$D$10+'СЕТ СН'!$I$6-'СЕТ СН'!$I$23</f>
        <v>1426.8559722</v>
      </c>
      <c r="G149" s="36">
        <f>SUMIFS(СВЦЭМ!$D$33:$D$776,СВЦЭМ!$A$33:$A$776,$A149,СВЦЭМ!$B$33:$B$776,G$119)+'СЕТ СН'!$I$11+СВЦЭМ!$D$10+'СЕТ СН'!$I$6-'СЕТ СН'!$I$23</f>
        <v>1432.7281429499999</v>
      </c>
      <c r="H149" s="36">
        <f>SUMIFS(СВЦЭМ!$D$33:$D$776,СВЦЭМ!$A$33:$A$776,$A149,СВЦЭМ!$B$33:$B$776,H$119)+'СЕТ СН'!$I$11+СВЦЭМ!$D$10+'СЕТ СН'!$I$6-'СЕТ СН'!$I$23</f>
        <v>1414.8698304</v>
      </c>
      <c r="I149" s="36">
        <f>SUMIFS(СВЦЭМ!$D$33:$D$776,СВЦЭМ!$A$33:$A$776,$A149,СВЦЭМ!$B$33:$B$776,I$119)+'СЕТ СН'!$I$11+СВЦЭМ!$D$10+'СЕТ СН'!$I$6-'СЕТ СН'!$I$23</f>
        <v>1375.9768699700001</v>
      </c>
      <c r="J149" s="36">
        <f>SUMIFS(СВЦЭМ!$D$33:$D$776,СВЦЭМ!$A$33:$A$776,$A149,СВЦЭМ!$B$33:$B$776,J$119)+'СЕТ СН'!$I$11+СВЦЭМ!$D$10+'СЕТ СН'!$I$6-'СЕТ СН'!$I$23</f>
        <v>1290.99545945</v>
      </c>
      <c r="K149" s="36">
        <f>SUMIFS(СВЦЭМ!$D$33:$D$776,СВЦЭМ!$A$33:$A$776,$A149,СВЦЭМ!$B$33:$B$776,K$119)+'СЕТ СН'!$I$11+СВЦЭМ!$D$10+'СЕТ СН'!$I$6-'СЕТ СН'!$I$23</f>
        <v>1232.7594577099999</v>
      </c>
      <c r="L149" s="36">
        <f>SUMIFS(СВЦЭМ!$D$33:$D$776,СВЦЭМ!$A$33:$A$776,$A149,СВЦЭМ!$B$33:$B$776,L$119)+'СЕТ СН'!$I$11+СВЦЭМ!$D$10+'СЕТ СН'!$I$6-'СЕТ СН'!$I$23</f>
        <v>1253.84802156</v>
      </c>
      <c r="M149" s="36">
        <f>SUMIFS(СВЦЭМ!$D$33:$D$776,СВЦЭМ!$A$33:$A$776,$A149,СВЦЭМ!$B$33:$B$776,M$119)+'СЕТ СН'!$I$11+СВЦЭМ!$D$10+'СЕТ СН'!$I$6-'СЕТ СН'!$I$23</f>
        <v>1248.5794393800002</v>
      </c>
      <c r="N149" s="36">
        <f>SUMIFS(СВЦЭМ!$D$33:$D$776,СВЦЭМ!$A$33:$A$776,$A149,СВЦЭМ!$B$33:$B$776,N$119)+'СЕТ СН'!$I$11+СВЦЭМ!$D$10+'СЕТ СН'!$I$6-'СЕТ СН'!$I$23</f>
        <v>1236.7114722400001</v>
      </c>
      <c r="O149" s="36">
        <f>SUMIFS(СВЦЭМ!$D$33:$D$776,СВЦЭМ!$A$33:$A$776,$A149,СВЦЭМ!$B$33:$B$776,O$119)+'СЕТ СН'!$I$11+СВЦЭМ!$D$10+'СЕТ СН'!$I$6-'СЕТ СН'!$I$23</f>
        <v>1237.29398956</v>
      </c>
      <c r="P149" s="36">
        <f>SUMIFS(СВЦЭМ!$D$33:$D$776,СВЦЭМ!$A$33:$A$776,$A149,СВЦЭМ!$B$33:$B$776,P$119)+'СЕТ СН'!$I$11+СВЦЭМ!$D$10+'СЕТ СН'!$I$6-'СЕТ СН'!$I$23</f>
        <v>1238.5802252200001</v>
      </c>
      <c r="Q149" s="36">
        <f>SUMIFS(СВЦЭМ!$D$33:$D$776,СВЦЭМ!$A$33:$A$776,$A149,СВЦЭМ!$B$33:$B$776,Q$119)+'СЕТ СН'!$I$11+СВЦЭМ!$D$10+'СЕТ СН'!$I$6-'СЕТ СН'!$I$23</f>
        <v>1242.2121319</v>
      </c>
      <c r="R149" s="36">
        <f>SUMIFS(СВЦЭМ!$D$33:$D$776,СВЦЭМ!$A$33:$A$776,$A149,СВЦЭМ!$B$33:$B$776,R$119)+'СЕТ СН'!$I$11+СВЦЭМ!$D$10+'СЕТ СН'!$I$6-'СЕТ СН'!$I$23</f>
        <v>1237.7101527</v>
      </c>
      <c r="S149" s="36">
        <f>SUMIFS(СВЦЭМ!$D$33:$D$776,СВЦЭМ!$A$33:$A$776,$A149,СВЦЭМ!$B$33:$B$776,S$119)+'СЕТ СН'!$I$11+СВЦЭМ!$D$10+'СЕТ СН'!$I$6-'СЕТ СН'!$I$23</f>
        <v>1238.8721891600001</v>
      </c>
      <c r="T149" s="36">
        <f>SUMIFS(СВЦЭМ!$D$33:$D$776,СВЦЭМ!$A$33:$A$776,$A149,СВЦЭМ!$B$33:$B$776,T$119)+'СЕТ СН'!$I$11+СВЦЭМ!$D$10+'СЕТ СН'!$I$6-'СЕТ СН'!$I$23</f>
        <v>1247.4610028500001</v>
      </c>
      <c r="U149" s="36">
        <f>SUMIFS(СВЦЭМ!$D$33:$D$776,СВЦЭМ!$A$33:$A$776,$A149,СВЦЭМ!$B$33:$B$776,U$119)+'СЕТ СН'!$I$11+СВЦЭМ!$D$10+'СЕТ СН'!$I$6-'СЕТ СН'!$I$23</f>
        <v>1242.3161106900002</v>
      </c>
      <c r="V149" s="36">
        <f>SUMIFS(СВЦЭМ!$D$33:$D$776,СВЦЭМ!$A$33:$A$776,$A149,СВЦЭМ!$B$33:$B$776,V$119)+'СЕТ СН'!$I$11+СВЦЭМ!$D$10+'СЕТ СН'!$I$6-'СЕТ СН'!$I$23</f>
        <v>1234.3880070700002</v>
      </c>
      <c r="W149" s="36">
        <f>SUMIFS(СВЦЭМ!$D$33:$D$776,СВЦЭМ!$A$33:$A$776,$A149,СВЦЭМ!$B$33:$B$776,W$119)+'СЕТ СН'!$I$11+СВЦЭМ!$D$10+'СЕТ СН'!$I$6-'СЕТ СН'!$I$23</f>
        <v>1262.6259238</v>
      </c>
      <c r="X149" s="36">
        <f>SUMIFS(СВЦЭМ!$D$33:$D$776,СВЦЭМ!$A$33:$A$776,$A149,СВЦЭМ!$B$33:$B$776,X$119)+'СЕТ СН'!$I$11+СВЦЭМ!$D$10+'СЕТ СН'!$I$6-'СЕТ СН'!$I$23</f>
        <v>1359.1081915499999</v>
      </c>
      <c r="Y149" s="36">
        <f>SUMIFS(СВЦЭМ!$D$33:$D$776,СВЦЭМ!$A$33:$A$776,$A149,СВЦЭМ!$B$33:$B$776,Y$119)+'СЕТ СН'!$I$11+СВЦЭМ!$D$10+'СЕТ СН'!$I$6-'СЕТ СН'!$I$23</f>
        <v>1320.9998816900002</v>
      </c>
    </row>
    <row r="150" spans="1:27" ht="15.75" x14ac:dyDescent="0.2">
      <c r="A150" s="35">
        <f t="shared" si="3"/>
        <v>44043</v>
      </c>
      <c r="B150" s="36">
        <f>SUMIFS(СВЦЭМ!$D$33:$D$776,СВЦЭМ!$A$33:$A$776,$A150,СВЦЭМ!$B$33:$B$776,B$119)+'СЕТ СН'!$I$11+СВЦЭМ!$D$10+'СЕТ СН'!$I$6-'СЕТ СН'!$I$23</f>
        <v>1366.61667966</v>
      </c>
      <c r="C150" s="36">
        <f>SUMIFS(СВЦЭМ!$D$33:$D$776,СВЦЭМ!$A$33:$A$776,$A150,СВЦЭМ!$B$33:$B$776,C$119)+'СЕТ СН'!$I$11+СВЦЭМ!$D$10+'СЕТ СН'!$I$6-'СЕТ СН'!$I$23</f>
        <v>1477.93644933</v>
      </c>
      <c r="D150" s="36">
        <f>SUMIFS(СВЦЭМ!$D$33:$D$776,СВЦЭМ!$A$33:$A$776,$A150,СВЦЭМ!$B$33:$B$776,D$119)+'СЕТ СН'!$I$11+СВЦЭМ!$D$10+'СЕТ СН'!$I$6-'СЕТ СН'!$I$23</f>
        <v>1487.16404526</v>
      </c>
      <c r="E150" s="36">
        <f>SUMIFS(СВЦЭМ!$D$33:$D$776,СВЦЭМ!$A$33:$A$776,$A150,СВЦЭМ!$B$33:$B$776,E$119)+'СЕТ СН'!$I$11+СВЦЭМ!$D$10+'СЕТ СН'!$I$6-'СЕТ СН'!$I$23</f>
        <v>1490.3047105000001</v>
      </c>
      <c r="F150" s="36">
        <f>SUMIFS(СВЦЭМ!$D$33:$D$776,СВЦЭМ!$A$33:$A$776,$A150,СВЦЭМ!$B$33:$B$776,F$119)+'СЕТ СН'!$I$11+СВЦЭМ!$D$10+'СЕТ СН'!$I$6-'СЕТ СН'!$I$23</f>
        <v>1484.7070496000001</v>
      </c>
      <c r="G150" s="36">
        <f>SUMIFS(СВЦЭМ!$D$33:$D$776,СВЦЭМ!$A$33:$A$776,$A150,СВЦЭМ!$B$33:$B$776,G$119)+'СЕТ СН'!$I$11+СВЦЭМ!$D$10+'СЕТ СН'!$I$6-'СЕТ СН'!$I$23</f>
        <v>1517.0916668499999</v>
      </c>
      <c r="H150" s="36">
        <f>SUMIFS(СВЦЭМ!$D$33:$D$776,СВЦЭМ!$A$33:$A$776,$A150,СВЦЭМ!$B$33:$B$776,H$119)+'СЕТ СН'!$I$11+СВЦЭМ!$D$10+'СЕТ СН'!$I$6-'СЕТ СН'!$I$23</f>
        <v>1464.2087122600001</v>
      </c>
      <c r="I150" s="36">
        <f>SUMIFS(СВЦЭМ!$D$33:$D$776,СВЦЭМ!$A$33:$A$776,$A150,СВЦЭМ!$B$33:$B$776,I$119)+'СЕТ СН'!$I$11+СВЦЭМ!$D$10+'СЕТ СН'!$I$6-'СЕТ СН'!$I$23</f>
        <v>1439.76639596</v>
      </c>
      <c r="J150" s="36">
        <f>SUMIFS(СВЦЭМ!$D$33:$D$776,СВЦЭМ!$A$33:$A$776,$A150,СВЦЭМ!$B$33:$B$776,J$119)+'СЕТ СН'!$I$11+СВЦЭМ!$D$10+'СЕТ СН'!$I$6-'СЕТ СН'!$I$23</f>
        <v>1409.0126983700002</v>
      </c>
      <c r="K150" s="36">
        <f>SUMIFS(СВЦЭМ!$D$33:$D$776,СВЦЭМ!$A$33:$A$776,$A150,СВЦЭМ!$B$33:$B$776,K$119)+'СЕТ СН'!$I$11+СВЦЭМ!$D$10+'СЕТ СН'!$I$6-'СЕТ СН'!$I$23</f>
        <v>1327.0211915499999</v>
      </c>
      <c r="L150" s="36">
        <f>SUMIFS(СВЦЭМ!$D$33:$D$776,СВЦЭМ!$A$33:$A$776,$A150,СВЦЭМ!$B$33:$B$776,L$119)+'СЕТ СН'!$I$11+СВЦЭМ!$D$10+'СЕТ СН'!$I$6-'СЕТ СН'!$I$23</f>
        <v>1198.67007182</v>
      </c>
      <c r="M150" s="36">
        <f>SUMIFS(СВЦЭМ!$D$33:$D$776,СВЦЭМ!$A$33:$A$776,$A150,СВЦЭМ!$B$33:$B$776,M$119)+'СЕТ СН'!$I$11+СВЦЭМ!$D$10+'СЕТ СН'!$I$6-'СЕТ СН'!$I$23</f>
        <v>1179.1219491400002</v>
      </c>
      <c r="N150" s="36">
        <f>SUMIFS(СВЦЭМ!$D$33:$D$776,СВЦЭМ!$A$33:$A$776,$A150,СВЦЭМ!$B$33:$B$776,N$119)+'СЕТ СН'!$I$11+СВЦЭМ!$D$10+'СЕТ СН'!$I$6-'СЕТ СН'!$I$23</f>
        <v>1185.1949520600001</v>
      </c>
      <c r="O150" s="36">
        <f>SUMIFS(СВЦЭМ!$D$33:$D$776,СВЦЭМ!$A$33:$A$776,$A150,СВЦЭМ!$B$33:$B$776,O$119)+'СЕТ СН'!$I$11+СВЦЭМ!$D$10+'СЕТ СН'!$I$6-'СЕТ СН'!$I$23</f>
        <v>1191.4915191300001</v>
      </c>
      <c r="P150" s="36">
        <f>SUMIFS(СВЦЭМ!$D$33:$D$776,СВЦЭМ!$A$33:$A$776,$A150,СВЦЭМ!$B$33:$B$776,P$119)+'СЕТ СН'!$I$11+СВЦЭМ!$D$10+'СЕТ СН'!$I$6-'СЕТ СН'!$I$23</f>
        <v>1195.25528661</v>
      </c>
      <c r="Q150" s="36">
        <f>SUMIFS(СВЦЭМ!$D$33:$D$776,СВЦЭМ!$A$33:$A$776,$A150,СВЦЭМ!$B$33:$B$776,Q$119)+'СЕТ СН'!$I$11+СВЦЭМ!$D$10+'СЕТ СН'!$I$6-'СЕТ СН'!$I$23</f>
        <v>1194.4968972400002</v>
      </c>
      <c r="R150" s="36">
        <f>SUMIFS(СВЦЭМ!$D$33:$D$776,СВЦЭМ!$A$33:$A$776,$A150,СВЦЭМ!$B$33:$B$776,R$119)+'СЕТ СН'!$I$11+СВЦЭМ!$D$10+'СЕТ СН'!$I$6-'СЕТ СН'!$I$23</f>
        <v>1186.89771217</v>
      </c>
      <c r="S150" s="36">
        <f>SUMIFS(СВЦЭМ!$D$33:$D$776,СВЦЭМ!$A$33:$A$776,$A150,СВЦЭМ!$B$33:$B$776,S$119)+'СЕТ СН'!$I$11+СВЦЭМ!$D$10+'СЕТ СН'!$I$6-'СЕТ СН'!$I$23</f>
        <v>1199.6859704200001</v>
      </c>
      <c r="T150" s="36">
        <f>SUMIFS(СВЦЭМ!$D$33:$D$776,СВЦЭМ!$A$33:$A$776,$A150,СВЦЭМ!$B$33:$B$776,T$119)+'СЕТ СН'!$I$11+СВЦЭМ!$D$10+'СЕТ СН'!$I$6-'СЕТ СН'!$I$23</f>
        <v>1205.0298985200002</v>
      </c>
      <c r="U150" s="36">
        <f>SUMIFS(СВЦЭМ!$D$33:$D$776,СВЦЭМ!$A$33:$A$776,$A150,СВЦЭМ!$B$33:$B$776,U$119)+'СЕТ СН'!$I$11+СВЦЭМ!$D$10+'СЕТ СН'!$I$6-'СЕТ СН'!$I$23</f>
        <v>1215.1765190400001</v>
      </c>
      <c r="V150" s="36">
        <f>SUMIFS(СВЦЭМ!$D$33:$D$776,СВЦЭМ!$A$33:$A$776,$A150,СВЦЭМ!$B$33:$B$776,V$119)+'СЕТ СН'!$I$11+СВЦЭМ!$D$10+'СЕТ СН'!$I$6-'СЕТ СН'!$I$23</f>
        <v>1211.74320607</v>
      </c>
      <c r="W150" s="36">
        <f>SUMIFS(СВЦЭМ!$D$33:$D$776,СВЦЭМ!$A$33:$A$776,$A150,СВЦЭМ!$B$33:$B$776,W$119)+'СЕТ СН'!$I$11+СВЦЭМ!$D$10+'СЕТ СН'!$I$6-'СЕТ СН'!$I$23</f>
        <v>1194.13775184</v>
      </c>
      <c r="X150" s="36">
        <f>SUMIFS(СВЦЭМ!$D$33:$D$776,СВЦЭМ!$A$33:$A$776,$A150,СВЦЭМ!$B$33:$B$776,X$119)+'СЕТ СН'!$I$11+СВЦЭМ!$D$10+'СЕТ СН'!$I$6-'СЕТ СН'!$I$23</f>
        <v>1196.4342079799999</v>
      </c>
      <c r="Y150" s="36">
        <f>SUMIFS(СВЦЭМ!$D$33:$D$776,СВЦЭМ!$A$33:$A$776,$A150,СВЦЭМ!$B$33:$B$776,Y$119)+'СЕТ СН'!$I$11+СВЦЭМ!$D$10+'СЕТ СН'!$I$6-'СЕТ СН'!$I$23</f>
        <v>1256.0754281700001</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2" t="s">
        <v>7</v>
      </c>
      <c r="B153" s="126" t="s">
        <v>139</v>
      </c>
      <c r="C153" s="127"/>
      <c r="D153" s="127"/>
      <c r="E153" s="127"/>
      <c r="F153" s="127"/>
      <c r="G153" s="127"/>
      <c r="H153" s="127"/>
      <c r="I153" s="127"/>
      <c r="J153" s="127"/>
      <c r="K153" s="127"/>
      <c r="L153" s="127"/>
      <c r="M153" s="127"/>
      <c r="N153" s="127"/>
      <c r="O153" s="127"/>
      <c r="P153" s="127"/>
      <c r="Q153" s="127"/>
      <c r="R153" s="127"/>
      <c r="S153" s="127"/>
      <c r="T153" s="127"/>
      <c r="U153" s="127"/>
      <c r="V153" s="127"/>
      <c r="W153" s="127"/>
      <c r="X153" s="127"/>
      <c r="Y153" s="128"/>
    </row>
    <row r="154" spans="1:27" ht="12.75" customHeight="1" x14ac:dyDescent="0.2">
      <c r="A154" s="133"/>
      <c r="B154" s="129"/>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1"/>
    </row>
    <row r="155" spans="1:27" s="46" customFormat="1" ht="12.75" customHeight="1" x14ac:dyDescent="0.2">
      <c r="A155" s="134"/>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01.07.2020</v>
      </c>
      <c r="B156" s="36">
        <f>SUMIFS(СВЦЭМ!$E$33:$E$776,СВЦЭМ!$A$33:$A$776,$A156,СВЦЭМ!$B$33:$B$776,B$155)+'СЕТ СН'!$F$12</f>
        <v>189.97004423999999</v>
      </c>
      <c r="C156" s="36">
        <f>SUMIFS(СВЦЭМ!$E$33:$E$776,СВЦЭМ!$A$33:$A$776,$A156,СВЦЭМ!$B$33:$B$776,C$155)+'СЕТ СН'!$F$12</f>
        <v>191.53581591</v>
      </c>
      <c r="D156" s="36">
        <f>SUMIFS(СВЦЭМ!$E$33:$E$776,СВЦЭМ!$A$33:$A$776,$A156,СВЦЭМ!$B$33:$B$776,D$155)+'СЕТ СН'!$F$12</f>
        <v>187.07525699000001</v>
      </c>
      <c r="E156" s="36">
        <f>SUMIFS(СВЦЭМ!$E$33:$E$776,СВЦЭМ!$A$33:$A$776,$A156,СВЦЭМ!$B$33:$B$776,E$155)+'СЕТ СН'!$F$12</f>
        <v>183.56939736999999</v>
      </c>
      <c r="F156" s="36">
        <f>SUMIFS(СВЦЭМ!$E$33:$E$776,СВЦЭМ!$A$33:$A$776,$A156,СВЦЭМ!$B$33:$B$776,F$155)+'СЕТ СН'!$F$12</f>
        <v>180.97307223000001</v>
      </c>
      <c r="G156" s="36">
        <f>SUMIFS(СВЦЭМ!$E$33:$E$776,СВЦЭМ!$A$33:$A$776,$A156,СВЦЭМ!$B$33:$B$776,G$155)+'СЕТ СН'!$F$12</f>
        <v>181.85891445999999</v>
      </c>
      <c r="H156" s="36">
        <f>SUMIFS(СВЦЭМ!$E$33:$E$776,СВЦЭМ!$A$33:$A$776,$A156,СВЦЭМ!$B$33:$B$776,H$155)+'СЕТ СН'!$F$12</f>
        <v>186.15790246</v>
      </c>
      <c r="I156" s="36">
        <f>SUMIFS(СВЦЭМ!$E$33:$E$776,СВЦЭМ!$A$33:$A$776,$A156,СВЦЭМ!$B$33:$B$776,I$155)+'СЕТ СН'!$F$12</f>
        <v>183.14323686</v>
      </c>
      <c r="J156" s="36">
        <f>SUMIFS(СВЦЭМ!$E$33:$E$776,СВЦЭМ!$A$33:$A$776,$A156,СВЦЭМ!$B$33:$B$776,J$155)+'СЕТ СН'!$F$12</f>
        <v>174.92526518</v>
      </c>
      <c r="K156" s="36">
        <f>SUMIFS(СВЦЭМ!$E$33:$E$776,СВЦЭМ!$A$33:$A$776,$A156,СВЦЭМ!$B$33:$B$776,K$155)+'СЕТ СН'!$F$12</f>
        <v>155.27376285</v>
      </c>
      <c r="L156" s="36">
        <f>SUMIFS(СВЦЭМ!$E$33:$E$776,СВЦЭМ!$A$33:$A$776,$A156,СВЦЭМ!$B$33:$B$776,L$155)+'СЕТ СН'!$F$12</f>
        <v>136.83398738</v>
      </c>
      <c r="M156" s="36">
        <f>SUMIFS(СВЦЭМ!$E$33:$E$776,СВЦЭМ!$A$33:$A$776,$A156,СВЦЭМ!$B$33:$B$776,M$155)+'СЕТ СН'!$F$12</f>
        <v>135.16596132000001</v>
      </c>
      <c r="N156" s="36">
        <f>SUMIFS(СВЦЭМ!$E$33:$E$776,СВЦЭМ!$A$33:$A$776,$A156,СВЦЭМ!$B$33:$B$776,N$155)+'СЕТ СН'!$F$12</f>
        <v>145.21097126999999</v>
      </c>
      <c r="O156" s="36">
        <f>SUMIFS(СВЦЭМ!$E$33:$E$776,СВЦЭМ!$A$33:$A$776,$A156,СВЦЭМ!$B$33:$B$776,O$155)+'СЕТ СН'!$F$12</f>
        <v>141.77680941</v>
      </c>
      <c r="P156" s="36">
        <f>SUMIFS(СВЦЭМ!$E$33:$E$776,СВЦЭМ!$A$33:$A$776,$A156,СВЦЭМ!$B$33:$B$776,P$155)+'СЕТ СН'!$F$12</f>
        <v>127.25741004</v>
      </c>
      <c r="Q156" s="36">
        <f>SUMIFS(СВЦЭМ!$E$33:$E$776,СВЦЭМ!$A$33:$A$776,$A156,СВЦЭМ!$B$33:$B$776,Q$155)+'СЕТ СН'!$F$12</f>
        <v>127.88421095</v>
      </c>
      <c r="R156" s="36">
        <f>SUMIFS(СВЦЭМ!$E$33:$E$776,СВЦЭМ!$A$33:$A$776,$A156,СВЦЭМ!$B$33:$B$776,R$155)+'СЕТ СН'!$F$12</f>
        <v>130.32523429</v>
      </c>
      <c r="S156" s="36">
        <f>SUMIFS(СВЦЭМ!$E$33:$E$776,СВЦЭМ!$A$33:$A$776,$A156,СВЦЭМ!$B$33:$B$776,S$155)+'СЕТ СН'!$F$12</f>
        <v>131.25240381</v>
      </c>
      <c r="T156" s="36">
        <f>SUMIFS(СВЦЭМ!$E$33:$E$776,СВЦЭМ!$A$33:$A$776,$A156,СВЦЭМ!$B$33:$B$776,T$155)+'СЕТ СН'!$F$12</f>
        <v>129.81558365999999</v>
      </c>
      <c r="U156" s="36">
        <f>SUMIFS(СВЦЭМ!$E$33:$E$776,СВЦЭМ!$A$33:$A$776,$A156,СВЦЭМ!$B$33:$B$776,U$155)+'СЕТ СН'!$F$12</f>
        <v>128.54247735999999</v>
      </c>
      <c r="V156" s="36">
        <f>SUMIFS(СВЦЭМ!$E$33:$E$776,СВЦЭМ!$A$33:$A$776,$A156,СВЦЭМ!$B$33:$B$776,V$155)+'СЕТ СН'!$F$12</f>
        <v>128.07153223</v>
      </c>
      <c r="W156" s="36">
        <f>SUMIFS(СВЦЭМ!$E$33:$E$776,СВЦЭМ!$A$33:$A$776,$A156,СВЦЭМ!$B$33:$B$776,W$155)+'СЕТ СН'!$F$12</f>
        <v>123.67846625999999</v>
      </c>
      <c r="X156" s="36">
        <f>SUMIFS(СВЦЭМ!$E$33:$E$776,СВЦЭМ!$A$33:$A$776,$A156,СВЦЭМ!$B$33:$B$776,X$155)+'СЕТ СН'!$F$12</f>
        <v>132.6884488</v>
      </c>
      <c r="Y156" s="36">
        <f>SUMIFS(СВЦЭМ!$E$33:$E$776,СВЦЭМ!$A$33:$A$776,$A156,СВЦЭМ!$B$33:$B$776,Y$155)+'СЕТ СН'!$F$12</f>
        <v>163.44425680000001</v>
      </c>
      <c r="AA156" s="45"/>
    </row>
    <row r="157" spans="1:27" ht="15.75" x14ac:dyDescent="0.2">
      <c r="A157" s="35">
        <f>A156+1</f>
        <v>44014</v>
      </c>
      <c r="B157" s="36">
        <f>SUMIFS(СВЦЭМ!$E$33:$E$776,СВЦЭМ!$A$33:$A$776,$A157,СВЦЭМ!$B$33:$B$776,B$155)+'СЕТ СН'!$F$12</f>
        <v>180.43759541</v>
      </c>
      <c r="C157" s="36">
        <f>SUMIFS(СВЦЭМ!$E$33:$E$776,СВЦЭМ!$A$33:$A$776,$A157,СВЦЭМ!$B$33:$B$776,C$155)+'СЕТ СН'!$F$12</f>
        <v>175.81547832000001</v>
      </c>
      <c r="D157" s="36">
        <f>SUMIFS(СВЦЭМ!$E$33:$E$776,СВЦЭМ!$A$33:$A$776,$A157,СВЦЭМ!$B$33:$B$776,D$155)+'СЕТ СН'!$F$12</f>
        <v>170.3900174</v>
      </c>
      <c r="E157" s="36">
        <f>SUMIFS(СВЦЭМ!$E$33:$E$776,СВЦЭМ!$A$33:$A$776,$A157,СВЦЭМ!$B$33:$B$776,E$155)+'СЕТ СН'!$F$12</f>
        <v>169.13246945</v>
      </c>
      <c r="F157" s="36">
        <f>SUMIFS(СВЦЭМ!$E$33:$E$776,СВЦЭМ!$A$33:$A$776,$A157,СВЦЭМ!$B$33:$B$776,F$155)+'СЕТ СН'!$F$12</f>
        <v>166.41564412</v>
      </c>
      <c r="G157" s="36">
        <f>SUMIFS(СВЦЭМ!$E$33:$E$776,СВЦЭМ!$A$33:$A$776,$A157,СВЦЭМ!$B$33:$B$776,G$155)+'СЕТ СН'!$F$12</f>
        <v>169.27265951000001</v>
      </c>
      <c r="H157" s="36">
        <f>SUMIFS(СВЦЭМ!$E$33:$E$776,СВЦЭМ!$A$33:$A$776,$A157,СВЦЭМ!$B$33:$B$776,H$155)+'СЕТ СН'!$F$12</f>
        <v>175.36994862</v>
      </c>
      <c r="I157" s="36">
        <f>SUMIFS(СВЦЭМ!$E$33:$E$776,СВЦЭМ!$A$33:$A$776,$A157,СВЦЭМ!$B$33:$B$776,I$155)+'СЕТ СН'!$F$12</f>
        <v>177.70755438</v>
      </c>
      <c r="J157" s="36">
        <f>SUMIFS(СВЦЭМ!$E$33:$E$776,СВЦЭМ!$A$33:$A$776,$A157,СВЦЭМ!$B$33:$B$776,J$155)+'СЕТ СН'!$F$12</f>
        <v>176.04655597999999</v>
      </c>
      <c r="K157" s="36">
        <f>SUMIFS(СВЦЭМ!$E$33:$E$776,СВЦЭМ!$A$33:$A$776,$A157,СВЦЭМ!$B$33:$B$776,K$155)+'СЕТ СН'!$F$12</f>
        <v>155.88328221</v>
      </c>
      <c r="L157" s="36">
        <f>SUMIFS(СВЦЭМ!$E$33:$E$776,СВЦЭМ!$A$33:$A$776,$A157,СВЦЭМ!$B$33:$B$776,L$155)+'СЕТ СН'!$F$12</f>
        <v>137.1104512</v>
      </c>
      <c r="M157" s="36">
        <f>SUMIFS(СВЦЭМ!$E$33:$E$776,СВЦЭМ!$A$33:$A$776,$A157,СВЦЭМ!$B$33:$B$776,M$155)+'СЕТ СН'!$F$12</f>
        <v>134.23661754</v>
      </c>
      <c r="N157" s="36">
        <f>SUMIFS(СВЦЭМ!$E$33:$E$776,СВЦЭМ!$A$33:$A$776,$A157,СВЦЭМ!$B$33:$B$776,N$155)+'СЕТ СН'!$F$12</f>
        <v>138.94933650999999</v>
      </c>
      <c r="O157" s="36">
        <f>SUMIFS(СВЦЭМ!$E$33:$E$776,СВЦЭМ!$A$33:$A$776,$A157,СВЦЭМ!$B$33:$B$776,O$155)+'СЕТ СН'!$F$12</f>
        <v>140.61058897000001</v>
      </c>
      <c r="P157" s="36">
        <f>SUMIFS(СВЦЭМ!$E$33:$E$776,СВЦЭМ!$A$33:$A$776,$A157,СВЦЭМ!$B$33:$B$776,P$155)+'СЕТ СН'!$F$12</f>
        <v>136.56248131000001</v>
      </c>
      <c r="Q157" s="36">
        <f>SUMIFS(СВЦЭМ!$E$33:$E$776,СВЦЭМ!$A$33:$A$776,$A157,СВЦЭМ!$B$33:$B$776,Q$155)+'СЕТ СН'!$F$12</f>
        <v>139.23283259999999</v>
      </c>
      <c r="R157" s="36">
        <f>SUMIFS(СВЦЭМ!$E$33:$E$776,СВЦЭМ!$A$33:$A$776,$A157,СВЦЭМ!$B$33:$B$776,R$155)+'СЕТ СН'!$F$12</f>
        <v>143.21364890000001</v>
      </c>
      <c r="S157" s="36">
        <f>SUMIFS(СВЦЭМ!$E$33:$E$776,СВЦЭМ!$A$33:$A$776,$A157,СВЦЭМ!$B$33:$B$776,S$155)+'СЕТ СН'!$F$12</f>
        <v>143.78386882999999</v>
      </c>
      <c r="T157" s="36">
        <f>SUMIFS(СВЦЭМ!$E$33:$E$776,СВЦЭМ!$A$33:$A$776,$A157,СВЦЭМ!$B$33:$B$776,T$155)+'СЕТ СН'!$F$12</f>
        <v>142.13135305</v>
      </c>
      <c r="U157" s="36">
        <f>SUMIFS(СВЦЭМ!$E$33:$E$776,СВЦЭМ!$A$33:$A$776,$A157,СВЦЭМ!$B$33:$B$776,U$155)+'СЕТ СН'!$F$12</f>
        <v>139.95966102</v>
      </c>
      <c r="V157" s="36">
        <f>SUMIFS(СВЦЭМ!$E$33:$E$776,СВЦЭМ!$A$33:$A$776,$A157,СВЦЭМ!$B$33:$B$776,V$155)+'СЕТ СН'!$F$12</f>
        <v>136.28856241</v>
      </c>
      <c r="W157" s="36">
        <f>SUMIFS(СВЦЭМ!$E$33:$E$776,СВЦЭМ!$A$33:$A$776,$A157,СВЦЭМ!$B$33:$B$776,W$155)+'СЕТ СН'!$F$12</f>
        <v>129.53929335999999</v>
      </c>
      <c r="X157" s="36">
        <f>SUMIFS(СВЦЭМ!$E$33:$E$776,СВЦЭМ!$A$33:$A$776,$A157,СВЦЭМ!$B$33:$B$776,X$155)+'СЕТ СН'!$F$12</f>
        <v>139.46012490000001</v>
      </c>
      <c r="Y157" s="36">
        <f>SUMIFS(СВЦЭМ!$E$33:$E$776,СВЦЭМ!$A$33:$A$776,$A157,СВЦЭМ!$B$33:$B$776,Y$155)+'СЕТ СН'!$F$12</f>
        <v>166.44294457999999</v>
      </c>
    </row>
    <row r="158" spans="1:27" ht="15.75" x14ac:dyDescent="0.2">
      <c r="A158" s="35">
        <f t="shared" ref="A158:A186" si="4">A157+1</f>
        <v>44015</v>
      </c>
      <c r="B158" s="36">
        <f>SUMIFS(СВЦЭМ!$E$33:$E$776,СВЦЭМ!$A$33:$A$776,$A158,СВЦЭМ!$B$33:$B$776,B$155)+'СЕТ СН'!$F$12</f>
        <v>187.04274452999999</v>
      </c>
      <c r="C158" s="36">
        <f>SUMIFS(СВЦЭМ!$E$33:$E$776,СВЦЭМ!$A$33:$A$776,$A158,СВЦЭМ!$B$33:$B$776,C$155)+'СЕТ СН'!$F$12</f>
        <v>183.78266826000001</v>
      </c>
      <c r="D158" s="36">
        <f>SUMIFS(СВЦЭМ!$E$33:$E$776,СВЦЭМ!$A$33:$A$776,$A158,СВЦЭМ!$B$33:$B$776,D$155)+'СЕТ СН'!$F$12</f>
        <v>178.31190985999999</v>
      </c>
      <c r="E158" s="36">
        <f>SUMIFS(СВЦЭМ!$E$33:$E$776,СВЦЭМ!$A$33:$A$776,$A158,СВЦЭМ!$B$33:$B$776,E$155)+'СЕТ СН'!$F$12</f>
        <v>174.80128371999999</v>
      </c>
      <c r="F158" s="36">
        <f>SUMIFS(СВЦЭМ!$E$33:$E$776,СВЦЭМ!$A$33:$A$776,$A158,СВЦЭМ!$B$33:$B$776,F$155)+'СЕТ СН'!$F$12</f>
        <v>172.12499514999999</v>
      </c>
      <c r="G158" s="36">
        <f>SUMIFS(СВЦЭМ!$E$33:$E$776,СВЦЭМ!$A$33:$A$776,$A158,СВЦЭМ!$B$33:$B$776,G$155)+'СЕТ СН'!$F$12</f>
        <v>174.84739661</v>
      </c>
      <c r="H158" s="36">
        <f>SUMIFS(СВЦЭМ!$E$33:$E$776,СВЦЭМ!$A$33:$A$776,$A158,СВЦЭМ!$B$33:$B$776,H$155)+'СЕТ СН'!$F$12</f>
        <v>181.82617943</v>
      </c>
      <c r="I158" s="36">
        <f>SUMIFS(СВЦЭМ!$E$33:$E$776,СВЦЭМ!$A$33:$A$776,$A158,СВЦЭМ!$B$33:$B$776,I$155)+'СЕТ СН'!$F$12</f>
        <v>184.97691605</v>
      </c>
      <c r="J158" s="36">
        <f>SUMIFS(СВЦЭМ!$E$33:$E$776,СВЦЭМ!$A$33:$A$776,$A158,СВЦЭМ!$B$33:$B$776,J$155)+'СЕТ СН'!$F$12</f>
        <v>170.85057395999999</v>
      </c>
      <c r="K158" s="36">
        <f>SUMIFS(СВЦЭМ!$E$33:$E$776,СВЦЭМ!$A$33:$A$776,$A158,СВЦЭМ!$B$33:$B$776,K$155)+'СЕТ СН'!$F$12</f>
        <v>145.35762023999999</v>
      </c>
      <c r="L158" s="36">
        <f>SUMIFS(СВЦЭМ!$E$33:$E$776,СВЦЭМ!$A$33:$A$776,$A158,СВЦЭМ!$B$33:$B$776,L$155)+'СЕТ СН'!$F$12</f>
        <v>126.30399718</v>
      </c>
      <c r="M158" s="36">
        <f>SUMIFS(СВЦЭМ!$E$33:$E$776,СВЦЭМ!$A$33:$A$776,$A158,СВЦЭМ!$B$33:$B$776,M$155)+'СЕТ СН'!$F$12</f>
        <v>123.67572764000001</v>
      </c>
      <c r="N158" s="36">
        <f>SUMIFS(СВЦЭМ!$E$33:$E$776,СВЦЭМ!$A$33:$A$776,$A158,СВЦЭМ!$B$33:$B$776,N$155)+'СЕТ СН'!$F$12</f>
        <v>130.45016143999999</v>
      </c>
      <c r="O158" s="36">
        <f>SUMIFS(СВЦЭМ!$E$33:$E$776,СВЦЭМ!$A$33:$A$776,$A158,СВЦЭМ!$B$33:$B$776,O$155)+'СЕТ СН'!$F$12</f>
        <v>123.37849455</v>
      </c>
      <c r="P158" s="36">
        <f>SUMIFS(СВЦЭМ!$E$33:$E$776,СВЦЭМ!$A$33:$A$776,$A158,СВЦЭМ!$B$33:$B$776,P$155)+'СЕТ СН'!$F$12</f>
        <v>128.37184048</v>
      </c>
      <c r="Q158" s="36">
        <f>SUMIFS(СВЦЭМ!$E$33:$E$776,СВЦЭМ!$A$33:$A$776,$A158,СВЦЭМ!$B$33:$B$776,Q$155)+'СЕТ СН'!$F$12</f>
        <v>129.46667262</v>
      </c>
      <c r="R158" s="36">
        <f>SUMIFS(СВЦЭМ!$E$33:$E$776,СВЦЭМ!$A$33:$A$776,$A158,СВЦЭМ!$B$33:$B$776,R$155)+'СЕТ СН'!$F$12</f>
        <v>128.2948997</v>
      </c>
      <c r="S158" s="36">
        <f>SUMIFS(СВЦЭМ!$E$33:$E$776,СВЦЭМ!$A$33:$A$776,$A158,СВЦЭМ!$B$33:$B$776,S$155)+'СЕТ СН'!$F$12</f>
        <v>129.71026637</v>
      </c>
      <c r="T158" s="36">
        <f>SUMIFS(СВЦЭМ!$E$33:$E$776,СВЦЭМ!$A$33:$A$776,$A158,СВЦЭМ!$B$33:$B$776,T$155)+'СЕТ СН'!$F$12</f>
        <v>128.67845091000001</v>
      </c>
      <c r="U158" s="36">
        <f>SUMIFS(СВЦЭМ!$E$33:$E$776,СВЦЭМ!$A$33:$A$776,$A158,СВЦЭМ!$B$33:$B$776,U$155)+'СЕТ СН'!$F$12</f>
        <v>127.2207999</v>
      </c>
      <c r="V158" s="36">
        <f>SUMIFS(СВЦЭМ!$E$33:$E$776,СВЦЭМ!$A$33:$A$776,$A158,СВЦЭМ!$B$33:$B$776,V$155)+'СЕТ СН'!$F$12</f>
        <v>121.55128482000001</v>
      </c>
      <c r="W158" s="36">
        <f>SUMIFS(СВЦЭМ!$E$33:$E$776,СВЦЭМ!$A$33:$A$776,$A158,СВЦЭМ!$B$33:$B$776,W$155)+'СЕТ СН'!$F$12</f>
        <v>115.80785621</v>
      </c>
      <c r="X158" s="36">
        <f>SUMIFS(СВЦЭМ!$E$33:$E$776,СВЦЭМ!$A$33:$A$776,$A158,СВЦЭМ!$B$33:$B$776,X$155)+'СЕТ СН'!$F$12</f>
        <v>127.89703471999999</v>
      </c>
      <c r="Y158" s="36">
        <f>SUMIFS(СВЦЭМ!$E$33:$E$776,СВЦЭМ!$A$33:$A$776,$A158,СВЦЭМ!$B$33:$B$776,Y$155)+'СЕТ СН'!$F$12</f>
        <v>149.64996108</v>
      </c>
    </row>
    <row r="159" spans="1:27" ht="15.75" x14ac:dyDescent="0.2">
      <c r="A159" s="35">
        <f t="shared" si="4"/>
        <v>44016</v>
      </c>
      <c r="B159" s="36">
        <f>SUMIFS(СВЦЭМ!$E$33:$E$776,СВЦЭМ!$A$33:$A$776,$A159,СВЦЭМ!$B$33:$B$776,B$155)+'СЕТ СН'!$F$12</f>
        <v>186.94086913000001</v>
      </c>
      <c r="C159" s="36">
        <f>SUMIFS(СВЦЭМ!$E$33:$E$776,СВЦЭМ!$A$33:$A$776,$A159,СВЦЭМ!$B$33:$B$776,C$155)+'СЕТ СН'!$F$12</f>
        <v>188.43706743000001</v>
      </c>
      <c r="D159" s="36">
        <f>SUMIFS(СВЦЭМ!$E$33:$E$776,СВЦЭМ!$A$33:$A$776,$A159,СВЦЭМ!$B$33:$B$776,D$155)+'СЕТ СН'!$F$12</f>
        <v>191.43729820999999</v>
      </c>
      <c r="E159" s="36">
        <f>SUMIFS(СВЦЭМ!$E$33:$E$776,СВЦЭМ!$A$33:$A$776,$A159,СВЦЭМ!$B$33:$B$776,E$155)+'СЕТ СН'!$F$12</f>
        <v>191.70024955</v>
      </c>
      <c r="F159" s="36">
        <f>SUMIFS(СВЦЭМ!$E$33:$E$776,СВЦЭМ!$A$33:$A$776,$A159,СВЦЭМ!$B$33:$B$776,F$155)+'СЕТ СН'!$F$12</f>
        <v>192.14868547</v>
      </c>
      <c r="G159" s="36">
        <f>SUMIFS(СВЦЭМ!$E$33:$E$776,СВЦЭМ!$A$33:$A$776,$A159,СВЦЭМ!$B$33:$B$776,G$155)+'СЕТ СН'!$F$12</f>
        <v>189.55692593000001</v>
      </c>
      <c r="H159" s="36">
        <f>SUMIFS(СВЦЭМ!$E$33:$E$776,СВЦЭМ!$A$33:$A$776,$A159,СВЦЭМ!$B$33:$B$776,H$155)+'СЕТ СН'!$F$12</f>
        <v>185.16835879999999</v>
      </c>
      <c r="I159" s="36">
        <f>SUMIFS(СВЦЭМ!$E$33:$E$776,СВЦЭМ!$A$33:$A$776,$A159,СВЦЭМ!$B$33:$B$776,I$155)+'СЕТ СН'!$F$12</f>
        <v>187.56260019999999</v>
      </c>
      <c r="J159" s="36">
        <f>SUMIFS(СВЦЭМ!$E$33:$E$776,СВЦЭМ!$A$33:$A$776,$A159,СВЦЭМ!$B$33:$B$776,J$155)+'СЕТ СН'!$F$12</f>
        <v>167.04852320000001</v>
      </c>
      <c r="K159" s="36">
        <f>SUMIFS(СВЦЭМ!$E$33:$E$776,СВЦЭМ!$A$33:$A$776,$A159,СВЦЭМ!$B$33:$B$776,K$155)+'СЕТ СН'!$F$12</f>
        <v>141.99753652999999</v>
      </c>
      <c r="L159" s="36">
        <f>SUMIFS(СВЦЭМ!$E$33:$E$776,СВЦЭМ!$A$33:$A$776,$A159,СВЦЭМ!$B$33:$B$776,L$155)+'СЕТ СН'!$F$12</f>
        <v>126.90804556000001</v>
      </c>
      <c r="M159" s="36">
        <f>SUMIFS(СВЦЭМ!$E$33:$E$776,СВЦЭМ!$A$33:$A$776,$A159,СВЦЭМ!$B$33:$B$776,M$155)+'СЕТ СН'!$F$12</f>
        <v>123.43685954</v>
      </c>
      <c r="N159" s="36">
        <f>SUMIFS(СВЦЭМ!$E$33:$E$776,СВЦЭМ!$A$33:$A$776,$A159,СВЦЭМ!$B$33:$B$776,N$155)+'СЕТ СН'!$F$12</f>
        <v>124.91999561</v>
      </c>
      <c r="O159" s="36">
        <f>SUMIFS(СВЦЭМ!$E$33:$E$776,СВЦЭМ!$A$33:$A$776,$A159,СВЦЭМ!$B$33:$B$776,O$155)+'СЕТ СН'!$F$12</f>
        <v>123.54389565</v>
      </c>
      <c r="P159" s="36">
        <f>SUMIFS(СВЦЭМ!$E$33:$E$776,СВЦЭМ!$A$33:$A$776,$A159,СВЦЭМ!$B$33:$B$776,P$155)+'СЕТ СН'!$F$12</f>
        <v>123.09969536</v>
      </c>
      <c r="Q159" s="36">
        <f>SUMIFS(СВЦЭМ!$E$33:$E$776,СВЦЭМ!$A$33:$A$776,$A159,СВЦЭМ!$B$33:$B$776,Q$155)+'СЕТ СН'!$F$12</f>
        <v>123.84899211</v>
      </c>
      <c r="R159" s="36">
        <f>SUMIFS(СВЦЭМ!$E$33:$E$776,СВЦЭМ!$A$33:$A$776,$A159,СВЦЭМ!$B$33:$B$776,R$155)+'СЕТ СН'!$F$12</f>
        <v>117.3574125</v>
      </c>
      <c r="S159" s="36">
        <f>SUMIFS(СВЦЭМ!$E$33:$E$776,СВЦЭМ!$A$33:$A$776,$A159,СВЦЭМ!$B$33:$B$776,S$155)+'СЕТ СН'!$F$12</f>
        <v>117.99740697999999</v>
      </c>
      <c r="T159" s="36">
        <f>SUMIFS(СВЦЭМ!$E$33:$E$776,СВЦЭМ!$A$33:$A$776,$A159,СВЦЭМ!$B$33:$B$776,T$155)+'СЕТ СН'!$F$12</f>
        <v>123.12517249</v>
      </c>
      <c r="U159" s="36">
        <f>SUMIFS(СВЦЭМ!$E$33:$E$776,СВЦЭМ!$A$33:$A$776,$A159,СВЦЭМ!$B$33:$B$776,U$155)+'СЕТ СН'!$F$12</f>
        <v>124.92025323999999</v>
      </c>
      <c r="V159" s="36">
        <f>SUMIFS(СВЦЭМ!$E$33:$E$776,СВЦЭМ!$A$33:$A$776,$A159,СВЦЭМ!$B$33:$B$776,V$155)+'СЕТ СН'!$F$12</f>
        <v>122.74175094</v>
      </c>
      <c r="W159" s="36">
        <f>SUMIFS(СВЦЭМ!$E$33:$E$776,СВЦЭМ!$A$33:$A$776,$A159,СВЦЭМ!$B$33:$B$776,W$155)+'СЕТ СН'!$F$12</f>
        <v>123.40350786</v>
      </c>
      <c r="X159" s="36">
        <f>SUMIFS(СВЦЭМ!$E$33:$E$776,СВЦЭМ!$A$33:$A$776,$A159,СВЦЭМ!$B$33:$B$776,X$155)+'СЕТ СН'!$F$12</f>
        <v>130.14797017999999</v>
      </c>
      <c r="Y159" s="36">
        <f>SUMIFS(СВЦЭМ!$E$33:$E$776,СВЦЭМ!$A$33:$A$776,$A159,СВЦЭМ!$B$33:$B$776,Y$155)+'СЕТ СН'!$F$12</f>
        <v>150.56708853999999</v>
      </c>
    </row>
    <row r="160" spans="1:27" ht="15.75" x14ac:dyDescent="0.2">
      <c r="A160" s="35">
        <f t="shared" si="4"/>
        <v>44017</v>
      </c>
      <c r="B160" s="36">
        <f>SUMIFS(СВЦЭМ!$E$33:$E$776,СВЦЭМ!$A$33:$A$776,$A160,СВЦЭМ!$B$33:$B$776,B$155)+'СЕТ СН'!$F$12</f>
        <v>166.26519619999999</v>
      </c>
      <c r="C160" s="36">
        <f>SUMIFS(СВЦЭМ!$E$33:$E$776,СВЦЭМ!$A$33:$A$776,$A160,СВЦЭМ!$B$33:$B$776,C$155)+'СЕТ СН'!$F$12</f>
        <v>173.45406728</v>
      </c>
      <c r="D160" s="36">
        <f>SUMIFS(СВЦЭМ!$E$33:$E$776,СВЦЭМ!$A$33:$A$776,$A160,СВЦЭМ!$B$33:$B$776,D$155)+'СЕТ СН'!$F$12</f>
        <v>183.17414504000001</v>
      </c>
      <c r="E160" s="36">
        <f>SUMIFS(СВЦЭМ!$E$33:$E$776,СВЦЭМ!$A$33:$A$776,$A160,СВЦЭМ!$B$33:$B$776,E$155)+'СЕТ СН'!$F$12</f>
        <v>178.07793599999999</v>
      </c>
      <c r="F160" s="36">
        <f>SUMIFS(СВЦЭМ!$E$33:$E$776,СВЦЭМ!$A$33:$A$776,$A160,СВЦЭМ!$B$33:$B$776,F$155)+'СЕТ СН'!$F$12</f>
        <v>172.07264813</v>
      </c>
      <c r="G160" s="36">
        <f>SUMIFS(СВЦЭМ!$E$33:$E$776,СВЦЭМ!$A$33:$A$776,$A160,СВЦЭМ!$B$33:$B$776,G$155)+'СЕТ СН'!$F$12</f>
        <v>169.37972755999999</v>
      </c>
      <c r="H160" s="36">
        <f>SUMIFS(СВЦЭМ!$E$33:$E$776,СВЦЭМ!$A$33:$A$776,$A160,СВЦЭМ!$B$33:$B$776,H$155)+'СЕТ СН'!$F$12</f>
        <v>165.83422178000001</v>
      </c>
      <c r="I160" s="36">
        <f>SUMIFS(СВЦЭМ!$E$33:$E$776,СВЦЭМ!$A$33:$A$776,$A160,СВЦЭМ!$B$33:$B$776,I$155)+'СЕТ СН'!$F$12</f>
        <v>168.35247455000001</v>
      </c>
      <c r="J160" s="36">
        <f>SUMIFS(СВЦЭМ!$E$33:$E$776,СВЦЭМ!$A$33:$A$776,$A160,СВЦЭМ!$B$33:$B$776,J$155)+'СЕТ СН'!$F$12</f>
        <v>152.91045538</v>
      </c>
      <c r="K160" s="36">
        <f>SUMIFS(СВЦЭМ!$E$33:$E$776,СВЦЭМ!$A$33:$A$776,$A160,СВЦЭМ!$B$33:$B$776,K$155)+'СЕТ СН'!$F$12</f>
        <v>131.98127934999999</v>
      </c>
      <c r="L160" s="36">
        <f>SUMIFS(СВЦЭМ!$E$33:$E$776,СВЦЭМ!$A$33:$A$776,$A160,СВЦЭМ!$B$33:$B$776,L$155)+'СЕТ СН'!$F$12</f>
        <v>119.70059965999999</v>
      </c>
      <c r="M160" s="36">
        <f>SUMIFS(СВЦЭМ!$E$33:$E$776,СВЦЭМ!$A$33:$A$776,$A160,СВЦЭМ!$B$33:$B$776,M$155)+'СЕТ СН'!$F$12</f>
        <v>110.87761733000001</v>
      </c>
      <c r="N160" s="36">
        <f>SUMIFS(СВЦЭМ!$E$33:$E$776,СВЦЭМ!$A$33:$A$776,$A160,СВЦЭМ!$B$33:$B$776,N$155)+'СЕТ СН'!$F$12</f>
        <v>114.34463808</v>
      </c>
      <c r="O160" s="36">
        <f>SUMIFS(СВЦЭМ!$E$33:$E$776,СВЦЭМ!$A$33:$A$776,$A160,СВЦЭМ!$B$33:$B$776,O$155)+'СЕТ СН'!$F$12</f>
        <v>116.46762566</v>
      </c>
      <c r="P160" s="36">
        <f>SUMIFS(СВЦЭМ!$E$33:$E$776,СВЦЭМ!$A$33:$A$776,$A160,СВЦЭМ!$B$33:$B$776,P$155)+'СЕТ СН'!$F$12</f>
        <v>113.92431027000001</v>
      </c>
      <c r="Q160" s="36">
        <f>SUMIFS(СВЦЭМ!$E$33:$E$776,СВЦЭМ!$A$33:$A$776,$A160,СВЦЭМ!$B$33:$B$776,Q$155)+'СЕТ СН'!$F$12</f>
        <v>114.9898347</v>
      </c>
      <c r="R160" s="36">
        <f>SUMIFS(СВЦЭМ!$E$33:$E$776,СВЦЭМ!$A$33:$A$776,$A160,СВЦЭМ!$B$33:$B$776,R$155)+'СЕТ СН'!$F$12</f>
        <v>118.94611553999999</v>
      </c>
      <c r="S160" s="36">
        <f>SUMIFS(СВЦЭМ!$E$33:$E$776,СВЦЭМ!$A$33:$A$776,$A160,СВЦЭМ!$B$33:$B$776,S$155)+'СЕТ СН'!$F$12</f>
        <v>120.8898399</v>
      </c>
      <c r="T160" s="36">
        <f>SUMIFS(СВЦЭМ!$E$33:$E$776,СВЦЭМ!$A$33:$A$776,$A160,СВЦЭМ!$B$33:$B$776,T$155)+'СЕТ СН'!$F$12</f>
        <v>119.77956948000001</v>
      </c>
      <c r="U160" s="36">
        <f>SUMIFS(СВЦЭМ!$E$33:$E$776,СВЦЭМ!$A$33:$A$776,$A160,СВЦЭМ!$B$33:$B$776,U$155)+'СЕТ СН'!$F$12</f>
        <v>118.18830669</v>
      </c>
      <c r="V160" s="36">
        <f>SUMIFS(СВЦЭМ!$E$33:$E$776,СВЦЭМ!$A$33:$A$776,$A160,СВЦЭМ!$B$33:$B$776,V$155)+'СЕТ СН'!$F$12</f>
        <v>114.81587456</v>
      </c>
      <c r="W160" s="36">
        <f>SUMIFS(СВЦЭМ!$E$33:$E$776,СВЦЭМ!$A$33:$A$776,$A160,СВЦЭМ!$B$33:$B$776,W$155)+'СЕТ СН'!$F$12</f>
        <v>112.8535207</v>
      </c>
      <c r="X160" s="36">
        <f>SUMIFS(СВЦЭМ!$E$33:$E$776,СВЦЭМ!$A$33:$A$776,$A160,СВЦЭМ!$B$33:$B$776,X$155)+'СЕТ СН'!$F$12</f>
        <v>122.05707855999999</v>
      </c>
      <c r="Y160" s="36">
        <f>SUMIFS(СВЦЭМ!$E$33:$E$776,СВЦЭМ!$A$33:$A$776,$A160,СВЦЭМ!$B$33:$B$776,Y$155)+'СЕТ СН'!$F$12</f>
        <v>149.91072976999999</v>
      </c>
    </row>
    <row r="161" spans="1:25" ht="15.75" x14ac:dyDescent="0.2">
      <c r="A161" s="35">
        <f t="shared" si="4"/>
        <v>44018</v>
      </c>
      <c r="B161" s="36">
        <f>SUMIFS(СВЦЭМ!$E$33:$E$776,СВЦЭМ!$A$33:$A$776,$A161,СВЦЭМ!$B$33:$B$776,B$155)+'СЕТ СН'!$F$12</f>
        <v>159.91879023000001</v>
      </c>
      <c r="C161" s="36">
        <f>SUMIFS(СВЦЭМ!$E$33:$E$776,СВЦЭМ!$A$33:$A$776,$A161,СВЦЭМ!$B$33:$B$776,C$155)+'СЕТ СН'!$F$12</f>
        <v>179.14106389</v>
      </c>
      <c r="D161" s="36">
        <f>SUMIFS(СВЦЭМ!$E$33:$E$776,СВЦЭМ!$A$33:$A$776,$A161,СВЦЭМ!$B$33:$B$776,D$155)+'СЕТ СН'!$F$12</f>
        <v>185.11064142000001</v>
      </c>
      <c r="E161" s="36">
        <f>SUMIFS(СВЦЭМ!$E$33:$E$776,СВЦЭМ!$A$33:$A$776,$A161,СВЦЭМ!$B$33:$B$776,E$155)+'СЕТ СН'!$F$12</f>
        <v>195.88643859000001</v>
      </c>
      <c r="F161" s="36">
        <f>SUMIFS(СВЦЭМ!$E$33:$E$776,СВЦЭМ!$A$33:$A$776,$A161,СВЦЭМ!$B$33:$B$776,F$155)+'СЕТ СН'!$F$12</f>
        <v>194.35506491000001</v>
      </c>
      <c r="G161" s="36">
        <f>SUMIFS(СВЦЭМ!$E$33:$E$776,СВЦЭМ!$A$33:$A$776,$A161,СВЦЭМ!$B$33:$B$776,G$155)+'СЕТ СН'!$F$12</f>
        <v>192.71148911</v>
      </c>
      <c r="H161" s="36">
        <f>SUMIFS(СВЦЭМ!$E$33:$E$776,СВЦЭМ!$A$33:$A$776,$A161,СВЦЭМ!$B$33:$B$776,H$155)+'СЕТ СН'!$F$12</f>
        <v>174.89092378000001</v>
      </c>
      <c r="I161" s="36">
        <f>SUMIFS(СВЦЭМ!$E$33:$E$776,СВЦЭМ!$A$33:$A$776,$A161,СВЦЭМ!$B$33:$B$776,I$155)+'СЕТ СН'!$F$12</f>
        <v>179.07198969999999</v>
      </c>
      <c r="J161" s="36">
        <f>SUMIFS(СВЦЭМ!$E$33:$E$776,СВЦЭМ!$A$33:$A$776,$A161,СВЦЭМ!$B$33:$B$776,J$155)+'СЕТ СН'!$F$12</f>
        <v>171.77026598</v>
      </c>
      <c r="K161" s="36">
        <f>SUMIFS(СВЦЭМ!$E$33:$E$776,СВЦЭМ!$A$33:$A$776,$A161,СВЦЭМ!$B$33:$B$776,K$155)+'СЕТ СН'!$F$12</f>
        <v>146.55843726000001</v>
      </c>
      <c r="L161" s="36">
        <f>SUMIFS(СВЦЭМ!$E$33:$E$776,СВЦЭМ!$A$33:$A$776,$A161,СВЦЭМ!$B$33:$B$776,L$155)+'СЕТ СН'!$F$12</f>
        <v>130.38018005999999</v>
      </c>
      <c r="M161" s="36">
        <f>SUMIFS(СВЦЭМ!$E$33:$E$776,СВЦЭМ!$A$33:$A$776,$A161,СВЦЭМ!$B$33:$B$776,M$155)+'СЕТ СН'!$F$12</f>
        <v>123.57296298</v>
      </c>
      <c r="N161" s="36">
        <f>SUMIFS(СВЦЭМ!$E$33:$E$776,СВЦЭМ!$A$33:$A$776,$A161,СВЦЭМ!$B$33:$B$776,N$155)+'СЕТ СН'!$F$12</f>
        <v>127.31392637</v>
      </c>
      <c r="O161" s="36">
        <f>SUMIFS(СВЦЭМ!$E$33:$E$776,СВЦЭМ!$A$33:$A$776,$A161,СВЦЭМ!$B$33:$B$776,O$155)+'СЕТ СН'!$F$12</f>
        <v>137.04652227</v>
      </c>
      <c r="P161" s="36">
        <f>SUMIFS(СВЦЭМ!$E$33:$E$776,СВЦЭМ!$A$33:$A$776,$A161,СВЦЭМ!$B$33:$B$776,P$155)+'СЕТ СН'!$F$12</f>
        <v>132.48056574</v>
      </c>
      <c r="Q161" s="36">
        <f>SUMIFS(СВЦЭМ!$E$33:$E$776,СВЦЭМ!$A$33:$A$776,$A161,СВЦЭМ!$B$33:$B$776,Q$155)+'СЕТ СН'!$F$12</f>
        <v>133.00423278</v>
      </c>
      <c r="R161" s="36">
        <f>SUMIFS(СВЦЭМ!$E$33:$E$776,СВЦЭМ!$A$33:$A$776,$A161,СВЦЭМ!$B$33:$B$776,R$155)+'СЕТ СН'!$F$12</f>
        <v>139.25781318</v>
      </c>
      <c r="S161" s="36">
        <f>SUMIFS(СВЦЭМ!$E$33:$E$776,СВЦЭМ!$A$33:$A$776,$A161,СВЦЭМ!$B$33:$B$776,S$155)+'СЕТ СН'!$F$12</f>
        <v>140.01406808999999</v>
      </c>
      <c r="T161" s="36">
        <f>SUMIFS(СВЦЭМ!$E$33:$E$776,СВЦЭМ!$A$33:$A$776,$A161,СВЦЭМ!$B$33:$B$776,T$155)+'СЕТ СН'!$F$12</f>
        <v>139.13273142</v>
      </c>
      <c r="U161" s="36">
        <f>SUMIFS(СВЦЭМ!$E$33:$E$776,СВЦЭМ!$A$33:$A$776,$A161,СВЦЭМ!$B$33:$B$776,U$155)+'СЕТ СН'!$F$12</f>
        <v>137.01759687000001</v>
      </c>
      <c r="V161" s="36">
        <f>SUMIFS(СВЦЭМ!$E$33:$E$776,СВЦЭМ!$A$33:$A$776,$A161,СВЦЭМ!$B$33:$B$776,V$155)+'СЕТ СН'!$F$12</f>
        <v>135.58841953999999</v>
      </c>
      <c r="W161" s="36">
        <f>SUMIFS(СВЦЭМ!$E$33:$E$776,СВЦЭМ!$A$33:$A$776,$A161,СВЦЭМ!$B$33:$B$776,W$155)+'СЕТ СН'!$F$12</f>
        <v>127.9587769</v>
      </c>
      <c r="X161" s="36">
        <f>SUMIFS(СВЦЭМ!$E$33:$E$776,СВЦЭМ!$A$33:$A$776,$A161,СВЦЭМ!$B$33:$B$776,X$155)+'СЕТ СН'!$F$12</f>
        <v>133.35262062000001</v>
      </c>
      <c r="Y161" s="36">
        <f>SUMIFS(СВЦЭМ!$E$33:$E$776,СВЦЭМ!$A$33:$A$776,$A161,СВЦЭМ!$B$33:$B$776,Y$155)+'СЕТ СН'!$F$12</f>
        <v>160.489487</v>
      </c>
    </row>
    <row r="162" spans="1:25" ht="15.75" x14ac:dyDescent="0.2">
      <c r="A162" s="35">
        <f t="shared" si="4"/>
        <v>44019</v>
      </c>
      <c r="B162" s="36">
        <f>SUMIFS(СВЦЭМ!$E$33:$E$776,СВЦЭМ!$A$33:$A$776,$A162,СВЦЭМ!$B$33:$B$776,B$155)+'СЕТ СН'!$F$12</f>
        <v>166.67459271000001</v>
      </c>
      <c r="C162" s="36">
        <f>SUMIFS(СВЦЭМ!$E$33:$E$776,СВЦЭМ!$A$33:$A$776,$A162,СВЦЭМ!$B$33:$B$776,C$155)+'СЕТ СН'!$F$12</f>
        <v>168.42092939</v>
      </c>
      <c r="D162" s="36">
        <f>SUMIFS(СВЦЭМ!$E$33:$E$776,СВЦЭМ!$A$33:$A$776,$A162,СВЦЭМ!$B$33:$B$776,D$155)+'СЕТ СН'!$F$12</f>
        <v>169.24591574999999</v>
      </c>
      <c r="E162" s="36">
        <f>SUMIFS(СВЦЭМ!$E$33:$E$776,СВЦЭМ!$A$33:$A$776,$A162,СВЦЭМ!$B$33:$B$776,E$155)+'СЕТ СН'!$F$12</f>
        <v>170.63648284000001</v>
      </c>
      <c r="F162" s="36">
        <f>SUMIFS(СВЦЭМ!$E$33:$E$776,СВЦЭМ!$A$33:$A$776,$A162,СВЦЭМ!$B$33:$B$776,F$155)+'СЕТ СН'!$F$12</f>
        <v>170.82063393000001</v>
      </c>
      <c r="G162" s="36">
        <f>SUMIFS(СВЦЭМ!$E$33:$E$776,СВЦЭМ!$A$33:$A$776,$A162,СВЦЭМ!$B$33:$B$776,G$155)+'СЕТ СН'!$F$12</f>
        <v>171.30942961</v>
      </c>
      <c r="H162" s="36">
        <f>SUMIFS(СВЦЭМ!$E$33:$E$776,СВЦЭМ!$A$33:$A$776,$A162,СВЦЭМ!$B$33:$B$776,H$155)+'СЕТ СН'!$F$12</f>
        <v>170.14359076</v>
      </c>
      <c r="I162" s="36">
        <f>SUMIFS(СВЦЭМ!$E$33:$E$776,СВЦЭМ!$A$33:$A$776,$A162,СВЦЭМ!$B$33:$B$776,I$155)+'СЕТ СН'!$F$12</f>
        <v>164.19024521</v>
      </c>
      <c r="J162" s="36">
        <f>SUMIFS(СВЦЭМ!$E$33:$E$776,СВЦЭМ!$A$33:$A$776,$A162,СВЦЭМ!$B$33:$B$776,J$155)+'СЕТ СН'!$F$12</f>
        <v>169.80613221999999</v>
      </c>
      <c r="K162" s="36">
        <f>SUMIFS(СВЦЭМ!$E$33:$E$776,СВЦЭМ!$A$33:$A$776,$A162,СВЦЭМ!$B$33:$B$776,K$155)+'СЕТ СН'!$F$12</f>
        <v>154.96313266999999</v>
      </c>
      <c r="L162" s="36">
        <f>SUMIFS(СВЦЭМ!$E$33:$E$776,СВЦЭМ!$A$33:$A$776,$A162,СВЦЭМ!$B$33:$B$776,L$155)+'СЕТ СН'!$F$12</f>
        <v>148.52622517</v>
      </c>
      <c r="M162" s="36">
        <f>SUMIFS(СВЦЭМ!$E$33:$E$776,СВЦЭМ!$A$33:$A$776,$A162,СВЦЭМ!$B$33:$B$776,M$155)+'СЕТ СН'!$F$12</f>
        <v>144.90712787000001</v>
      </c>
      <c r="N162" s="36">
        <f>SUMIFS(СВЦЭМ!$E$33:$E$776,СВЦЭМ!$A$33:$A$776,$A162,СВЦЭМ!$B$33:$B$776,N$155)+'СЕТ СН'!$F$12</f>
        <v>145.17312937</v>
      </c>
      <c r="O162" s="36">
        <f>SUMIFS(СВЦЭМ!$E$33:$E$776,СВЦЭМ!$A$33:$A$776,$A162,СВЦЭМ!$B$33:$B$776,O$155)+'СЕТ СН'!$F$12</f>
        <v>146.25620451</v>
      </c>
      <c r="P162" s="36">
        <f>SUMIFS(СВЦЭМ!$E$33:$E$776,СВЦЭМ!$A$33:$A$776,$A162,СВЦЭМ!$B$33:$B$776,P$155)+'СЕТ СН'!$F$12</f>
        <v>145.30368113</v>
      </c>
      <c r="Q162" s="36">
        <f>SUMIFS(СВЦЭМ!$E$33:$E$776,СВЦЭМ!$A$33:$A$776,$A162,СВЦЭМ!$B$33:$B$776,Q$155)+'СЕТ СН'!$F$12</f>
        <v>146.58187770999999</v>
      </c>
      <c r="R162" s="36">
        <f>SUMIFS(СВЦЭМ!$E$33:$E$776,СВЦЭМ!$A$33:$A$776,$A162,СВЦЭМ!$B$33:$B$776,R$155)+'СЕТ СН'!$F$12</f>
        <v>147.24291155</v>
      </c>
      <c r="S162" s="36">
        <f>SUMIFS(СВЦЭМ!$E$33:$E$776,СВЦЭМ!$A$33:$A$776,$A162,СВЦЭМ!$B$33:$B$776,S$155)+'СЕТ СН'!$F$12</f>
        <v>148.35364924999999</v>
      </c>
      <c r="T162" s="36">
        <f>SUMIFS(СВЦЭМ!$E$33:$E$776,СВЦЭМ!$A$33:$A$776,$A162,СВЦЭМ!$B$33:$B$776,T$155)+'СЕТ СН'!$F$12</f>
        <v>148.93319471999999</v>
      </c>
      <c r="U162" s="36">
        <f>SUMIFS(СВЦЭМ!$E$33:$E$776,СВЦЭМ!$A$33:$A$776,$A162,СВЦЭМ!$B$33:$B$776,U$155)+'СЕТ СН'!$F$12</f>
        <v>147.75815696999999</v>
      </c>
      <c r="V162" s="36">
        <f>SUMIFS(СВЦЭМ!$E$33:$E$776,СВЦЭМ!$A$33:$A$776,$A162,СВЦЭМ!$B$33:$B$776,V$155)+'СЕТ СН'!$F$12</f>
        <v>147.78774437999999</v>
      </c>
      <c r="W162" s="36">
        <f>SUMIFS(СВЦЭМ!$E$33:$E$776,СВЦЭМ!$A$33:$A$776,$A162,СВЦЭМ!$B$33:$B$776,W$155)+'СЕТ СН'!$F$12</f>
        <v>145.98010841999999</v>
      </c>
      <c r="X162" s="36">
        <f>SUMIFS(СВЦЭМ!$E$33:$E$776,СВЦЭМ!$A$33:$A$776,$A162,СВЦЭМ!$B$33:$B$776,X$155)+'СЕТ СН'!$F$12</f>
        <v>152.00586150000001</v>
      </c>
      <c r="Y162" s="36">
        <f>SUMIFS(СВЦЭМ!$E$33:$E$776,СВЦЭМ!$A$33:$A$776,$A162,СВЦЭМ!$B$33:$B$776,Y$155)+'СЕТ СН'!$F$12</f>
        <v>169.07219039</v>
      </c>
    </row>
    <row r="163" spans="1:25" ht="15.75" x14ac:dyDescent="0.2">
      <c r="A163" s="35">
        <f t="shared" si="4"/>
        <v>44020</v>
      </c>
      <c r="B163" s="36">
        <f>SUMIFS(СВЦЭМ!$E$33:$E$776,СВЦЭМ!$A$33:$A$776,$A163,СВЦЭМ!$B$33:$B$776,B$155)+'СЕТ СН'!$F$12</f>
        <v>160.27134738000001</v>
      </c>
      <c r="C163" s="36">
        <f>SUMIFS(СВЦЭМ!$E$33:$E$776,СВЦЭМ!$A$33:$A$776,$A163,СВЦЭМ!$B$33:$B$776,C$155)+'СЕТ СН'!$F$12</f>
        <v>162.50716788</v>
      </c>
      <c r="D163" s="36">
        <f>SUMIFS(СВЦЭМ!$E$33:$E$776,СВЦЭМ!$A$33:$A$776,$A163,СВЦЭМ!$B$33:$B$776,D$155)+'СЕТ СН'!$F$12</f>
        <v>167.82183506999999</v>
      </c>
      <c r="E163" s="36">
        <f>SUMIFS(СВЦЭМ!$E$33:$E$776,СВЦЭМ!$A$33:$A$776,$A163,СВЦЭМ!$B$33:$B$776,E$155)+'СЕТ СН'!$F$12</f>
        <v>172.52362930999999</v>
      </c>
      <c r="F163" s="36">
        <f>SUMIFS(СВЦЭМ!$E$33:$E$776,СВЦЭМ!$A$33:$A$776,$A163,СВЦЭМ!$B$33:$B$776,F$155)+'СЕТ СН'!$F$12</f>
        <v>174.36774642</v>
      </c>
      <c r="G163" s="36">
        <f>SUMIFS(СВЦЭМ!$E$33:$E$776,СВЦЭМ!$A$33:$A$776,$A163,СВЦЭМ!$B$33:$B$776,G$155)+'СЕТ СН'!$F$12</f>
        <v>175.80839033000001</v>
      </c>
      <c r="H163" s="36">
        <f>SUMIFS(СВЦЭМ!$E$33:$E$776,СВЦЭМ!$A$33:$A$776,$A163,СВЦЭМ!$B$33:$B$776,H$155)+'СЕТ СН'!$F$12</f>
        <v>166.8434646</v>
      </c>
      <c r="I163" s="36">
        <f>SUMIFS(СВЦЭМ!$E$33:$E$776,СВЦЭМ!$A$33:$A$776,$A163,СВЦЭМ!$B$33:$B$776,I$155)+'СЕТ СН'!$F$12</f>
        <v>154.29819739999999</v>
      </c>
      <c r="J163" s="36">
        <f>SUMIFS(СВЦЭМ!$E$33:$E$776,СВЦЭМ!$A$33:$A$776,$A163,СВЦЭМ!$B$33:$B$776,J$155)+'СЕТ СН'!$F$12</f>
        <v>145.45399641</v>
      </c>
      <c r="K163" s="36">
        <f>SUMIFS(СВЦЭМ!$E$33:$E$776,СВЦЭМ!$A$33:$A$776,$A163,СВЦЭМ!$B$33:$B$776,K$155)+'СЕТ СН'!$F$12</f>
        <v>148.47301922</v>
      </c>
      <c r="L163" s="36">
        <f>SUMIFS(СВЦЭМ!$E$33:$E$776,СВЦЭМ!$A$33:$A$776,$A163,СВЦЭМ!$B$33:$B$776,L$155)+'СЕТ СН'!$F$12</f>
        <v>146.97681875999999</v>
      </c>
      <c r="M163" s="36">
        <f>SUMIFS(СВЦЭМ!$E$33:$E$776,СВЦЭМ!$A$33:$A$776,$A163,СВЦЭМ!$B$33:$B$776,M$155)+'СЕТ СН'!$F$12</f>
        <v>144.26599206</v>
      </c>
      <c r="N163" s="36">
        <f>SUMIFS(СВЦЭМ!$E$33:$E$776,СВЦЭМ!$A$33:$A$776,$A163,СВЦЭМ!$B$33:$B$776,N$155)+'СЕТ СН'!$F$12</f>
        <v>145.71801611000001</v>
      </c>
      <c r="O163" s="36">
        <f>SUMIFS(СВЦЭМ!$E$33:$E$776,СВЦЭМ!$A$33:$A$776,$A163,СВЦЭМ!$B$33:$B$776,O$155)+'СЕТ СН'!$F$12</f>
        <v>147.25130354000001</v>
      </c>
      <c r="P163" s="36">
        <f>SUMIFS(СВЦЭМ!$E$33:$E$776,СВЦЭМ!$A$33:$A$776,$A163,СВЦЭМ!$B$33:$B$776,P$155)+'СЕТ СН'!$F$12</f>
        <v>145.50524290000001</v>
      </c>
      <c r="Q163" s="36">
        <f>SUMIFS(СВЦЭМ!$E$33:$E$776,СВЦЭМ!$A$33:$A$776,$A163,СВЦЭМ!$B$33:$B$776,Q$155)+'СЕТ СН'!$F$12</f>
        <v>146.30122009999999</v>
      </c>
      <c r="R163" s="36">
        <f>SUMIFS(СВЦЭМ!$E$33:$E$776,СВЦЭМ!$A$33:$A$776,$A163,СВЦЭМ!$B$33:$B$776,R$155)+'СЕТ СН'!$F$12</f>
        <v>147.37895714999999</v>
      </c>
      <c r="S163" s="36">
        <f>SUMIFS(СВЦЭМ!$E$33:$E$776,СВЦЭМ!$A$33:$A$776,$A163,СВЦЭМ!$B$33:$B$776,S$155)+'СЕТ СН'!$F$12</f>
        <v>148.32358418000001</v>
      </c>
      <c r="T163" s="36">
        <f>SUMIFS(СВЦЭМ!$E$33:$E$776,СВЦЭМ!$A$33:$A$776,$A163,СВЦЭМ!$B$33:$B$776,T$155)+'СЕТ СН'!$F$12</f>
        <v>148.49908348</v>
      </c>
      <c r="U163" s="36">
        <f>SUMIFS(СВЦЭМ!$E$33:$E$776,СВЦЭМ!$A$33:$A$776,$A163,СВЦЭМ!$B$33:$B$776,U$155)+'СЕТ СН'!$F$12</f>
        <v>147.28856485</v>
      </c>
      <c r="V163" s="36">
        <f>SUMIFS(СВЦЭМ!$E$33:$E$776,СВЦЭМ!$A$33:$A$776,$A163,СВЦЭМ!$B$33:$B$776,V$155)+'СЕТ СН'!$F$12</f>
        <v>145.02329621999999</v>
      </c>
      <c r="W163" s="36">
        <f>SUMIFS(СВЦЭМ!$E$33:$E$776,СВЦЭМ!$A$33:$A$776,$A163,СВЦЭМ!$B$33:$B$776,W$155)+'СЕТ СН'!$F$12</f>
        <v>146.88959331999999</v>
      </c>
      <c r="X163" s="36">
        <f>SUMIFS(СВЦЭМ!$E$33:$E$776,СВЦЭМ!$A$33:$A$776,$A163,СВЦЭМ!$B$33:$B$776,X$155)+'СЕТ СН'!$F$12</f>
        <v>143.34587951</v>
      </c>
      <c r="Y163" s="36">
        <f>SUMIFS(СВЦЭМ!$E$33:$E$776,СВЦЭМ!$A$33:$A$776,$A163,СВЦЭМ!$B$33:$B$776,Y$155)+'СЕТ СН'!$F$12</f>
        <v>154.84900296000001</v>
      </c>
    </row>
    <row r="164" spans="1:25" ht="15.75" x14ac:dyDescent="0.2">
      <c r="A164" s="35">
        <f t="shared" si="4"/>
        <v>44021</v>
      </c>
      <c r="B164" s="36">
        <f>SUMIFS(СВЦЭМ!$E$33:$E$776,СВЦЭМ!$A$33:$A$776,$A164,СВЦЭМ!$B$33:$B$776,B$155)+'СЕТ СН'!$F$12</f>
        <v>169.17472813000001</v>
      </c>
      <c r="C164" s="36">
        <f>SUMIFS(СВЦЭМ!$E$33:$E$776,СВЦЭМ!$A$33:$A$776,$A164,СВЦЭМ!$B$33:$B$776,C$155)+'СЕТ СН'!$F$12</f>
        <v>172.90887236</v>
      </c>
      <c r="D164" s="36">
        <f>SUMIFS(СВЦЭМ!$E$33:$E$776,СВЦЭМ!$A$33:$A$776,$A164,СВЦЭМ!$B$33:$B$776,D$155)+'СЕТ СН'!$F$12</f>
        <v>171.93476745000001</v>
      </c>
      <c r="E164" s="36">
        <f>SUMIFS(СВЦЭМ!$E$33:$E$776,СВЦЭМ!$A$33:$A$776,$A164,СВЦЭМ!$B$33:$B$776,E$155)+'СЕТ СН'!$F$12</f>
        <v>173.81998053000001</v>
      </c>
      <c r="F164" s="36">
        <f>SUMIFS(СВЦЭМ!$E$33:$E$776,СВЦЭМ!$A$33:$A$776,$A164,СВЦЭМ!$B$33:$B$776,F$155)+'СЕТ СН'!$F$12</f>
        <v>171.50678611000001</v>
      </c>
      <c r="G164" s="36">
        <f>SUMIFS(СВЦЭМ!$E$33:$E$776,СВЦЭМ!$A$33:$A$776,$A164,СВЦЭМ!$B$33:$B$776,G$155)+'СЕТ СН'!$F$12</f>
        <v>172.91147612</v>
      </c>
      <c r="H164" s="36">
        <f>SUMIFS(СВЦЭМ!$E$33:$E$776,СВЦЭМ!$A$33:$A$776,$A164,СВЦЭМ!$B$33:$B$776,H$155)+'СЕТ СН'!$F$12</f>
        <v>173.13654002999999</v>
      </c>
      <c r="I164" s="36">
        <f>SUMIFS(СВЦЭМ!$E$33:$E$776,СВЦЭМ!$A$33:$A$776,$A164,СВЦЭМ!$B$33:$B$776,I$155)+'СЕТ СН'!$F$12</f>
        <v>157.69115414000001</v>
      </c>
      <c r="J164" s="36">
        <f>SUMIFS(СВЦЭМ!$E$33:$E$776,СВЦЭМ!$A$33:$A$776,$A164,СВЦЭМ!$B$33:$B$776,J$155)+'СЕТ СН'!$F$12</f>
        <v>154.75772383</v>
      </c>
      <c r="K164" s="36">
        <f>SUMIFS(СВЦЭМ!$E$33:$E$776,СВЦЭМ!$A$33:$A$776,$A164,СВЦЭМ!$B$33:$B$776,K$155)+'СЕТ СН'!$F$12</f>
        <v>152.33937528999999</v>
      </c>
      <c r="L164" s="36">
        <f>SUMIFS(СВЦЭМ!$E$33:$E$776,СВЦЭМ!$A$33:$A$776,$A164,СВЦЭМ!$B$33:$B$776,L$155)+'СЕТ СН'!$F$12</f>
        <v>147.80533525999999</v>
      </c>
      <c r="M164" s="36">
        <f>SUMIFS(СВЦЭМ!$E$33:$E$776,СВЦЭМ!$A$33:$A$776,$A164,СВЦЭМ!$B$33:$B$776,M$155)+'СЕТ СН'!$F$12</f>
        <v>149.81784551999999</v>
      </c>
      <c r="N164" s="36">
        <f>SUMIFS(СВЦЭМ!$E$33:$E$776,СВЦЭМ!$A$33:$A$776,$A164,СВЦЭМ!$B$33:$B$776,N$155)+'СЕТ СН'!$F$12</f>
        <v>149.02026769</v>
      </c>
      <c r="O164" s="36">
        <f>SUMIFS(СВЦЭМ!$E$33:$E$776,СВЦЭМ!$A$33:$A$776,$A164,СВЦЭМ!$B$33:$B$776,O$155)+'СЕТ СН'!$F$12</f>
        <v>150.34217952</v>
      </c>
      <c r="P164" s="36">
        <f>SUMIFS(СВЦЭМ!$E$33:$E$776,СВЦЭМ!$A$33:$A$776,$A164,СВЦЭМ!$B$33:$B$776,P$155)+'СЕТ СН'!$F$12</f>
        <v>148.15579890999999</v>
      </c>
      <c r="Q164" s="36">
        <f>SUMIFS(СВЦЭМ!$E$33:$E$776,СВЦЭМ!$A$33:$A$776,$A164,СВЦЭМ!$B$33:$B$776,Q$155)+'СЕТ СН'!$F$12</f>
        <v>149.28327942999999</v>
      </c>
      <c r="R164" s="36">
        <f>SUMIFS(СВЦЭМ!$E$33:$E$776,СВЦЭМ!$A$33:$A$776,$A164,СВЦЭМ!$B$33:$B$776,R$155)+'СЕТ СН'!$F$12</f>
        <v>151.62880995</v>
      </c>
      <c r="S164" s="36">
        <f>SUMIFS(СВЦЭМ!$E$33:$E$776,СВЦЭМ!$A$33:$A$776,$A164,СВЦЭМ!$B$33:$B$776,S$155)+'СЕТ СН'!$F$12</f>
        <v>152.53835257</v>
      </c>
      <c r="T164" s="36">
        <f>SUMIFS(СВЦЭМ!$E$33:$E$776,СВЦЭМ!$A$33:$A$776,$A164,СВЦЭМ!$B$33:$B$776,T$155)+'СЕТ СН'!$F$12</f>
        <v>153.28964915</v>
      </c>
      <c r="U164" s="36">
        <f>SUMIFS(СВЦЭМ!$E$33:$E$776,СВЦЭМ!$A$33:$A$776,$A164,СВЦЭМ!$B$33:$B$776,U$155)+'СЕТ СН'!$F$12</f>
        <v>152.90504475</v>
      </c>
      <c r="V164" s="36">
        <f>SUMIFS(СВЦЭМ!$E$33:$E$776,СВЦЭМ!$A$33:$A$776,$A164,СВЦЭМ!$B$33:$B$776,V$155)+'СЕТ СН'!$F$12</f>
        <v>151.26049422</v>
      </c>
      <c r="W164" s="36">
        <f>SUMIFS(СВЦЭМ!$E$33:$E$776,СВЦЭМ!$A$33:$A$776,$A164,СВЦЭМ!$B$33:$B$776,W$155)+'СЕТ СН'!$F$12</f>
        <v>150.61905469999999</v>
      </c>
      <c r="X164" s="36">
        <f>SUMIFS(СВЦЭМ!$E$33:$E$776,СВЦЭМ!$A$33:$A$776,$A164,СВЦЭМ!$B$33:$B$776,X$155)+'СЕТ СН'!$F$12</f>
        <v>150.69554922</v>
      </c>
      <c r="Y164" s="36">
        <f>SUMIFS(СВЦЭМ!$E$33:$E$776,СВЦЭМ!$A$33:$A$776,$A164,СВЦЭМ!$B$33:$B$776,Y$155)+'СЕТ СН'!$F$12</f>
        <v>154.43442877999999</v>
      </c>
    </row>
    <row r="165" spans="1:25" ht="15.75" x14ac:dyDescent="0.2">
      <c r="A165" s="35">
        <f t="shared" si="4"/>
        <v>44022</v>
      </c>
      <c r="B165" s="36">
        <f>SUMIFS(СВЦЭМ!$E$33:$E$776,СВЦЭМ!$A$33:$A$776,$A165,СВЦЭМ!$B$33:$B$776,B$155)+'СЕТ СН'!$F$12</f>
        <v>173.01985923000001</v>
      </c>
      <c r="C165" s="36">
        <f>SUMIFS(СВЦЭМ!$E$33:$E$776,СВЦЭМ!$A$33:$A$776,$A165,СВЦЭМ!$B$33:$B$776,C$155)+'СЕТ СН'!$F$12</f>
        <v>168.51022148999999</v>
      </c>
      <c r="D165" s="36">
        <f>SUMIFS(СВЦЭМ!$E$33:$E$776,СВЦЭМ!$A$33:$A$776,$A165,СВЦЭМ!$B$33:$B$776,D$155)+'СЕТ СН'!$F$12</f>
        <v>167.55529462000001</v>
      </c>
      <c r="E165" s="36">
        <f>SUMIFS(СВЦЭМ!$E$33:$E$776,СВЦЭМ!$A$33:$A$776,$A165,СВЦЭМ!$B$33:$B$776,E$155)+'СЕТ СН'!$F$12</f>
        <v>171.25905587</v>
      </c>
      <c r="F165" s="36">
        <f>SUMIFS(СВЦЭМ!$E$33:$E$776,СВЦЭМ!$A$33:$A$776,$A165,СВЦЭМ!$B$33:$B$776,F$155)+'СЕТ СН'!$F$12</f>
        <v>175.34948990999999</v>
      </c>
      <c r="G165" s="36">
        <f>SUMIFS(СВЦЭМ!$E$33:$E$776,СВЦЭМ!$A$33:$A$776,$A165,СВЦЭМ!$B$33:$B$776,G$155)+'СЕТ СН'!$F$12</f>
        <v>182.93222402000001</v>
      </c>
      <c r="H165" s="36">
        <f>SUMIFS(СВЦЭМ!$E$33:$E$776,СВЦЭМ!$A$33:$A$776,$A165,СВЦЭМ!$B$33:$B$776,H$155)+'СЕТ СН'!$F$12</f>
        <v>187.37009252999999</v>
      </c>
      <c r="I165" s="36">
        <f>SUMIFS(СВЦЭМ!$E$33:$E$776,СВЦЭМ!$A$33:$A$776,$A165,СВЦЭМ!$B$33:$B$776,I$155)+'СЕТ СН'!$F$12</f>
        <v>172.11533914</v>
      </c>
      <c r="J165" s="36">
        <f>SUMIFS(СВЦЭМ!$E$33:$E$776,СВЦЭМ!$A$33:$A$776,$A165,СВЦЭМ!$B$33:$B$776,J$155)+'СЕТ СН'!$F$12</f>
        <v>163.27427474999999</v>
      </c>
      <c r="K165" s="36">
        <f>SUMIFS(СВЦЭМ!$E$33:$E$776,СВЦЭМ!$A$33:$A$776,$A165,СВЦЭМ!$B$33:$B$776,K$155)+'СЕТ СН'!$F$12</f>
        <v>149.41237050000001</v>
      </c>
      <c r="L165" s="36">
        <f>SUMIFS(СВЦЭМ!$E$33:$E$776,СВЦЭМ!$A$33:$A$776,$A165,СВЦЭМ!$B$33:$B$776,L$155)+'СЕТ СН'!$F$12</f>
        <v>148.19225316999999</v>
      </c>
      <c r="M165" s="36">
        <f>SUMIFS(СВЦЭМ!$E$33:$E$776,СВЦЭМ!$A$33:$A$776,$A165,СВЦЭМ!$B$33:$B$776,M$155)+'СЕТ СН'!$F$12</f>
        <v>149.51373469999999</v>
      </c>
      <c r="N165" s="36">
        <f>SUMIFS(СВЦЭМ!$E$33:$E$776,СВЦЭМ!$A$33:$A$776,$A165,СВЦЭМ!$B$33:$B$776,N$155)+'СЕТ СН'!$F$12</f>
        <v>148.21940262000001</v>
      </c>
      <c r="O165" s="36">
        <f>SUMIFS(СВЦЭМ!$E$33:$E$776,СВЦЭМ!$A$33:$A$776,$A165,СВЦЭМ!$B$33:$B$776,O$155)+'СЕТ СН'!$F$12</f>
        <v>148.63323790000001</v>
      </c>
      <c r="P165" s="36">
        <f>SUMIFS(СВЦЭМ!$E$33:$E$776,СВЦЭМ!$A$33:$A$776,$A165,СВЦЭМ!$B$33:$B$776,P$155)+'СЕТ СН'!$F$12</f>
        <v>146.26130458</v>
      </c>
      <c r="Q165" s="36">
        <f>SUMIFS(СВЦЭМ!$E$33:$E$776,СВЦЭМ!$A$33:$A$776,$A165,СВЦЭМ!$B$33:$B$776,Q$155)+'СЕТ СН'!$F$12</f>
        <v>148.42612829000001</v>
      </c>
      <c r="R165" s="36">
        <f>SUMIFS(СВЦЭМ!$E$33:$E$776,СВЦЭМ!$A$33:$A$776,$A165,СВЦЭМ!$B$33:$B$776,R$155)+'СЕТ СН'!$F$12</f>
        <v>151.87952529</v>
      </c>
      <c r="S165" s="36">
        <f>SUMIFS(СВЦЭМ!$E$33:$E$776,СВЦЭМ!$A$33:$A$776,$A165,СВЦЭМ!$B$33:$B$776,S$155)+'СЕТ СН'!$F$12</f>
        <v>152.61123989999999</v>
      </c>
      <c r="T165" s="36">
        <f>SUMIFS(СВЦЭМ!$E$33:$E$776,СВЦЭМ!$A$33:$A$776,$A165,СВЦЭМ!$B$33:$B$776,T$155)+'СЕТ СН'!$F$12</f>
        <v>151.31575090000001</v>
      </c>
      <c r="U165" s="36">
        <f>SUMIFS(СВЦЭМ!$E$33:$E$776,СВЦЭМ!$A$33:$A$776,$A165,СВЦЭМ!$B$33:$B$776,U$155)+'СЕТ СН'!$F$12</f>
        <v>148.52957426</v>
      </c>
      <c r="V165" s="36">
        <f>SUMIFS(СВЦЭМ!$E$33:$E$776,СВЦЭМ!$A$33:$A$776,$A165,СВЦЭМ!$B$33:$B$776,V$155)+'СЕТ СН'!$F$12</f>
        <v>144.18649625</v>
      </c>
      <c r="W165" s="36">
        <f>SUMIFS(СВЦЭМ!$E$33:$E$776,СВЦЭМ!$A$33:$A$776,$A165,СВЦЭМ!$B$33:$B$776,W$155)+'СЕТ СН'!$F$12</f>
        <v>146.96764956000001</v>
      </c>
      <c r="X165" s="36">
        <f>SUMIFS(СВЦЭМ!$E$33:$E$776,СВЦЭМ!$A$33:$A$776,$A165,СВЦЭМ!$B$33:$B$776,X$155)+'СЕТ СН'!$F$12</f>
        <v>144.83254901999999</v>
      </c>
      <c r="Y165" s="36">
        <f>SUMIFS(СВЦЭМ!$E$33:$E$776,СВЦЭМ!$A$33:$A$776,$A165,СВЦЭМ!$B$33:$B$776,Y$155)+'СЕТ СН'!$F$12</f>
        <v>151.04566098999999</v>
      </c>
    </row>
    <row r="166" spans="1:25" ht="15.75" x14ac:dyDescent="0.2">
      <c r="A166" s="35">
        <f t="shared" si="4"/>
        <v>44023</v>
      </c>
      <c r="B166" s="36">
        <f>SUMIFS(СВЦЭМ!$E$33:$E$776,СВЦЭМ!$A$33:$A$776,$A166,СВЦЭМ!$B$33:$B$776,B$155)+'СЕТ СН'!$F$12</f>
        <v>173.62622701000001</v>
      </c>
      <c r="C166" s="36">
        <f>SUMIFS(СВЦЭМ!$E$33:$E$776,СВЦЭМ!$A$33:$A$776,$A166,СВЦЭМ!$B$33:$B$776,C$155)+'СЕТ СН'!$F$12</f>
        <v>168.68801904</v>
      </c>
      <c r="D166" s="36">
        <f>SUMIFS(СВЦЭМ!$E$33:$E$776,СВЦЭМ!$A$33:$A$776,$A166,СВЦЭМ!$B$33:$B$776,D$155)+'СЕТ СН'!$F$12</f>
        <v>173.5345998</v>
      </c>
      <c r="E166" s="36">
        <f>SUMIFS(СВЦЭМ!$E$33:$E$776,СВЦЭМ!$A$33:$A$776,$A166,СВЦЭМ!$B$33:$B$776,E$155)+'СЕТ СН'!$F$12</f>
        <v>176.52463621999999</v>
      </c>
      <c r="F166" s="36">
        <f>SUMIFS(СВЦЭМ!$E$33:$E$776,СВЦЭМ!$A$33:$A$776,$A166,СВЦЭМ!$B$33:$B$776,F$155)+'СЕТ СН'!$F$12</f>
        <v>174.69486789999999</v>
      </c>
      <c r="G166" s="36">
        <f>SUMIFS(СВЦЭМ!$E$33:$E$776,СВЦЭМ!$A$33:$A$776,$A166,СВЦЭМ!$B$33:$B$776,G$155)+'СЕТ СН'!$F$12</f>
        <v>174.33423144</v>
      </c>
      <c r="H166" s="36">
        <f>SUMIFS(СВЦЭМ!$E$33:$E$776,СВЦЭМ!$A$33:$A$776,$A166,СВЦЭМ!$B$33:$B$776,H$155)+'СЕТ СН'!$F$12</f>
        <v>171.53115682000001</v>
      </c>
      <c r="I166" s="36">
        <f>SUMIFS(СВЦЭМ!$E$33:$E$776,СВЦЭМ!$A$33:$A$776,$A166,СВЦЭМ!$B$33:$B$776,I$155)+'СЕТ СН'!$F$12</f>
        <v>171.66753052000001</v>
      </c>
      <c r="J166" s="36">
        <f>SUMIFS(СВЦЭМ!$E$33:$E$776,СВЦЭМ!$A$33:$A$776,$A166,СВЦЭМ!$B$33:$B$776,J$155)+'СЕТ СН'!$F$12</f>
        <v>164.90719063</v>
      </c>
      <c r="K166" s="36">
        <f>SUMIFS(СВЦЭМ!$E$33:$E$776,СВЦЭМ!$A$33:$A$776,$A166,СВЦЭМ!$B$33:$B$776,K$155)+'СЕТ СН'!$F$12</f>
        <v>142.12004684999999</v>
      </c>
      <c r="L166" s="36">
        <f>SUMIFS(СВЦЭМ!$E$33:$E$776,СВЦЭМ!$A$33:$A$776,$A166,СВЦЭМ!$B$33:$B$776,L$155)+'СЕТ СН'!$F$12</f>
        <v>136.43406232999999</v>
      </c>
      <c r="M166" s="36">
        <f>SUMIFS(СВЦЭМ!$E$33:$E$776,СВЦЭМ!$A$33:$A$776,$A166,СВЦЭМ!$B$33:$B$776,M$155)+'СЕТ СН'!$F$12</f>
        <v>135.08997067999999</v>
      </c>
      <c r="N166" s="36">
        <f>SUMIFS(СВЦЭМ!$E$33:$E$776,СВЦЭМ!$A$33:$A$776,$A166,СВЦЭМ!$B$33:$B$776,N$155)+'СЕТ СН'!$F$12</f>
        <v>135.74699061999999</v>
      </c>
      <c r="O166" s="36">
        <f>SUMIFS(СВЦЭМ!$E$33:$E$776,СВЦЭМ!$A$33:$A$776,$A166,СВЦЭМ!$B$33:$B$776,O$155)+'СЕТ СН'!$F$12</f>
        <v>142.2810862</v>
      </c>
      <c r="P166" s="36">
        <f>SUMIFS(СВЦЭМ!$E$33:$E$776,СВЦЭМ!$A$33:$A$776,$A166,СВЦЭМ!$B$33:$B$776,P$155)+'СЕТ СН'!$F$12</f>
        <v>142.97436003999999</v>
      </c>
      <c r="Q166" s="36">
        <f>SUMIFS(СВЦЭМ!$E$33:$E$776,СВЦЭМ!$A$33:$A$776,$A166,СВЦЭМ!$B$33:$B$776,Q$155)+'СЕТ СН'!$F$12</f>
        <v>145.29896969999999</v>
      </c>
      <c r="R166" s="36">
        <f>SUMIFS(СВЦЭМ!$E$33:$E$776,СВЦЭМ!$A$33:$A$776,$A166,СВЦЭМ!$B$33:$B$776,R$155)+'СЕТ СН'!$F$12</f>
        <v>148.93167536000001</v>
      </c>
      <c r="S166" s="36">
        <f>SUMIFS(СВЦЭМ!$E$33:$E$776,СВЦЭМ!$A$33:$A$776,$A166,СВЦЭМ!$B$33:$B$776,S$155)+'СЕТ СН'!$F$12</f>
        <v>149.28259267000001</v>
      </c>
      <c r="T166" s="36">
        <f>SUMIFS(СВЦЭМ!$E$33:$E$776,СВЦЭМ!$A$33:$A$776,$A166,СВЦЭМ!$B$33:$B$776,T$155)+'СЕТ СН'!$F$12</f>
        <v>148.07030595000001</v>
      </c>
      <c r="U166" s="36">
        <f>SUMIFS(СВЦЭМ!$E$33:$E$776,СВЦЭМ!$A$33:$A$776,$A166,СВЦЭМ!$B$33:$B$776,U$155)+'СЕТ СН'!$F$12</f>
        <v>145.47022264</v>
      </c>
      <c r="V166" s="36">
        <f>SUMIFS(СВЦЭМ!$E$33:$E$776,СВЦЭМ!$A$33:$A$776,$A166,СВЦЭМ!$B$33:$B$776,V$155)+'СЕТ СН'!$F$12</f>
        <v>142.21638200999999</v>
      </c>
      <c r="W166" s="36">
        <f>SUMIFS(СВЦЭМ!$E$33:$E$776,СВЦЭМ!$A$33:$A$776,$A166,СВЦЭМ!$B$33:$B$776,W$155)+'СЕТ СН'!$F$12</f>
        <v>139.85220942999999</v>
      </c>
      <c r="X166" s="36">
        <f>SUMIFS(СВЦЭМ!$E$33:$E$776,СВЦЭМ!$A$33:$A$776,$A166,СВЦЭМ!$B$33:$B$776,X$155)+'СЕТ СН'!$F$12</f>
        <v>143.36083547999999</v>
      </c>
      <c r="Y166" s="36">
        <f>SUMIFS(СВЦЭМ!$E$33:$E$776,СВЦЭМ!$A$33:$A$776,$A166,СВЦЭМ!$B$33:$B$776,Y$155)+'СЕТ СН'!$F$12</f>
        <v>145.44649315999999</v>
      </c>
    </row>
    <row r="167" spans="1:25" ht="15.75" x14ac:dyDescent="0.2">
      <c r="A167" s="35">
        <f t="shared" si="4"/>
        <v>44024</v>
      </c>
      <c r="B167" s="36">
        <f>SUMIFS(СВЦЭМ!$E$33:$E$776,СВЦЭМ!$A$33:$A$776,$A167,СВЦЭМ!$B$33:$B$776,B$155)+'СЕТ СН'!$F$12</f>
        <v>168.36394899999999</v>
      </c>
      <c r="C167" s="36">
        <f>SUMIFS(СВЦЭМ!$E$33:$E$776,СВЦЭМ!$A$33:$A$776,$A167,СВЦЭМ!$B$33:$B$776,C$155)+'СЕТ СН'!$F$12</f>
        <v>179.43468912</v>
      </c>
      <c r="D167" s="36">
        <f>SUMIFS(СВЦЭМ!$E$33:$E$776,СВЦЭМ!$A$33:$A$776,$A167,СВЦЭМ!$B$33:$B$776,D$155)+'СЕТ СН'!$F$12</f>
        <v>185.26976625</v>
      </c>
      <c r="E167" s="36">
        <f>SUMIFS(СВЦЭМ!$E$33:$E$776,СВЦЭМ!$A$33:$A$776,$A167,СВЦЭМ!$B$33:$B$776,E$155)+'СЕТ СН'!$F$12</f>
        <v>189.30244630999999</v>
      </c>
      <c r="F167" s="36">
        <f>SUMIFS(СВЦЭМ!$E$33:$E$776,СВЦЭМ!$A$33:$A$776,$A167,СВЦЭМ!$B$33:$B$776,F$155)+'СЕТ СН'!$F$12</f>
        <v>190.01650576</v>
      </c>
      <c r="G167" s="36">
        <f>SUMIFS(СВЦЭМ!$E$33:$E$776,СВЦЭМ!$A$33:$A$776,$A167,СВЦЭМ!$B$33:$B$776,G$155)+'СЕТ СН'!$F$12</f>
        <v>191.22497199</v>
      </c>
      <c r="H167" s="36">
        <f>SUMIFS(СВЦЭМ!$E$33:$E$776,СВЦЭМ!$A$33:$A$776,$A167,СВЦЭМ!$B$33:$B$776,H$155)+'СЕТ СН'!$F$12</f>
        <v>186.82398936999999</v>
      </c>
      <c r="I167" s="36">
        <f>SUMIFS(СВЦЭМ!$E$33:$E$776,СВЦЭМ!$A$33:$A$776,$A167,СВЦЭМ!$B$33:$B$776,I$155)+'СЕТ СН'!$F$12</f>
        <v>180.02512844</v>
      </c>
      <c r="J167" s="36">
        <f>SUMIFS(СВЦЭМ!$E$33:$E$776,СВЦЭМ!$A$33:$A$776,$A167,СВЦЭМ!$B$33:$B$776,J$155)+'СЕТ СН'!$F$12</f>
        <v>163.04255774000001</v>
      </c>
      <c r="K167" s="36">
        <f>SUMIFS(СВЦЭМ!$E$33:$E$776,СВЦЭМ!$A$33:$A$776,$A167,СВЦЭМ!$B$33:$B$776,K$155)+'СЕТ СН'!$F$12</f>
        <v>135.9062605</v>
      </c>
      <c r="L167" s="36">
        <f>SUMIFS(СВЦЭМ!$E$33:$E$776,СВЦЭМ!$A$33:$A$776,$A167,СВЦЭМ!$B$33:$B$776,L$155)+'СЕТ СН'!$F$12</f>
        <v>129.05604187</v>
      </c>
      <c r="M167" s="36">
        <f>SUMIFS(СВЦЭМ!$E$33:$E$776,СВЦЭМ!$A$33:$A$776,$A167,СВЦЭМ!$B$33:$B$776,M$155)+'СЕТ СН'!$F$12</f>
        <v>128.55734749999999</v>
      </c>
      <c r="N167" s="36">
        <f>SUMIFS(СВЦЭМ!$E$33:$E$776,СВЦЭМ!$A$33:$A$776,$A167,СВЦЭМ!$B$33:$B$776,N$155)+'СЕТ СН'!$F$12</f>
        <v>129.79461569</v>
      </c>
      <c r="O167" s="36">
        <f>SUMIFS(СВЦЭМ!$E$33:$E$776,СВЦЭМ!$A$33:$A$776,$A167,СВЦЭМ!$B$33:$B$776,O$155)+'СЕТ СН'!$F$12</f>
        <v>130.25126130999999</v>
      </c>
      <c r="P167" s="36">
        <f>SUMIFS(СВЦЭМ!$E$33:$E$776,СВЦЭМ!$A$33:$A$776,$A167,СВЦЭМ!$B$33:$B$776,P$155)+'СЕТ СН'!$F$12</f>
        <v>131.49250527000001</v>
      </c>
      <c r="Q167" s="36">
        <f>SUMIFS(СВЦЭМ!$E$33:$E$776,СВЦЭМ!$A$33:$A$776,$A167,СВЦЭМ!$B$33:$B$776,Q$155)+'СЕТ СН'!$F$12</f>
        <v>134.82915844999999</v>
      </c>
      <c r="R167" s="36">
        <f>SUMIFS(СВЦЭМ!$E$33:$E$776,СВЦЭМ!$A$33:$A$776,$A167,СВЦЭМ!$B$33:$B$776,R$155)+'СЕТ СН'!$F$12</f>
        <v>134.70324239000001</v>
      </c>
      <c r="S167" s="36">
        <f>SUMIFS(СВЦЭМ!$E$33:$E$776,СВЦЭМ!$A$33:$A$776,$A167,СВЦЭМ!$B$33:$B$776,S$155)+'СЕТ СН'!$F$12</f>
        <v>135.74111983</v>
      </c>
      <c r="T167" s="36">
        <f>SUMIFS(СВЦЭМ!$E$33:$E$776,СВЦЭМ!$A$33:$A$776,$A167,СВЦЭМ!$B$33:$B$776,T$155)+'СЕТ СН'!$F$12</f>
        <v>135.08581361</v>
      </c>
      <c r="U167" s="36">
        <f>SUMIFS(СВЦЭМ!$E$33:$E$776,СВЦЭМ!$A$33:$A$776,$A167,СВЦЭМ!$B$33:$B$776,U$155)+'СЕТ СН'!$F$12</f>
        <v>130.9785914</v>
      </c>
      <c r="V167" s="36">
        <f>SUMIFS(СВЦЭМ!$E$33:$E$776,СВЦЭМ!$A$33:$A$776,$A167,СВЦЭМ!$B$33:$B$776,V$155)+'СЕТ СН'!$F$12</f>
        <v>131.31961663000001</v>
      </c>
      <c r="W167" s="36">
        <f>SUMIFS(СВЦЭМ!$E$33:$E$776,СВЦЭМ!$A$33:$A$776,$A167,СВЦЭМ!$B$33:$B$776,W$155)+'СЕТ СН'!$F$12</f>
        <v>129.85560747</v>
      </c>
      <c r="X167" s="36">
        <f>SUMIFS(СВЦЭМ!$E$33:$E$776,СВЦЭМ!$A$33:$A$776,$A167,СВЦЭМ!$B$33:$B$776,X$155)+'СЕТ СН'!$F$12</f>
        <v>131.26574048000001</v>
      </c>
      <c r="Y167" s="36">
        <f>SUMIFS(СВЦЭМ!$E$33:$E$776,СВЦЭМ!$A$33:$A$776,$A167,СВЦЭМ!$B$33:$B$776,Y$155)+'СЕТ СН'!$F$12</f>
        <v>150.50310481</v>
      </c>
    </row>
    <row r="168" spans="1:25" ht="15.75" x14ac:dyDescent="0.2">
      <c r="A168" s="35">
        <f t="shared" si="4"/>
        <v>44025</v>
      </c>
      <c r="B168" s="36">
        <f>SUMIFS(СВЦЭМ!$E$33:$E$776,СВЦЭМ!$A$33:$A$776,$A168,СВЦЭМ!$B$33:$B$776,B$155)+'СЕТ СН'!$F$12</f>
        <v>167.66593623</v>
      </c>
      <c r="C168" s="36">
        <f>SUMIFS(СВЦЭМ!$E$33:$E$776,СВЦЭМ!$A$33:$A$776,$A168,СВЦЭМ!$B$33:$B$776,C$155)+'СЕТ СН'!$F$12</f>
        <v>161.99567777999999</v>
      </c>
      <c r="D168" s="36">
        <f>SUMIFS(СВЦЭМ!$E$33:$E$776,СВЦЭМ!$A$33:$A$776,$A168,СВЦЭМ!$B$33:$B$776,D$155)+'СЕТ СН'!$F$12</f>
        <v>166.77877896000001</v>
      </c>
      <c r="E168" s="36">
        <f>SUMIFS(СВЦЭМ!$E$33:$E$776,СВЦЭМ!$A$33:$A$776,$A168,СВЦЭМ!$B$33:$B$776,E$155)+'СЕТ СН'!$F$12</f>
        <v>169.74736763999999</v>
      </c>
      <c r="F168" s="36">
        <f>SUMIFS(СВЦЭМ!$E$33:$E$776,СВЦЭМ!$A$33:$A$776,$A168,СВЦЭМ!$B$33:$B$776,F$155)+'СЕТ СН'!$F$12</f>
        <v>168.0725497</v>
      </c>
      <c r="G168" s="36">
        <f>SUMIFS(СВЦЭМ!$E$33:$E$776,СВЦЭМ!$A$33:$A$776,$A168,СВЦЭМ!$B$33:$B$776,G$155)+'СЕТ СН'!$F$12</f>
        <v>167.96673018000001</v>
      </c>
      <c r="H168" s="36">
        <f>SUMIFS(СВЦЭМ!$E$33:$E$776,СВЦЭМ!$A$33:$A$776,$A168,СВЦЭМ!$B$33:$B$776,H$155)+'СЕТ СН'!$F$12</f>
        <v>165.53624814</v>
      </c>
      <c r="I168" s="36">
        <f>SUMIFS(СВЦЭМ!$E$33:$E$776,СВЦЭМ!$A$33:$A$776,$A168,СВЦЭМ!$B$33:$B$776,I$155)+'СЕТ СН'!$F$12</f>
        <v>169.51079053000001</v>
      </c>
      <c r="J168" s="36">
        <f>SUMIFS(СВЦЭМ!$E$33:$E$776,СВЦЭМ!$A$33:$A$776,$A168,СВЦЭМ!$B$33:$B$776,J$155)+'СЕТ СН'!$F$12</f>
        <v>174.82706404000001</v>
      </c>
      <c r="K168" s="36">
        <f>SUMIFS(СВЦЭМ!$E$33:$E$776,СВЦЭМ!$A$33:$A$776,$A168,СВЦЭМ!$B$33:$B$776,K$155)+'СЕТ СН'!$F$12</f>
        <v>155.42607068000001</v>
      </c>
      <c r="L168" s="36">
        <f>SUMIFS(СВЦЭМ!$E$33:$E$776,СВЦЭМ!$A$33:$A$776,$A168,СВЦЭМ!$B$33:$B$776,L$155)+'СЕТ СН'!$F$12</f>
        <v>148.8670893</v>
      </c>
      <c r="M168" s="36">
        <f>SUMIFS(СВЦЭМ!$E$33:$E$776,СВЦЭМ!$A$33:$A$776,$A168,СВЦЭМ!$B$33:$B$776,M$155)+'СЕТ СН'!$F$12</f>
        <v>149.8348202</v>
      </c>
      <c r="N168" s="36">
        <f>SUMIFS(СВЦЭМ!$E$33:$E$776,СВЦЭМ!$A$33:$A$776,$A168,СВЦЭМ!$B$33:$B$776,N$155)+'СЕТ СН'!$F$12</f>
        <v>150.10474009000001</v>
      </c>
      <c r="O168" s="36">
        <f>SUMIFS(СВЦЭМ!$E$33:$E$776,СВЦЭМ!$A$33:$A$776,$A168,СВЦЭМ!$B$33:$B$776,O$155)+'СЕТ СН'!$F$12</f>
        <v>150.13741784000001</v>
      </c>
      <c r="P168" s="36">
        <f>SUMIFS(СВЦЭМ!$E$33:$E$776,СВЦЭМ!$A$33:$A$776,$A168,СВЦЭМ!$B$33:$B$776,P$155)+'СЕТ СН'!$F$12</f>
        <v>148.44588658999999</v>
      </c>
      <c r="Q168" s="36">
        <f>SUMIFS(СВЦЭМ!$E$33:$E$776,СВЦЭМ!$A$33:$A$776,$A168,СВЦЭМ!$B$33:$B$776,Q$155)+'СЕТ СН'!$F$12</f>
        <v>145.78942361</v>
      </c>
      <c r="R168" s="36">
        <f>SUMIFS(СВЦЭМ!$E$33:$E$776,СВЦЭМ!$A$33:$A$776,$A168,СВЦЭМ!$B$33:$B$776,R$155)+'СЕТ СН'!$F$12</f>
        <v>151.34346461999999</v>
      </c>
      <c r="S168" s="36">
        <f>SUMIFS(СВЦЭМ!$E$33:$E$776,СВЦЭМ!$A$33:$A$776,$A168,СВЦЭМ!$B$33:$B$776,S$155)+'СЕТ СН'!$F$12</f>
        <v>157.10661361000001</v>
      </c>
      <c r="T168" s="36">
        <f>SUMIFS(СВЦЭМ!$E$33:$E$776,СВЦЭМ!$A$33:$A$776,$A168,СВЦЭМ!$B$33:$B$776,T$155)+'СЕТ СН'!$F$12</f>
        <v>151.21693407999999</v>
      </c>
      <c r="U168" s="36">
        <f>SUMIFS(СВЦЭМ!$E$33:$E$776,СВЦЭМ!$A$33:$A$776,$A168,СВЦЭМ!$B$33:$B$776,U$155)+'СЕТ СН'!$F$12</f>
        <v>147.73834151</v>
      </c>
      <c r="V168" s="36">
        <f>SUMIFS(СВЦЭМ!$E$33:$E$776,СВЦЭМ!$A$33:$A$776,$A168,СВЦЭМ!$B$33:$B$776,V$155)+'СЕТ СН'!$F$12</f>
        <v>146.38200029999999</v>
      </c>
      <c r="W168" s="36">
        <f>SUMIFS(СВЦЭМ!$E$33:$E$776,СВЦЭМ!$A$33:$A$776,$A168,СВЦЭМ!$B$33:$B$776,W$155)+'СЕТ СН'!$F$12</f>
        <v>141.91372411</v>
      </c>
      <c r="X168" s="36">
        <f>SUMIFS(СВЦЭМ!$E$33:$E$776,СВЦЭМ!$A$33:$A$776,$A168,СВЦЭМ!$B$33:$B$776,X$155)+'СЕТ СН'!$F$12</f>
        <v>138.05999539999999</v>
      </c>
      <c r="Y168" s="36">
        <f>SUMIFS(СВЦЭМ!$E$33:$E$776,СВЦЭМ!$A$33:$A$776,$A168,СВЦЭМ!$B$33:$B$776,Y$155)+'СЕТ СН'!$F$12</f>
        <v>152.11509332</v>
      </c>
    </row>
    <row r="169" spans="1:25" ht="15.75" x14ac:dyDescent="0.2">
      <c r="A169" s="35">
        <f t="shared" si="4"/>
        <v>44026</v>
      </c>
      <c r="B169" s="36">
        <f>SUMIFS(СВЦЭМ!$E$33:$E$776,СВЦЭМ!$A$33:$A$776,$A169,СВЦЭМ!$B$33:$B$776,B$155)+'СЕТ СН'!$F$12</f>
        <v>167.39340028999999</v>
      </c>
      <c r="C169" s="36">
        <f>SUMIFS(СВЦЭМ!$E$33:$E$776,СВЦЭМ!$A$33:$A$776,$A169,СВЦЭМ!$B$33:$B$776,C$155)+'СЕТ СН'!$F$12</f>
        <v>161.97402344</v>
      </c>
      <c r="D169" s="36">
        <f>SUMIFS(СВЦЭМ!$E$33:$E$776,СВЦЭМ!$A$33:$A$776,$A169,СВЦЭМ!$B$33:$B$776,D$155)+'СЕТ СН'!$F$12</f>
        <v>165.03967531999999</v>
      </c>
      <c r="E169" s="36">
        <f>SUMIFS(СВЦЭМ!$E$33:$E$776,СВЦЭМ!$A$33:$A$776,$A169,СВЦЭМ!$B$33:$B$776,E$155)+'СЕТ СН'!$F$12</f>
        <v>169.04570996999999</v>
      </c>
      <c r="F169" s="36">
        <f>SUMIFS(СВЦЭМ!$E$33:$E$776,СВЦЭМ!$A$33:$A$776,$A169,СВЦЭМ!$B$33:$B$776,F$155)+'СЕТ СН'!$F$12</f>
        <v>168.94067408000001</v>
      </c>
      <c r="G169" s="36">
        <f>SUMIFS(СВЦЭМ!$E$33:$E$776,СВЦЭМ!$A$33:$A$776,$A169,СВЦЭМ!$B$33:$B$776,G$155)+'СЕТ СН'!$F$12</f>
        <v>169.90158785</v>
      </c>
      <c r="H169" s="36">
        <f>SUMIFS(СВЦЭМ!$E$33:$E$776,СВЦЭМ!$A$33:$A$776,$A169,СВЦЭМ!$B$33:$B$776,H$155)+'СЕТ СН'!$F$12</f>
        <v>166.70398531000001</v>
      </c>
      <c r="I169" s="36">
        <f>SUMIFS(СВЦЭМ!$E$33:$E$776,СВЦЭМ!$A$33:$A$776,$A169,СВЦЭМ!$B$33:$B$776,I$155)+'СЕТ СН'!$F$12</f>
        <v>177.21259956</v>
      </c>
      <c r="J169" s="36">
        <f>SUMIFS(СВЦЭМ!$E$33:$E$776,СВЦЭМ!$A$33:$A$776,$A169,СВЦЭМ!$B$33:$B$776,J$155)+'СЕТ СН'!$F$12</f>
        <v>167.30196071</v>
      </c>
      <c r="K169" s="36">
        <f>SUMIFS(СВЦЭМ!$E$33:$E$776,СВЦЭМ!$A$33:$A$776,$A169,СВЦЭМ!$B$33:$B$776,K$155)+'СЕТ СН'!$F$12</f>
        <v>151.64435884</v>
      </c>
      <c r="L169" s="36">
        <f>SUMIFS(СВЦЭМ!$E$33:$E$776,СВЦЭМ!$A$33:$A$776,$A169,СВЦЭМ!$B$33:$B$776,L$155)+'СЕТ СН'!$F$12</f>
        <v>151.61400565</v>
      </c>
      <c r="M169" s="36">
        <f>SUMIFS(СВЦЭМ!$E$33:$E$776,СВЦЭМ!$A$33:$A$776,$A169,СВЦЭМ!$B$33:$B$776,M$155)+'СЕТ СН'!$F$12</f>
        <v>152.07374436999999</v>
      </c>
      <c r="N169" s="36">
        <f>SUMIFS(СВЦЭМ!$E$33:$E$776,СВЦЭМ!$A$33:$A$776,$A169,СВЦЭМ!$B$33:$B$776,N$155)+'СЕТ СН'!$F$12</f>
        <v>151.73736998999999</v>
      </c>
      <c r="O169" s="36">
        <f>SUMIFS(СВЦЭМ!$E$33:$E$776,СВЦЭМ!$A$33:$A$776,$A169,СВЦЭМ!$B$33:$B$776,O$155)+'СЕТ СН'!$F$12</f>
        <v>157.45757667000001</v>
      </c>
      <c r="P169" s="36">
        <f>SUMIFS(СВЦЭМ!$E$33:$E$776,СВЦЭМ!$A$33:$A$776,$A169,СВЦЭМ!$B$33:$B$776,P$155)+'СЕТ СН'!$F$12</f>
        <v>157.72385437</v>
      </c>
      <c r="Q169" s="36">
        <f>SUMIFS(СВЦЭМ!$E$33:$E$776,СВЦЭМ!$A$33:$A$776,$A169,СВЦЭМ!$B$33:$B$776,Q$155)+'СЕТ СН'!$F$12</f>
        <v>157.79490390000001</v>
      </c>
      <c r="R169" s="36">
        <f>SUMIFS(СВЦЭМ!$E$33:$E$776,СВЦЭМ!$A$33:$A$776,$A169,СВЦЭМ!$B$33:$B$776,R$155)+'СЕТ СН'!$F$12</f>
        <v>156.20888749</v>
      </c>
      <c r="S169" s="36">
        <f>SUMIFS(СВЦЭМ!$E$33:$E$776,СВЦЭМ!$A$33:$A$776,$A169,СВЦЭМ!$B$33:$B$776,S$155)+'СЕТ СН'!$F$12</f>
        <v>156.13524233999999</v>
      </c>
      <c r="T169" s="36">
        <f>SUMIFS(СВЦЭМ!$E$33:$E$776,СВЦЭМ!$A$33:$A$776,$A169,СВЦЭМ!$B$33:$B$776,T$155)+'СЕТ СН'!$F$12</f>
        <v>155.79122512999999</v>
      </c>
      <c r="U169" s="36">
        <f>SUMIFS(СВЦЭМ!$E$33:$E$776,СВЦЭМ!$A$33:$A$776,$A169,СВЦЭМ!$B$33:$B$776,U$155)+'СЕТ СН'!$F$12</f>
        <v>155.40027355999999</v>
      </c>
      <c r="V169" s="36">
        <f>SUMIFS(СВЦЭМ!$E$33:$E$776,СВЦЭМ!$A$33:$A$776,$A169,СВЦЭМ!$B$33:$B$776,V$155)+'СЕТ СН'!$F$12</f>
        <v>152.35219519</v>
      </c>
      <c r="W169" s="36">
        <f>SUMIFS(СВЦЭМ!$E$33:$E$776,СВЦЭМ!$A$33:$A$776,$A169,СВЦЭМ!$B$33:$B$776,W$155)+'СЕТ СН'!$F$12</f>
        <v>152.03174007999999</v>
      </c>
      <c r="X169" s="36">
        <f>SUMIFS(СВЦЭМ!$E$33:$E$776,СВЦЭМ!$A$33:$A$776,$A169,СВЦЭМ!$B$33:$B$776,X$155)+'СЕТ СН'!$F$12</f>
        <v>149.07505929000001</v>
      </c>
      <c r="Y169" s="36">
        <f>SUMIFS(СВЦЭМ!$E$33:$E$776,СВЦЭМ!$A$33:$A$776,$A169,СВЦЭМ!$B$33:$B$776,Y$155)+'СЕТ СН'!$F$12</f>
        <v>149.28514096000001</v>
      </c>
    </row>
    <row r="170" spans="1:25" ht="15.75" x14ac:dyDescent="0.2">
      <c r="A170" s="35">
        <f t="shared" si="4"/>
        <v>44027</v>
      </c>
      <c r="B170" s="36">
        <f>SUMIFS(СВЦЭМ!$E$33:$E$776,СВЦЭМ!$A$33:$A$776,$A170,СВЦЭМ!$B$33:$B$776,B$155)+'СЕТ СН'!$F$12</f>
        <v>186.71577608000001</v>
      </c>
      <c r="C170" s="36">
        <f>SUMIFS(СВЦЭМ!$E$33:$E$776,СВЦЭМ!$A$33:$A$776,$A170,СВЦЭМ!$B$33:$B$776,C$155)+'СЕТ СН'!$F$12</f>
        <v>193.40528026999999</v>
      </c>
      <c r="D170" s="36">
        <f>SUMIFS(СВЦЭМ!$E$33:$E$776,СВЦЭМ!$A$33:$A$776,$A170,СВЦЭМ!$B$33:$B$776,D$155)+'СЕТ СН'!$F$12</f>
        <v>190.62114162</v>
      </c>
      <c r="E170" s="36">
        <f>SUMIFS(СВЦЭМ!$E$33:$E$776,СВЦЭМ!$A$33:$A$776,$A170,СВЦЭМ!$B$33:$B$776,E$155)+'СЕТ СН'!$F$12</f>
        <v>192.79552385</v>
      </c>
      <c r="F170" s="36">
        <f>SUMIFS(СВЦЭМ!$E$33:$E$776,СВЦЭМ!$A$33:$A$776,$A170,СВЦЭМ!$B$33:$B$776,F$155)+'СЕТ СН'!$F$12</f>
        <v>191.73964583</v>
      </c>
      <c r="G170" s="36">
        <f>SUMIFS(СВЦЭМ!$E$33:$E$776,СВЦЭМ!$A$33:$A$776,$A170,СВЦЭМ!$B$33:$B$776,G$155)+'СЕТ СН'!$F$12</f>
        <v>191.87230840999999</v>
      </c>
      <c r="H170" s="36">
        <f>SUMIFS(СВЦЭМ!$E$33:$E$776,СВЦЭМ!$A$33:$A$776,$A170,СВЦЭМ!$B$33:$B$776,H$155)+'СЕТ СН'!$F$12</f>
        <v>194.35413371000001</v>
      </c>
      <c r="I170" s="36">
        <f>SUMIFS(СВЦЭМ!$E$33:$E$776,СВЦЭМ!$A$33:$A$776,$A170,СВЦЭМ!$B$33:$B$776,I$155)+'СЕТ СН'!$F$12</f>
        <v>199.65210979</v>
      </c>
      <c r="J170" s="36">
        <f>SUMIFS(СВЦЭМ!$E$33:$E$776,СВЦЭМ!$A$33:$A$776,$A170,СВЦЭМ!$B$33:$B$776,J$155)+'СЕТ СН'!$F$12</f>
        <v>175.83361091</v>
      </c>
      <c r="K170" s="36">
        <f>SUMIFS(СВЦЭМ!$E$33:$E$776,СВЦЭМ!$A$33:$A$776,$A170,СВЦЭМ!$B$33:$B$776,K$155)+'СЕТ СН'!$F$12</f>
        <v>146.74783909999999</v>
      </c>
      <c r="L170" s="36">
        <f>SUMIFS(СВЦЭМ!$E$33:$E$776,СВЦЭМ!$A$33:$A$776,$A170,СВЦЭМ!$B$33:$B$776,L$155)+'СЕТ СН'!$F$12</f>
        <v>141.43022647999999</v>
      </c>
      <c r="M170" s="36">
        <f>SUMIFS(СВЦЭМ!$E$33:$E$776,СВЦЭМ!$A$33:$A$776,$A170,СВЦЭМ!$B$33:$B$776,M$155)+'СЕТ СН'!$F$12</f>
        <v>142.54029165</v>
      </c>
      <c r="N170" s="36">
        <f>SUMIFS(СВЦЭМ!$E$33:$E$776,СВЦЭМ!$A$33:$A$776,$A170,СВЦЭМ!$B$33:$B$776,N$155)+'СЕТ СН'!$F$12</f>
        <v>142.42940913000001</v>
      </c>
      <c r="O170" s="36">
        <f>SUMIFS(СВЦЭМ!$E$33:$E$776,СВЦЭМ!$A$33:$A$776,$A170,СВЦЭМ!$B$33:$B$776,O$155)+'СЕТ СН'!$F$12</f>
        <v>142.99489463</v>
      </c>
      <c r="P170" s="36">
        <f>SUMIFS(СВЦЭМ!$E$33:$E$776,СВЦЭМ!$A$33:$A$776,$A170,СВЦЭМ!$B$33:$B$776,P$155)+'СЕТ СН'!$F$12</f>
        <v>142.66630323000001</v>
      </c>
      <c r="Q170" s="36">
        <f>SUMIFS(СВЦЭМ!$E$33:$E$776,СВЦЭМ!$A$33:$A$776,$A170,СВЦЭМ!$B$33:$B$776,Q$155)+'СЕТ СН'!$F$12</f>
        <v>142.81835856999999</v>
      </c>
      <c r="R170" s="36">
        <f>SUMIFS(СВЦЭМ!$E$33:$E$776,СВЦЭМ!$A$33:$A$776,$A170,СВЦЭМ!$B$33:$B$776,R$155)+'СЕТ СН'!$F$12</f>
        <v>141.69305502</v>
      </c>
      <c r="S170" s="36">
        <f>SUMIFS(СВЦЭМ!$E$33:$E$776,СВЦЭМ!$A$33:$A$776,$A170,СВЦЭМ!$B$33:$B$776,S$155)+'СЕТ СН'!$F$12</f>
        <v>141.91469180000001</v>
      </c>
      <c r="T170" s="36">
        <f>SUMIFS(СВЦЭМ!$E$33:$E$776,СВЦЭМ!$A$33:$A$776,$A170,СВЦЭМ!$B$33:$B$776,T$155)+'СЕТ СН'!$F$12</f>
        <v>142.00603570999999</v>
      </c>
      <c r="U170" s="36">
        <f>SUMIFS(СВЦЭМ!$E$33:$E$776,СВЦЭМ!$A$33:$A$776,$A170,СВЦЭМ!$B$33:$B$776,U$155)+'СЕТ СН'!$F$12</f>
        <v>139.24080130999999</v>
      </c>
      <c r="V170" s="36">
        <f>SUMIFS(СВЦЭМ!$E$33:$E$776,СВЦЭМ!$A$33:$A$776,$A170,СВЦЭМ!$B$33:$B$776,V$155)+'СЕТ СН'!$F$12</f>
        <v>137.61502856999999</v>
      </c>
      <c r="W170" s="36">
        <f>SUMIFS(СВЦЭМ!$E$33:$E$776,СВЦЭМ!$A$33:$A$776,$A170,СВЦЭМ!$B$33:$B$776,W$155)+'СЕТ СН'!$F$12</f>
        <v>139.76344739999999</v>
      </c>
      <c r="X170" s="36">
        <f>SUMIFS(СВЦЭМ!$E$33:$E$776,СВЦЭМ!$A$33:$A$776,$A170,СВЦЭМ!$B$33:$B$776,X$155)+'СЕТ СН'!$F$12</f>
        <v>143.25085910000001</v>
      </c>
      <c r="Y170" s="36">
        <f>SUMIFS(СВЦЭМ!$E$33:$E$776,СВЦЭМ!$A$33:$A$776,$A170,СВЦЭМ!$B$33:$B$776,Y$155)+'СЕТ СН'!$F$12</f>
        <v>151.54703463999999</v>
      </c>
    </row>
    <row r="171" spans="1:25" ht="15.75" x14ac:dyDescent="0.2">
      <c r="A171" s="35">
        <f t="shared" si="4"/>
        <v>44028</v>
      </c>
      <c r="B171" s="36">
        <f>SUMIFS(СВЦЭМ!$E$33:$E$776,СВЦЭМ!$A$33:$A$776,$A171,СВЦЭМ!$B$33:$B$776,B$155)+'СЕТ СН'!$F$12</f>
        <v>180.50158239999999</v>
      </c>
      <c r="C171" s="36">
        <f>SUMIFS(СВЦЭМ!$E$33:$E$776,СВЦЭМ!$A$33:$A$776,$A171,СВЦЭМ!$B$33:$B$776,C$155)+'СЕТ СН'!$F$12</f>
        <v>192.82020145999999</v>
      </c>
      <c r="D171" s="36">
        <f>SUMIFS(СВЦЭМ!$E$33:$E$776,СВЦЭМ!$A$33:$A$776,$A171,СВЦЭМ!$B$33:$B$776,D$155)+'СЕТ СН'!$F$12</f>
        <v>191.23624197000001</v>
      </c>
      <c r="E171" s="36">
        <f>SUMIFS(СВЦЭМ!$E$33:$E$776,СВЦЭМ!$A$33:$A$776,$A171,СВЦЭМ!$B$33:$B$776,E$155)+'СЕТ СН'!$F$12</f>
        <v>193.86794619</v>
      </c>
      <c r="F171" s="36">
        <f>SUMIFS(СВЦЭМ!$E$33:$E$776,СВЦЭМ!$A$33:$A$776,$A171,СВЦЭМ!$B$33:$B$776,F$155)+'СЕТ СН'!$F$12</f>
        <v>192.82029302000001</v>
      </c>
      <c r="G171" s="36">
        <f>SUMIFS(СВЦЭМ!$E$33:$E$776,СВЦЭМ!$A$33:$A$776,$A171,СВЦЭМ!$B$33:$B$776,G$155)+'СЕТ СН'!$F$12</f>
        <v>191.80460588</v>
      </c>
      <c r="H171" s="36">
        <f>SUMIFS(СВЦЭМ!$E$33:$E$776,СВЦЭМ!$A$33:$A$776,$A171,СВЦЭМ!$B$33:$B$776,H$155)+'СЕТ СН'!$F$12</f>
        <v>194.85041221</v>
      </c>
      <c r="I171" s="36">
        <f>SUMIFS(СВЦЭМ!$E$33:$E$776,СВЦЭМ!$A$33:$A$776,$A171,СВЦЭМ!$B$33:$B$776,I$155)+'СЕТ СН'!$F$12</f>
        <v>189.85732125000001</v>
      </c>
      <c r="J171" s="36">
        <f>SUMIFS(СВЦЭМ!$E$33:$E$776,СВЦЭМ!$A$33:$A$776,$A171,СВЦЭМ!$B$33:$B$776,J$155)+'СЕТ СН'!$F$12</f>
        <v>181.63907799</v>
      </c>
      <c r="K171" s="36">
        <f>SUMIFS(СВЦЭМ!$E$33:$E$776,СВЦЭМ!$A$33:$A$776,$A171,СВЦЭМ!$B$33:$B$776,K$155)+'СЕТ СН'!$F$12</f>
        <v>147.24198738000001</v>
      </c>
      <c r="L171" s="36">
        <f>SUMIFS(СВЦЭМ!$E$33:$E$776,СВЦЭМ!$A$33:$A$776,$A171,СВЦЭМ!$B$33:$B$776,L$155)+'СЕТ СН'!$F$12</f>
        <v>137.45148746999999</v>
      </c>
      <c r="M171" s="36">
        <f>SUMIFS(СВЦЭМ!$E$33:$E$776,СВЦЭМ!$A$33:$A$776,$A171,СВЦЭМ!$B$33:$B$776,M$155)+'СЕТ СН'!$F$12</f>
        <v>134.29651244999999</v>
      </c>
      <c r="N171" s="36">
        <f>SUMIFS(СВЦЭМ!$E$33:$E$776,СВЦЭМ!$A$33:$A$776,$A171,СВЦЭМ!$B$33:$B$776,N$155)+'СЕТ СН'!$F$12</f>
        <v>138.96922893000001</v>
      </c>
      <c r="O171" s="36">
        <f>SUMIFS(СВЦЭМ!$E$33:$E$776,СВЦЭМ!$A$33:$A$776,$A171,СВЦЭМ!$B$33:$B$776,O$155)+'СЕТ СН'!$F$12</f>
        <v>138.18374434</v>
      </c>
      <c r="P171" s="36">
        <f>SUMIFS(СВЦЭМ!$E$33:$E$776,СВЦЭМ!$A$33:$A$776,$A171,СВЦЭМ!$B$33:$B$776,P$155)+'СЕТ СН'!$F$12</f>
        <v>138.44919211000001</v>
      </c>
      <c r="Q171" s="36">
        <f>SUMIFS(СВЦЭМ!$E$33:$E$776,СВЦЭМ!$A$33:$A$776,$A171,СВЦЭМ!$B$33:$B$776,Q$155)+'СЕТ СН'!$F$12</f>
        <v>140.69907726</v>
      </c>
      <c r="R171" s="36">
        <f>SUMIFS(СВЦЭМ!$E$33:$E$776,СВЦЭМ!$A$33:$A$776,$A171,СВЦЭМ!$B$33:$B$776,R$155)+'СЕТ СН'!$F$12</f>
        <v>139.98331031000001</v>
      </c>
      <c r="S171" s="36">
        <f>SUMIFS(СВЦЭМ!$E$33:$E$776,СВЦЭМ!$A$33:$A$776,$A171,СВЦЭМ!$B$33:$B$776,S$155)+'СЕТ СН'!$F$12</f>
        <v>139.47640788000001</v>
      </c>
      <c r="T171" s="36">
        <f>SUMIFS(СВЦЭМ!$E$33:$E$776,СВЦЭМ!$A$33:$A$776,$A171,СВЦЭМ!$B$33:$B$776,T$155)+'СЕТ СН'!$F$12</f>
        <v>139.42321643</v>
      </c>
      <c r="U171" s="36">
        <f>SUMIFS(СВЦЭМ!$E$33:$E$776,СВЦЭМ!$A$33:$A$776,$A171,СВЦЭМ!$B$33:$B$776,U$155)+'СЕТ СН'!$F$12</f>
        <v>139.24060323</v>
      </c>
      <c r="V171" s="36">
        <f>SUMIFS(СВЦЭМ!$E$33:$E$776,СВЦЭМ!$A$33:$A$776,$A171,СВЦЭМ!$B$33:$B$776,V$155)+'СЕТ СН'!$F$12</f>
        <v>138.0027685</v>
      </c>
      <c r="W171" s="36">
        <f>SUMIFS(СВЦЭМ!$E$33:$E$776,СВЦЭМ!$A$33:$A$776,$A171,СВЦЭМ!$B$33:$B$776,W$155)+'СЕТ СН'!$F$12</f>
        <v>138.52029801</v>
      </c>
      <c r="X171" s="36">
        <f>SUMIFS(СВЦЭМ!$E$33:$E$776,СВЦЭМ!$A$33:$A$776,$A171,СВЦЭМ!$B$33:$B$776,X$155)+'СЕТ СН'!$F$12</f>
        <v>146.97023938999999</v>
      </c>
      <c r="Y171" s="36">
        <f>SUMIFS(СВЦЭМ!$E$33:$E$776,СВЦЭМ!$A$33:$A$776,$A171,СВЦЭМ!$B$33:$B$776,Y$155)+'СЕТ СН'!$F$12</f>
        <v>153.48609492</v>
      </c>
    </row>
    <row r="172" spans="1:25" ht="15.75" x14ac:dyDescent="0.2">
      <c r="A172" s="35">
        <f t="shared" si="4"/>
        <v>44029</v>
      </c>
      <c r="B172" s="36">
        <f>SUMIFS(СВЦЭМ!$E$33:$E$776,СВЦЭМ!$A$33:$A$776,$A172,СВЦЭМ!$B$33:$B$776,B$155)+'СЕТ СН'!$F$12</f>
        <v>184.16902705000001</v>
      </c>
      <c r="C172" s="36">
        <f>SUMIFS(СВЦЭМ!$E$33:$E$776,СВЦЭМ!$A$33:$A$776,$A172,СВЦЭМ!$B$33:$B$776,C$155)+'СЕТ СН'!$F$12</f>
        <v>207.43804488999999</v>
      </c>
      <c r="D172" s="36">
        <f>SUMIFS(СВЦЭМ!$E$33:$E$776,СВЦЭМ!$A$33:$A$776,$A172,СВЦЭМ!$B$33:$B$776,D$155)+'СЕТ СН'!$F$12</f>
        <v>201.54285573999999</v>
      </c>
      <c r="E172" s="36">
        <f>SUMIFS(СВЦЭМ!$E$33:$E$776,СВЦЭМ!$A$33:$A$776,$A172,СВЦЭМ!$B$33:$B$776,E$155)+'СЕТ СН'!$F$12</f>
        <v>197.29655715999999</v>
      </c>
      <c r="F172" s="36">
        <f>SUMIFS(СВЦЭМ!$E$33:$E$776,СВЦЭМ!$A$33:$A$776,$A172,СВЦЭМ!$B$33:$B$776,F$155)+'СЕТ СН'!$F$12</f>
        <v>197.76387321000001</v>
      </c>
      <c r="G172" s="36">
        <f>SUMIFS(СВЦЭМ!$E$33:$E$776,СВЦЭМ!$A$33:$A$776,$A172,СВЦЭМ!$B$33:$B$776,G$155)+'СЕТ СН'!$F$12</f>
        <v>193.57769066</v>
      </c>
      <c r="H172" s="36">
        <f>SUMIFS(СВЦЭМ!$E$33:$E$776,СВЦЭМ!$A$33:$A$776,$A172,СВЦЭМ!$B$33:$B$776,H$155)+'СЕТ СН'!$F$12</f>
        <v>189.52085393999999</v>
      </c>
      <c r="I172" s="36">
        <f>SUMIFS(СВЦЭМ!$E$33:$E$776,СВЦЭМ!$A$33:$A$776,$A172,СВЦЭМ!$B$33:$B$776,I$155)+'СЕТ СН'!$F$12</f>
        <v>180.52771632</v>
      </c>
      <c r="J172" s="36">
        <f>SUMIFS(СВЦЭМ!$E$33:$E$776,СВЦЭМ!$A$33:$A$776,$A172,СВЦЭМ!$B$33:$B$776,J$155)+'СЕТ СН'!$F$12</f>
        <v>168.15057118999999</v>
      </c>
      <c r="K172" s="36">
        <f>SUMIFS(СВЦЭМ!$E$33:$E$776,СВЦЭМ!$A$33:$A$776,$A172,СВЦЭМ!$B$33:$B$776,K$155)+'СЕТ СН'!$F$12</f>
        <v>147.94230486999999</v>
      </c>
      <c r="L172" s="36">
        <f>SUMIFS(СВЦЭМ!$E$33:$E$776,СВЦЭМ!$A$33:$A$776,$A172,СВЦЭМ!$B$33:$B$776,L$155)+'СЕТ СН'!$F$12</f>
        <v>130.76276473999999</v>
      </c>
      <c r="M172" s="36">
        <f>SUMIFS(СВЦЭМ!$E$33:$E$776,СВЦЭМ!$A$33:$A$776,$A172,СВЦЭМ!$B$33:$B$776,M$155)+'СЕТ СН'!$F$12</f>
        <v>124.67302939</v>
      </c>
      <c r="N172" s="36">
        <f>SUMIFS(СВЦЭМ!$E$33:$E$776,СВЦЭМ!$A$33:$A$776,$A172,СВЦЭМ!$B$33:$B$776,N$155)+'СЕТ СН'!$F$12</f>
        <v>127.51127167</v>
      </c>
      <c r="O172" s="36">
        <f>SUMIFS(СВЦЭМ!$E$33:$E$776,СВЦЭМ!$A$33:$A$776,$A172,СВЦЭМ!$B$33:$B$776,O$155)+'СЕТ СН'!$F$12</f>
        <v>126.96243067</v>
      </c>
      <c r="P172" s="36">
        <f>SUMIFS(СВЦЭМ!$E$33:$E$776,СВЦЭМ!$A$33:$A$776,$A172,СВЦЭМ!$B$33:$B$776,P$155)+'СЕТ СН'!$F$12</f>
        <v>127.85698458</v>
      </c>
      <c r="Q172" s="36">
        <f>SUMIFS(СВЦЭМ!$E$33:$E$776,СВЦЭМ!$A$33:$A$776,$A172,СВЦЭМ!$B$33:$B$776,Q$155)+'СЕТ СН'!$F$12</f>
        <v>128.92216285999999</v>
      </c>
      <c r="R172" s="36">
        <f>SUMIFS(СВЦЭМ!$E$33:$E$776,СВЦЭМ!$A$33:$A$776,$A172,СВЦЭМ!$B$33:$B$776,R$155)+'СЕТ СН'!$F$12</f>
        <v>133.40407546</v>
      </c>
      <c r="S172" s="36">
        <f>SUMIFS(СВЦЭМ!$E$33:$E$776,СВЦЭМ!$A$33:$A$776,$A172,СВЦЭМ!$B$33:$B$776,S$155)+'СЕТ СН'!$F$12</f>
        <v>135.72627018</v>
      </c>
      <c r="T172" s="36">
        <f>SUMIFS(СВЦЭМ!$E$33:$E$776,СВЦЭМ!$A$33:$A$776,$A172,СВЦЭМ!$B$33:$B$776,T$155)+'СЕТ СН'!$F$12</f>
        <v>135.62279158000001</v>
      </c>
      <c r="U172" s="36">
        <f>SUMIFS(СВЦЭМ!$E$33:$E$776,СВЦЭМ!$A$33:$A$776,$A172,СВЦЭМ!$B$33:$B$776,U$155)+'СЕТ СН'!$F$12</f>
        <v>134.40324663000001</v>
      </c>
      <c r="V172" s="36">
        <f>SUMIFS(СВЦЭМ!$E$33:$E$776,СВЦЭМ!$A$33:$A$776,$A172,СВЦЭМ!$B$33:$B$776,V$155)+'СЕТ СН'!$F$12</f>
        <v>131.83771290000001</v>
      </c>
      <c r="W172" s="36">
        <f>SUMIFS(СВЦЭМ!$E$33:$E$776,СВЦЭМ!$A$33:$A$776,$A172,СВЦЭМ!$B$33:$B$776,W$155)+'СЕТ СН'!$F$12</f>
        <v>128.87918375999999</v>
      </c>
      <c r="X172" s="36">
        <f>SUMIFS(СВЦЭМ!$E$33:$E$776,СВЦЭМ!$A$33:$A$776,$A172,СВЦЭМ!$B$33:$B$776,X$155)+'СЕТ СН'!$F$12</f>
        <v>142.21430164</v>
      </c>
      <c r="Y172" s="36">
        <f>SUMIFS(СВЦЭМ!$E$33:$E$776,СВЦЭМ!$A$33:$A$776,$A172,СВЦЭМ!$B$33:$B$776,Y$155)+'СЕТ СН'!$F$12</f>
        <v>156.26212902</v>
      </c>
    </row>
    <row r="173" spans="1:25" ht="15.75" x14ac:dyDescent="0.2">
      <c r="A173" s="35">
        <f t="shared" si="4"/>
        <v>44030</v>
      </c>
      <c r="B173" s="36">
        <f>SUMIFS(СВЦЭМ!$E$33:$E$776,СВЦЭМ!$A$33:$A$776,$A173,СВЦЭМ!$B$33:$B$776,B$155)+'СЕТ СН'!$F$12</f>
        <v>188.82923643000001</v>
      </c>
      <c r="C173" s="36">
        <f>SUMIFS(СВЦЭМ!$E$33:$E$776,СВЦЭМ!$A$33:$A$776,$A173,СВЦЭМ!$B$33:$B$776,C$155)+'СЕТ СН'!$F$12</f>
        <v>208.43028827000001</v>
      </c>
      <c r="D173" s="36">
        <f>SUMIFS(СВЦЭМ!$E$33:$E$776,СВЦЭМ!$A$33:$A$776,$A173,СВЦЭМ!$B$33:$B$776,D$155)+'СЕТ СН'!$F$12</f>
        <v>209.87823843000001</v>
      </c>
      <c r="E173" s="36">
        <f>SUMIFS(СВЦЭМ!$E$33:$E$776,СВЦЭМ!$A$33:$A$776,$A173,СВЦЭМ!$B$33:$B$776,E$155)+'СЕТ СН'!$F$12</f>
        <v>208.65561506</v>
      </c>
      <c r="F173" s="36">
        <f>SUMIFS(СВЦЭМ!$E$33:$E$776,СВЦЭМ!$A$33:$A$776,$A173,СВЦЭМ!$B$33:$B$776,F$155)+'СЕТ СН'!$F$12</f>
        <v>206.65754885999999</v>
      </c>
      <c r="G173" s="36">
        <f>SUMIFS(СВЦЭМ!$E$33:$E$776,СВЦЭМ!$A$33:$A$776,$A173,СВЦЭМ!$B$33:$B$776,G$155)+'СЕТ СН'!$F$12</f>
        <v>208.35366934999999</v>
      </c>
      <c r="H173" s="36">
        <f>SUMIFS(СВЦЭМ!$E$33:$E$776,СВЦЭМ!$A$33:$A$776,$A173,СВЦЭМ!$B$33:$B$776,H$155)+'СЕТ СН'!$F$12</f>
        <v>208.58005312</v>
      </c>
      <c r="I173" s="36">
        <f>SUMIFS(СВЦЭМ!$E$33:$E$776,СВЦЭМ!$A$33:$A$776,$A173,СВЦЭМ!$B$33:$B$776,I$155)+'СЕТ СН'!$F$12</f>
        <v>205.82689601999999</v>
      </c>
      <c r="J173" s="36">
        <f>SUMIFS(СВЦЭМ!$E$33:$E$776,СВЦЭМ!$A$33:$A$776,$A173,СВЦЭМ!$B$33:$B$776,J$155)+'СЕТ СН'!$F$12</f>
        <v>191.78082144000001</v>
      </c>
      <c r="K173" s="36">
        <f>SUMIFS(СВЦЭМ!$E$33:$E$776,СВЦЭМ!$A$33:$A$776,$A173,СВЦЭМ!$B$33:$B$776,K$155)+'СЕТ СН'!$F$12</f>
        <v>156.68003909000001</v>
      </c>
      <c r="L173" s="36">
        <f>SUMIFS(СВЦЭМ!$E$33:$E$776,СВЦЭМ!$A$33:$A$776,$A173,СВЦЭМ!$B$33:$B$776,L$155)+'СЕТ СН'!$F$12</f>
        <v>128.39877278</v>
      </c>
      <c r="M173" s="36">
        <f>SUMIFS(СВЦЭМ!$E$33:$E$776,СВЦЭМ!$A$33:$A$776,$A173,СВЦЭМ!$B$33:$B$776,M$155)+'СЕТ СН'!$F$12</f>
        <v>124.89657759000001</v>
      </c>
      <c r="N173" s="36">
        <f>SUMIFS(СВЦЭМ!$E$33:$E$776,СВЦЭМ!$A$33:$A$776,$A173,СВЦЭМ!$B$33:$B$776,N$155)+'СЕТ СН'!$F$12</f>
        <v>128.06120042000001</v>
      </c>
      <c r="O173" s="36">
        <f>SUMIFS(СВЦЭМ!$E$33:$E$776,СВЦЭМ!$A$33:$A$776,$A173,СВЦЭМ!$B$33:$B$776,O$155)+'СЕТ СН'!$F$12</f>
        <v>127.83206266000001</v>
      </c>
      <c r="P173" s="36">
        <f>SUMIFS(СВЦЭМ!$E$33:$E$776,СВЦЭМ!$A$33:$A$776,$A173,СВЦЭМ!$B$33:$B$776,P$155)+'СЕТ СН'!$F$12</f>
        <v>128.61642284000001</v>
      </c>
      <c r="Q173" s="36">
        <f>SUMIFS(СВЦЭМ!$E$33:$E$776,СВЦЭМ!$A$33:$A$776,$A173,СВЦЭМ!$B$33:$B$776,Q$155)+'СЕТ СН'!$F$12</f>
        <v>128.93096052999999</v>
      </c>
      <c r="R173" s="36">
        <f>SUMIFS(СВЦЭМ!$E$33:$E$776,СВЦЭМ!$A$33:$A$776,$A173,СВЦЭМ!$B$33:$B$776,R$155)+'СЕТ СН'!$F$12</f>
        <v>127.96486478</v>
      </c>
      <c r="S173" s="36">
        <f>SUMIFS(СВЦЭМ!$E$33:$E$776,СВЦЭМ!$A$33:$A$776,$A173,СВЦЭМ!$B$33:$B$776,S$155)+'СЕТ СН'!$F$12</f>
        <v>129.56217486</v>
      </c>
      <c r="T173" s="36">
        <f>SUMIFS(СВЦЭМ!$E$33:$E$776,СВЦЭМ!$A$33:$A$776,$A173,СВЦЭМ!$B$33:$B$776,T$155)+'СЕТ СН'!$F$12</f>
        <v>134.71608406999999</v>
      </c>
      <c r="U173" s="36">
        <f>SUMIFS(СВЦЭМ!$E$33:$E$776,СВЦЭМ!$A$33:$A$776,$A173,СВЦЭМ!$B$33:$B$776,U$155)+'СЕТ СН'!$F$12</f>
        <v>133.89382581999999</v>
      </c>
      <c r="V173" s="36">
        <f>SUMIFS(СВЦЭМ!$E$33:$E$776,СВЦЭМ!$A$33:$A$776,$A173,СВЦЭМ!$B$33:$B$776,V$155)+'СЕТ СН'!$F$12</f>
        <v>132.47353623999999</v>
      </c>
      <c r="W173" s="36">
        <f>SUMIFS(СВЦЭМ!$E$33:$E$776,СВЦЭМ!$A$33:$A$776,$A173,СВЦЭМ!$B$33:$B$776,W$155)+'СЕТ СН'!$F$12</f>
        <v>127.18740964</v>
      </c>
      <c r="X173" s="36">
        <f>SUMIFS(СВЦЭМ!$E$33:$E$776,СВЦЭМ!$A$33:$A$776,$A173,СВЦЭМ!$B$33:$B$776,X$155)+'СЕТ СН'!$F$12</f>
        <v>140.22074774999999</v>
      </c>
      <c r="Y173" s="36">
        <f>SUMIFS(СВЦЭМ!$E$33:$E$776,СВЦЭМ!$A$33:$A$776,$A173,СВЦЭМ!$B$33:$B$776,Y$155)+'СЕТ СН'!$F$12</f>
        <v>166.55252587999999</v>
      </c>
    </row>
    <row r="174" spans="1:25" ht="15.75" x14ac:dyDescent="0.2">
      <c r="A174" s="35">
        <f t="shared" si="4"/>
        <v>44031</v>
      </c>
      <c r="B174" s="36">
        <f>SUMIFS(СВЦЭМ!$E$33:$E$776,СВЦЭМ!$A$33:$A$776,$A174,СВЦЭМ!$B$33:$B$776,B$155)+'СЕТ СН'!$F$12</f>
        <v>177.56029201999999</v>
      </c>
      <c r="C174" s="36">
        <f>SUMIFS(СВЦЭМ!$E$33:$E$776,СВЦЭМ!$A$33:$A$776,$A174,СВЦЭМ!$B$33:$B$776,C$155)+'СЕТ СН'!$F$12</f>
        <v>186.19960778999999</v>
      </c>
      <c r="D174" s="36">
        <f>SUMIFS(СВЦЭМ!$E$33:$E$776,СВЦЭМ!$A$33:$A$776,$A174,СВЦЭМ!$B$33:$B$776,D$155)+'СЕТ СН'!$F$12</f>
        <v>184.3244741</v>
      </c>
      <c r="E174" s="36">
        <f>SUMIFS(СВЦЭМ!$E$33:$E$776,СВЦЭМ!$A$33:$A$776,$A174,СВЦЭМ!$B$33:$B$776,E$155)+'СЕТ СН'!$F$12</f>
        <v>181.64814068000001</v>
      </c>
      <c r="F174" s="36">
        <f>SUMIFS(СВЦЭМ!$E$33:$E$776,СВЦЭМ!$A$33:$A$776,$A174,СВЦЭМ!$B$33:$B$776,F$155)+'СЕТ СН'!$F$12</f>
        <v>179.26521228999999</v>
      </c>
      <c r="G174" s="36">
        <f>SUMIFS(СВЦЭМ!$E$33:$E$776,СВЦЭМ!$A$33:$A$776,$A174,СВЦЭМ!$B$33:$B$776,G$155)+'СЕТ СН'!$F$12</f>
        <v>181.96872438</v>
      </c>
      <c r="H174" s="36">
        <f>SUMIFS(СВЦЭМ!$E$33:$E$776,СВЦЭМ!$A$33:$A$776,$A174,СВЦЭМ!$B$33:$B$776,H$155)+'СЕТ СН'!$F$12</f>
        <v>186.18489564999999</v>
      </c>
      <c r="I174" s="36">
        <f>SUMIFS(СВЦЭМ!$E$33:$E$776,СВЦЭМ!$A$33:$A$776,$A174,СВЦЭМ!$B$33:$B$776,I$155)+'СЕТ СН'!$F$12</f>
        <v>192.85199559</v>
      </c>
      <c r="J174" s="36">
        <f>SUMIFS(СВЦЭМ!$E$33:$E$776,СВЦЭМ!$A$33:$A$776,$A174,СВЦЭМ!$B$33:$B$776,J$155)+'СЕТ СН'!$F$12</f>
        <v>191.31655104999999</v>
      </c>
      <c r="K174" s="36">
        <f>SUMIFS(СВЦЭМ!$E$33:$E$776,СВЦЭМ!$A$33:$A$776,$A174,СВЦЭМ!$B$33:$B$776,K$155)+'СЕТ СН'!$F$12</f>
        <v>159.56138283000001</v>
      </c>
      <c r="L174" s="36">
        <f>SUMIFS(СВЦЭМ!$E$33:$E$776,СВЦЭМ!$A$33:$A$776,$A174,СВЦЭМ!$B$33:$B$776,L$155)+'СЕТ СН'!$F$12</f>
        <v>143.74316268999999</v>
      </c>
      <c r="M174" s="36">
        <f>SUMIFS(СВЦЭМ!$E$33:$E$776,СВЦЭМ!$A$33:$A$776,$A174,СВЦЭМ!$B$33:$B$776,M$155)+'СЕТ СН'!$F$12</f>
        <v>134.37507106000001</v>
      </c>
      <c r="N174" s="36">
        <f>SUMIFS(СВЦЭМ!$E$33:$E$776,СВЦЭМ!$A$33:$A$776,$A174,СВЦЭМ!$B$33:$B$776,N$155)+'СЕТ СН'!$F$12</f>
        <v>135.23679075999999</v>
      </c>
      <c r="O174" s="36">
        <f>SUMIFS(СВЦЭМ!$E$33:$E$776,СВЦЭМ!$A$33:$A$776,$A174,СВЦЭМ!$B$33:$B$776,O$155)+'СЕТ СН'!$F$12</f>
        <v>135.50224704999999</v>
      </c>
      <c r="P174" s="36">
        <f>SUMIFS(СВЦЭМ!$E$33:$E$776,СВЦЭМ!$A$33:$A$776,$A174,СВЦЭМ!$B$33:$B$776,P$155)+'СЕТ СН'!$F$12</f>
        <v>135.34299235</v>
      </c>
      <c r="Q174" s="36">
        <f>SUMIFS(СВЦЭМ!$E$33:$E$776,СВЦЭМ!$A$33:$A$776,$A174,СВЦЭМ!$B$33:$B$776,Q$155)+'СЕТ СН'!$F$12</f>
        <v>135.29113237000001</v>
      </c>
      <c r="R174" s="36">
        <f>SUMIFS(СВЦЭМ!$E$33:$E$776,СВЦЭМ!$A$33:$A$776,$A174,СВЦЭМ!$B$33:$B$776,R$155)+'СЕТ СН'!$F$12</f>
        <v>137.66214848999999</v>
      </c>
      <c r="S174" s="36">
        <f>SUMIFS(СВЦЭМ!$E$33:$E$776,СВЦЭМ!$A$33:$A$776,$A174,СВЦЭМ!$B$33:$B$776,S$155)+'СЕТ СН'!$F$12</f>
        <v>139.48047943</v>
      </c>
      <c r="T174" s="36">
        <f>SUMIFS(СВЦЭМ!$E$33:$E$776,СВЦЭМ!$A$33:$A$776,$A174,СВЦЭМ!$B$33:$B$776,T$155)+'СЕТ СН'!$F$12</f>
        <v>139.14301082</v>
      </c>
      <c r="U174" s="36">
        <f>SUMIFS(СВЦЭМ!$E$33:$E$776,СВЦЭМ!$A$33:$A$776,$A174,СВЦЭМ!$B$33:$B$776,U$155)+'СЕТ СН'!$F$12</f>
        <v>138.94934099</v>
      </c>
      <c r="V174" s="36">
        <f>SUMIFS(СВЦЭМ!$E$33:$E$776,СВЦЭМ!$A$33:$A$776,$A174,СВЦЭМ!$B$33:$B$776,V$155)+'СЕТ СН'!$F$12</f>
        <v>137.70798733000001</v>
      </c>
      <c r="W174" s="36">
        <f>SUMIFS(СВЦЭМ!$E$33:$E$776,СВЦЭМ!$A$33:$A$776,$A174,СВЦЭМ!$B$33:$B$776,W$155)+'СЕТ СН'!$F$12</f>
        <v>127.90419282000001</v>
      </c>
      <c r="X174" s="36">
        <f>SUMIFS(СВЦЭМ!$E$33:$E$776,СВЦЭМ!$A$33:$A$776,$A174,СВЦЭМ!$B$33:$B$776,X$155)+'СЕТ СН'!$F$12</f>
        <v>141.38913191</v>
      </c>
      <c r="Y174" s="36">
        <f>SUMIFS(СВЦЭМ!$E$33:$E$776,СВЦЭМ!$A$33:$A$776,$A174,СВЦЭМ!$B$33:$B$776,Y$155)+'СЕТ СН'!$F$12</f>
        <v>178.27648877999999</v>
      </c>
    </row>
    <row r="175" spans="1:25" ht="15.75" x14ac:dyDescent="0.2">
      <c r="A175" s="35">
        <f t="shared" si="4"/>
        <v>44032</v>
      </c>
      <c r="B175" s="36">
        <f>SUMIFS(СВЦЭМ!$E$33:$E$776,СВЦЭМ!$A$33:$A$776,$A175,СВЦЭМ!$B$33:$B$776,B$155)+'СЕТ СН'!$F$12</f>
        <v>173.13493331000001</v>
      </c>
      <c r="C175" s="36">
        <f>SUMIFS(СВЦЭМ!$E$33:$E$776,СВЦЭМ!$A$33:$A$776,$A175,СВЦЭМ!$B$33:$B$776,C$155)+'СЕТ СН'!$F$12</f>
        <v>167.3778265</v>
      </c>
      <c r="D175" s="36">
        <f>SUMIFS(СВЦЭМ!$E$33:$E$776,СВЦЭМ!$A$33:$A$776,$A175,СВЦЭМ!$B$33:$B$776,D$155)+'СЕТ СН'!$F$12</f>
        <v>192.10826865000001</v>
      </c>
      <c r="E175" s="36">
        <f>SUMIFS(СВЦЭМ!$E$33:$E$776,СВЦЭМ!$A$33:$A$776,$A175,СВЦЭМ!$B$33:$B$776,E$155)+'СЕТ СН'!$F$12</f>
        <v>188.72277384</v>
      </c>
      <c r="F175" s="36">
        <f>SUMIFS(СВЦЭМ!$E$33:$E$776,СВЦЭМ!$A$33:$A$776,$A175,СВЦЭМ!$B$33:$B$776,F$155)+'СЕТ СН'!$F$12</f>
        <v>188.29685975000001</v>
      </c>
      <c r="G175" s="36">
        <f>SUMIFS(СВЦЭМ!$E$33:$E$776,СВЦЭМ!$A$33:$A$776,$A175,СВЦЭМ!$B$33:$B$776,G$155)+'СЕТ СН'!$F$12</f>
        <v>188.42150047000001</v>
      </c>
      <c r="H175" s="36">
        <f>SUMIFS(СВЦЭМ!$E$33:$E$776,СВЦЭМ!$A$33:$A$776,$A175,СВЦЭМ!$B$33:$B$776,H$155)+'СЕТ СН'!$F$12</f>
        <v>195.32008378</v>
      </c>
      <c r="I175" s="36">
        <f>SUMIFS(СВЦЭМ!$E$33:$E$776,СВЦЭМ!$A$33:$A$776,$A175,СВЦЭМ!$B$33:$B$776,I$155)+'СЕТ СН'!$F$12</f>
        <v>174.86800324000001</v>
      </c>
      <c r="J175" s="36">
        <f>SUMIFS(СВЦЭМ!$E$33:$E$776,СВЦЭМ!$A$33:$A$776,$A175,СВЦЭМ!$B$33:$B$776,J$155)+'СЕТ СН'!$F$12</f>
        <v>185.04555722000001</v>
      </c>
      <c r="K175" s="36">
        <f>SUMIFS(СВЦЭМ!$E$33:$E$776,СВЦЭМ!$A$33:$A$776,$A175,СВЦЭМ!$B$33:$B$776,K$155)+'СЕТ СН'!$F$12</f>
        <v>173.67727156000001</v>
      </c>
      <c r="L175" s="36">
        <f>SUMIFS(СВЦЭМ!$E$33:$E$776,СВЦЭМ!$A$33:$A$776,$A175,СВЦЭМ!$B$33:$B$776,L$155)+'СЕТ СН'!$F$12</f>
        <v>146.28194696</v>
      </c>
      <c r="M175" s="36">
        <f>SUMIFS(СВЦЭМ!$E$33:$E$776,СВЦЭМ!$A$33:$A$776,$A175,СВЦЭМ!$B$33:$B$776,M$155)+'СЕТ СН'!$F$12</f>
        <v>143.11828055999999</v>
      </c>
      <c r="N175" s="36">
        <f>SUMIFS(СВЦЭМ!$E$33:$E$776,СВЦЭМ!$A$33:$A$776,$A175,СВЦЭМ!$B$33:$B$776,N$155)+'СЕТ СН'!$F$12</f>
        <v>144.09559118000001</v>
      </c>
      <c r="O175" s="36">
        <f>SUMIFS(СВЦЭМ!$E$33:$E$776,СВЦЭМ!$A$33:$A$776,$A175,СВЦЭМ!$B$33:$B$776,O$155)+'СЕТ СН'!$F$12</f>
        <v>143.64845434</v>
      </c>
      <c r="P175" s="36">
        <f>SUMIFS(СВЦЭМ!$E$33:$E$776,СВЦЭМ!$A$33:$A$776,$A175,СВЦЭМ!$B$33:$B$776,P$155)+'СЕТ СН'!$F$12</f>
        <v>141.33116494000001</v>
      </c>
      <c r="Q175" s="36">
        <f>SUMIFS(СВЦЭМ!$E$33:$E$776,СВЦЭМ!$A$33:$A$776,$A175,СВЦЭМ!$B$33:$B$776,Q$155)+'СЕТ СН'!$F$12</f>
        <v>141.39534416000001</v>
      </c>
      <c r="R175" s="36">
        <f>SUMIFS(СВЦЭМ!$E$33:$E$776,СВЦЭМ!$A$33:$A$776,$A175,СВЦЭМ!$B$33:$B$776,R$155)+'СЕТ СН'!$F$12</f>
        <v>141.4987423</v>
      </c>
      <c r="S175" s="36">
        <f>SUMIFS(СВЦЭМ!$E$33:$E$776,СВЦЭМ!$A$33:$A$776,$A175,СВЦЭМ!$B$33:$B$776,S$155)+'СЕТ СН'!$F$12</f>
        <v>141.65251315</v>
      </c>
      <c r="T175" s="36">
        <f>SUMIFS(СВЦЭМ!$E$33:$E$776,СВЦЭМ!$A$33:$A$776,$A175,СВЦЭМ!$B$33:$B$776,T$155)+'СЕТ СН'!$F$12</f>
        <v>140.94503964</v>
      </c>
      <c r="U175" s="36">
        <f>SUMIFS(СВЦЭМ!$E$33:$E$776,СВЦЭМ!$A$33:$A$776,$A175,СВЦЭМ!$B$33:$B$776,U$155)+'СЕТ СН'!$F$12</f>
        <v>140.13757164</v>
      </c>
      <c r="V175" s="36">
        <f>SUMIFS(СВЦЭМ!$E$33:$E$776,СВЦЭМ!$A$33:$A$776,$A175,СВЦЭМ!$B$33:$B$776,V$155)+'СЕТ СН'!$F$12</f>
        <v>140.94685944</v>
      </c>
      <c r="W175" s="36">
        <f>SUMIFS(СВЦЭМ!$E$33:$E$776,СВЦЭМ!$A$33:$A$776,$A175,СВЦЭМ!$B$33:$B$776,W$155)+'СЕТ СН'!$F$12</f>
        <v>140.57422319</v>
      </c>
      <c r="X175" s="36">
        <f>SUMIFS(СВЦЭМ!$E$33:$E$776,СВЦЭМ!$A$33:$A$776,$A175,СВЦЭМ!$B$33:$B$776,X$155)+'СЕТ СН'!$F$12</f>
        <v>146.49704052000001</v>
      </c>
      <c r="Y175" s="36">
        <f>SUMIFS(СВЦЭМ!$E$33:$E$776,СВЦЭМ!$A$33:$A$776,$A175,СВЦЭМ!$B$33:$B$776,Y$155)+'СЕТ СН'!$F$12</f>
        <v>175.85336194000001</v>
      </c>
    </row>
    <row r="176" spans="1:25" ht="15.75" x14ac:dyDescent="0.2">
      <c r="A176" s="35">
        <f t="shared" si="4"/>
        <v>44033</v>
      </c>
      <c r="B176" s="36">
        <f>SUMIFS(СВЦЭМ!$E$33:$E$776,СВЦЭМ!$A$33:$A$776,$A176,СВЦЭМ!$B$33:$B$776,B$155)+'СЕТ СН'!$F$12</f>
        <v>181.71310797999999</v>
      </c>
      <c r="C176" s="36">
        <f>SUMIFS(СВЦЭМ!$E$33:$E$776,СВЦЭМ!$A$33:$A$776,$A176,СВЦЭМ!$B$33:$B$776,C$155)+'СЕТ СН'!$F$12</f>
        <v>173.69668365999999</v>
      </c>
      <c r="D176" s="36">
        <f>SUMIFS(СВЦЭМ!$E$33:$E$776,СВЦЭМ!$A$33:$A$776,$A176,СВЦЭМ!$B$33:$B$776,D$155)+'СЕТ СН'!$F$12</f>
        <v>169.80701780999999</v>
      </c>
      <c r="E176" s="36">
        <f>SUMIFS(СВЦЭМ!$E$33:$E$776,СВЦЭМ!$A$33:$A$776,$A176,СВЦЭМ!$B$33:$B$776,E$155)+'СЕТ СН'!$F$12</f>
        <v>169.50890129000001</v>
      </c>
      <c r="F176" s="36">
        <f>SUMIFS(СВЦЭМ!$E$33:$E$776,СВЦЭМ!$A$33:$A$776,$A176,СВЦЭМ!$B$33:$B$776,F$155)+'СЕТ СН'!$F$12</f>
        <v>167.84355579000001</v>
      </c>
      <c r="G176" s="36">
        <f>SUMIFS(СВЦЭМ!$E$33:$E$776,СВЦЭМ!$A$33:$A$776,$A176,СВЦЭМ!$B$33:$B$776,G$155)+'СЕТ СН'!$F$12</f>
        <v>166.14859824999999</v>
      </c>
      <c r="H176" s="36">
        <f>SUMIFS(СВЦЭМ!$E$33:$E$776,СВЦЭМ!$A$33:$A$776,$A176,СВЦЭМ!$B$33:$B$776,H$155)+'СЕТ СН'!$F$12</f>
        <v>171.08673623999999</v>
      </c>
      <c r="I176" s="36">
        <f>SUMIFS(СВЦЭМ!$E$33:$E$776,СВЦЭМ!$A$33:$A$776,$A176,СВЦЭМ!$B$33:$B$776,I$155)+'СЕТ СН'!$F$12</f>
        <v>180.49731958999999</v>
      </c>
      <c r="J176" s="36">
        <f>SUMIFS(СВЦЭМ!$E$33:$E$776,СВЦЭМ!$A$33:$A$776,$A176,СВЦЭМ!$B$33:$B$776,J$155)+'СЕТ СН'!$F$12</f>
        <v>185.43493787</v>
      </c>
      <c r="K176" s="36">
        <f>SUMIFS(СВЦЭМ!$E$33:$E$776,СВЦЭМ!$A$33:$A$776,$A176,СВЦЭМ!$B$33:$B$776,K$155)+'СЕТ СН'!$F$12</f>
        <v>166.20776323999999</v>
      </c>
      <c r="L176" s="36">
        <f>SUMIFS(СВЦЭМ!$E$33:$E$776,СВЦЭМ!$A$33:$A$776,$A176,СВЦЭМ!$B$33:$B$776,L$155)+'СЕТ СН'!$F$12</f>
        <v>146.82928132999999</v>
      </c>
      <c r="M176" s="36">
        <f>SUMIFS(СВЦЭМ!$E$33:$E$776,СВЦЭМ!$A$33:$A$776,$A176,СВЦЭМ!$B$33:$B$776,M$155)+'СЕТ СН'!$F$12</f>
        <v>146.29013402000001</v>
      </c>
      <c r="N176" s="36">
        <f>SUMIFS(СВЦЭМ!$E$33:$E$776,СВЦЭМ!$A$33:$A$776,$A176,СВЦЭМ!$B$33:$B$776,N$155)+'СЕТ СН'!$F$12</f>
        <v>146.55596756</v>
      </c>
      <c r="O176" s="36">
        <f>SUMIFS(СВЦЭМ!$E$33:$E$776,СВЦЭМ!$A$33:$A$776,$A176,СВЦЭМ!$B$33:$B$776,O$155)+'СЕТ СН'!$F$12</f>
        <v>147.77380601999999</v>
      </c>
      <c r="P176" s="36">
        <f>SUMIFS(СВЦЭМ!$E$33:$E$776,СВЦЭМ!$A$33:$A$776,$A176,СВЦЭМ!$B$33:$B$776,P$155)+'СЕТ СН'!$F$12</f>
        <v>148.04838275</v>
      </c>
      <c r="Q176" s="36">
        <f>SUMIFS(СВЦЭМ!$E$33:$E$776,СВЦЭМ!$A$33:$A$776,$A176,СВЦЭМ!$B$33:$B$776,Q$155)+'СЕТ СН'!$F$12</f>
        <v>149.08570134999999</v>
      </c>
      <c r="R176" s="36">
        <f>SUMIFS(СВЦЭМ!$E$33:$E$776,СВЦЭМ!$A$33:$A$776,$A176,СВЦЭМ!$B$33:$B$776,R$155)+'СЕТ СН'!$F$12</f>
        <v>147.30359858</v>
      </c>
      <c r="S176" s="36">
        <f>SUMIFS(СВЦЭМ!$E$33:$E$776,СВЦЭМ!$A$33:$A$776,$A176,СВЦЭМ!$B$33:$B$776,S$155)+'СЕТ СН'!$F$12</f>
        <v>147.51695425</v>
      </c>
      <c r="T176" s="36">
        <f>SUMIFS(СВЦЭМ!$E$33:$E$776,СВЦЭМ!$A$33:$A$776,$A176,СВЦЭМ!$B$33:$B$776,T$155)+'СЕТ СН'!$F$12</f>
        <v>146.28053168</v>
      </c>
      <c r="U176" s="36">
        <f>SUMIFS(СВЦЭМ!$E$33:$E$776,СВЦЭМ!$A$33:$A$776,$A176,СВЦЭМ!$B$33:$B$776,U$155)+'СЕТ СН'!$F$12</f>
        <v>146.34184421</v>
      </c>
      <c r="V176" s="36">
        <f>SUMIFS(СВЦЭМ!$E$33:$E$776,СВЦЭМ!$A$33:$A$776,$A176,СВЦЭМ!$B$33:$B$776,V$155)+'СЕТ СН'!$F$12</f>
        <v>145.97856142000001</v>
      </c>
      <c r="W176" s="36">
        <f>SUMIFS(СВЦЭМ!$E$33:$E$776,СВЦЭМ!$A$33:$A$776,$A176,СВЦЭМ!$B$33:$B$776,W$155)+'СЕТ СН'!$F$12</f>
        <v>147.50067691999999</v>
      </c>
      <c r="X176" s="36">
        <f>SUMIFS(СВЦЭМ!$E$33:$E$776,СВЦЭМ!$A$33:$A$776,$A176,СВЦЭМ!$B$33:$B$776,X$155)+'СЕТ СН'!$F$12</f>
        <v>156.11523613</v>
      </c>
      <c r="Y176" s="36">
        <f>SUMIFS(СВЦЭМ!$E$33:$E$776,СВЦЭМ!$A$33:$A$776,$A176,СВЦЭМ!$B$33:$B$776,Y$155)+'СЕТ СН'!$F$12</f>
        <v>180.99048121000001</v>
      </c>
    </row>
    <row r="177" spans="1:27" ht="15.75" x14ac:dyDescent="0.2">
      <c r="A177" s="35">
        <f t="shared" si="4"/>
        <v>44034</v>
      </c>
      <c r="B177" s="36">
        <f>SUMIFS(СВЦЭМ!$E$33:$E$776,СВЦЭМ!$A$33:$A$776,$A177,СВЦЭМ!$B$33:$B$776,B$155)+'СЕТ СН'!$F$12</f>
        <v>180.90026082</v>
      </c>
      <c r="C177" s="36">
        <f>SUMIFS(СВЦЭМ!$E$33:$E$776,СВЦЭМ!$A$33:$A$776,$A177,СВЦЭМ!$B$33:$B$776,C$155)+'СЕТ СН'!$F$12</f>
        <v>175.62617928</v>
      </c>
      <c r="D177" s="36">
        <f>SUMIFS(СВЦЭМ!$E$33:$E$776,СВЦЭМ!$A$33:$A$776,$A177,СВЦЭМ!$B$33:$B$776,D$155)+'СЕТ СН'!$F$12</f>
        <v>173.84408798000001</v>
      </c>
      <c r="E177" s="36">
        <f>SUMIFS(СВЦЭМ!$E$33:$E$776,СВЦЭМ!$A$33:$A$776,$A177,СВЦЭМ!$B$33:$B$776,E$155)+'СЕТ СН'!$F$12</f>
        <v>177.76581985999999</v>
      </c>
      <c r="F177" s="36">
        <f>SUMIFS(СВЦЭМ!$E$33:$E$776,СВЦЭМ!$A$33:$A$776,$A177,СВЦЭМ!$B$33:$B$776,F$155)+'СЕТ СН'!$F$12</f>
        <v>178.98421579000001</v>
      </c>
      <c r="G177" s="36">
        <f>SUMIFS(СВЦЭМ!$E$33:$E$776,СВЦЭМ!$A$33:$A$776,$A177,СВЦЭМ!$B$33:$B$776,G$155)+'СЕТ СН'!$F$12</f>
        <v>179.14641068</v>
      </c>
      <c r="H177" s="36">
        <f>SUMIFS(СВЦЭМ!$E$33:$E$776,СВЦЭМ!$A$33:$A$776,$A177,СВЦЭМ!$B$33:$B$776,H$155)+'СЕТ СН'!$F$12</f>
        <v>175.73227691</v>
      </c>
      <c r="I177" s="36">
        <f>SUMIFS(СВЦЭМ!$E$33:$E$776,СВЦЭМ!$A$33:$A$776,$A177,СВЦЭМ!$B$33:$B$776,I$155)+'СЕТ СН'!$F$12</f>
        <v>186.0440658</v>
      </c>
      <c r="J177" s="36">
        <f>SUMIFS(СВЦЭМ!$E$33:$E$776,СВЦЭМ!$A$33:$A$776,$A177,СВЦЭМ!$B$33:$B$776,J$155)+'СЕТ СН'!$F$12</f>
        <v>189.09117094999999</v>
      </c>
      <c r="K177" s="36">
        <f>SUMIFS(СВЦЭМ!$E$33:$E$776,СВЦЭМ!$A$33:$A$776,$A177,СВЦЭМ!$B$33:$B$776,K$155)+'СЕТ СН'!$F$12</f>
        <v>166.00148131</v>
      </c>
      <c r="L177" s="36">
        <f>SUMIFS(СВЦЭМ!$E$33:$E$776,СВЦЭМ!$A$33:$A$776,$A177,СВЦЭМ!$B$33:$B$776,L$155)+'СЕТ СН'!$F$12</f>
        <v>139.43907922</v>
      </c>
      <c r="M177" s="36">
        <f>SUMIFS(СВЦЭМ!$E$33:$E$776,СВЦЭМ!$A$33:$A$776,$A177,СВЦЭМ!$B$33:$B$776,M$155)+'СЕТ СН'!$F$12</f>
        <v>135.51903286000001</v>
      </c>
      <c r="N177" s="36">
        <f>SUMIFS(СВЦЭМ!$E$33:$E$776,СВЦЭМ!$A$33:$A$776,$A177,СВЦЭМ!$B$33:$B$776,N$155)+'СЕТ СН'!$F$12</f>
        <v>141.97499411000001</v>
      </c>
      <c r="O177" s="36">
        <f>SUMIFS(СВЦЭМ!$E$33:$E$776,СВЦЭМ!$A$33:$A$776,$A177,СВЦЭМ!$B$33:$B$776,O$155)+'СЕТ СН'!$F$12</f>
        <v>142.02036838999999</v>
      </c>
      <c r="P177" s="36">
        <f>SUMIFS(СВЦЭМ!$E$33:$E$776,СВЦЭМ!$A$33:$A$776,$A177,СВЦЭМ!$B$33:$B$776,P$155)+'СЕТ СН'!$F$12</f>
        <v>144.67347597</v>
      </c>
      <c r="Q177" s="36">
        <f>SUMIFS(СВЦЭМ!$E$33:$E$776,СВЦЭМ!$A$33:$A$776,$A177,СВЦЭМ!$B$33:$B$776,Q$155)+'СЕТ СН'!$F$12</f>
        <v>146.79247563999999</v>
      </c>
      <c r="R177" s="36">
        <f>SUMIFS(СВЦЭМ!$E$33:$E$776,СВЦЭМ!$A$33:$A$776,$A177,СВЦЭМ!$B$33:$B$776,R$155)+'СЕТ СН'!$F$12</f>
        <v>142.29505252999999</v>
      </c>
      <c r="S177" s="36">
        <f>SUMIFS(СВЦЭМ!$E$33:$E$776,СВЦЭМ!$A$33:$A$776,$A177,СВЦЭМ!$B$33:$B$776,S$155)+'СЕТ СН'!$F$12</f>
        <v>142.92776527000001</v>
      </c>
      <c r="T177" s="36">
        <f>SUMIFS(СВЦЭМ!$E$33:$E$776,СВЦЭМ!$A$33:$A$776,$A177,СВЦЭМ!$B$33:$B$776,T$155)+'СЕТ СН'!$F$12</f>
        <v>149.13726262</v>
      </c>
      <c r="U177" s="36">
        <f>SUMIFS(СВЦЭМ!$E$33:$E$776,СВЦЭМ!$A$33:$A$776,$A177,СВЦЭМ!$B$33:$B$776,U$155)+'СЕТ СН'!$F$12</f>
        <v>152.61162775</v>
      </c>
      <c r="V177" s="36">
        <f>SUMIFS(СВЦЭМ!$E$33:$E$776,СВЦЭМ!$A$33:$A$776,$A177,СВЦЭМ!$B$33:$B$776,V$155)+'СЕТ СН'!$F$12</f>
        <v>154.41250976000001</v>
      </c>
      <c r="W177" s="36">
        <f>SUMIFS(СВЦЭМ!$E$33:$E$776,СВЦЭМ!$A$33:$A$776,$A177,СВЦЭМ!$B$33:$B$776,W$155)+'СЕТ СН'!$F$12</f>
        <v>147.38662604999999</v>
      </c>
      <c r="X177" s="36">
        <f>SUMIFS(СВЦЭМ!$E$33:$E$776,СВЦЭМ!$A$33:$A$776,$A177,СВЦЭМ!$B$33:$B$776,X$155)+'СЕТ СН'!$F$12</f>
        <v>159.71491334000001</v>
      </c>
      <c r="Y177" s="36">
        <f>SUMIFS(СВЦЭМ!$E$33:$E$776,СВЦЭМ!$A$33:$A$776,$A177,СВЦЭМ!$B$33:$B$776,Y$155)+'СЕТ СН'!$F$12</f>
        <v>176.23354893999999</v>
      </c>
    </row>
    <row r="178" spans="1:27" ht="15.75" x14ac:dyDescent="0.2">
      <c r="A178" s="35">
        <f t="shared" si="4"/>
        <v>44035</v>
      </c>
      <c r="B178" s="36">
        <f>SUMIFS(СВЦЭМ!$E$33:$E$776,СВЦЭМ!$A$33:$A$776,$A178,СВЦЭМ!$B$33:$B$776,B$155)+'СЕТ СН'!$F$12</f>
        <v>170.00937676000001</v>
      </c>
      <c r="C178" s="36">
        <f>SUMIFS(СВЦЭМ!$E$33:$E$776,СВЦЭМ!$A$33:$A$776,$A178,СВЦЭМ!$B$33:$B$776,C$155)+'СЕТ СН'!$F$12</f>
        <v>171.12290234</v>
      </c>
      <c r="D178" s="36">
        <f>SUMIFS(СВЦЭМ!$E$33:$E$776,СВЦЭМ!$A$33:$A$776,$A178,СВЦЭМ!$B$33:$B$776,D$155)+'СЕТ СН'!$F$12</f>
        <v>175.51440493000001</v>
      </c>
      <c r="E178" s="36">
        <f>SUMIFS(СВЦЭМ!$E$33:$E$776,СВЦЭМ!$A$33:$A$776,$A178,СВЦЭМ!$B$33:$B$776,E$155)+'СЕТ СН'!$F$12</f>
        <v>181.99808718</v>
      </c>
      <c r="F178" s="36">
        <f>SUMIFS(СВЦЭМ!$E$33:$E$776,СВЦЭМ!$A$33:$A$776,$A178,СВЦЭМ!$B$33:$B$776,F$155)+'СЕТ СН'!$F$12</f>
        <v>179.57474352</v>
      </c>
      <c r="G178" s="36">
        <f>SUMIFS(СВЦЭМ!$E$33:$E$776,СВЦЭМ!$A$33:$A$776,$A178,СВЦЭМ!$B$33:$B$776,G$155)+'СЕТ СН'!$F$12</f>
        <v>177.91092836999999</v>
      </c>
      <c r="H178" s="36">
        <f>SUMIFS(СВЦЭМ!$E$33:$E$776,СВЦЭМ!$A$33:$A$776,$A178,СВЦЭМ!$B$33:$B$776,H$155)+'СЕТ СН'!$F$12</f>
        <v>169.87947424000001</v>
      </c>
      <c r="I178" s="36">
        <f>SUMIFS(СВЦЭМ!$E$33:$E$776,СВЦЭМ!$A$33:$A$776,$A178,СВЦЭМ!$B$33:$B$776,I$155)+'СЕТ СН'!$F$12</f>
        <v>156.90321452000001</v>
      </c>
      <c r="J178" s="36">
        <f>SUMIFS(СВЦЭМ!$E$33:$E$776,СВЦЭМ!$A$33:$A$776,$A178,СВЦЭМ!$B$33:$B$776,J$155)+'СЕТ СН'!$F$12</f>
        <v>161.96425719000001</v>
      </c>
      <c r="K178" s="36">
        <f>SUMIFS(СВЦЭМ!$E$33:$E$776,СВЦЭМ!$A$33:$A$776,$A178,СВЦЭМ!$B$33:$B$776,K$155)+'СЕТ СН'!$F$12</f>
        <v>167.311474</v>
      </c>
      <c r="L178" s="36">
        <f>SUMIFS(СВЦЭМ!$E$33:$E$776,СВЦЭМ!$A$33:$A$776,$A178,СВЦЭМ!$B$33:$B$776,L$155)+'СЕТ СН'!$F$12</f>
        <v>149.31024629000001</v>
      </c>
      <c r="M178" s="36">
        <f>SUMIFS(СВЦЭМ!$E$33:$E$776,СВЦЭМ!$A$33:$A$776,$A178,СВЦЭМ!$B$33:$B$776,M$155)+'СЕТ СН'!$F$12</f>
        <v>145.74715732999999</v>
      </c>
      <c r="N178" s="36">
        <f>SUMIFS(СВЦЭМ!$E$33:$E$776,СВЦЭМ!$A$33:$A$776,$A178,СВЦЭМ!$B$33:$B$776,N$155)+'СЕТ СН'!$F$12</f>
        <v>149.08994670000001</v>
      </c>
      <c r="O178" s="36">
        <f>SUMIFS(СВЦЭМ!$E$33:$E$776,СВЦЭМ!$A$33:$A$776,$A178,СВЦЭМ!$B$33:$B$776,O$155)+'СЕТ СН'!$F$12</f>
        <v>151.26342925</v>
      </c>
      <c r="P178" s="36">
        <f>SUMIFS(СВЦЭМ!$E$33:$E$776,СВЦЭМ!$A$33:$A$776,$A178,СВЦЭМ!$B$33:$B$776,P$155)+'СЕТ СН'!$F$12</f>
        <v>154.32988381000001</v>
      </c>
      <c r="Q178" s="36">
        <f>SUMIFS(СВЦЭМ!$E$33:$E$776,СВЦЭМ!$A$33:$A$776,$A178,СВЦЭМ!$B$33:$B$776,Q$155)+'СЕТ СН'!$F$12</f>
        <v>157.97218151999999</v>
      </c>
      <c r="R178" s="36">
        <f>SUMIFS(СВЦЭМ!$E$33:$E$776,СВЦЭМ!$A$33:$A$776,$A178,СВЦЭМ!$B$33:$B$776,R$155)+'СЕТ СН'!$F$12</f>
        <v>157.37997978999999</v>
      </c>
      <c r="S178" s="36">
        <f>SUMIFS(СВЦЭМ!$E$33:$E$776,СВЦЭМ!$A$33:$A$776,$A178,СВЦЭМ!$B$33:$B$776,S$155)+'СЕТ СН'!$F$12</f>
        <v>158.71439642000001</v>
      </c>
      <c r="T178" s="36">
        <f>SUMIFS(СВЦЭМ!$E$33:$E$776,СВЦЭМ!$A$33:$A$776,$A178,СВЦЭМ!$B$33:$B$776,T$155)+'СЕТ СН'!$F$12</f>
        <v>162.20641372</v>
      </c>
      <c r="U178" s="36">
        <f>SUMIFS(СВЦЭМ!$E$33:$E$776,СВЦЭМ!$A$33:$A$776,$A178,СВЦЭМ!$B$33:$B$776,U$155)+'СЕТ СН'!$F$12</f>
        <v>160.47246698999999</v>
      </c>
      <c r="V178" s="36">
        <f>SUMIFS(СВЦЭМ!$E$33:$E$776,СВЦЭМ!$A$33:$A$776,$A178,СВЦЭМ!$B$33:$B$776,V$155)+'СЕТ СН'!$F$12</f>
        <v>157.85887389999999</v>
      </c>
      <c r="W178" s="36">
        <f>SUMIFS(СВЦЭМ!$E$33:$E$776,СВЦЭМ!$A$33:$A$776,$A178,СВЦЭМ!$B$33:$B$776,W$155)+'СЕТ СН'!$F$12</f>
        <v>150.39611422999999</v>
      </c>
      <c r="X178" s="36">
        <f>SUMIFS(СВЦЭМ!$E$33:$E$776,СВЦЭМ!$A$33:$A$776,$A178,СВЦЭМ!$B$33:$B$776,X$155)+'СЕТ СН'!$F$12</f>
        <v>150.94708875000001</v>
      </c>
      <c r="Y178" s="36">
        <f>SUMIFS(СВЦЭМ!$E$33:$E$776,СВЦЭМ!$A$33:$A$776,$A178,СВЦЭМ!$B$33:$B$776,Y$155)+'СЕТ СН'!$F$12</f>
        <v>175.48044003999999</v>
      </c>
    </row>
    <row r="179" spans="1:27" ht="15.75" x14ac:dyDescent="0.2">
      <c r="A179" s="35">
        <f t="shared" si="4"/>
        <v>44036</v>
      </c>
      <c r="B179" s="36">
        <f>SUMIFS(СВЦЭМ!$E$33:$E$776,СВЦЭМ!$A$33:$A$776,$A179,СВЦЭМ!$B$33:$B$776,B$155)+'СЕТ СН'!$F$12</f>
        <v>168.99702493000001</v>
      </c>
      <c r="C179" s="36">
        <f>SUMIFS(СВЦЭМ!$E$33:$E$776,СВЦЭМ!$A$33:$A$776,$A179,СВЦЭМ!$B$33:$B$776,C$155)+'СЕТ СН'!$F$12</f>
        <v>164.25142080000001</v>
      </c>
      <c r="D179" s="36">
        <f>SUMIFS(СВЦЭМ!$E$33:$E$776,СВЦЭМ!$A$33:$A$776,$A179,СВЦЭМ!$B$33:$B$776,D$155)+'СЕТ СН'!$F$12</f>
        <v>164.83546727000001</v>
      </c>
      <c r="E179" s="36">
        <f>SUMIFS(СВЦЭМ!$E$33:$E$776,СВЦЭМ!$A$33:$A$776,$A179,СВЦЭМ!$B$33:$B$776,E$155)+'СЕТ СН'!$F$12</f>
        <v>171.04424526</v>
      </c>
      <c r="F179" s="36">
        <f>SUMIFS(СВЦЭМ!$E$33:$E$776,СВЦЭМ!$A$33:$A$776,$A179,СВЦЭМ!$B$33:$B$776,F$155)+'СЕТ СН'!$F$12</f>
        <v>171.62375424000001</v>
      </c>
      <c r="G179" s="36">
        <f>SUMIFS(СВЦЭМ!$E$33:$E$776,СВЦЭМ!$A$33:$A$776,$A179,СВЦЭМ!$B$33:$B$776,G$155)+'СЕТ СН'!$F$12</f>
        <v>169.24994748</v>
      </c>
      <c r="H179" s="36">
        <f>SUMIFS(СВЦЭМ!$E$33:$E$776,СВЦЭМ!$A$33:$A$776,$A179,СВЦЭМ!$B$33:$B$776,H$155)+'СЕТ СН'!$F$12</f>
        <v>160.06114986</v>
      </c>
      <c r="I179" s="36">
        <f>SUMIFS(СВЦЭМ!$E$33:$E$776,СВЦЭМ!$A$33:$A$776,$A179,СВЦЭМ!$B$33:$B$776,I$155)+'СЕТ СН'!$F$12</f>
        <v>155.57246517999999</v>
      </c>
      <c r="J179" s="36">
        <f>SUMIFS(СВЦЭМ!$E$33:$E$776,СВЦЭМ!$A$33:$A$776,$A179,СВЦЭМ!$B$33:$B$776,J$155)+'СЕТ СН'!$F$12</f>
        <v>162.23606946999999</v>
      </c>
      <c r="K179" s="36">
        <f>SUMIFS(СВЦЭМ!$E$33:$E$776,СВЦЭМ!$A$33:$A$776,$A179,СВЦЭМ!$B$33:$B$776,K$155)+'СЕТ СН'!$F$12</f>
        <v>165.58001773999999</v>
      </c>
      <c r="L179" s="36">
        <f>SUMIFS(СВЦЭМ!$E$33:$E$776,СВЦЭМ!$A$33:$A$776,$A179,СВЦЭМ!$B$33:$B$776,L$155)+'СЕТ СН'!$F$12</f>
        <v>151.21657368000001</v>
      </c>
      <c r="M179" s="36">
        <f>SUMIFS(СВЦЭМ!$E$33:$E$776,СВЦЭМ!$A$33:$A$776,$A179,СВЦЭМ!$B$33:$B$776,M$155)+'СЕТ СН'!$F$12</f>
        <v>150.08185929999999</v>
      </c>
      <c r="N179" s="36">
        <f>SUMIFS(СВЦЭМ!$E$33:$E$776,СВЦЭМ!$A$33:$A$776,$A179,СВЦЭМ!$B$33:$B$776,N$155)+'СЕТ СН'!$F$12</f>
        <v>152.84601172999999</v>
      </c>
      <c r="O179" s="36">
        <f>SUMIFS(СВЦЭМ!$E$33:$E$776,СВЦЭМ!$A$33:$A$776,$A179,СВЦЭМ!$B$33:$B$776,O$155)+'СЕТ СН'!$F$12</f>
        <v>153.80812033999999</v>
      </c>
      <c r="P179" s="36">
        <f>SUMIFS(СВЦЭМ!$E$33:$E$776,СВЦЭМ!$A$33:$A$776,$A179,СВЦЭМ!$B$33:$B$776,P$155)+'СЕТ СН'!$F$12</f>
        <v>154.18237926</v>
      </c>
      <c r="Q179" s="36">
        <f>SUMIFS(СВЦЭМ!$E$33:$E$776,СВЦЭМ!$A$33:$A$776,$A179,СВЦЭМ!$B$33:$B$776,Q$155)+'СЕТ СН'!$F$12</f>
        <v>154.85076624000001</v>
      </c>
      <c r="R179" s="36">
        <f>SUMIFS(СВЦЭМ!$E$33:$E$776,СВЦЭМ!$A$33:$A$776,$A179,СВЦЭМ!$B$33:$B$776,R$155)+'СЕТ СН'!$F$12</f>
        <v>155.37496171999999</v>
      </c>
      <c r="S179" s="36">
        <f>SUMIFS(СВЦЭМ!$E$33:$E$776,СВЦЭМ!$A$33:$A$776,$A179,СВЦЭМ!$B$33:$B$776,S$155)+'СЕТ СН'!$F$12</f>
        <v>156.36883412</v>
      </c>
      <c r="T179" s="36">
        <f>SUMIFS(СВЦЭМ!$E$33:$E$776,СВЦЭМ!$A$33:$A$776,$A179,СВЦЭМ!$B$33:$B$776,T$155)+'СЕТ СН'!$F$12</f>
        <v>156.32619446999999</v>
      </c>
      <c r="U179" s="36">
        <f>SUMIFS(СВЦЭМ!$E$33:$E$776,СВЦЭМ!$A$33:$A$776,$A179,СВЦЭМ!$B$33:$B$776,U$155)+'СЕТ СН'!$F$12</f>
        <v>154.35066789000001</v>
      </c>
      <c r="V179" s="36">
        <f>SUMIFS(СВЦЭМ!$E$33:$E$776,СВЦЭМ!$A$33:$A$776,$A179,СВЦЭМ!$B$33:$B$776,V$155)+'СЕТ СН'!$F$12</f>
        <v>151.53170320999999</v>
      </c>
      <c r="W179" s="36">
        <f>SUMIFS(СВЦЭМ!$E$33:$E$776,СВЦЭМ!$A$33:$A$776,$A179,СВЦЭМ!$B$33:$B$776,W$155)+'СЕТ СН'!$F$12</f>
        <v>146.85348819999999</v>
      </c>
      <c r="X179" s="36">
        <f>SUMIFS(СВЦЭМ!$E$33:$E$776,СВЦЭМ!$A$33:$A$776,$A179,СВЦЭМ!$B$33:$B$776,X$155)+'СЕТ СН'!$F$12</f>
        <v>159.22743738</v>
      </c>
      <c r="Y179" s="36">
        <f>SUMIFS(СВЦЭМ!$E$33:$E$776,СВЦЭМ!$A$33:$A$776,$A179,СВЦЭМ!$B$33:$B$776,Y$155)+'СЕТ СН'!$F$12</f>
        <v>178.34898292</v>
      </c>
    </row>
    <row r="180" spans="1:27" ht="15.75" x14ac:dyDescent="0.2">
      <c r="A180" s="35">
        <f t="shared" si="4"/>
        <v>44037</v>
      </c>
      <c r="B180" s="36">
        <f>SUMIFS(СВЦЭМ!$E$33:$E$776,СВЦЭМ!$A$33:$A$776,$A180,СВЦЭМ!$B$33:$B$776,B$155)+'СЕТ СН'!$F$12</f>
        <v>174.85034679</v>
      </c>
      <c r="C180" s="36">
        <f>SUMIFS(СВЦЭМ!$E$33:$E$776,СВЦЭМ!$A$33:$A$776,$A180,СВЦЭМ!$B$33:$B$776,C$155)+'СЕТ СН'!$F$12</f>
        <v>186.31295745</v>
      </c>
      <c r="D180" s="36">
        <f>SUMIFS(СВЦЭМ!$E$33:$E$776,СВЦЭМ!$A$33:$A$776,$A180,СВЦЭМ!$B$33:$B$776,D$155)+'СЕТ СН'!$F$12</f>
        <v>193.282431</v>
      </c>
      <c r="E180" s="36">
        <f>SUMIFS(СВЦЭМ!$E$33:$E$776,СВЦЭМ!$A$33:$A$776,$A180,СВЦЭМ!$B$33:$B$776,E$155)+'СЕТ СН'!$F$12</f>
        <v>197.48404002999999</v>
      </c>
      <c r="F180" s="36">
        <f>SUMIFS(СВЦЭМ!$E$33:$E$776,СВЦЭМ!$A$33:$A$776,$A180,СВЦЭМ!$B$33:$B$776,F$155)+'СЕТ СН'!$F$12</f>
        <v>197.31717255000001</v>
      </c>
      <c r="G180" s="36">
        <f>SUMIFS(СВЦЭМ!$E$33:$E$776,СВЦЭМ!$A$33:$A$776,$A180,СВЦЭМ!$B$33:$B$776,G$155)+'СЕТ СН'!$F$12</f>
        <v>196.56849</v>
      </c>
      <c r="H180" s="36">
        <f>SUMIFS(СВЦЭМ!$E$33:$E$776,СВЦЭМ!$A$33:$A$776,$A180,СВЦЭМ!$B$33:$B$776,H$155)+'СЕТ СН'!$F$12</f>
        <v>196.71596220000001</v>
      </c>
      <c r="I180" s="36">
        <f>SUMIFS(СВЦЭМ!$E$33:$E$776,СВЦЭМ!$A$33:$A$776,$A180,СВЦЭМ!$B$33:$B$776,I$155)+'СЕТ СН'!$F$12</f>
        <v>200.94265267</v>
      </c>
      <c r="J180" s="36">
        <f>SUMIFS(СВЦЭМ!$E$33:$E$776,СВЦЭМ!$A$33:$A$776,$A180,СВЦЭМ!$B$33:$B$776,J$155)+'СЕТ СН'!$F$12</f>
        <v>191.11391298000001</v>
      </c>
      <c r="K180" s="36">
        <f>SUMIFS(СВЦЭМ!$E$33:$E$776,СВЦЭМ!$A$33:$A$776,$A180,СВЦЭМ!$B$33:$B$776,K$155)+'СЕТ СН'!$F$12</f>
        <v>162.09923899</v>
      </c>
      <c r="L180" s="36">
        <f>SUMIFS(СВЦЭМ!$E$33:$E$776,СВЦЭМ!$A$33:$A$776,$A180,СВЦЭМ!$B$33:$B$776,L$155)+'СЕТ СН'!$F$12</f>
        <v>141.58498177999999</v>
      </c>
      <c r="M180" s="36">
        <f>SUMIFS(СВЦЭМ!$E$33:$E$776,СВЦЭМ!$A$33:$A$776,$A180,СВЦЭМ!$B$33:$B$776,M$155)+'СЕТ СН'!$F$12</f>
        <v>137.20483154999999</v>
      </c>
      <c r="N180" s="36">
        <f>SUMIFS(СВЦЭМ!$E$33:$E$776,СВЦЭМ!$A$33:$A$776,$A180,СВЦЭМ!$B$33:$B$776,N$155)+'СЕТ СН'!$F$12</f>
        <v>133.62805571999999</v>
      </c>
      <c r="O180" s="36">
        <f>SUMIFS(СВЦЭМ!$E$33:$E$776,СВЦЭМ!$A$33:$A$776,$A180,СВЦЭМ!$B$33:$B$776,O$155)+'СЕТ СН'!$F$12</f>
        <v>132.84505498999999</v>
      </c>
      <c r="P180" s="36">
        <f>SUMIFS(СВЦЭМ!$E$33:$E$776,СВЦЭМ!$A$33:$A$776,$A180,СВЦЭМ!$B$33:$B$776,P$155)+'СЕТ СН'!$F$12</f>
        <v>134.63716697000001</v>
      </c>
      <c r="Q180" s="36">
        <f>SUMIFS(СВЦЭМ!$E$33:$E$776,СВЦЭМ!$A$33:$A$776,$A180,СВЦЭМ!$B$33:$B$776,Q$155)+'СЕТ СН'!$F$12</f>
        <v>135.78159640000001</v>
      </c>
      <c r="R180" s="36">
        <f>SUMIFS(СВЦЭМ!$E$33:$E$776,СВЦЭМ!$A$33:$A$776,$A180,СВЦЭМ!$B$33:$B$776,R$155)+'СЕТ СН'!$F$12</f>
        <v>137.10857718</v>
      </c>
      <c r="S180" s="36">
        <f>SUMIFS(СВЦЭМ!$E$33:$E$776,СВЦЭМ!$A$33:$A$776,$A180,СВЦЭМ!$B$33:$B$776,S$155)+'СЕТ СН'!$F$12</f>
        <v>137.19075491000001</v>
      </c>
      <c r="T180" s="36">
        <f>SUMIFS(СВЦЭМ!$E$33:$E$776,СВЦЭМ!$A$33:$A$776,$A180,СВЦЭМ!$B$33:$B$776,T$155)+'СЕТ СН'!$F$12</f>
        <v>139.84522998</v>
      </c>
      <c r="U180" s="36">
        <f>SUMIFS(СВЦЭМ!$E$33:$E$776,СВЦЭМ!$A$33:$A$776,$A180,СВЦЭМ!$B$33:$B$776,U$155)+'СЕТ СН'!$F$12</f>
        <v>137.94596150999999</v>
      </c>
      <c r="V180" s="36">
        <f>SUMIFS(СВЦЭМ!$E$33:$E$776,СВЦЭМ!$A$33:$A$776,$A180,СВЦЭМ!$B$33:$B$776,V$155)+'СЕТ СН'!$F$12</f>
        <v>135.43354472999999</v>
      </c>
      <c r="W180" s="36">
        <f>SUMIFS(СВЦЭМ!$E$33:$E$776,СВЦЭМ!$A$33:$A$776,$A180,СВЦЭМ!$B$33:$B$776,W$155)+'СЕТ СН'!$F$12</f>
        <v>130.56847647999999</v>
      </c>
      <c r="X180" s="36">
        <f>SUMIFS(СВЦЭМ!$E$33:$E$776,СВЦЭМ!$A$33:$A$776,$A180,СВЦЭМ!$B$33:$B$776,X$155)+'СЕТ СН'!$F$12</f>
        <v>140.01364937</v>
      </c>
      <c r="Y180" s="36">
        <f>SUMIFS(СВЦЭМ!$E$33:$E$776,СВЦЭМ!$A$33:$A$776,$A180,СВЦЭМ!$B$33:$B$776,Y$155)+'СЕТ СН'!$F$12</f>
        <v>167.82813811</v>
      </c>
    </row>
    <row r="181" spans="1:27" ht="15.75" x14ac:dyDescent="0.2">
      <c r="A181" s="35">
        <f t="shared" si="4"/>
        <v>44038</v>
      </c>
      <c r="B181" s="36">
        <f>SUMIFS(СВЦЭМ!$E$33:$E$776,СВЦЭМ!$A$33:$A$776,$A181,СВЦЭМ!$B$33:$B$776,B$155)+'СЕТ СН'!$F$12</f>
        <v>160.11724973</v>
      </c>
      <c r="C181" s="36">
        <f>SUMIFS(СВЦЭМ!$E$33:$E$776,СВЦЭМ!$A$33:$A$776,$A181,СВЦЭМ!$B$33:$B$776,C$155)+'СЕТ СН'!$F$12</f>
        <v>164.59104803</v>
      </c>
      <c r="D181" s="36">
        <f>SUMIFS(СВЦЭМ!$E$33:$E$776,СВЦЭМ!$A$33:$A$776,$A181,СВЦЭМ!$B$33:$B$776,D$155)+'СЕТ СН'!$F$12</f>
        <v>164.62041515999999</v>
      </c>
      <c r="E181" s="36">
        <f>SUMIFS(СВЦЭМ!$E$33:$E$776,СВЦЭМ!$A$33:$A$776,$A181,СВЦЭМ!$B$33:$B$776,E$155)+'СЕТ СН'!$F$12</f>
        <v>166.98031759</v>
      </c>
      <c r="F181" s="36">
        <f>SUMIFS(СВЦЭМ!$E$33:$E$776,СВЦЭМ!$A$33:$A$776,$A181,СВЦЭМ!$B$33:$B$776,F$155)+'СЕТ СН'!$F$12</f>
        <v>169.27604975</v>
      </c>
      <c r="G181" s="36">
        <f>SUMIFS(СВЦЭМ!$E$33:$E$776,СВЦЭМ!$A$33:$A$776,$A181,СВЦЭМ!$B$33:$B$776,G$155)+'СЕТ СН'!$F$12</f>
        <v>170.67826350999999</v>
      </c>
      <c r="H181" s="36">
        <f>SUMIFS(СВЦЭМ!$E$33:$E$776,СВЦЭМ!$A$33:$A$776,$A181,СВЦЭМ!$B$33:$B$776,H$155)+'СЕТ СН'!$F$12</f>
        <v>173.48926963</v>
      </c>
      <c r="I181" s="36">
        <f>SUMIFS(СВЦЭМ!$E$33:$E$776,СВЦЭМ!$A$33:$A$776,$A181,СВЦЭМ!$B$33:$B$776,I$155)+'СЕТ СН'!$F$12</f>
        <v>176.21519627999999</v>
      </c>
      <c r="J181" s="36">
        <f>SUMIFS(СВЦЭМ!$E$33:$E$776,СВЦЭМ!$A$33:$A$776,$A181,СВЦЭМ!$B$33:$B$776,J$155)+'СЕТ СН'!$F$12</f>
        <v>164.62868639999999</v>
      </c>
      <c r="K181" s="36">
        <f>SUMIFS(СВЦЭМ!$E$33:$E$776,СВЦЭМ!$A$33:$A$776,$A181,СВЦЭМ!$B$33:$B$776,K$155)+'СЕТ СН'!$F$12</f>
        <v>147.80293756</v>
      </c>
      <c r="L181" s="36">
        <f>SUMIFS(СВЦЭМ!$E$33:$E$776,СВЦЭМ!$A$33:$A$776,$A181,СВЦЭМ!$B$33:$B$776,L$155)+'СЕТ СН'!$F$12</f>
        <v>127.71033336000001</v>
      </c>
      <c r="M181" s="36">
        <f>SUMIFS(СВЦЭМ!$E$33:$E$776,СВЦЭМ!$A$33:$A$776,$A181,СВЦЭМ!$B$33:$B$776,M$155)+'СЕТ СН'!$F$12</f>
        <v>121.65419285</v>
      </c>
      <c r="N181" s="36">
        <f>SUMIFS(СВЦЭМ!$E$33:$E$776,СВЦЭМ!$A$33:$A$776,$A181,СВЦЭМ!$B$33:$B$776,N$155)+'СЕТ СН'!$F$12</f>
        <v>117.92326602</v>
      </c>
      <c r="O181" s="36">
        <f>SUMIFS(СВЦЭМ!$E$33:$E$776,СВЦЭМ!$A$33:$A$776,$A181,СВЦЭМ!$B$33:$B$776,O$155)+'СЕТ СН'!$F$12</f>
        <v>119.98105773</v>
      </c>
      <c r="P181" s="36">
        <f>SUMIFS(СВЦЭМ!$E$33:$E$776,СВЦЭМ!$A$33:$A$776,$A181,СВЦЭМ!$B$33:$B$776,P$155)+'СЕТ СН'!$F$12</f>
        <v>120.88014681999999</v>
      </c>
      <c r="Q181" s="36">
        <f>SUMIFS(СВЦЭМ!$E$33:$E$776,СВЦЭМ!$A$33:$A$776,$A181,СВЦЭМ!$B$33:$B$776,Q$155)+'СЕТ СН'!$F$12</f>
        <v>122.70602785</v>
      </c>
      <c r="R181" s="36">
        <f>SUMIFS(СВЦЭМ!$E$33:$E$776,СВЦЭМ!$A$33:$A$776,$A181,СВЦЭМ!$B$33:$B$776,R$155)+'СЕТ СН'!$F$12</f>
        <v>124.93519028999999</v>
      </c>
      <c r="S181" s="36">
        <f>SUMIFS(СВЦЭМ!$E$33:$E$776,СВЦЭМ!$A$33:$A$776,$A181,СВЦЭМ!$B$33:$B$776,S$155)+'СЕТ СН'!$F$12</f>
        <v>125.68418285</v>
      </c>
      <c r="T181" s="36">
        <f>SUMIFS(СВЦЭМ!$E$33:$E$776,СВЦЭМ!$A$33:$A$776,$A181,СВЦЭМ!$B$33:$B$776,T$155)+'СЕТ СН'!$F$12</f>
        <v>126.98258201</v>
      </c>
      <c r="U181" s="36">
        <f>SUMIFS(СВЦЭМ!$E$33:$E$776,СВЦЭМ!$A$33:$A$776,$A181,СВЦЭМ!$B$33:$B$776,U$155)+'СЕТ СН'!$F$12</f>
        <v>123.77925676</v>
      </c>
      <c r="V181" s="36">
        <f>SUMIFS(СВЦЭМ!$E$33:$E$776,СВЦЭМ!$A$33:$A$776,$A181,СВЦЭМ!$B$33:$B$776,V$155)+'СЕТ СН'!$F$12</f>
        <v>121.05350361000001</v>
      </c>
      <c r="W181" s="36">
        <f>SUMIFS(СВЦЭМ!$E$33:$E$776,СВЦЭМ!$A$33:$A$776,$A181,СВЦЭМ!$B$33:$B$776,W$155)+'СЕТ СН'!$F$12</f>
        <v>117.95314051</v>
      </c>
      <c r="X181" s="36">
        <f>SUMIFS(СВЦЭМ!$E$33:$E$776,СВЦЭМ!$A$33:$A$776,$A181,СВЦЭМ!$B$33:$B$776,X$155)+'СЕТ СН'!$F$12</f>
        <v>125.07852455</v>
      </c>
      <c r="Y181" s="36">
        <f>SUMIFS(СВЦЭМ!$E$33:$E$776,СВЦЭМ!$A$33:$A$776,$A181,СВЦЭМ!$B$33:$B$776,Y$155)+'СЕТ СН'!$F$12</f>
        <v>151.11465507</v>
      </c>
    </row>
    <row r="182" spans="1:27" ht="15.75" x14ac:dyDescent="0.2">
      <c r="A182" s="35">
        <f t="shared" si="4"/>
        <v>44039</v>
      </c>
      <c r="B182" s="36">
        <f>SUMIFS(СВЦЭМ!$E$33:$E$776,СВЦЭМ!$A$33:$A$776,$A182,СВЦЭМ!$B$33:$B$776,B$155)+'СЕТ СН'!$F$12</f>
        <v>167.95612729000001</v>
      </c>
      <c r="C182" s="36">
        <f>SUMIFS(СВЦЭМ!$E$33:$E$776,СВЦЭМ!$A$33:$A$776,$A182,СВЦЭМ!$B$33:$B$776,C$155)+'СЕТ СН'!$F$12</f>
        <v>163.89983132</v>
      </c>
      <c r="D182" s="36">
        <f>SUMIFS(СВЦЭМ!$E$33:$E$776,СВЦЭМ!$A$33:$A$776,$A182,СВЦЭМ!$B$33:$B$776,D$155)+'СЕТ СН'!$F$12</f>
        <v>163.99001637000001</v>
      </c>
      <c r="E182" s="36">
        <f>SUMIFS(СВЦЭМ!$E$33:$E$776,СВЦЭМ!$A$33:$A$776,$A182,СВЦЭМ!$B$33:$B$776,E$155)+'СЕТ СН'!$F$12</f>
        <v>165.82314568999999</v>
      </c>
      <c r="F182" s="36">
        <f>SUMIFS(СВЦЭМ!$E$33:$E$776,СВЦЭМ!$A$33:$A$776,$A182,СВЦЭМ!$B$33:$B$776,F$155)+'СЕТ СН'!$F$12</f>
        <v>165.46702961</v>
      </c>
      <c r="G182" s="36">
        <f>SUMIFS(СВЦЭМ!$E$33:$E$776,СВЦЭМ!$A$33:$A$776,$A182,СВЦЭМ!$B$33:$B$776,G$155)+'СЕТ СН'!$F$12</f>
        <v>164.0986125</v>
      </c>
      <c r="H182" s="36">
        <f>SUMIFS(СВЦЭМ!$E$33:$E$776,СВЦЭМ!$A$33:$A$776,$A182,СВЦЭМ!$B$33:$B$776,H$155)+'СЕТ СН'!$F$12</f>
        <v>162.32305364999999</v>
      </c>
      <c r="I182" s="36">
        <f>SUMIFS(СВЦЭМ!$E$33:$E$776,СВЦЭМ!$A$33:$A$776,$A182,СВЦЭМ!$B$33:$B$776,I$155)+'СЕТ СН'!$F$12</f>
        <v>168.96553628000001</v>
      </c>
      <c r="J182" s="36">
        <f>SUMIFS(СВЦЭМ!$E$33:$E$776,СВЦЭМ!$A$33:$A$776,$A182,СВЦЭМ!$B$33:$B$776,J$155)+'СЕТ СН'!$F$12</f>
        <v>161.01141770999999</v>
      </c>
      <c r="K182" s="36">
        <f>SUMIFS(СВЦЭМ!$E$33:$E$776,СВЦЭМ!$A$33:$A$776,$A182,СВЦЭМ!$B$33:$B$776,K$155)+'СЕТ СН'!$F$12</f>
        <v>138.31963859000001</v>
      </c>
      <c r="L182" s="36">
        <f>SUMIFS(СВЦЭМ!$E$33:$E$776,СВЦЭМ!$A$33:$A$776,$A182,СВЦЭМ!$B$33:$B$776,L$155)+'СЕТ СН'!$F$12</f>
        <v>121.03858003000001</v>
      </c>
      <c r="M182" s="36">
        <f>SUMIFS(СВЦЭМ!$E$33:$E$776,СВЦЭМ!$A$33:$A$776,$A182,СВЦЭМ!$B$33:$B$776,M$155)+'СЕТ СН'!$F$12</f>
        <v>116.37754074</v>
      </c>
      <c r="N182" s="36">
        <f>SUMIFS(СВЦЭМ!$E$33:$E$776,СВЦЭМ!$A$33:$A$776,$A182,СВЦЭМ!$B$33:$B$776,N$155)+'СЕТ СН'!$F$12</f>
        <v>111.82301585</v>
      </c>
      <c r="O182" s="36">
        <f>SUMIFS(СВЦЭМ!$E$33:$E$776,СВЦЭМ!$A$33:$A$776,$A182,СВЦЭМ!$B$33:$B$776,O$155)+'СЕТ СН'!$F$12</f>
        <v>113.07035793999999</v>
      </c>
      <c r="P182" s="36">
        <f>SUMIFS(СВЦЭМ!$E$33:$E$776,СВЦЭМ!$A$33:$A$776,$A182,СВЦЭМ!$B$33:$B$776,P$155)+'СЕТ СН'!$F$12</f>
        <v>115.26627245</v>
      </c>
      <c r="Q182" s="36">
        <f>SUMIFS(СВЦЭМ!$E$33:$E$776,СВЦЭМ!$A$33:$A$776,$A182,СВЦЭМ!$B$33:$B$776,Q$155)+'СЕТ СН'!$F$12</f>
        <v>118.26187349</v>
      </c>
      <c r="R182" s="36">
        <f>SUMIFS(СВЦЭМ!$E$33:$E$776,СВЦЭМ!$A$33:$A$776,$A182,СВЦЭМ!$B$33:$B$776,R$155)+'СЕТ СН'!$F$12</f>
        <v>118.60771704</v>
      </c>
      <c r="S182" s="36">
        <f>SUMIFS(СВЦЭМ!$E$33:$E$776,СВЦЭМ!$A$33:$A$776,$A182,СВЦЭМ!$B$33:$B$776,S$155)+'СЕТ СН'!$F$12</f>
        <v>120.77072878</v>
      </c>
      <c r="T182" s="36">
        <f>SUMIFS(СВЦЭМ!$E$33:$E$776,СВЦЭМ!$A$33:$A$776,$A182,СВЦЭМ!$B$33:$B$776,T$155)+'СЕТ СН'!$F$12</f>
        <v>123.80298204</v>
      </c>
      <c r="U182" s="36">
        <f>SUMIFS(СВЦЭМ!$E$33:$E$776,СВЦЭМ!$A$33:$A$776,$A182,СВЦЭМ!$B$33:$B$776,U$155)+'СЕТ СН'!$F$12</f>
        <v>121.26727672</v>
      </c>
      <c r="V182" s="36">
        <f>SUMIFS(СВЦЭМ!$E$33:$E$776,СВЦЭМ!$A$33:$A$776,$A182,СВЦЭМ!$B$33:$B$776,V$155)+'СЕТ СН'!$F$12</f>
        <v>120.18140179</v>
      </c>
      <c r="W182" s="36">
        <f>SUMIFS(СВЦЭМ!$E$33:$E$776,СВЦЭМ!$A$33:$A$776,$A182,СВЦЭМ!$B$33:$B$776,W$155)+'СЕТ СН'!$F$12</f>
        <v>118.41795319000001</v>
      </c>
      <c r="X182" s="36">
        <f>SUMIFS(СВЦЭМ!$E$33:$E$776,СВЦЭМ!$A$33:$A$776,$A182,СВЦЭМ!$B$33:$B$776,X$155)+'СЕТ СН'!$F$12</f>
        <v>131.10257557</v>
      </c>
      <c r="Y182" s="36">
        <f>SUMIFS(СВЦЭМ!$E$33:$E$776,СВЦЭМ!$A$33:$A$776,$A182,СВЦЭМ!$B$33:$B$776,Y$155)+'СЕТ СН'!$F$12</f>
        <v>153.43228612999999</v>
      </c>
    </row>
    <row r="183" spans="1:27" ht="15.75" x14ac:dyDescent="0.2">
      <c r="A183" s="35">
        <f t="shared" si="4"/>
        <v>44040</v>
      </c>
      <c r="B183" s="36">
        <f>SUMIFS(СВЦЭМ!$E$33:$E$776,СВЦЭМ!$A$33:$A$776,$A183,СВЦЭМ!$B$33:$B$776,B$155)+'СЕТ СН'!$F$12</f>
        <v>152.74828099999999</v>
      </c>
      <c r="C183" s="36">
        <f>SUMIFS(СВЦЭМ!$E$33:$E$776,СВЦЭМ!$A$33:$A$776,$A183,СВЦЭМ!$B$33:$B$776,C$155)+'СЕТ СН'!$F$12</f>
        <v>164.48764007</v>
      </c>
      <c r="D183" s="36">
        <f>SUMIFS(СВЦЭМ!$E$33:$E$776,СВЦЭМ!$A$33:$A$776,$A183,СВЦЭМ!$B$33:$B$776,D$155)+'СЕТ СН'!$F$12</f>
        <v>166.42756650000001</v>
      </c>
      <c r="E183" s="36">
        <f>SUMIFS(СВЦЭМ!$E$33:$E$776,СВЦЭМ!$A$33:$A$776,$A183,СВЦЭМ!$B$33:$B$776,E$155)+'СЕТ СН'!$F$12</f>
        <v>169.07482411000001</v>
      </c>
      <c r="F183" s="36">
        <f>SUMIFS(СВЦЭМ!$E$33:$E$776,СВЦЭМ!$A$33:$A$776,$A183,СВЦЭМ!$B$33:$B$776,F$155)+'СЕТ СН'!$F$12</f>
        <v>166.88160590999999</v>
      </c>
      <c r="G183" s="36">
        <f>SUMIFS(СВЦЭМ!$E$33:$E$776,СВЦЭМ!$A$33:$A$776,$A183,СВЦЭМ!$B$33:$B$776,G$155)+'СЕТ СН'!$F$12</f>
        <v>169.94922296999999</v>
      </c>
      <c r="H183" s="36">
        <f>SUMIFS(СВЦЭМ!$E$33:$E$776,СВЦЭМ!$A$33:$A$776,$A183,СВЦЭМ!$B$33:$B$776,H$155)+'СЕТ СН'!$F$12</f>
        <v>170.37052871</v>
      </c>
      <c r="I183" s="36">
        <f>SUMIFS(СВЦЭМ!$E$33:$E$776,СВЦЭМ!$A$33:$A$776,$A183,СВЦЭМ!$B$33:$B$776,I$155)+'СЕТ СН'!$F$12</f>
        <v>172.64484572999999</v>
      </c>
      <c r="J183" s="36">
        <f>SUMIFS(СВЦЭМ!$E$33:$E$776,СВЦЭМ!$A$33:$A$776,$A183,СВЦЭМ!$B$33:$B$776,J$155)+'СЕТ СН'!$F$12</f>
        <v>168.97004471</v>
      </c>
      <c r="K183" s="36">
        <f>SUMIFS(СВЦЭМ!$E$33:$E$776,СВЦЭМ!$A$33:$A$776,$A183,СВЦЭМ!$B$33:$B$776,K$155)+'СЕТ СН'!$F$12</f>
        <v>145.80730145000001</v>
      </c>
      <c r="L183" s="36">
        <f>SUMIFS(СВЦЭМ!$E$33:$E$776,СВЦЭМ!$A$33:$A$776,$A183,СВЦЭМ!$B$33:$B$776,L$155)+'СЕТ СН'!$F$12</f>
        <v>123.74113149</v>
      </c>
      <c r="M183" s="36">
        <f>SUMIFS(СВЦЭМ!$E$33:$E$776,СВЦЭМ!$A$33:$A$776,$A183,СВЦЭМ!$B$33:$B$776,M$155)+'СЕТ СН'!$F$12</f>
        <v>119.76746974</v>
      </c>
      <c r="N183" s="36">
        <f>SUMIFS(СВЦЭМ!$E$33:$E$776,СВЦЭМ!$A$33:$A$776,$A183,СВЦЭМ!$B$33:$B$776,N$155)+'СЕТ СН'!$F$12</f>
        <v>119.23386796</v>
      </c>
      <c r="O183" s="36">
        <f>SUMIFS(СВЦЭМ!$E$33:$E$776,СВЦЭМ!$A$33:$A$776,$A183,СВЦЭМ!$B$33:$B$776,O$155)+'СЕТ СН'!$F$12</f>
        <v>121.41743744</v>
      </c>
      <c r="P183" s="36">
        <f>SUMIFS(СВЦЭМ!$E$33:$E$776,СВЦЭМ!$A$33:$A$776,$A183,СВЦЭМ!$B$33:$B$776,P$155)+'СЕТ СН'!$F$12</f>
        <v>121.77577143000001</v>
      </c>
      <c r="Q183" s="36">
        <f>SUMIFS(СВЦЭМ!$E$33:$E$776,СВЦЭМ!$A$33:$A$776,$A183,СВЦЭМ!$B$33:$B$776,Q$155)+'СЕТ СН'!$F$12</f>
        <v>123.69043034000001</v>
      </c>
      <c r="R183" s="36">
        <f>SUMIFS(СВЦЭМ!$E$33:$E$776,СВЦЭМ!$A$33:$A$776,$A183,СВЦЭМ!$B$33:$B$776,R$155)+'СЕТ СН'!$F$12</f>
        <v>123.99612462</v>
      </c>
      <c r="S183" s="36">
        <f>SUMIFS(СВЦЭМ!$E$33:$E$776,СВЦЭМ!$A$33:$A$776,$A183,СВЦЭМ!$B$33:$B$776,S$155)+'СЕТ СН'!$F$12</f>
        <v>125.01650433</v>
      </c>
      <c r="T183" s="36">
        <f>SUMIFS(СВЦЭМ!$E$33:$E$776,СВЦЭМ!$A$33:$A$776,$A183,СВЦЭМ!$B$33:$B$776,T$155)+'СЕТ СН'!$F$12</f>
        <v>125.64408926999999</v>
      </c>
      <c r="U183" s="36">
        <f>SUMIFS(СВЦЭМ!$E$33:$E$776,СВЦЭМ!$A$33:$A$776,$A183,СВЦЭМ!$B$33:$B$776,U$155)+'СЕТ СН'!$F$12</f>
        <v>122.69992945</v>
      </c>
      <c r="V183" s="36">
        <f>SUMIFS(СВЦЭМ!$E$33:$E$776,СВЦЭМ!$A$33:$A$776,$A183,СВЦЭМ!$B$33:$B$776,V$155)+'СЕТ СН'!$F$12</f>
        <v>124.96815771</v>
      </c>
      <c r="W183" s="36">
        <f>SUMIFS(СВЦЭМ!$E$33:$E$776,СВЦЭМ!$A$33:$A$776,$A183,СВЦЭМ!$B$33:$B$776,W$155)+'СЕТ СН'!$F$12</f>
        <v>125.36605217</v>
      </c>
      <c r="X183" s="36">
        <f>SUMIFS(СВЦЭМ!$E$33:$E$776,СВЦЭМ!$A$33:$A$776,$A183,СВЦЭМ!$B$33:$B$776,X$155)+'СЕТ СН'!$F$12</f>
        <v>133.75191289</v>
      </c>
      <c r="Y183" s="36">
        <f>SUMIFS(СВЦЭМ!$E$33:$E$776,СВЦЭМ!$A$33:$A$776,$A183,СВЦЭМ!$B$33:$B$776,Y$155)+'СЕТ СН'!$F$12</f>
        <v>155.88462466999999</v>
      </c>
    </row>
    <row r="184" spans="1:27" ht="15.75" x14ac:dyDescent="0.2">
      <c r="A184" s="35">
        <f t="shared" si="4"/>
        <v>44041</v>
      </c>
      <c r="B184" s="36">
        <f>SUMIFS(СВЦЭМ!$E$33:$E$776,СВЦЭМ!$A$33:$A$776,$A184,СВЦЭМ!$B$33:$B$776,B$155)+'СЕТ СН'!$F$12</f>
        <v>176.18034591</v>
      </c>
      <c r="C184" s="36">
        <f>SUMIFS(СВЦЭМ!$E$33:$E$776,СВЦЭМ!$A$33:$A$776,$A184,СВЦЭМ!$B$33:$B$776,C$155)+'СЕТ СН'!$F$12</f>
        <v>184.70458798000001</v>
      </c>
      <c r="D184" s="36">
        <f>SUMIFS(СВЦЭМ!$E$33:$E$776,СВЦЭМ!$A$33:$A$776,$A184,СВЦЭМ!$B$33:$B$776,D$155)+'СЕТ СН'!$F$12</f>
        <v>191.27887952</v>
      </c>
      <c r="E184" s="36">
        <f>SUMIFS(СВЦЭМ!$E$33:$E$776,СВЦЭМ!$A$33:$A$776,$A184,СВЦЭМ!$B$33:$B$776,E$155)+'СЕТ СН'!$F$12</f>
        <v>195.98634644000001</v>
      </c>
      <c r="F184" s="36">
        <f>SUMIFS(СВЦЭМ!$E$33:$E$776,СВЦЭМ!$A$33:$A$776,$A184,СВЦЭМ!$B$33:$B$776,F$155)+'СЕТ СН'!$F$12</f>
        <v>188.75751591</v>
      </c>
      <c r="G184" s="36">
        <f>SUMIFS(СВЦЭМ!$E$33:$E$776,СВЦЭМ!$A$33:$A$776,$A184,СВЦЭМ!$B$33:$B$776,G$155)+'СЕТ СН'!$F$12</f>
        <v>188.43006435999999</v>
      </c>
      <c r="H184" s="36">
        <f>SUMIFS(СВЦЭМ!$E$33:$E$776,СВЦЭМ!$A$33:$A$776,$A184,СВЦЭМ!$B$33:$B$776,H$155)+'СЕТ СН'!$F$12</f>
        <v>182.99053798</v>
      </c>
      <c r="I184" s="36">
        <f>SUMIFS(СВЦЭМ!$E$33:$E$776,СВЦЭМ!$A$33:$A$776,$A184,СВЦЭМ!$B$33:$B$776,I$155)+'СЕТ СН'!$F$12</f>
        <v>179.35470710000001</v>
      </c>
      <c r="J184" s="36">
        <f>SUMIFS(СВЦЭМ!$E$33:$E$776,СВЦЭМ!$A$33:$A$776,$A184,СВЦЭМ!$B$33:$B$776,J$155)+'СЕТ СН'!$F$12</f>
        <v>164.47207746000001</v>
      </c>
      <c r="K184" s="36">
        <f>SUMIFS(СВЦЭМ!$E$33:$E$776,СВЦЭМ!$A$33:$A$776,$A184,СВЦЭМ!$B$33:$B$776,K$155)+'СЕТ СН'!$F$12</f>
        <v>134.61803942</v>
      </c>
      <c r="L184" s="36">
        <f>SUMIFS(СВЦЭМ!$E$33:$E$776,СВЦЭМ!$A$33:$A$776,$A184,СВЦЭМ!$B$33:$B$776,L$155)+'СЕТ СН'!$F$12</f>
        <v>123.31362166</v>
      </c>
      <c r="M184" s="36">
        <f>SUMIFS(СВЦЭМ!$E$33:$E$776,СВЦЭМ!$A$33:$A$776,$A184,СВЦЭМ!$B$33:$B$776,M$155)+'СЕТ СН'!$F$12</f>
        <v>119.50846232000001</v>
      </c>
      <c r="N184" s="36">
        <f>SUMIFS(СВЦЭМ!$E$33:$E$776,СВЦЭМ!$A$33:$A$776,$A184,СВЦЭМ!$B$33:$B$776,N$155)+'СЕТ СН'!$F$12</f>
        <v>114.17501907</v>
      </c>
      <c r="O184" s="36">
        <f>SUMIFS(СВЦЭМ!$E$33:$E$776,СВЦЭМ!$A$33:$A$776,$A184,СВЦЭМ!$B$33:$B$776,O$155)+'СЕТ СН'!$F$12</f>
        <v>113.11956506999999</v>
      </c>
      <c r="P184" s="36">
        <f>SUMIFS(СВЦЭМ!$E$33:$E$776,СВЦЭМ!$A$33:$A$776,$A184,СВЦЭМ!$B$33:$B$776,P$155)+'СЕТ СН'!$F$12</f>
        <v>113.27237819</v>
      </c>
      <c r="Q184" s="36">
        <f>SUMIFS(СВЦЭМ!$E$33:$E$776,СВЦЭМ!$A$33:$A$776,$A184,СВЦЭМ!$B$33:$B$776,Q$155)+'СЕТ СН'!$F$12</f>
        <v>115.30978157</v>
      </c>
      <c r="R184" s="36">
        <f>SUMIFS(СВЦЭМ!$E$33:$E$776,СВЦЭМ!$A$33:$A$776,$A184,СВЦЭМ!$B$33:$B$776,R$155)+'СЕТ СН'!$F$12</f>
        <v>116.60513897</v>
      </c>
      <c r="S184" s="36">
        <f>SUMIFS(СВЦЭМ!$E$33:$E$776,СВЦЭМ!$A$33:$A$776,$A184,СВЦЭМ!$B$33:$B$776,S$155)+'СЕТ СН'!$F$12</f>
        <v>117.26060507</v>
      </c>
      <c r="T184" s="36">
        <f>SUMIFS(СВЦЭМ!$E$33:$E$776,СВЦЭМ!$A$33:$A$776,$A184,СВЦЭМ!$B$33:$B$776,T$155)+'СЕТ СН'!$F$12</f>
        <v>122.55710087</v>
      </c>
      <c r="U184" s="36">
        <f>SUMIFS(СВЦЭМ!$E$33:$E$776,СВЦЭМ!$A$33:$A$776,$A184,СВЦЭМ!$B$33:$B$776,U$155)+'СЕТ СН'!$F$12</f>
        <v>121.46557319999999</v>
      </c>
      <c r="V184" s="36">
        <f>SUMIFS(СВЦЭМ!$E$33:$E$776,СВЦЭМ!$A$33:$A$776,$A184,СВЦЭМ!$B$33:$B$776,V$155)+'СЕТ СН'!$F$12</f>
        <v>119.59373315000001</v>
      </c>
      <c r="W184" s="36">
        <f>SUMIFS(СВЦЭМ!$E$33:$E$776,СВЦЭМ!$A$33:$A$776,$A184,СВЦЭМ!$B$33:$B$776,W$155)+'СЕТ СН'!$F$12</f>
        <v>115.05868033</v>
      </c>
      <c r="X184" s="36">
        <f>SUMIFS(СВЦЭМ!$E$33:$E$776,СВЦЭМ!$A$33:$A$776,$A184,СВЦЭМ!$B$33:$B$776,X$155)+'СЕТ СН'!$F$12</f>
        <v>125.89719845</v>
      </c>
      <c r="Y184" s="36">
        <f>SUMIFS(СВЦЭМ!$E$33:$E$776,СВЦЭМ!$A$33:$A$776,$A184,СВЦЭМ!$B$33:$B$776,Y$155)+'СЕТ СН'!$F$12</f>
        <v>147.40835089000001</v>
      </c>
    </row>
    <row r="185" spans="1:27" ht="15.75" x14ac:dyDescent="0.2">
      <c r="A185" s="35">
        <f t="shared" si="4"/>
        <v>44042</v>
      </c>
      <c r="B185" s="36">
        <f>SUMIFS(СВЦЭМ!$E$33:$E$776,СВЦЭМ!$A$33:$A$776,$A185,СВЦЭМ!$B$33:$B$776,B$155)+'СЕТ СН'!$F$12</f>
        <v>153.94818674000001</v>
      </c>
      <c r="C185" s="36">
        <f>SUMIFS(СВЦЭМ!$E$33:$E$776,СВЦЭМ!$A$33:$A$776,$A185,СВЦЭМ!$B$33:$B$776,C$155)+'СЕТ СН'!$F$12</f>
        <v>163.16841450000001</v>
      </c>
      <c r="D185" s="36">
        <f>SUMIFS(СВЦЭМ!$E$33:$E$776,СВЦЭМ!$A$33:$A$776,$A185,СВЦЭМ!$B$33:$B$776,D$155)+'СЕТ СН'!$F$12</f>
        <v>166.43454803</v>
      </c>
      <c r="E185" s="36">
        <f>SUMIFS(СВЦЭМ!$E$33:$E$776,СВЦЭМ!$A$33:$A$776,$A185,СВЦЭМ!$B$33:$B$776,E$155)+'СЕТ СН'!$F$12</f>
        <v>167.82267315000001</v>
      </c>
      <c r="F185" s="36">
        <f>SUMIFS(СВЦЭМ!$E$33:$E$776,СВЦЭМ!$A$33:$A$776,$A185,СВЦЭМ!$B$33:$B$776,F$155)+'СЕТ СН'!$F$12</f>
        <v>166.75618563</v>
      </c>
      <c r="G185" s="36">
        <f>SUMIFS(СВЦЭМ!$E$33:$E$776,СВЦЭМ!$A$33:$A$776,$A185,СВЦЭМ!$B$33:$B$776,G$155)+'СЕТ СН'!$F$12</f>
        <v>167.88085276000001</v>
      </c>
      <c r="H185" s="36">
        <f>SUMIFS(СВЦЭМ!$E$33:$E$776,СВЦЭМ!$A$33:$A$776,$A185,СВЦЭМ!$B$33:$B$776,H$155)+'СЕТ СН'!$F$12</f>
        <v>164.46054058000001</v>
      </c>
      <c r="I185" s="36">
        <f>SUMIFS(СВЦЭМ!$E$33:$E$776,СВЦЭМ!$A$33:$A$776,$A185,СВЦЭМ!$B$33:$B$776,I$155)+'СЕТ СН'!$F$12</f>
        <v>157.01156881</v>
      </c>
      <c r="J185" s="36">
        <f>SUMIFS(СВЦЭМ!$E$33:$E$776,СВЦЭМ!$A$33:$A$776,$A185,СВЦЭМ!$B$33:$B$776,J$155)+'СЕТ СН'!$F$12</f>
        <v>140.73550954999999</v>
      </c>
      <c r="K185" s="36">
        <f>SUMIFS(СВЦЭМ!$E$33:$E$776,СВЦЭМ!$A$33:$A$776,$A185,СВЦЭМ!$B$33:$B$776,K$155)+'СЕТ СН'!$F$12</f>
        <v>129.58186301999999</v>
      </c>
      <c r="L185" s="36">
        <f>SUMIFS(СВЦЭМ!$E$33:$E$776,СВЦЭМ!$A$33:$A$776,$A185,СВЦЭМ!$B$33:$B$776,L$155)+'СЕТ СН'!$F$12</f>
        <v>133.62084887</v>
      </c>
      <c r="M185" s="36">
        <f>SUMIFS(СВЦЭМ!$E$33:$E$776,СВЦЭМ!$A$33:$A$776,$A185,СВЦЭМ!$B$33:$B$776,M$155)+'СЕТ СН'!$F$12</f>
        <v>132.61178401000001</v>
      </c>
      <c r="N185" s="36">
        <f>SUMIFS(СВЦЭМ!$E$33:$E$776,СВЦЭМ!$A$33:$A$776,$A185,СВЦЭМ!$B$33:$B$776,N$155)+'СЕТ СН'!$F$12</f>
        <v>130.33877235</v>
      </c>
      <c r="O185" s="36">
        <f>SUMIFS(СВЦЭМ!$E$33:$E$776,СВЦЭМ!$A$33:$A$776,$A185,СВЦЭМ!$B$33:$B$776,O$155)+'СЕТ СН'!$F$12</f>
        <v>130.45033895</v>
      </c>
      <c r="P185" s="36">
        <f>SUMIFS(СВЦЭМ!$E$33:$E$776,СВЦЭМ!$A$33:$A$776,$A185,СВЦЭМ!$B$33:$B$776,P$155)+'СЕТ СН'!$F$12</f>
        <v>130.69668515000001</v>
      </c>
      <c r="Q185" s="36">
        <f>SUMIFS(СВЦЭМ!$E$33:$E$776,СВЦЭМ!$A$33:$A$776,$A185,СВЦЭМ!$B$33:$B$776,Q$155)+'СЕТ СН'!$F$12</f>
        <v>131.39228584</v>
      </c>
      <c r="R185" s="36">
        <f>SUMIFS(СВЦЭМ!$E$33:$E$776,СВЦЭМ!$A$33:$A$776,$A185,СВЦЭМ!$B$33:$B$776,R$155)+'СЕТ СН'!$F$12</f>
        <v>130.53004455999999</v>
      </c>
      <c r="S185" s="36">
        <f>SUMIFS(СВЦЭМ!$E$33:$E$776,СВЦЭМ!$A$33:$A$776,$A185,СВЦЭМ!$B$33:$B$776,S$155)+'СЕТ СН'!$F$12</f>
        <v>130.75260352000001</v>
      </c>
      <c r="T185" s="36">
        <f>SUMIFS(СВЦЭМ!$E$33:$E$776,СВЦЭМ!$A$33:$A$776,$A185,СВЦЭМ!$B$33:$B$776,T$155)+'СЕТ СН'!$F$12</f>
        <v>132.39757552</v>
      </c>
      <c r="U185" s="36">
        <f>SUMIFS(СВЦЭМ!$E$33:$E$776,СВЦЭМ!$A$33:$A$776,$A185,СВЦЭМ!$B$33:$B$776,U$155)+'СЕТ СН'!$F$12</f>
        <v>131.41220038</v>
      </c>
      <c r="V185" s="36">
        <f>SUMIFS(СВЦЭМ!$E$33:$E$776,СВЦЭМ!$A$33:$A$776,$A185,СВЦЭМ!$B$33:$B$776,V$155)+'СЕТ СН'!$F$12</f>
        <v>129.89377082999999</v>
      </c>
      <c r="W185" s="36">
        <f>SUMIFS(СВЦЭМ!$E$33:$E$776,СВЦЭМ!$A$33:$A$776,$A185,СВЦЭМ!$B$33:$B$776,W$155)+'СЕТ СН'!$F$12</f>
        <v>135.30203603999999</v>
      </c>
      <c r="X185" s="36">
        <f>SUMIFS(СВЦЭМ!$E$33:$E$776,СВЦЭМ!$A$33:$A$776,$A185,СВЦЭМ!$B$33:$B$776,X$155)+'СЕТ СН'!$F$12</f>
        <v>153.78079624</v>
      </c>
      <c r="Y185" s="36">
        <f>SUMIFS(СВЦЭМ!$E$33:$E$776,СВЦЭМ!$A$33:$A$776,$A185,СВЦЭМ!$B$33:$B$776,Y$155)+'СЕТ СН'!$F$12</f>
        <v>146.48210462</v>
      </c>
    </row>
    <row r="186" spans="1:27" ht="15.75" x14ac:dyDescent="0.2">
      <c r="A186" s="35">
        <f t="shared" si="4"/>
        <v>44043</v>
      </c>
      <c r="B186" s="36">
        <f>SUMIFS(СВЦЭМ!$E$33:$E$776,СВЦЭМ!$A$33:$A$776,$A186,СВЦЭМ!$B$33:$B$776,B$155)+'СЕТ СН'!$F$12</f>
        <v>155.21885895</v>
      </c>
      <c r="C186" s="36">
        <f>SUMIFS(СВЦЭМ!$E$33:$E$776,СВЦЭМ!$A$33:$A$776,$A186,СВЦЭМ!$B$33:$B$776,C$155)+'СЕТ СН'!$F$12</f>
        <v>176.53937076</v>
      </c>
      <c r="D186" s="36">
        <f>SUMIFS(СВЦЭМ!$E$33:$E$776,СВЦЭМ!$A$33:$A$776,$A186,СВЦЭМ!$B$33:$B$776,D$155)+'СЕТ СН'!$F$12</f>
        <v>178.30668549000001</v>
      </c>
      <c r="E186" s="36">
        <f>SUMIFS(СВЦЭМ!$E$33:$E$776,СВЦЭМ!$A$33:$A$776,$A186,СВЦЭМ!$B$33:$B$776,E$155)+'СЕТ СН'!$F$12</f>
        <v>178.90820120000001</v>
      </c>
      <c r="F186" s="36">
        <f>SUMIFS(СВЦЭМ!$E$33:$E$776,СВЦЭМ!$A$33:$A$776,$A186,СВЦЭМ!$B$33:$B$776,F$155)+'СЕТ СН'!$F$12</f>
        <v>177.83610955</v>
      </c>
      <c r="G186" s="36">
        <f>SUMIFS(СВЦЭМ!$E$33:$E$776,СВЦЭМ!$A$33:$A$776,$A186,СВЦЭМ!$B$33:$B$776,G$155)+'СЕТ СН'!$F$12</f>
        <v>184.03857131000001</v>
      </c>
      <c r="H186" s="36">
        <f>SUMIFS(СВЦЭМ!$E$33:$E$776,СВЦЭМ!$A$33:$A$776,$A186,СВЦЭМ!$B$33:$B$776,H$155)+'СЕТ СН'!$F$12</f>
        <v>173.91016679000001</v>
      </c>
      <c r="I186" s="36">
        <f>SUMIFS(СВЦЭМ!$E$33:$E$776,СВЦЭМ!$A$33:$A$776,$A186,СВЦЭМ!$B$33:$B$776,I$155)+'СЕТ СН'!$F$12</f>
        <v>169.22885371999999</v>
      </c>
      <c r="J186" s="36">
        <f>SUMIFS(СВЦЭМ!$E$33:$E$776,СВЦЭМ!$A$33:$A$776,$A186,СВЦЭМ!$B$33:$B$776,J$155)+'СЕТ СН'!$F$12</f>
        <v>163.33875373999999</v>
      </c>
      <c r="K186" s="36">
        <f>SUMIFS(СВЦЭМ!$E$33:$E$776,СВЦЭМ!$A$33:$A$776,$A186,СВЦЭМ!$B$33:$B$776,K$155)+'СЕТ СН'!$F$12</f>
        <v>147.63533561</v>
      </c>
      <c r="L186" s="36">
        <f>SUMIFS(СВЦЭМ!$E$33:$E$776,СВЦЭМ!$A$33:$A$776,$A186,СВЦЭМ!$B$33:$B$776,L$155)+'СЕТ СН'!$F$12</f>
        <v>123.05289555</v>
      </c>
      <c r="M186" s="36">
        <f>SUMIFS(СВЦЭМ!$E$33:$E$776,СВЦЭМ!$A$33:$A$776,$A186,СВЦЭМ!$B$33:$B$776,M$155)+'СЕТ СН'!$F$12</f>
        <v>119.30894259999999</v>
      </c>
      <c r="N186" s="36">
        <f>SUMIFS(СВЦЭМ!$E$33:$E$776,СВЦЭМ!$A$33:$A$776,$A186,СВЦЭМ!$B$33:$B$776,N$155)+'СЕТ СН'!$F$12</f>
        <v>120.4720741</v>
      </c>
      <c r="O186" s="36">
        <f>SUMIFS(СВЦЭМ!$E$33:$E$776,СВЦЭМ!$A$33:$A$776,$A186,СВЦЭМ!$B$33:$B$776,O$155)+'СЕТ СН'!$F$12</f>
        <v>121.67802371000001</v>
      </c>
      <c r="P186" s="36">
        <f>SUMIFS(СВЦЭМ!$E$33:$E$776,СВЦЭМ!$A$33:$A$776,$A186,СВЦЭМ!$B$33:$B$776,P$155)+'СЕТ СН'!$F$12</f>
        <v>122.39887903</v>
      </c>
      <c r="Q186" s="36">
        <f>SUMIFS(СВЦЭМ!$E$33:$E$776,СВЦЭМ!$A$33:$A$776,$A186,СВЦЭМ!$B$33:$B$776,Q$155)+'СЕТ СН'!$F$12</f>
        <v>122.25362856</v>
      </c>
      <c r="R186" s="36">
        <f>SUMIFS(СВЦЭМ!$E$33:$E$776,СВЦЭМ!$A$33:$A$776,$A186,СВЦЭМ!$B$33:$B$776,R$155)+'СЕТ СН'!$F$12</f>
        <v>120.79819512</v>
      </c>
      <c r="S186" s="36">
        <f>SUMIFS(СВЦЭМ!$E$33:$E$776,СВЦЭМ!$A$33:$A$776,$A186,СВЦЭМ!$B$33:$B$776,S$155)+'СЕТ СН'!$F$12</f>
        <v>123.24746546999999</v>
      </c>
      <c r="T186" s="36">
        <f>SUMIFS(СВЦЭМ!$E$33:$E$776,СВЦЭМ!$A$33:$A$776,$A186,СВЦЭМ!$B$33:$B$776,T$155)+'СЕТ СН'!$F$12</f>
        <v>124.27096096</v>
      </c>
      <c r="U186" s="36">
        <f>SUMIFS(СВЦЭМ!$E$33:$E$776,СВЦЭМ!$A$33:$A$776,$A186,СВЦЭМ!$B$33:$B$776,U$155)+'СЕТ СН'!$F$12</f>
        <v>126.21429181000001</v>
      </c>
      <c r="V186" s="36">
        <f>SUMIFS(СВЦЭМ!$E$33:$E$776,СВЦЭМ!$A$33:$A$776,$A186,СВЦЭМ!$B$33:$B$776,V$155)+'СЕТ СН'!$F$12</f>
        <v>125.55672676</v>
      </c>
      <c r="W186" s="36">
        <f>SUMIFS(СВЦЭМ!$E$33:$E$776,СВЦЭМ!$A$33:$A$776,$A186,СВЦЭМ!$B$33:$B$776,W$155)+'СЕТ СН'!$F$12</f>
        <v>122.18484325999999</v>
      </c>
      <c r="X186" s="36">
        <f>SUMIFS(СВЦЭМ!$E$33:$E$776,СВЦЭМ!$A$33:$A$776,$A186,СВЦЭМ!$B$33:$B$776,X$155)+'СЕТ СН'!$F$12</f>
        <v>122.62467187</v>
      </c>
      <c r="Y186" s="36">
        <f>SUMIFS(СВЦЭМ!$E$33:$E$776,СВЦЭМ!$A$33:$A$776,$A186,СВЦЭМ!$B$33:$B$776,Y$155)+'СЕТ СН'!$F$12</f>
        <v>134.04745277999999</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2" t="s">
        <v>7</v>
      </c>
      <c r="B188" s="126" t="s">
        <v>138</v>
      </c>
      <c r="C188" s="127"/>
      <c r="D188" s="127"/>
      <c r="E188" s="127"/>
      <c r="F188" s="127"/>
      <c r="G188" s="127"/>
      <c r="H188" s="127"/>
      <c r="I188" s="127"/>
      <c r="J188" s="127"/>
      <c r="K188" s="127"/>
      <c r="L188" s="127"/>
      <c r="M188" s="127"/>
      <c r="N188" s="127"/>
      <c r="O188" s="127"/>
      <c r="P188" s="127"/>
      <c r="Q188" s="127"/>
      <c r="R188" s="127"/>
      <c r="S188" s="127"/>
      <c r="T188" s="127"/>
      <c r="U188" s="127"/>
      <c r="V188" s="127"/>
      <c r="W188" s="127"/>
      <c r="X188" s="127"/>
      <c r="Y188" s="128"/>
    </row>
    <row r="189" spans="1:27" ht="12.75" customHeight="1" x14ac:dyDescent="0.2">
      <c r="A189" s="133"/>
      <c r="B189" s="129"/>
      <c r="C189" s="130"/>
      <c r="D189" s="130"/>
      <c r="E189" s="130"/>
      <c r="F189" s="130"/>
      <c r="G189" s="130"/>
      <c r="H189" s="130"/>
      <c r="I189" s="130"/>
      <c r="J189" s="130"/>
      <c r="K189" s="130"/>
      <c r="L189" s="130"/>
      <c r="M189" s="130"/>
      <c r="N189" s="130"/>
      <c r="O189" s="130"/>
      <c r="P189" s="130"/>
      <c r="Q189" s="130"/>
      <c r="R189" s="130"/>
      <c r="S189" s="130"/>
      <c r="T189" s="130"/>
      <c r="U189" s="130"/>
      <c r="V189" s="130"/>
      <c r="W189" s="130"/>
      <c r="X189" s="130"/>
      <c r="Y189" s="131"/>
    </row>
    <row r="190" spans="1:27" s="46" customFormat="1" ht="12.75" customHeight="1" x14ac:dyDescent="0.2">
      <c r="A190" s="134"/>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01.07.2020</v>
      </c>
      <c r="B191" s="36">
        <f>SUMIFS(СВЦЭМ!$F$33:$F$776,СВЦЭМ!$A$33:$A$776,$A191,СВЦЭМ!$B$33:$B$776,B$190)+'СЕТ СН'!$F$12</f>
        <v>189.97004423999999</v>
      </c>
      <c r="C191" s="36">
        <f>SUMIFS(СВЦЭМ!$F$33:$F$776,СВЦЭМ!$A$33:$A$776,$A191,СВЦЭМ!$B$33:$B$776,C$190)+'СЕТ СН'!$F$12</f>
        <v>191.53581591</v>
      </c>
      <c r="D191" s="36">
        <f>SUMIFS(СВЦЭМ!$F$33:$F$776,СВЦЭМ!$A$33:$A$776,$A191,СВЦЭМ!$B$33:$B$776,D$190)+'СЕТ СН'!$F$12</f>
        <v>187.07525699000001</v>
      </c>
      <c r="E191" s="36">
        <f>SUMIFS(СВЦЭМ!$F$33:$F$776,СВЦЭМ!$A$33:$A$776,$A191,СВЦЭМ!$B$33:$B$776,E$190)+'СЕТ СН'!$F$12</f>
        <v>183.56939736999999</v>
      </c>
      <c r="F191" s="36">
        <f>SUMIFS(СВЦЭМ!$F$33:$F$776,СВЦЭМ!$A$33:$A$776,$A191,СВЦЭМ!$B$33:$B$776,F$190)+'СЕТ СН'!$F$12</f>
        <v>180.97307223000001</v>
      </c>
      <c r="G191" s="36">
        <f>SUMIFS(СВЦЭМ!$F$33:$F$776,СВЦЭМ!$A$33:$A$776,$A191,СВЦЭМ!$B$33:$B$776,G$190)+'СЕТ СН'!$F$12</f>
        <v>181.85891445999999</v>
      </c>
      <c r="H191" s="36">
        <f>SUMIFS(СВЦЭМ!$F$33:$F$776,СВЦЭМ!$A$33:$A$776,$A191,СВЦЭМ!$B$33:$B$776,H$190)+'СЕТ СН'!$F$12</f>
        <v>186.15790246</v>
      </c>
      <c r="I191" s="36">
        <f>SUMIFS(СВЦЭМ!$F$33:$F$776,СВЦЭМ!$A$33:$A$776,$A191,СВЦЭМ!$B$33:$B$776,I$190)+'СЕТ СН'!$F$12</f>
        <v>183.14323686</v>
      </c>
      <c r="J191" s="36">
        <f>SUMIFS(СВЦЭМ!$F$33:$F$776,СВЦЭМ!$A$33:$A$776,$A191,СВЦЭМ!$B$33:$B$776,J$190)+'СЕТ СН'!$F$12</f>
        <v>174.92526518</v>
      </c>
      <c r="K191" s="36">
        <f>SUMIFS(СВЦЭМ!$F$33:$F$776,СВЦЭМ!$A$33:$A$776,$A191,СВЦЭМ!$B$33:$B$776,K$190)+'СЕТ СН'!$F$12</f>
        <v>155.27376285</v>
      </c>
      <c r="L191" s="36">
        <f>SUMIFS(СВЦЭМ!$F$33:$F$776,СВЦЭМ!$A$33:$A$776,$A191,СВЦЭМ!$B$33:$B$776,L$190)+'СЕТ СН'!$F$12</f>
        <v>136.83398738</v>
      </c>
      <c r="M191" s="36">
        <f>SUMIFS(СВЦЭМ!$F$33:$F$776,СВЦЭМ!$A$33:$A$776,$A191,СВЦЭМ!$B$33:$B$776,M$190)+'СЕТ СН'!$F$12</f>
        <v>135.16596132000001</v>
      </c>
      <c r="N191" s="36">
        <f>SUMIFS(СВЦЭМ!$F$33:$F$776,СВЦЭМ!$A$33:$A$776,$A191,СВЦЭМ!$B$33:$B$776,N$190)+'СЕТ СН'!$F$12</f>
        <v>145.21097126999999</v>
      </c>
      <c r="O191" s="36">
        <f>SUMIFS(СВЦЭМ!$F$33:$F$776,СВЦЭМ!$A$33:$A$776,$A191,СВЦЭМ!$B$33:$B$776,O$190)+'СЕТ СН'!$F$12</f>
        <v>141.77680941</v>
      </c>
      <c r="P191" s="36">
        <f>SUMIFS(СВЦЭМ!$F$33:$F$776,СВЦЭМ!$A$33:$A$776,$A191,СВЦЭМ!$B$33:$B$776,P$190)+'СЕТ СН'!$F$12</f>
        <v>127.25741004</v>
      </c>
      <c r="Q191" s="36">
        <f>SUMIFS(СВЦЭМ!$F$33:$F$776,СВЦЭМ!$A$33:$A$776,$A191,СВЦЭМ!$B$33:$B$776,Q$190)+'СЕТ СН'!$F$12</f>
        <v>127.88421095</v>
      </c>
      <c r="R191" s="36">
        <f>SUMIFS(СВЦЭМ!$F$33:$F$776,СВЦЭМ!$A$33:$A$776,$A191,СВЦЭМ!$B$33:$B$776,R$190)+'СЕТ СН'!$F$12</f>
        <v>130.32523429</v>
      </c>
      <c r="S191" s="36">
        <f>SUMIFS(СВЦЭМ!$F$33:$F$776,СВЦЭМ!$A$33:$A$776,$A191,СВЦЭМ!$B$33:$B$776,S$190)+'СЕТ СН'!$F$12</f>
        <v>131.25240381</v>
      </c>
      <c r="T191" s="36">
        <f>SUMIFS(СВЦЭМ!$F$33:$F$776,СВЦЭМ!$A$33:$A$776,$A191,СВЦЭМ!$B$33:$B$776,T$190)+'СЕТ СН'!$F$12</f>
        <v>129.81558365999999</v>
      </c>
      <c r="U191" s="36">
        <f>SUMIFS(СВЦЭМ!$F$33:$F$776,СВЦЭМ!$A$33:$A$776,$A191,СВЦЭМ!$B$33:$B$776,U$190)+'СЕТ СН'!$F$12</f>
        <v>128.54247735999999</v>
      </c>
      <c r="V191" s="36">
        <f>SUMIFS(СВЦЭМ!$F$33:$F$776,СВЦЭМ!$A$33:$A$776,$A191,СВЦЭМ!$B$33:$B$776,V$190)+'СЕТ СН'!$F$12</f>
        <v>128.07153223</v>
      </c>
      <c r="W191" s="36">
        <f>SUMIFS(СВЦЭМ!$F$33:$F$776,СВЦЭМ!$A$33:$A$776,$A191,СВЦЭМ!$B$33:$B$776,W$190)+'СЕТ СН'!$F$12</f>
        <v>123.67846625999999</v>
      </c>
      <c r="X191" s="36">
        <f>SUMIFS(СВЦЭМ!$F$33:$F$776,СВЦЭМ!$A$33:$A$776,$A191,СВЦЭМ!$B$33:$B$776,X$190)+'СЕТ СН'!$F$12</f>
        <v>132.6884488</v>
      </c>
      <c r="Y191" s="36">
        <f>SUMIFS(СВЦЭМ!$F$33:$F$776,СВЦЭМ!$A$33:$A$776,$A191,СВЦЭМ!$B$33:$B$776,Y$190)+'СЕТ СН'!$F$12</f>
        <v>163.44425680000001</v>
      </c>
      <c r="AA191" s="45"/>
    </row>
    <row r="192" spans="1:27" ht="15.75" x14ac:dyDescent="0.2">
      <c r="A192" s="35">
        <f>A191+1</f>
        <v>44014</v>
      </c>
      <c r="B192" s="36">
        <f>SUMIFS(СВЦЭМ!$F$33:$F$776,СВЦЭМ!$A$33:$A$776,$A192,СВЦЭМ!$B$33:$B$776,B$190)+'СЕТ СН'!$F$12</f>
        <v>180.43759541</v>
      </c>
      <c r="C192" s="36">
        <f>SUMIFS(СВЦЭМ!$F$33:$F$776,СВЦЭМ!$A$33:$A$776,$A192,СВЦЭМ!$B$33:$B$776,C$190)+'СЕТ СН'!$F$12</f>
        <v>175.81547832000001</v>
      </c>
      <c r="D192" s="36">
        <f>SUMIFS(СВЦЭМ!$F$33:$F$776,СВЦЭМ!$A$33:$A$776,$A192,СВЦЭМ!$B$33:$B$776,D$190)+'СЕТ СН'!$F$12</f>
        <v>170.3900174</v>
      </c>
      <c r="E192" s="36">
        <f>SUMIFS(СВЦЭМ!$F$33:$F$776,СВЦЭМ!$A$33:$A$776,$A192,СВЦЭМ!$B$33:$B$776,E$190)+'СЕТ СН'!$F$12</f>
        <v>169.13246945</v>
      </c>
      <c r="F192" s="36">
        <f>SUMIFS(СВЦЭМ!$F$33:$F$776,СВЦЭМ!$A$33:$A$776,$A192,СВЦЭМ!$B$33:$B$776,F$190)+'СЕТ СН'!$F$12</f>
        <v>166.41564412</v>
      </c>
      <c r="G192" s="36">
        <f>SUMIFS(СВЦЭМ!$F$33:$F$776,СВЦЭМ!$A$33:$A$776,$A192,СВЦЭМ!$B$33:$B$776,G$190)+'СЕТ СН'!$F$12</f>
        <v>169.27265951000001</v>
      </c>
      <c r="H192" s="36">
        <f>SUMIFS(СВЦЭМ!$F$33:$F$776,СВЦЭМ!$A$33:$A$776,$A192,СВЦЭМ!$B$33:$B$776,H$190)+'СЕТ СН'!$F$12</f>
        <v>175.36994862</v>
      </c>
      <c r="I192" s="36">
        <f>SUMIFS(СВЦЭМ!$F$33:$F$776,СВЦЭМ!$A$33:$A$776,$A192,СВЦЭМ!$B$33:$B$776,I$190)+'СЕТ СН'!$F$12</f>
        <v>177.70755438</v>
      </c>
      <c r="J192" s="36">
        <f>SUMIFS(СВЦЭМ!$F$33:$F$776,СВЦЭМ!$A$33:$A$776,$A192,СВЦЭМ!$B$33:$B$776,J$190)+'СЕТ СН'!$F$12</f>
        <v>176.04655597999999</v>
      </c>
      <c r="K192" s="36">
        <f>SUMIFS(СВЦЭМ!$F$33:$F$776,СВЦЭМ!$A$33:$A$776,$A192,СВЦЭМ!$B$33:$B$776,K$190)+'СЕТ СН'!$F$12</f>
        <v>155.88328221</v>
      </c>
      <c r="L192" s="36">
        <f>SUMIFS(СВЦЭМ!$F$33:$F$776,СВЦЭМ!$A$33:$A$776,$A192,СВЦЭМ!$B$33:$B$776,L$190)+'СЕТ СН'!$F$12</f>
        <v>137.1104512</v>
      </c>
      <c r="M192" s="36">
        <f>SUMIFS(СВЦЭМ!$F$33:$F$776,СВЦЭМ!$A$33:$A$776,$A192,СВЦЭМ!$B$33:$B$776,M$190)+'СЕТ СН'!$F$12</f>
        <v>134.23661754</v>
      </c>
      <c r="N192" s="36">
        <f>SUMIFS(СВЦЭМ!$F$33:$F$776,СВЦЭМ!$A$33:$A$776,$A192,СВЦЭМ!$B$33:$B$776,N$190)+'СЕТ СН'!$F$12</f>
        <v>138.94933650999999</v>
      </c>
      <c r="O192" s="36">
        <f>SUMIFS(СВЦЭМ!$F$33:$F$776,СВЦЭМ!$A$33:$A$776,$A192,СВЦЭМ!$B$33:$B$776,O$190)+'СЕТ СН'!$F$12</f>
        <v>140.61058897000001</v>
      </c>
      <c r="P192" s="36">
        <f>SUMIFS(СВЦЭМ!$F$33:$F$776,СВЦЭМ!$A$33:$A$776,$A192,СВЦЭМ!$B$33:$B$776,P$190)+'СЕТ СН'!$F$12</f>
        <v>136.56248131000001</v>
      </c>
      <c r="Q192" s="36">
        <f>SUMIFS(СВЦЭМ!$F$33:$F$776,СВЦЭМ!$A$33:$A$776,$A192,СВЦЭМ!$B$33:$B$776,Q$190)+'СЕТ СН'!$F$12</f>
        <v>139.23283259999999</v>
      </c>
      <c r="R192" s="36">
        <f>SUMIFS(СВЦЭМ!$F$33:$F$776,СВЦЭМ!$A$33:$A$776,$A192,СВЦЭМ!$B$33:$B$776,R$190)+'СЕТ СН'!$F$12</f>
        <v>143.21364890000001</v>
      </c>
      <c r="S192" s="36">
        <f>SUMIFS(СВЦЭМ!$F$33:$F$776,СВЦЭМ!$A$33:$A$776,$A192,СВЦЭМ!$B$33:$B$776,S$190)+'СЕТ СН'!$F$12</f>
        <v>143.78386882999999</v>
      </c>
      <c r="T192" s="36">
        <f>SUMIFS(СВЦЭМ!$F$33:$F$776,СВЦЭМ!$A$33:$A$776,$A192,СВЦЭМ!$B$33:$B$776,T$190)+'СЕТ СН'!$F$12</f>
        <v>142.13135305</v>
      </c>
      <c r="U192" s="36">
        <f>SUMIFS(СВЦЭМ!$F$33:$F$776,СВЦЭМ!$A$33:$A$776,$A192,СВЦЭМ!$B$33:$B$776,U$190)+'СЕТ СН'!$F$12</f>
        <v>139.95966102</v>
      </c>
      <c r="V192" s="36">
        <f>SUMIFS(СВЦЭМ!$F$33:$F$776,СВЦЭМ!$A$33:$A$776,$A192,СВЦЭМ!$B$33:$B$776,V$190)+'СЕТ СН'!$F$12</f>
        <v>136.28856241</v>
      </c>
      <c r="W192" s="36">
        <f>SUMIFS(СВЦЭМ!$F$33:$F$776,СВЦЭМ!$A$33:$A$776,$A192,СВЦЭМ!$B$33:$B$776,W$190)+'СЕТ СН'!$F$12</f>
        <v>129.53929335999999</v>
      </c>
      <c r="X192" s="36">
        <f>SUMIFS(СВЦЭМ!$F$33:$F$776,СВЦЭМ!$A$33:$A$776,$A192,СВЦЭМ!$B$33:$B$776,X$190)+'СЕТ СН'!$F$12</f>
        <v>139.46012490000001</v>
      </c>
      <c r="Y192" s="36">
        <f>SUMIFS(СВЦЭМ!$F$33:$F$776,СВЦЭМ!$A$33:$A$776,$A192,СВЦЭМ!$B$33:$B$776,Y$190)+'СЕТ СН'!$F$12</f>
        <v>166.44294457999999</v>
      </c>
    </row>
    <row r="193" spans="1:25" ht="15.75" x14ac:dyDescent="0.2">
      <c r="A193" s="35">
        <f t="shared" ref="A193:A221" si="5">A192+1</f>
        <v>44015</v>
      </c>
      <c r="B193" s="36">
        <f>SUMIFS(СВЦЭМ!$F$33:$F$776,СВЦЭМ!$A$33:$A$776,$A193,СВЦЭМ!$B$33:$B$776,B$190)+'СЕТ СН'!$F$12</f>
        <v>187.04274452999999</v>
      </c>
      <c r="C193" s="36">
        <f>SUMIFS(СВЦЭМ!$F$33:$F$776,СВЦЭМ!$A$33:$A$776,$A193,СВЦЭМ!$B$33:$B$776,C$190)+'СЕТ СН'!$F$12</f>
        <v>183.78266826000001</v>
      </c>
      <c r="D193" s="36">
        <f>SUMIFS(СВЦЭМ!$F$33:$F$776,СВЦЭМ!$A$33:$A$776,$A193,СВЦЭМ!$B$33:$B$776,D$190)+'СЕТ СН'!$F$12</f>
        <v>178.31190985999999</v>
      </c>
      <c r="E193" s="36">
        <f>SUMIFS(СВЦЭМ!$F$33:$F$776,СВЦЭМ!$A$33:$A$776,$A193,СВЦЭМ!$B$33:$B$776,E$190)+'СЕТ СН'!$F$12</f>
        <v>174.80128371999999</v>
      </c>
      <c r="F193" s="36">
        <f>SUMIFS(СВЦЭМ!$F$33:$F$776,СВЦЭМ!$A$33:$A$776,$A193,СВЦЭМ!$B$33:$B$776,F$190)+'СЕТ СН'!$F$12</f>
        <v>172.12499514999999</v>
      </c>
      <c r="G193" s="36">
        <f>SUMIFS(СВЦЭМ!$F$33:$F$776,СВЦЭМ!$A$33:$A$776,$A193,СВЦЭМ!$B$33:$B$776,G$190)+'СЕТ СН'!$F$12</f>
        <v>174.84739661</v>
      </c>
      <c r="H193" s="36">
        <f>SUMIFS(СВЦЭМ!$F$33:$F$776,СВЦЭМ!$A$33:$A$776,$A193,СВЦЭМ!$B$33:$B$776,H$190)+'СЕТ СН'!$F$12</f>
        <v>181.82617943</v>
      </c>
      <c r="I193" s="36">
        <f>SUMIFS(СВЦЭМ!$F$33:$F$776,СВЦЭМ!$A$33:$A$776,$A193,СВЦЭМ!$B$33:$B$776,I$190)+'СЕТ СН'!$F$12</f>
        <v>184.97691605</v>
      </c>
      <c r="J193" s="36">
        <f>SUMIFS(СВЦЭМ!$F$33:$F$776,СВЦЭМ!$A$33:$A$776,$A193,СВЦЭМ!$B$33:$B$776,J$190)+'СЕТ СН'!$F$12</f>
        <v>170.85057395999999</v>
      </c>
      <c r="K193" s="36">
        <f>SUMIFS(СВЦЭМ!$F$33:$F$776,СВЦЭМ!$A$33:$A$776,$A193,СВЦЭМ!$B$33:$B$776,K$190)+'СЕТ СН'!$F$12</f>
        <v>145.35762023999999</v>
      </c>
      <c r="L193" s="36">
        <f>SUMIFS(СВЦЭМ!$F$33:$F$776,СВЦЭМ!$A$33:$A$776,$A193,СВЦЭМ!$B$33:$B$776,L$190)+'СЕТ СН'!$F$12</f>
        <v>126.30399718</v>
      </c>
      <c r="M193" s="36">
        <f>SUMIFS(СВЦЭМ!$F$33:$F$776,СВЦЭМ!$A$33:$A$776,$A193,СВЦЭМ!$B$33:$B$776,M$190)+'СЕТ СН'!$F$12</f>
        <v>123.67572764000001</v>
      </c>
      <c r="N193" s="36">
        <f>SUMIFS(СВЦЭМ!$F$33:$F$776,СВЦЭМ!$A$33:$A$776,$A193,СВЦЭМ!$B$33:$B$776,N$190)+'СЕТ СН'!$F$12</f>
        <v>130.45016143999999</v>
      </c>
      <c r="O193" s="36">
        <f>SUMIFS(СВЦЭМ!$F$33:$F$776,СВЦЭМ!$A$33:$A$776,$A193,СВЦЭМ!$B$33:$B$776,O$190)+'СЕТ СН'!$F$12</f>
        <v>123.37849455</v>
      </c>
      <c r="P193" s="36">
        <f>SUMIFS(СВЦЭМ!$F$33:$F$776,СВЦЭМ!$A$33:$A$776,$A193,СВЦЭМ!$B$33:$B$776,P$190)+'СЕТ СН'!$F$12</f>
        <v>128.37184048</v>
      </c>
      <c r="Q193" s="36">
        <f>SUMIFS(СВЦЭМ!$F$33:$F$776,СВЦЭМ!$A$33:$A$776,$A193,СВЦЭМ!$B$33:$B$776,Q$190)+'СЕТ СН'!$F$12</f>
        <v>129.46667262</v>
      </c>
      <c r="R193" s="36">
        <f>SUMIFS(СВЦЭМ!$F$33:$F$776,СВЦЭМ!$A$33:$A$776,$A193,СВЦЭМ!$B$33:$B$776,R$190)+'СЕТ СН'!$F$12</f>
        <v>128.2948997</v>
      </c>
      <c r="S193" s="36">
        <f>SUMIFS(СВЦЭМ!$F$33:$F$776,СВЦЭМ!$A$33:$A$776,$A193,СВЦЭМ!$B$33:$B$776,S$190)+'СЕТ СН'!$F$12</f>
        <v>129.71026637</v>
      </c>
      <c r="T193" s="36">
        <f>SUMIFS(СВЦЭМ!$F$33:$F$776,СВЦЭМ!$A$33:$A$776,$A193,СВЦЭМ!$B$33:$B$776,T$190)+'СЕТ СН'!$F$12</f>
        <v>128.67845091000001</v>
      </c>
      <c r="U193" s="36">
        <f>SUMIFS(СВЦЭМ!$F$33:$F$776,СВЦЭМ!$A$33:$A$776,$A193,СВЦЭМ!$B$33:$B$776,U$190)+'СЕТ СН'!$F$12</f>
        <v>127.2207999</v>
      </c>
      <c r="V193" s="36">
        <f>SUMIFS(СВЦЭМ!$F$33:$F$776,СВЦЭМ!$A$33:$A$776,$A193,СВЦЭМ!$B$33:$B$776,V$190)+'СЕТ СН'!$F$12</f>
        <v>121.55128482000001</v>
      </c>
      <c r="W193" s="36">
        <f>SUMIFS(СВЦЭМ!$F$33:$F$776,СВЦЭМ!$A$33:$A$776,$A193,СВЦЭМ!$B$33:$B$776,W$190)+'СЕТ СН'!$F$12</f>
        <v>115.80785621</v>
      </c>
      <c r="X193" s="36">
        <f>SUMIFS(СВЦЭМ!$F$33:$F$776,СВЦЭМ!$A$33:$A$776,$A193,СВЦЭМ!$B$33:$B$776,X$190)+'СЕТ СН'!$F$12</f>
        <v>127.89703471999999</v>
      </c>
      <c r="Y193" s="36">
        <f>SUMIFS(СВЦЭМ!$F$33:$F$776,СВЦЭМ!$A$33:$A$776,$A193,СВЦЭМ!$B$33:$B$776,Y$190)+'СЕТ СН'!$F$12</f>
        <v>149.64996108</v>
      </c>
    </row>
    <row r="194" spans="1:25" ht="15.75" x14ac:dyDescent="0.2">
      <c r="A194" s="35">
        <f t="shared" si="5"/>
        <v>44016</v>
      </c>
      <c r="B194" s="36">
        <f>SUMIFS(СВЦЭМ!$F$33:$F$776,СВЦЭМ!$A$33:$A$776,$A194,СВЦЭМ!$B$33:$B$776,B$190)+'СЕТ СН'!$F$12</f>
        <v>186.94086913000001</v>
      </c>
      <c r="C194" s="36">
        <f>SUMIFS(СВЦЭМ!$F$33:$F$776,СВЦЭМ!$A$33:$A$776,$A194,СВЦЭМ!$B$33:$B$776,C$190)+'СЕТ СН'!$F$12</f>
        <v>188.43706743000001</v>
      </c>
      <c r="D194" s="36">
        <f>SUMIFS(СВЦЭМ!$F$33:$F$776,СВЦЭМ!$A$33:$A$776,$A194,СВЦЭМ!$B$33:$B$776,D$190)+'СЕТ СН'!$F$12</f>
        <v>191.43729820999999</v>
      </c>
      <c r="E194" s="36">
        <f>SUMIFS(СВЦЭМ!$F$33:$F$776,СВЦЭМ!$A$33:$A$776,$A194,СВЦЭМ!$B$33:$B$776,E$190)+'СЕТ СН'!$F$12</f>
        <v>191.70024955</v>
      </c>
      <c r="F194" s="36">
        <f>SUMIFS(СВЦЭМ!$F$33:$F$776,СВЦЭМ!$A$33:$A$776,$A194,СВЦЭМ!$B$33:$B$776,F$190)+'СЕТ СН'!$F$12</f>
        <v>192.14868547</v>
      </c>
      <c r="G194" s="36">
        <f>SUMIFS(СВЦЭМ!$F$33:$F$776,СВЦЭМ!$A$33:$A$776,$A194,СВЦЭМ!$B$33:$B$776,G$190)+'СЕТ СН'!$F$12</f>
        <v>189.55692593000001</v>
      </c>
      <c r="H194" s="36">
        <f>SUMIFS(СВЦЭМ!$F$33:$F$776,СВЦЭМ!$A$33:$A$776,$A194,СВЦЭМ!$B$33:$B$776,H$190)+'СЕТ СН'!$F$12</f>
        <v>185.16835879999999</v>
      </c>
      <c r="I194" s="36">
        <f>SUMIFS(СВЦЭМ!$F$33:$F$776,СВЦЭМ!$A$33:$A$776,$A194,СВЦЭМ!$B$33:$B$776,I$190)+'СЕТ СН'!$F$12</f>
        <v>187.56260019999999</v>
      </c>
      <c r="J194" s="36">
        <f>SUMIFS(СВЦЭМ!$F$33:$F$776,СВЦЭМ!$A$33:$A$776,$A194,СВЦЭМ!$B$33:$B$776,J$190)+'СЕТ СН'!$F$12</f>
        <v>167.04852320000001</v>
      </c>
      <c r="K194" s="36">
        <f>SUMIFS(СВЦЭМ!$F$33:$F$776,СВЦЭМ!$A$33:$A$776,$A194,СВЦЭМ!$B$33:$B$776,K$190)+'СЕТ СН'!$F$12</f>
        <v>141.99753652999999</v>
      </c>
      <c r="L194" s="36">
        <f>SUMIFS(СВЦЭМ!$F$33:$F$776,СВЦЭМ!$A$33:$A$776,$A194,СВЦЭМ!$B$33:$B$776,L$190)+'СЕТ СН'!$F$12</f>
        <v>126.90804556000001</v>
      </c>
      <c r="M194" s="36">
        <f>SUMIFS(СВЦЭМ!$F$33:$F$776,СВЦЭМ!$A$33:$A$776,$A194,СВЦЭМ!$B$33:$B$776,M$190)+'СЕТ СН'!$F$12</f>
        <v>123.43685954</v>
      </c>
      <c r="N194" s="36">
        <f>SUMIFS(СВЦЭМ!$F$33:$F$776,СВЦЭМ!$A$33:$A$776,$A194,СВЦЭМ!$B$33:$B$776,N$190)+'СЕТ СН'!$F$12</f>
        <v>124.91999561</v>
      </c>
      <c r="O194" s="36">
        <f>SUMIFS(СВЦЭМ!$F$33:$F$776,СВЦЭМ!$A$33:$A$776,$A194,СВЦЭМ!$B$33:$B$776,O$190)+'СЕТ СН'!$F$12</f>
        <v>123.54389565</v>
      </c>
      <c r="P194" s="36">
        <f>SUMIFS(СВЦЭМ!$F$33:$F$776,СВЦЭМ!$A$33:$A$776,$A194,СВЦЭМ!$B$33:$B$776,P$190)+'СЕТ СН'!$F$12</f>
        <v>123.09969536</v>
      </c>
      <c r="Q194" s="36">
        <f>SUMIFS(СВЦЭМ!$F$33:$F$776,СВЦЭМ!$A$33:$A$776,$A194,СВЦЭМ!$B$33:$B$776,Q$190)+'СЕТ СН'!$F$12</f>
        <v>123.84899211</v>
      </c>
      <c r="R194" s="36">
        <f>SUMIFS(СВЦЭМ!$F$33:$F$776,СВЦЭМ!$A$33:$A$776,$A194,СВЦЭМ!$B$33:$B$776,R$190)+'СЕТ СН'!$F$12</f>
        <v>117.3574125</v>
      </c>
      <c r="S194" s="36">
        <f>SUMIFS(СВЦЭМ!$F$33:$F$776,СВЦЭМ!$A$33:$A$776,$A194,СВЦЭМ!$B$33:$B$776,S$190)+'СЕТ СН'!$F$12</f>
        <v>117.99740697999999</v>
      </c>
      <c r="T194" s="36">
        <f>SUMIFS(СВЦЭМ!$F$33:$F$776,СВЦЭМ!$A$33:$A$776,$A194,СВЦЭМ!$B$33:$B$776,T$190)+'СЕТ СН'!$F$12</f>
        <v>123.12517249</v>
      </c>
      <c r="U194" s="36">
        <f>SUMIFS(СВЦЭМ!$F$33:$F$776,СВЦЭМ!$A$33:$A$776,$A194,СВЦЭМ!$B$33:$B$776,U$190)+'СЕТ СН'!$F$12</f>
        <v>124.92025323999999</v>
      </c>
      <c r="V194" s="36">
        <f>SUMIFS(СВЦЭМ!$F$33:$F$776,СВЦЭМ!$A$33:$A$776,$A194,СВЦЭМ!$B$33:$B$776,V$190)+'СЕТ СН'!$F$12</f>
        <v>122.74175094</v>
      </c>
      <c r="W194" s="36">
        <f>SUMIFS(СВЦЭМ!$F$33:$F$776,СВЦЭМ!$A$33:$A$776,$A194,СВЦЭМ!$B$33:$B$776,W$190)+'СЕТ СН'!$F$12</f>
        <v>123.40350786</v>
      </c>
      <c r="X194" s="36">
        <f>SUMIFS(СВЦЭМ!$F$33:$F$776,СВЦЭМ!$A$33:$A$776,$A194,СВЦЭМ!$B$33:$B$776,X$190)+'СЕТ СН'!$F$12</f>
        <v>130.14797017999999</v>
      </c>
      <c r="Y194" s="36">
        <f>SUMIFS(СВЦЭМ!$F$33:$F$776,СВЦЭМ!$A$33:$A$776,$A194,СВЦЭМ!$B$33:$B$776,Y$190)+'СЕТ СН'!$F$12</f>
        <v>150.56708853999999</v>
      </c>
    </row>
    <row r="195" spans="1:25" ht="15.75" x14ac:dyDescent="0.2">
      <c r="A195" s="35">
        <f t="shared" si="5"/>
        <v>44017</v>
      </c>
      <c r="B195" s="36">
        <f>SUMIFS(СВЦЭМ!$F$33:$F$776,СВЦЭМ!$A$33:$A$776,$A195,СВЦЭМ!$B$33:$B$776,B$190)+'СЕТ СН'!$F$12</f>
        <v>166.26519619999999</v>
      </c>
      <c r="C195" s="36">
        <f>SUMIFS(СВЦЭМ!$F$33:$F$776,СВЦЭМ!$A$33:$A$776,$A195,СВЦЭМ!$B$33:$B$776,C$190)+'СЕТ СН'!$F$12</f>
        <v>173.45406728</v>
      </c>
      <c r="D195" s="36">
        <f>SUMIFS(СВЦЭМ!$F$33:$F$776,СВЦЭМ!$A$33:$A$776,$A195,СВЦЭМ!$B$33:$B$776,D$190)+'СЕТ СН'!$F$12</f>
        <v>183.17414504000001</v>
      </c>
      <c r="E195" s="36">
        <f>SUMIFS(СВЦЭМ!$F$33:$F$776,СВЦЭМ!$A$33:$A$776,$A195,СВЦЭМ!$B$33:$B$776,E$190)+'СЕТ СН'!$F$12</f>
        <v>178.07793599999999</v>
      </c>
      <c r="F195" s="36">
        <f>SUMIFS(СВЦЭМ!$F$33:$F$776,СВЦЭМ!$A$33:$A$776,$A195,СВЦЭМ!$B$33:$B$776,F$190)+'СЕТ СН'!$F$12</f>
        <v>172.07264813</v>
      </c>
      <c r="G195" s="36">
        <f>SUMIFS(СВЦЭМ!$F$33:$F$776,СВЦЭМ!$A$33:$A$776,$A195,СВЦЭМ!$B$33:$B$776,G$190)+'СЕТ СН'!$F$12</f>
        <v>169.37972755999999</v>
      </c>
      <c r="H195" s="36">
        <f>SUMIFS(СВЦЭМ!$F$33:$F$776,СВЦЭМ!$A$33:$A$776,$A195,СВЦЭМ!$B$33:$B$776,H$190)+'СЕТ СН'!$F$12</f>
        <v>165.83422178000001</v>
      </c>
      <c r="I195" s="36">
        <f>SUMIFS(СВЦЭМ!$F$33:$F$776,СВЦЭМ!$A$33:$A$776,$A195,СВЦЭМ!$B$33:$B$776,I$190)+'СЕТ СН'!$F$12</f>
        <v>168.35247455000001</v>
      </c>
      <c r="J195" s="36">
        <f>SUMIFS(СВЦЭМ!$F$33:$F$776,СВЦЭМ!$A$33:$A$776,$A195,СВЦЭМ!$B$33:$B$776,J$190)+'СЕТ СН'!$F$12</f>
        <v>152.91045538</v>
      </c>
      <c r="K195" s="36">
        <f>SUMIFS(СВЦЭМ!$F$33:$F$776,СВЦЭМ!$A$33:$A$776,$A195,СВЦЭМ!$B$33:$B$776,K$190)+'СЕТ СН'!$F$12</f>
        <v>131.98127934999999</v>
      </c>
      <c r="L195" s="36">
        <f>SUMIFS(СВЦЭМ!$F$33:$F$776,СВЦЭМ!$A$33:$A$776,$A195,СВЦЭМ!$B$33:$B$776,L$190)+'СЕТ СН'!$F$12</f>
        <v>119.70059965999999</v>
      </c>
      <c r="M195" s="36">
        <f>SUMIFS(СВЦЭМ!$F$33:$F$776,СВЦЭМ!$A$33:$A$776,$A195,СВЦЭМ!$B$33:$B$776,M$190)+'СЕТ СН'!$F$12</f>
        <v>110.87761733000001</v>
      </c>
      <c r="N195" s="36">
        <f>SUMIFS(СВЦЭМ!$F$33:$F$776,СВЦЭМ!$A$33:$A$776,$A195,СВЦЭМ!$B$33:$B$776,N$190)+'СЕТ СН'!$F$12</f>
        <v>114.34463808</v>
      </c>
      <c r="O195" s="36">
        <f>SUMIFS(СВЦЭМ!$F$33:$F$776,СВЦЭМ!$A$33:$A$776,$A195,СВЦЭМ!$B$33:$B$776,O$190)+'СЕТ СН'!$F$12</f>
        <v>116.46762566</v>
      </c>
      <c r="P195" s="36">
        <f>SUMIFS(СВЦЭМ!$F$33:$F$776,СВЦЭМ!$A$33:$A$776,$A195,СВЦЭМ!$B$33:$B$776,P$190)+'СЕТ СН'!$F$12</f>
        <v>113.92431027000001</v>
      </c>
      <c r="Q195" s="36">
        <f>SUMIFS(СВЦЭМ!$F$33:$F$776,СВЦЭМ!$A$33:$A$776,$A195,СВЦЭМ!$B$33:$B$776,Q$190)+'СЕТ СН'!$F$12</f>
        <v>114.9898347</v>
      </c>
      <c r="R195" s="36">
        <f>SUMIFS(СВЦЭМ!$F$33:$F$776,СВЦЭМ!$A$33:$A$776,$A195,СВЦЭМ!$B$33:$B$776,R$190)+'СЕТ СН'!$F$12</f>
        <v>118.94611553999999</v>
      </c>
      <c r="S195" s="36">
        <f>SUMIFS(СВЦЭМ!$F$33:$F$776,СВЦЭМ!$A$33:$A$776,$A195,СВЦЭМ!$B$33:$B$776,S$190)+'СЕТ СН'!$F$12</f>
        <v>120.8898399</v>
      </c>
      <c r="T195" s="36">
        <f>SUMIFS(СВЦЭМ!$F$33:$F$776,СВЦЭМ!$A$33:$A$776,$A195,СВЦЭМ!$B$33:$B$776,T$190)+'СЕТ СН'!$F$12</f>
        <v>119.77956948000001</v>
      </c>
      <c r="U195" s="36">
        <f>SUMIFS(СВЦЭМ!$F$33:$F$776,СВЦЭМ!$A$33:$A$776,$A195,СВЦЭМ!$B$33:$B$776,U$190)+'СЕТ СН'!$F$12</f>
        <v>118.18830669</v>
      </c>
      <c r="V195" s="36">
        <f>SUMIFS(СВЦЭМ!$F$33:$F$776,СВЦЭМ!$A$33:$A$776,$A195,СВЦЭМ!$B$33:$B$776,V$190)+'СЕТ СН'!$F$12</f>
        <v>114.81587456</v>
      </c>
      <c r="W195" s="36">
        <f>SUMIFS(СВЦЭМ!$F$33:$F$776,СВЦЭМ!$A$33:$A$776,$A195,СВЦЭМ!$B$33:$B$776,W$190)+'СЕТ СН'!$F$12</f>
        <v>112.8535207</v>
      </c>
      <c r="X195" s="36">
        <f>SUMIFS(СВЦЭМ!$F$33:$F$776,СВЦЭМ!$A$33:$A$776,$A195,СВЦЭМ!$B$33:$B$776,X$190)+'СЕТ СН'!$F$12</f>
        <v>122.05707855999999</v>
      </c>
      <c r="Y195" s="36">
        <f>SUMIFS(СВЦЭМ!$F$33:$F$776,СВЦЭМ!$A$33:$A$776,$A195,СВЦЭМ!$B$33:$B$776,Y$190)+'СЕТ СН'!$F$12</f>
        <v>149.91072976999999</v>
      </c>
    </row>
    <row r="196" spans="1:25" ht="15.75" x14ac:dyDescent="0.2">
      <c r="A196" s="35">
        <f t="shared" si="5"/>
        <v>44018</v>
      </c>
      <c r="B196" s="36">
        <f>SUMIFS(СВЦЭМ!$F$33:$F$776,СВЦЭМ!$A$33:$A$776,$A196,СВЦЭМ!$B$33:$B$776,B$190)+'СЕТ СН'!$F$12</f>
        <v>159.91879023000001</v>
      </c>
      <c r="C196" s="36">
        <f>SUMIFS(СВЦЭМ!$F$33:$F$776,СВЦЭМ!$A$33:$A$776,$A196,СВЦЭМ!$B$33:$B$776,C$190)+'СЕТ СН'!$F$12</f>
        <v>179.14106389</v>
      </c>
      <c r="D196" s="36">
        <f>SUMIFS(СВЦЭМ!$F$33:$F$776,СВЦЭМ!$A$33:$A$776,$A196,СВЦЭМ!$B$33:$B$776,D$190)+'СЕТ СН'!$F$12</f>
        <v>185.11064142000001</v>
      </c>
      <c r="E196" s="36">
        <f>SUMIFS(СВЦЭМ!$F$33:$F$776,СВЦЭМ!$A$33:$A$776,$A196,СВЦЭМ!$B$33:$B$776,E$190)+'СЕТ СН'!$F$12</f>
        <v>195.88643859000001</v>
      </c>
      <c r="F196" s="36">
        <f>SUMIFS(СВЦЭМ!$F$33:$F$776,СВЦЭМ!$A$33:$A$776,$A196,СВЦЭМ!$B$33:$B$776,F$190)+'СЕТ СН'!$F$12</f>
        <v>194.35506491000001</v>
      </c>
      <c r="G196" s="36">
        <f>SUMIFS(СВЦЭМ!$F$33:$F$776,СВЦЭМ!$A$33:$A$776,$A196,СВЦЭМ!$B$33:$B$776,G$190)+'СЕТ СН'!$F$12</f>
        <v>192.71148911</v>
      </c>
      <c r="H196" s="36">
        <f>SUMIFS(СВЦЭМ!$F$33:$F$776,СВЦЭМ!$A$33:$A$776,$A196,СВЦЭМ!$B$33:$B$776,H$190)+'СЕТ СН'!$F$12</f>
        <v>174.89092378000001</v>
      </c>
      <c r="I196" s="36">
        <f>SUMIFS(СВЦЭМ!$F$33:$F$776,СВЦЭМ!$A$33:$A$776,$A196,СВЦЭМ!$B$33:$B$776,I$190)+'СЕТ СН'!$F$12</f>
        <v>179.07198969999999</v>
      </c>
      <c r="J196" s="36">
        <f>SUMIFS(СВЦЭМ!$F$33:$F$776,СВЦЭМ!$A$33:$A$776,$A196,СВЦЭМ!$B$33:$B$776,J$190)+'СЕТ СН'!$F$12</f>
        <v>171.77026598</v>
      </c>
      <c r="K196" s="36">
        <f>SUMIFS(СВЦЭМ!$F$33:$F$776,СВЦЭМ!$A$33:$A$776,$A196,СВЦЭМ!$B$33:$B$776,K$190)+'СЕТ СН'!$F$12</f>
        <v>146.55843726000001</v>
      </c>
      <c r="L196" s="36">
        <f>SUMIFS(СВЦЭМ!$F$33:$F$776,СВЦЭМ!$A$33:$A$776,$A196,СВЦЭМ!$B$33:$B$776,L$190)+'СЕТ СН'!$F$12</f>
        <v>130.38018005999999</v>
      </c>
      <c r="M196" s="36">
        <f>SUMIFS(СВЦЭМ!$F$33:$F$776,СВЦЭМ!$A$33:$A$776,$A196,СВЦЭМ!$B$33:$B$776,M$190)+'СЕТ СН'!$F$12</f>
        <v>123.57296298</v>
      </c>
      <c r="N196" s="36">
        <f>SUMIFS(СВЦЭМ!$F$33:$F$776,СВЦЭМ!$A$33:$A$776,$A196,СВЦЭМ!$B$33:$B$776,N$190)+'СЕТ СН'!$F$12</f>
        <v>127.31392637</v>
      </c>
      <c r="O196" s="36">
        <f>SUMIFS(СВЦЭМ!$F$33:$F$776,СВЦЭМ!$A$33:$A$776,$A196,СВЦЭМ!$B$33:$B$776,O$190)+'СЕТ СН'!$F$12</f>
        <v>137.04652227</v>
      </c>
      <c r="P196" s="36">
        <f>SUMIFS(СВЦЭМ!$F$33:$F$776,СВЦЭМ!$A$33:$A$776,$A196,СВЦЭМ!$B$33:$B$776,P$190)+'СЕТ СН'!$F$12</f>
        <v>132.48056574</v>
      </c>
      <c r="Q196" s="36">
        <f>SUMIFS(СВЦЭМ!$F$33:$F$776,СВЦЭМ!$A$33:$A$776,$A196,СВЦЭМ!$B$33:$B$776,Q$190)+'СЕТ СН'!$F$12</f>
        <v>133.00423278</v>
      </c>
      <c r="R196" s="36">
        <f>SUMIFS(СВЦЭМ!$F$33:$F$776,СВЦЭМ!$A$33:$A$776,$A196,СВЦЭМ!$B$33:$B$776,R$190)+'СЕТ СН'!$F$12</f>
        <v>139.25781318</v>
      </c>
      <c r="S196" s="36">
        <f>SUMIFS(СВЦЭМ!$F$33:$F$776,СВЦЭМ!$A$33:$A$776,$A196,СВЦЭМ!$B$33:$B$776,S$190)+'СЕТ СН'!$F$12</f>
        <v>140.01406808999999</v>
      </c>
      <c r="T196" s="36">
        <f>SUMIFS(СВЦЭМ!$F$33:$F$776,СВЦЭМ!$A$33:$A$776,$A196,СВЦЭМ!$B$33:$B$776,T$190)+'СЕТ СН'!$F$12</f>
        <v>139.13273142</v>
      </c>
      <c r="U196" s="36">
        <f>SUMIFS(СВЦЭМ!$F$33:$F$776,СВЦЭМ!$A$33:$A$776,$A196,СВЦЭМ!$B$33:$B$776,U$190)+'СЕТ СН'!$F$12</f>
        <v>137.01759687000001</v>
      </c>
      <c r="V196" s="36">
        <f>SUMIFS(СВЦЭМ!$F$33:$F$776,СВЦЭМ!$A$33:$A$776,$A196,СВЦЭМ!$B$33:$B$776,V$190)+'СЕТ СН'!$F$12</f>
        <v>135.58841953999999</v>
      </c>
      <c r="W196" s="36">
        <f>SUMIFS(СВЦЭМ!$F$33:$F$776,СВЦЭМ!$A$33:$A$776,$A196,СВЦЭМ!$B$33:$B$776,W$190)+'СЕТ СН'!$F$12</f>
        <v>127.9587769</v>
      </c>
      <c r="X196" s="36">
        <f>SUMIFS(СВЦЭМ!$F$33:$F$776,СВЦЭМ!$A$33:$A$776,$A196,СВЦЭМ!$B$33:$B$776,X$190)+'СЕТ СН'!$F$12</f>
        <v>133.35262062000001</v>
      </c>
      <c r="Y196" s="36">
        <f>SUMIFS(СВЦЭМ!$F$33:$F$776,СВЦЭМ!$A$33:$A$776,$A196,СВЦЭМ!$B$33:$B$776,Y$190)+'СЕТ СН'!$F$12</f>
        <v>160.489487</v>
      </c>
    </row>
    <row r="197" spans="1:25" ht="15.75" x14ac:dyDescent="0.2">
      <c r="A197" s="35">
        <f t="shared" si="5"/>
        <v>44019</v>
      </c>
      <c r="B197" s="36">
        <f>SUMIFS(СВЦЭМ!$F$33:$F$776,СВЦЭМ!$A$33:$A$776,$A197,СВЦЭМ!$B$33:$B$776,B$190)+'СЕТ СН'!$F$12</f>
        <v>166.67459271000001</v>
      </c>
      <c r="C197" s="36">
        <f>SUMIFS(СВЦЭМ!$F$33:$F$776,СВЦЭМ!$A$33:$A$776,$A197,СВЦЭМ!$B$33:$B$776,C$190)+'СЕТ СН'!$F$12</f>
        <v>168.42092939</v>
      </c>
      <c r="D197" s="36">
        <f>SUMIFS(СВЦЭМ!$F$33:$F$776,СВЦЭМ!$A$33:$A$776,$A197,СВЦЭМ!$B$33:$B$776,D$190)+'СЕТ СН'!$F$12</f>
        <v>169.24591574999999</v>
      </c>
      <c r="E197" s="36">
        <f>SUMIFS(СВЦЭМ!$F$33:$F$776,СВЦЭМ!$A$33:$A$776,$A197,СВЦЭМ!$B$33:$B$776,E$190)+'СЕТ СН'!$F$12</f>
        <v>170.63648284000001</v>
      </c>
      <c r="F197" s="36">
        <f>SUMIFS(СВЦЭМ!$F$33:$F$776,СВЦЭМ!$A$33:$A$776,$A197,СВЦЭМ!$B$33:$B$776,F$190)+'СЕТ СН'!$F$12</f>
        <v>170.82063393000001</v>
      </c>
      <c r="G197" s="36">
        <f>SUMIFS(СВЦЭМ!$F$33:$F$776,СВЦЭМ!$A$33:$A$776,$A197,СВЦЭМ!$B$33:$B$776,G$190)+'СЕТ СН'!$F$12</f>
        <v>171.30942961</v>
      </c>
      <c r="H197" s="36">
        <f>SUMIFS(СВЦЭМ!$F$33:$F$776,СВЦЭМ!$A$33:$A$776,$A197,СВЦЭМ!$B$33:$B$776,H$190)+'СЕТ СН'!$F$12</f>
        <v>170.14359076</v>
      </c>
      <c r="I197" s="36">
        <f>SUMIFS(СВЦЭМ!$F$33:$F$776,СВЦЭМ!$A$33:$A$776,$A197,СВЦЭМ!$B$33:$B$776,I$190)+'СЕТ СН'!$F$12</f>
        <v>164.19024521</v>
      </c>
      <c r="J197" s="36">
        <f>SUMIFS(СВЦЭМ!$F$33:$F$776,СВЦЭМ!$A$33:$A$776,$A197,СВЦЭМ!$B$33:$B$776,J$190)+'СЕТ СН'!$F$12</f>
        <v>169.80613221999999</v>
      </c>
      <c r="K197" s="36">
        <f>SUMIFS(СВЦЭМ!$F$33:$F$776,СВЦЭМ!$A$33:$A$776,$A197,СВЦЭМ!$B$33:$B$776,K$190)+'СЕТ СН'!$F$12</f>
        <v>154.96313266999999</v>
      </c>
      <c r="L197" s="36">
        <f>SUMIFS(СВЦЭМ!$F$33:$F$776,СВЦЭМ!$A$33:$A$776,$A197,СВЦЭМ!$B$33:$B$776,L$190)+'СЕТ СН'!$F$12</f>
        <v>148.52622517</v>
      </c>
      <c r="M197" s="36">
        <f>SUMIFS(СВЦЭМ!$F$33:$F$776,СВЦЭМ!$A$33:$A$776,$A197,СВЦЭМ!$B$33:$B$776,M$190)+'СЕТ СН'!$F$12</f>
        <v>144.90712787000001</v>
      </c>
      <c r="N197" s="36">
        <f>SUMIFS(СВЦЭМ!$F$33:$F$776,СВЦЭМ!$A$33:$A$776,$A197,СВЦЭМ!$B$33:$B$776,N$190)+'СЕТ СН'!$F$12</f>
        <v>145.17312937</v>
      </c>
      <c r="O197" s="36">
        <f>SUMIFS(СВЦЭМ!$F$33:$F$776,СВЦЭМ!$A$33:$A$776,$A197,СВЦЭМ!$B$33:$B$776,O$190)+'СЕТ СН'!$F$12</f>
        <v>146.25620451</v>
      </c>
      <c r="P197" s="36">
        <f>SUMIFS(СВЦЭМ!$F$33:$F$776,СВЦЭМ!$A$33:$A$776,$A197,СВЦЭМ!$B$33:$B$776,P$190)+'СЕТ СН'!$F$12</f>
        <v>145.30368113</v>
      </c>
      <c r="Q197" s="36">
        <f>SUMIFS(СВЦЭМ!$F$33:$F$776,СВЦЭМ!$A$33:$A$776,$A197,СВЦЭМ!$B$33:$B$776,Q$190)+'СЕТ СН'!$F$12</f>
        <v>146.58187770999999</v>
      </c>
      <c r="R197" s="36">
        <f>SUMIFS(СВЦЭМ!$F$33:$F$776,СВЦЭМ!$A$33:$A$776,$A197,СВЦЭМ!$B$33:$B$776,R$190)+'СЕТ СН'!$F$12</f>
        <v>147.24291155</v>
      </c>
      <c r="S197" s="36">
        <f>SUMIFS(СВЦЭМ!$F$33:$F$776,СВЦЭМ!$A$33:$A$776,$A197,СВЦЭМ!$B$33:$B$776,S$190)+'СЕТ СН'!$F$12</f>
        <v>148.35364924999999</v>
      </c>
      <c r="T197" s="36">
        <f>SUMIFS(СВЦЭМ!$F$33:$F$776,СВЦЭМ!$A$33:$A$776,$A197,СВЦЭМ!$B$33:$B$776,T$190)+'СЕТ СН'!$F$12</f>
        <v>148.93319471999999</v>
      </c>
      <c r="U197" s="36">
        <f>SUMIFS(СВЦЭМ!$F$33:$F$776,СВЦЭМ!$A$33:$A$776,$A197,СВЦЭМ!$B$33:$B$776,U$190)+'СЕТ СН'!$F$12</f>
        <v>147.75815696999999</v>
      </c>
      <c r="V197" s="36">
        <f>SUMIFS(СВЦЭМ!$F$33:$F$776,СВЦЭМ!$A$33:$A$776,$A197,СВЦЭМ!$B$33:$B$776,V$190)+'СЕТ СН'!$F$12</f>
        <v>147.78774437999999</v>
      </c>
      <c r="W197" s="36">
        <f>SUMIFS(СВЦЭМ!$F$33:$F$776,СВЦЭМ!$A$33:$A$776,$A197,СВЦЭМ!$B$33:$B$776,W$190)+'СЕТ СН'!$F$12</f>
        <v>145.98010841999999</v>
      </c>
      <c r="X197" s="36">
        <f>SUMIFS(СВЦЭМ!$F$33:$F$776,СВЦЭМ!$A$33:$A$776,$A197,СВЦЭМ!$B$33:$B$776,X$190)+'СЕТ СН'!$F$12</f>
        <v>152.00586150000001</v>
      </c>
      <c r="Y197" s="36">
        <f>SUMIFS(СВЦЭМ!$F$33:$F$776,СВЦЭМ!$A$33:$A$776,$A197,СВЦЭМ!$B$33:$B$776,Y$190)+'СЕТ СН'!$F$12</f>
        <v>169.07219039</v>
      </c>
    </row>
    <row r="198" spans="1:25" ht="15.75" x14ac:dyDescent="0.2">
      <c r="A198" s="35">
        <f t="shared" si="5"/>
        <v>44020</v>
      </c>
      <c r="B198" s="36">
        <f>SUMIFS(СВЦЭМ!$F$33:$F$776,СВЦЭМ!$A$33:$A$776,$A198,СВЦЭМ!$B$33:$B$776,B$190)+'СЕТ СН'!$F$12</f>
        <v>160.27134738000001</v>
      </c>
      <c r="C198" s="36">
        <f>SUMIFS(СВЦЭМ!$F$33:$F$776,СВЦЭМ!$A$33:$A$776,$A198,СВЦЭМ!$B$33:$B$776,C$190)+'СЕТ СН'!$F$12</f>
        <v>162.50716788</v>
      </c>
      <c r="D198" s="36">
        <f>SUMIFS(СВЦЭМ!$F$33:$F$776,СВЦЭМ!$A$33:$A$776,$A198,СВЦЭМ!$B$33:$B$776,D$190)+'СЕТ СН'!$F$12</f>
        <v>167.82183506999999</v>
      </c>
      <c r="E198" s="36">
        <f>SUMIFS(СВЦЭМ!$F$33:$F$776,СВЦЭМ!$A$33:$A$776,$A198,СВЦЭМ!$B$33:$B$776,E$190)+'СЕТ СН'!$F$12</f>
        <v>172.52362930999999</v>
      </c>
      <c r="F198" s="36">
        <f>SUMIFS(СВЦЭМ!$F$33:$F$776,СВЦЭМ!$A$33:$A$776,$A198,СВЦЭМ!$B$33:$B$776,F$190)+'СЕТ СН'!$F$12</f>
        <v>174.36774642</v>
      </c>
      <c r="G198" s="36">
        <f>SUMIFS(СВЦЭМ!$F$33:$F$776,СВЦЭМ!$A$33:$A$776,$A198,СВЦЭМ!$B$33:$B$776,G$190)+'СЕТ СН'!$F$12</f>
        <v>175.80839033000001</v>
      </c>
      <c r="H198" s="36">
        <f>SUMIFS(СВЦЭМ!$F$33:$F$776,СВЦЭМ!$A$33:$A$776,$A198,СВЦЭМ!$B$33:$B$776,H$190)+'СЕТ СН'!$F$12</f>
        <v>166.8434646</v>
      </c>
      <c r="I198" s="36">
        <f>SUMIFS(СВЦЭМ!$F$33:$F$776,СВЦЭМ!$A$33:$A$776,$A198,СВЦЭМ!$B$33:$B$776,I$190)+'СЕТ СН'!$F$12</f>
        <v>154.29819739999999</v>
      </c>
      <c r="J198" s="36">
        <f>SUMIFS(СВЦЭМ!$F$33:$F$776,СВЦЭМ!$A$33:$A$776,$A198,СВЦЭМ!$B$33:$B$776,J$190)+'СЕТ СН'!$F$12</f>
        <v>145.45399641</v>
      </c>
      <c r="K198" s="36">
        <f>SUMIFS(СВЦЭМ!$F$33:$F$776,СВЦЭМ!$A$33:$A$776,$A198,СВЦЭМ!$B$33:$B$776,K$190)+'СЕТ СН'!$F$12</f>
        <v>148.47301922</v>
      </c>
      <c r="L198" s="36">
        <f>SUMIFS(СВЦЭМ!$F$33:$F$776,СВЦЭМ!$A$33:$A$776,$A198,СВЦЭМ!$B$33:$B$776,L$190)+'СЕТ СН'!$F$12</f>
        <v>146.97681875999999</v>
      </c>
      <c r="M198" s="36">
        <f>SUMIFS(СВЦЭМ!$F$33:$F$776,СВЦЭМ!$A$33:$A$776,$A198,СВЦЭМ!$B$33:$B$776,M$190)+'СЕТ СН'!$F$12</f>
        <v>144.26599206</v>
      </c>
      <c r="N198" s="36">
        <f>SUMIFS(СВЦЭМ!$F$33:$F$776,СВЦЭМ!$A$33:$A$776,$A198,СВЦЭМ!$B$33:$B$776,N$190)+'СЕТ СН'!$F$12</f>
        <v>145.71801611000001</v>
      </c>
      <c r="O198" s="36">
        <f>SUMIFS(СВЦЭМ!$F$33:$F$776,СВЦЭМ!$A$33:$A$776,$A198,СВЦЭМ!$B$33:$B$776,O$190)+'СЕТ СН'!$F$12</f>
        <v>147.25130354000001</v>
      </c>
      <c r="P198" s="36">
        <f>SUMIFS(СВЦЭМ!$F$33:$F$776,СВЦЭМ!$A$33:$A$776,$A198,СВЦЭМ!$B$33:$B$776,P$190)+'СЕТ СН'!$F$12</f>
        <v>145.50524290000001</v>
      </c>
      <c r="Q198" s="36">
        <f>SUMIFS(СВЦЭМ!$F$33:$F$776,СВЦЭМ!$A$33:$A$776,$A198,СВЦЭМ!$B$33:$B$776,Q$190)+'СЕТ СН'!$F$12</f>
        <v>146.30122009999999</v>
      </c>
      <c r="R198" s="36">
        <f>SUMIFS(СВЦЭМ!$F$33:$F$776,СВЦЭМ!$A$33:$A$776,$A198,СВЦЭМ!$B$33:$B$776,R$190)+'СЕТ СН'!$F$12</f>
        <v>147.37895714999999</v>
      </c>
      <c r="S198" s="36">
        <f>SUMIFS(СВЦЭМ!$F$33:$F$776,СВЦЭМ!$A$33:$A$776,$A198,СВЦЭМ!$B$33:$B$776,S$190)+'СЕТ СН'!$F$12</f>
        <v>148.32358418000001</v>
      </c>
      <c r="T198" s="36">
        <f>SUMIFS(СВЦЭМ!$F$33:$F$776,СВЦЭМ!$A$33:$A$776,$A198,СВЦЭМ!$B$33:$B$776,T$190)+'СЕТ СН'!$F$12</f>
        <v>148.49908348</v>
      </c>
      <c r="U198" s="36">
        <f>SUMIFS(СВЦЭМ!$F$33:$F$776,СВЦЭМ!$A$33:$A$776,$A198,СВЦЭМ!$B$33:$B$776,U$190)+'СЕТ СН'!$F$12</f>
        <v>147.28856485</v>
      </c>
      <c r="V198" s="36">
        <f>SUMIFS(СВЦЭМ!$F$33:$F$776,СВЦЭМ!$A$33:$A$776,$A198,СВЦЭМ!$B$33:$B$776,V$190)+'СЕТ СН'!$F$12</f>
        <v>145.02329621999999</v>
      </c>
      <c r="W198" s="36">
        <f>SUMIFS(СВЦЭМ!$F$33:$F$776,СВЦЭМ!$A$33:$A$776,$A198,СВЦЭМ!$B$33:$B$776,W$190)+'СЕТ СН'!$F$12</f>
        <v>146.88959331999999</v>
      </c>
      <c r="X198" s="36">
        <f>SUMIFS(СВЦЭМ!$F$33:$F$776,СВЦЭМ!$A$33:$A$776,$A198,СВЦЭМ!$B$33:$B$776,X$190)+'СЕТ СН'!$F$12</f>
        <v>143.34587951</v>
      </c>
      <c r="Y198" s="36">
        <f>SUMIFS(СВЦЭМ!$F$33:$F$776,СВЦЭМ!$A$33:$A$776,$A198,СВЦЭМ!$B$33:$B$776,Y$190)+'СЕТ СН'!$F$12</f>
        <v>154.84900296000001</v>
      </c>
    </row>
    <row r="199" spans="1:25" ht="15.75" x14ac:dyDescent="0.2">
      <c r="A199" s="35">
        <f t="shared" si="5"/>
        <v>44021</v>
      </c>
      <c r="B199" s="36">
        <f>SUMIFS(СВЦЭМ!$F$33:$F$776,СВЦЭМ!$A$33:$A$776,$A199,СВЦЭМ!$B$33:$B$776,B$190)+'СЕТ СН'!$F$12</f>
        <v>169.17472813000001</v>
      </c>
      <c r="C199" s="36">
        <f>SUMIFS(СВЦЭМ!$F$33:$F$776,СВЦЭМ!$A$33:$A$776,$A199,СВЦЭМ!$B$33:$B$776,C$190)+'СЕТ СН'!$F$12</f>
        <v>172.90887236</v>
      </c>
      <c r="D199" s="36">
        <f>SUMIFS(СВЦЭМ!$F$33:$F$776,СВЦЭМ!$A$33:$A$776,$A199,СВЦЭМ!$B$33:$B$776,D$190)+'СЕТ СН'!$F$12</f>
        <v>171.93476745000001</v>
      </c>
      <c r="E199" s="36">
        <f>SUMIFS(СВЦЭМ!$F$33:$F$776,СВЦЭМ!$A$33:$A$776,$A199,СВЦЭМ!$B$33:$B$776,E$190)+'СЕТ СН'!$F$12</f>
        <v>173.81998053000001</v>
      </c>
      <c r="F199" s="36">
        <f>SUMIFS(СВЦЭМ!$F$33:$F$776,СВЦЭМ!$A$33:$A$776,$A199,СВЦЭМ!$B$33:$B$776,F$190)+'СЕТ СН'!$F$12</f>
        <v>171.50678611000001</v>
      </c>
      <c r="G199" s="36">
        <f>SUMIFS(СВЦЭМ!$F$33:$F$776,СВЦЭМ!$A$33:$A$776,$A199,СВЦЭМ!$B$33:$B$776,G$190)+'СЕТ СН'!$F$12</f>
        <v>172.91147612</v>
      </c>
      <c r="H199" s="36">
        <f>SUMIFS(СВЦЭМ!$F$33:$F$776,СВЦЭМ!$A$33:$A$776,$A199,СВЦЭМ!$B$33:$B$776,H$190)+'СЕТ СН'!$F$12</f>
        <v>173.13654002999999</v>
      </c>
      <c r="I199" s="36">
        <f>SUMIFS(СВЦЭМ!$F$33:$F$776,СВЦЭМ!$A$33:$A$776,$A199,СВЦЭМ!$B$33:$B$776,I$190)+'СЕТ СН'!$F$12</f>
        <v>157.69115414000001</v>
      </c>
      <c r="J199" s="36">
        <f>SUMIFS(СВЦЭМ!$F$33:$F$776,СВЦЭМ!$A$33:$A$776,$A199,СВЦЭМ!$B$33:$B$776,J$190)+'СЕТ СН'!$F$12</f>
        <v>154.75772383</v>
      </c>
      <c r="K199" s="36">
        <f>SUMIFS(СВЦЭМ!$F$33:$F$776,СВЦЭМ!$A$33:$A$776,$A199,СВЦЭМ!$B$33:$B$776,K$190)+'СЕТ СН'!$F$12</f>
        <v>152.33937528999999</v>
      </c>
      <c r="L199" s="36">
        <f>SUMIFS(СВЦЭМ!$F$33:$F$776,СВЦЭМ!$A$33:$A$776,$A199,СВЦЭМ!$B$33:$B$776,L$190)+'СЕТ СН'!$F$12</f>
        <v>147.80533525999999</v>
      </c>
      <c r="M199" s="36">
        <f>SUMIFS(СВЦЭМ!$F$33:$F$776,СВЦЭМ!$A$33:$A$776,$A199,СВЦЭМ!$B$33:$B$776,M$190)+'СЕТ СН'!$F$12</f>
        <v>149.81784551999999</v>
      </c>
      <c r="N199" s="36">
        <f>SUMIFS(СВЦЭМ!$F$33:$F$776,СВЦЭМ!$A$33:$A$776,$A199,СВЦЭМ!$B$33:$B$776,N$190)+'СЕТ СН'!$F$12</f>
        <v>149.02026769</v>
      </c>
      <c r="O199" s="36">
        <f>SUMIFS(СВЦЭМ!$F$33:$F$776,СВЦЭМ!$A$33:$A$776,$A199,СВЦЭМ!$B$33:$B$776,O$190)+'СЕТ СН'!$F$12</f>
        <v>150.34217952</v>
      </c>
      <c r="P199" s="36">
        <f>SUMIFS(СВЦЭМ!$F$33:$F$776,СВЦЭМ!$A$33:$A$776,$A199,СВЦЭМ!$B$33:$B$776,P$190)+'СЕТ СН'!$F$12</f>
        <v>148.15579890999999</v>
      </c>
      <c r="Q199" s="36">
        <f>SUMIFS(СВЦЭМ!$F$33:$F$776,СВЦЭМ!$A$33:$A$776,$A199,СВЦЭМ!$B$33:$B$776,Q$190)+'СЕТ СН'!$F$12</f>
        <v>149.28327942999999</v>
      </c>
      <c r="R199" s="36">
        <f>SUMIFS(СВЦЭМ!$F$33:$F$776,СВЦЭМ!$A$33:$A$776,$A199,СВЦЭМ!$B$33:$B$776,R$190)+'СЕТ СН'!$F$12</f>
        <v>151.62880995</v>
      </c>
      <c r="S199" s="36">
        <f>SUMIFS(СВЦЭМ!$F$33:$F$776,СВЦЭМ!$A$33:$A$776,$A199,СВЦЭМ!$B$33:$B$776,S$190)+'СЕТ СН'!$F$12</f>
        <v>152.53835257</v>
      </c>
      <c r="T199" s="36">
        <f>SUMIFS(СВЦЭМ!$F$33:$F$776,СВЦЭМ!$A$33:$A$776,$A199,СВЦЭМ!$B$33:$B$776,T$190)+'СЕТ СН'!$F$12</f>
        <v>153.28964915</v>
      </c>
      <c r="U199" s="36">
        <f>SUMIFS(СВЦЭМ!$F$33:$F$776,СВЦЭМ!$A$33:$A$776,$A199,СВЦЭМ!$B$33:$B$776,U$190)+'СЕТ СН'!$F$12</f>
        <v>152.90504475</v>
      </c>
      <c r="V199" s="36">
        <f>SUMIFS(СВЦЭМ!$F$33:$F$776,СВЦЭМ!$A$33:$A$776,$A199,СВЦЭМ!$B$33:$B$776,V$190)+'СЕТ СН'!$F$12</f>
        <v>151.26049422</v>
      </c>
      <c r="W199" s="36">
        <f>SUMIFS(СВЦЭМ!$F$33:$F$776,СВЦЭМ!$A$33:$A$776,$A199,СВЦЭМ!$B$33:$B$776,W$190)+'СЕТ СН'!$F$12</f>
        <v>150.61905469999999</v>
      </c>
      <c r="X199" s="36">
        <f>SUMIFS(СВЦЭМ!$F$33:$F$776,СВЦЭМ!$A$33:$A$776,$A199,СВЦЭМ!$B$33:$B$776,X$190)+'СЕТ СН'!$F$12</f>
        <v>150.69554922</v>
      </c>
      <c r="Y199" s="36">
        <f>SUMIFS(СВЦЭМ!$F$33:$F$776,СВЦЭМ!$A$33:$A$776,$A199,СВЦЭМ!$B$33:$B$776,Y$190)+'СЕТ СН'!$F$12</f>
        <v>154.43442877999999</v>
      </c>
    </row>
    <row r="200" spans="1:25" ht="15.75" x14ac:dyDescent="0.2">
      <c r="A200" s="35">
        <f t="shared" si="5"/>
        <v>44022</v>
      </c>
      <c r="B200" s="36">
        <f>SUMIFS(СВЦЭМ!$F$33:$F$776,СВЦЭМ!$A$33:$A$776,$A200,СВЦЭМ!$B$33:$B$776,B$190)+'СЕТ СН'!$F$12</f>
        <v>173.01985923000001</v>
      </c>
      <c r="C200" s="36">
        <f>SUMIFS(СВЦЭМ!$F$33:$F$776,СВЦЭМ!$A$33:$A$776,$A200,СВЦЭМ!$B$33:$B$776,C$190)+'СЕТ СН'!$F$12</f>
        <v>168.51022148999999</v>
      </c>
      <c r="D200" s="36">
        <f>SUMIFS(СВЦЭМ!$F$33:$F$776,СВЦЭМ!$A$33:$A$776,$A200,СВЦЭМ!$B$33:$B$776,D$190)+'СЕТ СН'!$F$12</f>
        <v>167.55529462000001</v>
      </c>
      <c r="E200" s="36">
        <f>SUMIFS(СВЦЭМ!$F$33:$F$776,СВЦЭМ!$A$33:$A$776,$A200,СВЦЭМ!$B$33:$B$776,E$190)+'СЕТ СН'!$F$12</f>
        <v>171.25905587</v>
      </c>
      <c r="F200" s="36">
        <f>SUMIFS(СВЦЭМ!$F$33:$F$776,СВЦЭМ!$A$33:$A$776,$A200,СВЦЭМ!$B$33:$B$776,F$190)+'СЕТ СН'!$F$12</f>
        <v>175.34948990999999</v>
      </c>
      <c r="G200" s="36">
        <f>SUMIFS(СВЦЭМ!$F$33:$F$776,СВЦЭМ!$A$33:$A$776,$A200,СВЦЭМ!$B$33:$B$776,G$190)+'СЕТ СН'!$F$12</f>
        <v>182.93222402000001</v>
      </c>
      <c r="H200" s="36">
        <f>SUMIFS(СВЦЭМ!$F$33:$F$776,СВЦЭМ!$A$33:$A$776,$A200,СВЦЭМ!$B$33:$B$776,H$190)+'СЕТ СН'!$F$12</f>
        <v>187.37009252999999</v>
      </c>
      <c r="I200" s="36">
        <f>SUMIFS(СВЦЭМ!$F$33:$F$776,СВЦЭМ!$A$33:$A$776,$A200,СВЦЭМ!$B$33:$B$776,I$190)+'СЕТ СН'!$F$12</f>
        <v>172.11533914</v>
      </c>
      <c r="J200" s="36">
        <f>SUMIFS(СВЦЭМ!$F$33:$F$776,СВЦЭМ!$A$33:$A$776,$A200,СВЦЭМ!$B$33:$B$776,J$190)+'СЕТ СН'!$F$12</f>
        <v>163.27427474999999</v>
      </c>
      <c r="K200" s="36">
        <f>SUMIFS(СВЦЭМ!$F$33:$F$776,СВЦЭМ!$A$33:$A$776,$A200,СВЦЭМ!$B$33:$B$776,K$190)+'СЕТ СН'!$F$12</f>
        <v>149.41237050000001</v>
      </c>
      <c r="L200" s="36">
        <f>SUMIFS(СВЦЭМ!$F$33:$F$776,СВЦЭМ!$A$33:$A$776,$A200,СВЦЭМ!$B$33:$B$776,L$190)+'СЕТ СН'!$F$12</f>
        <v>148.19225316999999</v>
      </c>
      <c r="M200" s="36">
        <f>SUMIFS(СВЦЭМ!$F$33:$F$776,СВЦЭМ!$A$33:$A$776,$A200,СВЦЭМ!$B$33:$B$776,M$190)+'СЕТ СН'!$F$12</f>
        <v>149.51373469999999</v>
      </c>
      <c r="N200" s="36">
        <f>SUMIFS(СВЦЭМ!$F$33:$F$776,СВЦЭМ!$A$33:$A$776,$A200,СВЦЭМ!$B$33:$B$776,N$190)+'СЕТ СН'!$F$12</f>
        <v>148.21940262000001</v>
      </c>
      <c r="O200" s="36">
        <f>SUMIFS(СВЦЭМ!$F$33:$F$776,СВЦЭМ!$A$33:$A$776,$A200,СВЦЭМ!$B$33:$B$776,O$190)+'СЕТ СН'!$F$12</f>
        <v>148.63323790000001</v>
      </c>
      <c r="P200" s="36">
        <f>SUMIFS(СВЦЭМ!$F$33:$F$776,СВЦЭМ!$A$33:$A$776,$A200,СВЦЭМ!$B$33:$B$776,P$190)+'СЕТ СН'!$F$12</f>
        <v>146.26130458</v>
      </c>
      <c r="Q200" s="36">
        <f>SUMIFS(СВЦЭМ!$F$33:$F$776,СВЦЭМ!$A$33:$A$776,$A200,СВЦЭМ!$B$33:$B$776,Q$190)+'СЕТ СН'!$F$12</f>
        <v>148.42612829000001</v>
      </c>
      <c r="R200" s="36">
        <f>SUMIFS(СВЦЭМ!$F$33:$F$776,СВЦЭМ!$A$33:$A$776,$A200,СВЦЭМ!$B$33:$B$776,R$190)+'СЕТ СН'!$F$12</f>
        <v>151.87952529</v>
      </c>
      <c r="S200" s="36">
        <f>SUMIFS(СВЦЭМ!$F$33:$F$776,СВЦЭМ!$A$33:$A$776,$A200,СВЦЭМ!$B$33:$B$776,S$190)+'СЕТ СН'!$F$12</f>
        <v>152.61123989999999</v>
      </c>
      <c r="T200" s="36">
        <f>SUMIFS(СВЦЭМ!$F$33:$F$776,СВЦЭМ!$A$33:$A$776,$A200,СВЦЭМ!$B$33:$B$776,T$190)+'СЕТ СН'!$F$12</f>
        <v>151.31575090000001</v>
      </c>
      <c r="U200" s="36">
        <f>SUMIFS(СВЦЭМ!$F$33:$F$776,СВЦЭМ!$A$33:$A$776,$A200,СВЦЭМ!$B$33:$B$776,U$190)+'СЕТ СН'!$F$12</f>
        <v>148.52957426</v>
      </c>
      <c r="V200" s="36">
        <f>SUMIFS(СВЦЭМ!$F$33:$F$776,СВЦЭМ!$A$33:$A$776,$A200,СВЦЭМ!$B$33:$B$776,V$190)+'СЕТ СН'!$F$12</f>
        <v>144.18649625</v>
      </c>
      <c r="W200" s="36">
        <f>SUMIFS(СВЦЭМ!$F$33:$F$776,СВЦЭМ!$A$33:$A$776,$A200,СВЦЭМ!$B$33:$B$776,W$190)+'СЕТ СН'!$F$12</f>
        <v>146.96764956000001</v>
      </c>
      <c r="X200" s="36">
        <f>SUMIFS(СВЦЭМ!$F$33:$F$776,СВЦЭМ!$A$33:$A$776,$A200,СВЦЭМ!$B$33:$B$776,X$190)+'СЕТ СН'!$F$12</f>
        <v>144.83254901999999</v>
      </c>
      <c r="Y200" s="36">
        <f>SUMIFS(СВЦЭМ!$F$33:$F$776,СВЦЭМ!$A$33:$A$776,$A200,СВЦЭМ!$B$33:$B$776,Y$190)+'СЕТ СН'!$F$12</f>
        <v>151.04566098999999</v>
      </c>
    </row>
    <row r="201" spans="1:25" ht="15.75" x14ac:dyDescent="0.2">
      <c r="A201" s="35">
        <f t="shared" si="5"/>
        <v>44023</v>
      </c>
      <c r="B201" s="36">
        <f>SUMIFS(СВЦЭМ!$F$33:$F$776,СВЦЭМ!$A$33:$A$776,$A201,СВЦЭМ!$B$33:$B$776,B$190)+'СЕТ СН'!$F$12</f>
        <v>173.62622701000001</v>
      </c>
      <c r="C201" s="36">
        <f>SUMIFS(СВЦЭМ!$F$33:$F$776,СВЦЭМ!$A$33:$A$776,$A201,СВЦЭМ!$B$33:$B$776,C$190)+'СЕТ СН'!$F$12</f>
        <v>168.68801904</v>
      </c>
      <c r="D201" s="36">
        <f>SUMIFS(СВЦЭМ!$F$33:$F$776,СВЦЭМ!$A$33:$A$776,$A201,СВЦЭМ!$B$33:$B$776,D$190)+'СЕТ СН'!$F$12</f>
        <v>173.5345998</v>
      </c>
      <c r="E201" s="36">
        <f>SUMIFS(СВЦЭМ!$F$33:$F$776,СВЦЭМ!$A$33:$A$776,$A201,СВЦЭМ!$B$33:$B$776,E$190)+'СЕТ СН'!$F$12</f>
        <v>176.52463621999999</v>
      </c>
      <c r="F201" s="36">
        <f>SUMIFS(СВЦЭМ!$F$33:$F$776,СВЦЭМ!$A$33:$A$776,$A201,СВЦЭМ!$B$33:$B$776,F$190)+'СЕТ СН'!$F$12</f>
        <v>174.69486789999999</v>
      </c>
      <c r="G201" s="36">
        <f>SUMIFS(СВЦЭМ!$F$33:$F$776,СВЦЭМ!$A$33:$A$776,$A201,СВЦЭМ!$B$33:$B$776,G$190)+'СЕТ СН'!$F$12</f>
        <v>174.33423144</v>
      </c>
      <c r="H201" s="36">
        <f>SUMIFS(СВЦЭМ!$F$33:$F$776,СВЦЭМ!$A$33:$A$776,$A201,СВЦЭМ!$B$33:$B$776,H$190)+'СЕТ СН'!$F$12</f>
        <v>171.53115682000001</v>
      </c>
      <c r="I201" s="36">
        <f>SUMIFS(СВЦЭМ!$F$33:$F$776,СВЦЭМ!$A$33:$A$776,$A201,СВЦЭМ!$B$33:$B$776,I$190)+'СЕТ СН'!$F$12</f>
        <v>171.66753052000001</v>
      </c>
      <c r="J201" s="36">
        <f>SUMIFS(СВЦЭМ!$F$33:$F$776,СВЦЭМ!$A$33:$A$776,$A201,СВЦЭМ!$B$33:$B$776,J$190)+'СЕТ СН'!$F$12</f>
        <v>164.90719063</v>
      </c>
      <c r="K201" s="36">
        <f>SUMIFS(СВЦЭМ!$F$33:$F$776,СВЦЭМ!$A$33:$A$776,$A201,СВЦЭМ!$B$33:$B$776,K$190)+'СЕТ СН'!$F$12</f>
        <v>142.12004684999999</v>
      </c>
      <c r="L201" s="36">
        <f>SUMIFS(СВЦЭМ!$F$33:$F$776,СВЦЭМ!$A$33:$A$776,$A201,СВЦЭМ!$B$33:$B$776,L$190)+'СЕТ СН'!$F$12</f>
        <v>136.43406232999999</v>
      </c>
      <c r="M201" s="36">
        <f>SUMIFS(СВЦЭМ!$F$33:$F$776,СВЦЭМ!$A$33:$A$776,$A201,СВЦЭМ!$B$33:$B$776,M$190)+'СЕТ СН'!$F$12</f>
        <v>135.08997067999999</v>
      </c>
      <c r="N201" s="36">
        <f>SUMIFS(СВЦЭМ!$F$33:$F$776,СВЦЭМ!$A$33:$A$776,$A201,СВЦЭМ!$B$33:$B$776,N$190)+'СЕТ СН'!$F$12</f>
        <v>135.74699061999999</v>
      </c>
      <c r="O201" s="36">
        <f>SUMIFS(СВЦЭМ!$F$33:$F$776,СВЦЭМ!$A$33:$A$776,$A201,СВЦЭМ!$B$33:$B$776,O$190)+'СЕТ СН'!$F$12</f>
        <v>142.2810862</v>
      </c>
      <c r="P201" s="36">
        <f>SUMIFS(СВЦЭМ!$F$33:$F$776,СВЦЭМ!$A$33:$A$776,$A201,СВЦЭМ!$B$33:$B$776,P$190)+'СЕТ СН'!$F$12</f>
        <v>142.97436003999999</v>
      </c>
      <c r="Q201" s="36">
        <f>SUMIFS(СВЦЭМ!$F$33:$F$776,СВЦЭМ!$A$33:$A$776,$A201,СВЦЭМ!$B$33:$B$776,Q$190)+'СЕТ СН'!$F$12</f>
        <v>145.29896969999999</v>
      </c>
      <c r="R201" s="36">
        <f>SUMIFS(СВЦЭМ!$F$33:$F$776,СВЦЭМ!$A$33:$A$776,$A201,СВЦЭМ!$B$33:$B$776,R$190)+'СЕТ СН'!$F$12</f>
        <v>148.93167536000001</v>
      </c>
      <c r="S201" s="36">
        <f>SUMIFS(СВЦЭМ!$F$33:$F$776,СВЦЭМ!$A$33:$A$776,$A201,СВЦЭМ!$B$33:$B$776,S$190)+'СЕТ СН'!$F$12</f>
        <v>149.28259267000001</v>
      </c>
      <c r="T201" s="36">
        <f>SUMIFS(СВЦЭМ!$F$33:$F$776,СВЦЭМ!$A$33:$A$776,$A201,СВЦЭМ!$B$33:$B$776,T$190)+'СЕТ СН'!$F$12</f>
        <v>148.07030595000001</v>
      </c>
      <c r="U201" s="36">
        <f>SUMIFS(СВЦЭМ!$F$33:$F$776,СВЦЭМ!$A$33:$A$776,$A201,СВЦЭМ!$B$33:$B$776,U$190)+'СЕТ СН'!$F$12</f>
        <v>145.47022264</v>
      </c>
      <c r="V201" s="36">
        <f>SUMIFS(СВЦЭМ!$F$33:$F$776,СВЦЭМ!$A$33:$A$776,$A201,СВЦЭМ!$B$33:$B$776,V$190)+'СЕТ СН'!$F$12</f>
        <v>142.21638200999999</v>
      </c>
      <c r="W201" s="36">
        <f>SUMIFS(СВЦЭМ!$F$33:$F$776,СВЦЭМ!$A$33:$A$776,$A201,СВЦЭМ!$B$33:$B$776,W$190)+'СЕТ СН'!$F$12</f>
        <v>139.85220942999999</v>
      </c>
      <c r="X201" s="36">
        <f>SUMIFS(СВЦЭМ!$F$33:$F$776,СВЦЭМ!$A$33:$A$776,$A201,СВЦЭМ!$B$33:$B$776,X$190)+'СЕТ СН'!$F$12</f>
        <v>143.36083547999999</v>
      </c>
      <c r="Y201" s="36">
        <f>SUMIFS(СВЦЭМ!$F$33:$F$776,СВЦЭМ!$A$33:$A$776,$A201,СВЦЭМ!$B$33:$B$776,Y$190)+'СЕТ СН'!$F$12</f>
        <v>145.44649315999999</v>
      </c>
    </row>
    <row r="202" spans="1:25" ht="15.75" x14ac:dyDescent="0.2">
      <c r="A202" s="35">
        <f t="shared" si="5"/>
        <v>44024</v>
      </c>
      <c r="B202" s="36">
        <f>SUMIFS(СВЦЭМ!$F$33:$F$776,СВЦЭМ!$A$33:$A$776,$A202,СВЦЭМ!$B$33:$B$776,B$190)+'СЕТ СН'!$F$12</f>
        <v>168.36394899999999</v>
      </c>
      <c r="C202" s="36">
        <f>SUMIFS(СВЦЭМ!$F$33:$F$776,СВЦЭМ!$A$33:$A$776,$A202,СВЦЭМ!$B$33:$B$776,C$190)+'СЕТ СН'!$F$12</f>
        <v>179.43468912</v>
      </c>
      <c r="D202" s="36">
        <f>SUMIFS(СВЦЭМ!$F$33:$F$776,СВЦЭМ!$A$33:$A$776,$A202,СВЦЭМ!$B$33:$B$776,D$190)+'СЕТ СН'!$F$12</f>
        <v>185.26976625</v>
      </c>
      <c r="E202" s="36">
        <f>SUMIFS(СВЦЭМ!$F$33:$F$776,СВЦЭМ!$A$33:$A$776,$A202,СВЦЭМ!$B$33:$B$776,E$190)+'СЕТ СН'!$F$12</f>
        <v>189.30244630999999</v>
      </c>
      <c r="F202" s="36">
        <f>SUMIFS(СВЦЭМ!$F$33:$F$776,СВЦЭМ!$A$33:$A$776,$A202,СВЦЭМ!$B$33:$B$776,F$190)+'СЕТ СН'!$F$12</f>
        <v>190.01650576</v>
      </c>
      <c r="G202" s="36">
        <f>SUMIFS(СВЦЭМ!$F$33:$F$776,СВЦЭМ!$A$33:$A$776,$A202,СВЦЭМ!$B$33:$B$776,G$190)+'СЕТ СН'!$F$12</f>
        <v>191.22497199</v>
      </c>
      <c r="H202" s="36">
        <f>SUMIFS(СВЦЭМ!$F$33:$F$776,СВЦЭМ!$A$33:$A$776,$A202,СВЦЭМ!$B$33:$B$776,H$190)+'СЕТ СН'!$F$12</f>
        <v>186.82398936999999</v>
      </c>
      <c r="I202" s="36">
        <f>SUMIFS(СВЦЭМ!$F$33:$F$776,СВЦЭМ!$A$33:$A$776,$A202,СВЦЭМ!$B$33:$B$776,I$190)+'СЕТ СН'!$F$12</f>
        <v>180.02512844</v>
      </c>
      <c r="J202" s="36">
        <f>SUMIFS(СВЦЭМ!$F$33:$F$776,СВЦЭМ!$A$33:$A$776,$A202,СВЦЭМ!$B$33:$B$776,J$190)+'СЕТ СН'!$F$12</f>
        <v>163.04255774000001</v>
      </c>
      <c r="K202" s="36">
        <f>SUMIFS(СВЦЭМ!$F$33:$F$776,СВЦЭМ!$A$33:$A$776,$A202,СВЦЭМ!$B$33:$B$776,K$190)+'СЕТ СН'!$F$12</f>
        <v>135.9062605</v>
      </c>
      <c r="L202" s="36">
        <f>SUMIFS(СВЦЭМ!$F$33:$F$776,СВЦЭМ!$A$33:$A$776,$A202,СВЦЭМ!$B$33:$B$776,L$190)+'СЕТ СН'!$F$12</f>
        <v>129.05604187</v>
      </c>
      <c r="M202" s="36">
        <f>SUMIFS(СВЦЭМ!$F$33:$F$776,СВЦЭМ!$A$33:$A$776,$A202,СВЦЭМ!$B$33:$B$776,M$190)+'СЕТ СН'!$F$12</f>
        <v>128.55734749999999</v>
      </c>
      <c r="N202" s="36">
        <f>SUMIFS(СВЦЭМ!$F$33:$F$776,СВЦЭМ!$A$33:$A$776,$A202,СВЦЭМ!$B$33:$B$776,N$190)+'СЕТ СН'!$F$12</f>
        <v>129.79461569</v>
      </c>
      <c r="O202" s="36">
        <f>SUMIFS(СВЦЭМ!$F$33:$F$776,СВЦЭМ!$A$33:$A$776,$A202,СВЦЭМ!$B$33:$B$776,O$190)+'СЕТ СН'!$F$12</f>
        <v>130.25126130999999</v>
      </c>
      <c r="P202" s="36">
        <f>SUMIFS(СВЦЭМ!$F$33:$F$776,СВЦЭМ!$A$33:$A$776,$A202,СВЦЭМ!$B$33:$B$776,P$190)+'СЕТ СН'!$F$12</f>
        <v>131.49250527000001</v>
      </c>
      <c r="Q202" s="36">
        <f>SUMIFS(СВЦЭМ!$F$33:$F$776,СВЦЭМ!$A$33:$A$776,$A202,СВЦЭМ!$B$33:$B$776,Q$190)+'СЕТ СН'!$F$12</f>
        <v>134.82915844999999</v>
      </c>
      <c r="R202" s="36">
        <f>SUMIFS(СВЦЭМ!$F$33:$F$776,СВЦЭМ!$A$33:$A$776,$A202,СВЦЭМ!$B$33:$B$776,R$190)+'СЕТ СН'!$F$12</f>
        <v>134.70324239000001</v>
      </c>
      <c r="S202" s="36">
        <f>SUMIFS(СВЦЭМ!$F$33:$F$776,СВЦЭМ!$A$33:$A$776,$A202,СВЦЭМ!$B$33:$B$776,S$190)+'СЕТ СН'!$F$12</f>
        <v>135.74111983</v>
      </c>
      <c r="T202" s="36">
        <f>SUMIFS(СВЦЭМ!$F$33:$F$776,СВЦЭМ!$A$33:$A$776,$A202,СВЦЭМ!$B$33:$B$776,T$190)+'СЕТ СН'!$F$12</f>
        <v>135.08581361</v>
      </c>
      <c r="U202" s="36">
        <f>SUMIFS(СВЦЭМ!$F$33:$F$776,СВЦЭМ!$A$33:$A$776,$A202,СВЦЭМ!$B$33:$B$776,U$190)+'СЕТ СН'!$F$12</f>
        <v>130.9785914</v>
      </c>
      <c r="V202" s="36">
        <f>SUMIFS(СВЦЭМ!$F$33:$F$776,СВЦЭМ!$A$33:$A$776,$A202,СВЦЭМ!$B$33:$B$776,V$190)+'СЕТ СН'!$F$12</f>
        <v>131.31961663000001</v>
      </c>
      <c r="W202" s="36">
        <f>SUMIFS(СВЦЭМ!$F$33:$F$776,СВЦЭМ!$A$33:$A$776,$A202,СВЦЭМ!$B$33:$B$776,W$190)+'СЕТ СН'!$F$12</f>
        <v>129.85560747</v>
      </c>
      <c r="X202" s="36">
        <f>SUMIFS(СВЦЭМ!$F$33:$F$776,СВЦЭМ!$A$33:$A$776,$A202,СВЦЭМ!$B$33:$B$776,X$190)+'СЕТ СН'!$F$12</f>
        <v>131.26574048000001</v>
      </c>
      <c r="Y202" s="36">
        <f>SUMIFS(СВЦЭМ!$F$33:$F$776,СВЦЭМ!$A$33:$A$776,$A202,СВЦЭМ!$B$33:$B$776,Y$190)+'СЕТ СН'!$F$12</f>
        <v>150.50310481</v>
      </c>
    </row>
    <row r="203" spans="1:25" ht="15.75" x14ac:dyDescent="0.2">
      <c r="A203" s="35">
        <f t="shared" si="5"/>
        <v>44025</v>
      </c>
      <c r="B203" s="36">
        <f>SUMIFS(СВЦЭМ!$F$33:$F$776,СВЦЭМ!$A$33:$A$776,$A203,СВЦЭМ!$B$33:$B$776,B$190)+'СЕТ СН'!$F$12</f>
        <v>167.66593623</v>
      </c>
      <c r="C203" s="36">
        <f>SUMIFS(СВЦЭМ!$F$33:$F$776,СВЦЭМ!$A$33:$A$776,$A203,СВЦЭМ!$B$33:$B$776,C$190)+'СЕТ СН'!$F$12</f>
        <v>161.99567777999999</v>
      </c>
      <c r="D203" s="36">
        <f>SUMIFS(СВЦЭМ!$F$33:$F$776,СВЦЭМ!$A$33:$A$776,$A203,СВЦЭМ!$B$33:$B$776,D$190)+'СЕТ СН'!$F$12</f>
        <v>166.77877896000001</v>
      </c>
      <c r="E203" s="36">
        <f>SUMIFS(СВЦЭМ!$F$33:$F$776,СВЦЭМ!$A$33:$A$776,$A203,СВЦЭМ!$B$33:$B$776,E$190)+'СЕТ СН'!$F$12</f>
        <v>169.74736763999999</v>
      </c>
      <c r="F203" s="36">
        <f>SUMIFS(СВЦЭМ!$F$33:$F$776,СВЦЭМ!$A$33:$A$776,$A203,СВЦЭМ!$B$33:$B$776,F$190)+'СЕТ СН'!$F$12</f>
        <v>168.0725497</v>
      </c>
      <c r="G203" s="36">
        <f>SUMIFS(СВЦЭМ!$F$33:$F$776,СВЦЭМ!$A$33:$A$776,$A203,СВЦЭМ!$B$33:$B$776,G$190)+'СЕТ СН'!$F$12</f>
        <v>167.96673018000001</v>
      </c>
      <c r="H203" s="36">
        <f>SUMIFS(СВЦЭМ!$F$33:$F$776,СВЦЭМ!$A$33:$A$776,$A203,СВЦЭМ!$B$33:$B$776,H$190)+'СЕТ СН'!$F$12</f>
        <v>165.53624814</v>
      </c>
      <c r="I203" s="36">
        <f>SUMIFS(СВЦЭМ!$F$33:$F$776,СВЦЭМ!$A$33:$A$776,$A203,СВЦЭМ!$B$33:$B$776,I$190)+'СЕТ СН'!$F$12</f>
        <v>169.51079053000001</v>
      </c>
      <c r="J203" s="36">
        <f>SUMIFS(СВЦЭМ!$F$33:$F$776,СВЦЭМ!$A$33:$A$776,$A203,СВЦЭМ!$B$33:$B$776,J$190)+'СЕТ СН'!$F$12</f>
        <v>174.82706404000001</v>
      </c>
      <c r="K203" s="36">
        <f>SUMIFS(СВЦЭМ!$F$33:$F$776,СВЦЭМ!$A$33:$A$776,$A203,СВЦЭМ!$B$33:$B$776,K$190)+'СЕТ СН'!$F$12</f>
        <v>155.42607068000001</v>
      </c>
      <c r="L203" s="36">
        <f>SUMIFS(СВЦЭМ!$F$33:$F$776,СВЦЭМ!$A$33:$A$776,$A203,СВЦЭМ!$B$33:$B$776,L$190)+'СЕТ СН'!$F$12</f>
        <v>148.8670893</v>
      </c>
      <c r="M203" s="36">
        <f>SUMIFS(СВЦЭМ!$F$33:$F$776,СВЦЭМ!$A$33:$A$776,$A203,СВЦЭМ!$B$33:$B$776,M$190)+'СЕТ СН'!$F$12</f>
        <v>149.8348202</v>
      </c>
      <c r="N203" s="36">
        <f>SUMIFS(СВЦЭМ!$F$33:$F$776,СВЦЭМ!$A$33:$A$776,$A203,СВЦЭМ!$B$33:$B$776,N$190)+'СЕТ СН'!$F$12</f>
        <v>150.10474009000001</v>
      </c>
      <c r="O203" s="36">
        <f>SUMIFS(СВЦЭМ!$F$33:$F$776,СВЦЭМ!$A$33:$A$776,$A203,СВЦЭМ!$B$33:$B$776,O$190)+'СЕТ СН'!$F$12</f>
        <v>150.13741784000001</v>
      </c>
      <c r="P203" s="36">
        <f>SUMIFS(СВЦЭМ!$F$33:$F$776,СВЦЭМ!$A$33:$A$776,$A203,СВЦЭМ!$B$33:$B$776,P$190)+'СЕТ СН'!$F$12</f>
        <v>148.44588658999999</v>
      </c>
      <c r="Q203" s="36">
        <f>SUMIFS(СВЦЭМ!$F$33:$F$776,СВЦЭМ!$A$33:$A$776,$A203,СВЦЭМ!$B$33:$B$776,Q$190)+'СЕТ СН'!$F$12</f>
        <v>145.78942361</v>
      </c>
      <c r="R203" s="36">
        <f>SUMIFS(СВЦЭМ!$F$33:$F$776,СВЦЭМ!$A$33:$A$776,$A203,СВЦЭМ!$B$33:$B$776,R$190)+'СЕТ СН'!$F$12</f>
        <v>151.34346461999999</v>
      </c>
      <c r="S203" s="36">
        <f>SUMIFS(СВЦЭМ!$F$33:$F$776,СВЦЭМ!$A$33:$A$776,$A203,СВЦЭМ!$B$33:$B$776,S$190)+'СЕТ СН'!$F$12</f>
        <v>157.10661361000001</v>
      </c>
      <c r="T203" s="36">
        <f>SUMIFS(СВЦЭМ!$F$33:$F$776,СВЦЭМ!$A$33:$A$776,$A203,СВЦЭМ!$B$33:$B$776,T$190)+'СЕТ СН'!$F$12</f>
        <v>151.21693407999999</v>
      </c>
      <c r="U203" s="36">
        <f>SUMIFS(СВЦЭМ!$F$33:$F$776,СВЦЭМ!$A$33:$A$776,$A203,СВЦЭМ!$B$33:$B$776,U$190)+'СЕТ СН'!$F$12</f>
        <v>147.73834151</v>
      </c>
      <c r="V203" s="36">
        <f>SUMIFS(СВЦЭМ!$F$33:$F$776,СВЦЭМ!$A$33:$A$776,$A203,СВЦЭМ!$B$33:$B$776,V$190)+'СЕТ СН'!$F$12</f>
        <v>146.38200029999999</v>
      </c>
      <c r="W203" s="36">
        <f>SUMIFS(СВЦЭМ!$F$33:$F$776,СВЦЭМ!$A$33:$A$776,$A203,СВЦЭМ!$B$33:$B$776,W$190)+'СЕТ СН'!$F$12</f>
        <v>141.91372411</v>
      </c>
      <c r="X203" s="36">
        <f>SUMIFS(СВЦЭМ!$F$33:$F$776,СВЦЭМ!$A$33:$A$776,$A203,СВЦЭМ!$B$33:$B$776,X$190)+'СЕТ СН'!$F$12</f>
        <v>138.05999539999999</v>
      </c>
      <c r="Y203" s="36">
        <f>SUMIFS(СВЦЭМ!$F$33:$F$776,СВЦЭМ!$A$33:$A$776,$A203,СВЦЭМ!$B$33:$B$776,Y$190)+'СЕТ СН'!$F$12</f>
        <v>152.11509332</v>
      </c>
    </row>
    <row r="204" spans="1:25" ht="15.75" x14ac:dyDescent="0.2">
      <c r="A204" s="35">
        <f t="shared" si="5"/>
        <v>44026</v>
      </c>
      <c r="B204" s="36">
        <f>SUMIFS(СВЦЭМ!$F$33:$F$776,СВЦЭМ!$A$33:$A$776,$A204,СВЦЭМ!$B$33:$B$776,B$190)+'СЕТ СН'!$F$12</f>
        <v>167.39340028999999</v>
      </c>
      <c r="C204" s="36">
        <f>SUMIFS(СВЦЭМ!$F$33:$F$776,СВЦЭМ!$A$33:$A$776,$A204,СВЦЭМ!$B$33:$B$776,C$190)+'СЕТ СН'!$F$12</f>
        <v>161.97402344</v>
      </c>
      <c r="D204" s="36">
        <f>SUMIFS(СВЦЭМ!$F$33:$F$776,СВЦЭМ!$A$33:$A$776,$A204,СВЦЭМ!$B$33:$B$776,D$190)+'СЕТ СН'!$F$12</f>
        <v>165.03967531999999</v>
      </c>
      <c r="E204" s="36">
        <f>SUMIFS(СВЦЭМ!$F$33:$F$776,СВЦЭМ!$A$33:$A$776,$A204,СВЦЭМ!$B$33:$B$776,E$190)+'СЕТ СН'!$F$12</f>
        <v>169.04570996999999</v>
      </c>
      <c r="F204" s="36">
        <f>SUMIFS(СВЦЭМ!$F$33:$F$776,СВЦЭМ!$A$33:$A$776,$A204,СВЦЭМ!$B$33:$B$776,F$190)+'СЕТ СН'!$F$12</f>
        <v>168.94067408000001</v>
      </c>
      <c r="G204" s="36">
        <f>SUMIFS(СВЦЭМ!$F$33:$F$776,СВЦЭМ!$A$33:$A$776,$A204,СВЦЭМ!$B$33:$B$776,G$190)+'СЕТ СН'!$F$12</f>
        <v>169.90158785</v>
      </c>
      <c r="H204" s="36">
        <f>SUMIFS(СВЦЭМ!$F$33:$F$776,СВЦЭМ!$A$33:$A$776,$A204,СВЦЭМ!$B$33:$B$776,H$190)+'СЕТ СН'!$F$12</f>
        <v>166.70398531000001</v>
      </c>
      <c r="I204" s="36">
        <f>SUMIFS(СВЦЭМ!$F$33:$F$776,СВЦЭМ!$A$33:$A$776,$A204,СВЦЭМ!$B$33:$B$776,I$190)+'СЕТ СН'!$F$12</f>
        <v>177.21259956</v>
      </c>
      <c r="J204" s="36">
        <f>SUMIFS(СВЦЭМ!$F$33:$F$776,СВЦЭМ!$A$33:$A$776,$A204,СВЦЭМ!$B$33:$B$776,J$190)+'СЕТ СН'!$F$12</f>
        <v>167.30196071</v>
      </c>
      <c r="K204" s="36">
        <f>SUMIFS(СВЦЭМ!$F$33:$F$776,СВЦЭМ!$A$33:$A$776,$A204,СВЦЭМ!$B$33:$B$776,K$190)+'СЕТ СН'!$F$12</f>
        <v>151.64435884</v>
      </c>
      <c r="L204" s="36">
        <f>SUMIFS(СВЦЭМ!$F$33:$F$776,СВЦЭМ!$A$33:$A$776,$A204,СВЦЭМ!$B$33:$B$776,L$190)+'СЕТ СН'!$F$12</f>
        <v>151.61400565</v>
      </c>
      <c r="M204" s="36">
        <f>SUMIFS(СВЦЭМ!$F$33:$F$776,СВЦЭМ!$A$33:$A$776,$A204,СВЦЭМ!$B$33:$B$776,M$190)+'СЕТ СН'!$F$12</f>
        <v>152.07374436999999</v>
      </c>
      <c r="N204" s="36">
        <f>SUMIFS(СВЦЭМ!$F$33:$F$776,СВЦЭМ!$A$33:$A$776,$A204,СВЦЭМ!$B$33:$B$776,N$190)+'СЕТ СН'!$F$12</f>
        <v>151.73736998999999</v>
      </c>
      <c r="O204" s="36">
        <f>SUMIFS(СВЦЭМ!$F$33:$F$776,СВЦЭМ!$A$33:$A$776,$A204,СВЦЭМ!$B$33:$B$776,O$190)+'СЕТ СН'!$F$12</f>
        <v>157.45757667000001</v>
      </c>
      <c r="P204" s="36">
        <f>SUMIFS(СВЦЭМ!$F$33:$F$776,СВЦЭМ!$A$33:$A$776,$A204,СВЦЭМ!$B$33:$B$776,P$190)+'СЕТ СН'!$F$12</f>
        <v>157.72385437</v>
      </c>
      <c r="Q204" s="36">
        <f>SUMIFS(СВЦЭМ!$F$33:$F$776,СВЦЭМ!$A$33:$A$776,$A204,СВЦЭМ!$B$33:$B$776,Q$190)+'СЕТ СН'!$F$12</f>
        <v>157.79490390000001</v>
      </c>
      <c r="R204" s="36">
        <f>SUMIFS(СВЦЭМ!$F$33:$F$776,СВЦЭМ!$A$33:$A$776,$A204,СВЦЭМ!$B$33:$B$776,R$190)+'СЕТ СН'!$F$12</f>
        <v>156.20888749</v>
      </c>
      <c r="S204" s="36">
        <f>SUMIFS(СВЦЭМ!$F$33:$F$776,СВЦЭМ!$A$33:$A$776,$A204,СВЦЭМ!$B$33:$B$776,S$190)+'СЕТ СН'!$F$12</f>
        <v>156.13524233999999</v>
      </c>
      <c r="T204" s="36">
        <f>SUMIFS(СВЦЭМ!$F$33:$F$776,СВЦЭМ!$A$33:$A$776,$A204,СВЦЭМ!$B$33:$B$776,T$190)+'СЕТ СН'!$F$12</f>
        <v>155.79122512999999</v>
      </c>
      <c r="U204" s="36">
        <f>SUMIFS(СВЦЭМ!$F$33:$F$776,СВЦЭМ!$A$33:$A$776,$A204,СВЦЭМ!$B$33:$B$776,U$190)+'СЕТ СН'!$F$12</f>
        <v>155.40027355999999</v>
      </c>
      <c r="V204" s="36">
        <f>SUMIFS(СВЦЭМ!$F$33:$F$776,СВЦЭМ!$A$33:$A$776,$A204,СВЦЭМ!$B$33:$B$776,V$190)+'СЕТ СН'!$F$12</f>
        <v>152.35219519</v>
      </c>
      <c r="W204" s="36">
        <f>SUMIFS(СВЦЭМ!$F$33:$F$776,СВЦЭМ!$A$33:$A$776,$A204,СВЦЭМ!$B$33:$B$776,W$190)+'СЕТ СН'!$F$12</f>
        <v>152.03174007999999</v>
      </c>
      <c r="X204" s="36">
        <f>SUMIFS(СВЦЭМ!$F$33:$F$776,СВЦЭМ!$A$33:$A$776,$A204,СВЦЭМ!$B$33:$B$776,X$190)+'СЕТ СН'!$F$12</f>
        <v>149.07505929000001</v>
      </c>
      <c r="Y204" s="36">
        <f>SUMIFS(СВЦЭМ!$F$33:$F$776,СВЦЭМ!$A$33:$A$776,$A204,СВЦЭМ!$B$33:$B$776,Y$190)+'СЕТ СН'!$F$12</f>
        <v>149.28514096000001</v>
      </c>
    </row>
    <row r="205" spans="1:25" ht="15.75" x14ac:dyDescent="0.2">
      <c r="A205" s="35">
        <f t="shared" si="5"/>
        <v>44027</v>
      </c>
      <c r="B205" s="36">
        <f>SUMIFS(СВЦЭМ!$F$33:$F$776,СВЦЭМ!$A$33:$A$776,$A205,СВЦЭМ!$B$33:$B$776,B$190)+'СЕТ СН'!$F$12</f>
        <v>186.71577608000001</v>
      </c>
      <c r="C205" s="36">
        <f>SUMIFS(СВЦЭМ!$F$33:$F$776,СВЦЭМ!$A$33:$A$776,$A205,СВЦЭМ!$B$33:$B$776,C$190)+'СЕТ СН'!$F$12</f>
        <v>193.40528026999999</v>
      </c>
      <c r="D205" s="36">
        <f>SUMIFS(СВЦЭМ!$F$33:$F$776,СВЦЭМ!$A$33:$A$776,$A205,СВЦЭМ!$B$33:$B$776,D$190)+'СЕТ СН'!$F$12</f>
        <v>190.62114162</v>
      </c>
      <c r="E205" s="36">
        <f>SUMIFS(СВЦЭМ!$F$33:$F$776,СВЦЭМ!$A$33:$A$776,$A205,СВЦЭМ!$B$33:$B$776,E$190)+'СЕТ СН'!$F$12</f>
        <v>192.79552385</v>
      </c>
      <c r="F205" s="36">
        <f>SUMIFS(СВЦЭМ!$F$33:$F$776,СВЦЭМ!$A$33:$A$776,$A205,СВЦЭМ!$B$33:$B$776,F$190)+'СЕТ СН'!$F$12</f>
        <v>191.73964583</v>
      </c>
      <c r="G205" s="36">
        <f>SUMIFS(СВЦЭМ!$F$33:$F$776,СВЦЭМ!$A$33:$A$776,$A205,СВЦЭМ!$B$33:$B$776,G$190)+'СЕТ СН'!$F$12</f>
        <v>191.87230840999999</v>
      </c>
      <c r="H205" s="36">
        <f>SUMIFS(СВЦЭМ!$F$33:$F$776,СВЦЭМ!$A$33:$A$776,$A205,СВЦЭМ!$B$33:$B$776,H$190)+'СЕТ СН'!$F$12</f>
        <v>194.35413371000001</v>
      </c>
      <c r="I205" s="36">
        <f>SUMIFS(СВЦЭМ!$F$33:$F$776,СВЦЭМ!$A$33:$A$776,$A205,СВЦЭМ!$B$33:$B$776,I$190)+'СЕТ СН'!$F$12</f>
        <v>199.65210979</v>
      </c>
      <c r="J205" s="36">
        <f>SUMIFS(СВЦЭМ!$F$33:$F$776,СВЦЭМ!$A$33:$A$776,$A205,СВЦЭМ!$B$33:$B$776,J$190)+'СЕТ СН'!$F$12</f>
        <v>175.83361091</v>
      </c>
      <c r="K205" s="36">
        <f>SUMIFS(СВЦЭМ!$F$33:$F$776,СВЦЭМ!$A$33:$A$776,$A205,СВЦЭМ!$B$33:$B$776,K$190)+'СЕТ СН'!$F$12</f>
        <v>146.74783909999999</v>
      </c>
      <c r="L205" s="36">
        <f>SUMIFS(СВЦЭМ!$F$33:$F$776,СВЦЭМ!$A$33:$A$776,$A205,СВЦЭМ!$B$33:$B$776,L$190)+'СЕТ СН'!$F$12</f>
        <v>141.43022647999999</v>
      </c>
      <c r="M205" s="36">
        <f>SUMIFS(СВЦЭМ!$F$33:$F$776,СВЦЭМ!$A$33:$A$776,$A205,СВЦЭМ!$B$33:$B$776,M$190)+'СЕТ СН'!$F$12</f>
        <v>142.54029165</v>
      </c>
      <c r="N205" s="36">
        <f>SUMIFS(СВЦЭМ!$F$33:$F$776,СВЦЭМ!$A$33:$A$776,$A205,СВЦЭМ!$B$33:$B$776,N$190)+'СЕТ СН'!$F$12</f>
        <v>142.42940913000001</v>
      </c>
      <c r="O205" s="36">
        <f>SUMIFS(СВЦЭМ!$F$33:$F$776,СВЦЭМ!$A$33:$A$776,$A205,СВЦЭМ!$B$33:$B$776,O$190)+'СЕТ СН'!$F$12</f>
        <v>142.99489463</v>
      </c>
      <c r="P205" s="36">
        <f>SUMIFS(СВЦЭМ!$F$33:$F$776,СВЦЭМ!$A$33:$A$776,$A205,СВЦЭМ!$B$33:$B$776,P$190)+'СЕТ СН'!$F$12</f>
        <v>142.66630323000001</v>
      </c>
      <c r="Q205" s="36">
        <f>SUMIFS(СВЦЭМ!$F$33:$F$776,СВЦЭМ!$A$33:$A$776,$A205,СВЦЭМ!$B$33:$B$776,Q$190)+'СЕТ СН'!$F$12</f>
        <v>142.81835856999999</v>
      </c>
      <c r="R205" s="36">
        <f>SUMIFS(СВЦЭМ!$F$33:$F$776,СВЦЭМ!$A$33:$A$776,$A205,СВЦЭМ!$B$33:$B$776,R$190)+'СЕТ СН'!$F$12</f>
        <v>141.69305502</v>
      </c>
      <c r="S205" s="36">
        <f>SUMIFS(СВЦЭМ!$F$33:$F$776,СВЦЭМ!$A$33:$A$776,$A205,СВЦЭМ!$B$33:$B$776,S$190)+'СЕТ СН'!$F$12</f>
        <v>141.91469180000001</v>
      </c>
      <c r="T205" s="36">
        <f>SUMIFS(СВЦЭМ!$F$33:$F$776,СВЦЭМ!$A$33:$A$776,$A205,СВЦЭМ!$B$33:$B$776,T$190)+'СЕТ СН'!$F$12</f>
        <v>142.00603570999999</v>
      </c>
      <c r="U205" s="36">
        <f>SUMIFS(СВЦЭМ!$F$33:$F$776,СВЦЭМ!$A$33:$A$776,$A205,СВЦЭМ!$B$33:$B$776,U$190)+'СЕТ СН'!$F$12</f>
        <v>139.24080130999999</v>
      </c>
      <c r="V205" s="36">
        <f>SUMIFS(СВЦЭМ!$F$33:$F$776,СВЦЭМ!$A$33:$A$776,$A205,СВЦЭМ!$B$33:$B$776,V$190)+'СЕТ СН'!$F$12</f>
        <v>137.61502856999999</v>
      </c>
      <c r="W205" s="36">
        <f>SUMIFS(СВЦЭМ!$F$33:$F$776,СВЦЭМ!$A$33:$A$776,$A205,СВЦЭМ!$B$33:$B$776,W$190)+'СЕТ СН'!$F$12</f>
        <v>139.76344739999999</v>
      </c>
      <c r="X205" s="36">
        <f>SUMIFS(СВЦЭМ!$F$33:$F$776,СВЦЭМ!$A$33:$A$776,$A205,СВЦЭМ!$B$33:$B$776,X$190)+'СЕТ СН'!$F$12</f>
        <v>143.25085910000001</v>
      </c>
      <c r="Y205" s="36">
        <f>SUMIFS(СВЦЭМ!$F$33:$F$776,СВЦЭМ!$A$33:$A$776,$A205,СВЦЭМ!$B$33:$B$776,Y$190)+'СЕТ СН'!$F$12</f>
        <v>151.54703463999999</v>
      </c>
    </row>
    <row r="206" spans="1:25" ht="15.75" x14ac:dyDescent="0.2">
      <c r="A206" s="35">
        <f t="shared" si="5"/>
        <v>44028</v>
      </c>
      <c r="B206" s="36">
        <f>SUMIFS(СВЦЭМ!$F$33:$F$776,СВЦЭМ!$A$33:$A$776,$A206,СВЦЭМ!$B$33:$B$776,B$190)+'СЕТ СН'!$F$12</f>
        <v>180.50158239999999</v>
      </c>
      <c r="C206" s="36">
        <f>SUMIFS(СВЦЭМ!$F$33:$F$776,СВЦЭМ!$A$33:$A$776,$A206,СВЦЭМ!$B$33:$B$776,C$190)+'СЕТ СН'!$F$12</f>
        <v>192.82020145999999</v>
      </c>
      <c r="D206" s="36">
        <f>SUMIFS(СВЦЭМ!$F$33:$F$776,СВЦЭМ!$A$33:$A$776,$A206,СВЦЭМ!$B$33:$B$776,D$190)+'СЕТ СН'!$F$12</f>
        <v>191.23624197000001</v>
      </c>
      <c r="E206" s="36">
        <f>SUMIFS(СВЦЭМ!$F$33:$F$776,СВЦЭМ!$A$33:$A$776,$A206,СВЦЭМ!$B$33:$B$776,E$190)+'СЕТ СН'!$F$12</f>
        <v>193.86794619</v>
      </c>
      <c r="F206" s="36">
        <f>SUMIFS(СВЦЭМ!$F$33:$F$776,СВЦЭМ!$A$33:$A$776,$A206,СВЦЭМ!$B$33:$B$776,F$190)+'СЕТ СН'!$F$12</f>
        <v>192.82029302000001</v>
      </c>
      <c r="G206" s="36">
        <f>SUMIFS(СВЦЭМ!$F$33:$F$776,СВЦЭМ!$A$33:$A$776,$A206,СВЦЭМ!$B$33:$B$776,G$190)+'СЕТ СН'!$F$12</f>
        <v>191.80460588</v>
      </c>
      <c r="H206" s="36">
        <f>SUMIFS(СВЦЭМ!$F$33:$F$776,СВЦЭМ!$A$33:$A$776,$A206,СВЦЭМ!$B$33:$B$776,H$190)+'СЕТ СН'!$F$12</f>
        <v>194.85041221</v>
      </c>
      <c r="I206" s="36">
        <f>SUMIFS(СВЦЭМ!$F$33:$F$776,СВЦЭМ!$A$33:$A$776,$A206,СВЦЭМ!$B$33:$B$776,I$190)+'СЕТ СН'!$F$12</f>
        <v>189.85732125000001</v>
      </c>
      <c r="J206" s="36">
        <f>SUMIFS(СВЦЭМ!$F$33:$F$776,СВЦЭМ!$A$33:$A$776,$A206,СВЦЭМ!$B$33:$B$776,J$190)+'СЕТ СН'!$F$12</f>
        <v>181.63907799</v>
      </c>
      <c r="K206" s="36">
        <f>SUMIFS(СВЦЭМ!$F$33:$F$776,СВЦЭМ!$A$33:$A$776,$A206,СВЦЭМ!$B$33:$B$776,K$190)+'СЕТ СН'!$F$12</f>
        <v>147.24198738000001</v>
      </c>
      <c r="L206" s="36">
        <f>SUMIFS(СВЦЭМ!$F$33:$F$776,СВЦЭМ!$A$33:$A$776,$A206,СВЦЭМ!$B$33:$B$776,L$190)+'СЕТ СН'!$F$12</f>
        <v>137.45148746999999</v>
      </c>
      <c r="M206" s="36">
        <f>SUMIFS(СВЦЭМ!$F$33:$F$776,СВЦЭМ!$A$33:$A$776,$A206,СВЦЭМ!$B$33:$B$776,M$190)+'СЕТ СН'!$F$12</f>
        <v>134.29651244999999</v>
      </c>
      <c r="N206" s="36">
        <f>SUMIFS(СВЦЭМ!$F$33:$F$776,СВЦЭМ!$A$33:$A$776,$A206,СВЦЭМ!$B$33:$B$776,N$190)+'СЕТ СН'!$F$12</f>
        <v>138.96922893000001</v>
      </c>
      <c r="O206" s="36">
        <f>SUMIFS(СВЦЭМ!$F$33:$F$776,СВЦЭМ!$A$33:$A$776,$A206,СВЦЭМ!$B$33:$B$776,O$190)+'СЕТ СН'!$F$12</f>
        <v>138.18374434</v>
      </c>
      <c r="P206" s="36">
        <f>SUMIFS(СВЦЭМ!$F$33:$F$776,СВЦЭМ!$A$33:$A$776,$A206,СВЦЭМ!$B$33:$B$776,P$190)+'СЕТ СН'!$F$12</f>
        <v>138.44919211000001</v>
      </c>
      <c r="Q206" s="36">
        <f>SUMIFS(СВЦЭМ!$F$33:$F$776,СВЦЭМ!$A$33:$A$776,$A206,СВЦЭМ!$B$33:$B$776,Q$190)+'СЕТ СН'!$F$12</f>
        <v>140.69907726</v>
      </c>
      <c r="R206" s="36">
        <f>SUMIFS(СВЦЭМ!$F$33:$F$776,СВЦЭМ!$A$33:$A$776,$A206,СВЦЭМ!$B$33:$B$776,R$190)+'СЕТ СН'!$F$12</f>
        <v>139.98331031000001</v>
      </c>
      <c r="S206" s="36">
        <f>SUMIFS(СВЦЭМ!$F$33:$F$776,СВЦЭМ!$A$33:$A$776,$A206,СВЦЭМ!$B$33:$B$776,S$190)+'СЕТ СН'!$F$12</f>
        <v>139.47640788000001</v>
      </c>
      <c r="T206" s="36">
        <f>SUMIFS(СВЦЭМ!$F$33:$F$776,СВЦЭМ!$A$33:$A$776,$A206,СВЦЭМ!$B$33:$B$776,T$190)+'СЕТ СН'!$F$12</f>
        <v>139.42321643</v>
      </c>
      <c r="U206" s="36">
        <f>SUMIFS(СВЦЭМ!$F$33:$F$776,СВЦЭМ!$A$33:$A$776,$A206,СВЦЭМ!$B$33:$B$776,U$190)+'СЕТ СН'!$F$12</f>
        <v>139.24060323</v>
      </c>
      <c r="V206" s="36">
        <f>SUMIFS(СВЦЭМ!$F$33:$F$776,СВЦЭМ!$A$33:$A$776,$A206,СВЦЭМ!$B$33:$B$776,V$190)+'СЕТ СН'!$F$12</f>
        <v>138.0027685</v>
      </c>
      <c r="W206" s="36">
        <f>SUMIFS(СВЦЭМ!$F$33:$F$776,СВЦЭМ!$A$33:$A$776,$A206,СВЦЭМ!$B$33:$B$776,W$190)+'СЕТ СН'!$F$12</f>
        <v>138.52029801</v>
      </c>
      <c r="X206" s="36">
        <f>SUMIFS(СВЦЭМ!$F$33:$F$776,СВЦЭМ!$A$33:$A$776,$A206,СВЦЭМ!$B$33:$B$776,X$190)+'СЕТ СН'!$F$12</f>
        <v>146.97023938999999</v>
      </c>
      <c r="Y206" s="36">
        <f>SUMIFS(СВЦЭМ!$F$33:$F$776,СВЦЭМ!$A$33:$A$776,$A206,СВЦЭМ!$B$33:$B$776,Y$190)+'СЕТ СН'!$F$12</f>
        <v>153.48609492</v>
      </c>
    </row>
    <row r="207" spans="1:25" ht="15.75" x14ac:dyDescent="0.2">
      <c r="A207" s="35">
        <f t="shared" si="5"/>
        <v>44029</v>
      </c>
      <c r="B207" s="36">
        <f>SUMIFS(СВЦЭМ!$F$33:$F$776,СВЦЭМ!$A$33:$A$776,$A207,СВЦЭМ!$B$33:$B$776,B$190)+'СЕТ СН'!$F$12</f>
        <v>184.16902705000001</v>
      </c>
      <c r="C207" s="36">
        <f>SUMIFS(СВЦЭМ!$F$33:$F$776,СВЦЭМ!$A$33:$A$776,$A207,СВЦЭМ!$B$33:$B$776,C$190)+'СЕТ СН'!$F$12</f>
        <v>207.43804488999999</v>
      </c>
      <c r="D207" s="36">
        <f>SUMIFS(СВЦЭМ!$F$33:$F$776,СВЦЭМ!$A$33:$A$776,$A207,СВЦЭМ!$B$33:$B$776,D$190)+'СЕТ СН'!$F$12</f>
        <v>201.54285573999999</v>
      </c>
      <c r="E207" s="36">
        <f>SUMIFS(СВЦЭМ!$F$33:$F$776,СВЦЭМ!$A$33:$A$776,$A207,СВЦЭМ!$B$33:$B$776,E$190)+'СЕТ СН'!$F$12</f>
        <v>197.29655715999999</v>
      </c>
      <c r="F207" s="36">
        <f>SUMIFS(СВЦЭМ!$F$33:$F$776,СВЦЭМ!$A$33:$A$776,$A207,СВЦЭМ!$B$33:$B$776,F$190)+'СЕТ СН'!$F$12</f>
        <v>197.76387321000001</v>
      </c>
      <c r="G207" s="36">
        <f>SUMIFS(СВЦЭМ!$F$33:$F$776,СВЦЭМ!$A$33:$A$776,$A207,СВЦЭМ!$B$33:$B$776,G$190)+'СЕТ СН'!$F$12</f>
        <v>193.57769066</v>
      </c>
      <c r="H207" s="36">
        <f>SUMIFS(СВЦЭМ!$F$33:$F$776,СВЦЭМ!$A$33:$A$776,$A207,СВЦЭМ!$B$33:$B$776,H$190)+'СЕТ СН'!$F$12</f>
        <v>189.52085393999999</v>
      </c>
      <c r="I207" s="36">
        <f>SUMIFS(СВЦЭМ!$F$33:$F$776,СВЦЭМ!$A$33:$A$776,$A207,СВЦЭМ!$B$33:$B$776,I$190)+'СЕТ СН'!$F$12</f>
        <v>180.52771632</v>
      </c>
      <c r="J207" s="36">
        <f>SUMIFS(СВЦЭМ!$F$33:$F$776,СВЦЭМ!$A$33:$A$776,$A207,СВЦЭМ!$B$33:$B$776,J$190)+'СЕТ СН'!$F$12</f>
        <v>168.15057118999999</v>
      </c>
      <c r="K207" s="36">
        <f>SUMIFS(СВЦЭМ!$F$33:$F$776,СВЦЭМ!$A$33:$A$776,$A207,СВЦЭМ!$B$33:$B$776,K$190)+'СЕТ СН'!$F$12</f>
        <v>147.94230486999999</v>
      </c>
      <c r="L207" s="36">
        <f>SUMIFS(СВЦЭМ!$F$33:$F$776,СВЦЭМ!$A$33:$A$776,$A207,СВЦЭМ!$B$33:$B$776,L$190)+'СЕТ СН'!$F$12</f>
        <v>130.76276473999999</v>
      </c>
      <c r="M207" s="36">
        <f>SUMIFS(СВЦЭМ!$F$33:$F$776,СВЦЭМ!$A$33:$A$776,$A207,СВЦЭМ!$B$33:$B$776,M$190)+'СЕТ СН'!$F$12</f>
        <v>124.67302939</v>
      </c>
      <c r="N207" s="36">
        <f>SUMIFS(СВЦЭМ!$F$33:$F$776,СВЦЭМ!$A$33:$A$776,$A207,СВЦЭМ!$B$33:$B$776,N$190)+'СЕТ СН'!$F$12</f>
        <v>127.51127167</v>
      </c>
      <c r="O207" s="36">
        <f>SUMIFS(СВЦЭМ!$F$33:$F$776,СВЦЭМ!$A$33:$A$776,$A207,СВЦЭМ!$B$33:$B$776,O$190)+'СЕТ СН'!$F$12</f>
        <v>126.96243067</v>
      </c>
      <c r="P207" s="36">
        <f>SUMIFS(СВЦЭМ!$F$33:$F$776,СВЦЭМ!$A$33:$A$776,$A207,СВЦЭМ!$B$33:$B$776,P$190)+'СЕТ СН'!$F$12</f>
        <v>127.85698458</v>
      </c>
      <c r="Q207" s="36">
        <f>SUMIFS(СВЦЭМ!$F$33:$F$776,СВЦЭМ!$A$33:$A$776,$A207,СВЦЭМ!$B$33:$B$776,Q$190)+'СЕТ СН'!$F$12</f>
        <v>128.92216285999999</v>
      </c>
      <c r="R207" s="36">
        <f>SUMIFS(СВЦЭМ!$F$33:$F$776,СВЦЭМ!$A$33:$A$776,$A207,СВЦЭМ!$B$33:$B$776,R$190)+'СЕТ СН'!$F$12</f>
        <v>133.40407546</v>
      </c>
      <c r="S207" s="36">
        <f>SUMIFS(СВЦЭМ!$F$33:$F$776,СВЦЭМ!$A$33:$A$776,$A207,СВЦЭМ!$B$33:$B$776,S$190)+'СЕТ СН'!$F$12</f>
        <v>135.72627018</v>
      </c>
      <c r="T207" s="36">
        <f>SUMIFS(СВЦЭМ!$F$33:$F$776,СВЦЭМ!$A$33:$A$776,$A207,СВЦЭМ!$B$33:$B$776,T$190)+'СЕТ СН'!$F$12</f>
        <v>135.62279158000001</v>
      </c>
      <c r="U207" s="36">
        <f>SUMIFS(СВЦЭМ!$F$33:$F$776,СВЦЭМ!$A$33:$A$776,$A207,СВЦЭМ!$B$33:$B$776,U$190)+'СЕТ СН'!$F$12</f>
        <v>134.40324663000001</v>
      </c>
      <c r="V207" s="36">
        <f>SUMIFS(СВЦЭМ!$F$33:$F$776,СВЦЭМ!$A$33:$A$776,$A207,СВЦЭМ!$B$33:$B$776,V$190)+'СЕТ СН'!$F$12</f>
        <v>131.83771290000001</v>
      </c>
      <c r="W207" s="36">
        <f>SUMIFS(СВЦЭМ!$F$33:$F$776,СВЦЭМ!$A$33:$A$776,$A207,СВЦЭМ!$B$33:$B$776,W$190)+'СЕТ СН'!$F$12</f>
        <v>128.87918375999999</v>
      </c>
      <c r="X207" s="36">
        <f>SUMIFS(СВЦЭМ!$F$33:$F$776,СВЦЭМ!$A$33:$A$776,$A207,СВЦЭМ!$B$33:$B$776,X$190)+'СЕТ СН'!$F$12</f>
        <v>142.21430164</v>
      </c>
      <c r="Y207" s="36">
        <f>SUMIFS(СВЦЭМ!$F$33:$F$776,СВЦЭМ!$A$33:$A$776,$A207,СВЦЭМ!$B$33:$B$776,Y$190)+'СЕТ СН'!$F$12</f>
        <v>156.26212902</v>
      </c>
    </row>
    <row r="208" spans="1:25" ht="15.75" x14ac:dyDescent="0.2">
      <c r="A208" s="35">
        <f t="shared" si="5"/>
        <v>44030</v>
      </c>
      <c r="B208" s="36">
        <f>SUMIFS(СВЦЭМ!$F$33:$F$776,СВЦЭМ!$A$33:$A$776,$A208,СВЦЭМ!$B$33:$B$776,B$190)+'СЕТ СН'!$F$12</f>
        <v>188.82923643000001</v>
      </c>
      <c r="C208" s="36">
        <f>SUMIFS(СВЦЭМ!$F$33:$F$776,СВЦЭМ!$A$33:$A$776,$A208,СВЦЭМ!$B$33:$B$776,C$190)+'СЕТ СН'!$F$12</f>
        <v>208.43028827000001</v>
      </c>
      <c r="D208" s="36">
        <f>SUMIFS(СВЦЭМ!$F$33:$F$776,СВЦЭМ!$A$33:$A$776,$A208,СВЦЭМ!$B$33:$B$776,D$190)+'СЕТ СН'!$F$12</f>
        <v>209.87823843000001</v>
      </c>
      <c r="E208" s="36">
        <f>SUMIFS(СВЦЭМ!$F$33:$F$776,СВЦЭМ!$A$33:$A$776,$A208,СВЦЭМ!$B$33:$B$776,E$190)+'СЕТ СН'!$F$12</f>
        <v>208.65561506</v>
      </c>
      <c r="F208" s="36">
        <f>SUMIFS(СВЦЭМ!$F$33:$F$776,СВЦЭМ!$A$33:$A$776,$A208,СВЦЭМ!$B$33:$B$776,F$190)+'СЕТ СН'!$F$12</f>
        <v>206.65754885999999</v>
      </c>
      <c r="G208" s="36">
        <f>SUMIFS(СВЦЭМ!$F$33:$F$776,СВЦЭМ!$A$33:$A$776,$A208,СВЦЭМ!$B$33:$B$776,G$190)+'СЕТ СН'!$F$12</f>
        <v>208.35366934999999</v>
      </c>
      <c r="H208" s="36">
        <f>SUMIFS(СВЦЭМ!$F$33:$F$776,СВЦЭМ!$A$33:$A$776,$A208,СВЦЭМ!$B$33:$B$776,H$190)+'СЕТ СН'!$F$12</f>
        <v>208.58005312</v>
      </c>
      <c r="I208" s="36">
        <f>SUMIFS(СВЦЭМ!$F$33:$F$776,СВЦЭМ!$A$33:$A$776,$A208,СВЦЭМ!$B$33:$B$776,I$190)+'СЕТ СН'!$F$12</f>
        <v>205.82689601999999</v>
      </c>
      <c r="J208" s="36">
        <f>SUMIFS(СВЦЭМ!$F$33:$F$776,СВЦЭМ!$A$33:$A$776,$A208,СВЦЭМ!$B$33:$B$776,J$190)+'СЕТ СН'!$F$12</f>
        <v>191.78082144000001</v>
      </c>
      <c r="K208" s="36">
        <f>SUMIFS(СВЦЭМ!$F$33:$F$776,СВЦЭМ!$A$33:$A$776,$A208,СВЦЭМ!$B$33:$B$776,K$190)+'СЕТ СН'!$F$12</f>
        <v>156.68003909000001</v>
      </c>
      <c r="L208" s="36">
        <f>SUMIFS(СВЦЭМ!$F$33:$F$776,СВЦЭМ!$A$33:$A$776,$A208,СВЦЭМ!$B$33:$B$776,L$190)+'СЕТ СН'!$F$12</f>
        <v>128.39877278</v>
      </c>
      <c r="M208" s="36">
        <f>SUMIFS(СВЦЭМ!$F$33:$F$776,СВЦЭМ!$A$33:$A$776,$A208,СВЦЭМ!$B$33:$B$776,M$190)+'СЕТ СН'!$F$12</f>
        <v>124.89657759000001</v>
      </c>
      <c r="N208" s="36">
        <f>SUMIFS(СВЦЭМ!$F$33:$F$776,СВЦЭМ!$A$33:$A$776,$A208,СВЦЭМ!$B$33:$B$776,N$190)+'СЕТ СН'!$F$12</f>
        <v>128.06120042000001</v>
      </c>
      <c r="O208" s="36">
        <f>SUMIFS(СВЦЭМ!$F$33:$F$776,СВЦЭМ!$A$33:$A$776,$A208,СВЦЭМ!$B$33:$B$776,O$190)+'СЕТ СН'!$F$12</f>
        <v>127.83206266000001</v>
      </c>
      <c r="P208" s="36">
        <f>SUMIFS(СВЦЭМ!$F$33:$F$776,СВЦЭМ!$A$33:$A$776,$A208,СВЦЭМ!$B$33:$B$776,P$190)+'СЕТ СН'!$F$12</f>
        <v>128.61642284000001</v>
      </c>
      <c r="Q208" s="36">
        <f>SUMIFS(СВЦЭМ!$F$33:$F$776,СВЦЭМ!$A$33:$A$776,$A208,СВЦЭМ!$B$33:$B$776,Q$190)+'СЕТ СН'!$F$12</f>
        <v>128.93096052999999</v>
      </c>
      <c r="R208" s="36">
        <f>SUMIFS(СВЦЭМ!$F$33:$F$776,СВЦЭМ!$A$33:$A$776,$A208,СВЦЭМ!$B$33:$B$776,R$190)+'СЕТ СН'!$F$12</f>
        <v>127.96486478</v>
      </c>
      <c r="S208" s="36">
        <f>SUMIFS(СВЦЭМ!$F$33:$F$776,СВЦЭМ!$A$33:$A$776,$A208,СВЦЭМ!$B$33:$B$776,S$190)+'СЕТ СН'!$F$12</f>
        <v>129.56217486</v>
      </c>
      <c r="T208" s="36">
        <f>SUMIFS(СВЦЭМ!$F$33:$F$776,СВЦЭМ!$A$33:$A$776,$A208,СВЦЭМ!$B$33:$B$776,T$190)+'СЕТ СН'!$F$12</f>
        <v>134.71608406999999</v>
      </c>
      <c r="U208" s="36">
        <f>SUMIFS(СВЦЭМ!$F$33:$F$776,СВЦЭМ!$A$33:$A$776,$A208,СВЦЭМ!$B$33:$B$776,U$190)+'СЕТ СН'!$F$12</f>
        <v>133.89382581999999</v>
      </c>
      <c r="V208" s="36">
        <f>SUMIFS(СВЦЭМ!$F$33:$F$776,СВЦЭМ!$A$33:$A$776,$A208,СВЦЭМ!$B$33:$B$776,V$190)+'СЕТ СН'!$F$12</f>
        <v>132.47353623999999</v>
      </c>
      <c r="W208" s="36">
        <f>SUMIFS(СВЦЭМ!$F$33:$F$776,СВЦЭМ!$A$33:$A$776,$A208,СВЦЭМ!$B$33:$B$776,W$190)+'СЕТ СН'!$F$12</f>
        <v>127.18740964</v>
      </c>
      <c r="X208" s="36">
        <f>SUMIFS(СВЦЭМ!$F$33:$F$776,СВЦЭМ!$A$33:$A$776,$A208,СВЦЭМ!$B$33:$B$776,X$190)+'СЕТ СН'!$F$12</f>
        <v>140.22074774999999</v>
      </c>
      <c r="Y208" s="36">
        <f>SUMIFS(СВЦЭМ!$F$33:$F$776,СВЦЭМ!$A$33:$A$776,$A208,СВЦЭМ!$B$33:$B$776,Y$190)+'СЕТ СН'!$F$12</f>
        <v>166.55252587999999</v>
      </c>
    </row>
    <row r="209" spans="1:25" ht="15.75" x14ac:dyDescent="0.2">
      <c r="A209" s="35">
        <f t="shared" si="5"/>
        <v>44031</v>
      </c>
      <c r="B209" s="36">
        <f>SUMIFS(СВЦЭМ!$F$33:$F$776,СВЦЭМ!$A$33:$A$776,$A209,СВЦЭМ!$B$33:$B$776,B$190)+'СЕТ СН'!$F$12</f>
        <v>177.56029201999999</v>
      </c>
      <c r="C209" s="36">
        <f>SUMIFS(СВЦЭМ!$F$33:$F$776,СВЦЭМ!$A$33:$A$776,$A209,СВЦЭМ!$B$33:$B$776,C$190)+'СЕТ СН'!$F$12</f>
        <v>186.19960778999999</v>
      </c>
      <c r="D209" s="36">
        <f>SUMIFS(СВЦЭМ!$F$33:$F$776,СВЦЭМ!$A$33:$A$776,$A209,СВЦЭМ!$B$33:$B$776,D$190)+'СЕТ СН'!$F$12</f>
        <v>184.3244741</v>
      </c>
      <c r="E209" s="36">
        <f>SUMIFS(СВЦЭМ!$F$33:$F$776,СВЦЭМ!$A$33:$A$776,$A209,СВЦЭМ!$B$33:$B$776,E$190)+'СЕТ СН'!$F$12</f>
        <v>181.64814068000001</v>
      </c>
      <c r="F209" s="36">
        <f>SUMIFS(СВЦЭМ!$F$33:$F$776,СВЦЭМ!$A$33:$A$776,$A209,СВЦЭМ!$B$33:$B$776,F$190)+'СЕТ СН'!$F$12</f>
        <v>179.26521228999999</v>
      </c>
      <c r="G209" s="36">
        <f>SUMIFS(СВЦЭМ!$F$33:$F$776,СВЦЭМ!$A$33:$A$776,$A209,СВЦЭМ!$B$33:$B$776,G$190)+'СЕТ СН'!$F$12</f>
        <v>181.96872438</v>
      </c>
      <c r="H209" s="36">
        <f>SUMIFS(СВЦЭМ!$F$33:$F$776,СВЦЭМ!$A$33:$A$776,$A209,СВЦЭМ!$B$33:$B$776,H$190)+'СЕТ СН'!$F$12</f>
        <v>186.18489564999999</v>
      </c>
      <c r="I209" s="36">
        <f>SUMIFS(СВЦЭМ!$F$33:$F$776,СВЦЭМ!$A$33:$A$776,$A209,СВЦЭМ!$B$33:$B$776,I$190)+'СЕТ СН'!$F$12</f>
        <v>192.85199559</v>
      </c>
      <c r="J209" s="36">
        <f>SUMIFS(СВЦЭМ!$F$33:$F$776,СВЦЭМ!$A$33:$A$776,$A209,СВЦЭМ!$B$33:$B$776,J$190)+'СЕТ СН'!$F$12</f>
        <v>191.31655104999999</v>
      </c>
      <c r="K209" s="36">
        <f>SUMIFS(СВЦЭМ!$F$33:$F$776,СВЦЭМ!$A$33:$A$776,$A209,СВЦЭМ!$B$33:$B$776,K$190)+'СЕТ СН'!$F$12</f>
        <v>159.56138283000001</v>
      </c>
      <c r="L209" s="36">
        <f>SUMIFS(СВЦЭМ!$F$33:$F$776,СВЦЭМ!$A$33:$A$776,$A209,СВЦЭМ!$B$33:$B$776,L$190)+'СЕТ СН'!$F$12</f>
        <v>143.74316268999999</v>
      </c>
      <c r="M209" s="36">
        <f>SUMIFS(СВЦЭМ!$F$33:$F$776,СВЦЭМ!$A$33:$A$776,$A209,СВЦЭМ!$B$33:$B$776,M$190)+'СЕТ СН'!$F$12</f>
        <v>134.37507106000001</v>
      </c>
      <c r="N209" s="36">
        <f>SUMIFS(СВЦЭМ!$F$33:$F$776,СВЦЭМ!$A$33:$A$776,$A209,СВЦЭМ!$B$33:$B$776,N$190)+'СЕТ СН'!$F$12</f>
        <v>135.23679075999999</v>
      </c>
      <c r="O209" s="36">
        <f>SUMIFS(СВЦЭМ!$F$33:$F$776,СВЦЭМ!$A$33:$A$776,$A209,СВЦЭМ!$B$33:$B$776,O$190)+'СЕТ СН'!$F$12</f>
        <v>135.50224704999999</v>
      </c>
      <c r="P209" s="36">
        <f>SUMIFS(СВЦЭМ!$F$33:$F$776,СВЦЭМ!$A$33:$A$776,$A209,СВЦЭМ!$B$33:$B$776,P$190)+'СЕТ СН'!$F$12</f>
        <v>135.34299235</v>
      </c>
      <c r="Q209" s="36">
        <f>SUMIFS(СВЦЭМ!$F$33:$F$776,СВЦЭМ!$A$33:$A$776,$A209,СВЦЭМ!$B$33:$B$776,Q$190)+'СЕТ СН'!$F$12</f>
        <v>135.29113237000001</v>
      </c>
      <c r="R209" s="36">
        <f>SUMIFS(СВЦЭМ!$F$33:$F$776,СВЦЭМ!$A$33:$A$776,$A209,СВЦЭМ!$B$33:$B$776,R$190)+'СЕТ СН'!$F$12</f>
        <v>137.66214848999999</v>
      </c>
      <c r="S209" s="36">
        <f>SUMIFS(СВЦЭМ!$F$33:$F$776,СВЦЭМ!$A$33:$A$776,$A209,СВЦЭМ!$B$33:$B$776,S$190)+'СЕТ СН'!$F$12</f>
        <v>139.48047943</v>
      </c>
      <c r="T209" s="36">
        <f>SUMIFS(СВЦЭМ!$F$33:$F$776,СВЦЭМ!$A$33:$A$776,$A209,СВЦЭМ!$B$33:$B$776,T$190)+'СЕТ СН'!$F$12</f>
        <v>139.14301082</v>
      </c>
      <c r="U209" s="36">
        <f>SUMIFS(СВЦЭМ!$F$33:$F$776,СВЦЭМ!$A$33:$A$776,$A209,СВЦЭМ!$B$33:$B$776,U$190)+'СЕТ СН'!$F$12</f>
        <v>138.94934099</v>
      </c>
      <c r="V209" s="36">
        <f>SUMIFS(СВЦЭМ!$F$33:$F$776,СВЦЭМ!$A$33:$A$776,$A209,СВЦЭМ!$B$33:$B$776,V$190)+'СЕТ СН'!$F$12</f>
        <v>137.70798733000001</v>
      </c>
      <c r="W209" s="36">
        <f>SUMIFS(СВЦЭМ!$F$33:$F$776,СВЦЭМ!$A$33:$A$776,$A209,СВЦЭМ!$B$33:$B$776,W$190)+'СЕТ СН'!$F$12</f>
        <v>127.90419282000001</v>
      </c>
      <c r="X209" s="36">
        <f>SUMIFS(СВЦЭМ!$F$33:$F$776,СВЦЭМ!$A$33:$A$776,$A209,СВЦЭМ!$B$33:$B$776,X$190)+'СЕТ СН'!$F$12</f>
        <v>141.38913191</v>
      </c>
      <c r="Y209" s="36">
        <f>SUMIFS(СВЦЭМ!$F$33:$F$776,СВЦЭМ!$A$33:$A$776,$A209,СВЦЭМ!$B$33:$B$776,Y$190)+'СЕТ СН'!$F$12</f>
        <v>178.27648877999999</v>
      </c>
    </row>
    <row r="210" spans="1:25" ht="15.75" x14ac:dyDescent="0.2">
      <c r="A210" s="35">
        <f t="shared" si="5"/>
        <v>44032</v>
      </c>
      <c r="B210" s="36">
        <f>SUMIFS(СВЦЭМ!$F$33:$F$776,СВЦЭМ!$A$33:$A$776,$A210,СВЦЭМ!$B$33:$B$776,B$190)+'СЕТ СН'!$F$12</f>
        <v>173.13493331000001</v>
      </c>
      <c r="C210" s="36">
        <f>SUMIFS(СВЦЭМ!$F$33:$F$776,СВЦЭМ!$A$33:$A$776,$A210,СВЦЭМ!$B$33:$B$776,C$190)+'СЕТ СН'!$F$12</f>
        <v>167.3778265</v>
      </c>
      <c r="D210" s="36">
        <f>SUMIFS(СВЦЭМ!$F$33:$F$776,СВЦЭМ!$A$33:$A$776,$A210,СВЦЭМ!$B$33:$B$776,D$190)+'СЕТ СН'!$F$12</f>
        <v>192.10826865000001</v>
      </c>
      <c r="E210" s="36">
        <f>SUMIFS(СВЦЭМ!$F$33:$F$776,СВЦЭМ!$A$33:$A$776,$A210,СВЦЭМ!$B$33:$B$776,E$190)+'СЕТ СН'!$F$12</f>
        <v>188.72277384</v>
      </c>
      <c r="F210" s="36">
        <f>SUMIFS(СВЦЭМ!$F$33:$F$776,СВЦЭМ!$A$33:$A$776,$A210,СВЦЭМ!$B$33:$B$776,F$190)+'СЕТ СН'!$F$12</f>
        <v>188.29685975000001</v>
      </c>
      <c r="G210" s="36">
        <f>SUMIFS(СВЦЭМ!$F$33:$F$776,СВЦЭМ!$A$33:$A$776,$A210,СВЦЭМ!$B$33:$B$776,G$190)+'СЕТ СН'!$F$12</f>
        <v>188.42150047000001</v>
      </c>
      <c r="H210" s="36">
        <f>SUMIFS(СВЦЭМ!$F$33:$F$776,СВЦЭМ!$A$33:$A$776,$A210,СВЦЭМ!$B$33:$B$776,H$190)+'СЕТ СН'!$F$12</f>
        <v>195.32008378</v>
      </c>
      <c r="I210" s="36">
        <f>SUMIFS(СВЦЭМ!$F$33:$F$776,СВЦЭМ!$A$33:$A$776,$A210,СВЦЭМ!$B$33:$B$776,I$190)+'СЕТ СН'!$F$12</f>
        <v>174.86800324000001</v>
      </c>
      <c r="J210" s="36">
        <f>SUMIFS(СВЦЭМ!$F$33:$F$776,СВЦЭМ!$A$33:$A$776,$A210,СВЦЭМ!$B$33:$B$776,J$190)+'СЕТ СН'!$F$12</f>
        <v>185.04555722000001</v>
      </c>
      <c r="K210" s="36">
        <f>SUMIFS(СВЦЭМ!$F$33:$F$776,СВЦЭМ!$A$33:$A$776,$A210,СВЦЭМ!$B$33:$B$776,K$190)+'СЕТ СН'!$F$12</f>
        <v>173.67727156000001</v>
      </c>
      <c r="L210" s="36">
        <f>SUMIFS(СВЦЭМ!$F$33:$F$776,СВЦЭМ!$A$33:$A$776,$A210,СВЦЭМ!$B$33:$B$776,L$190)+'СЕТ СН'!$F$12</f>
        <v>146.28194696</v>
      </c>
      <c r="M210" s="36">
        <f>SUMIFS(СВЦЭМ!$F$33:$F$776,СВЦЭМ!$A$33:$A$776,$A210,СВЦЭМ!$B$33:$B$776,M$190)+'СЕТ СН'!$F$12</f>
        <v>143.11828055999999</v>
      </c>
      <c r="N210" s="36">
        <f>SUMIFS(СВЦЭМ!$F$33:$F$776,СВЦЭМ!$A$33:$A$776,$A210,СВЦЭМ!$B$33:$B$776,N$190)+'СЕТ СН'!$F$12</f>
        <v>144.09559118000001</v>
      </c>
      <c r="O210" s="36">
        <f>SUMIFS(СВЦЭМ!$F$33:$F$776,СВЦЭМ!$A$33:$A$776,$A210,СВЦЭМ!$B$33:$B$776,O$190)+'СЕТ СН'!$F$12</f>
        <v>143.64845434</v>
      </c>
      <c r="P210" s="36">
        <f>SUMIFS(СВЦЭМ!$F$33:$F$776,СВЦЭМ!$A$33:$A$776,$A210,СВЦЭМ!$B$33:$B$776,P$190)+'СЕТ СН'!$F$12</f>
        <v>141.33116494000001</v>
      </c>
      <c r="Q210" s="36">
        <f>SUMIFS(СВЦЭМ!$F$33:$F$776,СВЦЭМ!$A$33:$A$776,$A210,СВЦЭМ!$B$33:$B$776,Q$190)+'СЕТ СН'!$F$12</f>
        <v>141.39534416000001</v>
      </c>
      <c r="R210" s="36">
        <f>SUMIFS(СВЦЭМ!$F$33:$F$776,СВЦЭМ!$A$33:$A$776,$A210,СВЦЭМ!$B$33:$B$776,R$190)+'СЕТ СН'!$F$12</f>
        <v>141.4987423</v>
      </c>
      <c r="S210" s="36">
        <f>SUMIFS(СВЦЭМ!$F$33:$F$776,СВЦЭМ!$A$33:$A$776,$A210,СВЦЭМ!$B$33:$B$776,S$190)+'СЕТ СН'!$F$12</f>
        <v>141.65251315</v>
      </c>
      <c r="T210" s="36">
        <f>SUMIFS(СВЦЭМ!$F$33:$F$776,СВЦЭМ!$A$33:$A$776,$A210,СВЦЭМ!$B$33:$B$776,T$190)+'СЕТ СН'!$F$12</f>
        <v>140.94503964</v>
      </c>
      <c r="U210" s="36">
        <f>SUMIFS(СВЦЭМ!$F$33:$F$776,СВЦЭМ!$A$33:$A$776,$A210,СВЦЭМ!$B$33:$B$776,U$190)+'СЕТ СН'!$F$12</f>
        <v>140.13757164</v>
      </c>
      <c r="V210" s="36">
        <f>SUMIFS(СВЦЭМ!$F$33:$F$776,СВЦЭМ!$A$33:$A$776,$A210,СВЦЭМ!$B$33:$B$776,V$190)+'СЕТ СН'!$F$12</f>
        <v>140.94685944</v>
      </c>
      <c r="W210" s="36">
        <f>SUMIFS(СВЦЭМ!$F$33:$F$776,СВЦЭМ!$A$33:$A$776,$A210,СВЦЭМ!$B$33:$B$776,W$190)+'СЕТ СН'!$F$12</f>
        <v>140.57422319</v>
      </c>
      <c r="X210" s="36">
        <f>SUMIFS(СВЦЭМ!$F$33:$F$776,СВЦЭМ!$A$33:$A$776,$A210,СВЦЭМ!$B$33:$B$776,X$190)+'СЕТ СН'!$F$12</f>
        <v>146.49704052000001</v>
      </c>
      <c r="Y210" s="36">
        <f>SUMIFS(СВЦЭМ!$F$33:$F$776,СВЦЭМ!$A$33:$A$776,$A210,СВЦЭМ!$B$33:$B$776,Y$190)+'СЕТ СН'!$F$12</f>
        <v>175.85336194000001</v>
      </c>
    </row>
    <row r="211" spans="1:25" ht="15.75" x14ac:dyDescent="0.2">
      <c r="A211" s="35">
        <f t="shared" si="5"/>
        <v>44033</v>
      </c>
      <c r="B211" s="36">
        <f>SUMIFS(СВЦЭМ!$F$33:$F$776,СВЦЭМ!$A$33:$A$776,$A211,СВЦЭМ!$B$33:$B$776,B$190)+'СЕТ СН'!$F$12</f>
        <v>181.71310797999999</v>
      </c>
      <c r="C211" s="36">
        <f>SUMIFS(СВЦЭМ!$F$33:$F$776,СВЦЭМ!$A$33:$A$776,$A211,СВЦЭМ!$B$33:$B$776,C$190)+'СЕТ СН'!$F$12</f>
        <v>173.69668365999999</v>
      </c>
      <c r="D211" s="36">
        <f>SUMIFS(СВЦЭМ!$F$33:$F$776,СВЦЭМ!$A$33:$A$776,$A211,СВЦЭМ!$B$33:$B$776,D$190)+'СЕТ СН'!$F$12</f>
        <v>169.80701780999999</v>
      </c>
      <c r="E211" s="36">
        <f>SUMIFS(СВЦЭМ!$F$33:$F$776,СВЦЭМ!$A$33:$A$776,$A211,СВЦЭМ!$B$33:$B$776,E$190)+'СЕТ СН'!$F$12</f>
        <v>169.50890129000001</v>
      </c>
      <c r="F211" s="36">
        <f>SUMIFS(СВЦЭМ!$F$33:$F$776,СВЦЭМ!$A$33:$A$776,$A211,СВЦЭМ!$B$33:$B$776,F$190)+'СЕТ СН'!$F$12</f>
        <v>167.84355579000001</v>
      </c>
      <c r="G211" s="36">
        <f>SUMIFS(СВЦЭМ!$F$33:$F$776,СВЦЭМ!$A$33:$A$776,$A211,СВЦЭМ!$B$33:$B$776,G$190)+'СЕТ СН'!$F$12</f>
        <v>166.14859824999999</v>
      </c>
      <c r="H211" s="36">
        <f>SUMIFS(СВЦЭМ!$F$33:$F$776,СВЦЭМ!$A$33:$A$776,$A211,СВЦЭМ!$B$33:$B$776,H$190)+'СЕТ СН'!$F$12</f>
        <v>171.08673623999999</v>
      </c>
      <c r="I211" s="36">
        <f>SUMIFS(СВЦЭМ!$F$33:$F$776,СВЦЭМ!$A$33:$A$776,$A211,СВЦЭМ!$B$33:$B$776,I$190)+'СЕТ СН'!$F$12</f>
        <v>180.49731958999999</v>
      </c>
      <c r="J211" s="36">
        <f>SUMIFS(СВЦЭМ!$F$33:$F$776,СВЦЭМ!$A$33:$A$776,$A211,СВЦЭМ!$B$33:$B$776,J$190)+'СЕТ СН'!$F$12</f>
        <v>185.43493787</v>
      </c>
      <c r="K211" s="36">
        <f>SUMIFS(СВЦЭМ!$F$33:$F$776,СВЦЭМ!$A$33:$A$776,$A211,СВЦЭМ!$B$33:$B$776,K$190)+'СЕТ СН'!$F$12</f>
        <v>166.20776323999999</v>
      </c>
      <c r="L211" s="36">
        <f>SUMIFS(СВЦЭМ!$F$33:$F$776,СВЦЭМ!$A$33:$A$776,$A211,СВЦЭМ!$B$33:$B$776,L$190)+'СЕТ СН'!$F$12</f>
        <v>146.82928132999999</v>
      </c>
      <c r="M211" s="36">
        <f>SUMIFS(СВЦЭМ!$F$33:$F$776,СВЦЭМ!$A$33:$A$776,$A211,СВЦЭМ!$B$33:$B$776,M$190)+'СЕТ СН'!$F$12</f>
        <v>146.29013402000001</v>
      </c>
      <c r="N211" s="36">
        <f>SUMIFS(СВЦЭМ!$F$33:$F$776,СВЦЭМ!$A$33:$A$776,$A211,СВЦЭМ!$B$33:$B$776,N$190)+'СЕТ СН'!$F$12</f>
        <v>146.55596756</v>
      </c>
      <c r="O211" s="36">
        <f>SUMIFS(СВЦЭМ!$F$33:$F$776,СВЦЭМ!$A$33:$A$776,$A211,СВЦЭМ!$B$33:$B$776,O$190)+'СЕТ СН'!$F$12</f>
        <v>147.77380601999999</v>
      </c>
      <c r="P211" s="36">
        <f>SUMIFS(СВЦЭМ!$F$33:$F$776,СВЦЭМ!$A$33:$A$776,$A211,СВЦЭМ!$B$33:$B$776,P$190)+'СЕТ СН'!$F$12</f>
        <v>148.04838275</v>
      </c>
      <c r="Q211" s="36">
        <f>SUMIFS(СВЦЭМ!$F$33:$F$776,СВЦЭМ!$A$33:$A$776,$A211,СВЦЭМ!$B$33:$B$776,Q$190)+'СЕТ СН'!$F$12</f>
        <v>149.08570134999999</v>
      </c>
      <c r="R211" s="36">
        <f>SUMIFS(СВЦЭМ!$F$33:$F$776,СВЦЭМ!$A$33:$A$776,$A211,СВЦЭМ!$B$33:$B$776,R$190)+'СЕТ СН'!$F$12</f>
        <v>147.30359858</v>
      </c>
      <c r="S211" s="36">
        <f>SUMIFS(СВЦЭМ!$F$33:$F$776,СВЦЭМ!$A$33:$A$776,$A211,СВЦЭМ!$B$33:$B$776,S$190)+'СЕТ СН'!$F$12</f>
        <v>147.51695425</v>
      </c>
      <c r="T211" s="36">
        <f>SUMIFS(СВЦЭМ!$F$33:$F$776,СВЦЭМ!$A$33:$A$776,$A211,СВЦЭМ!$B$33:$B$776,T$190)+'СЕТ СН'!$F$12</f>
        <v>146.28053168</v>
      </c>
      <c r="U211" s="36">
        <f>SUMIFS(СВЦЭМ!$F$33:$F$776,СВЦЭМ!$A$33:$A$776,$A211,СВЦЭМ!$B$33:$B$776,U$190)+'СЕТ СН'!$F$12</f>
        <v>146.34184421</v>
      </c>
      <c r="V211" s="36">
        <f>SUMIFS(СВЦЭМ!$F$33:$F$776,СВЦЭМ!$A$33:$A$776,$A211,СВЦЭМ!$B$33:$B$776,V$190)+'СЕТ СН'!$F$12</f>
        <v>145.97856142000001</v>
      </c>
      <c r="W211" s="36">
        <f>SUMIFS(СВЦЭМ!$F$33:$F$776,СВЦЭМ!$A$33:$A$776,$A211,СВЦЭМ!$B$33:$B$776,W$190)+'СЕТ СН'!$F$12</f>
        <v>147.50067691999999</v>
      </c>
      <c r="X211" s="36">
        <f>SUMIFS(СВЦЭМ!$F$33:$F$776,СВЦЭМ!$A$33:$A$776,$A211,СВЦЭМ!$B$33:$B$776,X$190)+'СЕТ СН'!$F$12</f>
        <v>156.11523613</v>
      </c>
      <c r="Y211" s="36">
        <f>SUMIFS(СВЦЭМ!$F$33:$F$776,СВЦЭМ!$A$33:$A$776,$A211,СВЦЭМ!$B$33:$B$776,Y$190)+'СЕТ СН'!$F$12</f>
        <v>180.99048121000001</v>
      </c>
    </row>
    <row r="212" spans="1:25" ht="15.75" x14ac:dyDescent="0.2">
      <c r="A212" s="35">
        <f t="shared" si="5"/>
        <v>44034</v>
      </c>
      <c r="B212" s="36">
        <f>SUMIFS(СВЦЭМ!$F$33:$F$776,СВЦЭМ!$A$33:$A$776,$A212,СВЦЭМ!$B$33:$B$776,B$190)+'СЕТ СН'!$F$12</f>
        <v>180.90026082</v>
      </c>
      <c r="C212" s="36">
        <f>SUMIFS(СВЦЭМ!$F$33:$F$776,СВЦЭМ!$A$33:$A$776,$A212,СВЦЭМ!$B$33:$B$776,C$190)+'СЕТ СН'!$F$12</f>
        <v>175.62617928</v>
      </c>
      <c r="D212" s="36">
        <f>SUMIFS(СВЦЭМ!$F$33:$F$776,СВЦЭМ!$A$33:$A$776,$A212,СВЦЭМ!$B$33:$B$776,D$190)+'СЕТ СН'!$F$12</f>
        <v>173.84408798000001</v>
      </c>
      <c r="E212" s="36">
        <f>SUMIFS(СВЦЭМ!$F$33:$F$776,СВЦЭМ!$A$33:$A$776,$A212,СВЦЭМ!$B$33:$B$776,E$190)+'СЕТ СН'!$F$12</f>
        <v>177.76581985999999</v>
      </c>
      <c r="F212" s="36">
        <f>SUMIFS(СВЦЭМ!$F$33:$F$776,СВЦЭМ!$A$33:$A$776,$A212,СВЦЭМ!$B$33:$B$776,F$190)+'СЕТ СН'!$F$12</f>
        <v>178.98421579000001</v>
      </c>
      <c r="G212" s="36">
        <f>SUMIFS(СВЦЭМ!$F$33:$F$776,СВЦЭМ!$A$33:$A$776,$A212,СВЦЭМ!$B$33:$B$776,G$190)+'СЕТ СН'!$F$12</f>
        <v>179.14641068</v>
      </c>
      <c r="H212" s="36">
        <f>SUMIFS(СВЦЭМ!$F$33:$F$776,СВЦЭМ!$A$33:$A$776,$A212,СВЦЭМ!$B$33:$B$776,H$190)+'СЕТ СН'!$F$12</f>
        <v>175.73227691</v>
      </c>
      <c r="I212" s="36">
        <f>SUMIFS(СВЦЭМ!$F$33:$F$776,СВЦЭМ!$A$33:$A$776,$A212,СВЦЭМ!$B$33:$B$776,I$190)+'СЕТ СН'!$F$12</f>
        <v>186.0440658</v>
      </c>
      <c r="J212" s="36">
        <f>SUMIFS(СВЦЭМ!$F$33:$F$776,СВЦЭМ!$A$33:$A$776,$A212,СВЦЭМ!$B$33:$B$776,J$190)+'СЕТ СН'!$F$12</f>
        <v>189.09117094999999</v>
      </c>
      <c r="K212" s="36">
        <f>SUMIFS(СВЦЭМ!$F$33:$F$776,СВЦЭМ!$A$33:$A$776,$A212,СВЦЭМ!$B$33:$B$776,K$190)+'СЕТ СН'!$F$12</f>
        <v>166.00148131</v>
      </c>
      <c r="L212" s="36">
        <f>SUMIFS(СВЦЭМ!$F$33:$F$776,СВЦЭМ!$A$33:$A$776,$A212,СВЦЭМ!$B$33:$B$776,L$190)+'СЕТ СН'!$F$12</f>
        <v>139.43907922</v>
      </c>
      <c r="M212" s="36">
        <f>SUMIFS(СВЦЭМ!$F$33:$F$776,СВЦЭМ!$A$33:$A$776,$A212,СВЦЭМ!$B$33:$B$776,M$190)+'СЕТ СН'!$F$12</f>
        <v>135.51903286000001</v>
      </c>
      <c r="N212" s="36">
        <f>SUMIFS(СВЦЭМ!$F$33:$F$776,СВЦЭМ!$A$33:$A$776,$A212,СВЦЭМ!$B$33:$B$776,N$190)+'СЕТ СН'!$F$12</f>
        <v>141.97499411000001</v>
      </c>
      <c r="O212" s="36">
        <f>SUMIFS(СВЦЭМ!$F$33:$F$776,СВЦЭМ!$A$33:$A$776,$A212,СВЦЭМ!$B$33:$B$776,O$190)+'СЕТ СН'!$F$12</f>
        <v>142.02036838999999</v>
      </c>
      <c r="P212" s="36">
        <f>SUMIFS(СВЦЭМ!$F$33:$F$776,СВЦЭМ!$A$33:$A$776,$A212,СВЦЭМ!$B$33:$B$776,P$190)+'СЕТ СН'!$F$12</f>
        <v>144.67347597</v>
      </c>
      <c r="Q212" s="36">
        <f>SUMIFS(СВЦЭМ!$F$33:$F$776,СВЦЭМ!$A$33:$A$776,$A212,СВЦЭМ!$B$33:$B$776,Q$190)+'СЕТ СН'!$F$12</f>
        <v>146.79247563999999</v>
      </c>
      <c r="R212" s="36">
        <f>SUMIFS(СВЦЭМ!$F$33:$F$776,СВЦЭМ!$A$33:$A$776,$A212,СВЦЭМ!$B$33:$B$776,R$190)+'СЕТ СН'!$F$12</f>
        <v>142.29505252999999</v>
      </c>
      <c r="S212" s="36">
        <f>SUMIFS(СВЦЭМ!$F$33:$F$776,СВЦЭМ!$A$33:$A$776,$A212,СВЦЭМ!$B$33:$B$776,S$190)+'СЕТ СН'!$F$12</f>
        <v>142.92776527000001</v>
      </c>
      <c r="T212" s="36">
        <f>SUMIFS(СВЦЭМ!$F$33:$F$776,СВЦЭМ!$A$33:$A$776,$A212,СВЦЭМ!$B$33:$B$776,T$190)+'СЕТ СН'!$F$12</f>
        <v>149.13726262</v>
      </c>
      <c r="U212" s="36">
        <f>SUMIFS(СВЦЭМ!$F$33:$F$776,СВЦЭМ!$A$33:$A$776,$A212,СВЦЭМ!$B$33:$B$776,U$190)+'СЕТ СН'!$F$12</f>
        <v>152.61162775</v>
      </c>
      <c r="V212" s="36">
        <f>SUMIFS(СВЦЭМ!$F$33:$F$776,СВЦЭМ!$A$33:$A$776,$A212,СВЦЭМ!$B$33:$B$776,V$190)+'СЕТ СН'!$F$12</f>
        <v>154.41250976000001</v>
      </c>
      <c r="W212" s="36">
        <f>SUMIFS(СВЦЭМ!$F$33:$F$776,СВЦЭМ!$A$33:$A$776,$A212,СВЦЭМ!$B$33:$B$776,W$190)+'СЕТ СН'!$F$12</f>
        <v>147.38662604999999</v>
      </c>
      <c r="X212" s="36">
        <f>SUMIFS(СВЦЭМ!$F$33:$F$776,СВЦЭМ!$A$33:$A$776,$A212,СВЦЭМ!$B$33:$B$776,X$190)+'СЕТ СН'!$F$12</f>
        <v>159.71491334000001</v>
      </c>
      <c r="Y212" s="36">
        <f>SUMIFS(СВЦЭМ!$F$33:$F$776,СВЦЭМ!$A$33:$A$776,$A212,СВЦЭМ!$B$33:$B$776,Y$190)+'СЕТ СН'!$F$12</f>
        <v>176.23354893999999</v>
      </c>
    </row>
    <row r="213" spans="1:25" ht="15.75" x14ac:dyDescent="0.2">
      <c r="A213" s="35">
        <f t="shared" si="5"/>
        <v>44035</v>
      </c>
      <c r="B213" s="36">
        <f>SUMIFS(СВЦЭМ!$F$33:$F$776,СВЦЭМ!$A$33:$A$776,$A213,СВЦЭМ!$B$33:$B$776,B$190)+'СЕТ СН'!$F$12</f>
        <v>170.00937676000001</v>
      </c>
      <c r="C213" s="36">
        <f>SUMIFS(СВЦЭМ!$F$33:$F$776,СВЦЭМ!$A$33:$A$776,$A213,СВЦЭМ!$B$33:$B$776,C$190)+'СЕТ СН'!$F$12</f>
        <v>171.12290234</v>
      </c>
      <c r="D213" s="36">
        <f>SUMIFS(СВЦЭМ!$F$33:$F$776,СВЦЭМ!$A$33:$A$776,$A213,СВЦЭМ!$B$33:$B$776,D$190)+'СЕТ СН'!$F$12</f>
        <v>175.51440493000001</v>
      </c>
      <c r="E213" s="36">
        <f>SUMIFS(СВЦЭМ!$F$33:$F$776,СВЦЭМ!$A$33:$A$776,$A213,СВЦЭМ!$B$33:$B$776,E$190)+'СЕТ СН'!$F$12</f>
        <v>181.99808718</v>
      </c>
      <c r="F213" s="36">
        <f>SUMIFS(СВЦЭМ!$F$33:$F$776,СВЦЭМ!$A$33:$A$776,$A213,СВЦЭМ!$B$33:$B$776,F$190)+'СЕТ СН'!$F$12</f>
        <v>179.57474352</v>
      </c>
      <c r="G213" s="36">
        <f>SUMIFS(СВЦЭМ!$F$33:$F$776,СВЦЭМ!$A$33:$A$776,$A213,СВЦЭМ!$B$33:$B$776,G$190)+'СЕТ СН'!$F$12</f>
        <v>177.91092836999999</v>
      </c>
      <c r="H213" s="36">
        <f>SUMIFS(СВЦЭМ!$F$33:$F$776,СВЦЭМ!$A$33:$A$776,$A213,СВЦЭМ!$B$33:$B$776,H$190)+'СЕТ СН'!$F$12</f>
        <v>169.87947424000001</v>
      </c>
      <c r="I213" s="36">
        <f>SUMIFS(СВЦЭМ!$F$33:$F$776,СВЦЭМ!$A$33:$A$776,$A213,СВЦЭМ!$B$33:$B$776,I$190)+'СЕТ СН'!$F$12</f>
        <v>156.90321452000001</v>
      </c>
      <c r="J213" s="36">
        <f>SUMIFS(СВЦЭМ!$F$33:$F$776,СВЦЭМ!$A$33:$A$776,$A213,СВЦЭМ!$B$33:$B$776,J$190)+'СЕТ СН'!$F$12</f>
        <v>161.96425719000001</v>
      </c>
      <c r="K213" s="36">
        <f>SUMIFS(СВЦЭМ!$F$33:$F$776,СВЦЭМ!$A$33:$A$776,$A213,СВЦЭМ!$B$33:$B$776,K$190)+'СЕТ СН'!$F$12</f>
        <v>167.311474</v>
      </c>
      <c r="L213" s="36">
        <f>SUMIFS(СВЦЭМ!$F$33:$F$776,СВЦЭМ!$A$33:$A$776,$A213,СВЦЭМ!$B$33:$B$776,L$190)+'СЕТ СН'!$F$12</f>
        <v>149.31024629000001</v>
      </c>
      <c r="M213" s="36">
        <f>SUMIFS(СВЦЭМ!$F$33:$F$776,СВЦЭМ!$A$33:$A$776,$A213,СВЦЭМ!$B$33:$B$776,M$190)+'СЕТ СН'!$F$12</f>
        <v>145.74715732999999</v>
      </c>
      <c r="N213" s="36">
        <f>SUMIFS(СВЦЭМ!$F$33:$F$776,СВЦЭМ!$A$33:$A$776,$A213,СВЦЭМ!$B$33:$B$776,N$190)+'СЕТ СН'!$F$12</f>
        <v>149.08994670000001</v>
      </c>
      <c r="O213" s="36">
        <f>SUMIFS(СВЦЭМ!$F$33:$F$776,СВЦЭМ!$A$33:$A$776,$A213,СВЦЭМ!$B$33:$B$776,O$190)+'СЕТ СН'!$F$12</f>
        <v>151.26342925</v>
      </c>
      <c r="P213" s="36">
        <f>SUMIFS(СВЦЭМ!$F$33:$F$776,СВЦЭМ!$A$33:$A$776,$A213,СВЦЭМ!$B$33:$B$776,P$190)+'СЕТ СН'!$F$12</f>
        <v>154.32988381000001</v>
      </c>
      <c r="Q213" s="36">
        <f>SUMIFS(СВЦЭМ!$F$33:$F$776,СВЦЭМ!$A$33:$A$776,$A213,СВЦЭМ!$B$33:$B$776,Q$190)+'СЕТ СН'!$F$12</f>
        <v>157.97218151999999</v>
      </c>
      <c r="R213" s="36">
        <f>SUMIFS(СВЦЭМ!$F$33:$F$776,СВЦЭМ!$A$33:$A$776,$A213,СВЦЭМ!$B$33:$B$776,R$190)+'СЕТ СН'!$F$12</f>
        <v>157.37997978999999</v>
      </c>
      <c r="S213" s="36">
        <f>SUMIFS(СВЦЭМ!$F$33:$F$776,СВЦЭМ!$A$33:$A$776,$A213,СВЦЭМ!$B$33:$B$776,S$190)+'СЕТ СН'!$F$12</f>
        <v>158.71439642000001</v>
      </c>
      <c r="T213" s="36">
        <f>SUMIFS(СВЦЭМ!$F$33:$F$776,СВЦЭМ!$A$33:$A$776,$A213,СВЦЭМ!$B$33:$B$776,T$190)+'СЕТ СН'!$F$12</f>
        <v>162.20641372</v>
      </c>
      <c r="U213" s="36">
        <f>SUMIFS(СВЦЭМ!$F$33:$F$776,СВЦЭМ!$A$33:$A$776,$A213,СВЦЭМ!$B$33:$B$776,U$190)+'СЕТ СН'!$F$12</f>
        <v>160.47246698999999</v>
      </c>
      <c r="V213" s="36">
        <f>SUMIFS(СВЦЭМ!$F$33:$F$776,СВЦЭМ!$A$33:$A$776,$A213,СВЦЭМ!$B$33:$B$776,V$190)+'СЕТ СН'!$F$12</f>
        <v>157.85887389999999</v>
      </c>
      <c r="W213" s="36">
        <f>SUMIFS(СВЦЭМ!$F$33:$F$776,СВЦЭМ!$A$33:$A$776,$A213,СВЦЭМ!$B$33:$B$776,W$190)+'СЕТ СН'!$F$12</f>
        <v>150.39611422999999</v>
      </c>
      <c r="X213" s="36">
        <f>SUMIFS(СВЦЭМ!$F$33:$F$776,СВЦЭМ!$A$33:$A$776,$A213,СВЦЭМ!$B$33:$B$776,X$190)+'СЕТ СН'!$F$12</f>
        <v>150.94708875000001</v>
      </c>
      <c r="Y213" s="36">
        <f>SUMIFS(СВЦЭМ!$F$33:$F$776,СВЦЭМ!$A$33:$A$776,$A213,СВЦЭМ!$B$33:$B$776,Y$190)+'СЕТ СН'!$F$12</f>
        <v>175.48044003999999</v>
      </c>
    </row>
    <row r="214" spans="1:25" ht="15.75" x14ac:dyDescent="0.2">
      <c r="A214" s="35">
        <f t="shared" si="5"/>
        <v>44036</v>
      </c>
      <c r="B214" s="36">
        <f>SUMIFS(СВЦЭМ!$F$33:$F$776,СВЦЭМ!$A$33:$A$776,$A214,СВЦЭМ!$B$33:$B$776,B$190)+'СЕТ СН'!$F$12</f>
        <v>168.99702493000001</v>
      </c>
      <c r="C214" s="36">
        <f>SUMIFS(СВЦЭМ!$F$33:$F$776,СВЦЭМ!$A$33:$A$776,$A214,СВЦЭМ!$B$33:$B$776,C$190)+'СЕТ СН'!$F$12</f>
        <v>164.25142080000001</v>
      </c>
      <c r="D214" s="36">
        <f>SUMIFS(СВЦЭМ!$F$33:$F$776,СВЦЭМ!$A$33:$A$776,$A214,СВЦЭМ!$B$33:$B$776,D$190)+'СЕТ СН'!$F$12</f>
        <v>164.83546727000001</v>
      </c>
      <c r="E214" s="36">
        <f>SUMIFS(СВЦЭМ!$F$33:$F$776,СВЦЭМ!$A$33:$A$776,$A214,СВЦЭМ!$B$33:$B$776,E$190)+'СЕТ СН'!$F$12</f>
        <v>171.04424526</v>
      </c>
      <c r="F214" s="36">
        <f>SUMIFS(СВЦЭМ!$F$33:$F$776,СВЦЭМ!$A$33:$A$776,$A214,СВЦЭМ!$B$33:$B$776,F$190)+'СЕТ СН'!$F$12</f>
        <v>171.62375424000001</v>
      </c>
      <c r="G214" s="36">
        <f>SUMIFS(СВЦЭМ!$F$33:$F$776,СВЦЭМ!$A$33:$A$776,$A214,СВЦЭМ!$B$33:$B$776,G$190)+'СЕТ СН'!$F$12</f>
        <v>169.24994748</v>
      </c>
      <c r="H214" s="36">
        <f>SUMIFS(СВЦЭМ!$F$33:$F$776,СВЦЭМ!$A$33:$A$776,$A214,СВЦЭМ!$B$33:$B$776,H$190)+'СЕТ СН'!$F$12</f>
        <v>160.06114986</v>
      </c>
      <c r="I214" s="36">
        <f>SUMIFS(СВЦЭМ!$F$33:$F$776,СВЦЭМ!$A$33:$A$776,$A214,СВЦЭМ!$B$33:$B$776,I$190)+'СЕТ СН'!$F$12</f>
        <v>155.57246517999999</v>
      </c>
      <c r="J214" s="36">
        <f>SUMIFS(СВЦЭМ!$F$33:$F$776,СВЦЭМ!$A$33:$A$776,$A214,СВЦЭМ!$B$33:$B$776,J$190)+'СЕТ СН'!$F$12</f>
        <v>162.23606946999999</v>
      </c>
      <c r="K214" s="36">
        <f>SUMIFS(СВЦЭМ!$F$33:$F$776,СВЦЭМ!$A$33:$A$776,$A214,СВЦЭМ!$B$33:$B$776,K$190)+'СЕТ СН'!$F$12</f>
        <v>165.58001773999999</v>
      </c>
      <c r="L214" s="36">
        <f>SUMIFS(СВЦЭМ!$F$33:$F$776,СВЦЭМ!$A$33:$A$776,$A214,СВЦЭМ!$B$33:$B$776,L$190)+'СЕТ СН'!$F$12</f>
        <v>151.21657368000001</v>
      </c>
      <c r="M214" s="36">
        <f>SUMIFS(СВЦЭМ!$F$33:$F$776,СВЦЭМ!$A$33:$A$776,$A214,СВЦЭМ!$B$33:$B$776,M$190)+'СЕТ СН'!$F$12</f>
        <v>150.08185929999999</v>
      </c>
      <c r="N214" s="36">
        <f>SUMIFS(СВЦЭМ!$F$33:$F$776,СВЦЭМ!$A$33:$A$776,$A214,СВЦЭМ!$B$33:$B$776,N$190)+'СЕТ СН'!$F$12</f>
        <v>152.84601172999999</v>
      </c>
      <c r="O214" s="36">
        <f>SUMIFS(СВЦЭМ!$F$33:$F$776,СВЦЭМ!$A$33:$A$776,$A214,СВЦЭМ!$B$33:$B$776,O$190)+'СЕТ СН'!$F$12</f>
        <v>153.80812033999999</v>
      </c>
      <c r="P214" s="36">
        <f>SUMIFS(СВЦЭМ!$F$33:$F$776,СВЦЭМ!$A$33:$A$776,$A214,СВЦЭМ!$B$33:$B$776,P$190)+'СЕТ СН'!$F$12</f>
        <v>154.18237926</v>
      </c>
      <c r="Q214" s="36">
        <f>SUMIFS(СВЦЭМ!$F$33:$F$776,СВЦЭМ!$A$33:$A$776,$A214,СВЦЭМ!$B$33:$B$776,Q$190)+'СЕТ СН'!$F$12</f>
        <v>154.85076624000001</v>
      </c>
      <c r="R214" s="36">
        <f>SUMIFS(СВЦЭМ!$F$33:$F$776,СВЦЭМ!$A$33:$A$776,$A214,СВЦЭМ!$B$33:$B$776,R$190)+'СЕТ СН'!$F$12</f>
        <v>155.37496171999999</v>
      </c>
      <c r="S214" s="36">
        <f>SUMIFS(СВЦЭМ!$F$33:$F$776,СВЦЭМ!$A$33:$A$776,$A214,СВЦЭМ!$B$33:$B$776,S$190)+'СЕТ СН'!$F$12</f>
        <v>156.36883412</v>
      </c>
      <c r="T214" s="36">
        <f>SUMIFS(СВЦЭМ!$F$33:$F$776,СВЦЭМ!$A$33:$A$776,$A214,СВЦЭМ!$B$33:$B$776,T$190)+'СЕТ СН'!$F$12</f>
        <v>156.32619446999999</v>
      </c>
      <c r="U214" s="36">
        <f>SUMIFS(СВЦЭМ!$F$33:$F$776,СВЦЭМ!$A$33:$A$776,$A214,СВЦЭМ!$B$33:$B$776,U$190)+'СЕТ СН'!$F$12</f>
        <v>154.35066789000001</v>
      </c>
      <c r="V214" s="36">
        <f>SUMIFS(СВЦЭМ!$F$33:$F$776,СВЦЭМ!$A$33:$A$776,$A214,СВЦЭМ!$B$33:$B$776,V$190)+'СЕТ СН'!$F$12</f>
        <v>151.53170320999999</v>
      </c>
      <c r="W214" s="36">
        <f>SUMIFS(СВЦЭМ!$F$33:$F$776,СВЦЭМ!$A$33:$A$776,$A214,СВЦЭМ!$B$33:$B$776,W$190)+'СЕТ СН'!$F$12</f>
        <v>146.85348819999999</v>
      </c>
      <c r="X214" s="36">
        <f>SUMIFS(СВЦЭМ!$F$33:$F$776,СВЦЭМ!$A$33:$A$776,$A214,СВЦЭМ!$B$33:$B$776,X$190)+'СЕТ СН'!$F$12</f>
        <v>159.22743738</v>
      </c>
      <c r="Y214" s="36">
        <f>SUMIFS(СВЦЭМ!$F$33:$F$776,СВЦЭМ!$A$33:$A$776,$A214,СВЦЭМ!$B$33:$B$776,Y$190)+'СЕТ СН'!$F$12</f>
        <v>178.34898292</v>
      </c>
    </row>
    <row r="215" spans="1:25" ht="15.75" x14ac:dyDescent="0.2">
      <c r="A215" s="35">
        <f t="shared" si="5"/>
        <v>44037</v>
      </c>
      <c r="B215" s="36">
        <f>SUMIFS(СВЦЭМ!$F$33:$F$776,СВЦЭМ!$A$33:$A$776,$A215,СВЦЭМ!$B$33:$B$776,B$190)+'СЕТ СН'!$F$12</f>
        <v>174.85034679</v>
      </c>
      <c r="C215" s="36">
        <f>SUMIFS(СВЦЭМ!$F$33:$F$776,СВЦЭМ!$A$33:$A$776,$A215,СВЦЭМ!$B$33:$B$776,C$190)+'СЕТ СН'!$F$12</f>
        <v>186.31295745</v>
      </c>
      <c r="D215" s="36">
        <f>SUMIFS(СВЦЭМ!$F$33:$F$776,СВЦЭМ!$A$33:$A$776,$A215,СВЦЭМ!$B$33:$B$776,D$190)+'СЕТ СН'!$F$12</f>
        <v>193.282431</v>
      </c>
      <c r="E215" s="36">
        <f>SUMIFS(СВЦЭМ!$F$33:$F$776,СВЦЭМ!$A$33:$A$776,$A215,СВЦЭМ!$B$33:$B$776,E$190)+'СЕТ СН'!$F$12</f>
        <v>197.48404002999999</v>
      </c>
      <c r="F215" s="36">
        <f>SUMIFS(СВЦЭМ!$F$33:$F$776,СВЦЭМ!$A$33:$A$776,$A215,СВЦЭМ!$B$33:$B$776,F$190)+'СЕТ СН'!$F$12</f>
        <v>197.31717255000001</v>
      </c>
      <c r="G215" s="36">
        <f>SUMIFS(СВЦЭМ!$F$33:$F$776,СВЦЭМ!$A$33:$A$776,$A215,СВЦЭМ!$B$33:$B$776,G$190)+'СЕТ СН'!$F$12</f>
        <v>196.56849</v>
      </c>
      <c r="H215" s="36">
        <f>SUMIFS(СВЦЭМ!$F$33:$F$776,СВЦЭМ!$A$33:$A$776,$A215,СВЦЭМ!$B$33:$B$776,H$190)+'СЕТ СН'!$F$12</f>
        <v>196.71596220000001</v>
      </c>
      <c r="I215" s="36">
        <f>SUMIFS(СВЦЭМ!$F$33:$F$776,СВЦЭМ!$A$33:$A$776,$A215,СВЦЭМ!$B$33:$B$776,I$190)+'СЕТ СН'!$F$12</f>
        <v>200.94265267</v>
      </c>
      <c r="J215" s="36">
        <f>SUMIFS(СВЦЭМ!$F$33:$F$776,СВЦЭМ!$A$33:$A$776,$A215,СВЦЭМ!$B$33:$B$776,J$190)+'СЕТ СН'!$F$12</f>
        <v>191.11391298000001</v>
      </c>
      <c r="K215" s="36">
        <f>SUMIFS(СВЦЭМ!$F$33:$F$776,СВЦЭМ!$A$33:$A$776,$A215,СВЦЭМ!$B$33:$B$776,K$190)+'СЕТ СН'!$F$12</f>
        <v>162.09923899</v>
      </c>
      <c r="L215" s="36">
        <f>SUMIFS(СВЦЭМ!$F$33:$F$776,СВЦЭМ!$A$33:$A$776,$A215,СВЦЭМ!$B$33:$B$776,L$190)+'СЕТ СН'!$F$12</f>
        <v>141.58498177999999</v>
      </c>
      <c r="M215" s="36">
        <f>SUMIFS(СВЦЭМ!$F$33:$F$776,СВЦЭМ!$A$33:$A$776,$A215,СВЦЭМ!$B$33:$B$776,M$190)+'СЕТ СН'!$F$12</f>
        <v>137.20483154999999</v>
      </c>
      <c r="N215" s="36">
        <f>SUMIFS(СВЦЭМ!$F$33:$F$776,СВЦЭМ!$A$33:$A$776,$A215,СВЦЭМ!$B$33:$B$776,N$190)+'СЕТ СН'!$F$12</f>
        <v>133.62805571999999</v>
      </c>
      <c r="O215" s="36">
        <f>SUMIFS(СВЦЭМ!$F$33:$F$776,СВЦЭМ!$A$33:$A$776,$A215,СВЦЭМ!$B$33:$B$776,O$190)+'СЕТ СН'!$F$12</f>
        <v>132.84505498999999</v>
      </c>
      <c r="P215" s="36">
        <f>SUMIFS(СВЦЭМ!$F$33:$F$776,СВЦЭМ!$A$33:$A$776,$A215,СВЦЭМ!$B$33:$B$776,P$190)+'СЕТ СН'!$F$12</f>
        <v>134.63716697000001</v>
      </c>
      <c r="Q215" s="36">
        <f>SUMIFS(СВЦЭМ!$F$33:$F$776,СВЦЭМ!$A$33:$A$776,$A215,СВЦЭМ!$B$33:$B$776,Q$190)+'СЕТ СН'!$F$12</f>
        <v>135.78159640000001</v>
      </c>
      <c r="R215" s="36">
        <f>SUMIFS(СВЦЭМ!$F$33:$F$776,СВЦЭМ!$A$33:$A$776,$A215,СВЦЭМ!$B$33:$B$776,R$190)+'СЕТ СН'!$F$12</f>
        <v>137.10857718</v>
      </c>
      <c r="S215" s="36">
        <f>SUMIFS(СВЦЭМ!$F$33:$F$776,СВЦЭМ!$A$33:$A$776,$A215,СВЦЭМ!$B$33:$B$776,S$190)+'СЕТ СН'!$F$12</f>
        <v>137.19075491000001</v>
      </c>
      <c r="T215" s="36">
        <f>SUMIFS(СВЦЭМ!$F$33:$F$776,СВЦЭМ!$A$33:$A$776,$A215,СВЦЭМ!$B$33:$B$776,T$190)+'СЕТ СН'!$F$12</f>
        <v>139.84522998</v>
      </c>
      <c r="U215" s="36">
        <f>SUMIFS(СВЦЭМ!$F$33:$F$776,СВЦЭМ!$A$33:$A$776,$A215,СВЦЭМ!$B$33:$B$776,U$190)+'СЕТ СН'!$F$12</f>
        <v>137.94596150999999</v>
      </c>
      <c r="V215" s="36">
        <f>SUMIFS(СВЦЭМ!$F$33:$F$776,СВЦЭМ!$A$33:$A$776,$A215,СВЦЭМ!$B$33:$B$776,V$190)+'СЕТ СН'!$F$12</f>
        <v>135.43354472999999</v>
      </c>
      <c r="W215" s="36">
        <f>SUMIFS(СВЦЭМ!$F$33:$F$776,СВЦЭМ!$A$33:$A$776,$A215,СВЦЭМ!$B$33:$B$776,W$190)+'СЕТ СН'!$F$12</f>
        <v>130.56847647999999</v>
      </c>
      <c r="X215" s="36">
        <f>SUMIFS(СВЦЭМ!$F$33:$F$776,СВЦЭМ!$A$33:$A$776,$A215,СВЦЭМ!$B$33:$B$776,X$190)+'СЕТ СН'!$F$12</f>
        <v>140.01364937</v>
      </c>
      <c r="Y215" s="36">
        <f>SUMIFS(СВЦЭМ!$F$33:$F$776,СВЦЭМ!$A$33:$A$776,$A215,СВЦЭМ!$B$33:$B$776,Y$190)+'СЕТ СН'!$F$12</f>
        <v>167.82813811</v>
      </c>
    </row>
    <row r="216" spans="1:25" ht="15.75" x14ac:dyDescent="0.2">
      <c r="A216" s="35">
        <f t="shared" si="5"/>
        <v>44038</v>
      </c>
      <c r="B216" s="36">
        <f>SUMIFS(СВЦЭМ!$F$33:$F$776,СВЦЭМ!$A$33:$A$776,$A216,СВЦЭМ!$B$33:$B$776,B$190)+'СЕТ СН'!$F$12</f>
        <v>160.11724973</v>
      </c>
      <c r="C216" s="36">
        <f>SUMIFS(СВЦЭМ!$F$33:$F$776,СВЦЭМ!$A$33:$A$776,$A216,СВЦЭМ!$B$33:$B$776,C$190)+'СЕТ СН'!$F$12</f>
        <v>164.59104803</v>
      </c>
      <c r="D216" s="36">
        <f>SUMIFS(СВЦЭМ!$F$33:$F$776,СВЦЭМ!$A$33:$A$776,$A216,СВЦЭМ!$B$33:$B$776,D$190)+'СЕТ СН'!$F$12</f>
        <v>164.62041515999999</v>
      </c>
      <c r="E216" s="36">
        <f>SUMIFS(СВЦЭМ!$F$33:$F$776,СВЦЭМ!$A$33:$A$776,$A216,СВЦЭМ!$B$33:$B$776,E$190)+'СЕТ СН'!$F$12</f>
        <v>166.98031759</v>
      </c>
      <c r="F216" s="36">
        <f>SUMIFS(СВЦЭМ!$F$33:$F$776,СВЦЭМ!$A$33:$A$776,$A216,СВЦЭМ!$B$33:$B$776,F$190)+'СЕТ СН'!$F$12</f>
        <v>169.27604975</v>
      </c>
      <c r="G216" s="36">
        <f>SUMIFS(СВЦЭМ!$F$33:$F$776,СВЦЭМ!$A$33:$A$776,$A216,СВЦЭМ!$B$33:$B$776,G$190)+'СЕТ СН'!$F$12</f>
        <v>170.67826350999999</v>
      </c>
      <c r="H216" s="36">
        <f>SUMIFS(СВЦЭМ!$F$33:$F$776,СВЦЭМ!$A$33:$A$776,$A216,СВЦЭМ!$B$33:$B$776,H$190)+'СЕТ СН'!$F$12</f>
        <v>173.48926963</v>
      </c>
      <c r="I216" s="36">
        <f>SUMIFS(СВЦЭМ!$F$33:$F$776,СВЦЭМ!$A$33:$A$776,$A216,СВЦЭМ!$B$33:$B$776,I$190)+'СЕТ СН'!$F$12</f>
        <v>176.21519627999999</v>
      </c>
      <c r="J216" s="36">
        <f>SUMIFS(СВЦЭМ!$F$33:$F$776,СВЦЭМ!$A$33:$A$776,$A216,СВЦЭМ!$B$33:$B$776,J$190)+'СЕТ СН'!$F$12</f>
        <v>164.62868639999999</v>
      </c>
      <c r="K216" s="36">
        <f>SUMIFS(СВЦЭМ!$F$33:$F$776,СВЦЭМ!$A$33:$A$776,$A216,СВЦЭМ!$B$33:$B$776,K$190)+'СЕТ СН'!$F$12</f>
        <v>147.80293756</v>
      </c>
      <c r="L216" s="36">
        <f>SUMIFS(СВЦЭМ!$F$33:$F$776,СВЦЭМ!$A$33:$A$776,$A216,СВЦЭМ!$B$33:$B$776,L$190)+'СЕТ СН'!$F$12</f>
        <v>127.71033336000001</v>
      </c>
      <c r="M216" s="36">
        <f>SUMIFS(СВЦЭМ!$F$33:$F$776,СВЦЭМ!$A$33:$A$776,$A216,СВЦЭМ!$B$33:$B$776,M$190)+'СЕТ СН'!$F$12</f>
        <v>121.65419285</v>
      </c>
      <c r="N216" s="36">
        <f>SUMIFS(СВЦЭМ!$F$33:$F$776,СВЦЭМ!$A$33:$A$776,$A216,СВЦЭМ!$B$33:$B$776,N$190)+'СЕТ СН'!$F$12</f>
        <v>117.92326602</v>
      </c>
      <c r="O216" s="36">
        <f>SUMIFS(СВЦЭМ!$F$33:$F$776,СВЦЭМ!$A$33:$A$776,$A216,СВЦЭМ!$B$33:$B$776,O$190)+'СЕТ СН'!$F$12</f>
        <v>119.98105773</v>
      </c>
      <c r="P216" s="36">
        <f>SUMIFS(СВЦЭМ!$F$33:$F$776,СВЦЭМ!$A$33:$A$776,$A216,СВЦЭМ!$B$33:$B$776,P$190)+'СЕТ СН'!$F$12</f>
        <v>120.88014681999999</v>
      </c>
      <c r="Q216" s="36">
        <f>SUMIFS(СВЦЭМ!$F$33:$F$776,СВЦЭМ!$A$33:$A$776,$A216,СВЦЭМ!$B$33:$B$776,Q$190)+'СЕТ СН'!$F$12</f>
        <v>122.70602785</v>
      </c>
      <c r="R216" s="36">
        <f>SUMIFS(СВЦЭМ!$F$33:$F$776,СВЦЭМ!$A$33:$A$776,$A216,СВЦЭМ!$B$33:$B$776,R$190)+'СЕТ СН'!$F$12</f>
        <v>124.93519028999999</v>
      </c>
      <c r="S216" s="36">
        <f>SUMIFS(СВЦЭМ!$F$33:$F$776,СВЦЭМ!$A$33:$A$776,$A216,СВЦЭМ!$B$33:$B$776,S$190)+'СЕТ СН'!$F$12</f>
        <v>125.68418285</v>
      </c>
      <c r="T216" s="36">
        <f>SUMIFS(СВЦЭМ!$F$33:$F$776,СВЦЭМ!$A$33:$A$776,$A216,СВЦЭМ!$B$33:$B$776,T$190)+'СЕТ СН'!$F$12</f>
        <v>126.98258201</v>
      </c>
      <c r="U216" s="36">
        <f>SUMIFS(СВЦЭМ!$F$33:$F$776,СВЦЭМ!$A$33:$A$776,$A216,СВЦЭМ!$B$33:$B$776,U$190)+'СЕТ СН'!$F$12</f>
        <v>123.77925676</v>
      </c>
      <c r="V216" s="36">
        <f>SUMIFS(СВЦЭМ!$F$33:$F$776,СВЦЭМ!$A$33:$A$776,$A216,СВЦЭМ!$B$33:$B$776,V$190)+'СЕТ СН'!$F$12</f>
        <v>121.05350361000001</v>
      </c>
      <c r="W216" s="36">
        <f>SUMIFS(СВЦЭМ!$F$33:$F$776,СВЦЭМ!$A$33:$A$776,$A216,СВЦЭМ!$B$33:$B$776,W$190)+'СЕТ СН'!$F$12</f>
        <v>117.95314051</v>
      </c>
      <c r="X216" s="36">
        <f>SUMIFS(СВЦЭМ!$F$33:$F$776,СВЦЭМ!$A$33:$A$776,$A216,СВЦЭМ!$B$33:$B$776,X$190)+'СЕТ СН'!$F$12</f>
        <v>125.07852455</v>
      </c>
      <c r="Y216" s="36">
        <f>SUMIFS(СВЦЭМ!$F$33:$F$776,СВЦЭМ!$A$33:$A$776,$A216,СВЦЭМ!$B$33:$B$776,Y$190)+'СЕТ СН'!$F$12</f>
        <v>151.11465507</v>
      </c>
    </row>
    <row r="217" spans="1:25" ht="15.75" x14ac:dyDescent="0.2">
      <c r="A217" s="35">
        <f t="shared" si="5"/>
        <v>44039</v>
      </c>
      <c r="B217" s="36">
        <f>SUMIFS(СВЦЭМ!$F$33:$F$776,СВЦЭМ!$A$33:$A$776,$A217,СВЦЭМ!$B$33:$B$776,B$190)+'СЕТ СН'!$F$12</f>
        <v>167.95612729000001</v>
      </c>
      <c r="C217" s="36">
        <f>SUMIFS(СВЦЭМ!$F$33:$F$776,СВЦЭМ!$A$33:$A$776,$A217,СВЦЭМ!$B$33:$B$776,C$190)+'СЕТ СН'!$F$12</f>
        <v>163.89983132</v>
      </c>
      <c r="D217" s="36">
        <f>SUMIFS(СВЦЭМ!$F$33:$F$776,СВЦЭМ!$A$33:$A$776,$A217,СВЦЭМ!$B$33:$B$776,D$190)+'СЕТ СН'!$F$12</f>
        <v>163.99001637000001</v>
      </c>
      <c r="E217" s="36">
        <f>SUMIFS(СВЦЭМ!$F$33:$F$776,СВЦЭМ!$A$33:$A$776,$A217,СВЦЭМ!$B$33:$B$776,E$190)+'СЕТ СН'!$F$12</f>
        <v>165.82314568999999</v>
      </c>
      <c r="F217" s="36">
        <f>SUMIFS(СВЦЭМ!$F$33:$F$776,СВЦЭМ!$A$33:$A$776,$A217,СВЦЭМ!$B$33:$B$776,F$190)+'СЕТ СН'!$F$12</f>
        <v>165.46702961</v>
      </c>
      <c r="G217" s="36">
        <f>SUMIFS(СВЦЭМ!$F$33:$F$776,СВЦЭМ!$A$33:$A$776,$A217,СВЦЭМ!$B$33:$B$776,G$190)+'СЕТ СН'!$F$12</f>
        <v>164.0986125</v>
      </c>
      <c r="H217" s="36">
        <f>SUMIFS(СВЦЭМ!$F$33:$F$776,СВЦЭМ!$A$33:$A$776,$A217,СВЦЭМ!$B$33:$B$776,H$190)+'СЕТ СН'!$F$12</f>
        <v>162.32305364999999</v>
      </c>
      <c r="I217" s="36">
        <f>SUMIFS(СВЦЭМ!$F$33:$F$776,СВЦЭМ!$A$33:$A$776,$A217,СВЦЭМ!$B$33:$B$776,I$190)+'СЕТ СН'!$F$12</f>
        <v>168.96553628000001</v>
      </c>
      <c r="J217" s="36">
        <f>SUMIFS(СВЦЭМ!$F$33:$F$776,СВЦЭМ!$A$33:$A$776,$A217,СВЦЭМ!$B$33:$B$776,J$190)+'СЕТ СН'!$F$12</f>
        <v>161.01141770999999</v>
      </c>
      <c r="K217" s="36">
        <f>SUMIFS(СВЦЭМ!$F$33:$F$776,СВЦЭМ!$A$33:$A$776,$A217,СВЦЭМ!$B$33:$B$776,K$190)+'СЕТ СН'!$F$12</f>
        <v>138.31963859000001</v>
      </c>
      <c r="L217" s="36">
        <f>SUMIFS(СВЦЭМ!$F$33:$F$776,СВЦЭМ!$A$33:$A$776,$A217,СВЦЭМ!$B$33:$B$776,L$190)+'СЕТ СН'!$F$12</f>
        <v>121.03858003000001</v>
      </c>
      <c r="M217" s="36">
        <f>SUMIFS(СВЦЭМ!$F$33:$F$776,СВЦЭМ!$A$33:$A$776,$A217,СВЦЭМ!$B$33:$B$776,M$190)+'СЕТ СН'!$F$12</f>
        <v>116.37754074</v>
      </c>
      <c r="N217" s="36">
        <f>SUMIFS(СВЦЭМ!$F$33:$F$776,СВЦЭМ!$A$33:$A$776,$A217,СВЦЭМ!$B$33:$B$776,N$190)+'СЕТ СН'!$F$12</f>
        <v>111.82301585</v>
      </c>
      <c r="O217" s="36">
        <f>SUMIFS(СВЦЭМ!$F$33:$F$776,СВЦЭМ!$A$33:$A$776,$A217,СВЦЭМ!$B$33:$B$776,O$190)+'СЕТ СН'!$F$12</f>
        <v>113.07035793999999</v>
      </c>
      <c r="P217" s="36">
        <f>SUMIFS(СВЦЭМ!$F$33:$F$776,СВЦЭМ!$A$33:$A$776,$A217,СВЦЭМ!$B$33:$B$776,P$190)+'СЕТ СН'!$F$12</f>
        <v>115.26627245</v>
      </c>
      <c r="Q217" s="36">
        <f>SUMIFS(СВЦЭМ!$F$33:$F$776,СВЦЭМ!$A$33:$A$776,$A217,СВЦЭМ!$B$33:$B$776,Q$190)+'СЕТ СН'!$F$12</f>
        <v>118.26187349</v>
      </c>
      <c r="R217" s="36">
        <f>SUMIFS(СВЦЭМ!$F$33:$F$776,СВЦЭМ!$A$33:$A$776,$A217,СВЦЭМ!$B$33:$B$776,R$190)+'СЕТ СН'!$F$12</f>
        <v>118.60771704</v>
      </c>
      <c r="S217" s="36">
        <f>SUMIFS(СВЦЭМ!$F$33:$F$776,СВЦЭМ!$A$33:$A$776,$A217,СВЦЭМ!$B$33:$B$776,S$190)+'СЕТ СН'!$F$12</f>
        <v>120.77072878</v>
      </c>
      <c r="T217" s="36">
        <f>SUMIFS(СВЦЭМ!$F$33:$F$776,СВЦЭМ!$A$33:$A$776,$A217,СВЦЭМ!$B$33:$B$776,T$190)+'СЕТ СН'!$F$12</f>
        <v>123.80298204</v>
      </c>
      <c r="U217" s="36">
        <f>SUMIFS(СВЦЭМ!$F$33:$F$776,СВЦЭМ!$A$33:$A$776,$A217,СВЦЭМ!$B$33:$B$776,U$190)+'СЕТ СН'!$F$12</f>
        <v>121.26727672</v>
      </c>
      <c r="V217" s="36">
        <f>SUMIFS(СВЦЭМ!$F$33:$F$776,СВЦЭМ!$A$33:$A$776,$A217,СВЦЭМ!$B$33:$B$776,V$190)+'СЕТ СН'!$F$12</f>
        <v>120.18140179</v>
      </c>
      <c r="W217" s="36">
        <f>SUMIFS(СВЦЭМ!$F$33:$F$776,СВЦЭМ!$A$33:$A$776,$A217,СВЦЭМ!$B$33:$B$776,W$190)+'СЕТ СН'!$F$12</f>
        <v>118.41795319000001</v>
      </c>
      <c r="X217" s="36">
        <f>SUMIFS(СВЦЭМ!$F$33:$F$776,СВЦЭМ!$A$33:$A$776,$A217,СВЦЭМ!$B$33:$B$776,X$190)+'СЕТ СН'!$F$12</f>
        <v>131.10257557</v>
      </c>
      <c r="Y217" s="36">
        <f>SUMIFS(СВЦЭМ!$F$33:$F$776,СВЦЭМ!$A$33:$A$776,$A217,СВЦЭМ!$B$33:$B$776,Y$190)+'СЕТ СН'!$F$12</f>
        <v>153.43228612999999</v>
      </c>
    </row>
    <row r="218" spans="1:25" ht="15.75" x14ac:dyDescent="0.2">
      <c r="A218" s="35">
        <f t="shared" si="5"/>
        <v>44040</v>
      </c>
      <c r="B218" s="36">
        <f>SUMIFS(СВЦЭМ!$F$33:$F$776,СВЦЭМ!$A$33:$A$776,$A218,СВЦЭМ!$B$33:$B$776,B$190)+'СЕТ СН'!$F$12</f>
        <v>152.74828099999999</v>
      </c>
      <c r="C218" s="36">
        <f>SUMIFS(СВЦЭМ!$F$33:$F$776,СВЦЭМ!$A$33:$A$776,$A218,СВЦЭМ!$B$33:$B$776,C$190)+'СЕТ СН'!$F$12</f>
        <v>164.48764007</v>
      </c>
      <c r="D218" s="36">
        <f>SUMIFS(СВЦЭМ!$F$33:$F$776,СВЦЭМ!$A$33:$A$776,$A218,СВЦЭМ!$B$33:$B$776,D$190)+'СЕТ СН'!$F$12</f>
        <v>166.42756650000001</v>
      </c>
      <c r="E218" s="36">
        <f>SUMIFS(СВЦЭМ!$F$33:$F$776,СВЦЭМ!$A$33:$A$776,$A218,СВЦЭМ!$B$33:$B$776,E$190)+'СЕТ СН'!$F$12</f>
        <v>169.07482411000001</v>
      </c>
      <c r="F218" s="36">
        <f>SUMIFS(СВЦЭМ!$F$33:$F$776,СВЦЭМ!$A$33:$A$776,$A218,СВЦЭМ!$B$33:$B$776,F$190)+'СЕТ СН'!$F$12</f>
        <v>166.88160590999999</v>
      </c>
      <c r="G218" s="36">
        <f>SUMIFS(СВЦЭМ!$F$33:$F$776,СВЦЭМ!$A$33:$A$776,$A218,СВЦЭМ!$B$33:$B$776,G$190)+'СЕТ СН'!$F$12</f>
        <v>169.94922296999999</v>
      </c>
      <c r="H218" s="36">
        <f>SUMIFS(СВЦЭМ!$F$33:$F$776,СВЦЭМ!$A$33:$A$776,$A218,СВЦЭМ!$B$33:$B$776,H$190)+'СЕТ СН'!$F$12</f>
        <v>170.37052871</v>
      </c>
      <c r="I218" s="36">
        <f>SUMIFS(СВЦЭМ!$F$33:$F$776,СВЦЭМ!$A$33:$A$776,$A218,СВЦЭМ!$B$33:$B$776,I$190)+'СЕТ СН'!$F$12</f>
        <v>172.64484572999999</v>
      </c>
      <c r="J218" s="36">
        <f>SUMIFS(СВЦЭМ!$F$33:$F$776,СВЦЭМ!$A$33:$A$776,$A218,СВЦЭМ!$B$33:$B$776,J$190)+'СЕТ СН'!$F$12</f>
        <v>168.97004471</v>
      </c>
      <c r="K218" s="36">
        <f>SUMIFS(СВЦЭМ!$F$33:$F$776,СВЦЭМ!$A$33:$A$776,$A218,СВЦЭМ!$B$33:$B$776,K$190)+'СЕТ СН'!$F$12</f>
        <v>145.80730145000001</v>
      </c>
      <c r="L218" s="36">
        <f>SUMIFS(СВЦЭМ!$F$33:$F$776,СВЦЭМ!$A$33:$A$776,$A218,СВЦЭМ!$B$33:$B$776,L$190)+'СЕТ СН'!$F$12</f>
        <v>123.74113149</v>
      </c>
      <c r="M218" s="36">
        <f>SUMIFS(СВЦЭМ!$F$33:$F$776,СВЦЭМ!$A$33:$A$776,$A218,СВЦЭМ!$B$33:$B$776,M$190)+'СЕТ СН'!$F$12</f>
        <v>119.76746974</v>
      </c>
      <c r="N218" s="36">
        <f>SUMIFS(СВЦЭМ!$F$33:$F$776,СВЦЭМ!$A$33:$A$776,$A218,СВЦЭМ!$B$33:$B$776,N$190)+'СЕТ СН'!$F$12</f>
        <v>119.23386796</v>
      </c>
      <c r="O218" s="36">
        <f>SUMIFS(СВЦЭМ!$F$33:$F$776,СВЦЭМ!$A$33:$A$776,$A218,СВЦЭМ!$B$33:$B$776,O$190)+'СЕТ СН'!$F$12</f>
        <v>121.41743744</v>
      </c>
      <c r="P218" s="36">
        <f>SUMIFS(СВЦЭМ!$F$33:$F$776,СВЦЭМ!$A$33:$A$776,$A218,СВЦЭМ!$B$33:$B$776,P$190)+'СЕТ СН'!$F$12</f>
        <v>121.77577143000001</v>
      </c>
      <c r="Q218" s="36">
        <f>SUMIFS(СВЦЭМ!$F$33:$F$776,СВЦЭМ!$A$33:$A$776,$A218,СВЦЭМ!$B$33:$B$776,Q$190)+'СЕТ СН'!$F$12</f>
        <v>123.69043034000001</v>
      </c>
      <c r="R218" s="36">
        <f>SUMIFS(СВЦЭМ!$F$33:$F$776,СВЦЭМ!$A$33:$A$776,$A218,СВЦЭМ!$B$33:$B$776,R$190)+'СЕТ СН'!$F$12</f>
        <v>123.99612462</v>
      </c>
      <c r="S218" s="36">
        <f>SUMIFS(СВЦЭМ!$F$33:$F$776,СВЦЭМ!$A$33:$A$776,$A218,СВЦЭМ!$B$33:$B$776,S$190)+'СЕТ СН'!$F$12</f>
        <v>125.01650433</v>
      </c>
      <c r="T218" s="36">
        <f>SUMIFS(СВЦЭМ!$F$33:$F$776,СВЦЭМ!$A$33:$A$776,$A218,СВЦЭМ!$B$33:$B$776,T$190)+'СЕТ СН'!$F$12</f>
        <v>125.64408926999999</v>
      </c>
      <c r="U218" s="36">
        <f>SUMIFS(СВЦЭМ!$F$33:$F$776,СВЦЭМ!$A$33:$A$776,$A218,СВЦЭМ!$B$33:$B$776,U$190)+'СЕТ СН'!$F$12</f>
        <v>122.69992945</v>
      </c>
      <c r="V218" s="36">
        <f>SUMIFS(СВЦЭМ!$F$33:$F$776,СВЦЭМ!$A$33:$A$776,$A218,СВЦЭМ!$B$33:$B$776,V$190)+'СЕТ СН'!$F$12</f>
        <v>124.96815771</v>
      </c>
      <c r="W218" s="36">
        <f>SUMIFS(СВЦЭМ!$F$33:$F$776,СВЦЭМ!$A$33:$A$776,$A218,СВЦЭМ!$B$33:$B$776,W$190)+'СЕТ СН'!$F$12</f>
        <v>125.36605217</v>
      </c>
      <c r="X218" s="36">
        <f>SUMIFS(СВЦЭМ!$F$33:$F$776,СВЦЭМ!$A$33:$A$776,$A218,СВЦЭМ!$B$33:$B$776,X$190)+'СЕТ СН'!$F$12</f>
        <v>133.75191289</v>
      </c>
      <c r="Y218" s="36">
        <f>SUMIFS(СВЦЭМ!$F$33:$F$776,СВЦЭМ!$A$33:$A$776,$A218,СВЦЭМ!$B$33:$B$776,Y$190)+'СЕТ СН'!$F$12</f>
        <v>155.88462466999999</v>
      </c>
    </row>
    <row r="219" spans="1:25" ht="15.75" x14ac:dyDescent="0.2">
      <c r="A219" s="35">
        <f t="shared" si="5"/>
        <v>44041</v>
      </c>
      <c r="B219" s="36">
        <f>SUMIFS(СВЦЭМ!$F$33:$F$776,СВЦЭМ!$A$33:$A$776,$A219,СВЦЭМ!$B$33:$B$776,B$190)+'СЕТ СН'!$F$12</f>
        <v>176.18034591</v>
      </c>
      <c r="C219" s="36">
        <f>SUMIFS(СВЦЭМ!$F$33:$F$776,СВЦЭМ!$A$33:$A$776,$A219,СВЦЭМ!$B$33:$B$776,C$190)+'СЕТ СН'!$F$12</f>
        <v>184.70458798000001</v>
      </c>
      <c r="D219" s="36">
        <f>SUMIFS(СВЦЭМ!$F$33:$F$776,СВЦЭМ!$A$33:$A$776,$A219,СВЦЭМ!$B$33:$B$776,D$190)+'СЕТ СН'!$F$12</f>
        <v>191.27887952</v>
      </c>
      <c r="E219" s="36">
        <f>SUMIFS(СВЦЭМ!$F$33:$F$776,СВЦЭМ!$A$33:$A$776,$A219,СВЦЭМ!$B$33:$B$776,E$190)+'СЕТ СН'!$F$12</f>
        <v>195.98634644000001</v>
      </c>
      <c r="F219" s="36">
        <f>SUMIFS(СВЦЭМ!$F$33:$F$776,СВЦЭМ!$A$33:$A$776,$A219,СВЦЭМ!$B$33:$B$776,F$190)+'СЕТ СН'!$F$12</f>
        <v>188.75751591</v>
      </c>
      <c r="G219" s="36">
        <f>SUMIFS(СВЦЭМ!$F$33:$F$776,СВЦЭМ!$A$33:$A$776,$A219,СВЦЭМ!$B$33:$B$776,G$190)+'СЕТ СН'!$F$12</f>
        <v>188.43006435999999</v>
      </c>
      <c r="H219" s="36">
        <f>SUMIFS(СВЦЭМ!$F$33:$F$776,СВЦЭМ!$A$33:$A$776,$A219,СВЦЭМ!$B$33:$B$776,H$190)+'СЕТ СН'!$F$12</f>
        <v>182.99053798</v>
      </c>
      <c r="I219" s="36">
        <f>SUMIFS(СВЦЭМ!$F$33:$F$776,СВЦЭМ!$A$33:$A$776,$A219,СВЦЭМ!$B$33:$B$776,I$190)+'СЕТ СН'!$F$12</f>
        <v>179.35470710000001</v>
      </c>
      <c r="J219" s="36">
        <f>SUMIFS(СВЦЭМ!$F$33:$F$776,СВЦЭМ!$A$33:$A$776,$A219,СВЦЭМ!$B$33:$B$776,J$190)+'СЕТ СН'!$F$12</f>
        <v>164.47207746000001</v>
      </c>
      <c r="K219" s="36">
        <f>SUMIFS(СВЦЭМ!$F$33:$F$776,СВЦЭМ!$A$33:$A$776,$A219,СВЦЭМ!$B$33:$B$776,K$190)+'СЕТ СН'!$F$12</f>
        <v>134.61803942</v>
      </c>
      <c r="L219" s="36">
        <f>SUMIFS(СВЦЭМ!$F$33:$F$776,СВЦЭМ!$A$33:$A$776,$A219,СВЦЭМ!$B$33:$B$776,L$190)+'СЕТ СН'!$F$12</f>
        <v>123.31362166</v>
      </c>
      <c r="M219" s="36">
        <f>SUMIFS(СВЦЭМ!$F$33:$F$776,СВЦЭМ!$A$33:$A$776,$A219,СВЦЭМ!$B$33:$B$776,M$190)+'СЕТ СН'!$F$12</f>
        <v>119.50846232000001</v>
      </c>
      <c r="N219" s="36">
        <f>SUMIFS(СВЦЭМ!$F$33:$F$776,СВЦЭМ!$A$33:$A$776,$A219,СВЦЭМ!$B$33:$B$776,N$190)+'СЕТ СН'!$F$12</f>
        <v>114.17501907</v>
      </c>
      <c r="O219" s="36">
        <f>SUMIFS(СВЦЭМ!$F$33:$F$776,СВЦЭМ!$A$33:$A$776,$A219,СВЦЭМ!$B$33:$B$776,O$190)+'СЕТ СН'!$F$12</f>
        <v>113.11956506999999</v>
      </c>
      <c r="P219" s="36">
        <f>SUMIFS(СВЦЭМ!$F$33:$F$776,СВЦЭМ!$A$33:$A$776,$A219,СВЦЭМ!$B$33:$B$776,P$190)+'СЕТ СН'!$F$12</f>
        <v>113.27237819</v>
      </c>
      <c r="Q219" s="36">
        <f>SUMIFS(СВЦЭМ!$F$33:$F$776,СВЦЭМ!$A$33:$A$776,$A219,СВЦЭМ!$B$33:$B$776,Q$190)+'СЕТ СН'!$F$12</f>
        <v>115.30978157</v>
      </c>
      <c r="R219" s="36">
        <f>SUMIFS(СВЦЭМ!$F$33:$F$776,СВЦЭМ!$A$33:$A$776,$A219,СВЦЭМ!$B$33:$B$776,R$190)+'СЕТ СН'!$F$12</f>
        <v>116.60513897</v>
      </c>
      <c r="S219" s="36">
        <f>SUMIFS(СВЦЭМ!$F$33:$F$776,СВЦЭМ!$A$33:$A$776,$A219,СВЦЭМ!$B$33:$B$776,S$190)+'СЕТ СН'!$F$12</f>
        <v>117.26060507</v>
      </c>
      <c r="T219" s="36">
        <f>SUMIFS(СВЦЭМ!$F$33:$F$776,СВЦЭМ!$A$33:$A$776,$A219,СВЦЭМ!$B$33:$B$776,T$190)+'СЕТ СН'!$F$12</f>
        <v>122.55710087</v>
      </c>
      <c r="U219" s="36">
        <f>SUMIFS(СВЦЭМ!$F$33:$F$776,СВЦЭМ!$A$33:$A$776,$A219,СВЦЭМ!$B$33:$B$776,U$190)+'СЕТ СН'!$F$12</f>
        <v>121.46557319999999</v>
      </c>
      <c r="V219" s="36">
        <f>SUMIFS(СВЦЭМ!$F$33:$F$776,СВЦЭМ!$A$33:$A$776,$A219,СВЦЭМ!$B$33:$B$776,V$190)+'СЕТ СН'!$F$12</f>
        <v>119.59373315000001</v>
      </c>
      <c r="W219" s="36">
        <f>SUMIFS(СВЦЭМ!$F$33:$F$776,СВЦЭМ!$A$33:$A$776,$A219,СВЦЭМ!$B$33:$B$776,W$190)+'СЕТ СН'!$F$12</f>
        <v>115.05868033</v>
      </c>
      <c r="X219" s="36">
        <f>SUMIFS(СВЦЭМ!$F$33:$F$776,СВЦЭМ!$A$33:$A$776,$A219,СВЦЭМ!$B$33:$B$776,X$190)+'СЕТ СН'!$F$12</f>
        <v>125.89719845</v>
      </c>
      <c r="Y219" s="36">
        <f>SUMIFS(СВЦЭМ!$F$33:$F$776,СВЦЭМ!$A$33:$A$776,$A219,СВЦЭМ!$B$33:$B$776,Y$190)+'СЕТ СН'!$F$12</f>
        <v>147.40835089000001</v>
      </c>
    </row>
    <row r="220" spans="1:25" ht="15.75" x14ac:dyDescent="0.2">
      <c r="A220" s="35">
        <f t="shared" si="5"/>
        <v>44042</v>
      </c>
      <c r="B220" s="36">
        <f>SUMIFS(СВЦЭМ!$F$33:$F$776,СВЦЭМ!$A$33:$A$776,$A220,СВЦЭМ!$B$33:$B$776,B$190)+'СЕТ СН'!$F$12</f>
        <v>153.94818674000001</v>
      </c>
      <c r="C220" s="36">
        <f>SUMIFS(СВЦЭМ!$F$33:$F$776,СВЦЭМ!$A$33:$A$776,$A220,СВЦЭМ!$B$33:$B$776,C$190)+'СЕТ СН'!$F$12</f>
        <v>163.16841450000001</v>
      </c>
      <c r="D220" s="36">
        <f>SUMIFS(СВЦЭМ!$F$33:$F$776,СВЦЭМ!$A$33:$A$776,$A220,СВЦЭМ!$B$33:$B$776,D$190)+'СЕТ СН'!$F$12</f>
        <v>166.43454803</v>
      </c>
      <c r="E220" s="36">
        <f>SUMIFS(СВЦЭМ!$F$33:$F$776,СВЦЭМ!$A$33:$A$776,$A220,СВЦЭМ!$B$33:$B$776,E$190)+'СЕТ СН'!$F$12</f>
        <v>167.82267315000001</v>
      </c>
      <c r="F220" s="36">
        <f>SUMIFS(СВЦЭМ!$F$33:$F$776,СВЦЭМ!$A$33:$A$776,$A220,СВЦЭМ!$B$33:$B$776,F$190)+'СЕТ СН'!$F$12</f>
        <v>166.75618563</v>
      </c>
      <c r="G220" s="36">
        <f>SUMIFS(СВЦЭМ!$F$33:$F$776,СВЦЭМ!$A$33:$A$776,$A220,СВЦЭМ!$B$33:$B$776,G$190)+'СЕТ СН'!$F$12</f>
        <v>167.88085276000001</v>
      </c>
      <c r="H220" s="36">
        <f>SUMIFS(СВЦЭМ!$F$33:$F$776,СВЦЭМ!$A$33:$A$776,$A220,СВЦЭМ!$B$33:$B$776,H$190)+'СЕТ СН'!$F$12</f>
        <v>164.46054058000001</v>
      </c>
      <c r="I220" s="36">
        <f>SUMIFS(СВЦЭМ!$F$33:$F$776,СВЦЭМ!$A$33:$A$776,$A220,СВЦЭМ!$B$33:$B$776,I$190)+'СЕТ СН'!$F$12</f>
        <v>157.01156881</v>
      </c>
      <c r="J220" s="36">
        <f>SUMIFS(СВЦЭМ!$F$33:$F$776,СВЦЭМ!$A$33:$A$776,$A220,СВЦЭМ!$B$33:$B$776,J$190)+'СЕТ СН'!$F$12</f>
        <v>140.73550954999999</v>
      </c>
      <c r="K220" s="36">
        <f>SUMIFS(СВЦЭМ!$F$33:$F$776,СВЦЭМ!$A$33:$A$776,$A220,СВЦЭМ!$B$33:$B$776,K$190)+'СЕТ СН'!$F$12</f>
        <v>129.58186301999999</v>
      </c>
      <c r="L220" s="36">
        <f>SUMIFS(СВЦЭМ!$F$33:$F$776,СВЦЭМ!$A$33:$A$776,$A220,СВЦЭМ!$B$33:$B$776,L$190)+'СЕТ СН'!$F$12</f>
        <v>133.62084887</v>
      </c>
      <c r="M220" s="36">
        <f>SUMIFS(СВЦЭМ!$F$33:$F$776,СВЦЭМ!$A$33:$A$776,$A220,СВЦЭМ!$B$33:$B$776,M$190)+'СЕТ СН'!$F$12</f>
        <v>132.61178401000001</v>
      </c>
      <c r="N220" s="36">
        <f>SUMIFS(СВЦЭМ!$F$33:$F$776,СВЦЭМ!$A$33:$A$776,$A220,СВЦЭМ!$B$33:$B$776,N$190)+'СЕТ СН'!$F$12</f>
        <v>130.33877235</v>
      </c>
      <c r="O220" s="36">
        <f>SUMIFS(СВЦЭМ!$F$33:$F$776,СВЦЭМ!$A$33:$A$776,$A220,СВЦЭМ!$B$33:$B$776,O$190)+'СЕТ СН'!$F$12</f>
        <v>130.45033895</v>
      </c>
      <c r="P220" s="36">
        <f>SUMIFS(СВЦЭМ!$F$33:$F$776,СВЦЭМ!$A$33:$A$776,$A220,СВЦЭМ!$B$33:$B$776,P$190)+'СЕТ СН'!$F$12</f>
        <v>130.69668515000001</v>
      </c>
      <c r="Q220" s="36">
        <f>SUMIFS(СВЦЭМ!$F$33:$F$776,СВЦЭМ!$A$33:$A$776,$A220,СВЦЭМ!$B$33:$B$776,Q$190)+'СЕТ СН'!$F$12</f>
        <v>131.39228584</v>
      </c>
      <c r="R220" s="36">
        <f>SUMIFS(СВЦЭМ!$F$33:$F$776,СВЦЭМ!$A$33:$A$776,$A220,СВЦЭМ!$B$33:$B$776,R$190)+'СЕТ СН'!$F$12</f>
        <v>130.53004455999999</v>
      </c>
      <c r="S220" s="36">
        <f>SUMIFS(СВЦЭМ!$F$33:$F$776,СВЦЭМ!$A$33:$A$776,$A220,СВЦЭМ!$B$33:$B$776,S$190)+'СЕТ СН'!$F$12</f>
        <v>130.75260352000001</v>
      </c>
      <c r="T220" s="36">
        <f>SUMIFS(СВЦЭМ!$F$33:$F$776,СВЦЭМ!$A$33:$A$776,$A220,СВЦЭМ!$B$33:$B$776,T$190)+'СЕТ СН'!$F$12</f>
        <v>132.39757552</v>
      </c>
      <c r="U220" s="36">
        <f>SUMIFS(СВЦЭМ!$F$33:$F$776,СВЦЭМ!$A$33:$A$776,$A220,СВЦЭМ!$B$33:$B$776,U$190)+'СЕТ СН'!$F$12</f>
        <v>131.41220038</v>
      </c>
      <c r="V220" s="36">
        <f>SUMIFS(СВЦЭМ!$F$33:$F$776,СВЦЭМ!$A$33:$A$776,$A220,СВЦЭМ!$B$33:$B$776,V$190)+'СЕТ СН'!$F$12</f>
        <v>129.89377082999999</v>
      </c>
      <c r="W220" s="36">
        <f>SUMIFS(СВЦЭМ!$F$33:$F$776,СВЦЭМ!$A$33:$A$776,$A220,СВЦЭМ!$B$33:$B$776,W$190)+'СЕТ СН'!$F$12</f>
        <v>135.30203603999999</v>
      </c>
      <c r="X220" s="36">
        <f>SUMIFS(СВЦЭМ!$F$33:$F$776,СВЦЭМ!$A$33:$A$776,$A220,СВЦЭМ!$B$33:$B$776,X$190)+'СЕТ СН'!$F$12</f>
        <v>153.78079624</v>
      </c>
      <c r="Y220" s="36">
        <f>SUMIFS(СВЦЭМ!$F$33:$F$776,СВЦЭМ!$A$33:$A$776,$A220,СВЦЭМ!$B$33:$B$776,Y$190)+'СЕТ СН'!$F$12</f>
        <v>146.48210462</v>
      </c>
    </row>
    <row r="221" spans="1:25" ht="15.75" x14ac:dyDescent="0.2">
      <c r="A221" s="35">
        <f t="shared" si="5"/>
        <v>44043</v>
      </c>
      <c r="B221" s="36">
        <f>SUMIFS(СВЦЭМ!$F$33:$F$776,СВЦЭМ!$A$33:$A$776,$A221,СВЦЭМ!$B$33:$B$776,B$190)+'СЕТ СН'!$F$12</f>
        <v>155.21885895</v>
      </c>
      <c r="C221" s="36">
        <f>SUMIFS(СВЦЭМ!$F$33:$F$776,СВЦЭМ!$A$33:$A$776,$A221,СВЦЭМ!$B$33:$B$776,C$190)+'СЕТ СН'!$F$12</f>
        <v>176.53937076</v>
      </c>
      <c r="D221" s="36">
        <f>SUMIFS(СВЦЭМ!$F$33:$F$776,СВЦЭМ!$A$33:$A$776,$A221,СВЦЭМ!$B$33:$B$776,D$190)+'СЕТ СН'!$F$12</f>
        <v>178.30668549000001</v>
      </c>
      <c r="E221" s="36">
        <f>SUMIFS(СВЦЭМ!$F$33:$F$776,СВЦЭМ!$A$33:$A$776,$A221,СВЦЭМ!$B$33:$B$776,E$190)+'СЕТ СН'!$F$12</f>
        <v>178.90820120000001</v>
      </c>
      <c r="F221" s="36">
        <f>SUMIFS(СВЦЭМ!$F$33:$F$776,СВЦЭМ!$A$33:$A$776,$A221,СВЦЭМ!$B$33:$B$776,F$190)+'СЕТ СН'!$F$12</f>
        <v>177.83610955</v>
      </c>
      <c r="G221" s="36">
        <f>SUMIFS(СВЦЭМ!$F$33:$F$776,СВЦЭМ!$A$33:$A$776,$A221,СВЦЭМ!$B$33:$B$776,G$190)+'СЕТ СН'!$F$12</f>
        <v>184.03857131000001</v>
      </c>
      <c r="H221" s="36">
        <f>SUMIFS(СВЦЭМ!$F$33:$F$776,СВЦЭМ!$A$33:$A$776,$A221,СВЦЭМ!$B$33:$B$776,H$190)+'СЕТ СН'!$F$12</f>
        <v>173.91016679000001</v>
      </c>
      <c r="I221" s="36">
        <f>SUMIFS(СВЦЭМ!$F$33:$F$776,СВЦЭМ!$A$33:$A$776,$A221,СВЦЭМ!$B$33:$B$776,I$190)+'СЕТ СН'!$F$12</f>
        <v>169.22885371999999</v>
      </c>
      <c r="J221" s="36">
        <f>SUMIFS(СВЦЭМ!$F$33:$F$776,СВЦЭМ!$A$33:$A$776,$A221,СВЦЭМ!$B$33:$B$776,J$190)+'СЕТ СН'!$F$12</f>
        <v>163.33875373999999</v>
      </c>
      <c r="K221" s="36">
        <f>SUMIFS(СВЦЭМ!$F$33:$F$776,СВЦЭМ!$A$33:$A$776,$A221,СВЦЭМ!$B$33:$B$776,K$190)+'СЕТ СН'!$F$12</f>
        <v>147.63533561</v>
      </c>
      <c r="L221" s="36">
        <f>SUMIFS(СВЦЭМ!$F$33:$F$776,СВЦЭМ!$A$33:$A$776,$A221,СВЦЭМ!$B$33:$B$776,L$190)+'СЕТ СН'!$F$12</f>
        <v>123.05289555</v>
      </c>
      <c r="M221" s="36">
        <f>SUMIFS(СВЦЭМ!$F$33:$F$776,СВЦЭМ!$A$33:$A$776,$A221,СВЦЭМ!$B$33:$B$776,M$190)+'СЕТ СН'!$F$12</f>
        <v>119.30894259999999</v>
      </c>
      <c r="N221" s="36">
        <f>SUMIFS(СВЦЭМ!$F$33:$F$776,СВЦЭМ!$A$33:$A$776,$A221,СВЦЭМ!$B$33:$B$776,N$190)+'СЕТ СН'!$F$12</f>
        <v>120.4720741</v>
      </c>
      <c r="O221" s="36">
        <f>SUMIFS(СВЦЭМ!$F$33:$F$776,СВЦЭМ!$A$33:$A$776,$A221,СВЦЭМ!$B$33:$B$776,O$190)+'СЕТ СН'!$F$12</f>
        <v>121.67802371000001</v>
      </c>
      <c r="P221" s="36">
        <f>SUMIFS(СВЦЭМ!$F$33:$F$776,СВЦЭМ!$A$33:$A$776,$A221,СВЦЭМ!$B$33:$B$776,P$190)+'СЕТ СН'!$F$12</f>
        <v>122.39887903</v>
      </c>
      <c r="Q221" s="36">
        <f>SUMIFS(СВЦЭМ!$F$33:$F$776,СВЦЭМ!$A$33:$A$776,$A221,СВЦЭМ!$B$33:$B$776,Q$190)+'СЕТ СН'!$F$12</f>
        <v>122.25362856</v>
      </c>
      <c r="R221" s="36">
        <f>SUMIFS(СВЦЭМ!$F$33:$F$776,СВЦЭМ!$A$33:$A$776,$A221,СВЦЭМ!$B$33:$B$776,R$190)+'СЕТ СН'!$F$12</f>
        <v>120.79819512</v>
      </c>
      <c r="S221" s="36">
        <f>SUMIFS(СВЦЭМ!$F$33:$F$776,СВЦЭМ!$A$33:$A$776,$A221,СВЦЭМ!$B$33:$B$776,S$190)+'СЕТ СН'!$F$12</f>
        <v>123.24746546999999</v>
      </c>
      <c r="T221" s="36">
        <f>SUMIFS(СВЦЭМ!$F$33:$F$776,СВЦЭМ!$A$33:$A$776,$A221,СВЦЭМ!$B$33:$B$776,T$190)+'СЕТ СН'!$F$12</f>
        <v>124.27096096</v>
      </c>
      <c r="U221" s="36">
        <f>SUMIFS(СВЦЭМ!$F$33:$F$776,СВЦЭМ!$A$33:$A$776,$A221,СВЦЭМ!$B$33:$B$776,U$190)+'СЕТ СН'!$F$12</f>
        <v>126.21429181000001</v>
      </c>
      <c r="V221" s="36">
        <f>SUMIFS(СВЦЭМ!$F$33:$F$776,СВЦЭМ!$A$33:$A$776,$A221,СВЦЭМ!$B$33:$B$776,V$190)+'СЕТ СН'!$F$12</f>
        <v>125.55672676</v>
      </c>
      <c r="W221" s="36">
        <f>SUMIFS(СВЦЭМ!$F$33:$F$776,СВЦЭМ!$A$33:$A$776,$A221,СВЦЭМ!$B$33:$B$776,W$190)+'СЕТ СН'!$F$12</f>
        <v>122.18484325999999</v>
      </c>
      <c r="X221" s="36">
        <f>SUMIFS(СВЦЭМ!$F$33:$F$776,СВЦЭМ!$A$33:$A$776,$A221,СВЦЭМ!$B$33:$B$776,X$190)+'СЕТ СН'!$F$12</f>
        <v>122.62467187</v>
      </c>
      <c r="Y221" s="36">
        <f>SUMIFS(СВЦЭМ!$F$33:$F$776,СВЦЭМ!$A$33:$A$776,$A221,СВЦЭМ!$B$33:$B$776,Y$190)+'СЕТ СН'!$F$12</f>
        <v>134.04745277999999</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2" t="s">
        <v>7</v>
      </c>
      <c r="B223" s="126" t="s">
        <v>116</v>
      </c>
      <c r="C223" s="127"/>
      <c r="D223" s="127"/>
      <c r="E223" s="127"/>
      <c r="F223" s="127"/>
      <c r="G223" s="127"/>
      <c r="H223" s="127"/>
      <c r="I223" s="127"/>
      <c r="J223" s="127"/>
      <c r="K223" s="127"/>
      <c r="L223" s="127"/>
      <c r="M223" s="127"/>
      <c r="N223" s="127"/>
      <c r="O223" s="127"/>
      <c r="P223" s="127"/>
      <c r="Q223" s="127"/>
      <c r="R223" s="127"/>
      <c r="S223" s="127"/>
      <c r="T223" s="127"/>
      <c r="U223" s="127"/>
      <c r="V223" s="127"/>
      <c r="W223" s="127"/>
      <c r="X223" s="127"/>
      <c r="Y223" s="128"/>
    </row>
    <row r="224" spans="1:25" ht="12.75" hidden="1" customHeight="1" x14ac:dyDescent="0.2">
      <c r="A224" s="133"/>
      <c r="B224" s="129"/>
      <c r="C224" s="130"/>
      <c r="D224" s="130"/>
      <c r="E224" s="130"/>
      <c r="F224" s="130"/>
      <c r="G224" s="130"/>
      <c r="H224" s="130"/>
      <c r="I224" s="130"/>
      <c r="J224" s="130"/>
      <c r="K224" s="130"/>
      <c r="L224" s="130"/>
      <c r="M224" s="130"/>
      <c r="N224" s="130"/>
      <c r="O224" s="130"/>
      <c r="P224" s="130"/>
      <c r="Q224" s="130"/>
      <c r="R224" s="130"/>
      <c r="S224" s="130"/>
      <c r="T224" s="130"/>
      <c r="U224" s="130"/>
      <c r="V224" s="130"/>
      <c r="W224" s="130"/>
      <c r="X224" s="130"/>
      <c r="Y224" s="131"/>
    </row>
    <row r="225" spans="1:27" s="46" customFormat="1" ht="12.75" hidden="1" customHeight="1" x14ac:dyDescent="0.2">
      <c r="A225" s="134"/>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01.07.2020</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44014</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44015</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44016</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44017</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44018</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44019</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44020</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44021</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44022</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44023</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44024</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44025</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44026</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44027</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44028</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44029</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44030</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44031</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44032</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44033</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44034</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44035</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44036</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44037</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44038</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44039</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44040</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44041</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44042</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44043</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2" t="s">
        <v>7</v>
      </c>
      <c r="B258" s="126" t="s">
        <v>117</v>
      </c>
      <c r="C258" s="127"/>
      <c r="D258" s="127"/>
      <c r="E258" s="127"/>
      <c r="F258" s="127"/>
      <c r="G258" s="127"/>
      <c r="H258" s="127"/>
      <c r="I258" s="127"/>
      <c r="J258" s="127"/>
      <c r="K258" s="127"/>
      <c r="L258" s="127"/>
      <c r="M258" s="127"/>
      <c r="N258" s="127"/>
      <c r="O258" s="127"/>
      <c r="P258" s="127"/>
      <c r="Q258" s="127"/>
      <c r="R258" s="127"/>
      <c r="S258" s="127"/>
      <c r="T258" s="127"/>
      <c r="U258" s="127"/>
      <c r="V258" s="127"/>
      <c r="W258" s="127"/>
      <c r="X258" s="127"/>
      <c r="Y258" s="128"/>
    </row>
    <row r="259" spans="1:27" ht="12.75" hidden="1" customHeight="1" x14ac:dyDescent="0.2">
      <c r="A259" s="133"/>
      <c r="B259" s="129"/>
      <c r="C259" s="130"/>
      <c r="D259" s="130"/>
      <c r="E259" s="130"/>
      <c r="F259" s="130"/>
      <c r="G259" s="130"/>
      <c r="H259" s="130"/>
      <c r="I259" s="130"/>
      <c r="J259" s="130"/>
      <c r="K259" s="130"/>
      <c r="L259" s="130"/>
      <c r="M259" s="130"/>
      <c r="N259" s="130"/>
      <c r="O259" s="130"/>
      <c r="P259" s="130"/>
      <c r="Q259" s="130"/>
      <c r="R259" s="130"/>
      <c r="S259" s="130"/>
      <c r="T259" s="130"/>
      <c r="U259" s="130"/>
      <c r="V259" s="130"/>
      <c r="W259" s="130"/>
      <c r="X259" s="130"/>
      <c r="Y259" s="131"/>
    </row>
    <row r="260" spans="1:27" s="46" customFormat="1" ht="12.75" hidden="1" customHeight="1" x14ac:dyDescent="0.2">
      <c r="A260" s="134"/>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01.07.2020</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44014</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44015</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44016</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44017</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44018</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44019</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44020</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44021</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44022</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44023</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44024</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44025</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44026</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44027</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44028</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44029</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44030</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44031</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44032</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44033</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44034</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44035</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44036</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44037</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44038</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44039</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44040</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44041</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44042</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44043</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2" t="s">
        <v>7</v>
      </c>
      <c r="B294" s="126" t="s">
        <v>118</v>
      </c>
      <c r="C294" s="127"/>
      <c r="D294" s="127"/>
      <c r="E294" s="127"/>
      <c r="F294" s="127"/>
      <c r="G294" s="127"/>
      <c r="H294" s="127"/>
      <c r="I294" s="127"/>
      <c r="J294" s="127"/>
      <c r="K294" s="127"/>
      <c r="L294" s="127"/>
      <c r="M294" s="127"/>
      <c r="N294" s="127"/>
      <c r="O294" s="127"/>
      <c r="P294" s="127"/>
      <c r="Q294" s="127"/>
      <c r="R294" s="127"/>
      <c r="S294" s="127"/>
      <c r="T294" s="127"/>
      <c r="U294" s="127"/>
      <c r="V294" s="127"/>
      <c r="W294" s="127"/>
      <c r="X294" s="127"/>
      <c r="Y294" s="128"/>
    </row>
    <row r="295" spans="1:27" ht="12.75" hidden="1" customHeight="1" x14ac:dyDescent="0.2">
      <c r="A295" s="133"/>
      <c r="B295" s="129"/>
      <c r="C295" s="130"/>
      <c r="D295" s="130"/>
      <c r="E295" s="130"/>
      <c r="F295" s="130"/>
      <c r="G295" s="130"/>
      <c r="H295" s="130"/>
      <c r="I295" s="130"/>
      <c r="J295" s="130"/>
      <c r="K295" s="130"/>
      <c r="L295" s="130"/>
      <c r="M295" s="130"/>
      <c r="N295" s="130"/>
      <c r="O295" s="130"/>
      <c r="P295" s="130"/>
      <c r="Q295" s="130"/>
      <c r="R295" s="130"/>
      <c r="S295" s="130"/>
      <c r="T295" s="130"/>
      <c r="U295" s="130"/>
      <c r="V295" s="130"/>
      <c r="W295" s="130"/>
      <c r="X295" s="130"/>
      <c r="Y295" s="131"/>
    </row>
    <row r="296" spans="1:27" s="46" customFormat="1" ht="12.75" hidden="1" customHeight="1" x14ac:dyDescent="0.2">
      <c r="A296" s="134"/>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01.07.2020</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44014</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44015</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44016</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44017</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44018</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44019</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44020</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44021</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44022</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44023</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44024</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44025</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44026</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44027</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44028</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44029</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44030</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44031</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44032</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44033</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44034</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44035</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44036</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44037</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44038</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44039</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44040</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44041</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44042</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44043</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2" t="s">
        <v>7</v>
      </c>
      <c r="B329" s="126" t="s">
        <v>119</v>
      </c>
      <c r="C329" s="127"/>
      <c r="D329" s="127"/>
      <c r="E329" s="127"/>
      <c r="F329" s="127"/>
      <c r="G329" s="127"/>
      <c r="H329" s="127"/>
      <c r="I329" s="127"/>
      <c r="J329" s="127"/>
      <c r="K329" s="127"/>
      <c r="L329" s="127"/>
      <c r="M329" s="127"/>
      <c r="N329" s="127"/>
      <c r="O329" s="127"/>
      <c r="P329" s="127"/>
      <c r="Q329" s="127"/>
      <c r="R329" s="127"/>
      <c r="S329" s="127"/>
      <c r="T329" s="127"/>
      <c r="U329" s="127"/>
      <c r="V329" s="127"/>
      <c r="W329" s="127"/>
      <c r="X329" s="127"/>
      <c r="Y329" s="128"/>
    </row>
    <row r="330" spans="1:27" ht="12.75" hidden="1" customHeight="1" x14ac:dyDescent="0.2">
      <c r="A330" s="133"/>
      <c r="B330" s="129"/>
      <c r="C330" s="130"/>
      <c r="D330" s="130"/>
      <c r="E330" s="130"/>
      <c r="F330" s="130"/>
      <c r="G330" s="130"/>
      <c r="H330" s="130"/>
      <c r="I330" s="130"/>
      <c r="J330" s="130"/>
      <c r="K330" s="130"/>
      <c r="L330" s="130"/>
      <c r="M330" s="130"/>
      <c r="N330" s="130"/>
      <c r="O330" s="130"/>
      <c r="P330" s="130"/>
      <c r="Q330" s="130"/>
      <c r="R330" s="130"/>
      <c r="S330" s="130"/>
      <c r="T330" s="130"/>
      <c r="U330" s="130"/>
      <c r="V330" s="130"/>
      <c r="W330" s="130"/>
      <c r="X330" s="130"/>
      <c r="Y330" s="131"/>
    </row>
    <row r="331" spans="1:27" s="46" customFormat="1" ht="12.75" hidden="1" customHeight="1" x14ac:dyDescent="0.2">
      <c r="A331" s="134"/>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01.07.2020</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44014</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44015</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44016</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44017</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44018</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44019</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44020</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44021</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44022</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44023</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44024</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44025</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44026</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44027</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44028</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44029</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44030</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44031</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44032</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44033</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44034</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44035</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44036</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44037</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44038</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44039</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44040</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44041</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44042</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44043</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2" t="s">
        <v>7</v>
      </c>
      <c r="B364" s="126" t="s">
        <v>120</v>
      </c>
      <c r="C364" s="127"/>
      <c r="D364" s="127"/>
      <c r="E364" s="127"/>
      <c r="F364" s="127"/>
      <c r="G364" s="127"/>
      <c r="H364" s="127"/>
      <c r="I364" s="127"/>
      <c r="J364" s="127"/>
      <c r="K364" s="127"/>
      <c r="L364" s="127"/>
      <c r="M364" s="127"/>
      <c r="N364" s="127"/>
      <c r="O364" s="127"/>
      <c r="P364" s="127"/>
      <c r="Q364" s="127"/>
      <c r="R364" s="127"/>
      <c r="S364" s="127"/>
      <c r="T364" s="127"/>
      <c r="U364" s="127"/>
      <c r="V364" s="127"/>
      <c r="W364" s="127"/>
      <c r="X364" s="127"/>
      <c r="Y364" s="128"/>
    </row>
    <row r="365" spans="1:27" ht="12.75" hidden="1" customHeight="1" x14ac:dyDescent="0.2">
      <c r="A365" s="133"/>
      <c r="B365" s="129"/>
      <c r="C365" s="130"/>
      <c r="D365" s="130"/>
      <c r="E365" s="130"/>
      <c r="F365" s="130"/>
      <c r="G365" s="130"/>
      <c r="H365" s="130"/>
      <c r="I365" s="130"/>
      <c r="J365" s="130"/>
      <c r="K365" s="130"/>
      <c r="L365" s="130"/>
      <c r="M365" s="130"/>
      <c r="N365" s="130"/>
      <c r="O365" s="130"/>
      <c r="P365" s="130"/>
      <c r="Q365" s="130"/>
      <c r="R365" s="130"/>
      <c r="S365" s="130"/>
      <c r="T365" s="130"/>
      <c r="U365" s="130"/>
      <c r="V365" s="130"/>
      <c r="W365" s="130"/>
      <c r="X365" s="130"/>
      <c r="Y365" s="131"/>
    </row>
    <row r="366" spans="1:27" s="46" customFormat="1" ht="12.75" hidden="1" customHeight="1" x14ac:dyDescent="0.2">
      <c r="A366" s="134"/>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01.07.2020</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44014</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44015</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44016</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44017</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44018</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44019</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44020</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44021</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44022</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44023</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44024</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44025</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44026</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44027</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44028</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44029</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44030</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44031</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44032</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44033</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44034</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44035</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44036</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44037</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44038</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44039</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44040</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44041</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44042</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44043</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2" t="s">
        <v>7</v>
      </c>
      <c r="B399" s="126" t="s">
        <v>121</v>
      </c>
      <c r="C399" s="127"/>
      <c r="D399" s="127"/>
      <c r="E399" s="127"/>
      <c r="F399" s="127"/>
      <c r="G399" s="127"/>
      <c r="H399" s="127"/>
      <c r="I399" s="127"/>
      <c r="J399" s="127"/>
      <c r="K399" s="127"/>
      <c r="L399" s="127"/>
      <c r="M399" s="127"/>
      <c r="N399" s="127"/>
      <c r="O399" s="127"/>
      <c r="P399" s="127"/>
      <c r="Q399" s="127"/>
      <c r="R399" s="127"/>
      <c r="S399" s="127"/>
      <c r="T399" s="127"/>
      <c r="U399" s="127"/>
      <c r="V399" s="127"/>
      <c r="W399" s="127"/>
      <c r="X399" s="127"/>
      <c r="Y399" s="128"/>
    </row>
    <row r="400" spans="1:26" ht="12.75" hidden="1" customHeight="1" x14ac:dyDescent="0.2">
      <c r="A400" s="133"/>
      <c r="B400" s="129"/>
      <c r="C400" s="130"/>
      <c r="D400" s="130"/>
      <c r="E400" s="130"/>
      <c r="F400" s="130"/>
      <c r="G400" s="130"/>
      <c r="H400" s="130"/>
      <c r="I400" s="130"/>
      <c r="J400" s="130"/>
      <c r="K400" s="130"/>
      <c r="L400" s="130"/>
      <c r="M400" s="130"/>
      <c r="N400" s="130"/>
      <c r="O400" s="130"/>
      <c r="P400" s="130"/>
      <c r="Q400" s="130"/>
      <c r="R400" s="130"/>
      <c r="S400" s="130"/>
      <c r="T400" s="130"/>
      <c r="U400" s="130"/>
      <c r="V400" s="130"/>
      <c r="W400" s="130"/>
      <c r="X400" s="130"/>
      <c r="Y400" s="131"/>
    </row>
    <row r="401" spans="1:27" s="46" customFormat="1" ht="12.75" hidden="1" customHeight="1" x14ac:dyDescent="0.2">
      <c r="A401" s="134"/>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01.07.2020</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44014</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44015</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44016</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44017</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44018</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44019</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44020</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44021</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44022</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44023</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44024</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44025</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44026</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44027</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44028</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44029</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44030</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44031</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44032</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44033</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44034</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44035</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44036</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44037</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44038</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44039</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44040</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44041</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44042</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44043</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5.25" customHeight="1" x14ac:dyDescent="0.25">
      <c r="A435" s="152" t="s">
        <v>122</v>
      </c>
      <c r="B435" s="152"/>
      <c r="C435" s="152"/>
      <c r="D435" s="152"/>
      <c r="E435" s="152"/>
      <c r="F435" s="152"/>
      <c r="G435" s="152"/>
      <c r="H435" s="152"/>
      <c r="I435" s="152"/>
      <c r="J435" s="152"/>
      <c r="K435" s="152"/>
      <c r="L435" s="153">
        <f>СВЦЭМ!$D$18+'СЕТ СН'!$F$14</f>
        <v>0</v>
      </c>
      <c r="M435" s="154"/>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1" t="s">
        <v>74</v>
      </c>
      <c r="B437" s="121"/>
      <c r="C437" s="121"/>
      <c r="D437" s="121"/>
      <c r="E437" s="121"/>
      <c r="F437" s="121"/>
      <c r="G437" s="121"/>
      <c r="H437" s="121"/>
      <c r="I437" s="121"/>
      <c r="J437" s="121"/>
      <c r="K437" s="121"/>
      <c r="L437" s="121"/>
      <c r="M437" s="121"/>
      <c r="N437" s="122" t="s">
        <v>29</v>
      </c>
      <c r="O437" s="122"/>
      <c r="P437" s="122"/>
      <c r="Q437" s="122"/>
      <c r="R437" s="122"/>
      <c r="S437" s="122"/>
      <c r="T437" s="122"/>
      <c r="U437" s="122"/>
      <c r="V437" s="47"/>
      <c r="W437" s="47"/>
      <c r="X437" s="47"/>
      <c r="Y437" s="47"/>
    </row>
    <row r="438" spans="1:26" ht="15.75" x14ac:dyDescent="0.2">
      <c r="A438" s="121"/>
      <c r="B438" s="121"/>
      <c r="C438" s="121"/>
      <c r="D438" s="121"/>
      <c r="E438" s="121"/>
      <c r="F438" s="121"/>
      <c r="G438" s="121"/>
      <c r="H438" s="121"/>
      <c r="I438" s="121"/>
      <c r="J438" s="121"/>
      <c r="K438" s="121"/>
      <c r="L438" s="121"/>
      <c r="M438" s="121"/>
      <c r="N438" s="123" t="s">
        <v>0</v>
      </c>
      <c r="O438" s="123"/>
      <c r="P438" s="123" t="s">
        <v>1</v>
      </c>
      <c r="Q438" s="123"/>
      <c r="R438" s="123" t="s">
        <v>2</v>
      </c>
      <c r="S438" s="123"/>
      <c r="T438" s="123" t="s">
        <v>3</v>
      </c>
      <c r="U438" s="123"/>
      <c r="V438" s="47"/>
      <c r="W438" s="47"/>
      <c r="X438" s="47"/>
      <c r="Y438" s="47"/>
    </row>
    <row r="439" spans="1:26" ht="15.75" x14ac:dyDescent="0.2">
      <c r="A439" s="121"/>
      <c r="B439" s="121"/>
      <c r="C439" s="121"/>
      <c r="D439" s="121"/>
      <c r="E439" s="121"/>
      <c r="F439" s="121"/>
      <c r="G439" s="121"/>
      <c r="H439" s="121"/>
      <c r="I439" s="121"/>
      <c r="J439" s="121"/>
      <c r="K439" s="121"/>
      <c r="L439" s="121"/>
      <c r="M439" s="121"/>
      <c r="N439" s="124">
        <f>СВЦЭМ!$D$12+'СЕТ СН'!$F$10-'СЕТ СН'!$F$24</f>
        <v>580556.11611611617</v>
      </c>
      <c r="O439" s="125"/>
      <c r="P439" s="124">
        <f>СВЦЭМ!$D$12+'СЕТ СН'!$F$10-'СЕТ СН'!$G$24</f>
        <v>580556.11611611617</v>
      </c>
      <c r="Q439" s="125"/>
      <c r="R439" s="124">
        <f>СВЦЭМ!$D$12+'СЕТ СН'!$F$10-'СЕТ СН'!$H$24</f>
        <v>580556.11611611617</v>
      </c>
      <c r="S439" s="125"/>
      <c r="T439" s="124">
        <f>СВЦЭМ!$D$12+'СЕТ СН'!$F$10-'СЕТ СН'!$I$24</f>
        <v>580556.11611611617</v>
      </c>
      <c r="U439" s="125"/>
      <c r="V439" s="47"/>
      <c r="W439" s="47"/>
      <c r="X439" s="47"/>
      <c r="Y439" s="47"/>
    </row>
    <row r="440" spans="1:26" ht="30" customHeight="1" x14ac:dyDescent="0.25"/>
    <row r="441" spans="1:26" ht="15.75" x14ac:dyDescent="0.25">
      <c r="A441" s="140" t="s">
        <v>75</v>
      </c>
      <c r="B441" s="141"/>
      <c r="C441" s="141"/>
      <c r="D441" s="141"/>
      <c r="E441" s="141"/>
      <c r="F441" s="141"/>
      <c r="G441" s="141"/>
      <c r="H441" s="141"/>
      <c r="I441" s="141"/>
      <c r="J441" s="141"/>
      <c r="K441" s="141"/>
      <c r="L441" s="141"/>
      <c r="M441" s="142"/>
      <c r="N441" s="122" t="s">
        <v>29</v>
      </c>
      <c r="O441" s="122"/>
      <c r="P441" s="122"/>
      <c r="Q441" s="122"/>
      <c r="R441" s="122"/>
      <c r="S441" s="122"/>
      <c r="T441" s="122"/>
      <c r="U441" s="122"/>
    </row>
    <row r="442" spans="1:26" ht="15.75" x14ac:dyDescent="0.25">
      <c r="A442" s="143"/>
      <c r="B442" s="144"/>
      <c r="C442" s="144"/>
      <c r="D442" s="144"/>
      <c r="E442" s="144"/>
      <c r="F442" s="144"/>
      <c r="G442" s="144"/>
      <c r="H442" s="144"/>
      <c r="I442" s="144"/>
      <c r="J442" s="144"/>
      <c r="K442" s="144"/>
      <c r="L442" s="144"/>
      <c r="M442" s="145"/>
      <c r="N442" s="123" t="s">
        <v>0</v>
      </c>
      <c r="O442" s="123"/>
      <c r="P442" s="123" t="s">
        <v>1</v>
      </c>
      <c r="Q442" s="123"/>
      <c r="R442" s="123" t="s">
        <v>2</v>
      </c>
      <c r="S442" s="123"/>
      <c r="T442" s="123" t="s">
        <v>3</v>
      </c>
      <c r="U442" s="123"/>
    </row>
    <row r="443" spans="1:26" ht="15.75" x14ac:dyDescent="0.25">
      <c r="A443" s="146"/>
      <c r="B443" s="147"/>
      <c r="C443" s="147"/>
      <c r="D443" s="147"/>
      <c r="E443" s="147"/>
      <c r="F443" s="147"/>
      <c r="G443" s="147"/>
      <c r="H443" s="147"/>
      <c r="I443" s="147"/>
      <c r="J443" s="147"/>
      <c r="K443" s="147"/>
      <c r="L443" s="147"/>
      <c r="M443" s="148"/>
      <c r="N443" s="139">
        <f>'СЕТ СН'!$F$7</f>
        <v>937508.51</v>
      </c>
      <c r="O443" s="139"/>
      <c r="P443" s="139">
        <f>'СЕТ СН'!$G$7</f>
        <v>1413546.16</v>
      </c>
      <c r="Q443" s="139"/>
      <c r="R443" s="139">
        <f>'СЕТ СН'!$H$7</f>
        <v>1159187.8</v>
      </c>
      <c r="S443" s="139"/>
      <c r="T443" s="139">
        <f>'СЕТ СН'!$I$7</f>
        <v>874156.75</v>
      </c>
      <c r="U443" s="139"/>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5:A47"/>
    <mergeCell ref="B45:Y46"/>
    <mergeCell ref="A1:Y1"/>
    <mergeCell ref="A3:Y3"/>
    <mergeCell ref="A4:Y4"/>
    <mergeCell ref="A9:A11"/>
    <mergeCell ref="B9:Y10"/>
    <mergeCell ref="A81:A83"/>
    <mergeCell ref="B81:Y82"/>
    <mergeCell ref="A117:A119"/>
    <mergeCell ref="B117:Y118"/>
    <mergeCell ref="A153:A155"/>
    <mergeCell ref="B153:Y154"/>
    <mergeCell ref="A188:A190"/>
    <mergeCell ref="B188:Y189"/>
    <mergeCell ref="A223:A225"/>
    <mergeCell ref="B223:Y224"/>
    <mergeCell ref="A258:A260"/>
    <mergeCell ref="B258:Y259"/>
    <mergeCell ref="A294:A296"/>
    <mergeCell ref="B294:Y295"/>
    <mergeCell ref="A329:A331"/>
    <mergeCell ref="B329:Y330"/>
    <mergeCell ref="A364:A366"/>
    <mergeCell ref="B364:Y365"/>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441:M443"/>
    <mergeCell ref="N441:U441"/>
    <mergeCell ref="N442:O442"/>
    <mergeCell ref="P442:Q442"/>
    <mergeCell ref="R442:S442"/>
    <mergeCell ref="T442:U442"/>
    <mergeCell ref="N443:O443"/>
    <mergeCell ref="P443:Q443"/>
    <mergeCell ref="R443:S443"/>
    <mergeCell ref="T443:U443"/>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F3" sqref="F3:I3"/>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5" t="s">
        <v>43</v>
      </c>
      <c r="B1" s="155"/>
      <c r="C1" s="155"/>
      <c r="D1" s="155"/>
      <c r="E1" s="155"/>
      <c r="F1" s="155"/>
      <c r="G1" s="155"/>
      <c r="H1" s="155"/>
      <c r="I1" s="155"/>
    </row>
    <row r="2" spans="1:9" x14ac:dyDescent="0.25">
      <c r="A2" s="51"/>
      <c r="B2" s="51"/>
      <c r="C2" s="51"/>
      <c r="D2" s="51"/>
      <c r="E2" s="51"/>
      <c r="F2" s="51"/>
      <c r="G2" s="51"/>
      <c r="H2" s="51"/>
      <c r="I2" s="51"/>
    </row>
    <row r="3" spans="1:9" ht="39" customHeight="1" x14ac:dyDescent="0.2">
      <c r="A3" s="156" t="s">
        <v>15</v>
      </c>
      <c r="B3" s="157" t="s">
        <v>16</v>
      </c>
      <c r="C3" s="157" t="s">
        <v>17</v>
      </c>
      <c r="D3" s="157" t="s">
        <v>18</v>
      </c>
      <c r="E3" s="157" t="s">
        <v>11</v>
      </c>
      <c r="F3" s="157" t="s">
        <v>19</v>
      </c>
      <c r="G3" s="157"/>
      <c r="H3" s="157"/>
      <c r="I3" s="157"/>
    </row>
    <row r="4" spans="1:9" x14ac:dyDescent="0.2">
      <c r="A4" s="156"/>
      <c r="B4" s="157"/>
      <c r="C4" s="157"/>
      <c r="D4" s="157"/>
      <c r="E4" s="157"/>
      <c r="F4" s="52" t="s">
        <v>0</v>
      </c>
      <c r="G4" s="52" t="s">
        <v>1</v>
      </c>
      <c r="H4" s="52" t="s">
        <v>2</v>
      </c>
      <c r="I4" s="52" t="s">
        <v>3</v>
      </c>
    </row>
    <row r="5" spans="1:9" ht="60" x14ac:dyDescent="0.2">
      <c r="A5" s="53" t="s">
        <v>136</v>
      </c>
      <c r="B5" s="90" t="s">
        <v>140</v>
      </c>
      <c r="C5" s="97">
        <v>44013</v>
      </c>
      <c r="D5" s="97">
        <v>44196</v>
      </c>
      <c r="E5" s="52" t="s">
        <v>20</v>
      </c>
      <c r="F5" s="52">
        <v>1550.79</v>
      </c>
      <c r="G5" s="52">
        <v>2452.59</v>
      </c>
      <c r="H5" s="52">
        <v>2689.71</v>
      </c>
      <c r="I5" s="52">
        <v>3076.88</v>
      </c>
    </row>
    <row r="6" spans="1:9" ht="60" x14ac:dyDescent="0.2">
      <c r="A6" s="53" t="s">
        <v>135</v>
      </c>
      <c r="B6" s="92" t="s">
        <v>140</v>
      </c>
      <c r="C6" s="97">
        <v>44013</v>
      </c>
      <c r="D6" s="97">
        <v>44196</v>
      </c>
      <c r="E6" s="52" t="s">
        <v>20</v>
      </c>
      <c r="F6" s="52">
        <v>63.1</v>
      </c>
      <c r="G6" s="52">
        <v>144.57</v>
      </c>
      <c r="H6" s="52">
        <v>190.29</v>
      </c>
      <c r="I6" s="52">
        <v>502.99</v>
      </c>
    </row>
    <row r="7" spans="1:9" ht="60" x14ac:dyDescent="0.2">
      <c r="A7" s="53" t="s">
        <v>134</v>
      </c>
      <c r="B7" s="92" t="s">
        <v>140</v>
      </c>
      <c r="C7" s="97">
        <v>44013</v>
      </c>
      <c r="D7" s="97">
        <v>44196</v>
      </c>
      <c r="E7" s="52" t="s">
        <v>21</v>
      </c>
      <c r="F7" s="52">
        <v>937508.51</v>
      </c>
      <c r="G7" s="52">
        <v>1413546.16</v>
      </c>
      <c r="H7" s="52">
        <v>1159187.8</v>
      </c>
      <c r="I7" s="52">
        <v>874156.75</v>
      </c>
    </row>
    <row r="8" spans="1:9" ht="30" x14ac:dyDescent="0.2">
      <c r="A8" s="53" t="s">
        <v>113</v>
      </c>
      <c r="B8" s="85"/>
      <c r="C8" s="54"/>
      <c r="D8" s="54"/>
      <c r="E8" s="52" t="s">
        <v>20</v>
      </c>
      <c r="F8" s="91">
        <v>50</v>
      </c>
      <c r="G8" s="91">
        <v>50</v>
      </c>
      <c r="H8" s="91">
        <v>50</v>
      </c>
      <c r="I8" s="91">
        <v>50</v>
      </c>
    </row>
    <row r="9" spans="1:9" ht="30" x14ac:dyDescent="0.2">
      <c r="A9" s="53" t="s">
        <v>114</v>
      </c>
      <c r="B9" s="52"/>
      <c r="C9" s="54"/>
      <c r="D9" s="54"/>
      <c r="E9" s="52" t="s">
        <v>20</v>
      </c>
      <c r="F9" s="91">
        <v>50</v>
      </c>
      <c r="G9" s="91">
        <v>50</v>
      </c>
      <c r="H9" s="91">
        <v>50</v>
      </c>
      <c r="I9" s="91">
        <v>50</v>
      </c>
    </row>
    <row r="10" spans="1:9" ht="30" x14ac:dyDescent="0.2">
      <c r="A10" s="53" t="s">
        <v>80</v>
      </c>
      <c r="B10" s="52"/>
      <c r="C10" s="54"/>
      <c r="D10" s="54"/>
      <c r="E10" s="52" t="s">
        <v>115</v>
      </c>
      <c r="F10" s="91">
        <v>0</v>
      </c>
      <c r="G10" s="91">
        <v>0</v>
      </c>
      <c r="H10" s="91">
        <v>0</v>
      </c>
      <c r="I10" s="91">
        <v>0</v>
      </c>
    </row>
    <row r="11" spans="1:9" ht="30" x14ac:dyDescent="0.2">
      <c r="A11" s="53" t="s">
        <v>76</v>
      </c>
      <c r="B11" s="52"/>
      <c r="C11" s="54"/>
      <c r="D11" s="54"/>
      <c r="E11" s="52" t="s">
        <v>20</v>
      </c>
      <c r="F11" s="91">
        <v>50</v>
      </c>
      <c r="G11" s="91">
        <v>50</v>
      </c>
      <c r="H11" s="91">
        <v>50</v>
      </c>
      <c r="I11" s="91">
        <v>50</v>
      </c>
    </row>
    <row r="12" spans="1:9" ht="30" x14ac:dyDescent="0.2">
      <c r="A12" s="53" t="s">
        <v>77</v>
      </c>
      <c r="B12" s="52"/>
      <c r="C12" s="54"/>
      <c r="D12" s="54"/>
      <c r="E12" s="52" t="s">
        <v>20</v>
      </c>
      <c r="F12" s="91">
        <v>0</v>
      </c>
      <c r="G12" s="91">
        <v>0</v>
      </c>
      <c r="H12" s="91">
        <v>0</v>
      </c>
      <c r="I12" s="91">
        <v>0</v>
      </c>
    </row>
    <row r="13" spans="1:9" ht="30" x14ac:dyDescent="0.2">
      <c r="A13" s="53" t="s">
        <v>78</v>
      </c>
      <c r="B13" s="52"/>
      <c r="C13" s="54"/>
      <c r="D13" s="54"/>
      <c r="E13" s="52" t="s">
        <v>20</v>
      </c>
      <c r="F13" s="91">
        <v>0</v>
      </c>
      <c r="G13" s="91">
        <v>0</v>
      </c>
      <c r="H13" s="91">
        <v>0</v>
      </c>
      <c r="I13" s="91">
        <v>0</v>
      </c>
    </row>
    <row r="14" spans="1:9" ht="30" x14ac:dyDescent="0.2">
      <c r="A14" s="53" t="s">
        <v>79</v>
      </c>
      <c r="B14" s="52"/>
      <c r="C14" s="54"/>
      <c r="D14" s="54"/>
      <c r="E14" s="52" t="s">
        <v>20</v>
      </c>
      <c r="F14" s="91">
        <v>0</v>
      </c>
      <c r="G14" s="91">
        <v>0</v>
      </c>
      <c r="H14" s="91">
        <v>0</v>
      </c>
      <c r="I14" s="91">
        <v>0</v>
      </c>
    </row>
    <row r="15" spans="1:9" ht="75" hidden="1" x14ac:dyDescent="0.2">
      <c r="A15" s="53" t="s">
        <v>123</v>
      </c>
      <c r="B15" s="89" t="s">
        <v>133</v>
      </c>
      <c r="C15" s="54"/>
      <c r="D15" s="54"/>
      <c r="E15" s="87"/>
      <c r="F15" s="87"/>
      <c r="G15" s="87"/>
      <c r="H15" s="87"/>
      <c r="I15" s="87"/>
    </row>
    <row r="16" spans="1:9" ht="75" hidden="1" x14ac:dyDescent="0.2">
      <c r="A16" s="53" t="s">
        <v>124</v>
      </c>
      <c r="B16" s="89" t="s">
        <v>133</v>
      </c>
      <c r="C16" s="54"/>
      <c r="D16" s="54"/>
      <c r="E16" s="88"/>
      <c r="F16" s="88"/>
      <c r="G16" s="89"/>
      <c r="H16" s="89"/>
      <c r="I16" s="89"/>
    </row>
    <row r="17" spans="1:9" ht="75" hidden="1" x14ac:dyDescent="0.2">
      <c r="A17" s="53" t="s">
        <v>125</v>
      </c>
      <c r="B17" s="89" t="s">
        <v>133</v>
      </c>
      <c r="C17" s="54"/>
      <c r="D17" s="54"/>
      <c r="E17" s="87"/>
      <c r="F17" s="87"/>
      <c r="G17" s="89"/>
      <c r="H17" s="89"/>
      <c r="I17" s="89"/>
    </row>
    <row r="18" spans="1:9" ht="75" hidden="1" x14ac:dyDescent="0.2">
      <c r="A18" s="53" t="s">
        <v>126</v>
      </c>
      <c r="B18" s="89" t="s">
        <v>133</v>
      </c>
      <c r="C18" s="54"/>
      <c r="D18" s="54"/>
      <c r="E18" s="87"/>
      <c r="F18" s="87"/>
      <c r="G18" s="87"/>
      <c r="H18" s="87"/>
      <c r="I18" s="87"/>
    </row>
    <row r="19" spans="1:9" ht="75" hidden="1" x14ac:dyDescent="0.2">
      <c r="A19" s="53" t="s">
        <v>127</v>
      </c>
      <c r="B19" s="89" t="s">
        <v>133</v>
      </c>
      <c r="C19" s="54"/>
      <c r="D19" s="54"/>
      <c r="E19" s="88"/>
      <c r="F19" s="89"/>
      <c r="G19" s="89"/>
      <c r="H19" s="89"/>
      <c r="I19" s="89"/>
    </row>
    <row r="20" spans="1:9" ht="75" hidden="1" x14ac:dyDescent="0.2">
      <c r="A20" s="53" t="s">
        <v>128</v>
      </c>
      <c r="B20" s="89" t="s">
        <v>133</v>
      </c>
      <c r="C20" s="54"/>
      <c r="D20" s="54"/>
      <c r="E20" s="88"/>
      <c r="F20" s="89"/>
      <c r="G20" s="89"/>
      <c r="H20" s="89"/>
      <c r="I20" s="89"/>
    </row>
    <row r="21" spans="1:9" ht="75" hidden="1" x14ac:dyDescent="0.2">
      <c r="A21" s="53" t="s">
        <v>130</v>
      </c>
      <c r="B21" s="89" t="s">
        <v>133</v>
      </c>
      <c r="C21" s="54"/>
      <c r="D21" s="54"/>
      <c r="E21" s="89"/>
      <c r="F21" s="89"/>
      <c r="G21" s="89"/>
      <c r="H21" s="89"/>
      <c r="I21" s="89"/>
    </row>
    <row r="22" spans="1:9" ht="75" hidden="1" x14ac:dyDescent="0.2">
      <c r="A22" s="53" t="s">
        <v>129</v>
      </c>
      <c r="B22" s="89" t="s">
        <v>133</v>
      </c>
      <c r="C22" s="54"/>
      <c r="D22" s="54"/>
      <c r="E22" s="89"/>
      <c r="F22" s="89"/>
      <c r="G22" s="89"/>
      <c r="H22" s="89"/>
      <c r="I22" s="89"/>
    </row>
    <row r="23" spans="1:9" ht="75" hidden="1" x14ac:dyDescent="0.2">
      <c r="A23" s="53" t="s">
        <v>131</v>
      </c>
      <c r="B23" s="89" t="s">
        <v>133</v>
      </c>
      <c r="C23" s="54"/>
      <c r="D23" s="54"/>
      <c r="E23" s="89"/>
      <c r="F23" s="89"/>
      <c r="G23" s="89"/>
      <c r="H23" s="89"/>
      <c r="I23" s="89"/>
    </row>
    <row r="24" spans="1:9" ht="75" hidden="1" x14ac:dyDescent="0.2">
      <c r="A24" s="53" t="s">
        <v>132</v>
      </c>
      <c r="B24" s="89" t="s">
        <v>133</v>
      </c>
      <c r="C24" s="54"/>
      <c r="D24" s="54"/>
      <c r="E24" s="89"/>
      <c r="F24" s="89"/>
      <c r="G24" s="89"/>
      <c r="H24" s="89"/>
      <c r="I24" s="89"/>
    </row>
  </sheetData>
  <sheetProtection algorithmName="SHA-512" hashValue="32+RECQm/clWValym7WLcxewk9ZfKYnkNKs32qiL3tuw09qKTcC/oREaHOoMoYdKuIVjuZNsjiyroftMoHlwPw==" saltValue="oEFNBUMmAxL6j4yBd2mcQg==" spinCount="100000"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6"/>
  <sheetViews>
    <sheetView zoomScale="70" zoomScaleNormal="70" workbookViewId="0">
      <selection activeCell="D4" sqref="D4"/>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64" t="s">
        <v>84</v>
      </c>
      <c r="B4" s="165"/>
      <c r="C4" s="63"/>
      <c r="D4" s="64" t="s">
        <v>85</v>
      </c>
    </row>
    <row r="5" spans="1:4" ht="15" customHeight="1" x14ac:dyDescent="0.2">
      <c r="A5" s="167" t="s">
        <v>86</v>
      </c>
      <c r="B5" s="168"/>
      <c r="C5" s="65"/>
      <c r="D5" s="66" t="s">
        <v>87</v>
      </c>
    </row>
    <row r="6" spans="1:4" ht="15" customHeight="1" x14ac:dyDescent="0.2">
      <c r="A6" s="164" t="s">
        <v>88</v>
      </c>
      <c r="B6" s="165"/>
      <c r="C6" s="67"/>
      <c r="D6" s="64" t="s">
        <v>137</v>
      </c>
    </row>
    <row r="7" spans="1:4" ht="15" customHeight="1" x14ac:dyDescent="0.2">
      <c r="A7" s="164" t="s">
        <v>89</v>
      </c>
      <c r="B7" s="165"/>
      <c r="C7" s="67"/>
      <c r="D7" s="64" t="s">
        <v>141</v>
      </c>
    </row>
    <row r="8" spans="1:4" ht="15" customHeight="1" x14ac:dyDescent="0.2">
      <c r="A8" s="166" t="s">
        <v>90</v>
      </c>
      <c r="B8" s="166"/>
      <c r="C8" s="98"/>
      <c r="D8" s="68"/>
    </row>
    <row r="9" spans="1:4" ht="15" customHeight="1" x14ac:dyDescent="0.2">
      <c r="A9" s="69" t="s">
        <v>91</v>
      </c>
      <c r="B9" s="70"/>
      <c r="C9" s="71"/>
      <c r="D9" s="72"/>
    </row>
    <row r="10" spans="1:4" ht="30" customHeight="1" x14ac:dyDescent="0.2">
      <c r="A10" s="158" t="s">
        <v>92</v>
      </c>
      <c r="B10" s="159"/>
      <c r="C10" s="73"/>
      <c r="D10" s="74">
        <v>3.1898675600000002</v>
      </c>
    </row>
    <row r="11" spans="1:4" ht="66" customHeight="1" x14ac:dyDescent="0.2">
      <c r="A11" s="158" t="s">
        <v>93</v>
      </c>
      <c r="B11" s="159"/>
      <c r="C11" s="73"/>
      <c r="D11" s="74">
        <v>805.47692840000002</v>
      </c>
    </row>
    <row r="12" spans="1:4" ht="30" customHeight="1" x14ac:dyDescent="0.2">
      <c r="A12" s="158" t="s">
        <v>94</v>
      </c>
      <c r="B12" s="159"/>
      <c r="C12" s="73"/>
      <c r="D12" s="75">
        <v>580556.11611611617</v>
      </c>
    </row>
    <row r="13" spans="1:4" ht="30" customHeight="1" x14ac:dyDescent="0.2">
      <c r="A13" s="158" t="s">
        <v>95</v>
      </c>
      <c r="B13" s="159"/>
      <c r="C13" s="73"/>
      <c r="D13" s="76"/>
    </row>
    <row r="14" spans="1:4" ht="15" customHeight="1" x14ac:dyDescent="0.2">
      <c r="A14" s="162" t="s">
        <v>96</v>
      </c>
      <c r="B14" s="163"/>
      <c r="C14" s="73"/>
      <c r="D14" s="74">
        <v>926.88653222999994</v>
      </c>
    </row>
    <row r="15" spans="1:4" ht="15" customHeight="1" x14ac:dyDescent="0.2">
      <c r="A15" s="162" t="s">
        <v>97</v>
      </c>
      <c r="B15" s="163"/>
      <c r="C15" s="73"/>
      <c r="D15" s="74">
        <v>2060.8057555300002</v>
      </c>
    </row>
    <row r="16" spans="1:4" ht="15" customHeight="1" x14ac:dyDescent="0.2">
      <c r="A16" s="162" t="s">
        <v>98</v>
      </c>
      <c r="B16" s="163"/>
      <c r="C16" s="73"/>
      <c r="D16" s="74">
        <v>2778.3699622700001</v>
      </c>
    </row>
    <row r="17" spans="1:6" ht="15" customHeight="1" x14ac:dyDescent="0.2">
      <c r="A17" s="162" t="s">
        <v>99</v>
      </c>
      <c r="B17" s="163"/>
      <c r="C17" s="73"/>
      <c r="D17" s="74">
        <v>2387.2335866100002</v>
      </c>
    </row>
    <row r="18" spans="1:6" ht="52.5" customHeight="1" x14ac:dyDescent="0.2">
      <c r="A18" s="158" t="s">
        <v>100</v>
      </c>
      <c r="B18" s="159"/>
      <c r="C18" s="73"/>
      <c r="D18" s="74">
        <v>0</v>
      </c>
    </row>
    <row r="19" spans="1:6" ht="15" customHeight="1" x14ac:dyDescent="0.2">
      <c r="A19" s="69" t="s">
        <v>101</v>
      </c>
      <c r="B19" s="70"/>
      <c r="C19" s="77"/>
      <c r="D19" s="78"/>
    </row>
    <row r="20" spans="1:6" ht="30" customHeight="1" x14ac:dyDescent="0.2">
      <c r="A20" s="158" t="s">
        <v>102</v>
      </c>
      <c r="B20" s="159"/>
      <c r="C20" s="73"/>
      <c r="D20" s="79">
        <v>559.16600000000005</v>
      </c>
    </row>
    <row r="21" spans="1:6" ht="30" customHeight="1" x14ac:dyDescent="0.2">
      <c r="A21" s="158" t="s">
        <v>103</v>
      </c>
      <c r="B21" s="159"/>
      <c r="C21" s="80"/>
      <c r="D21" s="79">
        <v>0.999</v>
      </c>
    </row>
    <row r="22" spans="1:6" ht="15" customHeight="1" x14ac:dyDescent="0.2">
      <c r="A22" s="69" t="s">
        <v>104</v>
      </c>
      <c r="B22" s="70"/>
      <c r="C22" s="77"/>
      <c r="D22" s="78"/>
    </row>
    <row r="23" spans="1:6" ht="15" customHeight="1" x14ac:dyDescent="0.25">
      <c r="A23" s="158" t="s">
        <v>105</v>
      </c>
      <c r="B23" s="159"/>
      <c r="C23" s="81"/>
      <c r="D23" s="76"/>
    </row>
    <row r="24" spans="1:6" ht="15" customHeight="1" x14ac:dyDescent="0.25">
      <c r="A24" s="162" t="s">
        <v>96</v>
      </c>
      <c r="B24" s="163"/>
      <c r="C24" s="81"/>
      <c r="D24" s="82">
        <v>0</v>
      </c>
    </row>
    <row r="25" spans="1:6" ht="15" customHeight="1" x14ac:dyDescent="0.25">
      <c r="A25" s="162" t="s">
        <v>97</v>
      </c>
      <c r="B25" s="163"/>
      <c r="C25" s="81"/>
      <c r="D25" s="82">
        <v>2.2210672477809999E-3</v>
      </c>
    </row>
    <row r="26" spans="1:6" ht="15" customHeight="1" x14ac:dyDescent="0.25">
      <c r="A26" s="162" t="s">
        <v>98</v>
      </c>
      <c r="B26" s="163"/>
      <c r="C26" s="81"/>
      <c r="D26" s="82">
        <v>3.5304850606760001E-3</v>
      </c>
    </row>
    <row r="27" spans="1:6" ht="15" customHeight="1" x14ac:dyDescent="0.25">
      <c r="A27" s="162" t="s">
        <v>99</v>
      </c>
      <c r="B27" s="163"/>
      <c r="C27" s="81"/>
      <c r="D27" s="82">
        <v>2.8117796397879999E-3</v>
      </c>
    </row>
    <row r="29" spans="1:6" x14ac:dyDescent="0.2">
      <c r="A29" s="58" t="s">
        <v>106</v>
      </c>
      <c r="B29" s="59"/>
      <c r="C29" s="59"/>
      <c r="D29" s="56"/>
      <c r="E29" s="56"/>
      <c r="F29" s="60"/>
    </row>
    <row r="30" spans="1:6" ht="280.5" customHeight="1" x14ac:dyDescent="0.2">
      <c r="A30" s="160" t="s">
        <v>7</v>
      </c>
      <c r="B30" s="160" t="s">
        <v>107</v>
      </c>
      <c r="C30" s="57" t="s">
        <v>108</v>
      </c>
      <c r="D30" s="57" t="s">
        <v>109</v>
      </c>
      <c r="E30" s="57" t="s">
        <v>110</v>
      </c>
      <c r="F30" s="57" t="s">
        <v>111</v>
      </c>
    </row>
    <row r="31" spans="1:6" x14ac:dyDescent="0.2">
      <c r="A31" s="161"/>
      <c r="B31" s="161"/>
      <c r="C31" s="57" t="s">
        <v>112</v>
      </c>
      <c r="D31" s="57" t="s">
        <v>112</v>
      </c>
      <c r="E31" s="93" t="s">
        <v>112</v>
      </c>
      <c r="F31" s="93" t="s">
        <v>112</v>
      </c>
    </row>
    <row r="32" spans="1:6" ht="30.75" customHeight="1" x14ac:dyDescent="0.2">
      <c r="A32" s="94"/>
      <c r="B32" s="94"/>
      <c r="C32" s="94"/>
      <c r="D32" s="94"/>
      <c r="E32" s="95"/>
      <c r="F32" s="96"/>
    </row>
    <row r="33" spans="1:6" ht="12.75" customHeight="1" x14ac:dyDescent="0.2">
      <c r="A33" s="83" t="s">
        <v>142</v>
      </c>
      <c r="B33" s="83">
        <v>1</v>
      </c>
      <c r="C33" s="84">
        <v>997.24790092000001</v>
      </c>
      <c r="D33" s="84">
        <v>991.88151548999997</v>
      </c>
      <c r="E33" s="84">
        <v>189.97004423999999</v>
      </c>
      <c r="F33" s="84">
        <v>189.97004423999999</v>
      </c>
    </row>
    <row r="34" spans="1:6" ht="12.75" customHeight="1" x14ac:dyDescent="0.2">
      <c r="A34" s="83" t="s">
        <v>142</v>
      </c>
      <c r="B34" s="83">
        <v>2</v>
      </c>
      <c r="C34" s="84">
        <v>1004.56706682</v>
      </c>
      <c r="D34" s="84">
        <v>1000.0568042800001</v>
      </c>
      <c r="E34" s="84">
        <v>191.53581591</v>
      </c>
      <c r="F34" s="84">
        <v>191.53581591</v>
      </c>
    </row>
    <row r="35" spans="1:6" ht="12.75" customHeight="1" x14ac:dyDescent="0.2">
      <c r="A35" s="83" t="s">
        <v>142</v>
      </c>
      <c r="B35" s="83">
        <v>3</v>
      </c>
      <c r="C35" s="84">
        <v>979.60444072999996</v>
      </c>
      <c r="D35" s="84">
        <v>976.76710114000002</v>
      </c>
      <c r="E35" s="84">
        <v>187.07525699000001</v>
      </c>
      <c r="F35" s="84">
        <v>187.07525699000001</v>
      </c>
    </row>
    <row r="36" spans="1:6" ht="12.75" customHeight="1" x14ac:dyDescent="0.2">
      <c r="A36" s="83" t="s">
        <v>142</v>
      </c>
      <c r="B36" s="83">
        <v>4</v>
      </c>
      <c r="C36" s="84">
        <v>961.34239676000004</v>
      </c>
      <c r="D36" s="84">
        <v>958.46212378999996</v>
      </c>
      <c r="E36" s="84">
        <v>183.56939736999999</v>
      </c>
      <c r="F36" s="84">
        <v>183.56939736999999</v>
      </c>
    </row>
    <row r="37" spans="1:6" ht="12.75" customHeight="1" x14ac:dyDescent="0.2">
      <c r="A37" s="83" t="s">
        <v>142</v>
      </c>
      <c r="B37" s="83">
        <v>5</v>
      </c>
      <c r="C37" s="84">
        <v>949.04731561999995</v>
      </c>
      <c r="D37" s="84">
        <v>944.90605539000001</v>
      </c>
      <c r="E37" s="84">
        <v>180.97307223000001</v>
      </c>
      <c r="F37" s="84">
        <v>180.97307223000001</v>
      </c>
    </row>
    <row r="38" spans="1:6" ht="12.75" customHeight="1" x14ac:dyDescent="0.2">
      <c r="A38" s="83" t="s">
        <v>142</v>
      </c>
      <c r="B38" s="83">
        <v>6</v>
      </c>
      <c r="C38" s="84">
        <v>953.31211173999998</v>
      </c>
      <c r="D38" s="84">
        <v>949.53126112999996</v>
      </c>
      <c r="E38" s="84">
        <v>181.85891445999999</v>
      </c>
      <c r="F38" s="84">
        <v>181.85891445999999</v>
      </c>
    </row>
    <row r="39" spans="1:6" ht="12.75" customHeight="1" x14ac:dyDescent="0.2">
      <c r="A39" s="83" t="s">
        <v>142</v>
      </c>
      <c r="B39" s="83">
        <v>7</v>
      </c>
      <c r="C39" s="84">
        <v>977.62535634000005</v>
      </c>
      <c r="D39" s="84">
        <v>971.97736172999998</v>
      </c>
      <c r="E39" s="84">
        <v>186.15790246</v>
      </c>
      <c r="F39" s="84">
        <v>186.15790246</v>
      </c>
    </row>
    <row r="40" spans="1:6" ht="12.75" customHeight="1" x14ac:dyDescent="0.2">
      <c r="A40" s="83" t="s">
        <v>142</v>
      </c>
      <c r="B40" s="83">
        <v>8</v>
      </c>
      <c r="C40" s="84">
        <v>960.98659757999997</v>
      </c>
      <c r="D40" s="84">
        <v>956.23703231000002</v>
      </c>
      <c r="E40" s="84">
        <v>183.14323686</v>
      </c>
      <c r="F40" s="84">
        <v>183.14323686</v>
      </c>
    </row>
    <row r="41" spans="1:6" ht="12.75" customHeight="1" x14ac:dyDescent="0.2">
      <c r="A41" s="83" t="s">
        <v>142</v>
      </c>
      <c r="B41" s="83">
        <v>9</v>
      </c>
      <c r="C41" s="84">
        <v>933.57490915000005</v>
      </c>
      <c r="D41" s="84">
        <v>913.32892937999998</v>
      </c>
      <c r="E41" s="84">
        <v>174.92526518</v>
      </c>
      <c r="F41" s="84">
        <v>174.92526518</v>
      </c>
    </row>
    <row r="42" spans="1:6" ht="12.75" customHeight="1" x14ac:dyDescent="0.2">
      <c r="A42" s="83" t="s">
        <v>142</v>
      </c>
      <c r="B42" s="83">
        <v>10</v>
      </c>
      <c r="C42" s="84">
        <v>823.45083681000006</v>
      </c>
      <c r="D42" s="84">
        <v>810.72347920000004</v>
      </c>
      <c r="E42" s="84">
        <v>155.27376285</v>
      </c>
      <c r="F42" s="84">
        <v>155.27376285</v>
      </c>
    </row>
    <row r="43" spans="1:6" ht="12.75" customHeight="1" x14ac:dyDescent="0.2">
      <c r="A43" s="83" t="s">
        <v>142</v>
      </c>
      <c r="B43" s="83">
        <v>11</v>
      </c>
      <c r="C43" s="84">
        <v>717.18144032999999</v>
      </c>
      <c r="D43" s="84">
        <v>714.44476057999998</v>
      </c>
      <c r="E43" s="84">
        <v>136.83398738</v>
      </c>
      <c r="F43" s="84">
        <v>136.83398738</v>
      </c>
    </row>
    <row r="44" spans="1:6" ht="12.75" customHeight="1" x14ac:dyDescent="0.2">
      <c r="A44" s="83" t="s">
        <v>142</v>
      </c>
      <c r="B44" s="83">
        <v>12</v>
      </c>
      <c r="C44" s="84">
        <v>708.23633366000001</v>
      </c>
      <c r="D44" s="84">
        <v>705.73557582000001</v>
      </c>
      <c r="E44" s="84">
        <v>135.16596132000001</v>
      </c>
      <c r="F44" s="84">
        <v>135.16596132000001</v>
      </c>
    </row>
    <row r="45" spans="1:6" ht="12.75" customHeight="1" x14ac:dyDescent="0.2">
      <c r="A45" s="83" t="s">
        <v>142</v>
      </c>
      <c r="B45" s="83">
        <v>13</v>
      </c>
      <c r="C45" s="84">
        <v>761.91603613999996</v>
      </c>
      <c r="D45" s="84">
        <v>758.18310628999996</v>
      </c>
      <c r="E45" s="84">
        <v>145.21097126999999</v>
      </c>
      <c r="F45" s="84">
        <v>145.21097126999999</v>
      </c>
    </row>
    <row r="46" spans="1:6" ht="12.75" customHeight="1" x14ac:dyDescent="0.2">
      <c r="A46" s="83" t="s">
        <v>142</v>
      </c>
      <c r="B46" s="83">
        <v>14</v>
      </c>
      <c r="C46" s="84">
        <v>741.73965040999997</v>
      </c>
      <c r="D46" s="84">
        <v>740.25248108000005</v>
      </c>
      <c r="E46" s="84">
        <v>141.77680941</v>
      </c>
      <c r="F46" s="84">
        <v>141.77680941</v>
      </c>
    </row>
    <row r="47" spans="1:6" ht="12.75" customHeight="1" x14ac:dyDescent="0.2">
      <c r="A47" s="83" t="s">
        <v>142</v>
      </c>
      <c r="B47" s="83">
        <v>15</v>
      </c>
      <c r="C47" s="84">
        <v>665.78825060999998</v>
      </c>
      <c r="D47" s="84">
        <v>664.44303486000001</v>
      </c>
      <c r="E47" s="84">
        <v>127.25741004</v>
      </c>
      <c r="F47" s="84">
        <v>127.25741004</v>
      </c>
    </row>
    <row r="48" spans="1:6" ht="12.75" customHeight="1" x14ac:dyDescent="0.2">
      <c r="A48" s="83" t="s">
        <v>142</v>
      </c>
      <c r="B48" s="83">
        <v>16</v>
      </c>
      <c r="C48" s="84">
        <v>668.99285977</v>
      </c>
      <c r="D48" s="84">
        <v>667.71572050999998</v>
      </c>
      <c r="E48" s="84">
        <v>127.88421095</v>
      </c>
      <c r="F48" s="84">
        <v>127.88421095</v>
      </c>
    </row>
    <row r="49" spans="1:6" ht="12.75" customHeight="1" x14ac:dyDescent="0.2">
      <c r="A49" s="83" t="s">
        <v>142</v>
      </c>
      <c r="B49" s="83">
        <v>17</v>
      </c>
      <c r="C49" s="84">
        <v>682.84433592000005</v>
      </c>
      <c r="D49" s="84">
        <v>680.46091905000003</v>
      </c>
      <c r="E49" s="84">
        <v>130.32523429</v>
      </c>
      <c r="F49" s="84">
        <v>130.32523429</v>
      </c>
    </row>
    <row r="50" spans="1:6" ht="12.75" customHeight="1" x14ac:dyDescent="0.2">
      <c r="A50" s="83" t="s">
        <v>142</v>
      </c>
      <c r="B50" s="83">
        <v>18</v>
      </c>
      <c r="C50" s="84">
        <v>687.72532450999995</v>
      </c>
      <c r="D50" s="84">
        <v>685.30190493999999</v>
      </c>
      <c r="E50" s="84">
        <v>131.25240381</v>
      </c>
      <c r="F50" s="84">
        <v>131.25240381</v>
      </c>
    </row>
    <row r="51" spans="1:6" ht="12.75" customHeight="1" x14ac:dyDescent="0.2">
      <c r="A51" s="83" t="s">
        <v>142</v>
      </c>
      <c r="B51" s="83">
        <v>19</v>
      </c>
      <c r="C51" s="84">
        <v>680.14314611999998</v>
      </c>
      <c r="D51" s="84">
        <v>677.79990454000006</v>
      </c>
      <c r="E51" s="84">
        <v>129.81558365999999</v>
      </c>
      <c r="F51" s="84">
        <v>129.81558365999999</v>
      </c>
    </row>
    <row r="52" spans="1:6" ht="12.75" customHeight="1" x14ac:dyDescent="0.2">
      <c r="A52" s="83" t="s">
        <v>142</v>
      </c>
      <c r="B52" s="83">
        <v>20</v>
      </c>
      <c r="C52" s="84">
        <v>673.75213886999995</v>
      </c>
      <c r="D52" s="84">
        <v>671.15269545000001</v>
      </c>
      <c r="E52" s="84">
        <v>128.54247735999999</v>
      </c>
      <c r="F52" s="84">
        <v>128.54247735999999</v>
      </c>
    </row>
    <row r="53" spans="1:6" ht="12.75" customHeight="1" x14ac:dyDescent="0.2">
      <c r="A53" s="83" t="s">
        <v>142</v>
      </c>
      <c r="B53" s="83">
        <v>21</v>
      </c>
      <c r="C53" s="84">
        <v>670.50439702999995</v>
      </c>
      <c r="D53" s="84">
        <v>668.69377215999998</v>
      </c>
      <c r="E53" s="84">
        <v>128.07153223</v>
      </c>
      <c r="F53" s="84">
        <v>128.07153223</v>
      </c>
    </row>
    <row r="54" spans="1:6" ht="12.75" customHeight="1" x14ac:dyDescent="0.2">
      <c r="A54" s="83" t="s">
        <v>142</v>
      </c>
      <c r="B54" s="83">
        <v>22</v>
      </c>
      <c r="C54" s="84">
        <v>647.42629296999996</v>
      </c>
      <c r="D54" s="84">
        <v>645.75646669000002</v>
      </c>
      <c r="E54" s="84">
        <v>123.67846625999999</v>
      </c>
      <c r="F54" s="84">
        <v>123.67846625999999</v>
      </c>
    </row>
    <row r="55" spans="1:6" ht="12.75" customHeight="1" x14ac:dyDescent="0.2">
      <c r="A55" s="83" t="s">
        <v>142</v>
      </c>
      <c r="B55" s="83">
        <v>23</v>
      </c>
      <c r="C55" s="84">
        <v>694.66870945000005</v>
      </c>
      <c r="D55" s="84">
        <v>692.79985806000002</v>
      </c>
      <c r="E55" s="84">
        <v>132.6884488</v>
      </c>
      <c r="F55" s="84">
        <v>132.6884488</v>
      </c>
    </row>
    <row r="56" spans="1:6" ht="12.75" customHeight="1" x14ac:dyDescent="0.2">
      <c r="A56" s="83" t="s">
        <v>142</v>
      </c>
      <c r="B56" s="83">
        <v>24</v>
      </c>
      <c r="C56" s="84">
        <v>854.7560168</v>
      </c>
      <c r="D56" s="84">
        <v>853.38368887000001</v>
      </c>
      <c r="E56" s="84">
        <v>163.44425680000001</v>
      </c>
      <c r="F56" s="84">
        <v>163.44425680000001</v>
      </c>
    </row>
    <row r="57" spans="1:6" ht="12.75" customHeight="1" x14ac:dyDescent="0.2">
      <c r="A57" s="83" t="s">
        <v>143</v>
      </c>
      <c r="B57" s="83">
        <v>1</v>
      </c>
      <c r="C57" s="84">
        <v>945.02989805000004</v>
      </c>
      <c r="D57" s="84">
        <v>942.11019585999998</v>
      </c>
      <c r="E57" s="84">
        <v>180.43759541</v>
      </c>
      <c r="F57" s="84">
        <v>180.43759541</v>
      </c>
    </row>
    <row r="58" spans="1:6" ht="12.75" customHeight="1" x14ac:dyDescent="0.2">
      <c r="A58" s="83" t="s">
        <v>143</v>
      </c>
      <c r="B58" s="83">
        <v>2</v>
      </c>
      <c r="C58" s="84">
        <v>921.41532983000002</v>
      </c>
      <c r="D58" s="84">
        <v>917.97695671999998</v>
      </c>
      <c r="E58" s="84">
        <v>175.81547832000001</v>
      </c>
      <c r="F58" s="84">
        <v>175.81547832000001</v>
      </c>
    </row>
    <row r="59" spans="1:6" ht="12.75" customHeight="1" x14ac:dyDescent="0.2">
      <c r="A59" s="83" t="s">
        <v>143</v>
      </c>
      <c r="B59" s="83">
        <v>3</v>
      </c>
      <c r="C59" s="84">
        <v>892.60485127000004</v>
      </c>
      <c r="D59" s="84">
        <v>889.64925687000004</v>
      </c>
      <c r="E59" s="84">
        <v>170.3900174</v>
      </c>
      <c r="F59" s="84">
        <v>170.3900174</v>
      </c>
    </row>
    <row r="60" spans="1:6" ht="12.75" customHeight="1" x14ac:dyDescent="0.2">
      <c r="A60" s="83" t="s">
        <v>143</v>
      </c>
      <c r="B60" s="83">
        <v>4</v>
      </c>
      <c r="C60" s="84">
        <v>885.80537093999999</v>
      </c>
      <c r="D60" s="84">
        <v>883.08328184000004</v>
      </c>
      <c r="E60" s="84">
        <v>169.13246945</v>
      </c>
      <c r="F60" s="84">
        <v>169.13246945</v>
      </c>
    </row>
    <row r="61" spans="1:6" ht="12.75" customHeight="1" x14ac:dyDescent="0.2">
      <c r="A61" s="83" t="s">
        <v>143</v>
      </c>
      <c r="B61" s="83">
        <v>5</v>
      </c>
      <c r="C61" s="84">
        <v>871.85918401000004</v>
      </c>
      <c r="D61" s="84">
        <v>868.89805154999999</v>
      </c>
      <c r="E61" s="84">
        <v>166.41564412</v>
      </c>
      <c r="F61" s="84">
        <v>166.41564412</v>
      </c>
    </row>
    <row r="62" spans="1:6" ht="12.75" customHeight="1" x14ac:dyDescent="0.2">
      <c r="A62" s="83" t="s">
        <v>143</v>
      </c>
      <c r="B62" s="83">
        <v>6</v>
      </c>
      <c r="C62" s="84">
        <v>889.57282293000003</v>
      </c>
      <c r="D62" s="84">
        <v>883.81524948000003</v>
      </c>
      <c r="E62" s="84">
        <v>169.27265951000001</v>
      </c>
      <c r="F62" s="84">
        <v>169.27265951000001</v>
      </c>
    </row>
    <row r="63" spans="1:6" ht="12.75" customHeight="1" x14ac:dyDescent="0.2">
      <c r="A63" s="83" t="s">
        <v>143</v>
      </c>
      <c r="B63" s="83">
        <v>7</v>
      </c>
      <c r="C63" s="84">
        <v>925.56984855999997</v>
      </c>
      <c r="D63" s="84">
        <v>915.65073382000003</v>
      </c>
      <c r="E63" s="84">
        <v>175.36994862</v>
      </c>
      <c r="F63" s="84">
        <v>175.36994862</v>
      </c>
    </row>
    <row r="64" spans="1:6" ht="12.75" customHeight="1" x14ac:dyDescent="0.2">
      <c r="A64" s="83" t="s">
        <v>143</v>
      </c>
      <c r="B64" s="83">
        <v>8</v>
      </c>
      <c r="C64" s="84">
        <v>936.09842848000005</v>
      </c>
      <c r="D64" s="84">
        <v>927.85596306000002</v>
      </c>
      <c r="E64" s="84">
        <v>177.70755438</v>
      </c>
      <c r="F64" s="84">
        <v>177.70755438</v>
      </c>
    </row>
    <row r="65" spans="1:6" ht="12.75" customHeight="1" x14ac:dyDescent="0.2">
      <c r="A65" s="83" t="s">
        <v>143</v>
      </c>
      <c r="B65" s="83">
        <v>9</v>
      </c>
      <c r="C65" s="84">
        <v>923.55404140999997</v>
      </c>
      <c r="D65" s="84">
        <v>919.1834715</v>
      </c>
      <c r="E65" s="84">
        <v>176.04655597999999</v>
      </c>
      <c r="F65" s="84">
        <v>176.04655597999999</v>
      </c>
    </row>
    <row r="66" spans="1:6" ht="12.75" customHeight="1" x14ac:dyDescent="0.2">
      <c r="A66" s="83" t="s">
        <v>143</v>
      </c>
      <c r="B66" s="83">
        <v>10</v>
      </c>
      <c r="C66" s="84">
        <v>819.28121912999995</v>
      </c>
      <c r="D66" s="84">
        <v>813.90593353999998</v>
      </c>
      <c r="E66" s="84">
        <v>155.88328221</v>
      </c>
      <c r="F66" s="84">
        <v>155.88328221</v>
      </c>
    </row>
    <row r="67" spans="1:6" ht="12.75" customHeight="1" x14ac:dyDescent="0.2">
      <c r="A67" s="83" t="s">
        <v>143</v>
      </c>
      <c r="B67" s="83">
        <v>11</v>
      </c>
      <c r="C67" s="84">
        <v>721.28629718000002</v>
      </c>
      <c r="D67" s="84">
        <v>715.88824792000003</v>
      </c>
      <c r="E67" s="84">
        <v>137.1104512</v>
      </c>
      <c r="F67" s="84">
        <v>137.1104512</v>
      </c>
    </row>
    <row r="68" spans="1:6" ht="12.75" customHeight="1" x14ac:dyDescent="0.2">
      <c r="A68" s="83" t="s">
        <v>143</v>
      </c>
      <c r="B68" s="83">
        <v>12</v>
      </c>
      <c r="C68" s="84">
        <v>705.62993544999995</v>
      </c>
      <c r="D68" s="84">
        <v>700.88323751999997</v>
      </c>
      <c r="E68" s="84">
        <v>134.23661754</v>
      </c>
      <c r="F68" s="84">
        <v>134.23661754</v>
      </c>
    </row>
    <row r="69" spans="1:6" ht="12.75" customHeight="1" x14ac:dyDescent="0.2">
      <c r="A69" s="83" t="s">
        <v>143</v>
      </c>
      <c r="B69" s="83">
        <v>13</v>
      </c>
      <c r="C69" s="84">
        <v>736.87882177999995</v>
      </c>
      <c r="D69" s="84">
        <v>725.48953189999997</v>
      </c>
      <c r="E69" s="84">
        <v>138.94933650999999</v>
      </c>
      <c r="F69" s="84">
        <v>138.94933650999999</v>
      </c>
    </row>
    <row r="70" spans="1:6" ht="12.75" customHeight="1" x14ac:dyDescent="0.2">
      <c r="A70" s="83" t="s">
        <v>143</v>
      </c>
      <c r="B70" s="83">
        <v>14</v>
      </c>
      <c r="C70" s="84">
        <v>734.16335002000005</v>
      </c>
      <c r="D70" s="84">
        <v>734.16335002000005</v>
      </c>
      <c r="E70" s="84">
        <v>140.61058897000001</v>
      </c>
      <c r="F70" s="84">
        <v>140.61058897000001</v>
      </c>
    </row>
    <row r="71" spans="1:6" ht="12.75" customHeight="1" x14ac:dyDescent="0.2">
      <c r="A71" s="83" t="s">
        <v>143</v>
      </c>
      <c r="B71" s="83">
        <v>15</v>
      </c>
      <c r="C71" s="84">
        <v>713.02715890000002</v>
      </c>
      <c r="D71" s="84">
        <v>713.02715890000002</v>
      </c>
      <c r="E71" s="84">
        <v>136.56248131000001</v>
      </c>
      <c r="F71" s="84">
        <v>136.56248131000001</v>
      </c>
    </row>
    <row r="72" spans="1:6" ht="12.75" customHeight="1" x14ac:dyDescent="0.2">
      <c r="A72" s="83" t="s">
        <v>143</v>
      </c>
      <c r="B72" s="83">
        <v>16</v>
      </c>
      <c r="C72" s="84">
        <v>726.96973648000005</v>
      </c>
      <c r="D72" s="84">
        <v>726.96973648000005</v>
      </c>
      <c r="E72" s="84">
        <v>139.23283259999999</v>
      </c>
      <c r="F72" s="84">
        <v>139.23283259999999</v>
      </c>
    </row>
    <row r="73" spans="1:6" ht="12.75" customHeight="1" x14ac:dyDescent="0.2">
      <c r="A73" s="83" t="s">
        <v>143</v>
      </c>
      <c r="B73" s="83">
        <v>17</v>
      </c>
      <c r="C73" s="84">
        <v>747.75458246999995</v>
      </c>
      <c r="D73" s="84">
        <v>747.75458246999995</v>
      </c>
      <c r="E73" s="84">
        <v>143.21364890000001</v>
      </c>
      <c r="F73" s="84">
        <v>143.21364890000001</v>
      </c>
    </row>
    <row r="74" spans="1:6" ht="12.75" customHeight="1" x14ac:dyDescent="0.2">
      <c r="A74" s="83" t="s">
        <v>143</v>
      </c>
      <c r="B74" s="83">
        <v>18</v>
      </c>
      <c r="C74" s="84">
        <v>750.73184451999998</v>
      </c>
      <c r="D74" s="84">
        <v>750.73184451999998</v>
      </c>
      <c r="E74" s="84">
        <v>143.78386882999999</v>
      </c>
      <c r="F74" s="84">
        <v>143.78386882999999</v>
      </c>
    </row>
    <row r="75" spans="1:6" ht="12.75" customHeight="1" x14ac:dyDescent="0.2">
      <c r="A75" s="83" t="s">
        <v>143</v>
      </c>
      <c r="B75" s="83">
        <v>19</v>
      </c>
      <c r="C75" s="84">
        <v>742.10364286000004</v>
      </c>
      <c r="D75" s="84">
        <v>742.10364286000004</v>
      </c>
      <c r="E75" s="84">
        <v>142.13135305</v>
      </c>
      <c r="F75" s="84">
        <v>142.13135305</v>
      </c>
    </row>
    <row r="76" spans="1:6" ht="12.75" customHeight="1" x14ac:dyDescent="0.2">
      <c r="A76" s="83" t="s">
        <v>143</v>
      </c>
      <c r="B76" s="83">
        <v>20</v>
      </c>
      <c r="C76" s="84">
        <v>827.28859514999999</v>
      </c>
      <c r="D76" s="84">
        <v>730.76469099999997</v>
      </c>
      <c r="E76" s="84">
        <v>139.95966102</v>
      </c>
      <c r="F76" s="84">
        <v>139.95966102</v>
      </c>
    </row>
    <row r="77" spans="1:6" ht="12.75" customHeight="1" x14ac:dyDescent="0.2">
      <c r="A77" s="83" t="s">
        <v>143</v>
      </c>
      <c r="B77" s="83">
        <v>21</v>
      </c>
      <c r="C77" s="84">
        <v>716.65717813000003</v>
      </c>
      <c r="D77" s="84">
        <v>711.59695923000004</v>
      </c>
      <c r="E77" s="84">
        <v>136.28856241</v>
      </c>
      <c r="F77" s="84">
        <v>136.28856241</v>
      </c>
    </row>
    <row r="78" spans="1:6" ht="12.75" customHeight="1" x14ac:dyDescent="0.2">
      <c r="A78" s="83" t="s">
        <v>143</v>
      </c>
      <c r="B78" s="83">
        <v>22</v>
      </c>
      <c r="C78" s="84">
        <v>678.49258627999995</v>
      </c>
      <c r="D78" s="84">
        <v>676.3573232</v>
      </c>
      <c r="E78" s="84">
        <v>129.53929335999999</v>
      </c>
      <c r="F78" s="84">
        <v>129.53929335999999</v>
      </c>
    </row>
    <row r="79" spans="1:6" ht="12.75" customHeight="1" x14ac:dyDescent="0.2">
      <c r="A79" s="83" t="s">
        <v>143</v>
      </c>
      <c r="B79" s="83">
        <v>23</v>
      </c>
      <c r="C79" s="84">
        <v>731.26943613000003</v>
      </c>
      <c r="D79" s="84">
        <v>728.15648691000001</v>
      </c>
      <c r="E79" s="84">
        <v>139.46012490000001</v>
      </c>
      <c r="F79" s="84">
        <v>139.46012490000001</v>
      </c>
    </row>
    <row r="80" spans="1:6" ht="12.75" customHeight="1" x14ac:dyDescent="0.2">
      <c r="A80" s="83" t="s">
        <v>143</v>
      </c>
      <c r="B80" s="83">
        <v>24</v>
      </c>
      <c r="C80" s="84">
        <v>870.99874641999997</v>
      </c>
      <c r="D80" s="84">
        <v>869.04059413000004</v>
      </c>
      <c r="E80" s="84">
        <v>166.44294457999999</v>
      </c>
      <c r="F80" s="84">
        <v>166.44294457999999</v>
      </c>
    </row>
    <row r="81" spans="1:6" ht="12.75" customHeight="1" x14ac:dyDescent="0.2">
      <c r="A81" s="83" t="s">
        <v>144</v>
      </c>
      <c r="B81" s="83">
        <v>1</v>
      </c>
      <c r="C81" s="84">
        <v>984.52288538000005</v>
      </c>
      <c r="D81" s="84">
        <v>976.59734535999996</v>
      </c>
      <c r="E81" s="84">
        <v>187.04274452999999</v>
      </c>
      <c r="F81" s="84">
        <v>187.04274452999999</v>
      </c>
    </row>
    <row r="82" spans="1:6" ht="12.75" customHeight="1" x14ac:dyDescent="0.2">
      <c r="A82" s="83" t="s">
        <v>144</v>
      </c>
      <c r="B82" s="83">
        <v>2</v>
      </c>
      <c r="C82" s="84">
        <v>962.69062539000004</v>
      </c>
      <c r="D82" s="84">
        <v>959.57566491</v>
      </c>
      <c r="E82" s="84">
        <v>183.78266826000001</v>
      </c>
      <c r="F82" s="84">
        <v>183.78266826000001</v>
      </c>
    </row>
    <row r="83" spans="1:6" ht="12.75" customHeight="1" x14ac:dyDescent="0.2">
      <c r="A83" s="83" t="s">
        <v>144</v>
      </c>
      <c r="B83" s="83">
        <v>3</v>
      </c>
      <c r="C83" s="84">
        <v>933.76885612000001</v>
      </c>
      <c r="D83" s="84">
        <v>931.01145544999997</v>
      </c>
      <c r="E83" s="84">
        <v>178.31190985999999</v>
      </c>
      <c r="F83" s="84">
        <v>178.31190985999999</v>
      </c>
    </row>
    <row r="84" spans="1:6" ht="12.75" customHeight="1" x14ac:dyDescent="0.2">
      <c r="A84" s="83" t="s">
        <v>144</v>
      </c>
      <c r="B84" s="83">
        <v>4</v>
      </c>
      <c r="C84" s="84">
        <v>916.15446410000004</v>
      </c>
      <c r="D84" s="84">
        <v>912.68159090999995</v>
      </c>
      <c r="E84" s="84">
        <v>174.80128371999999</v>
      </c>
      <c r="F84" s="84">
        <v>174.80128371999999</v>
      </c>
    </row>
    <row r="85" spans="1:6" ht="12.75" customHeight="1" x14ac:dyDescent="0.2">
      <c r="A85" s="83" t="s">
        <v>144</v>
      </c>
      <c r="B85" s="83">
        <v>5</v>
      </c>
      <c r="C85" s="84">
        <v>904.20721437999998</v>
      </c>
      <c r="D85" s="84">
        <v>898.70801326000003</v>
      </c>
      <c r="E85" s="84">
        <v>172.12499514999999</v>
      </c>
      <c r="F85" s="84">
        <v>172.12499514999999</v>
      </c>
    </row>
    <row r="86" spans="1:6" ht="12.75" customHeight="1" x14ac:dyDescent="0.2">
      <c r="A86" s="83" t="s">
        <v>144</v>
      </c>
      <c r="B86" s="83">
        <v>6</v>
      </c>
      <c r="C86" s="84">
        <v>919.15577671000005</v>
      </c>
      <c r="D86" s="84">
        <v>912.92235793999998</v>
      </c>
      <c r="E86" s="84">
        <v>174.84739661</v>
      </c>
      <c r="F86" s="84">
        <v>174.84739661</v>
      </c>
    </row>
    <row r="87" spans="1:6" ht="12.75" customHeight="1" x14ac:dyDescent="0.2">
      <c r="A87" s="83" t="s">
        <v>144</v>
      </c>
      <c r="B87" s="83">
        <v>7</v>
      </c>
      <c r="C87" s="84">
        <v>957.44869643000004</v>
      </c>
      <c r="D87" s="84">
        <v>949.36034325000003</v>
      </c>
      <c r="E87" s="84">
        <v>181.82617943</v>
      </c>
      <c r="F87" s="84">
        <v>181.82617943</v>
      </c>
    </row>
    <row r="88" spans="1:6" ht="12.75" customHeight="1" x14ac:dyDescent="0.2">
      <c r="A88" s="83" t="s">
        <v>144</v>
      </c>
      <c r="B88" s="83">
        <v>8</v>
      </c>
      <c r="C88" s="84">
        <v>977.37219107999999</v>
      </c>
      <c r="D88" s="84">
        <v>965.81113383000002</v>
      </c>
      <c r="E88" s="84">
        <v>184.97691605</v>
      </c>
      <c r="F88" s="84">
        <v>184.97691605</v>
      </c>
    </row>
    <row r="89" spans="1:6" ht="12.75" customHeight="1" x14ac:dyDescent="0.2">
      <c r="A89" s="83" t="s">
        <v>144</v>
      </c>
      <c r="B89" s="83">
        <v>9</v>
      </c>
      <c r="C89" s="84">
        <v>901.91829063</v>
      </c>
      <c r="D89" s="84">
        <v>892.05393878999996</v>
      </c>
      <c r="E89" s="84">
        <v>170.85057395999999</v>
      </c>
      <c r="F89" s="84">
        <v>170.85057395999999</v>
      </c>
    </row>
    <row r="90" spans="1:6" ht="12.75" customHeight="1" x14ac:dyDescent="0.2">
      <c r="A90" s="83" t="s">
        <v>144</v>
      </c>
      <c r="B90" s="83">
        <v>10</v>
      </c>
      <c r="C90" s="84">
        <v>762.74999057000002</v>
      </c>
      <c r="D90" s="84">
        <v>758.94879757000001</v>
      </c>
      <c r="E90" s="84">
        <v>145.35762023999999</v>
      </c>
      <c r="F90" s="84">
        <v>145.35762023999999</v>
      </c>
    </row>
    <row r="91" spans="1:6" ht="12.75" customHeight="1" x14ac:dyDescent="0.2">
      <c r="A91" s="83" t="s">
        <v>144</v>
      </c>
      <c r="B91" s="83">
        <v>11</v>
      </c>
      <c r="C91" s="84">
        <v>663.72246395000002</v>
      </c>
      <c r="D91" s="84">
        <v>659.46502583999995</v>
      </c>
      <c r="E91" s="84">
        <v>126.30399718</v>
      </c>
      <c r="F91" s="84">
        <v>126.30399718</v>
      </c>
    </row>
    <row r="92" spans="1:6" ht="12.75" customHeight="1" x14ac:dyDescent="0.2">
      <c r="A92" s="83" t="s">
        <v>144</v>
      </c>
      <c r="B92" s="83">
        <v>12</v>
      </c>
      <c r="C92" s="84">
        <v>649.82837013000005</v>
      </c>
      <c r="D92" s="84">
        <v>645.74216766999996</v>
      </c>
      <c r="E92" s="84">
        <v>123.67572764000001</v>
      </c>
      <c r="F92" s="84">
        <v>123.67572764000001</v>
      </c>
    </row>
    <row r="93" spans="1:6" ht="12.75" customHeight="1" x14ac:dyDescent="0.2">
      <c r="A93" s="83" t="s">
        <v>144</v>
      </c>
      <c r="B93" s="83">
        <v>13</v>
      </c>
      <c r="C93" s="84">
        <v>686.26932808000004</v>
      </c>
      <c r="D93" s="84">
        <v>681.11319521999997</v>
      </c>
      <c r="E93" s="84">
        <v>130.45016143999999</v>
      </c>
      <c r="F93" s="84">
        <v>130.45016143999999</v>
      </c>
    </row>
    <row r="94" spans="1:6" ht="12.75" customHeight="1" x14ac:dyDescent="0.2">
      <c r="A94" s="83" t="s">
        <v>144</v>
      </c>
      <c r="B94" s="83">
        <v>14</v>
      </c>
      <c r="C94" s="84">
        <v>645.96973625999999</v>
      </c>
      <c r="D94" s="84">
        <v>644.19023874000004</v>
      </c>
      <c r="E94" s="84">
        <v>123.37849455</v>
      </c>
      <c r="F94" s="84">
        <v>123.37849455</v>
      </c>
    </row>
    <row r="95" spans="1:6" ht="12.75" customHeight="1" x14ac:dyDescent="0.2">
      <c r="A95" s="83" t="s">
        <v>144</v>
      </c>
      <c r="B95" s="83">
        <v>15</v>
      </c>
      <c r="C95" s="84">
        <v>671.81464245999996</v>
      </c>
      <c r="D95" s="84">
        <v>670.26175728999999</v>
      </c>
      <c r="E95" s="84">
        <v>128.37184048</v>
      </c>
      <c r="F95" s="84">
        <v>128.37184048</v>
      </c>
    </row>
    <row r="96" spans="1:6" ht="12.75" customHeight="1" x14ac:dyDescent="0.2">
      <c r="A96" s="83" t="s">
        <v>144</v>
      </c>
      <c r="B96" s="83">
        <v>16</v>
      </c>
      <c r="C96" s="84">
        <v>677.67274196000005</v>
      </c>
      <c r="D96" s="84">
        <v>675.97815200000002</v>
      </c>
      <c r="E96" s="84">
        <v>129.46667262</v>
      </c>
      <c r="F96" s="84">
        <v>129.46667262</v>
      </c>
    </row>
    <row r="97" spans="1:6" ht="12.75" customHeight="1" x14ac:dyDescent="0.2">
      <c r="A97" s="83" t="s">
        <v>144</v>
      </c>
      <c r="B97" s="83">
        <v>17</v>
      </c>
      <c r="C97" s="84">
        <v>672.41774334000002</v>
      </c>
      <c r="D97" s="84">
        <v>669.86003002999996</v>
      </c>
      <c r="E97" s="84">
        <v>128.2948997</v>
      </c>
      <c r="F97" s="84">
        <v>128.2948997</v>
      </c>
    </row>
    <row r="98" spans="1:6" ht="12.75" customHeight="1" x14ac:dyDescent="0.2">
      <c r="A98" s="83" t="s">
        <v>144</v>
      </c>
      <c r="B98" s="83">
        <v>18</v>
      </c>
      <c r="C98" s="84">
        <v>680.79401278</v>
      </c>
      <c r="D98" s="84">
        <v>677.25001642999996</v>
      </c>
      <c r="E98" s="84">
        <v>129.71026637</v>
      </c>
      <c r="F98" s="84">
        <v>129.71026637</v>
      </c>
    </row>
    <row r="99" spans="1:6" ht="12.75" customHeight="1" x14ac:dyDescent="0.2">
      <c r="A99" s="83" t="s">
        <v>144</v>
      </c>
      <c r="B99" s="83">
        <v>19</v>
      </c>
      <c r="C99" s="84">
        <v>674.31273240999997</v>
      </c>
      <c r="D99" s="84">
        <v>671.86264765999999</v>
      </c>
      <c r="E99" s="84">
        <v>128.67845091000001</v>
      </c>
      <c r="F99" s="84">
        <v>128.67845091000001</v>
      </c>
    </row>
    <row r="100" spans="1:6" ht="12.75" customHeight="1" x14ac:dyDescent="0.2">
      <c r="A100" s="83" t="s">
        <v>144</v>
      </c>
      <c r="B100" s="83">
        <v>20</v>
      </c>
      <c r="C100" s="84">
        <v>666.78364127999998</v>
      </c>
      <c r="D100" s="84">
        <v>664.25188406999996</v>
      </c>
      <c r="E100" s="84">
        <v>127.2207999</v>
      </c>
      <c r="F100" s="84">
        <v>127.2207999</v>
      </c>
    </row>
    <row r="101" spans="1:6" ht="12.75" customHeight="1" x14ac:dyDescent="0.2">
      <c r="A101" s="83" t="s">
        <v>144</v>
      </c>
      <c r="B101" s="83">
        <v>21</v>
      </c>
      <c r="C101" s="84">
        <v>636.02182653</v>
      </c>
      <c r="D101" s="84">
        <v>634.64991586999997</v>
      </c>
      <c r="E101" s="84">
        <v>121.55128482000001</v>
      </c>
      <c r="F101" s="84">
        <v>121.55128482000001</v>
      </c>
    </row>
    <row r="102" spans="1:6" ht="12.75" customHeight="1" x14ac:dyDescent="0.2">
      <c r="A102" s="83" t="s">
        <v>144</v>
      </c>
      <c r="B102" s="83">
        <v>22</v>
      </c>
      <c r="C102" s="84">
        <v>606.06632545000002</v>
      </c>
      <c r="D102" s="84">
        <v>604.66202647</v>
      </c>
      <c r="E102" s="84">
        <v>115.80785621</v>
      </c>
      <c r="F102" s="84">
        <v>115.80785621</v>
      </c>
    </row>
    <row r="103" spans="1:6" ht="12.75" customHeight="1" x14ac:dyDescent="0.2">
      <c r="A103" s="83" t="s">
        <v>144</v>
      </c>
      <c r="B103" s="83">
        <v>23</v>
      </c>
      <c r="C103" s="84">
        <v>669.19123430000002</v>
      </c>
      <c r="D103" s="84">
        <v>667.78267664999998</v>
      </c>
      <c r="E103" s="84">
        <v>127.89703471999999</v>
      </c>
      <c r="F103" s="84">
        <v>127.89703471999999</v>
      </c>
    </row>
    <row r="104" spans="1:6" ht="12.75" customHeight="1" x14ac:dyDescent="0.2">
      <c r="A104" s="83" t="s">
        <v>144</v>
      </c>
      <c r="B104" s="83">
        <v>24</v>
      </c>
      <c r="C104" s="84">
        <v>782.67176015999996</v>
      </c>
      <c r="D104" s="84">
        <v>781.36019169999997</v>
      </c>
      <c r="E104" s="84">
        <v>149.64996108</v>
      </c>
      <c r="F104" s="84">
        <v>149.64996108</v>
      </c>
    </row>
    <row r="105" spans="1:6" ht="12.75" customHeight="1" x14ac:dyDescent="0.2">
      <c r="A105" s="83" t="s">
        <v>145</v>
      </c>
      <c r="B105" s="83">
        <v>1</v>
      </c>
      <c r="C105" s="84">
        <v>978.33137812999996</v>
      </c>
      <c r="D105" s="84">
        <v>976.06542820000004</v>
      </c>
      <c r="E105" s="84">
        <v>186.94086913000001</v>
      </c>
      <c r="F105" s="84">
        <v>186.94086913000001</v>
      </c>
    </row>
    <row r="106" spans="1:6" ht="12.75" customHeight="1" x14ac:dyDescent="0.2">
      <c r="A106" s="83" t="s">
        <v>145</v>
      </c>
      <c r="B106" s="83">
        <v>2</v>
      </c>
      <c r="C106" s="84">
        <v>986.61902434000001</v>
      </c>
      <c r="D106" s="84">
        <v>983.87745691999999</v>
      </c>
      <c r="E106" s="84">
        <v>188.43706743000001</v>
      </c>
      <c r="F106" s="84">
        <v>188.43706743000001</v>
      </c>
    </row>
    <row r="107" spans="1:6" ht="12.75" customHeight="1" x14ac:dyDescent="0.2">
      <c r="A107" s="83" t="s">
        <v>145</v>
      </c>
      <c r="B107" s="83">
        <v>3</v>
      </c>
      <c r="C107" s="84">
        <v>1002.0350917</v>
      </c>
      <c r="D107" s="84">
        <v>999.54241854999998</v>
      </c>
      <c r="E107" s="84">
        <v>191.43729820999999</v>
      </c>
      <c r="F107" s="84">
        <v>191.43729820999999</v>
      </c>
    </row>
    <row r="108" spans="1:6" ht="12.75" customHeight="1" x14ac:dyDescent="0.2">
      <c r="A108" s="83" t="s">
        <v>145</v>
      </c>
      <c r="B108" s="83">
        <v>4</v>
      </c>
      <c r="C108" s="84">
        <v>1005.37349912</v>
      </c>
      <c r="D108" s="84">
        <v>1000.91535378</v>
      </c>
      <c r="E108" s="84">
        <v>191.70024955</v>
      </c>
      <c r="F108" s="84">
        <v>191.70024955</v>
      </c>
    </row>
    <row r="109" spans="1:6" ht="12.75" customHeight="1" x14ac:dyDescent="0.2">
      <c r="A109" s="83" t="s">
        <v>145</v>
      </c>
      <c r="B109" s="83">
        <v>5</v>
      </c>
      <c r="C109" s="84">
        <v>1016.4176197199999</v>
      </c>
      <c r="D109" s="84">
        <v>1003.25675085</v>
      </c>
      <c r="E109" s="84">
        <v>192.14868547</v>
      </c>
      <c r="F109" s="84">
        <v>192.14868547</v>
      </c>
    </row>
    <row r="110" spans="1:6" ht="12.75" customHeight="1" x14ac:dyDescent="0.2">
      <c r="A110" s="83" t="s">
        <v>145</v>
      </c>
      <c r="B110" s="83">
        <v>6</v>
      </c>
      <c r="C110" s="84">
        <v>998.28239533999999</v>
      </c>
      <c r="D110" s="84">
        <v>989.72452057999999</v>
      </c>
      <c r="E110" s="84">
        <v>189.55692593000001</v>
      </c>
      <c r="F110" s="84">
        <v>189.55692593000001</v>
      </c>
    </row>
    <row r="111" spans="1:6" ht="12.75" customHeight="1" x14ac:dyDescent="0.2">
      <c r="A111" s="83" t="s">
        <v>145</v>
      </c>
      <c r="B111" s="83">
        <v>7</v>
      </c>
      <c r="C111" s="84">
        <v>971.76703124000005</v>
      </c>
      <c r="D111" s="84">
        <v>966.81070471999999</v>
      </c>
      <c r="E111" s="84">
        <v>185.16835879999999</v>
      </c>
      <c r="F111" s="84">
        <v>185.16835879999999</v>
      </c>
    </row>
    <row r="112" spans="1:6" ht="12.75" customHeight="1" x14ac:dyDescent="0.2">
      <c r="A112" s="83" t="s">
        <v>145</v>
      </c>
      <c r="B112" s="83">
        <v>8</v>
      </c>
      <c r="C112" s="84">
        <v>989.66277979999995</v>
      </c>
      <c r="D112" s="84">
        <v>979.31164292000005</v>
      </c>
      <c r="E112" s="84">
        <v>187.56260019999999</v>
      </c>
      <c r="F112" s="84">
        <v>187.56260019999999</v>
      </c>
    </row>
    <row r="113" spans="1:6" ht="12.75" customHeight="1" x14ac:dyDescent="0.2">
      <c r="A113" s="83" t="s">
        <v>145</v>
      </c>
      <c r="B113" s="83">
        <v>9</v>
      </c>
      <c r="C113" s="84">
        <v>877.55659215000003</v>
      </c>
      <c r="D113" s="84">
        <v>872.20247282000003</v>
      </c>
      <c r="E113" s="84">
        <v>167.04852320000001</v>
      </c>
      <c r="F113" s="84">
        <v>167.04852320000001</v>
      </c>
    </row>
    <row r="114" spans="1:6" ht="12.75" customHeight="1" x14ac:dyDescent="0.2">
      <c r="A114" s="83" t="s">
        <v>145</v>
      </c>
      <c r="B114" s="83">
        <v>10</v>
      </c>
      <c r="C114" s="84">
        <v>744.17024101000004</v>
      </c>
      <c r="D114" s="84">
        <v>741.40495305000002</v>
      </c>
      <c r="E114" s="84">
        <v>141.99753652999999</v>
      </c>
      <c r="F114" s="84">
        <v>141.99753652999999</v>
      </c>
    </row>
    <row r="115" spans="1:6" ht="12.75" customHeight="1" x14ac:dyDescent="0.2">
      <c r="A115" s="83" t="s">
        <v>145</v>
      </c>
      <c r="B115" s="83">
        <v>11</v>
      </c>
      <c r="C115" s="84">
        <v>666.78803586000004</v>
      </c>
      <c r="D115" s="84">
        <v>662.61891477999995</v>
      </c>
      <c r="E115" s="84">
        <v>126.90804556000001</v>
      </c>
      <c r="F115" s="84">
        <v>126.90804556000001</v>
      </c>
    </row>
    <row r="116" spans="1:6" ht="12.75" customHeight="1" x14ac:dyDescent="0.2">
      <c r="A116" s="83" t="s">
        <v>145</v>
      </c>
      <c r="B116" s="83">
        <v>12</v>
      </c>
      <c r="C116" s="84">
        <v>649.69231851999996</v>
      </c>
      <c r="D116" s="84">
        <v>644.49497707</v>
      </c>
      <c r="E116" s="84">
        <v>123.43685954</v>
      </c>
      <c r="F116" s="84">
        <v>123.43685954</v>
      </c>
    </row>
    <row r="117" spans="1:6" ht="12.75" customHeight="1" x14ac:dyDescent="0.2">
      <c r="A117" s="83" t="s">
        <v>145</v>
      </c>
      <c r="B117" s="83">
        <v>13</v>
      </c>
      <c r="C117" s="84">
        <v>657.69382623000001</v>
      </c>
      <c r="D117" s="84">
        <v>652.23880458999997</v>
      </c>
      <c r="E117" s="84">
        <v>124.91999561</v>
      </c>
      <c r="F117" s="84">
        <v>124.91999561</v>
      </c>
    </row>
    <row r="118" spans="1:6" ht="12.75" customHeight="1" x14ac:dyDescent="0.2">
      <c r="A118" s="83" t="s">
        <v>145</v>
      </c>
      <c r="B118" s="83">
        <v>14</v>
      </c>
      <c r="C118" s="84">
        <v>646.87602097000001</v>
      </c>
      <c r="D118" s="84">
        <v>645.05383961999996</v>
      </c>
      <c r="E118" s="84">
        <v>123.54389565</v>
      </c>
      <c r="F118" s="84">
        <v>123.54389565</v>
      </c>
    </row>
    <row r="119" spans="1:6" ht="12.75" customHeight="1" x14ac:dyDescent="0.2">
      <c r="A119" s="83" t="s">
        <v>145</v>
      </c>
      <c r="B119" s="83">
        <v>15</v>
      </c>
      <c r="C119" s="84">
        <v>644.51861142999996</v>
      </c>
      <c r="D119" s="84">
        <v>642.73455787</v>
      </c>
      <c r="E119" s="84">
        <v>123.09969536</v>
      </c>
      <c r="F119" s="84">
        <v>123.09969536</v>
      </c>
    </row>
    <row r="120" spans="1:6" ht="12.75" customHeight="1" x14ac:dyDescent="0.2">
      <c r="A120" s="83" t="s">
        <v>145</v>
      </c>
      <c r="B120" s="83">
        <v>16</v>
      </c>
      <c r="C120" s="84">
        <v>648.37817176999999</v>
      </c>
      <c r="D120" s="84">
        <v>646.64682518999996</v>
      </c>
      <c r="E120" s="84">
        <v>123.84899211</v>
      </c>
      <c r="F120" s="84">
        <v>123.84899211</v>
      </c>
    </row>
    <row r="121" spans="1:6" ht="12.75" customHeight="1" x14ac:dyDescent="0.2">
      <c r="A121" s="83" t="s">
        <v>145</v>
      </c>
      <c r="B121" s="83">
        <v>17</v>
      </c>
      <c r="C121" s="84">
        <v>615.61223677999999</v>
      </c>
      <c r="D121" s="84">
        <v>612.75265071000001</v>
      </c>
      <c r="E121" s="84">
        <v>117.3574125</v>
      </c>
      <c r="F121" s="84">
        <v>117.3574125</v>
      </c>
    </row>
    <row r="122" spans="1:6" ht="12.75" customHeight="1" x14ac:dyDescent="0.2">
      <c r="A122" s="83" t="s">
        <v>145</v>
      </c>
      <c r="B122" s="83">
        <v>18</v>
      </c>
      <c r="C122" s="84">
        <v>621.67066032000002</v>
      </c>
      <c r="D122" s="84">
        <v>616.09422331999997</v>
      </c>
      <c r="E122" s="84">
        <v>117.99740697999999</v>
      </c>
      <c r="F122" s="84">
        <v>117.99740697999999</v>
      </c>
    </row>
    <row r="123" spans="1:6" ht="12.75" customHeight="1" x14ac:dyDescent="0.2">
      <c r="A123" s="83" t="s">
        <v>145</v>
      </c>
      <c r="B123" s="83">
        <v>19</v>
      </c>
      <c r="C123" s="84">
        <v>646.64442613000006</v>
      </c>
      <c r="D123" s="84">
        <v>642.86758035000003</v>
      </c>
      <c r="E123" s="84">
        <v>123.12517249</v>
      </c>
      <c r="F123" s="84">
        <v>123.12517249</v>
      </c>
    </row>
    <row r="124" spans="1:6" ht="12.75" customHeight="1" x14ac:dyDescent="0.2">
      <c r="A124" s="83" t="s">
        <v>145</v>
      </c>
      <c r="B124" s="83">
        <v>20</v>
      </c>
      <c r="C124" s="84">
        <v>655.34761873000002</v>
      </c>
      <c r="D124" s="84">
        <v>652.24014973999999</v>
      </c>
      <c r="E124" s="84">
        <v>124.92025323999999</v>
      </c>
      <c r="F124" s="84">
        <v>124.92025323999999</v>
      </c>
    </row>
    <row r="125" spans="1:6" ht="12.75" customHeight="1" x14ac:dyDescent="0.2">
      <c r="A125" s="83" t="s">
        <v>145</v>
      </c>
      <c r="B125" s="83">
        <v>21</v>
      </c>
      <c r="C125" s="84">
        <v>643.68945302999998</v>
      </c>
      <c r="D125" s="84">
        <v>640.86563974000001</v>
      </c>
      <c r="E125" s="84">
        <v>122.74175094</v>
      </c>
      <c r="F125" s="84">
        <v>122.74175094</v>
      </c>
    </row>
    <row r="126" spans="1:6" ht="12.75" customHeight="1" x14ac:dyDescent="0.2">
      <c r="A126" s="83" t="s">
        <v>145</v>
      </c>
      <c r="B126" s="83">
        <v>22</v>
      </c>
      <c r="C126" s="84">
        <v>645.97652165</v>
      </c>
      <c r="D126" s="84">
        <v>644.32083952000005</v>
      </c>
      <c r="E126" s="84">
        <v>123.40350786</v>
      </c>
      <c r="F126" s="84">
        <v>123.40350786</v>
      </c>
    </row>
    <row r="127" spans="1:6" ht="12.75" customHeight="1" x14ac:dyDescent="0.2">
      <c r="A127" s="83" t="s">
        <v>145</v>
      </c>
      <c r="B127" s="83">
        <v>23</v>
      </c>
      <c r="C127" s="84">
        <v>681.51531708000005</v>
      </c>
      <c r="D127" s="84">
        <v>679.53537839000001</v>
      </c>
      <c r="E127" s="84">
        <v>130.14797017999999</v>
      </c>
      <c r="F127" s="84">
        <v>130.14797017999999</v>
      </c>
    </row>
    <row r="128" spans="1:6" ht="12.75" customHeight="1" x14ac:dyDescent="0.2">
      <c r="A128" s="83" t="s">
        <v>145</v>
      </c>
      <c r="B128" s="83">
        <v>24</v>
      </c>
      <c r="C128" s="84">
        <v>787.58682659999999</v>
      </c>
      <c r="D128" s="84">
        <v>786.14874553000004</v>
      </c>
      <c r="E128" s="84">
        <v>150.56708853999999</v>
      </c>
      <c r="F128" s="84">
        <v>150.56708853999999</v>
      </c>
    </row>
    <row r="129" spans="1:6" ht="12.75" customHeight="1" x14ac:dyDescent="0.2">
      <c r="A129" s="83" t="s">
        <v>146</v>
      </c>
      <c r="B129" s="83">
        <v>1</v>
      </c>
      <c r="C129" s="84">
        <v>872.21783848999996</v>
      </c>
      <c r="D129" s="84">
        <v>868.11252500000001</v>
      </c>
      <c r="E129" s="84">
        <v>166.26519619999999</v>
      </c>
      <c r="F129" s="84">
        <v>166.26519619999999</v>
      </c>
    </row>
    <row r="130" spans="1:6" ht="12.75" customHeight="1" x14ac:dyDescent="0.2">
      <c r="A130" s="83" t="s">
        <v>146</v>
      </c>
      <c r="B130" s="83">
        <v>2</v>
      </c>
      <c r="C130" s="84">
        <v>908.18084307000004</v>
      </c>
      <c r="D130" s="84">
        <v>905.64743410000005</v>
      </c>
      <c r="E130" s="84">
        <v>173.45406728</v>
      </c>
      <c r="F130" s="84">
        <v>173.45406728</v>
      </c>
    </row>
    <row r="131" spans="1:6" ht="12.75" customHeight="1" x14ac:dyDescent="0.2">
      <c r="A131" s="83" t="s">
        <v>146</v>
      </c>
      <c r="B131" s="83">
        <v>3</v>
      </c>
      <c r="C131" s="84">
        <v>959.32763574000001</v>
      </c>
      <c r="D131" s="84">
        <v>956.39841166999997</v>
      </c>
      <c r="E131" s="84">
        <v>183.17414504000001</v>
      </c>
      <c r="F131" s="84">
        <v>183.17414504000001</v>
      </c>
    </row>
    <row r="132" spans="1:6" ht="12.75" customHeight="1" x14ac:dyDescent="0.2">
      <c r="A132" s="83" t="s">
        <v>146</v>
      </c>
      <c r="B132" s="83">
        <v>4</v>
      </c>
      <c r="C132" s="84">
        <v>933.45020813999997</v>
      </c>
      <c r="D132" s="84">
        <v>929.78981891000001</v>
      </c>
      <c r="E132" s="84">
        <v>178.07793599999999</v>
      </c>
      <c r="F132" s="84">
        <v>178.07793599999999</v>
      </c>
    </row>
    <row r="133" spans="1:6" ht="12.75" customHeight="1" x14ac:dyDescent="0.2">
      <c r="A133" s="83" t="s">
        <v>146</v>
      </c>
      <c r="B133" s="83">
        <v>5</v>
      </c>
      <c r="C133" s="84">
        <v>902.30149739000001</v>
      </c>
      <c r="D133" s="84">
        <v>898.43469631000005</v>
      </c>
      <c r="E133" s="84">
        <v>172.07264813</v>
      </c>
      <c r="F133" s="84">
        <v>172.07264813</v>
      </c>
    </row>
    <row r="134" spans="1:6" ht="12.75" customHeight="1" x14ac:dyDescent="0.2">
      <c r="A134" s="83" t="s">
        <v>146</v>
      </c>
      <c r="B134" s="83">
        <v>6</v>
      </c>
      <c r="C134" s="84">
        <v>887.33029498999997</v>
      </c>
      <c r="D134" s="84">
        <v>884.37427879999996</v>
      </c>
      <c r="E134" s="84">
        <v>169.37972755999999</v>
      </c>
      <c r="F134" s="84">
        <v>169.37972755999999</v>
      </c>
    </row>
    <row r="135" spans="1:6" ht="12.75" customHeight="1" x14ac:dyDescent="0.2">
      <c r="A135" s="83" t="s">
        <v>146</v>
      </c>
      <c r="B135" s="83">
        <v>7</v>
      </c>
      <c r="C135" s="84">
        <v>869.84104699</v>
      </c>
      <c r="D135" s="84">
        <v>865.86229887000002</v>
      </c>
      <c r="E135" s="84">
        <v>165.83422178000001</v>
      </c>
      <c r="F135" s="84">
        <v>165.83422178000001</v>
      </c>
    </row>
    <row r="136" spans="1:6" ht="12.75" customHeight="1" x14ac:dyDescent="0.2">
      <c r="A136" s="83" t="s">
        <v>146</v>
      </c>
      <c r="B136" s="83">
        <v>8</v>
      </c>
      <c r="C136" s="84">
        <v>888.66396992</v>
      </c>
      <c r="D136" s="84">
        <v>879.01073169999995</v>
      </c>
      <c r="E136" s="84">
        <v>168.35247455000001</v>
      </c>
      <c r="F136" s="84">
        <v>168.35247455000001</v>
      </c>
    </row>
    <row r="137" spans="1:6" ht="12.75" customHeight="1" x14ac:dyDescent="0.2">
      <c r="A137" s="83" t="s">
        <v>146</v>
      </c>
      <c r="B137" s="83">
        <v>9</v>
      </c>
      <c r="C137" s="84">
        <v>806.69440569000005</v>
      </c>
      <c r="D137" s="84">
        <v>798.38405484999998</v>
      </c>
      <c r="E137" s="84">
        <v>152.91045538</v>
      </c>
      <c r="F137" s="84">
        <v>152.91045538</v>
      </c>
    </row>
    <row r="138" spans="1:6" ht="12.75" customHeight="1" x14ac:dyDescent="0.2">
      <c r="A138" s="83" t="s">
        <v>146</v>
      </c>
      <c r="B138" s="83">
        <v>10</v>
      </c>
      <c r="C138" s="84">
        <v>695.01715752999996</v>
      </c>
      <c r="D138" s="84">
        <v>689.10754800999996</v>
      </c>
      <c r="E138" s="84">
        <v>131.98127934999999</v>
      </c>
      <c r="F138" s="84">
        <v>131.98127934999999</v>
      </c>
    </row>
    <row r="139" spans="1:6" ht="12.75" customHeight="1" x14ac:dyDescent="0.2">
      <c r="A139" s="83" t="s">
        <v>146</v>
      </c>
      <c r="B139" s="83">
        <v>11</v>
      </c>
      <c r="C139" s="84">
        <v>628.08539808</v>
      </c>
      <c r="D139" s="84">
        <v>624.98702189999995</v>
      </c>
      <c r="E139" s="84">
        <v>119.70059965999999</v>
      </c>
      <c r="F139" s="84">
        <v>119.70059965999999</v>
      </c>
    </row>
    <row r="140" spans="1:6" ht="12.75" customHeight="1" x14ac:dyDescent="0.2">
      <c r="A140" s="83" t="s">
        <v>146</v>
      </c>
      <c r="B140" s="83">
        <v>12</v>
      </c>
      <c r="C140" s="84">
        <v>580.72436081000001</v>
      </c>
      <c r="D140" s="84">
        <v>578.92000576999999</v>
      </c>
      <c r="E140" s="84">
        <v>110.87761733000001</v>
      </c>
      <c r="F140" s="84">
        <v>110.87761733000001</v>
      </c>
    </row>
    <row r="141" spans="1:6" ht="12.75" customHeight="1" x14ac:dyDescent="0.2">
      <c r="A141" s="83" t="s">
        <v>146</v>
      </c>
      <c r="B141" s="83">
        <v>13</v>
      </c>
      <c r="C141" s="84">
        <v>599.71900310000001</v>
      </c>
      <c r="D141" s="84">
        <v>597.02219560000003</v>
      </c>
      <c r="E141" s="84">
        <v>114.34463808</v>
      </c>
      <c r="F141" s="84">
        <v>114.34463808</v>
      </c>
    </row>
    <row r="142" spans="1:6" ht="12.75" customHeight="1" x14ac:dyDescent="0.2">
      <c r="A142" s="83" t="s">
        <v>146</v>
      </c>
      <c r="B142" s="83">
        <v>14</v>
      </c>
      <c r="C142" s="84">
        <v>609.83828071000005</v>
      </c>
      <c r="D142" s="84">
        <v>608.10684920999995</v>
      </c>
      <c r="E142" s="84">
        <v>116.46762566</v>
      </c>
      <c r="F142" s="84">
        <v>116.46762566</v>
      </c>
    </row>
    <row r="143" spans="1:6" ht="12.75" customHeight="1" x14ac:dyDescent="0.2">
      <c r="A143" s="83" t="s">
        <v>146</v>
      </c>
      <c r="B143" s="83">
        <v>15</v>
      </c>
      <c r="C143" s="84">
        <v>596.31352732000005</v>
      </c>
      <c r="D143" s="84">
        <v>594.82755806</v>
      </c>
      <c r="E143" s="84">
        <v>113.92431027000001</v>
      </c>
      <c r="F143" s="84">
        <v>113.92431027000001</v>
      </c>
    </row>
    <row r="144" spans="1:6" ht="12.75" customHeight="1" x14ac:dyDescent="0.2">
      <c r="A144" s="83" t="s">
        <v>146</v>
      </c>
      <c r="B144" s="83">
        <v>16</v>
      </c>
      <c r="C144" s="84">
        <v>602.50860636000004</v>
      </c>
      <c r="D144" s="84">
        <v>600.39092985000002</v>
      </c>
      <c r="E144" s="84">
        <v>114.9898347</v>
      </c>
      <c r="F144" s="84">
        <v>114.9898347</v>
      </c>
    </row>
    <row r="145" spans="1:6" ht="12.75" customHeight="1" x14ac:dyDescent="0.2">
      <c r="A145" s="83" t="s">
        <v>146</v>
      </c>
      <c r="B145" s="83">
        <v>17</v>
      </c>
      <c r="C145" s="84">
        <v>624.97328438</v>
      </c>
      <c r="D145" s="84">
        <v>621.04767001000005</v>
      </c>
      <c r="E145" s="84">
        <v>118.94611553999999</v>
      </c>
      <c r="F145" s="84">
        <v>118.94611553999999</v>
      </c>
    </row>
    <row r="146" spans="1:6" ht="12.75" customHeight="1" x14ac:dyDescent="0.2">
      <c r="A146" s="83" t="s">
        <v>146</v>
      </c>
      <c r="B146" s="83">
        <v>18</v>
      </c>
      <c r="C146" s="84">
        <v>635.33640814</v>
      </c>
      <c r="D146" s="84">
        <v>631.19634513000005</v>
      </c>
      <c r="E146" s="84">
        <v>120.8898399</v>
      </c>
      <c r="F146" s="84">
        <v>120.8898399</v>
      </c>
    </row>
    <row r="147" spans="1:6" ht="12.75" customHeight="1" x14ac:dyDescent="0.2">
      <c r="A147" s="83" t="s">
        <v>146</v>
      </c>
      <c r="B147" s="83">
        <v>19</v>
      </c>
      <c r="C147" s="84">
        <v>629.84880717999999</v>
      </c>
      <c r="D147" s="84">
        <v>625.39934323</v>
      </c>
      <c r="E147" s="84">
        <v>119.77956948000001</v>
      </c>
      <c r="F147" s="84">
        <v>119.77956948000001</v>
      </c>
    </row>
    <row r="148" spans="1:6" ht="12.75" customHeight="1" x14ac:dyDescent="0.2">
      <c r="A148" s="83" t="s">
        <v>146</v>
      </c>
      <c r="B148" s="83">
        <v>20</v>
      </c>
      <c r="C148" s="84">
        <v>619.73795341000005</v>
      </c>
      <c r="D148" s="84">
        <v>617.09095886</v>
      </c>
      <c r="E148" s="84">
        <v>118.18830669</v>
      </c>
      <c r="F148" s="84">
        <v>118.18830669</v>
      </c>
    </row>
    <row r="149" spans="1:6" ht="12.75" customHeight="1" x14ac:dyDescent="0.2">
      <c r="A149" s="83" t="s">
        <v>146</v>
      </c>
      <c r="B149" s="83">
        <v>21</v>
      </c>
      <c r="C149" s="84">
        <v>601.65993230000004</v>
      </c>
      <c r="D149" s="84">
        <v>599.48264011000003</v>
      </c>
      <c r="E149" s="84">
        <v>114.81587456</v>
      </c>
      <c r="F149" s="84">
        <v>114.81587456</v>
      </c>
    </row>
    <row r="150" spans="1:6" ht="12.75" customHeight="1" x14ac:dyDescent="0.2">
      <c r="A150" s="83" t="s">
        <v>146</v>
      </c>
      <c r="B150" s="83">
        <v>22</v>
      </c>
      <c r="C150" s="84">
        <v>592.83075680000002</v>
      </c>
      <c r="D150" s="84">
        <v>589.23669562999999</v>
      </c>
      <c r="E150" s="84">
        <v>112.8535207</v>
      </c>
      <c r="F150" s="84">
        <v>112.8535207</v>
      </c>
    </row>
    <row r="151" spans="1:6" ht="12.75" customHeight="1" x14ac:dyDescent="0.2">
      <c r="A151" s="83" t="s">
        <v>146</v>
      </c>
      <c r="B151" s="83">
        <v>23</v>
      </c>
      <c r="C151" s="84">
        <v>638.43938490000005</v>
      </c>
      <c r="D151" s="84">
        <v>637.29079257000001</v>
      </c>
      <c r="E151" s="84">
        <v>122.05707855999999</v>
      </c>
      <c r="F151" s="84">
        <v>122.05707855999999</v>
      </c>
    </row>
    <row r="152" spans="1:6" ht="12.75" customHeight="1" x14ac:dyDescent="0.2">
      <c r="A152" s="83" t="s">
        <v>146</v>
      </c>
      <c r="B152" s="83">
        <v>24</v>
      </c>
      <c r="C152" s="84">
        <v>783.87135295999997</v>
      </c>
      <c r="D152" s="84">
        <v>782.72173080000005</v>
      </c>
      <c r="E152" s="84">
        <v>149.91072976999999</v>
      </c>
      <c r="F152" s="84">
        <v>149.91072976999999</v>
      </c>
    </row>
    <row r="153" spans="1:6" ht="12.75" customHeight="1" x14ac:dyDescent="0.2">
      <c r="A153" s="83" t="s">
        <v>147</v>
      </c>
      <c r="B153" s="83">
        <v>1</v>
      </c>
      <c r="C153" s="84">
        <v>837.20672632000003</v>
      </c>
      <c r="D153" s="84">
        <v>834.97633872999995</v>
      </c>
      <c r="E153" s="84">
        <v>159.91879023000001</v>
      </c>
      <c r="F153" s="84">
        <v>159.91879023000001</v>
      </c>
    </row>
    <row r="154" spans="1:6" ht="12.75" customHeight="1" x14ac:dyDescent="0.2">
      <c r="A154" s="83" t="s">
        <v>147</v>
      </c>
      <c r="B154" s="83">
        <v>2</v>
      </c>
      <c r="C154" s="84">
        <v>937.16989216000002</v>
      </c>
      <c r="D154" s="84">
        <v>935.34067775999995</v>
      </c>
      <c r="E154" s="84">
        <v>179.14106389</v>
      </c>
      <c r="F154" s="84">
        <v>179.14106389</v>
      </c>
    </row>
    <row r="155" spans="1:6" ht="12.75" customHeight="1" x14ac:dyDescent="0.2">
      <c r="A155" s="83" t="s">
        <v>147</v>
      </c>
      <c r="B155" s="83">
        <v>3</v>
      </c>
      <c r="C155" s="84">
        <v>968.48843510999995</v>
      </c>
      <c r="D155" s="84">
        <v>966.50934771000004</v>
      </c>
      <c r="E155" s="84">
        <v>185.11064142000001</v>
      </c>
      <c r="F155" s="84">
        <v>185.11064142000001</v>
      </c>
    </row>
    <row r="156" spans="1:6" ht="12.75" customHeight="1" x14ac:dyDescent="0.2">
      <c r="A156" s="83" t="s">
        <v>147</v>
      </c>
      <c r="B156" s="83">
        <v>4</v>
      </c>
      <c r="C156" s="84">
        <v>1024.9425887100001</v>
      </c>
      <c r="D156" s="84">
        <v>1022.7725026099999</v>
      </c>
      <c r="E156" s="84">
        <v>195.88643859000001</v>
      </c>
      <c r="F156" s="84">
        <v>195.88643859000001</v>
      </c>
    </row>
    <row r="157" spans="1:6" ht="12.75" customHeight="1" x14ac:dyDescent="0.2">
      <c r="A157" s="83" t="s">
        <v>147</v>
      </c>
      <c r="B157" s="83">
        <v>5</v>
      </c>
      <c r="C157" s="84">
        <v>1017.4175082</v>
      </c>
      <c r="D157" s="84">
        <v>1014.77681438</v>
      </c>
      <c r="E157" s="84">
        <v>194.35506491000001</v>
      </c>
      <c r="F157" s="84">
        <v>194.35506491000001</v>
      </c>
    </row>
    <row r="158" spans="1:6" ht="12.75" customHeight="1" x14ac:dyDescent="0.2">
      <c r="A158" s="83" t="s">
        <v>147</v>
      </c>
      <c r="B158" s="83">
        <v>6</v>
      </c>
      <c r="C158" s="84">
        <v>1009.59708211</v>
      </c>
      <c r="D158" s="84">
        <v>1006.1952906</v>
      </c>
      <c r="E158" s="84">
        <v>192.71148911</v>
      </c>
      <c r="F158" s="84">
        <v>192.71148911</v>
      </c>
    </row>
    <row r="159" spans="1:6" ht="12.75" customHeight="1" x14ac:dyDescent="0.2">
      <c r="A159" s="83" t="s">
        <v>147</v>
      </c>
      <c r="B159" s="83">
        <v>7</v>
      </c>
      <c r="C159" s="84">
        <v>916.43211159999998</v>
      </c>
      <c r="D159" s="84">
        <v>913.14962429000002</v>
      </c>
      <c r="E159" s="84">
        <v>174.89092378000001</v>
      </c>
      <c r="F159" s="84">
        <v>174.89092378000001</v>
      </c>
    </row>
    <row r="160" spans="1:6" ht="12.75" customHeight="1" x14ac:dyDescent="0.2">
      <c r="A160" s="83" t="s">
        <v>147</v>
      </c>
      <c r="B160" s="83">
        <v>8</v>
      </c>
      <c r="C160" s="84">
        <v>941.04614832000004</v>
      </c>
      <c r="D160" s="84">
        <v>934.98002400999997</v>
      </c>
      <c r="E160" s="84">
        <v>179.07198969999999</v>
      </c>
      <c r="F160" s="84">
        <v>179.07198969999999</v>
      </c>
    </row>
    <row r="161" spans="1:6" ht="12.75" customHeight="1" x14ac:dyDescent="0.2">
      <c r="A161" s="83" t="s">
        <v>147</v>
      </c>
      <c r="B161" s="83">
        <v>9</v>
      </c>
      <c r="C161" s="84">
        <v>906.29380949999995</v>
      </c>
      <c r="D161" s="84">
        <v>896.85588280000002</v>
      </c>
      <c r="E161" s="84">
        <v>171.77026598</v>
      </c>
      <c r="F161" s="84">
        <v>171.77026598</v>
      </c>
    </row>
    <row r="162" spans="1:6" ht="12.75" customHeight="1" x14ac:dyDescent="0.2">
      <c r="A162" s="83" t="s">
        <v>147</v>
      </c>
      <c r="B162" s="83">
        <v>10</v>
      </c>
      <c r="C162" s="84">
        <v>772.00367896</v>
      </c>
      <c r="D162" s="84">
        <v>765.21856611999999</v>
      </c>
      <c r="E162" s="84">
        <v>146.55843726000001</v>
      </c>
      <c r="F162" s="84">
        <v>146.55843726000001</v>
      </c>
    </row>
    <row r="163" spans="1:6" ht="12.75" customHeight="1" x14ac:dyDescent="0.2">
      <c r="A163" s="83" t="s">
        <v>147</v>
      </c>
      <c r="B163" s="83">
        <v>11</v>
      </c>
      <c r="C163" s="84">
        <v>685.28539804000002</v>
      </c>
      <c r="D163" s="84">
        <v>680.74780477000002</v>
      </c>
      <c r="E163" s="84">
        <v>130.38018005999999</v>
      </c>
      <c r="F163" s="84">
        <v>130.38018005999999</v>
      </c>
    </row>
    <row r="164" spans="1:6" ht="12.75" customHeight="1" x14ac:dyDescent="0.2">
      <c r="A164" s="83" t="s">
        <v>147</v>
      </c>
      <c r="B164" s="83">
        <v>12</v>
      </c>
      <c r="C164" s="84">
        <v>652.36925746999998</v>
      </c>
      <c r="D164" s="84">
        <v>645.20560743999999</v>
      </c>
      <c r="E164" s="84">
        <v>123.57296298</v>
      </c>
      <c r="F164" s="84">
        <v>123.57296298</v>
      </c>
    </row>
    <row r="165" spans="1:6" ht="12.75" customHeight="1" x14ac:dyDescent="0.2">
      <c r="A165" s="83" t="s">
        <v>147</v>
      </c>
      <c r="B165" s="83">
        <v>13</v>
      </c>
      <c r="C165" s="84">
        <v>713.70501564999995</v>
      </c>
      <c r="D165" s="84">
        <v>664.73812089</v>
      </c>
      <c r="E165" s="84">
        <v>127.31392637</v>
      </c>
      <c r="F165" s="84">
        <v>127.31392637</v>
      </c>
    </row>
    <row r="166" spans="1:6" ht="12.75" customHeight="1" x14ac:dyDescent="0.2">
      <c r="A166" s="83" t="s">
        <v>147</v>
      </c>
      <c r="B166" s="83">
        <v>14</v>
      </c>
      <c r="C166" s="84">
        <v>715.55445885999995</v>
      </c>
      <c r="D166" s="84">
        <v>715.55445885999995</v>
      </c>
      <c r="E166" s="84">
        <v>137.04652227</v>
      </c>
      <c r="F166" s="84">
        <v>137.04652227</v>
      </c>
    </row>
    <row r="167" spans="1:6" ht="12.75" customHeight="1" x14ac:dyDescent="0.2">
      <c r="A167" s="83" t="s">
        <v>147</v>
      </c>
      <c r="B167" s="83">
        <v>15</v>
      </c>
      <c r="C167" s="84">
        <v>691.71444815999996</v>
      </c>
      <c r="D167" s="84">
        <v>691.71444815999996</v>
      </c>
      <c r="E167" s="84">
        <v>132.48056574</v>
      </c>
      <c r="F167" s="84">
        <v>132.48056574</v>
      </c>
    </row>
    <row r="168" spans="1:6" ht="12.75" customHeight="1" x14ac:dyDescent="0.2">
      <c r="A168" s="83" t="s">
        <v>147</v>
      </c>
      <c r="B168" s="83">
        <v>16</v>
      </c>
      <c r="C168" s="84">
        <v>694.44864586999995</v>
      </c>
      <c r="D168" s="84">
        <v>694.44864586999995</v>
      </c>
      <c r="E168" s="84">
        <v>133.00423278</v>
      </c>
      <c r="F168" s="84">
        <v>133.00423278</v>
      </c>
    </row>
    <row r="169" spans="1:6" ht="12.75" customHeight="1" x14ac:dyDescent="0.2">
      <c r="A169" s="83" t="s">
        <v>147</v>
      </c>
      <c r="B169" s="83">
        <v>17</v>
      </c>
      <c r="C169" s="84">
        <v>727.10016639000003</v>
      </c>
      <c r="D169" s="84">
        <v>727.10016639000003</v>
      </c>
      <c r="E169" s="84">
        <v>139.25781318</v>
      </c>
      <c r="F169" s="84">
        <v>139.25781318</v>
      </c>
    </row>
    <row r="170" spans="1:6" ht="12.75" customHeight="1" x14ac:dyDescent="0.2">
      <c r="A170" s="83" t="s">
        <v>147</v>
      </c>
      <c r="B170" s="83">
        <v>18</v>
      </c>
      <c r="C170" s="84">
        <v>731.04876404000004</v>
      </c>
      <c r="D170" s="84">
        <v>731.04876404000004</v>
      </c>
      <c r="E170" s="84">
        <v>140.01406808999999</v>
      </c>
      <c r="F170" s="84">
        <v>140.01406808999999</v>
      </c>
    </row>
    <row r="171" spans="1:6" ht="12.75" customHeight="1" x14ac:dyDescent="0.2">
      <c r="A171" s="83" t="s">
        <v>147</v>
      </c>
      <c r="B171" s="83">
        <v>19</v>
      </c>
      <c r="C171" s="84">
        <v>1596.0266543400001</v>
      </c>
      <c r="D171" s="84">
        <v>726.44708298</v>
      </c>
      <c r="E171" s="84">
        <v>139.13273142</v>
      </c>
      <c r="F171" s="84">
        <v>139.13273142</v>
      </c>
    </row>
    <row r="172" spans="1:6" ht="12.75" customHeight="1" x14ac:dyDescent="0.2">
      <c r="A172" s="83" t="s">
        <v>147</v>
      </c>
      <c r="B172" s="83">
        <v>20</v>
      </c>
      <c r="C172" s="84">
        <v>738.82524346000002</v>
      </c>
      <c r="D172" s="84">
        <v>715.40343202999998</v>
      </c>
      <c r="E172" s="84">
        <v>137.01759687000001</v>
      </c>
      <c r="F172" s="84">
        <v>137.01759687000001</v>
      </c>
    </row>
    <row r="173" spans="1:6" ht="12.75" customHeight="1" x14ac:dyDescent="0.2">
      <c r="A173" s="83" t="s">
        <v>147</v>
      </c>
      <c r="B173" s="83">
        <v>21</v>
      </c>
      <c r="C173" s="84">
        <v>711.21641934000002</v>
      </c>
      <c r="D173" s="84">
        <v>707.94133674</v>
      </c>
      <c r="E173" s="84">
        <v>135.58841953999999</v>
      </c>
      <c r="F173" s="84">
        <v>135.58841953999999</v>
      </c>
    </row>
    <row r="174" spans="1:6" ht="12.75" customHeight="1" x14ac:dyDescent="0.2">
      <c r="A174" s="83" t="s">
        <v>147</v>
      </c>
      <c r="B174" s="83">
        <v>22</v>
      </c>
      <c r="C174" s="84">
        <v>670.79702802999998</v>
      </c>
      <c r="D174" s="84">
        <v>668.10504815000002</v>
      </c>
      <c r="E174" s="84">
        <v>127.9587769</v>
      </c>
      <c r="F174" s="84">
        <v>127.9587769</v>
      </c>
    </row>
    <row r="175" spans="1:6" ht="12.75" customHeight="1" x14ac:dyDescent="0.2">
      <c r="A175" s="83" t="s">
        <v>147</v>
      </c>
      <c r="B175" s="83">
        <v>23</v>
      </c>
      <c r="C175" s="84">
        <v>698.02848469000003</v>
      </c>
      <c r="D175" s="84">
        <v>696.26766664000002</v>
      </c>
      <c r="E175" s="84">
        <v>133.35262062000001</v>
      </c>
      <c r="F175" s="84">
        <v>133.35262062000001</v>
      </c>
    </row>
    <row r="176" spans="1:6" ht="12.75" customHeight="1" x14ac:dyDescent="0.2">
      <c r="A176" s="83" t="s">
        <v>147</v>
      </c>
      <c r="B176" s="83">
        <v>24</v>
      </c>
      <c r="C176" s="84">
        <v>839.29461834000006</v>
      </c>
      <c r="D176" s="84">
        <v>837.95609050999997</v>
      </c>
      <c r="E176" s="84">
        <v>160.489487</v>
      </c>
      <c r="F176" s="84">
        <v>160.489487</v>
      </c>
    </row>
    <row r="177" spans="1:6" ht="12.75" customHeight="1" x14ac:dyDescent="0.2">
      <c r="A177" s="83" t="s">
        <v>148</v>
      </c>
      <c r="B177" s="83">
        <v>1</v>
      </c>
      <c r="C177" s="84">
        <v>873.12378729</v>
      </c>
      <c r="D177" s="84">
        <v>870.25008742</v>
      </c>
      <c r="E177" s="84">
        <v>166.67459271000001</v>
      </c>
      <c r="F177" s="84">
        <v>166.67459271000001</v>
      </c>
    </row>
    <row r="178" spans="1:6" ht="12.75" customHeight="1" x14ac:dyDescent="0.2">
      <c r="A178" s="83" t="s">
        <v>148</v>
      </c>
      <c r="B178" s="83">
        <v>2</v>
      </c>
      <c r="C178" s="84">
        <v>882.41557502000001</v>
      </c>
      <c r="D178" s="84">
        <v>879.36815168999999</v>
      </c>
      <c r="E178" s="84">
        <v>168.42092939</v>
      </c>
      <c r="F178" s="84">
        <v>168.42092939</v>
      </c>
    </row>
    <row r="179" spans="1:6" ht="12.75" customHeight="1" x14ac:dyDescent="0.2">
      <c r="A179" s="83" t="s">
        <v>148</v>
      </c>
      <c r="B179" s="83">
        <v>3</v>
      </c>
      <c r="C179" s="84">
        <v>885.58440207000001</v>
      </c>
      <c r="D179" s="84">
        <v>883.67561354999998</v>
      </c>
      <c r="E179" s="84">
        <v>169.24591574999999</v>
      </c>
      <c r="F179" s="84">
        <v>169.24591574999999</v>
      </c>
    </row>
    <row r="180" spans="1:6" ht="12.75" customHeight="1" x14ac:dyDescent="0.2">
      <c r="A180" s="83" t="s">
        <v>148</v>
      </c>
      <c r="B180" s="83">
        <v>4</v>
      </c>
      <c r="C180" s="84">
        <v>893.30387384000005</v>
      </c>
      <c r="D180" s="84">
        <v>890.93611506000002</v>
      </c>
      <c r="E180" s="84">
        <v>170.63648284000001</v>
      </c>
      <c r="F180" s="84">
        <v>170.63648284000001</v>
      </c>
    </row>
    <row r="181" spans="1:6" ht="12.75" customHeight="1" x14ac:dyDescent="0.2">
      <c r="A181" s="83" t="s">
        <v>148</v>
      </c>
      <c r="B181" s="83">
        <v>5</v>
      </c>
      <c r="C181" s="84">
        <v>902.25038004999999</v>
      </c>
      <c r="D181" s="84">
        <v>891.89761436000003</v>
      </c>
      <c r="E181" s="84">
        <v>170.82063393000001</v>
      </c>
      <c r="F181" s="84">
        <v>170.82063393000001</v>
      </c>
    </row>
    <row r="182" spans="1:6" ht="12.75" customHeight="1" x14ac:dyDescent="0.2">
      <c r="A182" s="83" t="s">
        <v>148</v>
      </c>
      <c r="B182" s="83">
        <v>6</v>
      </c>
      <c r="C182" s="84">
        <v>904.52676517999998</v>
      </c>
      <c r="D182" s="84">
        <v>894.44973990999995</v>
      </c>
      <c r="E182" s="84">
        <v>171.30942961</v>
      </c>
      <c r="F182" s="84">
        <v>171.30942961</v>
      </c>
    </row>
    <row r="183" spans="1:6" ht="12.75" customHeight="1" x14ac:dyDescent="0.2">
      <c r="A183" s="83" t="s">
        <v>148</v>
      </c>
      <c r="B183" s="83">
        <v>7</v>
      </c>
      <c r="C183" s="84">
        <v>899.10398953000004</v>
      </c>
      <c r="D183" s="84">
        <v>888.36260121999999</v>
      </c>
      <c r="E183" s="84">
        <v>170.14359076</v>
      </c>
      <c r="F183" s="84">
        <v>170.14359076</v>
      </c>
    </row>
    <row r="184" spans="1:6" ht="12.75" customHeight="1" x14ac:dyDescent="0.2">
      <c r="A184" s="83" t="s">
        <v>148</v>
      </c>
      <c r="B184" s="83">
        <v>8</v>
      </c>
      <c r="C184" s="84">
        <v>873.69770705999997</v>
      </c>
      <c r="D184" s="84">
        <v>857.27868253999998</v>
      </c>
      <c r="E184" s="84">
        <v>164.19024521</v>
      </c>
      <c r="F184" s="84">
        <v>164.19024521</v>
      </c>
    </row>
    <row r="185" spans="1:6" ht="12.75" customHeight="1" x14ac:dyDescent="0.2">
      <c r="A185" s="83" t="s">
        <v>148</v>
      </c>
      <c r="B185" s="83">
        <v>9</v>
      </c>
      <c r="C185" s="84">
        <v>905.80948354999998</v>
      </c>
      <c r="D185" s="84">
        <v>886.60064506000003</v>
      </c>
      <c r="E185" s="84">
        <v>169.80613221999999</v>
      </c>
      <c r="F185" s="84">
        <v>169.80613221999999</v>
      </c>
    </row>
    <row r="186" spans="1:6" ht="12.75" customHeight="1" x14ac:dyDescent="0.2">
      <c r="A186" s="83" t="s">
        <v>148</v>
      </c>
      <c r="B186" s="83">
        <v>10</v>
      </c>
      <c r="C186" s="84">
        <v>824.78612827999996</v>
      </c>
      <c r="D186" s="84">
        <v>809.10160068000005</v>
      </c>
      <c r="E186" s="84">
        <v>154.96313266999999</v>
      </c>
      <c r="F186" s="84">
        <v>154.96313266999999</v>
      </c>
    </row>
    <row r="187" spans="1:6" ht="12.75" customHeight="1" x14ac:dyDescent="0.2">
      <c r="A187" s="83" t="s">
        <v>148</v>
      </c>
      <c r="B187" s="83">
        <v>11</v>
      </c>
      <c r="C187" s="84">
        <v>784.22971985000004</v>
      </c>
      <c r="D187" s="84">
        <v>775.49288307999996</v>
      </c>
      <c r="E187" s="84">
        <v>148.52622517</v>
      </c>
      <c r="F187" s="84">
        <v>148.52622517</v>
      </c>
    </row>
    <row r="188" spans="1:6" ht="12.75" customHeight="1" x14ac:dyDescent="0.2">
      <c r="A188" s="83" t="s">
        <v>148</v>
      </c>
      <c r="B188" s="83">
        <v>12</v>
      </c>
      <c r="C188" s="84">
        <v>761.10388343</v>
      </c>
      <c r="D188" s="84">
        <v>756.59666328000003</v>
      </c>
      <c r="E188" s="84">
        <v>144.90712787000001</v>
      </c>
      <c r="F188" s="84">
        <v>144.90712787000001</v>
      </c>
    </row>
    <row r="189" spans="1:6" ht="12.75" customHeight="1" x14ac:dyDescent="0.2">
      <c r="A189" s="83" t="s">
        <v>148</v>
      </c>
      <c r="B189" s="83">
        <v>13</v>
      </c>
      <c r="C189" s="84">
        <v>762.97429152999996</v>
      </c>
      <c r="D189" s="84">
        <v>757.98552419999999</v>
      </c>
      <c r="E189" s="84">
        <v>145.17312937</v>
      </c>
      <c r="F189" s="84">
        <v>145.17312937</v>
      </c>
    </row>
    <row r="190" spans="1:6" ht="12.75" customHeight="1" x14ac:dyDescent="0.2">
      <c r="A190" s="83" t="s">
        <v>148</v>
      </c>
      <c r="B190" s="83">
        <v>14</v>
      </c>
      <c r="C190" s="84">
        <v>765.71803557999999</v>
      </c>
      <c r="D190" s="84">
        <v>763.64053267999998</v>
      </c>
      <c r="E190" s="84">
        <v>146.25620451</v>
      </c>
      <c r="F190" s="84">
        <v>146.25620451</v>
      </c>
    </row>
    <row r="191" spans="1:6" ht="12.75" customHeight="1" x14ac:dyDescent="0.2">
      <c r="A191" s="83" t="s">
        <v>148</v>
      </c>
      <c r="B191" s="83">
        <v>15</v>
      </c>
      <c r="C191" s="84">
        <v>760.78118846999996</v>
      </c>
      <c r="D191" s="84">
        <v>758.66716788999997</v>
      </c>
      <c r="E191" s="84">
        <v>145.30368113</v>
      </c>
      <c r="F191" s="84">
        <v>145.30368113</v>
      </c>
    </row>
    <row r="192" spans="1:6" ht="12.75" customHeight="1" x14ac:dyDescent="0.2">
      <c r="A192" s="83" t="s">
        <v>148</v>
      </c>
      <c r="B192" s="83">
        <v>16</v>
      </c>
      <c r="C192" s="84">
        <v>767.43298904000005</v>
      </c>
      <c r="D192" s="84">
        <v>765.34095463000006</v>
      </c>
      <c r="E192" s="84">
        <v>146.58187770999999</v>
      </c>
      <c r="F192" s="84">
        <v>146.58187770999999</v>
      </c>
    </row>
    <row r="193" spans="1:6" ht="12.75" customHeight="1" x14ac:dyDescent="0.2">
      <c r="A193" s="83" t="s">
        <v>148</v>
      </c>
      <c r="B193" s="83">
        <v>17</v>
      </c>
      <c r="C193" s="84">
        <v>772.95178332</v>
      </c>
      <c r="D193" s="84">
        <v>768.79237904000001</v>
      </c>
      <c r="E193" s="84">
        <v>147.24291155</v>
      </c>
      <c r="F193" s="84">
        <v>147.24291155</v>
      </c>
    </row>
    <row r="194" spans="1:6" ht="12.75" customHeight="1" x14ac:dyDescent="0.2">
      <c r="A194" s="83" t="s">
        <v>148</v>
      </c>
      <c r="B194" s="83">
        <v>18</v>
      </c>
      <c r="C194" s="84">
        <v>780.39595410000004</v>
      </c>
      <c r="D194" s="84">
        <v>774.59182071999999</v>
      </c>
      <c r="E194" s="84">
        <v>148.35364924999999</v>
      </c>
      <c r="F194" s="84">
        <v>148.35364924999999</v>
      </c>
    </row>
    <row r="195" spans="1:6" ht="12.75" customHeight="1" x14ac:dyDescent="0.2">
      <c r="A195" s="83" t="s">
        <v>148</v>
      </c>
      <c r="B195" s="83">
        <v>19</v>
      </c>
      <c r="C195" s="84">
        <v>781.93217688000004</v>
      </c>
      <c r="D195" s="84">
        <v>777.61777379</v>
      </c>
      <c r="E195" s="84">
        <v>148.93319471999999</v>
      </c>
      <c r="F195" s="84">
        <v>148.93319471999999</v>
      </c>
    </row>
    <row r="196" spans="1:6" ht="12.75" customHeight="1" x14ac:dyDescent="0.2">
      <c r="A196" s="83" t="s">
        <v>148</v>
      </c>
      <c r="B196" s="83">
        <v>20</v>
      </c>
      <c r="C196" s="84">
        <v>776.38337337999997</v>
      </c>
      <c r="D196" s="84">
        <v>771.48260531999995</v>
      </c>
      <c r="E196" s="84">
        <v>147.75815696999999</v>
      </c>
      <c r="F196" s="84">
        <v>147.75815696999999</v>
      </c>
    </row>
    <row r="197" spans="1:6" ht="12.75" customHeight="1" x14ac:dyDescent="0.2">
      <c r="A197" s="83" t="s">
        <v>148</v>
      </c>
      <c r="B197" s="83">
        <v>21</v>
      </c>
      <c r="C197" s="84">
        <v>777.12425734999999</v>
      </c>
      <c r="D197" s="84">
        <v>771.63708861999999</v>
      </c>
      <c r="E197" s="84">
        <v>147.78774437999999</v>
      </c>
      <c r="F197" s="84">
        <v>147.78774437999999</v>
      </c>
    </row>
    <row r="198" spans="1:6" ht="12.75" customHeight="1" x14ac:dyDescent="0.2">
      <c r="A198" s="83" t="s">
        <v>148</v>
      </c>
      <c r="B198" s="83">
        <v>22</v>
      </c>
      <c r="C198" s="84">
        <v>763.92313988000001</v>
      </c>
      <c r="D198" s="84">
        <v>762.19896537</v>
      </c>
      <c r="E198" s="84">
        <v>145.98010841999999</v>
      </c>
      <c r="F198" s="84">
        <v>145.98010841999999</v>
      </c>
    </row>
    <row r="199" spans="1:6" ht="12.75" customHeight="1" x14ac:dyDescent="0.2">
      <c r="A199" s="83" t="s">
        <v>148</v>
      </c>
      <c r="B199" s="83">
        <v>23</v>
      </c>
      <c r="C199" s="84">
        <v>796.06609805999994</v>
      </c>
      <c r="D199" s="84">
        <v>793.66094201999999</v>
      </c>
      <c r="E199" s="84">
        <v>152.00586150000001</v>
      </c>
      <c r="F199" s="84">
        <v>152.00586150000001</v>
      </c>
    </row>
    <row r="200" spans="1:6" ht="12.75" customHeight="1" x14ac:dyDescent="0.2">
      <c r="A200" s="83" t="s">
        <v>148</v>
      </c>
      <c r="B200" s="83">
        <v>24</v>
      </c>
      <c r="C200" s="84">
        <v>884.06115049000005</v>
      </c>
      <c r="D200" s="84">
        <v>882.76854964999995</v>
      </c>
      <c r="E200" s="84">
        <v>169.07219039</v>
      </c>
      <c r="F200" s="84">
        <v>169.07219039</v>
      </c>
    </row>
    <row r="201" spans="1:6" ht="12.75" customHeight="1" x14ac:dyDescent="0.2">
      <c r="A201" s="83" t="s">
        <v>149</v>
      </c>
      <c r="B201" s="83">
        <v>1</v>
      </c>
      <c r="C201" s="84">
        <v>842.73120038000002</v>
      </c>
      <c r="D201" s="84">
        <v>836.81712851999998</v>
      </c>
      <c r="E201" s="84">
        <v>160.27134738000001</v>
      </c>
      <c r="F201" s="84">
        <v>160.27134738000001</v>
      </c>
    </row>
    <row r="202" spans="1:6" ht="12.75" customHeight="1" x14ac:dyDescent="0.2">
      <c r="A202" s="83" t="s">
        <v>149</v>
      </c>
      <c r="B202" s="83">
        <v>2</v>
      </c>
      <c r="C202" s="84">
        <v>860.09856615000001</v>
      </c>
      <c r="D202" s="84">
        <v>848.49091129999999</v>
      </c>
      <c r="E202" s="84">
        <v>162.50716788</v>
      </c>
      <c r="F202" s="84">
        <v>162.50716788</v>
      </c>
    </row>
    <row r="203" spans="1:6" ht="12.75" customHeight="1" x14ac:dyDescent="0.2">
      <c r="A203" s="83" t="s">
        <v>149</v>
      </c>
      <c r="B203" s="83">
        <v>3</v>
      </c>
      <c r="C203" s="84">
        <v>878.70326762000002</v>
      </c>
      <c r="D203" s="84">
        <v>876.24012914000002</v>
      </c>
      <c r="E203" s="84">
        <v>167.82183506999999</v>
      </c>
      <c r="F203" s="84">
        <v>167.82183506999999</v>
      </c>
    </row>
    <row r="204" spans="1:6" ht="12.75" customHeight="1" x14ac:dyDescent="0.2">
      <c r="A204" s="83" t="s">
        <v>149</v>
      </c>
      <c r="B204" s="83">
        <v>4</v>
      </c>
      <c r="C204" s="84">
        <v>902.97138485999994</v>
      </c>
      <c r="D204" s="84">
        <v>900.7893828</v>
      </c>
      <c r="E204" s="84">
        <v>172.52362930999999</v>
      </c>
      <c r="F204" s="84">
        <v>172.52362930999999</v>
      </c>
    </row>
    <row r="205" spans="1:6" ht="12.75" customHeight="1" x14ac:dyDescent="0.2">
      <c r="A205" s="83" t="s">
        <v>149</v>
      </c>
      <c r="B205" s="83">
        <v>5</v>
      </c>
      <c r="C205" s="84">
        <v>913.74243987</v>
      </c>
      <c r="D205" s="84">
        <v>910.41798330999995</v>
      </c>
      <c r="E205" s="84">
        <v>174.36774642</v>
      </c>
      <c r="F205" s="84">
        <v>174.36774642</v>
      </c>
    </row>
    <row r="206" spans="1:6" ht="12.75" customHeight="1" x14ac:dyDescent="0.2">
      <c r="A206" s="83" t="s">
        <v>149</v>
      </c>
      <c r="B206" s="83">
        <v>6</v>
      </c>
      <c r="C206" s="84">
        <v>920.90467690000003</v>
      </c>
      <c r="D206" s="84">
        <v>917.93994855999995</v>
      </c>
      <c r="E206" s="84">
        <v>175.80839033000001</v>
      </c>
      <c r="F206" s="84">
        <v>175.80839033000001</v>
      </c>
    </row>
    <row r="207" spans="1:6" ht="12.75" customHeight="1" x14ac:dyDescent="0.2">
      <c r="A207" s="83" t="s">
        <v>149</v>
      </c>
      <c r="B207" s="83">
        <v>7</v>
      </c>
      <c r="C207" s="84">
        <v>875.37071934000005</v>
      </c>
      <c r="D207" s="84">
        <v>871.13181018</v>
      </c>
      <c r="E207" s="84">
        <v>166.8434646</v>
      </c>
      <c r="F207" s="84">
        <v>166.8434646</v>
      </c>
    </row>
    <row r="208" spans="1:6" ht="12.75" customHeight="1" x14ac:dyDescent="0.2">
      <c r="A208" s="83" t="s">
        <v>149</v>
      </c>
      <c r="B208" s="83">
        <v>8</v>
      </c>
      <c r="C208" s="84">
        <v>810.52505331999998</v>
      </c>
      <c r="D208" s="84">
        <v>805.62980593999998</v>
      </c>
      <c r="E208" s="84">
        <v>154.29819739999999</v>
      </c>
      <c r="F208" s="84">
        <v>154.29819739999999</v>
      </c>
    </row>
    <row r="209" spans="1:6" ht="12.75" customHeight="1" x14ac:dyDescent="0.2">
      <c r="A209" s="83" t="s">
        <v>149</v>
      </c>
      <c r="B209" s="83">
        <v>9</v>
      </c>
      <c r="C209" s="84">
        <v>763.25969811000004</v>
      </c>
      <c r="D209" s="84">
        <v>759.45200187</v>
      </c>
      <c r="E209" s="84">
        <v>145.45399641</v>
      </c>
      <c r="F209" s="84">
        <v>145.45399641</v>
      </c>
    </row>
    <row r="210" spans="1:6" ht="12.75" customHeight="1" x14ac:dyDescent="0.2">
      <c r="A210" s="83" t="s">
        <v>149</v>
      </c>
      <c r="B210" s="83">
        <v>10</v>
      </c>
      <c r="C210" s="84">
        <v>779.77506356000004</v>
      </c>
      <c r="D210" s="84">
        <v>775.21508140000003</v>
      </c>
      <c r="E210" s="84">
        <v>148.47301922</v>
      </c>
      <c r="F210" s="84">
        <v>148.47301922</v>
      </c>
    </row>
    <row r="211" spans="1:6" ht="12.75" customHeight="1" x14ac:dyDescent="0.2">
      <c r="A211" s="83" t="s">
        <v>149</v>
      </c>
      <c r="B211" s="83">
        <v>11</v>
      </c>
      <c r="C211" s="84">
        <v>770.37828066999998</v>
      </c>
      <c r="D211" s="84">
        <v>767.40304142000002</v>
      </c>
      <c r="E211" s="84">
        <v>146.97681875999999</v>
      </c>
      <c r="F211" s="84">
        <v>146.97681875999999</v>
      </c>
    </row>
    <row r="212" spans="1:6" ht="12.75" customHeight="1" x14ac:dyDescent="0.2">
      <c r="A212" s="83" t="s">
        <v>149</v>
      </c>
      <c r="B212" s="83">
        <v>12</v>
      </c>
      <c r="C212" s="84">
        <v>756.81565789000001</v>
      </c>
      <c r="D212" s="84">
        <v>753.24913150999998</v>
      </c>
      <c r="E212" s="84">
        <v>144.26599206</v>
      </c>
      <c r="F212" s="84">
        <v>144.26599206</v>
      </c>
    </row>
    <row r="213" spans="1:6" ht="12.75" customHeight="1" x14ac:dyDescent="0.2">
      <c r="A213" s="83" t="s">
        <v>149</v>
      </c>
      <c r="B213" s="83">
        <v>13</v>
      </c>
      <c r="C213" s="84">
        <v>846.54699534999997</v>
      </c>
      <c r="D213" s="84">
        <v>760.83051528999999</v>
      </c>
      <c r="E213" s="84">
        <v>145.71801611000001</v>
      </c>
      <c r="F213" s="84">
        <v>145.71801611000001</v>
      </c>
    </row>
    <row r="214" spans="1:6" ht="12.75" customHeight="1" x14ac:dyDescent="0.2">
      <c r="A214" s="83" t="s">
        <v>149</v>
      </c>
      <c r="B214" s="83">
        <v>14</v>
      </c>
      <c r="C214" s="84">
        <v>768.83619569999996</v>
      </c>
      <c r="D214" s="84">
        <v>768.83619569999996</v>
      </c>
      <c r="E214" s="84">
        <v>147.25130354000001</v>
      </c>
      <c r="F214" s="84">
        <v>147.25130354000001</v>
      </c>
    </row>
    <row r="215" spans="1:6" ht="12.75" customHeight="1" x14ac:dyDescent="0.2">
      <c r="A215" s="83" t="s">
        <v>149</v>
      </c>
      <c r="B215" s="83">
        <v>15</v>
      </c>
      <c r="C215" s="84">
        <v>759.71957271999997</v>
      </c>
      <c r="D215" s="84">
        <v>759.71957271999997</v>
      </c>
      <c r="E215" s="84">
        <v>145.50524290000001</v>
      </c>
      <c r="F215" s="84">
        <v>145.50524290000001</v>
      </c>
    </row>
    <row r="216" spans="1:6" ht="12.75" customHeight="1" x14ac:dyDescent="0.2">
      <c r="A216" s="83" t="s">
        <v>149</v>
      </c>
      <c r="B216" s="83">
        <v>16</v>
      </c>
      <c r="C216" s="84">
        <v>763.87557042000003</v>
      </c>
      <c r="D216" s="84">
        <v>763.87557042000003</v>
      </c>
      <c r="E216" s="84">
        <v>146.30122009999999</v>
      </c>
      <c r="F216" s="84">
        <v>146.30122009999999</v>
      </c>
    </row>
    <row r="217" spans="1:6" ht="12.75" customHeight="1" x14ac:dyDescent="0.2">
      <c r="A217" s="83" t="s">
        <v>149</v>
      </c>
      <c r="B217" s="83">
        <v>17</v>
      </c>
      <c r="C217" s="84">
        <v>769.50270740999997</v>
      </c>
      <c r="D217" s="84">
        <v>769.50270740999997</v>
      </c>
      <c r="E217" s="84">
        <v>147.37895714999999</v>
      </c>
      <c r="F217" s="84">
        <v>147.37895714999999</v>
      </c>
    </row>
    <row r="218" spans="1:6" ht="12.75" customHeight="1" x14ac:dyDescent="0.2">
      <c r="A218" s="83" t="s">
        <v>149</v>
      </c>
      <c r="B218" s="83">
        <v>18</v>
      </c>
      <c r="C218" s="84">
        <v>774.43484336999995</v>
      </c>
      <c r="D218" s="84">
        <v>774.43484336999995</v>
      </c>
      <c r="E218" s="84">
        <v>148.32358418000001</v>
      </c>
      <c r="F218" s="84">
        <v>148.32358418000001</v>
      </c>
    </row>
    <row r="219" spans="1:6" ht="12.75" customHeight="1" x14ac:dyDescent="0.2">
      <c r="A219" s="83" t="s">
        <v>149</v>
      </c>
      <c r="B219" s="83">
        <v>19</v>
      </c>
      <c r="C219" s="84">
        <v>775.35116948999996</v>
      </c>
      <c r="D219" s="84">
        <v>775.35116948999996</v>
      </c>
      <c r="E219" s="84">
        <v>148.49908348</v>
      </c>
      <c r="F219" s="84">
        <v>148.49908348</v>
      </c>
    </row>
    <row r="220" spans="1:6" ht="12.75" customHeight="1" x14ac:dyDescent="0.2">
      <c r="A220" s="83" t="s">
        <v>149</v>
      </c>
      <c r="B220" s="83">
        <v>20</v>
      </c>
      <c r="C220" s="84">
        <v>816.54318668999997</v>
      </c>
      <c r="D220" s="84">
        <v>769.03074642000001</v>
      </c>
      <c r="E220" s="84">
        <v>147.28856485</v>
      </c>
      <c r="F220" s="84">
        <v>147.28856485</v>
      </c>
    </row>
    <row r="221" spans="1:6" ht="12.75" customHeight="1" x14ac:dyDescent="0.2">
      <c r="A221" s="83" t="s">
        <v>149</v>
      </c>
      <c r="B221" s="83">
        <v>21</v>
      </c>
      <c r="C221" s="84">
        <v>762.20401086000004</v>
      </c>
      <c r="D221" s="84">
        <v>757.20320753999999</v>
      </c>
      <c r="E221" s="84">
        <v>145.02329621999999</v>
      </c>
      <c r="F221" s="84">
        <v>145.02329621999999</v>
      </c>
    </row>
    <row r="222" spans="1:6" ht="12.75" customHeight="1" x14ac:dyDescent="0.2">
      <c r="A222" s="83" t="s">
        <v>149</v>
      </c>
      <c r="B222" s="83">
        <v>22</v>
      </c>
      <c r="C222" s="84">
        <v>768.65695900000003</v>
      </c>
      <c r="D222" s="84">
        <v>766.94761540000002</v>
      </c>
      <c r="E222" s="84">
        <v>146.88959331999999</v>
      </c>
      <c r="F222" s="84">
        <v>146.88959331999999</v>
      </c>
    </row>
    <row r="223" spans="1:6" ht="12.75" customHeight="1" x14ac:dyDescent="0.2">
      <c r="A223" s="83" t="s">
        <v>149</v>
      </c>
      <c r="B223" s="83">
        <v>23</v>
      </c>
      <c r="C223" s="84">
        <v>750.23086243</v>
      </c>
      <c r="D223" s="84">
        <v>748.44499183999994</v>
      </c>
      <c r="E223" s="84">
        <v>143.34587951</v>
      </c>
      <c r="F223" s="84">
        <v>143.34587951</v>
      </c>
    </row>
    <row r="224" spans="1:6" ht="12.75" customHeight="1" x14ac:dyDescent="0.2">
      <c r="A224" s="83" t="s">
        <v>149</v>
      </c>
      <c r="B224" s="83">
        <v>24</v>
      </c>
      <c r="C224" s="84">
        <v>810.11535771000001</v>
      </c>
      <c r="D224" s="84">
        <v>808.50570071000004</v>
      </c>
      <c r="E224" s="84">
        <v>154.84900296000001</v>
      </c>
      <c r="F224" s="84">
        <v>154.84900296000001</v>
      </c>
    </row>
    <row r="225" spans="1:6" ht="12.75" customHeight="1" x14ac:dyDescent="0.2">
      <c r="A225" s="83" t="s">
        <v>150</v>
      </c>
      <c r="B225" s="83">
        <v>1</v>
      </c>
      <c r="C225" s="84">
        <v>886.29816802000005</v>
      </c>
      <c r="D225" s="84">
        <v>883.30392503999997</v>
      </c>
      <c r="E225" s="84">
        <v>169.17472813000001</v>
      </c>
      <c r="F225" s="84">
        <v>169.17472813000001</v>
      </c>
    </row>
    <row r="226" spans="1:6" ht="12.75" customHeight="1" x14ac:dyDescent="0.2">
      <c r="A226" s="83" t="s">
        <v>150</v>
      </c>
      <c r="B226" s="83">
        <v>2</v>
      </c>
      <c r="C226" s="84">
        <v>905.32137140999998</v>
      </c>
      <c r="D226" s="84">
        <v>902.80083391000005</v>
      </c>
      <c r="E226" s="84">
        <v>172.90887236</v>
      </c>
      <c r="F226" s="84">
        <v>172.90887236</v>
      </c>
    </row>
    <row r="227" spans="1:6" ht="12.75" customHeight="1" x14ac:dyDescent="0.2">
      <c r="A227" s="83" t="s">
        <v>150</v>
      </c>
      <c r="B227" s="83">
        <v>3</v>
      </c>
      <c r="C227" s="84">
        <v>899.73913617999995</v>
      </c>
      <c r="D227" s="84">
        <v>897.71478648000004</v>
      </c>
      <c r="E227" s="84">
        <v>171.93476745000001</v>
      </c>
      <c r="F227" s="84">
        <v>171.93476745000001</v>
      </c>
    </row>
    <row r="228" spans="1:6" ht="12.75" customHeight="1" x14ac:dyDescent="0.2">
      <c r="A228" s="83" t="s">
        <v>150</v>
      </c>
      <c r="B228" s="83">
        <v>4</v>
      </c>
      <c r="C228" s="84">
        <v>910.29671963999999</v>
      </c>
      <c r="D228" s="84">
        <v>907.55795943999999</v>
      </c>
      <c r="E228" s="84">
        <v>173.81998053000001</v>
      </c>
      <c r="F228" s="84">
        <v>173.81998053000001</v>
      </c>
    </row>
    <row r="229" spans="1:6" ht="12.75" customHeight="1" x14ac:dyDescent="0.2">
      <c r="A229" s="83" t="s">
        <v>150</v>
      </c>
      <c r="B229" s="83">
        <v>5</v>
      </c>
      <c r="C229" s="84">
        <v>905.36530532999996</v>
      </c>
      <c r="D229" s="84">
        <v>895.48018796999997</v>
      </c>
      <c r="E229" s="84">
        <v>171.50678611000001</v>
      </c>
      <c r="F229" s="84">
        <v>171.50678611000001</v>
      </c>
    </row>
    <row r="230" spans="1:6" ht="12.75" customHeight="1" x14ac:dyDescent="0.2">
      <c r="A230" s="83" t="s">
        <v>150</v>
      </c>
      <c r="B230" s="83">
        <v>6</v>
      </c>
      <c r="C230" s="84">
        <v>908.97883081999998</v>
      </c>
      <c r="D230" s="84">
        <v>902.81442881999999</v>
      </c>
      <c r="E230" s="84">
        <v>172.91147612</v>
      </c>
      <c r="F230" s="84">
        <v>172.91147612</v>
      </c>
    </row>
    <row r="231" spans="1:6" ht="12.75" customHeight="1" x14ac:dyDescent="0.2">
      <c r="A231" s="83" t="s">
        <v>150</v>
      </c>
      <c r="B231" s="83">
        <v>7</v>
      </c>
      <c r="C231" s="84">
        <v>922.10006096999996</v>
      </c>
      <c r="D231" s="84">
        <v>903.98954422999998</v>
      </c>
      <c r="E231" s="84">
        <v>173.13654002999999</v>
      </c>
      <c r="F231" s="84">
        <v>173.13654002999999</v>
      </c>
    </row>
    <row r="232" spans="1:6" ht="12.75" customHeight="1" x14ac:dyDescent="0.2">
      <c r="A232" s="83" t="s">
        <v>150</v>
      </c>
      <c r="B232" s="83">
        <v>8</v>
      </c>
      <c r="C232" s="84">
        <v>843.87799123000002</v>
      </c>
      <c r="D232" s="84">
        <v>823.34528886999999</v>
      </c>
      <c r="E232" s="84">
        <v>157.69115414000001</v>
      </c>
      <c r="F232" s="84">
        <v>157.69115414000001</v>
      </c>
    </row>
    <row r="233" spans="1:6" ht="12.75" customHeight="1" x14ac:dyDescent="0.2">
      <c r="A233" s="83" t="s">
        <v>150</v>
      </c>
      <c r="B233" s="83">
        <v>9</v>
      </c>
      <c r="C233" s="84">
        <v>812.46088835</v>
      </c>
      <c r="D233" s="84">
        <v>808.02910931999998</v>
      </c>
      <c r="E233" s="84">
        <v>154.75772383</v>
      </c>
      <c r="F233" s="84">
        <v>154.75772383</v>
      </c>
    </row>
    <row r="234" spans="1:6" ht="12.75" customHeight="1" x14ac:dyDescent="0.2">
      <c r="A234" s="83" t="s">
        <v>150</v>
      </c>
      <c r="B234" s="83">
        <v>10</v>
      </c>
      <c r="C234" s="84">
        <v>798.02884260999997</v>
      </c>
      <c r="D234" s="84">
        <v>795.40230166000003</v>
      </c>
      <c r="E234" s="84">
        <v>152.33937528999999</v>
      </c>
      <c r="F234" s="84">
        <v>152.33937528999999</v>
      </c>
    </row>
    <row r="235" spans="1:6" ht="12.75" customHeight="1" x14ac:dyDescent="0.2">
      <c r="A235" s="83" t="s">
        <v>150</v>
      </c>
      <c r="B235" s="83">
        <v>11</v>
      </c>
      <c r="C235" s="84">
        <v>774.65577337000002</v>
      </c>
      <c r="D235" s="84">
        <v>771.72893505000002</v>
      </c>
      <c r="E235" s="84">
        <v>147.80533525999999</v>
      </c>
      <c r="F235" s="84">
        <v>147.80533525999999</v>
      </c>
    </row>
    <row r="236" spans="1:6" ht="12.75" customHeight="1" x14ac:dyDescent="0.2">
      <c r="A236" s="83" t="s">
        <v>150</v>
      </c>
      <c r="B236" s="83">
        <v>12</v>
      </c>
      <c r="C236" s="84">
        <v>785.16288853000003</v>
      </c>
      <c r="D236" s="84">
        <v>782.23675873000002</v>
      </c>
      <c r="E236" s="84">
        <v>149.81784551999999</v>
      </c>
      <c r="F236" s="84">
        <v>149.81784551999999</v>
      </c>
    </row>
    <row r="237" spans="1:6" ht="12.75" customHeight="1" x14ac:dyDescent="0.2">
      <c r="A237" s="83" t="s">
        <v>150</v>
      </c>
      <c r="B237" s="83">
        <v>13</v>
      </c>
      <c r="C237" s="84">
        <v>782.49437010999998</v>
      </c>
      <c r="D237" s="84">
        <v>778.07240371</v>
      </c>
      <c r="E237" s="84">
        <v>149.02026769</v>
      </c>
      <c r="F237" s="84">
        <v>149.02026769</v>
      </c>
    </row>
    <row r="238" spans="1:6" ht="12.75" customHeight="1" x14ac:dyDescent="0.2">
      <c r="A238" s="83" t="s">
        <v>150</v>
      </c>
      <c r="B238" s="83">
        <v>14</v>
      </c>
      <c r="C238" s="84">
        <v>786.51640984000005</v>
      </c>
      <c r="D238" s="84">
        <v>784.97443877000001</v>
      </c>
      <c r="E238" s="84">
        <v>150.34217952</v>
      </c>
      <c r="F238" s="84">
        <v>150.34217952</v>
      </c>
    </row>
    <row r="239" spans="1:6" ht="12.75" customHeight="1" x14ac:dyDescent="0.2">
      <c r="A239" s="83" t="s">
        <v>150</v>
      </c>
      <c r="B239" s="83">
        <v>15</v>
      </c>
      <c r="C239" s="84">
        <v>775.83811415000002</v>
      </c>
      <c r="D239" s="84">
        <v>773.55879417000006</v>
      </c>
      <c r="E239" s="84">
        <v>148.15579890999999</v>
      </c>
      <c r="F239" s="84">
        <v>148.15579890999999</v>
      </c>
    </row>
    <row r="240" spans="1:6" ht="12.75" customHeight="1" x14ac:dyDescent="0.2">
      <c r="A240" s="83" t="s">
        <v>150</v>
      </c>
      <c r="B240" s="83">
        <v>16</v>
      </c>
      <c r="C240" s="84">
        <v>781.80028020999998</v>
      </c>
      <c r="D240" s="84">
        <v>779.44565435000004</v>
      </c>
      <c r="E240" s="84">
        <v>149.28327942999999</v>
      </c>
      <c r="F240" s="84">
        <v>149.28327942999999</v>
      </c>
    </row>
    <row r="241" spans="1:6" ht="12.75" customHeight="1" x14ac:dyDescent="0.2">
      <c r="A241" s="83" t="s">
        <v>150</v>
      </c>
      <c r="B241" s="83">
        <v>17</v>
      </c>
      <c r="C241" s="84">
        <v>796.37216233000004</v>
      </c>
      <c r="D241" s="84">
        <v>791.69226078999998</v>
      </c>
      <c r="E241" s="84">
        <v>151.62880995</v>
      </c>
      <c r="F241" s="84">
        <v>151.62880995</v>
      </c>
    </row>
    <row r="242" spans="1:6" ht="12.75" customHeight="1" x14ac:dyDescent="0.2">
      <c r="A242" s="83" t="s">
        <v>150</v>
      </c>
      <c r="B242" s="83">
        <v>18</v>
      </c>
      <c r="C242" s="84">
        <v>799.17291624999996</v>
      </c>
      <c r="D242" s="84">
        <v>796.44121223000002</v>
      </c>
      <c r="E242" s="84">
        <v>152.53835257</v>
      </c>
      <c r="F242" s="84">
        <v>152.53835257</v>
      </c>
    </row>
    <row r="243" spans="1:6" ht="12.75" customHeight="1" x14ac:dyDescent="0.2">
      <c r="A243" s="83" t="s">
        <v>150</v>
      </c>
      <c r="B243" s="83">
        <v>19</v>
      </c>
      <c r="C243" s="84">
        <v>803.29153096000005</v>
      </c>
      <c r="D243" s="84">
        <v>800.36392116000002</v>
      </c>
      <c r="E243" s="84">
        <v>153.28964915</v>
      </c>
      <c r="F243" s="84">
        <v>153.28964915</v>
      </c>
    </row>
    <row r="244" spans="1:6" ht="12.75" customHeight="1" x14ac:dyDescent="0.2">
      <c r="A244" s="83" t="s">
        <v>150</v>
      </c>
      <c r="B244" s="83">
        <v>20</v>
      </c>
      <c r="C244" s="84">
        <v>801.05492274999995</v>
      </c>
      <c r="D244" s="84">
        <v>798.35580457000003</v>
      </c>
      <c r="E244" s="84">
        <v>152.90504475</v>
      </c>
      <c r="F244" s="84">
        <v>152.90504475</v>
      </c>
    </row>
    <row r="245" spans="1:6" ht="12.75" customHeight="1" x14ac:dyDescent="0.2">
      <c r="A245" s="83" t="s">
        <v>150</v>
      </c>
      <c r="B245" s="83">
        <v>21</v>
      </c>
      <c r="C245" s="84">
        <v>792.35631507999994</v>
      </c>
      <c r="D245" s="84">
        <v>789.76919146</v>
      </c>
      <c r="E245" s="84">
        <v>151.26049422</v>
      </c>
      <c r="F245" s="84">
        <v>151.26049422</v>
      </c>
    </row>
    <row r="246" spans="1:6" ht="12.75" customHeight="1" x14ac:dyDescent="0.2">
      <c r="A246" s="83" t="s">
        <v>150</v>
      </c>
      <c r="B246" s="83">
        <v>22</v>
      </c>
      <c r="C246" s="84">
        <v>788.05486830999996</v>
      </c>
      <c r="D246" s="84">
        <v>786.42007393999995</v>
      </c>
      <c r="E246" s="84">
        <v>150.61905469999999</v>
      </c>
      <c r="F246" s="84">
        <v>150.61905469999999</v>
      </c>
    </row>
    <row r="247" spans="1:6" ht="12.75" customHeight="1" x14ac:dyDescent="0.2">
      <c r="A247" s="83" t="s">
        <v>150</v>
      </c>
      <c r="B247" s="83">
        <v>23</v>
      </c>
      <c r="C247" s="84">
        <v>788.32042282999998</v>
      </c>
      <c r="D247" s="84">
        <v>786.81947114000002</v>
      </c>
      <c r="E247" s="84">
        <v>150.69554922</v>
      </c>
      <c r="F247" s="84">
        <v>150.69554922</v>
      </c>
    </row>
    <row r="248" spans="1:6" ht="12.75" customHeight="1" x14ac:dyDescent="0.2">
      <c r="A248" s="83" t="s">
        <v>150</v>
      </c>
      <c r="B248" s="83">
        <v>24</v>
      </c>
      <c r="C248" s="84">
        <v>808.13476782999999</v>
      </c>
      <c r="D248" s="84">
        <v>806.34110430999999</v>
      </c>
      <c r="E248" s="84">
        <v>154.43442877999999</v>
      </c>
      <c r="F248" s="84">
        <v>154.43442877999999</v>
      </c>
    </row>
    <row r="249" spans="1:6" ht="12.75" customHeight="1" x14ac:dyDescent="0.2">
      <c r="A249" s="83" t="s">
        <v>151</v>
      </c>
      <c r="B249" s="83">
        <v>1</v>
      </c>
      <c r="C249" s="84">
        <v>906.41576046</v>
      </c>
      <c r="D249" s="84">
        <v>903.38032433000001</v>
      </c>
      <c r="E249" s="84">
        <v>173.01985923000001</v>
      </c>
      <c r="F249" s="84">
        <v>173.01985923000001</v>
      </c>
    </row>
    <row r="250" spans="1:6" ht="12.75" customHeight="1" x14ac:dyDescent="0.2">
      <c r="A250" s="83" t="s">
        <v>151</v>
      </c>
      <c r="B250" s="83">
        <v>2</v>
      </c>
      <c r="C250" s="84">
        <v>887.31263254999999</v>
      </c>
      <c r="D250" s="84">
        <v>879.83436828000004</v>
      </c>
      <c r="E250" s="84">
        <v>168.51022148999999</v>
      </c>
      <c r="F250" s="84">
        <v>168.51022148999999</v>
      </c>
    </row>
    <row r="251" spans="1:6" ht="12.75" customHeight="1" x14ac:dyDescent="0.2">
      <c r="A251" s="83" t="s">
        <v>151</v>
      </c>
      <c r="B251" s="83">
        <v>3</v>
      </c>
      <c r="C251" s="84">
        <v>879.68178006999995</v>
      </c>
      <c r="D251" s="84">
        <v>874.84845426000004</v>
      </c>
      <c r="E251" s="84">
        <v>167.55529462000001</v>
      </c>
      <c r="F251" s="84">
        <v>167.55529462000001</v>
      </c>
    </row>
    <row r="252" spans="1:6" ht="12.75" customHeight="1" x14ac:dyDescent="0.2">
      <c r="A252" s="83" t="s">
        <v>151</v>
      </c>
      <c r="B252" s="83">
        <v>4</v>
      </c>
      <c r="C252" s="84">
        <v>896.46815204999996</v>
      </c>
      <c r="D252" s="84">
        <v>894.18672590999995</v>
      </c>
      <c r="E252" s="84">
        <v>171.25905587</v>
      </c>
      <c r="F252" s="84">
        <v>171.25905587</v>
      </c>
    </row>
    <row r="253" spans="1:6" ht="12.75" customHeight="1" x14ac:dyDescent="0.2">
      <c r="A253" s="83" t="s">
        <v>151</v>
      </c>
      <c r="B253" s="83">
        <v>5</v>
      </c>
      <c r="C253" s="84">
        <v>919.98876771000005</v>
      </c>
      <c r="D253" s="84">
        <v>915.54391371999998</v>
      </c>
      <c r="E253" s="84">
        <v>175.34948990999999</v>
      </c>
      <c r="F253" s="84">
        <v>175.34948990999999</v>
      </c>
    </row>
    <row r="254" spans="1:6" ht="12.75" customHeight="1" x14ac:dyDescent="0.2">
      <c r="A254" s="83" t="s">
        <v>151</v>
      </c>
      <c r="B254" s="83">
        <v>6</v>
      </c>
      <c r="C254" s="84">
        <v>966.35811683999998</v>
      </c>
      <c r="D254" s="84">
        <v>955.13528100999997</v>
      </c>
      <c r="E254" s="84">
        <v>182.93222402000001</v>
      </c>
      <c r="F254" s="84">
        <v>182.93222402000001</v>
      </c>
    </row>
    <row r="255" spans="1:6" ht="12.75" customHeight="1" x14ac:dyDescent="0.2">
      <c r="A255" s="83" t="s">
        <v>151</v>
      </c>
      <c r="B255" s="83">
        <v>7</v>
      </c>
      <c r="C255" s="84">
        <v>994.85864016999994</v>
      </c>
      <c r="D255" s="84">
        <v>978.30651184999999</v>
      </c>
      <c r="E255" s="84">
        <v>187.37009252999999</v>
      </c>
      <c r="F255" s="84">
        <v>187.37009252999999</v>
      </c>
    </row>
    <row r="256" spans="1:6" ht="12.75" customHeight="1" x14ac:dyDescent="0.2">
      <c r="A256" s="83" t="s">
        <v>151</v>
      </c>
      <c r="B256" s="83">
        <v>8</v>
      </c>
      <c r="C256" s="84">
        <v>919.64727231999996</v>
      </c>
      <c r="D256" s="84">
        <v>898.65759681999998</v>
      </c>
      <c r="E256" s="84">
        <v>172.11533914</v>
      </c>
      <c r="F256" s="84">
        <v>172.11533914</v>
      </c>
    </row>
    <row r="257" spans="1:6" ht="12.75" customHeight="1" x14ac:dyDescent="0.2">
      <c r="A257" s="83" t="s">
        <v>151</v>
      </c>
      <c r="B257" s="83">
        <v>9</v>
      </c>
      <c r="C257" s="84">
        <v>857.84591662000003</v>
      </c>
      <c r="D257" s="84">
        <v>852.49616974000003</v>
      </c>
      <c r="E257" s="84">
        <v>163.27427474999999</v>
      </c>
      <c r="F257" s="84">
        <v>163.27427474999999</v>
      </c>
    </row>
    <row r="258" spans="1:6" ht="12.75" customHeight="1" x14ac:dyDescent="0.2">
      <c r="A258" s="83" t="s">
        <v>151</v>
      </c>
      <c r="B258" s="83">
        <v>10</v>
      </c>
      <c r="C258" s="84">
        <v>784.41313029000003</v>
      </c>
      <c r="D258" s="84">
        <v>780.11967136999999</v>
      </c>
      <c r="E258" s="84">
        <v>149.41237050000001</v>
      </c>
      <c r="F258" s="84">
        <v>149.41237050000001</v>
      </c>
    </row>
    <row r="259" spans="1:6" ht="12.75" customHeight="1" x14ac:dyDescent="0.2">
      <c r="A259" s="83" t="s">
        <v>151</v>
      </c>
      <c r="B259" s="83">
        <v>11</v>
      </c>
      <c r="C259" s="84">
        <v>777.89320972999997</v>
      </c>
      <c r="D259" s="84">
        <v>773.74913105999997</v>
      </c>
      <c r="E259" s="84">
        <v>148.19225316999999</v>
      </c>
      <c r="F259" s="84">
        <v>148.19225316999999</v>
      </c>
    </row>
    <row r="260" spans="1:6" ht="12.75" customHeight="1" x14ac:dyDescent="0.2">
      <c r="A260" s="83" t="s">
        <v>151</v>
      </c>
      <c r="B260" s="83">
        <v>12</v>
      </c>
      <c r="C260" s="84">
        <v>787.23542757999996</v>
      </c>
      <c r="D260" s="84">
        <v>780.64891943999999</v>
      </c>
      <c r="E260" s="84">
        <v>149.51373469999999</v>
      </c>
      <c r="F260" s="84">
        <v>149.51373469999999</v>
      </c>
    </row>
    <row r="261" spans="1:6" ht="12.75" customHeight="1" x14ac:dyDescent="0.2">
      <c r="A261" s="83" t="s">
        <v>151</v>
      </c>
      <c r="B261" s="83">
        <v>13</v>
      </c>
      <c r="C261" s="84">
        <v>780.78481087</v>
      </c>
      <c r="D261" s="84">
        <v>773.89088517000005</v>
      </c>
      <c r="E261" s="84">
        <v>148.21940262000001</v>
      </c>
      <c r="F261" s="84">
        <v>148.21940262000001</v>
      </c>
    </row>
    <row r="262" spans="1:6" ht="12.75" customHeight="1" x14ac:dyDescent="0.2">
      <c r="A262" s="83" t="s">
        <v>151</v>
      </c>
      <c r="B262" s="83">
        <v>14</v>
      </c>
      <c r="C262" s="84">
        <v>782.06105367999999</v>
      </c>
      <c r="D262" s="84">
        <v>776.05162357999995</v>
      </c>
      <c r="E262" s="84">
        <v>148.63323790000001</v>
      </c>
      <c r="F262" s="84">
        <v>148.63323790000001</v>
      </c>
    </row>
    <row r="263" spans="1:6" ht="12.75" customHeight="1" x14ac:dyDescent="0.2">
      <c r="A263" s="83" t="s">
        <v>151</v>
      </c>
      <c r="B263" s="83">
        <v>15</v>
      </c>
      <c r="C263" s="84">
        <v>768.65334229999996</v>
      </c>
      <c r="D263" s="84">
        <v>763.66716145999999</v>
      </c>
      <c r="E263" s="84">
        <v>146.26130458</v>
      </c>
      <c r="F263" s="84">
        <v>146.26130458</v>
      </c>
    </row>
    <row r="264" spans="1:6" ht="12.75" customHeight="1" x14ac:dyDescent="0.2">
      <c r="A264" s="83" t="s">
        <v>151</v>
      </c>
      <c r="B264" s="83">
        <v>16</v>
      </c>
      <c r="C264" s="84">
        <v>776.46247182000002</v>
      </c>
      <c r="D264" s="84">
        <v>774.97025202999998</v>
      </c>
      <c r="E264" s="84">
        <v>148.42612829000001</v>
      </c>
      <c r="F264" s="84">
        <v>148.42612829000001</v>
      </c>
    </row>
    <row r="265" spans="1:6" ht="12.75" customHeight="1" x14ac:dyDescent="0.2">
      <c r="A265" s="83" t="s">
        <v>151</v>
      </c>
      <c r="B265" s="83">
        <v>17</v>
      </c>
      <c r="C265" s="84">
        <v>795.56165146000001</v>
      </c>
      <c r="D265" s="84">
        <v>793.00130881999996</v>
      </c>
      <c r="E265" s="84">
        <v>151.87952529</v>
      </c>
      <c r="F265" s="84">
        <v>151.87952529</v>
      </c>
    </row>
    <row r="266" spans="1:6" ht="12.75" customHeight="1" x14ac:dyDescent="0.2">
      <c r="A266" s="83" t="s">
        <v>151</v>
      </c>
      <c r="B266" s="83">
        <v>18</v>
      </c>
      <c r="C266" s="84">
        <v>799.51238251999996</v>
      </c>
      <c r="D266" s="84">
        <v>796.82177533000004</v>
      </c>
      <c r="E266" s="84">
        <v>152.61123989999999</v>
      </c>
      <c r="F266" s="84">
        <v>152.61123989999999</v>
      </c>
    </row>
    <row r="267" spans="1:6" ht="12.75" customHeight="1" x14ac:dyDescent="0.2">
      <c r="A267" s="83" t="s">
        <v>151</v>
      </c>
      <c r="B267" s="83">
        <v>19</v>
      </c>
      <c r="C267" s="84">
        <v>792.60853918999999</v>
      </c>
      <c r="D267" s="84">
        <v>790.05770050000001</v>
      </c>
      <c r="E267" s="84">
        <v>151.31575090000001</v>
      </c>
      <c r="F267" s="84">
        <v>151.31575090000001</v>
      </c>
    </row>
    <row r="268" spans="1:6" ht="12.75" customHeight="1" x14ac:dyDescent="0.2">
      <c r="A268" s="83" t="s">
        <v>151</v>
      </c>
      <c r="B268" s="83">
        <v>20</v>
      </c>
      <c r="C268" s="84">
        <v>779.11108650999995</v>
      </c>
      <c r="D268" s="84">
        <v>775.51036955999996</v>
      </c>
      <c r="E268" s="84">
        <v>148.52957426</v>
      </c>
      <c r="F268" s="84">
        <v>148.52957426</v>
      </c>
    </row>
    <row r="269" spans="1:6" ht="12.75" customHeight="1" x14ac:dyDescent="0.2">
      <c r="A269" s="83" t="s">
        <v>151</v>
      </c>
      <c r="B269" s="83">
        <v>21</v>
      </c>
      <c r="C269" s="84">
        <v>755.56832104</v>
      </c>
      <c r="D269" s="84">
        <v>752.83406384</v>
      </c>
      <c r="E269" s="84">
        <v>144.18649625</v>
      </c>
      <c r="F269" s="84">
        <v>144.18649625</v>
      </c>
    </row>
    <row r="270" spans="1:6" ht="12.75" customHeight="1" x14ac:dyDescent="0.2">
      <c r="A270" s="83" t="s">
        <v>151</v>
      </c>
      <c r="B270" s="83">
        <v>22</v>
      </c>
      <c r="C270" s="84">
        <v>769.75921773000005</v>
      </c>
      <c r="D270" s="84">
        <v>767.35516675999997</v>
      </c>
      <c r="E270" s="84">
        <v>146.96764956000001</v>
      </c>
      <c r="F270" s="84">
        <v>146.96764956000001</v>
      </c>
    </row>
    <row r="271" spans="1:6" ht="12.75" customHeight="1" x14ac:dyDescent="0.2">
      <c r="A271" s="83" t="s">
        <v>151</v>
      </c>
      <c r="B271" s="83">
        <v>23</v>
      </c>
      <c r="C271" s="84">
        <v>758.30426466999995</v>
      </c>
      <c r="D271" s="84">
        <v>756.20726830000001</v>
      </c>
      <c r="E271" s="84">
        <v>144.83254901999999</v>
      </c>
      <c r="F271" s="84">
        <v>144.83254901999999</v>
      </c>
    </row>
    <row r="272" spans="1:6" ht="12.75" customHeight="1" x14ac:dyDescent="0.2">
      <c r="A272" s="83" t="s">
        <v>151</v>
      </c>
      <c r="B272" s="83">
        <v>24</v>
      </c>
      <c r="C272" s="84">
        <v>790.78694991999998</v>
      </c>
      <c r="D272" s="84">
        <v>788.64749297000003</v>
      </c>
      <c r="E272" s="84">
        <v>151.04566098999999</v>
      </c>
      <c r="F272" s="84">
        <v>151.04566098999999</v>
      </c>
    </row>
    <row r="273" spans="1:6" ht="12.75" customHeight="1" x14ac:dyDescent="0.2">
      <c r="A273" s="83" t="s">
        <v>152</v>
      </c>
      <c r="B273" s="83">
        <v>1</v>
      </c>
      <c r="C273" s="84">
        <v>910.08971584999995</v>
      </c>
      <c r="D273" s="84">
        <v>906.54632346000005</v>
      </c>
      <c r="E273" s="84">
        <v>173.62622701000001</v>
      </c>
      <c r="F273" s="84">
        <v>173.62622701000001</v>
      </c>
    </row>
    <row r="274" spans="1:6" ht="12.75" customHeight="1" x14ac:dyDescent="0.2">
      <c r="A274" s="83" t="s">
        <v>152</v>
      </c>
      <c r="B274" s="83">
        <v>2</v>
      </c>
      <c r="C274" s="84">
        <v>884.20530676999999</v>
      </c>
      <c r="D274" s="84">
        <v>880.76269414000001</v>
      </c>
      <c r="E274" s="84">
        <v>168.68801904</v>
      </c>
      <c r="F274" s="84">
        <v>168.68801904</v>
      </c>
    </row>
    <row r="275" spans="1:6" ht="12.75" customHeight="1" x14ac:dyDescent="0.2">
      <c r="A275" s="83" t="s">
        <v>152</v>
      </c>
      <c r="B275" s="83">
        <v>3</v>
      </c>
      <c r="C275" s="84">
        <v>909.15206045000002</v>
      </c>
      <c r="D275" s="84">
        <v>906.06791471999998</v>
      </c>
      <c r="E275" s="84">
        <v>173.5345998</v>
      </c>
      <c r="F275" s="84">
        <v>173.5345998</v>
      </c>
    </row>
    <row r="276" spans="1:6" ht="12.75" customHeight="1" x14ac:dyDescent="0.2">
      <c r="A276" s="83" t="s">
        <v>152</v>
      </c>
      <c r="B276" s="83">
        <v>4</v>
      </c>
      <c r="C276" s="84">
        <v>924.24790265000001</v>
      </c>
      <c r="D276" s="84">
        <v>921.67964897000002</v>
      </c>
      <c r="E276" s="84">
        <v>176.52463621999999</v>
      </c>
      <c r="F276" s="84">
        <v>176.52463621999999</v>
      </c>
    </row>
    <row r="277" spans="1:6" ht="12.75" customHeight="1" x14ac:dyDescent="0.2">
      <c r="A277" s="83" t="s">
        <v>152</v>
      </c>
      <c r="B277" s="83">
        <v>5</v>
      </c>
      <c r="C277" s="84">
        <v>917.41975094999998</v>
      </c>
      <c r="D277" s="84">
        <v>912.12596707</v>
      </c>
      <c r="E277" s="84">
        <v>174.69486789999999</v>
      </c>
      <c r="F277" s="84">
        <v>174.69486789999999</v>
      </c>
    </row>
    <row r="278" spans="1:6" ht="12.75" customHeight="1" x14ac:dyDescent="0.2">
      <c r="A278" s="83" t="s">
        <v>152</v>
      </c>
      <c r="B278" s="83">
        <v>6</v>
      </c>
      <c r="C278" s="84">
        <v>919.74349623000001</v>
      </c>
      <c r="D278" s="84">
        <v>910.24299314999996</v>
      </c>
      <c r="E278" s="84">
        <v>174.33423144</v>
      </c>
      <c r="F278" s="84">
        <v>174.33423144</v>
      </c>
    </row>
    <row r="279" spans="1:6" ht="12.75" customHeight="1" x14ac:dyDescent="0.2">
      <c r="A279" s="83" t="s">
        <v>152</v>
      </c>
      <c r="B279" s="83">
        <v>7</v>
      </c>
      <c r="C279" s="84">
        <v>910.09486235999998</v>
      </c>
      <c r="D279" s="84">
        <v>895.60743357000001</v>
      </c>
      <c r="E279" s="84">
        <v>171.53115682000001</v>
      </c>
      <c r="F279" s="84">
        <v>171.53115682000001</v>
      </c>
    </row>
    <row r="280" spans="1:6" ht="12.75" customHeight="1" x14ac:dyDescent="0.2">
      <c r="A280" s="83" t="s">
        <v>152</v>
      </c>
      <c r="B280" s="83">
        <v>8</v>
      </c>
      <c r="C280" s="84">
        <v>914.50459483999998</v>
      </c>
      <c r="D280" s="84">
        <v>896.31947507999996</v>
      </c>
      <c r="E280" s="84">
        <v>171.66753052000001</v>
      </c>
      <c r="F280" s="84">
        <v>171.66753052000001</v>
      </c>
    </row>
    <row r="281" spans="1:6" ht="12.75" customHeight="1" x14ac:dyDescent="0.2">
      <c r="A281" s="83" t="s">
        <v>152</v>
      </c>
      <c r="B281" s="83">
        <v>9</v>
      </c>
      <c r="C281" s="84">
        <v>874.85653123999998</v>
      </c>
      <c r="D281" s="84">
        <v>861.02203538000003</v>
      </c>
      <c r="E281" s="84">
        <v>164.90719063</v>
      </c>
      <c r="F281" s="84">
        <v>164.90719063</v>
      </c>
    </row>
    <row r="282" spans="1:6" ht="12.75" customHeight="1" x14ac:dyDescent="0.2">
      <c r="A282" s="83" t="s">
        <v>152</v>
      </c>
      <c r="B282" s="83">
        <v>10</v>
      </c>
      <c r="C282" s="84">
        <v>742.75167521000003</v>
      </c>
      <c r="D282" s="84">
        <v>742.04461030000004</v>
      </c>
      <c r="E282" s="84">
        <v>142.12004684999999</v>
      </c>
      <c r="F282" s="84">
        <v>142.12004684999999</v>
      </c>
    </row>
    <row r="283" spans="1:6" ht="12.75" customHeight="1" x14ac:dyDescent="0.2">
      <c r="A283" s="83" t="s">
        <v>152</v>
      </c>
      <c r="B283" s="83">
        <v>11</v>
      </c>
      <c r="C283" s="84">
        <v>716.48684464999997</v>
      </c>
      <c r="D283" s="84">
        <v>712.35665103999997</v>
      </c>
      <c r="E283" s="84">
        <v>136.43406232999999</v>
      </c>
      <c r="F283" s="84">
        <v>136.43406232999999</v>
      </c>
    </row>
    <row r="284" spans="1:6" ht="12.75" customHeight="1" x14ac:dyDescent="0.2">
      <c r="A284" s="83" t="s">
        <v>152</v>
      </c>
      <c r="B284" s="83">
        <v>12</v>
      </c>
      <c r="C284" s="84">
        <v>707.57170156999996</v>
      </c>
      <c r="D284" s="84">
        <v>705.33880949000002</v>
      </c>
      <c r="E284" s="84">
        <v>135.08997067999999</v>
      </c>
      <c r="F284" s="84">
        <v>135.08997067999999</v>
      </c>
    </row>
    <row r="285" spans="1:6" ht="12.75" customHeight="1" x14ac:dyDescent="0.2">
      <c r="A285" s="83" t="s">
        <v>152</v>
      </c>
      <c r="B285" s="83">
        <v>13</v>
      </c>
      <c r="C285" s="84">
        <v>712.52958077999995</v>
      </c>
      <c r="D285" s="84">
        <v>708.76927633000003</v>
      </c>
      <c r="E285" s="84">
        <v>135.74699061999999</v>
      </c>
      <c r="F285" s="84">
        <v>135.74699061999999</v>
      </c>
    </row>
    <row r="286" spans="1:6" ht="12.75" customHeight="1" x14ac:dyDescent="0.2">
      <c r="A286" s="83" t="s">
        <v>152</v>
      </c>
      <c r="B286" s="83">
        <v>14</v>
      </c>
      <c r="C286" s="84">
        <v>744.33926316999998</v>
      </c>
      <c r="D286" s="84">
        <v>742.88543735999997</v>
      </c>
      <c r="E286" s="84">
        <v>142.2810862</v>
      </c>
      <c r="F286" s="84">
        <v>142.2810862</v>
      </c>
    </row>
    <row r="287" spans="1:6" ht="12.75" customHeight="1" x14ac:dyDescent="0.2">
      <c r="A287" s="83" t="s">
        <v>152</v>
      </c>
      <c r="B287" s="83">
        <v>15</v>
      </c>
      <c r="C287" s="84">
        <v>747.97814511000001</v>
      </c>
      <c r="D287" s="84">
        <v>746.50519497000005</v>
      </c>
      <c r="E287" s="84">
        <v>142.97436003999999</v>
      </c>
      <c r="F287" s="84">
        <v>142.97436003999999</v>
      </c>
    </row>
    <row r="288" spans="1:6" ht="12.75" customHeight="1" x14ac:dyDescent="0.2">
      <c r="A288" s="83" t="s">
        <v>152</v>
      </c>
      <c r="B288" s="83">
        <v>16</v>
      </c>
      <c r="C288" s="84">
        <v>760.67472170999997</v>
      </c>
      <c r="D288" s="84">
        <v>758.64256828999999</v>
      </c>
      <c r="E288" s="84">
        <v>145.29896969999999</v>
      </c>
      <c r="F288" s="84">
        <v>145.29896969999999</v>
      </c>
    </row>
    <row r="289" spans="1:6" ht="12.75" customHeight="1" x14ac:dyDescent="0.2">
      <c r="A289" s="83" t="s">
        <v>152</v>
      </c>
      <c r="B289" s="83">
        <v>17</v>
      </c>
      <c r="C289" s="84">
        <v>780.84280049999995</v>
      </c>
      <c r="D289" s="84">
        <v>777.60984083000005</v>
      </c>
      <c r="E289" s="84">
        <v>148.93167536000001</v>
      </c>
      <c r="F289" s="84">
        <v>148.93167536000001</v>
      </c>
    </row>
    <row r="290" spans="1:6" ht="12.75" customHeight="1" x14ac:dyDescent="0.2">
      <c r="A290" s="83" t="s">
        <v>152</v>
      </c>
      <c r="B290" s="83">
        <v>18</v>
      </c>
      <c r="C290" s="84">
        <v>781.82829928000001</v>
      </c>
      <c r="D290" s="84">
        <v>779.44206857999995</v>
      </c>
      <c r="E290" s="84">
        <v>149.28259267000001</v>
      </c>
      <c r="F290" s="84">
        <v>149.28259267000001</v>
      </c>
    </row>
    <row r="291" spans="1:6" ht="12.75" customHeight="1" x14ac:dyDescent="0.2">
      <c r="A291" s="83" t="s">
        <v>152</v>
      </c>
      <c r="B291" s="83">
        <v>19</v>
      </c>
      <c r="C291" s="84">
        <v>775.65482984000005</v>
      </c>
      <c r="D291" s="84">
        <v>773.11241386999995</v>
      </c>
      <c r="E291" s="84">
        <v>148.07030595000001</v>
      </c>
      <c r="F291" s="84">
        <v>148.07030595000001</v>
      </c>
    </row>
    <row r="292" spans="1:6" ht="12.75" customHeight="1" x14ac:dyDescent="0.2">
      <c r="A292" s="83" t="s">
        <v>152</v>
      </c>
      <c r="B292" s="83">
        <v>20</v>
      </c>
      <c r="C292" s="84">
        <v>763.05049656999995</v>
      </c>
      <c r="D292" s="84">
        <v>759.53672308</v>
      </c>
      <c r="E292" s="84">
        <v>145.47022264</v>
      </c>
      <c r="F292" s="84">
        <v>145.47022264</v>
      </c>
    </row>
    <row r="293" spans="1:6" ht="12.75" customHeight="1" x14ac:dyDescent="0.2">
      <c r="A293" s="83" t="s">
        <v>152</v>
      </c>
      <c r="B293" s="83">
        <v>21</v>
      </c>
      <c r="C293" s="84">
        <v>744.57540061999998</v>
      </c>
      <c r="D293" s="84">
        <v>742.54760050000004</v>
      </c>
      <c r="E293" s="84">
        <v>142.21638200999999</v>
      </c>
      <c r="F293" s="84">
        <v>142.21638200999999</v>
      </c>
    </row>
    <row r="294" spans="1:6" ht="12.75" customHeight="1" x14ac:dyDescent="0.2">
      <c r="A294" s="83" t="s">
        <v>152</v>
      </c>
      <c r="B294" s="83">
        <v>22</v>
      </c>
      <c r="C294" s="84">
        <v>731.75987808000002</v>
      </c>
      <c r="D294" s="84">
        <v>730.20365913000001</v>
      </c>
      <c r="E294" s="84">
        <v>139.85220942999999</v>
      </c>
      <c r="F294" s="84">
        <v>139.85220942999999</v>
      </c>
    </row>
    <row r="295" spans="1:6" ht="12.75" customHeight="1" x14ac:dyDescent="0.2">
      <c r="A295" s="83" t="s">
        <v>152</v>
      </c>
      <c r="B295" s="83">
        <v>23</v>
      </c>
      <c r="C295" s="84">
        <v>750.34084275999999</v>
      </c>
      <c r="D295" s="84">
        <v>748.52308069000003</v>
      </c>
      <c r="E295" s="84">
        <v>143.36083547999999</v>
      </c>
      <c r="F295" s="84">
        <v>143.36083547999999</v>
      </c>
    </row>
    <row r="296" spans="1:6" ht="12.75" customHeight="1" x14ac:dyDescent="0.2">
      <c r="A296" s="83" t="s">
        <v>152</v>
      </c>
      <c r="B296" s="83">
        <v>24</v>
      </c>
      <c r="C296" s="84">
        <v>760.49905769999998</v>
      </c>
      <c r="D296" s="84">
        <v>759.41282549000005</v>
      </c>
      <c r="E296" s="84">
        <v>145.44649315999999</v>
      </c>
      <c r="F296" s="84">
        <v>145.44649315999999</v>
      </c>
    </row>
    <row r="297" spans="1:6" ht="12.75" customHeight="1" x14ac:dyDescent="0.2">
      <c r="A297" s="83" t="s">
        <v>153</v>
      </c>
      <c r="B297" s="83">
        <v>1</v>
      </c>
      <c r="C297" s="84">
        <v>882.49267422000003</v>
      </c>
      <c r="D297" s="84">
        <v>879.07064274000004</v>
      </c>
      <c r="E297" s="84">
        <v>168.36394899999999</v>
      </c>
      <c r="F297" s="84">
        <v>168.36394899999999</v>
      </c>
    </row>
    <row r="298" spans="1:6" ht="12.75" customHeight="1" x14ac:dyDescent="0.2">
      <c r="A298" s="83" t="s">
        <v>153</v>
      </c>
      <c r="B298" s="83">
        <v>2</v>
      </c>
      <c r="C298" s="84">
        <v>940.4434248</v>
      </c>
      <c r="D298" s="84">
        <v>936.87376917999995</v>
      </c>
      <c r="E298" s="84">
        <v>179.43468912</v>
      </c>
      <c r="F298" s="84">
        <v>179.43468912</v>
      </c>
    </row>
    <row r="299" spans="1:6" ht="12.75" customHeight="1" x14ac:dyDescent="0.2">
      <c r="A299" s="83" t="s">
        <v>153</v>
      </c>
      <c r="B299" s="83">
        <v>3</v>
      </c>
      <c r="C299" s="84">
        <v>974.39359610999998</v>
      </c>
      <c r="D299" s="84">
        <v>967.34017860999995</v>
      </c>
      <c r="E299" s="84">
        <v>185.26976625</v>
      </c>
      <c r="F299" s="84">
        <v>185.26976625</v>
      </c>
    </row>
    <row r="300" spans="1:6" ht="12.75" customHeight="1" x14ac:dyDescent="0.2">
      <c r="A300" s="83" t="s">
        <v>153</v>
      </c>
      <c r="B300" s="83">
        <v>4</v>
      </c>
      <c r="C300" s="84">
        <v>996.15411530999995</v>
      </c>
      <c r="D300" s="84">
        <v>988.39581833</v>
      </c>
      <c r="E300" s="84">
        <v>189.30244630999999</v>
      </c>
      <c r="F300" s="84">
        <v>189.30244630999999</v>
      </c>
    </row>
    <row r="301" spans="1:6" ht="12.75" customHeight="1" x14ac:dyDescent="0.2">
      <c r="A301" s="83" t="s">
        <v>153</v>
      </c>
      <c r="B301" s="83">
        <v>5</v>
      </c>
      <c r="C301" s="84">
        <v>996.80431228999998</v>
      </c>
      <c r="D301" s="84">
        <v>992.12410279000005</v>
      </c>
      <c r="E301" s="84">
        <v>190.01650576</v>
      </c>
      <c r="F301" s="84">
        <v>190.01650576</v>
      </c>
    </row>
    <row r="302" spans="1:6" ht="12.75" customHeight="1" x14ac:dyDescent="0.2">
      <c r="A302" s="83" t="s">
        <v>153</v>
      </c>
      <c r="B302" s="83">
        <v>6</v>
      </c>
      <c r="C302" s="84">
        <v>1002.00143986</v>
      </c>
      <c r="D302" s="84">
        <v>998.43380979000005</v>
      </c>
      <c r="E302" s="84">
        <v>191.22497199</v>
      </c>
      <c r="F302" s="84">
        <v>191.22497199</v>
      </c>
    </row>
    <row r="303" spans="1:6" ht="12.75" customHeight="1" x14ac:dyDescent="0.2">
      <c r="A303" s="83" t="s">
        <v>153</v>
      </c>
      <c r="B303" s="83">
        <v>7</v>
      </c>
      <c r="C303" s="84">
        <v>979.69346327000005</v>
      </c>
      <c r="D303" s="84">
        <v>975.45516950000001</v>
      </c>
      <c r="E303" s="84">
        <v>186.82398936999999</v>
      </c>
      <c r="F303" s="84">
        <v>186.82398936999999</v>
      </c>
    </row>
    <row r="304" spans="1:6" ht="12.75" customHeight="1" x14ac:dyDescent="0.2">
      <c r="A304" s="83" t="s">
        <v>153</v>
      </c>
      <c r="B304" s="83">
        <v>8</v>
      </c>
      <c r="C304" s="84">
        <v>945.98153910999997</v>
      </c>
      <c r="D304" s="84">
        <v>939.95660175</v>
      </c>
      <c r="E304" s="84">
        <v>180.02512844</v>
      </c>
      <c r="F304" s="84">
        <v>180.02512844</v>
      </c>
    </row>
    <row r="305" spans="1:6" ht="12.75" customHeight="1" x14ac:dyDescent="0.2">
      <c r="A305" s="83" t="s">
        <v>153</v>
      </c>
      <c r="B305" s="83">
        <v>9</v>
      </c>
      <c r="C305" s="84">
        <v>864.02401660999999</v>
      </c>
      <c r="D305" s="84">
        <v>851.28631679</v>
      </c>
      <c r="E305" s="84">
        <v>163.04255774000001</v>
      </c>
      <c r="F305" s="84">
        <v>163.04255774000001</v>
      </c>
    </row>
    <row r="306" spans="1:6" ht="12.75" customHeight="1" x14ac:dyDescent="0.2">
      <c r="A306" s="83" t="s">
        <v>153</v>
      </c>
      <c r="B306" s="83">
        <v>10</v>
      </c>
      <c r="C306" s="84">
        <v>712.36543453000002</v>
      </c>
      <c r="D306" s="84">
        <v>709.60086453999998</v>
      </c>
      <c r="E306" s="84">
        <v>135.9062605</v>
      </c>
      <c r="F306" s="84">
        <v>135.9062605</v>
      </c>
    </row>
    <row r="307" spans="1:6" ht="12.75" customHeight="1" x14ac:dyDescent="0.2">
      <c r="A307" s="83" t="s">
        <v>153</v>
      </c>
      <c r="B307" s="83">
        <v>11</v>
      </c>
      <c r="C307" s="84">
        <v>676.06386266000004</v>
      </c>
      <c r="D307" s="84">
        <v>673.83414528000003</v>
      </c>
      <c r="E307" s="84">
        <v>129.05604187</v>
      </c>
      <c r="F307" s="84">
        <v>129.05604187</v>
      </c>
    </row>
    <row r="308" spans="1:6" ht="12.75" customHeight="1" x14ac:dyDescent="0.2">
      <c r="A308" s="83" t="s">
        <v>153</v>
      </c>
      <c r="B308" s="83">
        <v>12</v>
      </c>
      <c r="C308" s="84">
        <v>673.66744229999995</v>
      </c>
      <c r="D308" s="84">
        <v>671.23033619</v>
      </c>
      <c r="E308" s="84">
        <v>128.55734749999999</v>
      </c>
      <c r="F308" s="84">
        <v>128.55734749999999</v>
      </c>
    </row>
    <row r="309" spans="1:6" ht="12.75" customHeight="1" x14ac:dyDescent="0.2">
      <c r="A309" s="83" t="s">
        <v>153</v>
      </c>
      <c r="B309" s="83">
        <v>13</v>
      </c>
      <c r="C309" s="84">
        <v>685.10726067999997</v>
      </c>
      <c r="D309" s="84">
        <v>677.69042549999995</v>
      </c>
      <c r="E309" s="84">
        <v>129.79461569</v>
      </c>
      <c r="F309" s="84">
        <v>129.79461569</v>
      </c>
    </row>
    <row r="310" spans="1:6" ht="12.75" customHeight="1" x14ac:dyDescent="0.2">
      <c r="A310" s="83" t="s">
        <v>153</v>
      </c>
      <c r="B310" s="83">
        <v>14</v>
      </c>
      <c r="C310" s="84">
        <v>681.61187781000001</v>
      </c>
      <c r="D310" s="84">
        <v>680.07468746999996</v>
      </c>
      <c r="E310" s="84">
        <v>130.25126130999999</v>
      </c>
      <c r="F310" s="84">
        <v>130.25126130999999</v>
      </c>
    </row>
    <row r="311" spans="1:6" ht="12.75" customHeight="1" x14ac:dyDescent="0.2">
      <c r="A311" s="83" t="s">
        <v>153</v>
      </c>
      <c r="B311" s="83">
        <v>15</v>
      </c>
      <c r="C311" s="84">
        <v>688.03076900999997</v>
      </c>
      <c r="D311" s="84">
        <v>686.55553522000002</v>
      </c>
      <c r="E311" s="84">
        <v>131.49250527000001</v>
      </c>
      <c r="F311" s="84">
        <v>131.49250527000001</v>
      </c>
    </row>
    <row r="312" spans="1:6" ht="12.75" customHeight="1" x14ac:dyDescent="0.2">
      <c r="A312" s="83" t="s">
        <v>153</v>
      </c>
      <c r="B312" s="83">
        <v>16</v>
      </c>
      <c r="C312" s="84">
        <v>705.62397905</v>
      </c>
      <c r="D312" s="84">
        <v>703.97704308000004</v>
      </c>
      <c r="E312" s="84">
        <v>134.82915844999999</v>
      </c>
      <c r="F312" s="84">
        <v>134.82915844999999</v>
      </c>
    </row>
    <row r="313" spans="1:6" ht="12.75" customHeight="1" x14ac:dyDescent="0.2">
      <c r="A313" s="83" t="s">
        <v>153</v>
      </c>
      <c r="B313" s="83">
        <v>17</v>
      </c>
      <c r="C313" s="84">
        <v>706.49656682</v>
      </c>
      <c r="D313" s="84">
        <v>703.31960356000002</v>
      </c>
      <c r="E313" s="84">
        <v>134.70324239000001</v>
      </c>
      <c r="F313" s="84">
        <v>134.70324239000001</v>
      </c>
    </row>
    <row r="314" spans="1:6" ht="12.75" customHeight="1" x14ac:dyDescent="0.2">
      <c r="A314" s="83" t="s">
        <v>153</v>
      </c>
      <c r="B314" s="83">
        <v>18</v>
      </c>
      <c r="C314" s="84">
        <v>711.23570071999995</v>
      </c>
      <c r="D314" s="84">
        <v>708.73862345999999</v>
      </c>
      <c r="E314" s="84">
        <v>135.74111983</v>
      </c>
      <c r="F314" s="84">
        <v>135.74111983</v>
      </c>
    </row>
    <row r="315" spans="1:6" ht="12.75" customHeight="1" x14ac:dyDescent="0.2">
      <c r="A315" s="83" t="s">
        <v>153</v>
      </c>
      <c r="B315" s="83">
        <v>19</v>
      </c>
      <c r="C315" s="84">
        <v>708.34865315000002</v>
      </c>
      <c r="D315" s="84">
        <v>705.31710437000004</v>
      </c>
      <c r="E315" s="84">
        <v>135.08581361</v>
      </c>
      <c r="F315" s="84">
        <v>135.08581361</v>
      </c>
    </row>
    <row r="316" spans="1:6" ht="12.75" customHeight="1" x14ac:dyDescent="0.2">
      <c r="A316" s="83" t="s">
        <v>153</v>
      </c>
      <c r="B316" s="83">
        <v>20</v>
      </c>
      <c r="C316" s="84">
        <v>686.43544311999995</v>
      </c>
      <c r="D316" s="84">
        <v>683.87226128999998</v>
      </c>
      <c r="E316" s="84">
        <v>130.9785914</v>
      </c>
      <c r="F316" s="84">
        <v>130.9785914</v>
      </c>
    </row>
    <row r="317" spans="1:6" ht="12.75" customHeight="1" x14ac:dyDescent="0.2">
      <c r="A317" s="83" t="s">
        <v>153</v>
      </c>
      <c r="B317" s="83">
        <v>21</v>
      </c>
      <c r="C317" s="84">
        <v>687.36421645999997</v>
      </c>
      <c r="D317" s="84">
        <v>685.65284005000001</v>
      </c>
      <c r="E317" s="84">
        <v>131.31961663000001</v>
      </c>
      <c r="F317" s="84">
        <v>131.31961663000001</v>
      </c>
    </row>
    <row r="318" spans="1:6" ht="12.75" customHeight="1" x14ac:dyDescent="0.2">
      <c r="A318" s="83" t="s">
        <v>153</v>
      </c>
      <c r="B318" s="83">
        <v>22</v>
      </c>
      <c r="C318" s="84">
        <v>679.64709099000004</v>
      </c>
      <c r="D318" s="84">
        <v>678.00887895000005</v>
      </c>
      <c r="E318" s="84">
        <v>129.85560747</v>
      </c>
      <c r="F318" s="84">
        <v>129.85560747</v>
      </c>
    </row>
    <row r="319" spans="1:6" ht="12.75" customHeight="1" x14ac:dyDescent="0.2">
      <c r="A319" s="83" t="s">
        <v>153</v>
      </c>
      <c r="B319" s="83">
        <v>23</v>
      </c>
      <c r="C319" s="84">
        <v>687.65309888000002</v>
      </c>
      <c r="D319" s="84">
        <v>685.37153908000005</v>
      </c>
      <c r="E319" s="84">
        <v>131.26574048000001</v>
      </c>
      <c r="F319" s="84">
        <v>131.26574048000001</v>
      </c>
    </row>
    <row r="320" spans="1:6" ht="12.75" customHeight="1" x14ac:dyDescent="0.2">
      <c r="A320" s="83" t="s">
        <v>153</v>
      </c>
      <c r="B320" s="83">
        <v>24</v>
      </c>
      <c r="C320" s="84">
        <v>789.15176799000005</v>
      </c>
      <c r="D320" s="84">
        <v>785.81467032</v>
      </c>
      <c r="E320" s="84">
        <v>150.50310481</v>
      </c>
      <c r="F320" s="84">
        <v>150.50310481</v>
      </c>
    </row>
    <row r="321" spans="1:6" ht="12.75" customHeight="1" x14ac:dyDescent="0.2">
      <c r="A321" s="83" t="s">
        <v>154</v>
      </c>
      <c r="B321" s="83">
        <v>1</v>
      </c>
      <c r="C321" s="84">
        <v>880.34303164000005</v>
      </c>
      <c r="D321" s="84">
        <v>875.42614201000004</v>
      </c>
      <c r="E321" s="84">
        <v>167.66593623</v>
      </c>
      <c r="F321" s="84">
        <v>167.66593623</v>
      </c>
    </row>
    <row r="322" spans="1:6" ht="12.75" customHeight="1" x14ac:dyDescent="0.2">
      <c r="A322" s="83" t="s">
        <v>154</v>
      </c>
      <c r="B322" s="83">
        <v>2</v>
      </c>
      <c r="C322" s="84">
        <v>849.30157491</v>
      </c>
      <c r="D322" s="84">
        <v>845.82029244</v>
      </c>
      <c r="E322" s="84">
        <v>161.99567777999999</v>
      </c>
      <c r="F322" s="84">
        <v>161.99567777999999</v>
      </c>
    </row>
    <row r="323" spans="1:6" ht="12.75" customHeight="1" x14ac:dyDescent="0.2">
      <c r="A323" s="83" t="s">
        <v>154</v>
      </c>
      <c r="B323" s="83">
        <v>3</v>
      </c>
      <c r="C323" s="84">
        <v>873.63366340000005</v>
      </c>
      <c r="D323" s="84">
        <v>870.79407011000001</v>
      </c>
      <c r="E323" s="84">
        <v>166.77877896000001</v>
      </c>
      <c r="F323" s="84">
        <v>166.77877896000001</v>
      </c>
    </row>
    <row r="324" spans="1:6" ht="12.75" customHeight="1" x14ac:dyDescent="0.2">
      <c r="A324" s="83" t="s">
        <v>154</v>
      </c>
      <c r="B324" s="83">
        <v>4</v>
      </c>
      <c r="C324" s="84">
        <v>889.50063463000004</v>
      </c>
      <c r="D324" s="84">
        <v>886.29382038000006</v>
      </c>
      <c r="E324" s="84">
        <v>169.74736763999999</v>
      </c>
      <c r="F324" s="84">
        <v>169.74736763999999</v>
      </c>
    </row>
    <row r="325" spans="1:6" ht="12.75" customHeight="1" x14ac:dyDescent="0.2">
      <c r="A325" s="83" t="s">
        <v>154</v>
      </c>
      <c r="B325" s="83">
        <v>5</v>
      </c>
      <c r="C325" s="84">
        <v>880.65874886999995</v>
      </c>
      <c r="D325" s="84">
        <v>877.54917348000004</v>
      </c>
      <c r="E325" s="84">
        <v>168.0725497</v>
      </c>
      <c r="F325" s="84">
        <v>168.0725497</v>
      </c>
    </row>
    <row r="326" spans="1:6" ht="12.75" customHeight="1" x14ac:dyDescent="0.2">
      <c r="A326" s="83" t="s">
        <v>154</v>
      </c>
      <c r="B326" s="83">
        <v>6</v>
      </c>
      <c r="C326" s="84">
        <v>880.40024423</v>
      </c>
      <c r="D326" s="84">
        <v>876.99666306999995</v>
      </c>
      <c r="E326" s="84">
        <v>167.96673018000001</v>
      </c>
      <c r="F326" s="84">
        <v>167.96673018000001</v>
      </c>
    </row>
    <row r="327" spans="1:6" ht="12.75" customHeight="1" x14ac:dyDescent="0.2">
      <c r="A327" s="83" t="s">
        <v>154</v>
      </c>
      <c r="B327" s="83">
        <v>7</v>
      </c>
      <c r="C327" s="84">
        <v>865.94547606000003</v>
      </c>
      <c r="D327" s="84">
        <v>864.30650331000004</v>
      </c>
      <c r="E327" s="84">
        <v>165.53624814</v>
      </c>
      <c r="F327" s="84">
        <v>165.53624814</v>
      </c>
    </row>
    <row r="328" spans="1:6" ht="12.75" customHeight="1" x14ac:dyDescent="0.2">
      <c r="A328" s="83" t="s">
        <v>154</v>
      </c>
      <c r="B328" s="83">
        <v>8</v>
      </c>
      <c r="C328" s="84">
        <v>900.63862750999999</v>
      </c>
      <c r="D328" s="84">
        <v>885.05859162000002</v>
      </c>
      <c r="E328" s="84">
        <v>169.51079053000001</v>
      </c>
      <c r="F328" s="84">
        <v>169.51079053000001</v>
      </c>
    </row>
    <row r="329" spans="1:6" ht="12.75" customHeight="1" x14ac:dyDescent="0.2">
      <c r="A329" s="83" t="s">
        <v>154</v>
      </c>
      <c r="B329" s="83">
        <v>9</v>
      </c>
      <c r="C329" s="84">
        <v>916.24417812000002</v>
      </c>
      <c r="D329" s="84">
        <v>912.81619647000002</v>
      </c>
      <c r="E329" s="84">
        <v>174.82706404000001</v>
      </c>
      <c r="F329" s="84">
        <v>174.82706404000001</v>
      </c>
    </row>
    <row r="330" spans="1:6" ht="12.75" customHeight="1" x14ac:dyDescent="0.2">
      <c r="A330" s="83" t="s">
        <v>154</v>
      </c>
      <c r="B330" s="83">
        <v>10</v>
      </c>
      <c r="C330" s="84">
        <v>814.42931738000004</v>
      </c>
      <c r="D330" s="84">
        <v>811.51871681</v>
      </c>
      <c r="E330" s="84">
        <v>155.42607068000001</v>
      </c>
      <c r="F330" s="84">
        <v>155.42607068000001</v>
      </c>
    </row>
    <row r="331" spans="1:6" ht="12.75" customHeight="1" x14ac:dyDescent="0.2">
      <c r="A331" s="83" t="s">
        <v>154</v>
      </c>
      <c r="B331" s="83">
        <v>11</v>
      </c>
      <c r="C331" s="84">
        <v>783.08774136</v>
      </c>
      <c r="D331" s="84">
        <v>777.27262068000005</v>
      </c>
      <c r="E331" s="84">
        <v>148.8670893</v>
      </c>
      <c r="F331" s="84">
        <v>148.8670893</v>
      </c>
    </row>
    <row r="332" spans="1:6" ht="12.75" customHeight="1" x14ac:dyDescent="0.2">
      <c r="A332" s="83" t="s">
        <v>154</v>
      </c>
      <c r="B332" s="83">
        <v>12</v>
      </c>
      <c r="C332" s="84">
        <v>794.91654918999996</v>
      </c>
      <c r="D332" s="84">
        <v>782.32538782999995</v>
      </c>
      <c r="E332" s="84">
        <v>149.8348202</v>
      </c>
      <c r="F332" s="84">
        <v>149.8348202</v>
      </c>
    </row>
    <row r="333" spans="1:6" ht="12.75" customHeight="1" x14ac:dyDescent="0.2">
      <c r="A333" s="83" t="s">
        <v>154</v>
      </c>
      <c r="B333" s="83">
        <v>13</v>
      </c>
      <c r="C333" s="84">
        <v>790.81511991000002</v>
      </c>
      <c r="D333" s="84">
        <v>783.73470764000001</v>
      </c>
      <c r="E333" s="84">
        <v>150.10474009000001</v>
      </c>
      <c r="F333" s="84">
        <v>150.10474009000001</v>
      </c>
    </row>
    <row r="334" spans="1:6" ht="12.75" customHeight="1" x14ac:dyDescent="0.2">
      <c r="A334" s="83" t="s">
        <v>154</v>
      </c>
      <c r="B334" s="83">
        <v>14</v>
      </c>
      <c r="C334" s="84">
        <v>787.79489679999995</v>
      </c>
      <c r="D334" s="84">
        <v>783.90532639000003</v>
      </c>
      <c r="E334" s="84">
        <v>150.13741784000001</v>
      </c>
      <c r="F334" s="84">
        <v>150.13741784000001</v>
      </c>
    </row>
    <row r="335" spans="1:6" ht="12.75" customHeight="1" x14ac:dyDescent="0.2">
      <c r="A335" s="83" t="s">
        <v>154</v>
      </c>
      <c r="B335" s="83">
        <v>15</v>
      </c>
      <c r="C335" s="84">
        <v>780.9641249</v>
      </c>
      <c r="D335" s="84">
        <v>775.07341511000004</v>
      </c>
      <c r="E335" s="84">
        <v>148.44588658999999</v>
      </c>
      <c r="F335" s="84">
        <v>148.44588658999999</v>
      </c>
    </row>
    <row r="336" spans="1:6" ht="12.75" customHeight="1" x14ac:dyDescent="0.2">
      <c r="A336" s="83" t="s">
        <v>154</v>
      </c>
      <c r="B336" s="83">
        <v>16</v>
      </c>
      <c r="C336" s="84">
        <v>766.23057337</v>
      </c>
      <c r="D336" s="84">
        <v>761.20335187000001</v>
      </c>
      <c r="E336" s="84">
        <v>145.78942361</v>
      </c>
      <c r="F336" s="84">
        <v>145.78942361</v>
      </c>
    </row>
    <row r="337" spans="1:6" ht="12.75" customHeight="1" x14ac:dyDescent="0.2">
      <c r="A337" s="83" t="s">
        <v>154</v>
      </c>
      <c r="B337" s="83">
        <v>17</v>
      </c>
      <c r="C337" s="84">
        <v>795.74291303999996</v>
      </c>
      <c r="D337" s="84">
        <v>790.20240085</v>
      </c>
      <c r="E337" s="84">
        <v>151.34346461999999</v>
      </c>
      <c r="F337" s="84">
        <v>151.34346461999999</v>
      </c>
    </row>
    <row r="338" spans="1:6" ht="12.75" customHeight="1" x14ac:dyDescent="0.2">
      <c r="A338" s="83" t="s">
        <v>154</v>
      </c>
      <c r="B338" s="83">
        <v>18</v>
      </c>
      <c r="C338" s="84">
        <v>823.10274411</v>
      </c>
      <c r="D338" s="84">
        <v>820.29325530999995</v>
      </c>
      <c r="E338" s="84">
        <v>157.10661361000001</v>
      </c>
      <c r="F338" s="84">
        <v>157.10661361000001</v>
      </c>
    </row>
    <row r="339" spans="1:6" ht="12.75" customHeight="1" x14ac:dyDescent="0.2">
      <c r="A339" s="83" t="s">
        <v>154</v>
      </c>
      <c r="B339" s="83">
        <v>19</v>
      </c>
      <c r="C339" s="84">
        <v>792.41659962000006</v>
      </c>
      <c r="D339" s="84">
        <v>789.54175296000005</v>
      </c>
      <c r="E339" s="84">
        <v>151.21693407999999</v>
      </c>
      <c r="F339" s="84">
        <v>151.21693407999999</v>
      </c>
    </row>
    <row r="340" spans="1:6" ht="12.75" customHeight="1" x14ac:dyDescent="0.2">
      <c r="A340" s="83" t="s">
        <v>154</v>
      </c>
      <c r="B340" s="83">
        <v>20</v>
      </c>
      <c r="C340" s="84">
        <v>774.24228997</v>
      </c>
      <c r="D340" s="84">
        <v>771.37914381999997</v>
      </c>
      <c r="E340" s="84">
        <v>147.73834151</v>
      </c>
      <c r="F340" s="84">
        <v>147.73834151</v>
      </c>
    </row>
    <row r="341" spans="1:6" ht="12.75" customHeight="1" x14ac:dyDescent="0.2">
      <c r="A341" s="83" t="s">
        <v>154</v>
      </c>
      <c r="B341" s="83">
        <v>21</v>
      </c>
      <c r="C341" s="84">
        <v>767.44399086999999</v>
      </c>
      <c r="D341" s="84">
        <v>764.29734426000005</v>
      </c>
      <c r="E341" s="84">
        <v>146.38200029999999</v>
      </c>
      <c r="F341" s="84">
        <v>146.38200029999999</v>
      </c>
    </row>
    <row r="342" spans="1:6" ht="12.75" customHeight="1" x14ac:dyDescent="0.2">
      <c r="A342" s="83" t="s">
        <v>154</v>
      </c>
      <c r="B342" s="83">
        <v>22</v>
      </c>
      <c r="C342" s="84">
        <v>742.60104321999995</v>
      </c>
      <c r="D342" s="84">
        <v>740.96734723999998</v>
      </c>
      <c r="E342" s="84">
        <v>141.91372411</v>
      </c>
      <c r="F342" s="84">
        <v>141.91372411</v>
      </c>
    </row>
    <row r="343" spans="1:6" ht="12.75" customHeight="1" x14ac:dyDescent="0.2">
      <c r="A343" s="83" t="s">
        <v>154</v>
      </c>
      <c r="B343" s="83">
        <v>23</v>
      </c>
      <c r="C343" s="84">
        <v>722.30136331999995</v>
      </c>
      <c r="D343" s="84">
        <v>720.84605767999994</v>
      </c>
      <c r="E343" s="84">
        <v>138.05999539999999</v>
      </c>
      <c r="F343" s="84">
        <v>138.05999539999999</v>
      </c>
    </row>
    <row r="344" spans="1:6" ht="12.75" customHeight="1" x14ac:dyDescent="0.2">
      <c r="A344" s="83" t="s">
        <v>154</v>
      </c>
      <c r="B344" s="83">
        <v>24</v>
      </c>
      <c r="C344" s="84">
        <v>795.42714231000002</v>
      </c>
      <c r="D344" s="84">
        <v>794.23126893000006</v>
      </c>
      <c r="E344" s="84">
        <v>152.11509332</v>
      </c>
      <c r="F344" s="84">
        <v>152.11509332</v>
      </c>
    </row>
    <row r="345" spans="1:6" ht="12.75" customHeight="1" x14ac:dyDescent="0.2">
      <c r="A345" s="83" t="s">
        <v>155</v>
      </c>
      <c r="B345" s="83">
        <v>1</v>
      </c>
      <c r="C345" s="84">
        <v>881.15672725000002</v>
      </c>
      <c r="D345" s="84">
        <v>874.00316312999996</v>
      </c>
      <c r="E345" s="84">
        <v>167.39340028999999</v>
      </c>
      <c r="F345" s="84">
        <v>167.39340028999999</v>
      </c>
    </row>
    <row r="346" spans="1:6" ht="12.75" customHeight="1" x14ac:dyDescent="0.2">
      <c r="A346" s="83" t="s">
        <v>155</v>
      </c>
      <c r="B346" s="83">
        <v>2</v>
      </c>
      <c r="C346" s="84">
        <v>847.49633896</v>
      </c>
      <c r="D346" s="84">
        <v>845.70722971999999</v>
      </c>
      <c r="E346" s="84">
        <v>161.97402344</v>
      </c>
      <c r="F346" s="84">
        <v>161.97402344</v>
      </c>
    </row>
    <row r="347" spans="1:6" ht="12.75" customHeight="1" x14ac:dyDescent="0.2">
      <c r="A347" s="83" t="s">
        <v>155</v>
      </c>
      <c r="B347" s="83">
        <v>3</v>
      </c>
      <c r="C347" s="84">
        <v>863.82785774000001</v>
      </c>
      <c r="D347" s="84">
        <v>861.71377138000003</v>
      </c>
      <c r="E347" s="84">
        <v>165.03967531999999</v>
      </c>
      <c r="F347" s="84">
        <v>165.03967531999999</v>
      </c>
    </row>
    <row r="348" spans="1:6" ht="12.75" customHeight="1" x14ac:dyDescent="0.2">
      <c r="A348" s="83" t="s">
        <v>155</v>
      </c>
      <c r="B348" s="83">
        <v>4</v>
      </c>
      <c r="C348" s="84">
        <v>884.44278738000003</v>
      </c>
      <c r="D348" s="84">
        <v>882.63028870000005</v>
      </c>
      <c r="E348" s="84">
        <v>169.04570996999999</v>
      </c>
      <c r="F348" s="84">
        <v>169.04570996999999</v>
      </c>
    </row>
    <row r="349" spans="1:6" ht="12.75" customHeight="1" x14ac:dyDescent="0.2">
      <c r="A349" s="83" t="s">
        <v>155</v>
      </c>
      <c r="B349" s="83">
        <v>5</v>
      </c>
      <c r="C349" s="84">
        <v>885.68401636999999</v>
      </c>
      <c r="D349" s="84">
        <v>882.08186980000005</v>
      </c>
      <c r="E349" s="84">
        <v>168.94067408000001</v>
      </c>
      <c r="F349" s="84">
        <v>168.94067408000001</v>
      </c>
    </row>
    <row r="350" spans="1:6" ht="12.75" customHeight="1" x14ac:dyDescent="0.2">
      <c r="A350" s="83" t="s">
        <v>155</v>
      </c>
      <c r="B350" s="83">
        <v>6</v>
      </c>
      <c r="C350" s="84">
        <v>889.85048570000004</v>
      </c>
      <c r="D350" s="84">
        <v>887.09904298000004</v>
      </c>
      <c r="E350" s="84">
        <v>169.90158785</v>
      </c>
      <c r="F350" s="84">
        <v>169.90158785</v>
      </c>
    </row>
    <row r="351" spans="1:6" ht="12.75" customHeight="1" x14ac:dyDescent="0.2">
      <c r="A351" s="83" t="s">
        <v>155</v>
      </c>
      <c r="B351" s="83">
        <v>7</v>
      </c>
      <c r="C351" s="84">
        <v>874.09169491</v>
      </c>
      <c r="D351" s="84">
        <v>870.40355364000004</v>
      </c>
      <c r="E351" s="84">
        <v>166.70398531000001</v>
      </c>
      <c r="F351" s="84">
        <v>166.70398531000001</v>
      </c>
    </row>
    <row r="352" spans="1:6" ht="12.75" customHeight="1" x14ac:dyDescent="0.2">
      <c r="A352" s="83" t="s">
        <v>155</v>
      </c>
      <c r="B352" s="83">
        <v>8</v>
      </c>
      <c r="C352" s="84">
        <v>936.51613341999996</v>
      </c>
      <c r="D352" s="84">
        <v>925.27167913000005</v>
      </c>
      <c r="E352" s="84">
        <v>177.21259956</v>
      </c>
      <c r="F352" s="84">
        <v>177.21259956</v>
      </c>
    </row>
    <row r="353" spans="1:6" ht="12.75" customHeight="1" x14ac:dyDescent="0.2">
      <c r="A353" s="83" t="s">
        <v>155</v>
      </c>
      <c r="B353" s="83">
        <v>9</v>
      </c>
      <c r="C353" s="84">
        <v>880.73702542000001</v>
      </c>
      <c r="D353" s="84">
        <v>873.52573400999995</v>
      </c>
      <c r="E353" s="84">
        <v>167.30196071</v>
      </c>
      <c r="F353" s="84">
        <v>167.30196071</v>
      </c>
    </row>
    <row r="354" spans="1:6" ht="12.75" customHeight="1" x14ac:dyDescent="0.2">
      <c r="A354" s="83" t="s">
        <v>155</v>
      </c>
      <c r="B354" s="83">
        <v>10</v>
      </c>
      <c r="C354" s="84">
        <v>803.29657305000001</v>
      </c>
      <c r="D354" s="84">
        <v>791.77344547999996</v>
      </c>
      <c r="E354" s="84">
        <v>151.64435884</v>
      </c>
      <c r="F354" s="84">
        <v>151.64435884</v>
      </c>
    </row>
    <row r="355" spans="1:6" ht="12.75" customHeight="1" x14ac:dyDescent="0.2">
      <c r="A355" s="83" t="s">
        <v>155</v>
      </c>
      <c r="B355" s="83">
        <v>11</v>
      </c>
      <c r="C355" s="84">
        <v>801.82466116000001</v>
      </c>
      <c r="D355" s="84">
        <v>791.61496380999995</v>
      </c>
      <c r="E355" s="84">
        <v>151.61400565</v>
      </c>
      <c r="F355" s="84">
        <v>151.61400565</v>
      </c>
    </row>
    <row r="356" spans="1:6" ht="12.75" customHeight="1" x14ac:dyDescent="0.2">
      <c r="A356" s="83" t="s">
        <v>155</v>
      </c>
      <c r="B356" s="83">
        <v>12</v>
      </c>
      <c r="C356" s="84">
        <v>804.43138550000003</v>
      </c>
      <c r="D356" s="84">
        <v>794.01537560999998</v>
      </c>
      <c r="E356" s="84">
        <v>152.07374436999999</v>
      </c>
      <c r="F356" s="84">
        <v>152.07374436999999</v>
      </c>
    </row>
    <row r="357" spans="1:6" ht="12.75" customHeight="1" x14ac:dyDescent="0.2">
      <c r="A357" s="83" t="s">
        <v>155</v>
      </c>
      <c r="B357" s="83">
        <v>13</v>
      </c>
      <c r="C357" s="84">
        <v>900.64291586000002</v>
      </c>
      <c r="D357" s="84">
        <v>792.25908015000005</v>
      </c>
      <c r="E357" s="84">
        <v>151.73736998999999</v>
      </c>
      <c r="F357" s="84">
        <v>151.73736998999999</v>
      </c>
    </row>
    <row r="358" spans="1:6" ht="12.75" customHeight="1" x14ac:dyDescent="0.2">
      <c r="A358" s="83" t="s">
        <v>155</v>
      </c>
      <c r="B358" s="83">
        <v>14</v>
      </c>
      <c r="C358" s="84">
        <v>822.12572193999995</v>
      </c>
      <c r="D358" s="84">
        <v>822.12572193999995</v>
      </c>
      <c r="E358" s="84">
        <v>157.45757667000001</v>
      </c>
      <c r="F358" s="84">
        <v>157.45757667000001</v>
      </c>
    </row>
    <row r="359" spans="1:6" ht="12.75" customHeight="1" x14ac:dyDescent="0.2">
      <c r="A359" s="83" t="s">
        <v>155</v>
      </c>
      <c r="B359" s="83">
        <v>15</v>
      </c>
      <c r="C359" s="84">
        <v>823.51602498</v>
      </c>
      <c r="D359" s="84">
        <v>823.51602498</v>
      </c>
      <c r="E359" s="84">
        <v>157.72385437</v>
      </c>
      <c r="F359" s="84">
        <v>157.72385437</v>
      </c>
    </row>
    <row r="360" spans="1:6" ht="12.75" customHeight="1" x14ac:dyDescent="0.2">
      <c r="A360" s="83" t="s">
        <v>155</v>
      </c>
      <c r="B360" s="83">
        <v>16</v>
      </c>
      <c r="C360" s="84">
        <v>823.88699249000001</v>
      </c>
      <c r="D360" s="84">
        <v>823.88699249000001</v>
      </c>
      <c r="E360" s="84">
        <v>157.79490390000001</v>
      </c>
      <c r="F360" s="84">
        <v>157.79490390000001</v>
      </c>
    </row>
    <row r="361" spans="1:6" ht="12.75" customHeight="1" x14ac:dyDescent="0.2">
      <c r="A361" s="83" t="s">
        <v>155</v>
      </c>
      <c r="B361" s="83">
        <v>17</v>
      </c>
      <c r="C361" s="84">
        <v>815.60600080999995</v>
      </c>
      <c r="D361" s="84">
        <v>815.60600080999995</v>
      </c>
      <c r="E361" s="84">
        <v>156.20888749</v>
      </c>
      <c r="F361" s="84">
        <v>156.20888749</v>
      </c>
    </row>
    <row r="362" spans="1:6" ht="12.75" customHeight="1" x14ac:dyDescent="0.2">
      <c r="A362" s="83" t="s">
        <v>155</v>
      </c>
      <c r="B362" s="83">
        <v>18</v>
      </c>
      <c r="C362" s="84">
        <v>815.22148088999995</v>
      </c>
      <c r="D362" s="84">
        <v>815.22148088999995</v>
      </c>
      <c r="E362" s="84">
        <v>156.13524233999999</v>
      </c>
      <c r="F362" s="84">
        <v>156.13524233999999</v>
      </c>
    </row>
    <row r="363" spans="1:6" ht="12.75" customHeight="1" x14ac:dyDescent="0.2">
      <c r="A363" s="83" t="s">
        <v>155</v>
      </c>
      <c r="B363" s="83">
        <v>19</v>
      </c>
      <c r="C363" s="84">
        <v>841.85433594000006</v>
      </c>
      <c r="D363" s="84">
        <v>813.42528026000002</v>
      </c>
      <c r="E363" s="84">
        <v>155.79122512999999</v>
      </c>
      <c r="F363" s="84">
        <v>155.79122512999999</v>
      </c>
    </row>
    <row r="364" spans="1:6" ht="12.75" customHeight="1" x14ac:dyDescent="0.2">
      <c r="A364" s="83" t="s">
        <v>155</v>
      </c>
      <c r="B364" s="83">
        <v>20</v>
      </c>
      <c r="C364" s="84">
        <v>824.66609817000005</v>
      </c>
      <c r="D364" s="84">
        <v>811.38402351000002</v>
      </c>
      <c r="E364" s="84">
        <v>155.40027355999999</v>
      </c>
      <c r="F364" s="84">
        <v>155.40027355999999</v>
      </c>
    </row>
    <row r="365" spans="1:6" ht="12.75" customHeight="1" x14ac:dyDescent="0.2">
      <c r="A365" s="83" t="s">
        <v>155</v>
      </c>
      <c r="B365" s="83">
        <v>21</v>
      </c>
      <c r="C365" s="84">
        <v>805.36223724000001</v>
      </c>
      <c r="D365" s="84">
        <v>795.46923755</v>
      </c>
      <c r="E365" s="84">
        <v>152.35219519</v>
      </c>
      <c r="F365" s="84">
        <v>152.35219519</v>
      </c>
    </row>
    <row r="366" spans="1:6" ht="12.75" customHeight="1" x14ac:dyDescent="0.2">
      <c r="A366" s="83" t="s">
        <v>155</v>
      </c>
      <c r="B366" s="83">
        <v>22</v>
      </c>
      <c r="C366" s="84">
        <v>802.36927904000004</v>
      </c>
      <c r="D366" s="84">
        <v>793.79606061000004</v>
      </c>
      <c r="E366" s="84">
        <v>152.03174007999999</v>
      </c>
      <c r="F366" s="84">
        <v>152.03174007999999</v>
      </c>
    </row>
    <row r="367" spans="1:6" ht="12.75" customHeight="1" x14ac:dyDescent="0.2">
      <c r="A367" s="83" t="s">
        <v>155</v>
      </c>
      <c r="B367" s="83">
        <v>23</v>
      </c>
      <c r="C367" s="84">
        <v>786.46038986999997</v>
      </c>
      <c r="D367" s="84">
        <v>778.35848447000001</v>
      </c>
      <c r="E367" s="84">
        <v>149.07505929000001</v>
      </c>
      <c r="F367" s="84">
        <v>149.07505929000001</v>
      </c>
    </row>
    <row r="368" spans="1:6" ht="12.75" customHeight="1" x14ac:dyDescent="0.2">
      <c r="A368" s="83" t="s">
        <v>155</v>
      </c>
      <c r="B368" s="83">
        <v>24</v>
      </c>
      <c r="C368" s="84">
        <v>785.70161408000001</v>
      </c>
      <c r="D368" s="84">
        <v>779.45537387000002</v>
      </c>
      <c r="E368" s="84">
        <v>149.28514096000001</v>
      </c>
      <c r="F368" s="84">
        <v>149.28514096000001</v>
      </c>
    </row>
    <row r="369" spans="1:6" ht="12.75" customHeight="1" x14ac:dyDescent="0.2">
      <c r="A369" s="83" t="s">
        <v>156</v>
      </c>
      <c r="B369" s="83">
        <v>1</v>
      </c>
      <c r="C369" s="84">
        <v>985.26325929999996</v>
      </c>
      <c r="D369" s="84">
        <v>974.89016062999997</v>
      </c>
      <c r="E369" s="84">
        <v>186.71577608000001</v>
      </c>
      <c r="F369" s="84">
        <v>186.71577608000001</v>
      </c>
    </row>
    <row r="370" spans="1:6" ht="12.75" customHeight="1" x14ac:dyDescent="0.2">
      <c r="A370" s="83" t="s">
        <v>156</v>
      </c>
      <c r="B370" s="83">
        <v>2</v>
      </c>
      <c r="C370" s="84">
        <v>1013.25504689</v>
      </c>
      <c r="D370" s="84">
        <v>1009.81774925</v>
      </c>
      <c r="E370" s="84">
        <v>193.40528026999999</v>
      </c>
      <c r="F370" s="84">
        <v>193.40528026999999</v>
      </c>
    </row>
    <row r="371" spans="1:6" ht="12.75" customHeight="1" x14ac:dyDescent="0.2">
      <c r="A371" s="83" t="s">
        <v>156</v>
      </c>
      <c r="B371" s="83">
        <v>3</v>
      </c>
      <c r="C371" s="84">
        <v>998.14037627000005</v>
      </c>
      <c r="D371" s="84">
        <v>995.28105915000003</v>
      </c>
      <c r="E371" s="84">
        <v>190.62114162</v>
      </c>
      <c r="F371" s="84">
        <v>190.62114162</v>
      </c>
    </row>
    <row r="372" spans="1:6" ht="12.75" customHeight="1" x14ac:dyDescent="0.2">
      <c r="A372" s="83" t="s">
        <v>156</v>
      </c>
      <c r="B372" s="83">
        <v>4</v>
      </c>
      <c r="C372" s="84">
        <v>1011.12812532</v>
      </c>
      <c r="D372" s="84">
        <v>1006.63405717</v>
      </c>
      <c r="E372" s="84">
        <v>192.79552385</v>
      </c>
      <c r="F372" s="84">
        <v>192.79552385</v>
      </c>
    </row>
    <row r="373" spans="1:6" ht="12.75" customHeight="1" x14ac:dyDescent="0.2">
      <c r="A373" s="83" t="s">
        <v>156</v>
      </c>
      <c r="B373" s="83">
        <v>5</v>
      </c>
      <c r="C373" s="84">
        <v>1005.08261467</v>
      </c>
      <c r="D373" s="84">
        <v>1001.12105174</v>
      </c>
      <c r="E373" s="84">
        <v>191.73964583</v>
      </c>
      <c r="F373" s="84">
        <v>191.73964583</v>
      </c>
    </row>
    <row r="374" spans="1:6" ht="12.75" customHeight="1" x14ac:dyDescent="0.2">
      <c r="A374" s="83" t="s">
        <v>156</v>
      </c>
      <c r="B374" s="83">
        <v>6</v>
      </c>
      <c r="C374" s="84">
        <v>1006.8234373400001</v>
      </c>
      <c r="D374" s="84">
        <v>1001.81371649</v>
      </c>
      <c r="E374" s="84">
        <v>191.87230840999999</v>
      </c>
      <c r="F374" s="84">
        <v>191.87230840999999</v>
      </c>
    </row>
    <row r="375" spans="1:6" ht="12.75" customHeight="1" x14ac:dyDescent="0.2">
      <c r="A375" s="83" t="s">
        <v>156</v>
      </c>
      <c r="B375" s="83">
        <v>7</v>
      </c>
      <c r="C375" s="84">
        <v>1019.3818701599999</v>
      </c>
      <c r="D375" s="84">
        <v>1014.77195238</v>
      </c>
      <c r="E375" s="84">
        <v>194.35413371000001</v>
      </c>
      <c r="F375" s="84">
        <v>194.35413371000001</v>
      </c>
    </row>
    <row r="376" spans="1:6" ht="12.75" customHeight="1" x14ac:dyDescent="0.2">
      <c r="A376" s="83" t="s">
        <v>156</v>
      </c>
      <c r="B376" s="83">
        <v>8</v>
      </c>
      <c r="C376" s="84">
        <v>1050.5631793</v>
      </c>
      <c r="D376" s="84">
        <v>1042.4340217399999</v>
      </c>
      <c r="E376" s="84">
        <v>199.65210979</v>
      </c>
      <c r="F376" s="84">
        <v>199.65210979</v>
      </c>
    </row>
    <row r="377" spans="1:6" ht="12.75" customHeight="1" x14ac:dyDescent="0.2">
      <c r="A377" s="83" t="s">
        <v>156</v>
      </c>
      <c r="B377" s="83">
        <v>9</v>
      </c>
      <c r="C377" s="84">
        <v>937.18398055</v>
      </c>
      <c r="D377" s="84">
        <v>918.07163154</v>
      </c>
      <c r="E377" s="84">
        <v>175.83361091</v>
      </c>
      <c r="F377" s="84">
        <v>175.83361091</v>
      </c>
    </row>
    <row r="378" spans="1:6" ht="12.75" customHeight="1" x14ac:dyDescent="0.2">
      <c r="A378" s="83" t="s">
        <v>156</v>
      </c>
      <c r="B378" s="83">
        <v>10</v>
      </c>
      <c r="C378" s="84">
        <v>783.81722156000001</v>
      </c>
      <c r="D378" s="84">
        <v>766.20748087000004</v>
      </c>
      <c r="E378" s="84">
        <v>146.74783909999999</v>
      </c>
      <c r="F378" s="84">
        <v>146.74783909999999</v>
      </c>
    </row>
    <row r="379" spans="1:6" ht="12.75" customHeight="1" x14ac:dyDescent="0.2">
      <c r="A379" s="83" t="s">
        <v>156</v>
      </c>
      <c r="B379" s="83">
        <v>11</v>
      </c>
      <c r="C379" s="84">
        <v>752.35405402000004</v>
      </c>
      <c r="D379" s="84">
        <v>738.44288419999998</v>
      </c>
      <c r="E379" s="84">
        <v>141.43022647999999</v>
      </c>
      <c r="F379" s="84">
        <v>141.43022647999999</v>
      </c>
    </row>
    <row r="380" spans="1:6" ht="12.75" customHeight="1" x14ac:dyDescent="0.2">
      <c r="A380" s="83" t="s">
        <v>156</v>
      </c>
      <c r="B380" s="83">
        <v>12</v>
      </c>
      <c r="C380" s="84">
        <v>754.17193581000004</v>
      </c>
      <c r="D380" s="84">
        <v>744.23881444000006</v>
      </c>
      <c r="E380" s="84">
        <v>142.54029165</v>
      </c>
      <c r="F380" s="84">
        <v>142.54029165</v>
      </c>
    </row>
    <row r="381" spans="1:6" ht="12.75" customHeight="1" x14ac:dyDescent="0.2">
      <c r="A381" s="83" t="s">
        <v>156</v>
      </c>
      <c r="B381" s="83">
        <v>13</v>
      </c>
      <c r="C381" s="84">
        <v>751.31736390000003</v>
      </c>
      <c r="D381" s="84">
        <v>743.65986879000002</v>
      </c>
      <c r="E381" s="84">
        <v>142.42940913000001</v>
      </c>
      <c r="F381" s="84">
        <v>142.42940913000001</v>
      </c>
    </row>
    <row r="382" spans="1:6" ht="12.75" customHeight="1" x14ac:dyDescent="0.2">
      <c r="A382" s="83" t="s">
        <v>156</v>
      </c>
      <c r="B382" s="83">
        <v>14</v>
      </c>
      <c r="C382" s="84">
        <v>754.67603312999995</v>
      </c>
      <c r="D382" s="84">
        <v>746.61241125000004</v>
      </c>
      <c r="E382" s="84">
        <v>142.99489463</v>
      </c>
      <c r="F382" s="84">
        <v>142.99489463</v>
      </c>
    </row>
    <row r="383" spans="1:6" ht="12.75" customHeight="1" x14ac:dyDescent="0.2">
      <c r="A383" s="83" t="s">
        <v>156</v>
      </c>
      <c r="B383" s="83">
        <v>15</v>
      </c>
      <c r="C383" s="84">
        <v>751.04616226999997</v>
      </c>
      <c r="D383" s="84">
        <v>744.89675265000005</v>
      </c>
      <c r="E383" s="84">
        <v>142.66630323000001</v>
      </c>
      <c r="F383" s="84">
        <v>142.66630323000001</v>
      </c>
    </row>
    <row r="384" spans="1:6" ht="12.75" customHeight="1" x14ac:dyDescent="0.2">
      <c r="A384" s="83" t="s">
        <v>156</v>
      </c>
      <c r="B384" s="83">
        <v>16</v>
      </c>
      <c r="C384" s="84">
        <v>746.75383591000002</v>
      </c>
      <c r="D384" s="84">
        <v>745.69067195000002</v>
      </c>
      <c r="E384" s="84">
        <v>142.81835856999999</v>
      </c>
      <c r="F384" s="84">
        <v>142.81835856999999</v>
      </c>
    </row>
    <row r="385" spans="1:6" ht="12.75" customHeight="1" x14ac:dyDescent="0.2">
      <c r="A385" s="83" t="s">
        <v>156</v>
      </c>
      <c r="B385" s="83">
        <v>17</v>
      </c>
      <c r="C385" s="84">
        <v>749.82174996000003</v>
      </c>
      <c r="D385" s="84">
        <v>739.81517828000005</v>
      </c>
      <c r="E385" s="84">
        <v>141.69305502</v>
      </c>
      <c r="F385" s="84">
        <v>141.69305502</v>
      </c>
    </row>
    <row r="386" spans="1:6" ht="12.75" customHeight="1" x14ac:dyDescent="0.2">
      <c r="A386" s="83" t="s">
        <v>156</v>
      </c>
      <c r="B386" s="83">
        <v>18</v>
      </c>
      <c r="C386" s="84">
        <v>752.72030475999998</v>
      </c>
      <c r="D386" s="84">
        <v>740.97239980999996</v>
      </c>
      <c r="E386" s="84">
        <v>141.91469180000001</v>
      </c>
      <c r="F386" s="84">
        <v>141.91469180000001</v>
      </c>
    </row>
    <row r="387" spans="1:6" ht="12.75" customHeight="1" x14ac:dyDescent="0.2">
      <c r="A387" s="83" t="s">
        <v>156</v>
      </c>
      <c r="B387" s="83">
        <v>19</v>
      </c>
      <c r="C387" s="84">
        <v>751.20249120999995</v>
      </c>
      <c r="D387" s="84">
        <v>741.44932942000003</v>
      </c>
      <c r="E387" s="84">
        <v>142.00603570999999</v>
      </c>
      <c r="F387" s="84">
        <v>142.00603570999999</v>
      </c>
    </row>
    <row r="388" spans="1:6" ht="12.75" customHeight="1" x14ac:dyDescent="0.2">
      <c r="A388" s="83" t="s">
        <v>156</v>
      </c>
      <c r="B388" s="83">
        <v>20</v>
      </c>
      <c r="C388" s="84">
        <v>738.33173349000003</v>
      </c>
      <c r="D388" s="84">
        <v>727.01134314000001</v>
      </c>
      <c r="E388" s="84">
        <v>139.24080130999999</v>
      </c>
      <c r="F388" s="84">
        <v>139.24080130999999</v>
      </c>
    </row>
    <row r="389" spans="1:6" ht="12.75" customHeight="1" x14ac:dyDescent="0.2">
      <c r="A389" s="83" t="s">
        <v>156</v>
      </c>
      <c r="B389" s="83">
        <v>21</v>
      </c>
      <c r="C389" s="84">
        <v>720.98899277999999</v>
      </c>
      <c r="D389" s="84">
        <v>718.52277362999996</v>
      </c>
      <c r="E389" s="84">
        <v>137.61502856999999</v>
      </c>
      <c r="F389" s="84">
        <v>137.61502856999999</v>
      </c>
    </row>
    <row r="390" spans="1:6" ht="12.75" customHeight="1" x14ac:dyDescent="0.2">
      <c r="A390" s="83" t="s">
        <v>156</v>
      </c>
      <c r="B390" s="83">
        <v>22</v>
      </c>
      <c r="C390" s="84">
        <v>731.67957350999995</v>
      </c>
      <c r="D390" s="84">
        <v>729.74021023</v>
      </c>
      <c r="E390" s="84">
        <v>139.76344739999999</v>
      </c>
      <c r="F390" s="84">
        <v>139.76344739999999</v>
      </c>
    </row>
    <row r="391" spans="1:6" ht="12.75" customHeight="1" x14ac:dyDescent="0.2">
      <c r="A391" s="83" t="s">
        <v>156</v>
      </c>
      <c r="B391" s="83">
        <v>23</v>
      </c>
      <c r="C391" s="84">
        <v>749.48589269000001</v>
      </c>
      <c r="D391" s="84">
        <v>747.94886629999996</v>
      </c>
      <c r="E391" s="84">
        <v>143.25085910000001</v>
      </c>
      <c r="F391" s="84">
        <v>143.25085910000001</v>
      </c>
    </row>
    <row r="392" spans="1:6" ht="12.75" customHeight="1" x14ac:dyDescent="0.2">
      <c r="A392" s="83" t="s">
        <v>156</v>
      </c>
      <c r="B392" s="83">
        <v>24</v>
      </c>
      <c r="C392" s="84">
        <v>792.39371295000001</v>
      </c>
      <c r="D392" s="84">
        <v>791.26529125000002</v>
      </c>
      <c r="E392" s="84">
        <v>151.54703463999999</v>
      </c>
      <c r="F392" s="84">
        <v>151.54703463999999</v>
      </c>
    </row>
    <row r="393" spans="1:6" ht="12.75" customHeight="1" x14ac:dyDescent="0.2">
      <c r="A393" s="83" t="s">
        <v>157</v>
      </c>
      <c r="B393" s="83">
        <v>1</v>
      </c>
      <c r="C393" s="84">
        <v>949.78175078000004</v>
      </c>
      <c r="D393" s="84">
        <v>942.44428807999998</v>
      </c>
      <c r="E393" s="84">
        <v>180.50158239999999</v>
      </c>
      <c r="F393" s="84">
        <v>180.50158239999999</v>
      </c>
    </row>
    <row r="394" spans="1:6" ht="12.75" customHeight="1" x14ac:dyDescent="0.2">
      <c r="A394" s="83" t="s">
        <v>157</v>
      </c>
      <c r="B394" s="83">
        <v>2</v>
      </c>
      <c r="C394" s="84">
        <v>1008.90060147</v>
      </c>
      <c r="D394" s="84">
        <v>1006.76290522</v>
      </c>
      <c r="E394" s="84">
        <v>192.82020145999999</v>
      </c>
      <c r="F394" s="84">
        <v>192.82020145999999</v>
      </c>
    </row>
    <row r="395" spans="1:6" ht="12.75" customHeight="1" x14ac:dyDescent="0.2">
      <c r="A395" s="83" t="s">
        <v>157</v>
      </c>
      <c r="B395" s="83">
        <v>3</v>
      </c>
      <c r="C395" s="84">
        <v>1000.46145459</v>
      </c>
      <c r="D395" s="84">
        <v>998.49265319999995</v>
      </c>
      <c r="E395" s="84">
        <v>191.23624197000001</v>
      </c>
      <c r="F395" s="84">
        <v>191.23624197000001</v>
      </c>
    </row>
    <row r="396" spans="1:6" ht="12.75" customHeight="1" x14ac:dyDescent="0.2">
      <c r="A396" s="83" t="s">
        <v>157</v>
      </c>
      <c r="B396" s="83">
        <v>4</v>
      </c>
      <c r="C396" s="84">
        <v>1014.40522899</v>
      </c>
      <c r="D396" s="84">
        <v>1012.23344468</v>
      </c>
      <c r="E396" s="84">
        <v>193.86794619</v>
      </c>
      <c r="F396" s="84">
        <v>193.86794619</v>
      </c>
    </row>
    <row r="397" spans="1:6" ht="12.75" customHeight="1" x14ac:dyDescent="0.2">
      <c r="A397" s="83" t="s">
        <v>157</v>
      </c>
      <c r="B397" s="83">
        <v>5</v>
      </c>
      <c r="C397" s="84">
        <v>1009.56193615</v>
      </c>
      <c r="D397" s="84">
        <v>1006.76338328</v>
      </c>
      <c r="E397" s="84">
        <v>192.82029302000001</v>
      </c>
      <c r="F397" s="84">
        <v>192.82029302000001</v>
      </c>
    </row>
    <row r="398" spans="1:6" ht="12.75" customHeight="1" x14ac:dyDescent="0.2">
      <c r="A398" s="83" t="s">
        <v>157</v>
      </c>
      <c r="B398" s="83">
        <v>6</v>
      </c>
      <c r="C398" s="84">
        <v>1007.6876468</v>
      </c>
      <c r="D398" s="84">
        <v>1001.46022453</v>
      </c>
      <c r="E398" s="84">
        <v>191.80460588</v>
      </c>
      <c r="F398" s="84">
        <v>191.80460588</v>
      </c>
    </row>
    <row r="399" spans="1:6" ht="12.75" customHeight="1" x14ac:dyDescent="0.2">
      <c r="A399" s="83" t="s">
        <v>157</v>
      </c>
      <c r="B399" s="83">
        <v>7</v>
      </c>
      <c r="C399" s="84">
        <v>1026.0773878699999</v>
      </c>
      <c r="D399" s="84">
        <v>1017.3631476100001</v>
      </c>
      <c r="E399" s="84">
        <v>194.85041221</v>
      </c>
      <c r="F399" s="84">
        <v>194.85041221</v>
      </c>
    </row>
    <row r="400" spans="1:6" ht="12.75" customHeight="1" x14ac:dyDescent="0.2">
      <c r="A400" s="83" t="s">
        <v>157</v>
      </c>
      <c r="B400" s="83">
        <v>8</v>
      </c>
      <c r="C400" s="84">
        <v>1009.34023422</v>
      </c>
      <c r="D400" s="84">
        <v>991.29296034000004</v>
      </c>
      <c r="E400" s="84">
        <v>189.85732125000001</v>
      </c>
      <c r="F400" s="84">
        <v>189.85732125000001</v>
      </c>
    </row>
    <row r="401" spans="1:6" ht="12.75" customHeight="1" x14ac:dyDescent="0.2">
      <c r="A401" s="83" t="s">
        <v>157</v>
      </c>
      <c r="B401" s="83">
        <v>9</v>
      </c>
      <c r="C401" s="84">
        <v>965.98412530999997</v>
      </c>
      <c r="D401" s="84">
        <v>948.38343945999998</v>
      </c>
      <c r="E401" s="84">
        <v>181.63907799</v>
      </c>
      <c r="F401" s="84">
        <v>181.63907799</v>
      </c>
    </row>
    <row r="402" spans="1:6" ht="12.75" customHeight="1" x14ac:dyDescent="0.2">
      <c r="A402" s="83" t="s">
        <v>157</v>
      </c>
      <c r="B402" s="83">
        <v>10</v>
      </c>
      <c r="C402" s="84">
        <v>781.22353233000001</v>
      </c>
      <c r="D402" s="84">
        <v>768.78755366999997</v>
      </c>
      <c r="E402" s="84">
        <v>147.24198738000001</v>
      </c>
      <c r="F402" s="84">
        <v>147.24198738000001</v>
      </c>
    </row>
    <row r="403" spans="1:6" ht="12.75" customHeight="1" x14ac:dyDescent="0.2">
      <c r="A403" s="83" t="s">
        <v>157</v>
      </c>
      <c r="B403" s="83">
        <v>11</v>
      </c>
      <c r="C403" s="84">
        <v>720.58408022000003</v>
      </c>
      <c r="D403" s="84">
        <v>717.66888429999995</v>
      </c>
      <c r="E403" s="84">
        <v>137.45148746999999</v>
      </c>
      <c r="F403" s="84">
        <v>137.45148746999999</v>
      </c>
    </row>
    <row r="404" spans="1:6" ht="12.75" customHeight="1" x14ac:dyDescent="0.2">
      <c r="A404" s="83" t="s">
        <v>157</v>
      </c>
      <c r="B404" s="83">
        <v>12</v>
      </c>
      <c r="C404" s="84">
        <v>704.26209435999999</v>
      </c>
      <c r="D404" s="84">
        <v>701.19596393999996</v>
      </c>
      <c r="E404" s="84">
        <v>134.29651244999999</v>
      </c>
      <c r="F404" s="84">
        <v>134.29651244999999</v>
      </c>
    </row>
    <row r="405" spans="1:6" ht="12.75" customHeight="1" x14ac:dyDescent="0.2">
      <c r="A405" s="83" t="s">
        <v>157</v>
      </c>
      <c r="B405" s="83">
        <v>13</v>
      </c>
      <c r="C405" s="84">
        <v>751.32843767999998</v>
      </c>
      <c r="D405" s="84">
        <v>725.59339527999998</v>
      </c>
      <c r="E405" s="84">
        <v>138.96922893000001</v>
      </c>
      <c r="F405" s="84">
        <v>138.96922893000001</v>
      </c>
    </row>
    <row r="406" spans="1:6" ht="12.75" customHeight="1" x14ac:dyDescent="0.2">
      <c r="A406" s="83" t="s">
        <v>157</v>
      </c>
      <c r="B406" s="83">
        <v>14</v>
      </c>
      <c r="C406" s="84">
        <v>721.49218208000002</v>
      </c>
      <c r="D406" s="84">
        <v>721.49218208000002</v>
      </c>
      <c r="E406" s="84">
        <v>138.18374434</v>
      </c>
      <c r="F406" s="84">
        <v>138.18374434</v>
      </c>
    </row>
    <row r="407" spans="1:6" ht="12.75" customHeight="1" x14ac:dyDescent="0.2">
      <c r="A407" s="83" t="s">
        <v>157</v>
      </c>
      <c r="B407" s="83">
        <v>15</v>
      </c>
      <c r="C407" s="84">
        <v>722.87815186</v>
      </c>
      <c r="D407" s="84">
        <v>722.87815186</v>
      </c>
      <c r="E407" s="84">
        <v>138.44919211000001</v>
      </c>
      <c r="F407" s="84">
        <v>138.44919211000001</v>
      </c>
    </row>
    <row r="408" spans="1:6" ht="12.75" customHeight="1" x14ac:dyDescent="0.2">
      <c r="A408" s="83" t="s">
        <v>157</v>
      </c>
      <c r="B408" s="83">
        <v>16</v>
      </c>
      <c r="C408" s="84">
        <v>734.62536967000005</v>
      </c>
      <c r="D408" s="84">
        <v>734.62536967000005</v>
      </c>
      <c r="E408" s="84">
        <v>140.69907726</v>
      </c>
      <c r="F408" s="84">
        <v>140.69907726</v>
      </c>
    </row>
    <row r="409" spans="1:6" ht="12.75" customHeight="1" x14ac:dyDescent="0.2">
      <c r="A409" s="83" t="s">
        <v>157</v>
      </c>
      <c r="B409" s="83">
        <v>17</v>
      </c>
      <c r="C409" s="84">
        <v>730.88816990999999</v>
      </c>
      <c r="D409" s="84">
        <v>730.88816990999999</v>
      </c>
      <c r="E409" s="84">
        <v>139.98331031000001</v>
      </c>
      <c r="F409" s="84">
        <v>139.98331031000001</v>
      </c>
    </row>
    <row r="410" spans="1:6" ht="12.75" customHeight="1" x14ac:dyDescent="0.2">
      <c r="A410" s="83" t="s">
        <v>157</v>
      </c>
      <c r="B410" s="83">
        <v>18</v>
      </c>
      <c r="C410" s="84">
        <v>728.24150444999998</v>
      </c>
      <c r="D410" s="84">
        <v>728.24150444999998</v>
      </c>
      <c r="E410" s="84">
        <v>139.47640788000001</v>
      </c>
      <c r="F410" s="84">
        <v>139.47640788000001</v>
      </c>
    </row>
    <row r="411" spans="1:6" ht="12.75" customHeight="1" x14ac:dyDescent="0.2">
      <c r="A411" s="83" t="s">
        <v>157</v>
      </c>
      <c r="B411" s="83">
        <v>19</v>
      </c>
      <c r="C411" s="84">
        <v>757.01028192000001</v>
      </c>
      <c r="D411" s="84">
        <v>727.96377849999999</v>
      </c>
      <c r="E411" s="84">
        <v>139.42321643</v>
      </c>
      <c r="F411" s="84">
        <v>139.42321643</v>
      </c>
    </row>
    <row r="412" spans="1:6" ht="12.75" customHeight="1" x14ac:dyDescent="0.2">
      <c r="A412" s="83" t="s">
        <v>157</v>
      </c>
      <c r="B412" s="83">
        <v>20</v>
      </c>
      <c r="C412" s="84">
        <v>740.14621490000002</v>
      </c>
      <c r="D412" s="84">
        <v>727.01030892999995</v>
      </c>
      <c r="E412" s="84">
        <v>139.24060323</v>
      </c>
      <c r="F412" s="84">
        <v>139.24060323</v>
      </c>
    </row>
    <row r="413" spans="1:6" ht="12.75" customHeight="1" x14ac:dyDescent="0.2">
      <c r="A413" s="83" t="s">
        <v>157</v>
      </c>
      <c r="B413" s="83">
        <v>21</v>
      </c>
      <c r="C413" s="84">
        <v>722.98260454000001</v>
      </c>
      <c r="D413" s="84">
        <v>720.54726157000005</v>
      </c>
      <c r="E413" s="84">
        <v>138.0027685</v>
      </c>
      <c r="F413" s="84">
        <v>138.0027685</v>
      </c>
    </row>
    <row r="414" spans="1:6" ht="12.75" customHeight="1" x14ac:dyDescent="0.2">
      <c r="A414" s="83" t="s">
        <v>157</v>
      </c>
      <c r="B414" s="83">
        <v>22</v>
      </c>
      <c r="C414" s="84">
        <v>725.15565631000004</v>
      </c>
      <c r="D414" s="84">
        <v>723.24941367999998</v>
      </c>
      <c r="E414" s="84">
        <v>138.52029801</v>
      </c>
      <c r="F414" s="84">
        <v>138.52029801</v>
      </c>
    </row>
    <row r="415" spans="1:6" ht="12.75" customHeight="1" x14ac:dyDescent="0.2">
      <c r="A415" s="83" t="s">
        <v>157</v>
      </c>
      <c r="B415" s="83">
        <v>23</v>
      </c>
      <c r="C415" s="84">
        <v>769.92617565</v>
      </c>
      <c r="D415" s="84">
        <v>767.36868889000004</v>
      </c>
      <c r="E415" s="84">
        <v>146.97023938999999</v>
      </c>
      <c r="F415" s="84">
        <v>146.97023938999999</v>
      </c>
    </row>
    <row r="416" spans="1:6" ht="12.75" customHeight="1" x14ac:dyDescent="0.2">
      <c r="A416" s="83" t="s">
        <v>157</v>
      </c>
      <c r="B416" s="83">
        <v>24</v>
      </c>
      <c r="C416" s="84">
        <v>802.66653661999999</v>
      </c>
      <c r="D416" s="84">
        <v>801.38961402999996</v>
      </c>
      <c r="E416" s="84">
        <v>153.48609492</v>
      </c>
      <c r="F416" s="84">
        <v>153.48609492</v>
      </c>
    </row>
    <row r="417" spans="1:6" ht="12.75" customHeight="1" x14ac:dyDescent="0.2">
      <c r="A417" s="83" t="s">
        <v>158</v>
      </c>
      <c r="B417" s="83">
        <v>1</v>
      </c>
      <c r="C417" s="84">
        <v>967.09052449000001</v>
      </c>
      <c r="D417" s="84">
        <v>961.59294159000001</v>
      </c>
      <c r="E417" s="84">
        <v>184.16902705000001</v>
      </c>
      <c r="F417" s="84">
        <v>184.16902705000001</v>
      </c>
    </row>
    <row r="418" spans="1:6" ht="12.75" customHeight="1" x14ac:dyDescent="0.2">
      <c r="A418" s="83" t="s">
        <v>158</v>
      </c>
      <c r="B418" s="83">
        <v>2</v>
      </c>
      <c r="C418" s="84">
        <v>1085.27759965</v>
      </c>
      <c r="D418" s="84">
        <v>1083.0863526999999</v>
      </c>
      <c r="E418" s="84">
        <v>207.43804488999999</v>
      </c>
      <c r="F418" s="84">
        <v>207.43804488999999</v>
      </c>
    </row>
    <row r="419" spans="1:6" ht="12.75" customHeight="1" x14ac:dyDescent="0.2">
      <c r="A419" s="83" t="s">
        <v>158</v>
      </c>
      <c r="B419" s="83">
        <v>3</v>
      </c>
      <c r="C419" s="84">
        <v>1054.4040310800001</v>
      </c>
      <c r="D419" s="84">
        <v>1052.3060832399999</v>
      </c>
      <c r="E419" s="84">
        <v>201.54285573999999</v>
      </c>
      <c r="F419" s="84">
        <v>201.54285573999999</v>
      </c>
    </row>
    <row r="420" spans="1:6" ht="12.75" customHeight="1" x14ac:dyDescent="0.2">
      <c r="A420" s="83" t="s">
        <v>158</v>
      </c>
      <c r="B420" s="83">
        <v>4</v>
      </c>
      <c r="C420" s="84">
        <v>1032.4046029399999</v>
      </c>
      <c r="D420" s="84">
        <v>1030.13508733</v>
      </c>
      <c r="E420" s="84">
        <v>197.29655715999999</v>
      </c>
      <c r="F420" s="84">
        <v>197.29655715999999</v>
      </c>
    </row>
    <row r="421" spans="1:6" ht="12.75" customHeight="1" x14ac:dyDescent="0.2">
      <c r="A421" s="83" t="s">
        <v>158</v>
      </c>
      <c r="B421" s="83">
        <v>5</v>
      </c>
      <c r="C421" s="84">
        <v>1035.6699585900001</v>
      </c>
      <c r="D421" s="84">
        <v>1032.5750622999999</v>
      </c>
      <c r="E421" s="84">
        <v>197.76387321000001</v>
      </c>
      <c r="F421" s="84">
        <v>197.76387321000001</v>
      </c>
    </row>
    <row r="422" spans="1:6" ht="12.75" customHeight="1" x14ac:dyDescent="0.2">
      <c r="A422" s="83" t="s">
        <v>158</v>
      </c>
      <c r="B422" s="83">
        <v>6</v>
      </c>
      <c r="C422" s="84">
        <v>1013.81767021</v>
      </c>
      <c r="D422" s="84">
        <v>1010.7179473800001</v>
      </c>
      <c r="E422" s="84">
        <v>193.57769066</v>
      </c>
      <c r="F422" s="84">
        <v>193.57769066</v>
      </c>
    </row>
    <row r="423" spans="1:6" ht="12.75" customHeight="1" x14ac:dyDescent="0.2">
      <c r="A423" s="83" t="s">
        <v>158</v>
      </c>
      <c r="B423" s="83">
        <v>7</v>
      </c>
      <c r="C423" s="84">
        <v>993.84347177999996</v>
      </c>
      <c r="D423" s="84">
        <v>989.53617964</v>
      </c>
      <c r="E423" s="84">
        <v>189.52085393999999</v>
      </c>
      <c r="F423" s="84">
        <v>189.52085393999999</v>
      </c>
    </row>
    <row r="424" spans="1:6" ht="12.75" customHeight="1" x14ac:dyDescent="0.2">
      <c r="A424" s="83" t="s">
        <v>158</v>
      </c>
      <c r="B424" s="83">
        <v>8</v>
      </c>
      <c r="C424" s="84">
        <v>948.20115441999997</v>
      </c>
      <c r="D424" s="84">
        <v>942.58073983999998</v>
      </c>
      <c r="E424" s="84">
        <v>180.52771632</v>
      </c>
      <c r="F424" s="84">
        <v>180.52771632</v>
      </c>
    </row>
    <row r="425" spans="1:6" ht="12.75" customHeight="1" x14ac:dyDescent="0.2">
      <c r="A425" s="83" t="s">
        <v>158</v>
      </c>
      <c r="B425" s="83">
        <v>9</v>
      </c>
      <c r="C425" s="84">
        <v>881.56802471000003</v>
      </c>
      <c r="D425" s="84">
        <v>877.95654336999996</v>
      </c>
      <c r="E425" s="84">
        <v>168.15057118999999</v>
      </c>
      <c r="F425" s="84">
        <v>168.15057118999999</v>
      </c>
    </row>
    <row r="426" spans="1:6" ht="12.75" customHeight="1" x14ac:dyDescent="0.2">
      <c r="A426" s="83" t="s">
        <v>158</v>
      </c>
      <c r="B426" s="83">
        <v>10</v>
      </c>
      <c r="C426" s="84">
        <v>774.88739600999997</v>
      </c>
      <c r="D426" s="84">
        <v>772.44408792000002</v>
      </c>
      <c r="E426" s="84">
        <v>147.94230486999999</v>
      </c>
      <c r="F426" s="84">
        <v>147.94230486999999</v>
      </c>
    </row>
    <row r="427" spans="1:6" ht="12.75" customHeight="1" x14ac:dyDescent="0.2">
      <c r="A427" s="83" t="s">
        <v>158</v>
      </c>
      <c r="B427" s="83">
        <v>11</v>
      </c>
      <c r="C427" s="84">
        <v>684.85785995000003</v>
      </c>
      <c r="D427" s="84">
        <v>682.74537586999998</v>
      </c>
      <c r="E427" s="84">
        <v>130.76276473999999</v>
      </c>
      <c r="F427" s="84">
        <v>130.76276473999999</v>
      </c>
    </row>
    <row r="428" spans="1:6" ht="12.75" customHeight="1" x14ac:dyDescent="0.2">
      <c r="A428" s="83" t="s">
        <v>158</v>
      </c>
      <c r="B428" s="83">
        <v>12</v>
      </c>
      <c r="C428" s="84">
        <v>653.02721549</v>
      </c>
      <c r="D428" s="84">
        <v>650.94933166999999</v>
      </c>
      <c r="E428" s="84">
        <v>124.67302939</v>
      </c>
      <c r="F428" s="84">
        <v>124.67302939</v>
      </c>
    </row>
    <row r="429" spans="1:6" ht="12.75" customHeight="1" x14ac:dyDescent="0.2">
      <c r="A429" s="83" t="s">
        <v>158</v>
      </c>
      <c r="B429" s="83">
        <v>13</v>
      </c>
      <c r="C429" s="84">
        <v>669.52990491000003</v>
      </c>
      <c r="D429" s="84">
        <v>665.76851047000002</v>
      </c>
      <c r="E429" s="84">
        <v>127.51127167</v>
      </c>
      <c r="F429" s="84">
        <v>127.51127167</v>
      </c>
    </row>
    <row r="430" spans="1:6" ht="12.75" customHeight="1" x14ac:dyDescent="0.2">
      <c r="A430" s="83" t="s">
        <v>158</v>
      </c>
      <c r="B430" s="83">
        <v>14</v>
      </c>
      <c r="C430" s="84">
        <v>664.46644989000004</v>
      </c>
      <c r="D430" s="84">
        <v>662.90287316000001</v>
      </c>
      <c r="E430" s="84">
        <v>126.96243067</v>
      </c>
      <c r="F430" s="84">
        <v>126.96243067</v>
      </c>
    </row>
    <row r="431" spans="1:6" ht="12.75" customHeight="1" x14ac:dyDescent="0.2">
      <c r="A431" s="83" t="s">
        <v>158</v>
      </c>
      <c r="B431" s="83">
        <v>15</v>
      </c>
      <c r="C431" s="84">
        <v>669.40532671000005</v>
      </c>
      <c r="D431" s="84">
        <v>667.57356474999995</v>
      </c>
      <c r="E431" s="84">
        <v>127.85698458</v>
      </c>
      <c r="F431" s="84">
        <v>127.85698458</v>
      </c>
    </row>
    <row r="432" spans="1:6" ht="12.75" customHeight="1" x14ac:dyDescent="0.2">
      <c r="A432" s="83" t="s">
        <v>158</v>
      </c>
      <c r="B432" s="83">
        <v>16</v>
      </c>
      <c r="C432" s="84">
        <v>674.64593581999998</v>
      </c>
      <c r="D432" s="84">
        <v>673.13512921999995</v>
      </c>
      <c r="E432" s="84">
        <v>128.92216285999999</v>
      </c>
      <c r="F432" s="84">
        <v>128.92216285999999</v>
      </c>
    </row>
    <row r="433" spans="1:6" ht="12.75" customHeight="1" x14ac:dyDescent="0.2">
      <c r="A433" s="83" t="s">
        <v>158</v>
      </c>
      <c r="B433" s="83">
        <v>17</v>
      </c>
      <c r="C433" s="84">
        <v>699.53013312999997</v>
      </c>
      <c r="D433" s="84">
        <v>696.53632532999995</v>
      </c>
      <c r="E433" s="84">
        <v>133.40407546</v>
      </c>
      <c r="F433" s="84">
        <v>133.40407546</v>
      </c>
    </row>
    <row r="434" spans="1:6" ht="12.75" customHeight="1" x14ac:dyDescent="0.2">
      <c r="A434" s="83" t="s">
        <v>158</v>
      </c>
      <c r="B434" s="83">
        <v>18</v>
      </c>
      <c r="C434" s="84">
        <v>711.03392655000005</v>
      </c>
      <c r="D434" s="84">
        <v>708.66108966000002</v>
      </c>
      <c r="E434" s="84">
        <v>135.72627018</v>
      </c>
      <c r="F434" s="84">
        <v>135.72627018</v>
      </c>
    </row>
    <row r="435" spans="1:6" ht="12.75" customHeight="1" x14ac:dyDescent="0.2">
      <c r="A435" s="83" t="s">
        <v>158</v>
      </c>
      <c r="B435" s="83">
        <v>19</v>
      </c>
      <c r="C435" s="84">
        <v>710.62861969999994</v>
      </c>
      <c r="D435" s="84">
        <v>708.12080180999999</v>
      </c>
      <c r="E435" s="84">
        <v>135.62279158000001</v>
      </c>
      <c r="F435" s="84">
        <v>135.62279158000001</v>
      </c>
    </row>
    <row r="436" spans="1:6" ht="12.75" customHeight="1" x14ac:dyDescent="0.2">
      <c r="A436" s="83" t="s">
        <v>158</v>
      </c>
      <c r="B436" s="83">
        <v>20</v>
      </c>
      <c r="C436" s="84">
        <v>712.17210634000003</v>
      </c>
      <c r="D436" s="84">
        <v>701.75325000999999</v>
      </c>
      <c r="E436" s="84">
        <v>134.40324663000001</v>
      </c>
      <c r="F436" s="84">
        <v>134.40324663000001</v>
      </c>
    </row>
    <row r="437" spans="1:6" ht="12.75" customHeight="1" x14ac:dyDescent="0.2">
      <c r="A437" s="83" t="s">
        <v>158</v>
      </c>
      <c r="B437" s="83">
        <v>21</v>
      </c>
      <c r="C437" s="84">
        <v>694.33247003999998</v>
      </c>
      <c r="D437" s="84">
        <v>688.35795132999999</v>
      </c>
      <c r="E437" s="84">
        <v>131.83771290000001</v>
      </c>
      <c r="F437" s="84">
        <v>131.83771290000001</v>
      </c>
    </row>
    <row r="438" spans="1:6" ht="12.75" customHeight="1" x14ac:dyDescent="0.2">
      <c r="A438" s="83" t="s">
        <v>158</v>
      </c>
      <c r="B438" s="83">
        <v>22</v>
      </c>
      <c r="C438" s="84">
        <v>675.85765704999994</v>
      </c>
      <c r="D438" s="84">
        <v>672.91072449000001</v>
      </c>
      <c r="E438" s="84">
        <v>128.87918375999999</v>
      </c>
      <c r="F438" s="84">
        <v>128.87918375999999</v>
      </c>
    </row>
    <row r="439" spans="1:6" ht="12.75" customHeight="1" x14ac:dyDescent="0.2">
      <c r="A439" s="83" t="s">
        <v>158</v>
      </c>
      <c r="B439" s="83">
        <v>23</v>
      </c>
      <c r="C439" s="84">
        <v>744.26965022000002</v>
      </c>
      <c r="D439" s="84">
        <v>742.53673834000006</v>
      </c>
      <c r="E439" s="84">
        <v>142.21430164</v>
      </c>
      <c r="F439" s="84">
        <v>142.21430164</v>
      </c>
    </row>
    <row r="440" spans="1:6" ht="12.75" customHeight="1" x14ac:dyDescent="0.2">
      <c r="A440" s="83" t="s">
        <v>158</v>
      </c>
      <c r="B440" s="83">
        <v>24</v>
      </c>
      <c r="C440" s="84">
        <v>817.07229344999996</v>
      </c>
      <c r="D440" s="84">
        <v>815.88398829000005</v>
      </c>
      <c r="E440" s="84">
        <v>156.26212902</v>
      </c>
      <c r="F440" s="84">
        <v>156.26212902</v>
      </c>
    </row>
    <row r="441" spans="1:6" ht="12.75" customHeight="1" x14ac:dyDescent="0.2">
      <c r="A441" s="83" t="s">
        <v>159</v>
      </c>
      <c r="B441" s="83">
        <v>1</v>
      </c>
      <c r="C441" s="84">
        <v>988.74341701000003</v>
      </c>
      <c r="D441" s="84">
        <v>985.92507020000005</v>
      </c>
      <c r="E441" s="84">
        <v>188.82923643000001</v>
      </c>
      <c r="F441" s="84">
        <v>188.82923643000001</v>
      </c>
    </row>
    <row r="442" spans="1:6" ht="12.75" customHeight="1" x14ac:dyDescent="0.2">
      <c r="A442" s="83" t="s">
        <v>159</v>
      </c>
      <c r="B442" s="83">
        <v>2</v>
      </c>
      <c r="C442" s="84">
        <v>1093.41777172</v>
      </c>
      <c r="D442" s="84">
        <v>1088.2671056199999</v>
      </c>
      <c r="E442" s="84">
        <v>208.43028827000001</v>
      </c>
      <c r="F442" s="84">
        <v>208.43028827000001</v>
      </c>
    </row>
    <row r="443" spans="1:6" ht="12.75" customHeight="1" x14ac:dyDescent="0.2">
      <c r="A443" s="83" t="s">
        <v>159</v>
      </c>
      <c r="B443" s="83">
        <v>3</v>
      </c>
      <c r="C443" s="84">
        <v>1098.7888118400001</v>
      </c>
      <c r="D443" s="84">
        <v>1095.82721864</v>
      </c>
      <c r="E443" s="84">
        <v>209.87823843000001</v>
      </c>
      <c r="F443" s="84">
        <v>209.87823843000001</v>
      </c>
    </row>
    <row r="444" spans="1:6" ht="12.75" customHeight="1" x14ac:dyDescent="0.2">
      <c r="A444" s="83" t="s">
        <v>159</v>
      </c>
      <c r="B444" s="83">
        <v>4</v>
      </c>
      <c r="C444" s="84">
        <v>1093.2933282500001</v>
      </c>
      <c r="D444" s="84">
        <v>1089.4435936499999</v>
      </c>
      <c r="E444" s="84">
        <v>208.65561506</v>
      </c>
      <c r="F444" s="84">
        <v>208.65561506</v>
      </c>
    </row>
    <row r="445" spans="1:6" ht="12.75" customHeight="1" x14ac:dyDescent="0.2">
      <c r="A445" s="83" t="s">
        <v>159</v>
      </c>
      <c r="B445" s="83">
        <v>5</v>
      </c>
      <c r="C445" s="84">
        <v>1083.8227704400001</v>
      </c>
      <c r="D445" s="84">
        <v>1079.0111860699999</v>
      </c>
      <c r="E445" s="84">
        <v>206.65754885999999</v>
      </c>
      <c r="F445" s="84">
        <v>206.65754885999999</v>
      </c>
    </row>
    <row r="446" spans="1:6" ht="12.75" customHeight="1" x14ac:dyDescent="0.2">
      <c r="A446" s="83" t="s">
        <v>159</v>
      </c>
      <c r="B446" s="83">
        <v>6</v>
      </c>
      <c r="C446" s="84">
        <v>1092.00106031</v>
      </c>
      <c r="D446" s="84">
        <v>1087.86705893</v>
      </c>
      <c r="E446" s="84">
        <v>208.35366934999999</v>
      </c>
      <c r="F446" s="84">
        <v>208.35366934999999</v>
      </c>
    </row>
    <row r="447" spans="1:6" ht="12.75" customHeight="1" x14ac:dyDescent="0.2">
      <c r="A447" s="83" t="s">
        <v>159</v>
      </c>
      <c r="B447" s="83">
        <v>7</v>
      </c>
      <c r="C447" s="84">
        <v>1092.55343485</v>
      </c>
      <c r="D447" s="84">
        <v>1089.04906568</v>
      </c>
      <c r="E447" s="84">
        <v>208.58005312</v>
      </c>
      <c r="F447" s="84">
        <v>208.58005312</v>
      </c>
    </row>
    <row r="448" spans="1:6" ht="12.75" customHeight="1" x14ac:dyDescent="0.2">
      <c r="A448" s="83" t="s">
        <v>159</v>
      </c>
      <c r="B448" s="83">
        <v>8</v>
      </c>
      <c r="C448" s="84">
        <v>1087.1940222799999</v>
      </c>
      <c r="D448" s="84">
        <v>1074.67413809</v>
      </c>
      <c r="E448" s="84">
        <v>205.82689601999999</v>
      </c>
      <c r="F448" s="84">
        <v>205.82689601999999</v>
      </c>
    </row>
    <row r="449" spans="1:6" ht="12.75" customHeight="1" x14ac:dyDescent="0.2">
      <c r="A449" s="83" t="s">
        <v>159</v>
      </c>
      <c r="B449" s="83">
        <v>9</v>
      </c>
      <c r="C449" s="84">
        <v>1014.84173159</v>
      </c>
      <c r="D449" s="84">
        <v>1001.33603994</v>
      </c>
      <c r="E449" s="84">
        <v>191.78082144000001</v>
      </c>
      <c r="F449" s="84">
        <v>191.78082144000001</v>
      </c>
    </row>
    <row r="450" spans="1:6" ht="12.75" customHeight="1" x14ac:dyDescent="0.2">
      <c r="A450" s="83" t="s">
        <v>159</v>
      </c>
      <c r="B450" s="83">
        <v>10</v>
      </c>
      <c r="C450" s="84">
        <v>822.05615594000005</v>
      </c>
      <c r="D450" s="84">
        <v>818.06600214000002</v>
      </c>
      <c r="E450" s="84">
        <v>156.68003909000001</v>
      </c>
      <c r="F450" s="84">
        <v>156.68003909000001</v>
      </c>
    </row>
    <row r="451" spans="1:6" ht="12.75" customHeight="1" x14ac:dyDescent="0.2">
      <c r="A451" s="83" t="s">
        <v>159</v>
      </c>
      <c r="B451" s="83">
        <v>11</v>
      </c>
      <c r="C451" s="84">
        <v>674.06046231000005</v>
      </c>
      <c r="D451" s="84">
        <v>670.40237762000004</v>
      </c>
      <c r="E451" s="84">
        <v>128.39877278</v>
      </c>
      <c r="F451" s="84">
        <v>128.39877278</v>
      </c>
    </row>
    <row r="452" spans="1:6" ht="12.75" customHeight="1" x14ac:dyDescent="0.2">
      <c r="A452" s="83" t="s">
        <v>159</v>
      </c>
      <c r="B452" s="83">
        <v>12</v>
      </c>
      <c r="C452" s="84">
        <v>654.68642163000004</v>
      </c>
      <c r="D452" s="84">
        <v>652.11653320000005</v>
      </c>
      <c r="E452" s="84">
        <v>124.89657759000001</v>
      </c>
      <c r="F452" s="84">
        <v>124.89657759000001</v>
      </c>
    </row>
    <row r="453" spans="1:6" ht="12.75" customHeight="1" x14ac:dyDescent="0.2">
      <c r="A453" s="83" t="s">
        <v>159</v>
      </c>
      <c r="B453" s="83">
        <v>13</v>
      </c>
      <c r="C453" s="84">
        <v>670.58999773000005</v>
      </c>
      <c r="D453" s="84">
        <v>668.63982716999999</v>
      </c>
      <c r="E453" s="84">
        <v>128.06120042000001</v>
      </c>
      <c r="F453" s="84">
        <v>128.06120042000001</v>
      </c>
    </row>
    <row r="454" spans="1:6" ht="12.75" customHeight="1" x14ac:dyDescent="0.2">
      <c r="A454" s="83" t="s">
        <v>159</v>
      </c>
      <c r="B454" s="83">
        <v>14</v>
      </c>
      <c r="C454" s="84">
        <v>669.25751960000002</v>
      </c>
      <c r="D454" s="84">
        <v>667.44344113</v>
      </c>
      <c r="E454" s="84">
        <v>127.83206266000001</v>
      </c>
      <c r="F454" s="84">
        <v>127.83206266000001</v>
      </c>
    </row>
    <row r="455" spans="1:6" ht="12.75" customHeight="1" x14ac:dyDescent="0.2">
      <c r="A455" s="83" t="s">
        <v>159</v>
      </c>
      <c r="B455" s="83">
        <v>15</v>
      </c>
      <c r="C455" s="84">
        <v>673.54007633000003</v>
      </c>
      <c r="D455" s="84">
        <v>671.53878343999997</v>
      </c>
      <c r="E455" s="84">
        <v>128.61642284000001</v>
      </c>
      <c r="F455" s="84">
        <v>128.61642284000001</v>
      </c>
    </row>
    <row r="456" spans="1:6" ht="12.75" customHeight="1" x14ac:dyDescent="0.2">
      <c r="A456" s="83" t="s">
        <v>159</v>
      </c>
      <c r="B456" s="83">
        <v>16</v>
      </c>
      <c r="C456" s="84">
        <v>675.69924689000004</v>
      </c>
      <c r="D456" s="84">
        <v>673.18106407000005</v>
      </c>
      <c r="E456" s="84">
        <v>128.93096052999999</v>
      </c>
      <c r="F456" s="84">
        <v>128.93096052999999</v>
      </c>
    </row>
    <row r="457" spans="1:6" ht="12.75" customHeight="1" x14ac:dyDescent="0.2">
      <c r="A457" s="83" t="s">
        <v>159</v>
      </c>
      <c r="B457" s="83">
        <v>17</v>
      </c>
      <c r="C457" s="84">
        <v>680.52053108999996</v>
      </c>
      <c r="D457" s="84">
        <v>668.13683449999996</v>
      </c>
      <c r="E457" s="84">
        <v>127.96486478</v>
      </c>
      <c r="F457" s="84">
        <v>127.96486478</v>
      </c>
    </row>
    <row r="458" spans="1:6" ht="12.75" customHeight="1" x14ac:dyDescent="0.2">
      <c r="A458" s="83" t="s">
        <v>159</v>
      </c>
      <c r="B458" s="83">
        <v>18</v>
      </c>
      <c r="C458" s="84">
        <v>683.97460436999995</v>
      </c>
      <c r="D458" s="84">
        <v>676.47679331999996</v>
      </c>
      <c r="E458" s="84">
        <v>129.56217486</v>
      </c>
      <c r="F458" s="84">
        <v>129.56217486</v>
      </c>
    </row>
    <row r="459" spans="1:6" ht="12.75" customHeight="1" x14ac:dyDescent="0.2">
      <c r="A459" s="83" t="s">
        <v>159</v>
      </c>
      <c r="B459" s="83">
        <v>19</v>
      </c>
      <c r="C459" s="84">
        <v>707.03156891000003</v>
      </c>
      <c r="D459" s="84">
        <v>703.38665321999997</v>
      </c>
      <c r="E459" s="84">
        <v>134.71608406999999</v>
      </c>
      <c r="F459" s="84">
        <v>134.71608406999999</v>
      </c>
    </row>
    <row r="460" spans="1:6" ht="12.75" customHeight="1" x14ac:dyDescent="0.2">
      <c r="A460" s="83" t="s">
        <v>159</v>
      </c>
      <c r="B460" s="83">
        <v>20</v>
      </c>
      <c r="C460" s="84">
        <v>703.10824284</v>
      </c>
      <c r="D460" s="84">
        <v>699.09343547000003</v>
      </c>
      <c r="E460" s="84">
        <v>133.89382581999999</v>
      </c>
      <c r="F460" s="84">
        <v>133.89382581999999</v>
      </c>
    </row>
    <row r="461" spans="1:6" ht="12.75" customHeight="1" x14ac:dyDescent="0.2">
      <c r="A461" s="83" t="s">
        <v>159</v>
      </c>
      <c r="B461" s="83">
        <v>21</v>
      </c>
      <c r="C461" s="84">
        <v>697.19747602999996</v>
      </c>
      <c r="D461" s="84">
        <v>691.67774535000001</v>
      </c>
      <c r="E461" s="84">
        <v>132.47353623999999</v>
      </c>
      <c r="F461" s="84">
        <v>132.47353623999999</v>
      </c>
    </row>
    <row r="462" spans="1:6" ht="12.75" customHeight="1" x14ac:dyDescent="0.2">
      <c r="A462" s="83" t="s">
        <v>159</v>
      </c>
      <c r="B462" s="83">
        <v>22</v>
      </c>
      <c r="C462" s="84">
        <v>672.23058419999995</v>
      </c>
      <c r="D462" s="84">
        <v>664.07754511999997</v>
      </c>
      <c r="E462" s="84">
        <v>127.18740964</v>
      </c>
      <c r="F462" s="84">
        <v>127.18740964</v>
      </c>
    </row>
    <row r="463" spans="1:6" ht="12.75" customHeight="1" x14ac:dyDescent="0.2">
      <c r="A463" s="83" t="s">
        <v>159</v>
      </c>
      <c r="B463" s="83">
        <v>23</v>
      </c>
      <c r="C463" s="84">
        <v>739.94689146999997</v>
      </c>
      <c r="D463" s="84">
        <v>732.12789067000006</v>
      </c>
      <c r="E463" s="84">
        <v>140.22074774999999</v>
      </c>
      <c r="F463" s="84">
        <v>140.22074774999999</v>
      </c>
    </row>
    <row r="464" spans="1:6" ht="12.75" customHeight="1" x14ac:dyDescent="0.2">
      <c r="A464" s="83" t="s">
        <v>159</v>
      </c>
      <c r="B464" s="83">
        <v>24</v>
      </c>
      <c r="C464" s="84">
        <v>875.62547228999995</v>
      </c>
      <c r="D464" s="84">
        <v>869.61274572000002</v>
      </c>
      <c r="E464" s="84">
        <v>166.55252587999999</v>
      </c>
      <c r="F464" s="84">
        <v>166.55252587999999</v>
      </c>
    </row>
    <row r="465" spans="1:6" ht="12.75" customHeight="1" x14ac:dyDescent="0.2">
      <c r="A465" s="83" t="s">
        <v>160</v>
      </c>
      <c r="B465" s="83">
        <v>1</v>
      </c>
      <c r="C465" s="84">
        <v>934.45471609000003</v>
      </c>
      <c r="D465" s="84">
        <v>927.08706912000002</v>
      </c>
      <c r="E465" s="84">
        <v>177.56029201999999</v>
      </c>
      <c r="F465" s="84">
        <v>177.56029201999999</v>
      </c>
    </row>
    <row r="466" spans="1:6" ht="12.75" customHeight="1" x14ac:dyDescent="0.2">
      <c r="A466" s="83" t="s">
        <v>160</v>
      </c>
      <c r="B466" s="83">
        <v>2</v>
      </c>
      <c r="C466" s="84">
        <v>977.35776664000002</v>
      </c>
      <c r="D466" s="84">
        <v>972.19511578000004</v>
      </c>
      <c r="E466" s="84">
        <v>186.19960778999999</v>
      </c>
      <c r="F466" s="84">
        <v>186.19960778999999</v>
      </c>
    </row>
    <row r="467" spans="1:6" ht="12.75" customHeight="1" x14ac:dyDescent="0.2">
      <c r="A467" s="83" t="s">
        <v>160</v>
      </c>
      <c r="B467" s="83">
        <v>3</v>
      </c>
      <c r="C467" s="84">
        <v>965.12321992</v>
      </c>
      <c r="D467" s="84">
        <v>962.40456986000004</v>
      </c>
      <c r="E467" s="84">
        <v>184.3244741</v>
      </c>
      <c r="F467" s="84">
        <v>184.3244741</v>
      </c>
    </row>
    <row r="468" spans="1:6" ht="12.75" customHeight="1" x14ac:dyDescent="0.2">
      <c r="A468" s="83" t="s">
        <v>160</v>
      </c>
      <c r="B468" s="83">
        <v>4</v>
      </c>
      <c r="C468" s="84">
        <v>951.83666069000003</v>
      </c>
      <c r="D468" s="84">
        <v>948.43075805000001</v>
      </c>
      <c r="E468" s="84">
        <v>181.64814068000001</v>
      </c>
      <c r="F468" s="84">
        <v>181.64814068000001</v>
      </c>
    </row>
    <row r="469" spans="1:6" ht="12.75" customHeight="1" x14ac:dyDescent="0.2">
      <c r="A469" s="83" t="s">
        <v>160</v>
      </c>
      <c r="B469" s="83">
        <v>5</v>
      </c>
      <c r="C469" s="84">
        <v>951.57716719999996</v>
      </c>
      <c r="D469" s="84">
        <v>935.98888786999999</v>
      </c>
      <c r="E469" s="84">
        <v>179.26521228999999</v>
      </c>
      <c r="F469" s="84">
        <v>179.26521228999999</v>
      </c>
    </row>
    <row r="470" spans="1:6" ht="12.75" customHeight="1" x14ac:dyDescent="0.2">
      <c r="A470" s="83" t="s">
        <v>160</v>
      </c>
      <c r="B470" s="83">
        <v>6</v>
      </c>
      <c r="C470" s="84">
        <v>954.53206925999996</v>
      </c>
      <c r="D470" s="84">
        <v>950.10460637999995</v>
      </c>
      <c r="E470" s="84">
        <v>181.96872438</v>
      </c>
      <c r="F470" s="84">
        <v>181.96872438</v>
      </c>
    </row>
    <row r="471" spans="1:6" ht="12.75" customHeight="1" x14ac:dyDescent="0.2">
      <c r="A471" s="83" t="s">
        <v>160</v>
      </c>
      <c r="B471" s="83">
        <v>7</v>
      </c>
      <c r="C471" s="84">
        <v>976.60684619999995</v>
      </c>
      <c r="D471" s="84">
        <v>972.11830001999999</v>
      </c>
      <c r="E471" s="84">
        <v>186.18489564999999</v>
      </c>
      <c r="F471" s="84">
        <v>186.18489564999999</v>
      </c>
    </row>
    <row r="472" spans="1:6" ht="12.75" customHeight="1" x14ac:dyDescent="0.2">
      <c r="A472" s="83" t="s">
        <v>160</v>
      </c>
      <c r="B472" s="83">
        <v>8</v>
      </c>
      <c r="C472" s="84">
        <v>1019.13473291</v>
      </c>
      <c r="D472" s="84">
        <v>1006.9289103999999</v>
      </c>
      <c r="E472" s="84">
        <v>192.85199559</v>
      </c>
      <c r="F472" s="84">
        <v>192.85199559</v>
      </c>
    </row>
    <row r="473" spans="1:6" ht="12.75" customHeight="1" x14ac:dyDescent="0.2">
      <c r="A473" s="83" t="s">
        <v>160</v>
      </c>
      <c r="B473" s="83">
        <v>9</v>
      </c>
      <c r="C473" s="84">
        <v>1020.95304447</v>
      </c>
      <c r="D473" s="84">
        <v>998.91196716000002</v>
      </c>
      <c r="E473" s="84">
        <v>191.31655104999999</v>
      </c>
      <c r="F473" s="84">
        <v>191.31655104999999</v>
      </c>
    </row>
    <row r="474" spans="1:6" ht="12.75" customHeight="1" x14ac:dyDescent="0.2">
      <c r="A474" s="83" t="s">
        <v>160</v>
      </c>
      <c r="B474" s="83">
        <v>10</v>
      </c>
      <c r="C474" s="84">
        <v>843.74765006999996</v>
      </c>
      <c r="D474" s="84">
        <v>833.11022455</v>
      </c>
      <c r="E474" s="84">
        <v>159.56138283000001</v>
      </c>
      <c r="F474" s="84">
        <v>159.56138283000001</v>
      </c>
    </row>
    <row r="475" spans="1:6" ht="12.75" customHeight="1" x14ac:dyDescent="0.2">
      <c r="A475" s="83" t="s">
        <v>160</v>
      </c>
      <c r="B475" s="83">
        <v>11</v>
      </c>
      <c r="C475" s="84">
        <v>753.10229335999998</v>
      </c>
      <c r="D475" s="84">
        <v>750.51930750999998</v>
      </c>
      <c r="E475" s="84">
        <v>143.74316268999999</v>
      </c>
      <c r="F475" s="84">
        <v>143.74316268999999</v>
      </c>
    </row>
    <row r="476" spans="1:6" ht="12.75" customHeight="1" x14ac:dyDescent="0.2">
      <c r="A476" s="83" t="s">
        <v>160</v>
      </c>
      <c r="B476" s="83">
        <v>12</v>
      </c>
      <c r="C476" s="84">
        <v>704.80554471000005</v>
      </c>
      <c r="D476" s="84">
        <v>701.60613825999997</v>
      </c>
      <c r="E476" s="84">
        <v>134.37507106000001</v>
      </c>
      <c r="F476" s="84">
        <v>134.37507106000001</v>
      </c>
    </row>
    <row r="477" spans="1:6" ht="12.75" customHeight="1" x14ac:dyDescent="0.2">
      <c r="A477" s="83" t="s">
        <v>160</v>
      </c>
      <c r="B477" s="83">
        <v>13</v>
      </c>
      <c r="C477" s="84">
        <v>713.57704005000005</v>
      </c>
      <c r="D477" s="84">
        <v>706.10539415000005</v>
      </c>
      <c r="E477" s="84">
        <v>135.23679075999999</v>
      </c>
      <c r="F477" s="84">
        <v>135.23679075999999</v>
      </c>
    </row>
    <row r="478" spans="1:6" ht="12.75" customHeight="1" x14ac:dyDescent="0.2">
      <c r="A478" s="83" t="s">
        <v>160</v>
      </c>
      <c r="B478" s="83">
        <v>14</v>
      </c>
      <c r="C478" s="84">
        <v>708.49736424000002</v>
      </c>
      <c r="D478" s="84">
        <v>707.49140842999998</v>
      </c>
      <c r="E478" s="84">
        <v>135.50224704999999</v>
      </c>
      <c r="F478" s="84">
        <v>135.50224704999999</v>
      </c>
    </row>
    <row r="479" spans="1:6" ht="12.75" customHeight="1" x14ac:dyDescent="0.2">
      <c r="A479" s="83" t="s">
        <v>160</v>
      </c>
      <c r="B479" s="83">
        <v>15</v>
      </c>
      <c r="C479" s="84">
        <v>708.22034902999997</v>
      </c>
      <c r="D479" s="84">
        <v>706.65989946000002</v>
      </c>
      <c r="E479" s="84">
        <v>135.34299235</v>
      </c>
      <c r="F479" s="84">
        <v>135.34299235</v>
      </c>
    </row>
    <row r="480" spans="1:6" ht="12.75" customHeight="1" x14ac:dyDescent="0.2">
      <c r="A480" s="83" t="s">
        <v>160</v>
      </c>
      <c r="B480" s="83">
        <v>16</v>
      </c>
      <c r="C480" s="84">
        <v>707.72599434000006</v>
      </c>
      <c r="D480" s="84">
        <v>706.38912544000004</v>
      </c>
      <c r="E480" s="84">
        <v>135.29113237000001</v>
      </c>
      <c r="F480" s="84">
        <v>135.29113237000001</v>
      </c>
    </row>
    <row r="481" spans="1:6" ht="12.75" customHeight="1" x14ac:dyDescent="0.2">
      <c r="A481" s="83" t="s">
        <v>160</v>
      </c>
      <c r="B481" s="83">
        <v>17</v>
      </c>
      <c r="C481" s="84">
        <v>722.81768534000003</v>
      </c>
      <c r="D481" s="84">
        <v>718.76879861999998</v>
      </c>
      <c r="E481" s="84">
        <v>137.66214848999999</v>
      </c>
      <c r="F481" s="84">
        <v>137.66214848999999</v>
      </c>
    </row>
    <row r="482" spans="1:6" ht="12.75" customHeight="1" x14ac:dyDescent="0.2">
      <c r="A482" s="83" t="s">
        <v>160</v>
      </c>
      <c r="B482" s="83">
        <v>18</v>
      </c>
      <c r="C482" s="84">
        <v>742.04541913000003</v>
      </c>
      <c r="D482" s="84">
        <v>728.26276306</v>
      </c>
      <c r="E482" s="84">
        <v>139.48047943</v>
      </c>
      <c r="F482" s="84">
        <v>139.48047943</v>
      </c>
    </row>
    <row r="483" spans="1:6" ht="12.75" customHeight="1" x14ac:dyDescent="0.2">
      <c r="A483" s="83" t="s">
        <v>160</v>
      </c>
      <c r="B483" s="83">
        <v>19</v>
      </c>
      <c r="C483" s="84">
        <v>735.46615452000003</v>
      </c>
      <c r="D483" s="84">
        <v>726.50075433999996</v>
      </c>
      <c r="E483" s="84">
        <v>139.14301082</v>
      </c>
      <c r="F483" s="84">
        <v>139.14301082</v>
      </c>
    </row>
    <row r="484" spans="1:6" ht="12.75" customHeight="1" x14ac:dyDescent="0.2">
      <c r="A484" s="83" t="s">
        <v>160</v>
      </c>
      <c r="B484" s="83">
        <v>20</v>
      </c>
      <c r="C484" s="84">
        <v>736.21923417000005</v>
      </c>
      <c r="D484" s="84">
        <v>725.48955533000003</v>
      </c>
      <c r="E484" s="84">
        <v>138.94934099</v>
      </c>
      <c r="F484" s="84">
        <v>138.94934099</v>
      </c>
    </row>
    <row r="485" spans="1:6" ht="12.75" customHeight="1" x14ac:dyDescent="0.2">
      <c r="A485" s="83" t="s">
        <v>160</v>
      </c>
      <c r="B485" s="83">
        <v>21</v>
      </c>
      <c r="C485" s="84">
        <v>725.19262521999997</v>
      </c>
      <c r="D485" s="84">
        <v>719.00813476999997</v>
      </c>
      <c r="E485" s="84">
        <v>137.70798733000001</v>
      </c>
      <c r="F485" s="84">
        <v>137.70798733000001</v>
      </c>
    </row>
    <row r="486" spans="1:6" ht="12.75" customHeight="1" x14ac:dyDescent="0.2">
      <c r="A486" s="83" t="s">
        <v>160</v>
      </c>
      <c r="B486" s="83">
        <v>22</v>
      </c>
      <c r="C486" s="84">
        <v>669.48691699000005</v>
      </c>
      <c r="D486" s="84">
        <v>667.82005088000005</v>
      </c>
      <c r="E486" s="84">
        <v>127.90419282000001</v>
      </c>
      <c r="F486" s="84">
        <v>127.90419282000001</v>
      </c>
    </row>
    <row r="487" spans="1:6" ht="12.75" customHeight="1" x14ac:dyDescent="0.2">
      <c r="A487" s="83" t="s">
        <v>160</v>
      </c>
      <c r="B487" s="83">
        <v>23</v>
      </c>
      <c r="C487" s="84">
        <v>739.91554021000002</v>
      </c>
      <c r="D487" s="84">
        <v>738.22831907</v>
      </c>
      <c r="E487" s="84">
        <v>141.38913191</v>
      </c>
      <c r="F487" s="84">
        <v>141.38913191</v>
      </c>
    </row>
    <row r="488" spans="1:6" ht="12.75" customHeight="1" x14ac:dyDescent="0.2">
      <c r="A488" s="83" t="s">
        <v>160</v>
      </c>
      <c r="B488" s="83">
        <v>24</v>
      </c>
      <c r="C488" s="84">
        <v>933.21307915</v>
      </c>
      <c r="D488" s="84">
        <v>930.82651304000001</v>
      </c>
      <c r="E488" s="84">
        <v>178.27648877999999</v>
      </c>
      <c r="F488" s="84">
        <v>178.27648877999999</v>
      </c>
    </row>
    <row r="489" spans="1:6" ht="12.75" customHeight="1" x14ac:dyDescent="0.2">
      <c r="A489" s="83" t="s">
        <v>161</v>
      </c>
      <c r="B489" s="83">
        <v>1</v>
      </c>
      <c r="C489" s="84">
        <v>911.64199292000001</v>
      </c>
      <c r="D489" s="84">
        <v>903.98115515999996</v>
      </c>
      <c r="E489" s="84">
        <v>173.13493331000001</v>
      </c>
      <c r="F489" s="84">
        <v>173.13493331000001</v>
      </c>
    </row>
    <row r="490" spans="1:6" ht="12.75" customHeight="1" x14ac:dyDescent="0.2">
      <c r="A490" s="83" t="s">
        <v>161</v>
      </c>
      <c r="B490" s="83">
        <v>2</v>
      </c>
      <c r="C490" s="84">
        <v>876.15355275000002</v>
      </c>
      <c r="D490" s="84">
        <v>873.92184840000004</v>
      </c>
      <c r="E490" s="84">
        <v>167.3778265</v>
      </c>
      <c r="F490" s="84">
        <v>167.3778265</v>
      </c>
    </row>
    <row r="491" spans="1:6" ht="12.75" customHeight="1" x14ac:dyDescent="0.2">
      <c r="A491" s="83" t="s">
        <v>161</v>
      </c>
      <c r="B491" s="83">
        <v>3</v>
      </c>
      <c r="C491" s="84">
        <v>1006.31287185</v>
      </c>
      <c r="D491" s="84">
        <v>1003.0457244200001</v>
      </c>
      <c r="E491" s="84">
        <v>192.10826865000001</v>
      </c>
      <c r="F491" s="84">
        <v>192.10826865000001</v>
      </c>
    </row>
    <row r="492" spans="1:6" ht="12.75" customHeight="1" x14ac:dyDescent="0.2">
      <c r="A492" s="83" t="s">
        <v>161</v>
      </c>
      <c r="B492" s="83">
        <v>4</v>
      </c>
      <c r="C492" s="84">
        <v>988.56068085000004</v>
      </c>
      <c r="D492" s="84">
        <v>985.36920214999998</v>
      </c>
      <c r="E492" s="84">
        <v>188.72277384</v>
      </c>
      <c r="F492" s="84">
        <v>188.72277384</v>
      </c>
    </row>
    <row r="493" spans="1:6" ht="12.75" customHeight="1" x14ac:dyDescent="0.2">
      <c r="A493" s="83" t="s">
        <v>161</v>
      </c>
      <c r="B493" s="83">
        <v>5</v>
      </c>
      <c r="C493" s="84">
        <v>986.98819031999994</v>
      </c>
      <c r="D493" s="84">
        <v>983.14539725999998</v>
      </c>
      <c r="E493" s="84">
        <v>188.29685975000001</v>
      </c>
      <c r="F493" s="84">
        <v>188.29685975000001</v>
      </c>
    </row>
    <row r="494" spans="1:6" ht="12.75" customHeight="1" x14ac:dyDescent="0.2">
      <c r="A494" s="83" t="s">
        <v>161</v>
      </c>
      <c r="B494" s="83">
        <v>6</v>
      </c>
      <c r="C494" s="84">
        <v>995.95240374000002</v>
      </c>
      <c r="D494" s="84">
        <v>983.79617789999998</v>
      </c>
      <c r="E494" s="84">
        <v>188.42150047000001</v>
      </c>
      <c r="F494" s="84">
        <v>188.42150047000001</v>
      </c>
    </row>
    <row r="495" spans="1:6" ht="12.75" customHeight="1" x14ac:dyDescent="0.2">
      <c r="A495" s="83" t="s">
        <v>161</v>
      </c>
      <c r="B495" s="83">
        <v>7</v>
      </c>
      <c r="C495" s="84">
        <v>1024.6215257199999</v>
      </c>
      <c r="D495" s="84">
        <v>1019.8154213</v>
      </c>
      <c r="E495" s="84">
        <v>195.32008378</v>
      </c>
      <c r="F495" s="84">
        <v>195.32008378</v>
      </c>
    </row>
    <row r="496" spans="1:6" ht="12.75" customHeight="1" x14ac:dyDescent="0.2">
      <c r="A496" s="83" t="s">
        <v>161</v>
      </c>
      <c r="B496" s="83">
        <v>8</v>
      </c>
      <c r="C496" s="84">
        <v>920.02467048999995</v>
      </c>
      <c r="D496" s="84">
        <v>913.02995036000004</v>
      </c>
      <c r="E496" s="84">
        <v>174.86800324000001</v>
      </c>
      <c r="F496" s="84">
        <v>174.86800324000001</v>
      </c>
    </row>
    <row r="497" spans="1:6" ht="12.75" customHeight="1" x14ac:dyDescent="0.2">
      <c r="A497" s="83" t="s">
        <v>161</v>
      </c>
      <c r="B497" s="83">
        <v>9</v>
      </c>
      <c r="C497" s="84">
        <v>976.22635044000003</v>
      </c>
      <c r="D497" s="84">
        <v>966.16952667999999</v>
      </c>
      <c r="E497" s="84">
        <v>185.04555722000001</v>
      </c>
      <c r="F497" s="84">
        <v>185.04555722000001</v>
      </c>
    </row>
    <row r="498" spans="1:6" ht="12.75" customHeight="1" x14ac:dyDescent="0.2">
      <c r="A498" s="83" t="s">
        <v>161</v>
      </c>
      <c r="B498" s="83">
        <v>10</v>
      </c>
      <c r="C498" s="84">
        <v>913.42911694999998</v>
      </c>
      <c r="D498" s="84">
        <v>906.81283994</v>
      </c>
      <c r="E498" s="84">
        <v>173.67727156000001</v>
      </c>
      <c r="F498" s="84">
        <v>173.67727156000001</v>
      </c>
    </row>
    <row r="499" spans="1:6" ht="12.75" customHeight="1" x14ac:dyDescent="0.2">
      <c r="A499" s="83" t="s">
        <v>161</v>
      </c>
      <c r="B499" s="83">
        <v>11</v>
      </c>
      <c r="C499" s="84">
        <v>767.70725090999997</v>
      </c>
      <c r="D499" s="84">
        <v>763.77494050999996</v>
      </c>
      <c r="E499" s="84">
        <v>146.28194696</v>
      </c>
      <c r="F499" s="84">
        <v>146.28194696</v>
      </c>
    </row>
    <row r="500" spans="1:6" ht="12.75" customHeight="1" x14ac:dyDescent="0.2">
      <c r="A500" s="83" t="s">
        <v>161</v>
      </c>
      <c r="B500" s="83">
        <v>12</v>
      </c>
      <c r="C500" s="84">
        <v>750.43351667000002</v>
      </c>
      <c r="D500" s="84">
        <v>747.25664029999996</v>
      </c>
      <c r="E500" s="84">
        <v>143.11828055999999</v>
      </c>
      <c r="F500" s="84">
        <v>143.11828055999999</v>
      </c>
    </row>
    <row r="501" spans="1:6" ht="12.75" customHeight="1" x14ac:dyDescent="0.2">
      <c r="A501" s="83" t="s">
        <v>161</v>
      </c>
      <c r="B501" s="83">
        <v>13</v>
      </c>
      <c r="C501" s="84">
        <v>758.43940826999994</v>
      </c>
      <c r="D501" s="84">
        <v>752.35942551999995</v>
      </c>
      <c r="E501" s="84">
        <v>144.09559118000001</v>
      </c>
      <c r="F501" s="84">
        <v>144.09559118000001</v>
      </c>
    </row>
    <row r="502" spans="1:6" ht="12.75" customHeight="1" x14ac:dyDescent="0.2">
      <c r="A502" s="83" t="s">
        <v>161</v>
      </c>
      <c r="B502" s="83">
        <v>14</v>
      </c>
      <c r="C502" s="84">
        <v>751.79388096000002</v>
      </c>
      <c r="D502" s="84">
        <v>750.02481133000003</v>
      </c>
      <c r="E502" s="84">
        <v>143.64845434</v>
      </c>
      <c r="F502" s="84">
        <v>143.64845434</v>
      </c>
    </row>
    <row r="503" spans="1:6" ht="12.75" customHeight="1" x14ac:dyDescent="0.2">
      <c r="A503" s="83" t="s">
        <v>161</v>
      </c>
      <c r="B503" s="83">
        <v>15</v>
      </c>
      <c r="C503" s="84">
        <v>740.43746868999995</v>
      </c>
      <c r="D503" s="84">
        <v>737.92565889000002</v>
      </c>
      <c r="E503" s="84">
        <v>141.33116494000001</v>
      </c>
      <c r="F503" s="84">
        <v>141.33116494000001</v>
      </c>
    </row>
    <row r="504" spans="1:6" ht="12.75" customHeight="1" x14ac:dyDescent="0.2">
      <c r="A504" s="83" t="s">
        <v>161</v>
      </c>
      <c r="B504" s="83">
        <v>16</v>
      </c>
      <c r="C504" s="84">
        <v>740.92859148000002</v>
      </c>
      <c r="D504" s="84">
        <v>738.26075479999997</v>
      </c>
      <c r="E504" s="84">
        <v>141.39534416000001</v>
      </c>
      <c r="F504" s="84">
        <v>141.39534416000001</v>
      </c>
    </row>
    <row r="505" spans="1:6" ht="12.75" customHeight="1" x14ac:dyDescent="0.2">
      <c r="A505" s="83" t="s">
        <v>161</v>
      </c>
      <c r="B505" s="83">
        <v>17</v>
      </c>
      <c r="C505" s="84">
        <v>742.59212157000002</v>
      </c>
      <c r="D505" s="84">
        <v>738.80062257999998</v>
      </c>
      <c r="E505" s="84">
        <v>141.4987423</v>
      </c>
      <c r="F505" s="84">
        <v>141.4987423</v>
      </c>
    </row>
    <row r="506" spans="1:6" ht="12.75" customHeight="1" x14ac:dyDescent="0.2">
      <c r="A506" s="83" t="s">
        <v>161</v>
      </c>
      <c r="B506" s="83">
        <v>18</v>
      </c>
      <c r="C506" s="84">
        <v>743.74538528000005</v>
      </c>
      <c r="D506" s="84">
        <v>739.60349893</v>
      </c>
      <c r="E506" s="84">
        <v>141.65251315</v>
      </c>
      <c r="F506" s="84">
        <v>141.65251315</v>
      </c>
    </row>
    <row r="507" spans="1:6" ht="12.75" customHeight="1" x14ac:dyDescent="0.2">
      <c r="A507" s="83" t="s">
        <v>161</v>
      </c>
      <c r="B507" s="83">
        <v>19</v>
      </c>
      <c r="C507" s="84">
        <v>739.20270972000003</v>
      </c>
      <c r="D507" s="84">
        <v>735.90960131999998</v>
      </c>
      <c r="E507" s="84">
        <v>140.94503964</v>
      </c>
      <c r="F507" s="84">
        <v>140.94503964</v>
      </c>
    </row>
    <row r="508" spans="1:6" ht="12.75" customHeight="1" x14ac:dyDescent="0.2">
      <c r="A508" s="83" t="s">
        <v>161</v>
      </c>
      <c r="B508" s="83">
        <v>20</v>
      </c>
      <c r="C508" s="84">
        <v>736.23615412000004</v>
      </c>
      <c r="D508" s="84">
        <v>731.69360723</v>
      </c>
      <c r="E508" s="84">
        <v>140.13757164</v>
      </c>
      <c r="F508" s="84">
        <v>140.13757164</v>
      </c>
    </row>
    <row r="509" spans="1:6" ht="12.75" customHeight="1" x14ac:dyDescent="0.2">
      <c r="A509" s="83" t="s">
        <v>161</v>
      </c>
      <c r="B509" s="83">
        <v>21</v>
      </c>
      <c r="C509" s="84">
        <v>738.81527127000004</v>
      </c>
      <c r="D509" s="84">
        <v>735.91910293000001</v>
      </c>
      <c r="E509" s="84">
        <v>140.94685944</v>
      </c>
      <c r="F509" s="84">
        <v>140.94685944</v>
      </c>
    </row>
    <row r="510" spans="1:6" ht="12.75" customHeight="1" x14ac:dyDescent="0.2">
      <c r="A510" s="83" t="s">
        <v>161</v>
      </c>
      <c r="B510" s="83">
        <v>22</v>
      </c>
      <c r="C510" s="84">
        <v>736.50482366000006</v>
      </c>
      <c r="D510" s="84">
        <v>733.97347509999997</v>
      </c>
      <c r="E510" s="84">
        <v>140.57422319</v>
      </c>
      <c r="F510" s="84">
        <v>140.57422319</v>
      </c>
    </row>
    <row r="511" spans="1:6" ht="12.75" customHeight="1" x14ac:dyDescent="0.2">
      <c r="A511" s="83" t="s">
        <v>161</v>
      </c>
      <c r="B511" s="83">
        <v>23</v>
      </c>
      <c r="C511" s="84">
        <v>771.24902602999998</v>
      </c>
      <c r="D511" s="84">
        <v>764.89799826000001</v>
      </c>
      <c r="E511" s="84">
        <v>146.49704052000001</v>
      </c>
      <c r="F511" s="84">
        <v>146.49704052000001</v>
      </c>
    </row>
    <row r="512" spans="1:6" ht="12.75" customHeight="1" x14ac:dyDescent="0.2">
      <c r="A512" s="83" t="s">
        <v>161</v>
      </c>
      <c r="B512" s="83">
        <v>24</v>
      </c>
      <c r="C512" s="84">
        <v>924.83586887000001</v>
      </c>
      <c r="D512" s="84">
        <v>918.17475667999997</v>
      </c>
      <c r="E512" s="84">
        <v>175.85336194000001</v>
      </c>
      <c r="F512" s="84">
        <v>175.85336194000001</v>
      </c>
    </row>
    <row r="513" spans="1:6" ht="12.75" customHeight="1" x14ac:dyDescent="0.2">
      <c r="A513" s="83" t="s">
        <v>162</v>
      </c>
      <c r="B513" s="83">
        <v>1</v>
      </c>
      <c r="C513" s="84">
        <v>958.64568109000004</v>
      </c>
      <c r="D513" s="84">
        <v>948.76996870000005</v>
      </c>
      <c r="E513" s="84">
        <v>181.71310797999999</v>
      </c>
      <c r="F513" s="84">
        <v>181.71310797999999</v>
      </c>
    </row>
    <row r="514" spans="1:6" ht="12.75" customHeight="1" x14ac:dyDescent="0.2">
      <c r="A514" s="83" t="s">
        <v>162</v>
      </c>
      <c r="B514" s="83">
        <v>2</v>
      </c>
      <c r="C514" s="84">
        <v>912.46952643999998</v>
      </c>
      <c r="D514" s="84">
        <v>906.91419541000005</v>
      </c>
      <c r="E514" s="84">
        <v>173.69668365999999</v>
      </c>
      <c r="F514" s="84">
        <v>173.69668365999999</v>
      </c>
    </row>
    <row r="515" spans="1:6" ht="12.75" customHeight="1" x14ac:dyDescent="0.2">
      <c r="A515" s="83" t="s">
        <v>162</v>
      </c>
      <c r="B515" s="83">
        <v>3</v>
      </c>
      <c r="C515" s="84">
        <v>889.48987289000002</v>
      </c>
      <c r="D515" s="84">
        <v>886.60526895999999</v>
      </c>
      <c r="E515" s="84">
        <v>169.80701780999999</v>
      </c>
      <c r="F515" s="84">
        <v>169.80701780999999</v>
      </c>
    </row>
    <row r="516" spans="1:6" ht="12.75" customHeight="1" x14ac:dyDescent="0.2">
      <c r="A516" s="83" t="s">
        <v>162</v>
      </c>
      <c r="B516" s="83">
        <v>4</v>
      </c>
      <c r="C516" s="84">
        <v>888.07207284000003</v>
      </c>
      <c r="D516" s="84">
        <v>885.04872738999995</v>
      </c>
      <c r="E516" s="84">
        <v>169.50890129000001</v>
      </c>
      <c r="F516" s="84">
        <v>169.50890129000001</v>
      </c>
    </row>
    <row r="517" spans="1:6" ht="12.75" customHeight="1" x14ac:dyDescent="0.2">
      <c r="A517" s="83" t="s">
        <v>162</v>
      </c>
      <c r="B517" s="83">
        <v>5</v>
      </c>
      <c r="C517" s="84">
        <v>880.51323007999997</v>
      </c>
      <c r="D517" s="84">
        <v>876.35353849000001</v>
      </c>
      <c r="E517" s="84">
        <v>167.84355579000001</v>
      </c>
      <c r="F517" s="84">
        <v>167.84355579000001</v>
      </c>
    </row>
    <row r="518" spans="1:6" ht="12.75" customHeight="1" x14ac:dyDescent="0.2">
      <c r="A518" s="83" t="s">
        <v>162</v>
      </c>
      <c r="B518" s="83">
        <v>6</v>
      </c>
      <c r="C518" s="84">
        <v>873.00534690999996</v>
      </c>
      <c r="D518" s="84">
        <v>867.50373769999999</v>
      </c>
      <c r="E518" s="84">
        <v>166.14859824999999</v>
      </c>
      <c r="F518" s="84">
        <v>166.14859824999999</v>
      </c>
    </row>
    <row r="519" spans="1:6" ht="12.75" customHeight="1" x14ac:dyDescent="0.2">
      <c r="A519" s="83" t="s">
        <v>162</v>
      </c>
      <c r="B519" s="83">
        <v>7</v>
      </c>
      <c r="C519" s="84">
        <v>898.50306069999999</v>
      </c>
      <c r="D519" s="84">
        <v>893.28700167</v>
      </c>
      <c r="E519" s="84">
        <v>171.08673623999999</v>
      </c>
      <c r="F519" s="84">
        <v>171.08673623999999</v>
      </c>
    </row>
    <row r="520" spans="1:6" ht="12.75" customHeight="1" x14ac:dyDescent="0.2">
      <c r="A520" s="83" t="s">
        <v>162</v>
      </c>
      <c r="B520" s="83">
        <v>8</v>
      </c>
      <c r="C520" s="84">
        <v>950.67145133999998</v>
      </c>
      <c r="D520" s="84">
        <v>942.42203087999997</v>
      </c>
      <c r="E520" s="84">
        <v>180.49731958999999</v>
      </c>
      <c r="F520" s="84">
        <v>180.49731958999999</v>
      </c>
    </row>
    <row r="521" spans="1:6" ht="12.75" customHeight="1" x14ac:dyDescent="0.2">
      <c r="A521" s="83" t="s">
        <v>162</v>
      </c>
      <c r="B521" s="83">
        <v>9</v>
      </c>
      <c r="C521" s="84">
        <v>985.37248291000003</v>
      </c>
      <c r="D521" s="84">
        <v>968.20258125999999</v>
      </c>
      <c r="E521" s="84">
        <v>185.43493787</v>
      </c>
      <c r="F521" s="84">
        <v>185.43493787</v>
      </c>
    </row>
    <row r="522" spans="1:6" ht="12.75" customHeight="1" x14ac:dyDescent="0.2">
      <c r="A522" s="83" t="s">
        <v>162</v>
      </c>
      <c r="B522" s="83">
        <v>10</v>
      </c>
      <c r="C522" s="84">
        <v>881.85047085999997</v>
      </c>
      <c r="D522" s="84">
        <v>867.81265301999997</v>
      </c>
      <c r="E522" s="84">
        <v>166.20776323999999</v>
      </c>
      <c r="F522" s="84">
        <v>166.20776323999999</v>
      </c>
    </row>
    <row r="523" spans="1:6" ht="12.75" customHeight="1" x14ac:dyDescent="0.2">
      <c r="A523" s="83" t="s">
        <v>162</v>
      </c>
      <c r="B523" s="83">
        <v>11</v>
      </c>
      <c r="C523" s="84">
        <v>780.75091146</v>
      </c>
      <c r="D523" s="84">
        <v>766.63271133000001</v>
      </c>
      <c r="E523" s="84">
        <v>146.82928132999999</v>
      </c>
      <c r="F523" s="84">
        <v>146.82928132999999</v>
      </c>
    </row>
    <row r="524" spans="1:6" ht="12.75" customHeight="1" x14ac:dyDescent="0.2">
      <c r="A524" s="83" t="s">
        <v>162</v>
      </c>
      <c r="B524" s="83">
        <v>12</v>
      </c>
      <c r="C524" s="84">
        <v>774.69427710000002</v>
      </c>
      <c r="D524" s="84">
        <v>763.81768721000003</v>
      </c>
      <c r="E524" s="84">
        <v>146.29013402000001</v>
      </c>
      <c r="F524" s="84">
        <v>146.29013402000001</v>
      </c>
    </row>
    <row r="525" spans="1:6" ht="12.75" customHeight="1" x14ac:dyDescent="0.2">
      <c r="A525" s="83" t="s">
        <v>162</v>
      </c>
      <c r="B525" s="83">
        <v>13</v>
      </c>
      <c r="C525" s="84">
        <v>771.18754741999999</v>
      </c>
      <c r="D525" s="84">
        <v>765.20567118999998</v>
      </c>
      <c r="E525" s="84">
        <v>146.55596756</v>
      </c>
      <c r="F525" s="84">
        <v>146.55596756</v>
      </c>
    </row>
    <row r="526" spans="1:6" ht="12.75" customHeight="1" x14ac:dyDescent="0.2">
      <c r="A526" s="83" t="s">
        <v>162</v>
      </c>
      <c r="B526" s="83">
        <v>14</v>
      </c>
      <c r="C526" s="84">
        <v>779.80448802000001</v>
      </c>
      <c r="D526" s="84">
        <v>771.56431296000005</v>
      </c>
      <c r="E526" s="84">
        <v>147.77380601999999</v>
      </c>
      <c r="F526" s="84">
        <v>147.77380601999999</v>
      </c>
    </row>
    <row r="527" spans="1:6" ht="12.75" customHeight="1" x14ac:dyDescent="0.2">
      <c r="A527" s="83" t="s">
        <v>162</v>
      </c>
      <c r="B527" s="83">
        <v>15</v>
      </c>
      <c r="C527" s="84">
        <v>778.78108724000003</v>
      </c>
      <c r="D527" s="84">
        <v>772.99794728999996</v>
      </c>
      <c r="E527" s="84">
        <v>148.04838275</v>
      </c>
      <c r="F527" s="84">
        <v>148.04838275</v>
      </c>
    </row>
    <row r="528" spans="1:6" ht="12.75" customHeight="1" x14ac:dyDescent="0.2">
      <c r="A528" s="83" t="s">
        <v>162</v>
      </c>
      <c r="B528" s="83">
        <v>16</v>
      </c>
      <c r="C528" s="84">
        <v>781.59059127</v>
      </c>
      <c r="D528" s="84">
        <v>778.41404934000002</v>
      </c>
      <c r="E528" s="84">
        <v>149.08570134999999</v>
      </c>
      <c r="F528" s="84">
        <v>149.08570134999999</v>
      </c>
    </row>
    <row r="529" spans="1:6" ht="12.75" customHeight="1" x14ac:dyDescent="0.2">
      <c r="A529" s="83" t="s">
        <v>162</v>
      </c>
      <c r="B529" s="83">
        <v>17</v>
      </c>
      <c r="C529" s="84">
        <v>773.39132265000001</v>
      </c>
      <c r="D529" s="84">
        <v>769.10924130000001</v>
      </c>
      <c r="E529" s="84">
        <v>147.30359858</v>
      </c>
      <c r="F529" s="84">
        <v>147.30359858</v>
      </c>
    </row>
    <row r="530" spans="1:6" ht="12.75" customHeight="1" x14ac:dyDescent="0.2">
      <c r="A530" s="83" t="s">
        <v>162</v>
      </c>
      <c r="B530" s="83">
        <v>18</v>
      </c>
      <c r="C530" s="84">
        <v>773.83176112000001</v>
      </c>
      <c r="D530" s="84">
        <v>770.22322506</v>
      </c>
      <c r="E530" s="84">
        <v>147.51695425</v>
      </c>
      <c r="F530" s="84">
        <v>147.51695425</v>
      </c>
    </row>
    <row r="531" spans="1:6" ht="12.75" customHeight="1" x14ac:dyDescent="0.2">
      <c r="A531" s="83" t="s">
        <v>162</v>
      </c>
      <c r="B531" s="83">
        <v>19</v>
      </c>
      <c r="C531" s="84">
        <v>767.61703867000006</v>
      </c>
      <c r="D531" s="84">
        <v>763.76755099000002</v>
      </c>
      <c r="E531" s="84">
        <v>146.28053168</v>
      </c>
      <c r="F531" s="84">
        <v>146.28053168</v>
      </c>
    </row>
    <row r="532" spans="1:6" ht="12.75" customHeight="1" x14ac:dyDescent="0.2">
      <c r="A532" s="83" t="s">
        <v>162</v>
      </c>
      <c r="B532" s="83">
        <v>20</v>
      </c>
      <c r="C532" s="84">
        <v>767.47130564999998</v>
      </c>
      <c r="D532" s="84">
        <v>764.08767919000002</v>
      </c>
      <c r="E532" s="84">
        <v>146.34184421</v>
      </c>
      <c r="F532" s="84">
        <v>146.34184421</v>
      </c>
    </row>
    <row r="533" spans="1:6" ht="12.75" customHeight="1" x14ac:dyDescent="0.2">
      <c r="A533" s="83" t="s">
        <v>162</v>
      </c>
      <c r="B533" s="83">
        <v>21</v>
      </c>
      <c r="C533" s="84">
        <v>764.71065610999995</v>
      </c>
      <c r="D533" s="84">
        <v>762.19088808000004</v>
      </c>
      <c r="E533" s="84">
        <v>145.97856142000001</v>
      </c>
      <c r="F533" s="84">
        <v>145.97856142000001</v>
      </c>
    </row>
    <row r="534" spans="1:6" ht="12.75" customHeight="1" x14ac:dyDescent="0.2">
      <c r="A534" s="83" t="s">
        <v>162</v>
      </c>
      <c r="B534" s="83">
        <v>22</v>
      </c>
      <c r="C534" s="84">
        <v>772.53272852999999</v>
      </c>
      <c r="D534" s="84">
        <v>770.13823702000002</v>
      </c>
      <c r="E534" s="84">
        <v>147.50067691999999</v>
      </c>
      <c r="F534" s="84">
        <v>147.50067691999999</v>
      </c>
    </row>
    <row r="535" spans="1:6" ht="12.75" customHeight="1" x14ac:dyDescent="0.2">
      <c r="A535" s="83" t="s">
        <v>162</v>
      </c>
      <c r="B535" s="83">
        <v>23</v>
      </c>
      <c r="C535" s="84">
        <v>817.56909522000001</v>
      </c>
      <c r="D535" s="84">
        <v>815.11702345000003</v>
      </c>
      <c r="E535" s="84">
        <v>156.11523613</v>
      </c>
      <c r="F535" s="84">
        <v>156.11523613</v>
      </c>
    </row>
    <row r="536" spans="1:6" ht="12.75" customHeight="1" x14ac:dyDescent="0.2">
      <c r="A536" s="83" t="s">
        <v>162</v>
      </c>
      <c r="B536" s="83">
        <v>24</v>
      </c>
      <c r="C536" s="84">
        <v>947.60113165999996</v>
      </c>
      <c r="D536" s="84">
        <v>944.99695207000002</v>
      </c>
      <c r="E536" s="84">
        <v>180.99048121000001</v>
      </c>
      <c r="F536" s="84">
        <v>180.99048121000001</v>
      </c>
    </row>
    <row r="537" spans="1:6" ht="12.75" customHeight="1" x14ac:dyDescent="0.2">
      <c r="A537" s="83" t="s">
        <v>163</v>
      </c>
      <c r="B537" s="83">
        <v>1</v>
      </c>
      <c r="C537" s="84">
        <v>951.35231358999999</v>
      </c>
      <c r="D537" s="84">
        <v>944.52588864999996</v>
      </c>
      <c r="E537" s="84">
        <v>180.90026082</v>
      </c>
      <c r="F537" s="84">
        <v>180.90026082</v>
      </c>
    </row>
    <row r="538" spans="1:6" ht="12.75" customHeight="1" x14ac:dyDescent="0.2">
      <c r="A538" s="83" t="s">
        <v>163</v>
      </c>
      <c r="B538" s="83">
        <v>2</v>
      </c>
      <c r="C538" s="84">
        <v>919.47385480000003</v>
      </c>
      <c r="D538" s="84">
        <v>916.98857868000005</v>
      </c>
      <c r="E538" s="84">
        <v>175.62617928</v>
      </c>
      <c r="F538" s="84">
        <v>175.62617928</v>
      </c>
    </row>
    <row r="539" spans="1:6" ht="12.75" customHeight="1" x14ac:dyDescent="0.2">
      <c r="A539" s="83" t="s">
        <v>163</v>
      </c>
      <c r="B539" s="83">
        <v>3</v>
      </c>
      <c r="C539" s="84">
        <v>910.43743279</v>
      </c>
      <c r="D539" s="84">
        <v>907.68383055000004</v>
      </c>
      <c r="E539" s="84">
        <v>173.84408798000001</v>
      </c>
      <c r="F539" s="84">
        <v>173.84408798000001</v>
      </c>
    </row>
    <row r="540" spans="1:6" ht="12.75" customHeight="1" x14ac:dyDescent="0.2">
      <c r="A540" s="83" t="s">
        <v>163</v>
      </c>
      <c r="B540" s="83">
        <v>4</v>
      </c>
      <c r="C540" s="84">
        <v>932.81373729999996</v>
      </c>
      <c r="D540" s="84">
        <v>928.16018181000004</v>
      </c>
      <c r="E540" s="84">
        <v>177.76581985999999</v>
      </c>
      <c r="F540" s="84">
        <v>177.76581985999999</v>
      </c>
    </row>
    <row r="541" spans="1:6" ht="12.75" customHeight="1" x14ac:dyDescent="0.2">
      <c r="A541" s="83" t="s">
        <v>163</v>
      </c>
      <c r="B541" s="83">
        <v>5</v>
      </c>
      <c r="C541" s="84">
        <v>941.07793268</v>
      </c>
      <c r="D541" s="84">
        <v>934.52173430000005</v>
      </c>
      <c r="E541" s="84">
        <v>178.98421579000001</v>
      </c>
      <c r="F541" s="84">
        <v>178.98421579000001</v>
      </c>
    </row>
    <row r="542" spans="1:6" ht="12.75" customHeight="1" x14ac:dyDescent="0.2">
      <c r="A542" s="83" t="s">
        <v>163</v>
      </c>
      <c r="B542" s="83">
        <v>6</v>
      </c>
      <c r="C542" s="84">
        <v>939.31455088999996</v>
      </c>
      <c r="D542" s="84">
        <v>935.36859471000002</v>
      </c>
      <c r="E542" s="84">
        <v>179.14641068</v>
      </c>
      <c r="F542" s="84">
        <v>179.14641068</v>
      </c>
    </row>
    <row r="543" spans="1:6" ht="12.75" customHeight="1" x14ac:dyDescent="0.2">
      <c r="A543" s="83" t="s">
        <v>163</v>
      </c>
      <c r="B543" s="83">
        <v>7</v>
      </c>
      <c r="C543" s="84">
        <v>921.93145920999996</v>
      </c>
      <c r="D543" s="84">
        <v>917.54254120999997</v>
      </c>
      <c r="E543" s="84">
        <v>175.73227691</v>
      </c>
      <c r="F543" s="84">
        <v>175.73227691</v>
      </c>
    </row>
    <row r="544" spans="1:6" ht="12.75" customHeight="1" x14ac:dyDescent="0.2">
      <c r="A544" s="83" t="s">
        <v>163</v>
      </c>
      <c r="B544" s="83">
        <v>8</v>
      </c>
      <c r="C544" s="84">
        <v>985.65017481999996</v>
      </c>
      <c r="D544" s="84">
        <v>971.38299185999995</v>
      </c>
      <c r="E544" s="84">
        <v>186.0440658</v>
      </c>
      <c r="F544" s="84">
        <v>186.0440658</v>
      </c>
    </row>
    <row r="545" spans="1:6" ht="12.75" customHeight="1" x14ac:dyDescent="0.2">
      <c r="A545" s="83" t="s">
        <v>163</v>
      </c>
      <c r="B545" s="83">
        <v>9</v>
      </c>
      <c r="C545" s="84">
        <v>1008.3966217</v>
      </c>
      <c r="D545" s="84">
        <v>987.29269637000004</v>
      </c>
      <c r="E545" s="84">
        <v>189.09117094999999</v>
      </c>
      <c r="F545" s="84">
        <v>189.09117094999999</v>
      </c>
    </row>
    <row r="546" spans="1:6" ht="12.75" customHeight="1" x14ac:dyDescent="0.2">
      <c r="A546" s="83" t="s">
        <v>163</v>
      </c>
      <c r="B546" s="83">
        <v>10</v>
      </c>
      <c r="C546" s="84">
        <v>883.73234176999995</v>
      </c>
      <c r="D546" s="84">
        <v>866.73560307000002</v>
      </c>
      <c r="E546" s="84">
        <v>166.00148131</v>
      </c>
      <c r="F546" s="84">
        <v>166.00148131</v>
      </c>
    </row>
    <row r="547" spans="1:6" ht="12.75" customHeight="1" x14ac:dyDescent="0.2">
      <c r="A547" s="83" t="s">
        <v>163</v>
      </c>
      <c r="B547" s="83">
        <v>11</v>
      </c>
      <c r="C547" s="84">
        <v>739.14255005999996</v>
      </c>
      <c r="D547" s="84">
        <v>728.04660210999998</v>
      </c>
      <c r="E547" s="84">
        <v>139.43907922</v>
      </c>
      <c r="F547" s="84">
        <v>139.43907922</v>
      </c>
    </row>
    <row r="548" spans="1:6" ht="12.75" customHeight="1" x14ac:dyDescent="0.2">
      <c r="A548" s="83" t="s">
        <v>163</v>
      </c>
      <c r="B548" s="83">
        <v>12</v>
      </c>
      <c r="C548" s="84">
        <v>715.06629074</v>
      </c>
      <c r="D548" s="84">
        <v>707.57905135999999</v>
      </c>
      <c r="E548" s="84">
        <v>135.51903286000001</v>
      </c>
      <c r="F548" s="84">
        <v>135.51903286000001</v>
      </c>
    </row>
    <row r="549" spans="1:6" ht="12.75" customHeight="1" x14ac:dyDescent="0.2">
      <c r="A549" s="83" t="s">
        <v>163</v>
      </c>
      <c r="B549" s="83">
        <v>13</v>
      </c>
      <c r="C549" s="84">
        <v>820.16225010000005</v>
      </c>
      <c r="D549" s="84">
        <v>741.28725337000003</v>
      </c>
      <c r="E549" s="84">
        <v>141.97499411000001</v>
      </c>
      <c r="F549" s="84">
        <v>141.97499411000001</v>
      </c>
    </row>
    <row r="550" spans="1:6" ht="12.75" customHeight="1" x14ac:dyDescent="0.2">
      <c r="A550" s="83" t="s">
        <v>163</v>
      </c>
      <c r="B550" s="83">
        <v>14</v>
      </c>
      <c r="C550" s="84">
        <v>741.52416393999999</v>
      </c>
      <c r="D550" s="84">
        <v>741.52416393999999</v>
      </c>
      <c r="E550" s="84">
        <v>142.02036838999999</v>
      </c>
      <c r="F550" s="84">
        <v>142.02036838999999</v>
      </c>
    </row>
    <row r="551" spans="1:6" ht="12.75" customHeight="1" x14ac:dyDescent="0.2">
      <c r="A551" s="83" t="s">
        <v>163</v>
      </c>
      <c r="B551" s="83">
        <v>15</v>
      </c>
      <c r="C551" s="84">
        <v>755.37670776000004</v>
      </c>
      <c r="D551" s="84">
        <v>755.37670776000004</v>
      </c>
      <c r="E551" s="84">
        <v>144.67347597</v>
      </c>
      <c r="F551" s="84">
        <v>144.67347597</v>
      </c>
    </row>
    <row r="552" spans="1:6" ht="12.75" customHeight="1" x14ac:dyDescent="0.2">
      <c r="A552" s="83" t="s">
        <v>163</v>
      </c>
      <c r="B552" s="83">
        <v>16</v>
      </c>
      <c r="C552" s="84">
        <v>766.44053951000001</v>
      </c>
      <c r="D552" s="84">
        <v>766.44053951000001</v>
      </c>
      <c r="E552" s="84">
        <v>146.79247563999999</v>
      </c>
      <c r="F552" s="84">
        <v>146.79247563999999</v>
      </c>
    </row>
    <row r="553" spans="1:6" ht="12.75" customHeight="1" x14ac:dyDescent="0.2">
      <c r="A553" s="83" t="s">
        <v>163</v>
      </c>
      <c r="B553" s="83">
        <v>17</v>
      </c>
      <c r="C553" s="84">
        <v>2877.3841471599999</v>
      </c>
      <c r="D553" s="84">
        <v>742.95835913999997</v>
      </c>
      <c r="E553" s="84">
        <v>142.29505252999999</v>
      </c>
      <c r="F553" s="84">
        <v>142.29505252999999</v>
      </c>
    </row>
    <row r="554" spans="1:6" ht="12.75" customHeight="1" x14ac:dyDescent="0.2">
      <c r="A554" s="83" t="s">
        <v>163</v>
      </c>
      <c r="B554" s="83">
        <v>18</v>
      </c>
      <c r="C554" s="84">
        <v>769.61612190999995</v>
      </c>
      <c r="D554" s="84">
        <v>746.26191189999997</v>
      </c>
      <c r="E554" s="84">
        <v>142.92776527000001</v>
      </c>
      <c r="F554" s="84">
        <v>142.92776527000001</v>
      </c>
    </row>
    <row r="555" spans="1:6" ht="12.75" customHeight="1" x14ac:dyDescent="0.2">
      <c r="A555" s="83" t="s">
        <v>163</v>
      </c>
      <c r="B555" s="83">
        <v>19</v>
      </c>
      <c r="C555" s="84">
        <v>783.72168477000002</v>
      </c>
      <c r="D555" s="84">
        <v>778.68326374000003</v>
      </c>
      <c r="E555" s="84">
        <v>149.13726262</v>
      </c>
      <c r="F555" s="84">
        <v>149.13726262</v>
      </c>
    </row>
    <row r="556" spans="1:6" ht="12.75" customHeight="1" x14ac:dyDescent="0.2">
      <c r="A556" s="83" t="s">
        <v>163</v>
      </c>
      <c r="B556" s="83">
        <v>20</v>
      </c>
      <c r="C556" s="84">
        <v>800.91526494000004</v>
      </c>
      <c r="D556" s="84">
        <v>796.82380038999997</v>
      </c>
      <c r="E556" s="84">
        <v>152.61162775</v>
      </c>
      <c r="F556" s="84">
        <v>152.61162775</v>
      </c>
    </row>
    <row r="557" spans="1:6" ht="12.75" customHeight="1" x14ac:dyDescent="0.2">
      <c r="A557" s="83" t="s">
        <v>163</v>
      </c>
      <c r="B557" s="83">
        <v>21</v>
      </c>
      <c r="C557" s="84">
        <v>809.78455152000004</v>
      </c>
      <c r="D557" s="84">
        <v>806.22665959000005</v>
      </c>
      <c r="E557" s="84">
        <v>154.41250976000001</v>
      </c>
      <c r="F557" s="84">
        <v>154.41250976000001</v>
      </c>
    </row>
    <row r="558" spans="1:6" ht="12.75" customHeight="1" x14ac:dyDescent="0.2">
      <c r="A558" s="83" t="s">
        <v>163</v>
      </c>
      <c r="B558" s="83">
        <v>22</v>
      </c>
      <c r="C558" s="84">
        <v>771.35487932000001</v>
      </c>
      <c r="D558" s="84">
        <v>769.54274867000004</v>
      </c>
      <c r="E558" s="84">
        <v>147.38662604999999</v>
      </c>
      <c r="F558" s="84">
        <v>147.38662604999999</v>
      </c>
    </row>
    <row r="559" spans="1:6" ht="12.75" customHeight="1" x14ac:dyDescent="0.2">
      <c r="A559" s="83" t="s">
        <v>163</v>
      </c>
      <c r="B559" s="83">
        <v>23</v>
      </c>
      <c r="C559" s="84">
        <v>835.61456369999996</v>
      </c>
      <c r="D559" s="84">
        <v>833.91184607000002</v>
      </c>
      <c r="E559" s="84">
        <v>159.71491334000001</v>
      </c>
      <c r="F559" s="84">
        <v>159.71491334000001</v>
      </c>
    </row>
    <row r="560" spans="1:6" ht="12.75" customHeight="1" x14ac:dyDescent="0.2">
      <c r="A560" s="83" t="s">
        <v>163</v>
      </c>
      <c r="B560" s="83">
        <v>24</v>
      </c>
      <c r="C560" s="84">
        <v>921.63087355000005</v>
      </c>
      <c r="D560" s="84">
        <v>920.15980887000001</v>
      </c>
      <c r="E560" s="84">
        <v>176.23354893999999</v>
      </c>
      <c r="F560" s="84">
        <v>176.23354893999999</v>
      </c>
    </row>
    <row r="561" spans="1:6" ht="12.75" customHeight="1" x14ac:dyDescent="0.2">
      <c r="A561" s="83" t="s">
        <v>164</v>
      </c>
      <c r="B561" s="83">
        <v>1</v>
      </c>
      <c r="C561" s="84">
        <v>894.95837586000005</v>
      </c>
      <c r="D561" s="84">
        <v>887.66183607999994</v>
      </c>
      <c r="E561" s="84">
        <v>170.00937676000001</v>
      </c>
      <c r="F561" s="84">
        <v>170.00937676000001</v>
      </c>
    </row>
    <row r="562" spans="1:6" ht="12.75" customHeight="1" x14ac:dyDescent="0.2">
      <c r="A562" s="83" t="s">
        <v>164</v>
      </c>
      <c r="B562" s="83">
        <v>2</v>
      </c>
      <c r="C562" s="84">
        <v>896.15241743000001</v>
      </c>
      <c r="D562" s="84">
        <v>893.47583397000005</v>
      </c>
      <c r="E562" s="84">
        <v>171.12290234</v>
      </c>
      <c r="F562" s="84">
        <v>171.12290234</v>
      </c>
    </row>
    <row r="563" spans="1:6" ht="12.75" customHeight="1" x14ac:dyDescent="0.2">
      <c r="A563" s="83" t="s">
        <v>164</v>
      </c>
      <c r="B563" s="83">
        <v>3</v>
      </c>
      <c r="C563" s="84">
        <v>919.62345596</v>
      </c>
      <c r="D563" s="84">
        <v>916.40497664999998</v>
      </c>
      <c r="E563" s="84">
        <v>175.51440493000001</v>
      </c>
      <c r="F563" s="84">
        <v>175.51440493000001</v>
      </c>
    </row>
    <row r="564" spans="1:6" ht="12.75" customHeight="1" x14ac:dyDescent="0.2">
      <c r="A564" s="83" t="s">
        <v>164</v>
      </c>
      <c r="B564" s="83">
        <v>4</v>
      </c>
      <c r="C564" s="84">
        <v>953.29459254000005</v>
      </c>
      <c r="D564" s="84">
        <v>950.25791700000002</v>
      </c>
      <c r="E564" s="84">
        <v>181.99808718</v>
      </c>
      <c r="F564" s="84">
        <v>181.99808718</v>
      </c>
    </row>
    <row r="565" spans="1:6" ht="12.75" customHeight="1" x14ac:dyDescent="0.2">
      <c r="A565" s="83" t="s">
        <v>164</v>
      </c>
      <c r="B565" s="83">
        <v>5</v>
      </c>
      <c r="C565" s="84">
        <v>941.83031657000004</v>
      </c>
      <c r="D565" s="84">
        <v>937.60502849</v>
      </c>
      <c r="E565" s="84">
        <v>179.57474352</v>
      </c>
      <c r="F565" s="84">
        <v>179.57474352</v>
      </c>
    </row>
    <row r="566" spans="1:6" ht="12.75" customHeight="1" x14ac:dyDescent="0.2">
      <c r="A566" s="83" t="s">
        <v>164</v>
      </c>
      <c r="B566" s="83">
        <v>6</v>
      </c>
      <c r="C566" s="84">
        <v>933.55696762000002</v>
      </c>
      <c r="D566" s="84">
        <v>928.91782997999996</v>
      </c>
      <c r="E566" s="84">
        <v>177.91092836999999</v>
      </c>
      <c r="F566" s="84">
        <v>177.91092836999999</v>
      </c>
    </row>
    <row r="567" spans="1:6" ht="12.75" customHeight="1" x14ac:dyDescent="0.2">
      <c r="A567" s="83" t="s">
        <v>164</v>
      </c>
      <c r="B567" s="83">
        <v>7</v>
      </c>
      <c r="C567" s="84">
        <v>892.08813372999998</v>
      </c>
      <c r="D567" s="84">
        <v>886.98358222000002</v>
      </c>
      <c r="E567" s="84">
        <v>169.87947424000001</v>
      </c>
      <c r="F567" s="84">
        <v>169.87947424000001</v>
      </c>
    </row>
    <row r="568" spans="1:6" ht="12.75" customHeight="1" x14ac:dyDescent="0.2">
      <c r="A568" s="83" t="s">
        <v>164</v>
      </c>
      <c r="B568" s="83">
        <v>8</v>
      </c>
      <c r="C568" s="84">
        <v>827.50674334999997</v>
      </c>
      <c r="D568" s="84">
        <v>819.23125734999996</v>
      </c>
      <c r="E568" s="84">
        <v>156.90321452000001</v>
      </c>
      <c r="F568" s="84">
        <v>156.90321452000001</v>
      </c>
    </row>
    <row r="569" spans="1:6" ht="12.75" customHeight="1" x14ac:dyDescent="0.2">
      <c r="A569" s="83" t="s">
        <v>164</v>
      </c>
      <c r="B569" s="83">
        <v>9</v>
      </c>
      <c r="C569" s="84">
        <v>851.23351920000005</v>
      </c>
      <c r="D569" s="84">
        <v>845.65623761999996</v>
      </c>
      <c r="E569" s="84">
        <v>161.96425719000001</v>
      </c>
      <c r="F569" s="84">
        <v>161.96425719000001</v>
      </c>
    </row>
    <row r="570" spans="1:6" ht="12.75" customHeight="1" x14ac:dyDescent="0.2">
      <c r="A570" s="83" t="s">
        <v>164</v>
      </c>
      <c r="B570" s="83">
        <v>10</v>
      </c>
      <c r="C570" s="84">
        <v>878.72345066000003</v>
      </c>
      <c r="D570" s="84">
        <v>873.57540530999995</v>
      </c>
      <c r="E570" s="84">
        <v>167.311474</v>
      </c>
      <c r="F570" s="84">
        <v>167.311474</v>
      </c>
    </row>
    <row r="571" spans="1:6" ht="12.75" customHeight="1" x14ac:dyDescent="0.2">
      <c r="A571" s="83" t="s">
        <v>164</v>
      </c>
      <c r="B571" s="83">
        <v>11</v>
      </c>
      <c r="C571" s="84">
        <v>782.81129847</v>
      </c>
      <c r="D571" s="84">
        <v>779.58645514</v>
      </c>
      <c r="E571" s="84">
        <v>149.31024629000001</v>
      </c>
      <c r="F571" s="84">
        <v>149.31024629000001</v>
      </c>
    </row>
    <row r="572" spans="1:6" ht="12.75" customHeight="1" x14ac:dyDescent="0.2">
      <c r="A572" s="83" t="s">
        <v>164</v>
      </c>
      <c r="B572" s="83">
        <v>12</v>
      </c>
      <c r="C572" s="84">
        <v>764.53314784999998</v>
      </c>
      <c r="D572" s="84">
        <v>760.98266898999998</v>
      </c>
      <c r="E572" s="84">
        <v>145.74715732999999</v>
      </c>
      <c r="F572" s="84">
        <v>145.74715732999999</v>
      </c>
    </row>
    <row r="573" spans="1:6" ht="12.75" customHeight="1" x14ac:dyDescent="0.2">
      <c r="A573" s="83" t="s">
        <v>164</v>
      </c>
      <c r="B573" s="83">
        <v>13</v>
      </c>
      <c r="C573" s="84">
        <v>783.66744159999996</v>
      </c>
      <c r="D573" s="84">
        <v>778.43621540000004</v>
      </c>
      <c r="E573" s="84">
        <v>149.08994670000001</v>
      </c>
      <c r="F573" s="84">
        <v>149.08994670000001</v>
      </c>
    </row>
    <row r="574" spans="1:6" ht="12.75" customHeight="1" x14ac:dyDescent="0.2">
      <c r="A574" s="83" t="s">
        <v>164</v>
      </c>
      <c r="B574" s="83">
        <v>14</v>
      </c>
      <c r="C574" s="84">
        <v>791.47084185999995</v>
      </c>
      <c r="D574" s="84">
        <v>789.78451600000005</v>
      </c>
      <c r="E574" s="84">
        <v>151.26342925</v>
      </c>
      <c r="F574" s="84">
        <v>151.26342925</v>
      </c>
    </row>
    <row r="575" spans="1:6" ht="12.75" customHeight="1" x14ac:dyDescent="0.2">
      <c r="A575" s="83" t="s">
        <v>164</v>
      </c>
      <c r="B575" s="83">
        <v>15</v>
      </c>
      <c r="C575" s="84">
        <v>808.08727666000004</v>
      </c>
      <c r="D575" s="84">
        <v>805.79524867999999</v>
      </c>
      <c r="E575" s="84">
        <v>154.32988381000001</v>
      </c>
      <c r="F575" s="84">
        <v>154.32988381000001</v>
      </c>
    </row>
    <row r="576" spans="1:6" ht="12.75" customHeight="1" x14ac:dyDescent="0.2">
      <c r="A576" s="83" t="s">
        <v>164</v>
      </c>
      <c r="B576" s="83">
        <v>16</v>
      </c>
      <c r="C576" s="84">
        <v>827.27322957000001</v>
      </c>
      <c r="D576" s="84">
        <v>824.81260368999995</v>
      </c>
      <c r="E576" s="84">
        <v>157.97218151999999</v>
      </c>
      <c r="F576" s="84">
        <v>157.97218151999999</v>
      </c>
    </row>
    <row r="577" spans="1:6" ht="12.75" customHeight="1" x14ac:dyDescent="0.2">
      <c r="A577" s="83" t="s">
        <v>164</v>
      </c>
      <c r="B577" s="83">
        <v>17</v>
      </c>
      <c r="C577" s="84">
        <v>825.92858994999995</v>
      </c>
      <c r="D577" s="84">
        <v>821.72056910000003</v>
      </c>
      <c r="E577" s="84">
        <v>157.37997978999999</v>
      </c>
      <c r="F577" s="84">
        <v>157.37997978999999</v>
      </c>
    </row>
    <row r="578" spans="1:6" ht="12.75" customHeight="1" x14ac:dyDescent="0.2">
      <c r="A578" s="83" t="s">
        <v>164</v>
      </c>
      <c r="B578" s="83">
        <v>18</v>
      </c>
      <c r="C578" s="84">
        <v>834.47194720000005</v>
      </c>
      <c r="D578" s="84">
        <v>828.68789485000002</v>
      </c>
      <c r="E578" s="84">
        <v>158.71439642000001</v>
      </c>
      <c r="F578" s="84">
        <v>158.71439642000001</v>
      </c>
    </row>
    <row r="579" spans="1:6" ht="12.75" customHeight="1" x14ac:dyDescent="0.2">
      <c r="A579" s="83" t="s">
        <v>164</v>
      </c>
      <c r="B579" s="83">
        <v>19</v>
      </c>
      <c r="C579" s="84">
        <v>850.95157243999995</v>
      </c>
      <c r="D579" s="84">
        <v>846.92059793999999</v>
      </c>
      <c r="E579" s="84">
        <v>162.20641372</v>
      </c>
      <c r="F579" s="84">
        <v>162.20641372</v>
      </c>
    </row>
    <row r="580" spans="1:6" ht="12.75" customHeight="1" x14ac:dyDescent="0.2">
      <c r="A580" s="83" t="s">
        <v>164</v>
      </c>
      <c r="B580" s="83">
        <v>20</v>
      </c>
      <c r="C580" s="84">
        <v>842.96968790999995</v>
      </c>
      <c r="D580" s="84">
        <v>837.86722472999998</v>
      </c>
      <c r="E580" s="84">
        <v>160.47246698999999</v>
      </c>
      <c r="F580" s="84">
        <v>160.47246698999999</v>
      </c>
    </row>
    <row r="581" spans="1:6" ht="12.75" customHeight="1" x14ac:dyDescent="0.2">
      <c r="A581" s="83" t="s">
        <v>164</v>
      </c>
      <c r="B581" s="83">
        <v>21</v>
      </c>
      <c r="C581" s="84">
        <v>826.95211843000004</v>
      </c>
      <c r="D581" s="84">
        <v>824.22099604000005</v>
      </c>
      <c r="E581" s="84">
        <v>157.85887389999999</v>
      </c>
      <c r="F581" s="84">
        <v>157.85887389999999</v>
      </c>
    </row>
    <row r="582" spans="1:6" ht="12.75" customHeight="1" x14ac:dyDescent="0.2">
      <c r="A582" s="83" t="s">
        <v>164</v>
      </c>
      <c r="B582" s="83">
        <v>22</v>
      </c>
      <c r="C582" s="84">
        <v>786.87552985000002</v>
      </c>
      <c r="D582" s="84">
        <v>785.25604549000002</v>
      </c>
      <c r="E582" s="84">
        <v>150.39611422999999</v>
      </c>
      <c r="F582" s="84">
        <v>150.39611422999999</v>
      </c>
    </row>
    <row r="583" spans="1:6" ht="12.75" customHeight="1" x14ac:dyDescent="0.2">
      <c r="A583" s="83" t="s">
        <v>164</v>
      </c>
      <c r="B583" s="83">
        <v>23</v>
      </c>
      <c r="C583" s="84">
        <v>789.68046861000005</v>
      </c>
      <c r="D583" s="84">
        <v>788.13282245000005</v>
      </c>
      <c r="E583" s="84">
        <v>150.94708875000001</v>
      </c>
      <c r="F583" s="84">
        <v>150.94708875000001</v>
      </c>
    </row>
    <row r="584" spans="1:6" ht="12.75" customHeight="1" x14ac:dyDescent="0.2">
      <c r="A584" s="83" t="s">
        <v>164</v>
      </c>
      <c r="B584" s="83">
        <v>24</v>
      </c>
      <c r="C584" s="84">
        <v>917.60179898000001</v>
      </c>
      <c r="D584" s="84">
        <v>916.22763735000001</v>
      </c>
      <c r="E584" s="84">
        <v>175.48044003999999</v>
      </c>
      <c r="F584" s="84">
        <v>175.48044003999999</v>
      </c>
    </row>
    <row r="585" spans="1:6" ht="12.75" customHeight="1" x14ac:dyDescent="0.2">
      <c r="A585" s="83" t="s">
        <v>165</v>
      </c>
      <c r="B585" s="83">
        <v>1</v>
      </c>
      <c r="C585" s="84">
        <v>887.45107754000003</v>
      </c>
      <c r="D585" s="84">
        <v>882.37609181000005</v>
      </c>
      <c r="E585" s="84">
        <v>168.99702493000001</v>
      </c>
      <c r="F585" s="84">
        <v>168.99702493000001</v>
      </c>
    </row>
    <row r="586" spans="1:6" ht="12.75" customHeight="1" x14ac:dyDescent="0.2">
      <c r="A586" s="83" t="s">
        <v>165</v>
      </c>
      <c r="B586" s="83">
        <v>2</v>
      </c>
      <c r="C586" s="84">
        <v>859.32827218</v>
      </c>
      <c r="D586" s="84">
        <v>857.59809570000004</v>
      </c>
      <c r="E586" s="84">
        <v>164.25142080000001</v>
      </c>
      <c r="F586" s="84">
        <v>164.25142080000001</v>
      </c>
    </row>
    <row r="587" spans="1:6" ht="12.75" customHeight="1" x14ac:dyDescent="0.2">
      <c r="A587" s="83" t="s">
        <v>165</v>
      </c>
      <c r="B587" s="83">
        <v>3</v>
      </c>
      <c r="C587" s="84">
        <v>862.46692565000001</v>
      </c>
      <c r="D587" s="84">
        <v>860.64754962999996</v>
      </c>
      <c r="E587" s="84">
        <v>164.83546727000001</v>
      </c>
      <c r="F587" s="84">
        <v>164.83546727000001</v>
      </c>
    </row>
    <row r="588" spans="1:6" ht="12.75" customHeight="1" x14ac:dyDescent="0.2">
      <c r="A588" s="83" t="s">
        <v>165</v>
      </c>
      <c r="B588" s="83">
        <v>4</v>
      </c>
      <c r="C588" s="84">
        <v>894.89907235999999</v>
      </c>
      <c r="D588" s="84">
        <v>893.06514549999997</v>
      </c>
      <c r="E588" s="84">
        <v>171.04424526</v>
      </c>
      <c r="F588" s="84">
        <v>171.04424526</v>
      </c>
    </row>
    <row r="589" spans="1:6" ht="12.75" customHeight="1" x14ac:dyDescent="0.2">
      <c r="A589" s="83" t="s">
        <v>165</v>
      </c>
      <c r="B589" s="83">
        <v>5</v>
      </c>
      <c r="C589" s="84">
        <v>898.53917844</v>
      </c>
      <c r="D589" s="84">
        <v>896.09090805000005</v>
      </c>
      <c r="E589" s="84">
        <v>171.62375424000001</v>
      </c>
      <c r="F589" s="84">
        <v>171.62375424000001</v>
      </c>
    </row>
    <row r="590" spans="1:6" ht="12.75" customHeight="1" x14ac:dyDescent="0.2">
      <c r="A590" s="83" t="s">
        <v>165</v>
      </c>
      <c r="B590" s="83">
        <v>6</v>
      </c>
      <c r="C590" s="84">
        <v>886.57506473000001</v>
      </c>
      <c r="D590" s="84">
        <v>883.69666426000003</v>
      </c>
      <c r="E590" s="84">
        <v>169.24994748</v>
      </c>
      <c r="F590" s="84">
        <v>169.24994748</v>
      </c>
    </row>
    <row r="591" spans="1:6" ht="12.75" customHeight="1" x14ac:dyDescent="0.2">
      <c r="A591" s="83" t="s">
        <v>165</v>
      </c>
      <c r="B591" s="83">
        <v>7</v>
      </c>
      <c r="C591" s="84">
        <v>838.98618835000002</v>
      </c>
      <c r="D591" s="84">
        <v>835.71963427000003</v>
      </c>
      <c r="E591" s="84">
        <v>160.06114986</v>
      </c>
      <c r="F591" s="84">
        <v>160.06114986</v>
      </c>
    </row>
    <row r="592" spans="1:6" ht="12.75" customHeight="1" x14ac:dyDescent="0.2">
      <c r="A592" s="83" t="s">
        <v>165</v>
      </c>
      <c r="B592" s="83">
        <v>8</v>
      </c>
      <c r="C592" s="84">
        <v>817.78422737999995</v>
      </c>
      <c r="D592" s="84">
        <v>812.28307939000001</v>
      </c>
      <c r="E592" s="84">
        <v>155.57246517999999</v>
      </c>
      <c r="F592" s="84">
        <v>155.57246517999999</v>
      </c>
    </row>
    <row r="593" spans="1:6" ht="12.75" customHeight="1" x14ac:dyDescent="0.2">
      <c r="A593" s="83" t="s">
        <v>165</v>
      </c>
      <c r="B593" s="83">
        <v>9</v>
      </c>
      <c r="C593" s="84">
        <v>851.77520834999996</v>
      </c>
      <c r="D593" s="84">
        <v>847.07543809000003</v>
      </c>
      <c r="E593" s="84">
        <v>162.23606946999999</v>
      </c>
      <c r="F593" s="84">
        <v>162.23606946999999</v>
      </c>
    </row>
    <row r="594" spans="1:6" ht="12.75" customHeight="1" x14ac:dyDescent="0.2">
      <c r="A594" s="83" t="s">
        <v>165</v>
      </c>
      <c r="B594" s="83">
        <v>10</v>
      </c>
      <c r="C594" s="84">
        <v>869.41077212000005</v>
      </c>
      <c r="D594" s="84">
        <v>864.53503544</v>
      </c>
      <c r="E594" s="84">
        <v>165.58001773999999</v>
      </c>
      <c r="F594" s="84">
        <v>165.58001773999999</v>
      </c>
    </row>
    <row r="595" spans="1:6" ht="12.75" customHeight="1" x14ac:dyDescent="0.2">
      <c r="A595" s="83" t="s">
        <v>165</v>
      </c>
      <c r="B595" s="83">
        <v>11</v>
      </c>
      <c r="C595" s="84">
        <v>794.12775273</v>
      </c>
      <c r="D595" s="84">
        <v>789.53987125000003</v>
      </c>
      <c r="E595" s="84">
        <v>151.21657368000001</v>
      </c>
      <c r="F595" s="84">
        <v>151.21657368000001</v>
      </c>
    </row>
    <row r="596" spans="1:6" ht="12.75" customHeight="1" x14ac:dyDescent="0.2">
      <c r="A596" s="83" t="s">
        <v>165</v>
      </c>
      <c r="B596" s="83">
        <v>12</v>
      </c>
      <c r="C596" s="84">
        <v>786.68439993000004</v>
      </c>
      <c r="D596" s="84">
        <v>783.61524125000005</v>
      </c>
      <c r="E596" s="84">
        <v>150.08185929999999</v>
      </c>
      <c r="F596" s="84">
        <v>150.08185929999999</v>
      </c>
    </row>
    <row r="597" spans="1:6" ht="12.75" customHeight="1" x14ac:dyDescent="0.2">
      <c r="A597" s="83" t="s">
        <v>165</v>
      </c>
      <c r="B597" s="83">
        <v>13</v>
      </c>
      <c r="C597" s="84">
        <v>801.90732603000004</v>
      </c>
      <c r="D597" s="84">
        <v>798.04757826000002</v>
      </c>
      <c r="E597" s="84">
        <v>152.84601172999999</v>
      </c>
      <c r="F597" s="84">
        <v>152.84601172999999</v>
      </c>
    </row>
    <row r="598" spans="1:6" ht="12.75" customHeight="1" x14ac:dyDescent="0.2">
      <c r="A598" s="83" t="s">
        <v>165</v>
      </c>
      <c r="B598" s="83">
        <v>14</v>
      </c>
      <c r="C598" s="84">
        <v>806.35748827999998</v>
      </c>
      <c r="D598" s="84">
        <v>803.07098998000004</v>
      </c>
      <c r="E598" s="84">
        <v>153.80812033999999</v>
      </c>
      <c r="F598" s="84">
        <v>153.80812033999999</v>
      </c>
    </row>
    <row r="599" spans="1:6" ht="12.75" customHeight="1" x14ac:dyDescent="0.2">
      <c r="A599" s="83" t="s">
        <v>165</v>
      </c>
      <c r="B599" s="83">
        <v>15</v>
      </c>
      <c r="C599" s="84">
        <v>807.30814615999998</v>
      </c>
      <c r="D599" s="84">
        <v>805.02509020000002</v>
      </c>
      <c r="E599" s="84">
        <v>154.18237926</v>
      </c>
      <c r="F599" s="84">
        <v>154.18237926</v>
      </c>
    </row>
    <row r="600" spans="1:6" ht="12.75" customHeight="1" x14ac:dyDescent="0.2">
      <c r="A600" s="83" t="s">
        <v>165</v>
      </c>
      <c r="B600" s="83">
        <v>16</v>
      </c>
      <c r="C600" s="84">
        <v>811.10727497000005</v>
      </c>
      <c r="D600" s="84">
        <v>808.51490722999995</v>
      </c>
      <c r="E600" s="84">
        <v>154.85076624000001</v>
      </c>
      <c r="F600" s="84">
        <v>154.85076624000001</v>
      </c>
    </row>
    <row r="601" spans="1:6" ht="12.75" customHeight="1" x14ac:dyDescent="0.2">
      <c r="A601" s="83" t="s">
        <v>165</v>
      </c>
      <c r="B601" s="83">
        <v>17</v>
      </c>
      <c r="C601" s="84">
        <v>815.94313700999999</v>
      </c>
      <c r="D601" s="84">
        <v>811.25186400999996</v>
      </c>
      <c r="E601" s="84">
        <v>155.37496171999999</v>
      </c>
      <c r="F601" s="84">
        <v>155.37496171999999</v>
      </c>
    </row>
    <row r="602" spans="1:6" ht="12.75" customHeight="1" x14ac:dyDescent="0.2">
      <c r="A602" s="83" t="s">
        <v>165</v>
      </c>
      <c r="B602" s="83">
        <v>18</v>
      </c>
      <c r="C602" s="84">
        <v>820.11520223000002</v>
      </c>
      <c r="D602" s="84">
        <v>816.44112247999999</v>
      </c>
      <c r="E602" s="84">
        <v>156.36883412</v>
      </c>
      <c r="F602" s="84">
        <v>156.36883412</v>
      </c>
    </row>
    <row r="603" spans="1:6" ht="12.75" customHeight="1" x14ac:dyDescent="0.2">
      <c r="A603" s="83" t="s">
        <v>165</v>
      </c>
      <c r="B603" s="83">
        <v>19</v>
      </c>
      <c r="C603" s="84">
        <v>820.72616588999995</v>
      </c>
      <c r="D603" s="84">
        <v>816.21849015999999</v>
      </c>
      <c r="E603" s="84">
        <v>156.32619446999999</v>
      </c>
      <c r="F603" s="84">
        <v>156.32619446999999</v>
      </c>
    </row>
    <row r="604" spans="1:6" ht="12.75" customHeight="1" x14ac:dyDescent="0.2">
      <c r="A604" s="83" t="s">
        <v>165</v>
      </c>
      <c r="B604" s="83">
        <v>20</v>
      </c>
      <c r="C604" s="84">
        <v>811.67388600000004</v>
      </c>
      <c r="D604" s="84">
        <v>805.90376757000001</v>
      </c>
      <c r="E604" s="84">
        <v>154.35066789000001</v>
      </c>
      <c r="F604" s="84">
        <v>154.35066789000001</v>
      </c>
    </row>
    <row r="605" spans="1:6" ht="12.75" customHeight="1" x14ac:dyDescent="0.2">
      <c r="A605" s="83" t="s">
        <v>165</v>
      </c>
      <c r="B605" s="83">
        <v>21</v>
      </c>
      <c r="C605" s="84">
        <v>793.04224816999999</v>
      </c>
      <c r="D605" s="84">
        <v>791.18524200000002</v>
      </c>
      <c r="E605" s="84">
        <v>151.53170320999999</v>
      </c>
      <c r="F605" s="84">
        <v>151.53170320999999</v>
      </c>
    </row>
    <row r="606" spans="1:6" ht="12.75" customHeight="1" x14ac:dyDescent="0.2">
      <c r="A606" s="83" t="s">
        <v>165</v>
      </c>
      <c r="B606" s="83">
        <v>22</v>
      </c>
      <c r="C606" s="84">
        <v>768.58715319999999</v>
      </c>
      <c r="D606" s="84">
        <v>766.75910148000003</v>
      </c>
      <c r="E606" s="84">
        <v>146.85348819999999</v>
      </c>
      <c r="F606" s="84">
        <v>146.85348819999999</v>
      </c>
    </row>
    <row r="607" spans="1:6" ht="12.75" customHeight="1" x14ac:dyDescent="0.2">
      <c r="A607" s="83" t="s">
        <v>165</v>
      </c>
      <c r="B607" s="83">
        <v>23</v>
      </c>
      <c r="C607" s="84">
        <v>833.38214832000006</v>
      </c>
      <c r="D607" s="84">
        <v>831.36661114000003</v>
      </c>
      <c r="E607" s="84">
        <v>159.22743738</v>
      </c>
      <c r="F607" s="84">
        <v>159.22743738</v>
      </c>
    </row>
    <row r="608" spans="1:6" ht="12.75" customHeight="1" x14ac:dyDescent="0.2">
      <c r="A608" s="83" t="s">
        <v>165</v>
      </c>
      <c r="B608" s="83">
        <v>24</v>
      </c>
      <c r="C608" s="84">
        <v>933.06670366000003</v>
      </c>
      <c r="D608" s="84">
        <v>931.20502324999995</v>
      </c>
      <c r="E608" s="84">
        <v>178.34898292</v>
      </c>
      <c r="F608" s="84">
        <v>178.34898292</v>
      </c>
    </row>
    <row r="609" spans="1:6" ht="12.75" customHeight="1" x14ac:dyDescent="0.2">
      <c r="A609" s="83" t="s">
        <v>166</v>
      </c>
      <c r="B609" s="83">
        <v>1</v>
      </c>
      <c r="C609" s="84">
        <v>919.56088079000006</v>
      </c>
      <c r="D609" s="84">
        <v>912.93776159000004</v>
      </c>
      <c r="E609" s="84">
        <v>174.85034679</v>
      </c>
      <c r="F609" s="84">
        <v>174.85034679</v>
      </c>
    </row>
    <row r="610" spans="1:6" ht="12.75" customHeight="1" x14ac:dyDescent="0.2">
      <c r="A610" s="83" t="s">
        <v>166</v>
      </c>
      <c r="B610" s="83">
        <v>2</v>
      </c>
      <c r="C610" s="84">
        <v>975.72872651</v>
      </c>
      <c r="D610" s="84">
        <v>972.78694297000004</v>
      </c>
      <c r="E610" s="84">
        <v>186.31295745</v>
      </c>
      <c r="F610" s="84">
        <v>186.31295745</v>
      </c>
    </row>
    <row r="611" spans="1:6" ht="12.75" customHeight="1" x14ac:dyDescent="0.2">
      <c r="A611" s="83" t="s">
        <v>166</v>
      </c>
      <c r="B611" s="83">
        <v>3</v>
      </c>
      <c r="C611" s="84">
        <v>1011.45738943</v>
      </c>
      <c r="D611" s="84">
        <v>1009.17632219</v>
      </c>
      <c r="E611" s="84">
        <v>193.282431</v>
      </c>
      <c r="F611" s="84">
        <v>193.282431</v>
      </c>
    </row>
    <row r="612" spans="1:6" ht="12.75" customHeight="1" x14ac:dyDescent="0.2">
      <c r="A612" s="83" t="s">
        <v>166</v>
      </c>
      <c r="B612" s="83">
        <v>4</v>
      </c>
      <c r="C612" s="84">
        <v>1033.4336856</v>
      </c>
      <c r="D612" s="84">
        <v>1031.1139827</v>
      </c>
      <c r="E612" s="84">
        <v>197.48404002999999</v>
      </c>
      <c r="F612" s="84">
        <v>197.48404002999999</v>
      </c>
    </row>
    <row r="613" spans="1:6" ht="12.75" customHeight="1" x14ac:dyDescent="0.2">
      <c r="A613" s="83" t="s">
        <v>166</v>
      </c>
      <c r="B613" s="83">
        <v>5</v>
      </c>
      <c r="C613" s="84">
        <v>1033.8765592699999</v>
      </c>
      <c r="D613" s="84">
        <v>1030.24272552</v>
      </c>
      <c r="E613" s="84">
        <v>197.31717255000001</v>
      </c>
      <c r="F613" s="84">
        <v>197.31717255000001</v>
      </c>
    </row>
    <row r="614" spans="1:6" ht="12.75" customHeight="1" x14ac:dyDescent="0.2">
      <c r="A614" s="83" t="s">
        <v>166</v>
      </c>
      <c r="B614" s="83">
        <v>6</v>
      </c>
      <c r="C614" s="84">
        <v>1030.1394441499999</v>
      </c>
      <c r="D614" s="84">
        <v>1026.3336650599999</v>
      </c>
      <c r="E614" s="84">
        <v>196.56849</v>
      </c>
      <c r="F614" s="84">
        <v>196.56849</v>
      </c>
    </row>
    <row r="615" spans="1:6" ht="12.75" customHeight="1" x14ac:dyDescent="0.2">
      <c r="A615" s="83" t="s">
        <v>166</v>
      </c>
      <c r="B615" s="83">
        <v>7</v>
      </c>
      <c r="C615" s="84">
        <v>1030.9729694</v>
      </c>
      <c r="D615" s="84">
        <v>1027.1036546400001</v>
      </c>
      <c r="E615" s="84">
        <v>196.71596220000001</v>
      </c>
      <c r="F615" s="84">
        <v>196.71596220000001</v>
      </c>
    </row>
    <row r="616" spans="1:6" ht="12.75" customHeight="1" x14ac:dyDescent="0.2">
      <c r="A616" s="83" t="s">
        <v>166</v>
      </c>
      <c r="B616" s="83">
        <v>8</v>
      </c>
      <c r="C616" s="84">
        <v>1053.7895200600001</v>
      </c>
      <c r="D616" s="84">
        <v>1049.1722716100001</v>
      </c>
      <c r="E616" s="84">
        <v>200.94265267</v>
      </c>
      <c r="F616" s="84">
        <v>200.94265267</v>
      </c>
    </row>
    <row r="617" spans="1:6" ht="12.75" customHeight="1" x14ac:dyDescent="0.2">
      <c r="A617" s="83" t="s">
        <v>166</v>
      </c>
      <c r="B617" s="83">
        <v>9</v>
      </c>
      <c r="C617" s="84">
        <v>1002.59857809</v>
      </c>
      <c r="D617" s="84">
        <v>997.85394270999996</v>
      </c>
      <c r="E617" s="84">
        <v>191.11391298000001</v>
      </c>
      <c r="F617" s="84">
        <v>191.11391298000001</v>
      </c>
    </row>
    <row r="618" spans="1:6" ht="12.75" customHeight="1" x14ac:dyDescent="0.2">
      <c r="A618" s="83" t="s">
        <v>166</v>
      </c>
      <c r="B618" s="83">
        <v>10</v>
      </c>
      <c r="C618" s="84">
        <v>850.31465163999997</v>
      </c>
      <c r="D618" s="84">
        <v>846.36101166000003</v>
      </c>
      <c r="E618" s="84">
        <v>162.09923899</v>
      </c>
      <c r="F618" s="84">
        <v>162.09923899</v>
      </c>
    </row>
    <row r="619" spans="1:6" ht="12.75" customHeight="1" x14ac:dyDescent="0.2">
      <c r="A619" s="83" t="s">
        <v>166</v>
      </c>
      <c r="B619" s="83">
        <v>11</v>
      </c>
      <c r="C619" s="84">
        <v>744.77078298000004</v>
      </c>
      <c r="D619" s="84">
        <v>739.25090064999995</v>
      </c>
      <c r="E619" s="84">
        <v>141.58498177999999</v>
      </c>
      <c r="F619" s="84">
        <v>141.58498177999999</v>
      </c>
    </row>
    <row r="620" spans="1:6" ht="12.75" customHeight="1" x14ac:dyDescent="0.2">
      <c r="A620" s="83" t="s">
        <v>166</v>
      </c>
      <c r="B620" s="83">
        <v>12</v>
      </c>
      <c r="C620" s="84">
        <v>725.43745604000003</v>
      </c>
      <c r="D620" s="84">
        <v>716.38103151999996</v>
      </c>
      <c r="E620" s="84">
        <v>137.20483154999999</v>
      </c>
      <c r="F620" s="84">
        <v>137.20483154999999</v>
      </c>
    </row>
    <row r="621" spans="1:6" ht="12.75" customHeight="1" x14ac:dyDescent="0.2">
      <c r="A621" s="83" t="s">
        <v>166</v>
      </c>
      <c r="B621" s="83">
        <v>13</v>
      </c>
      <c r="C621" s="84">
        <v>704.81365807999998</v>
      </c>
      <c r="D621" s="84">
        <v>697.70578278000005</v>
      </c>
      <c r="E621" s="84">
        <v>133.62805571999999</v>
      </c>
      <c r="F621" s="84">
        <v>133.62805571999999</v>
      </c>
    </row>
    <row r="622" spans="1:6" ht="12.75" customHeight="1" x14ac:dyDescent="0.2">
      <c r="A622" s="83" t="s">
        <v>166</v>
      </c>
      <c r="B622" s="83">
        <v>14</v>
      </c>
      <c r="C622" s="84">
        <v>696.69979034999994</v>
      </c>
      <c r="D622" s="84">
        <v>693.61753849000002</v>
      </c>
      <c r="E622" s="84">
        <v>132.84505498999999</v>
      </c>
      <c r="F622" s="84">
        <v>132.84505498999999</v>
      </c>
    </row>
    <row r="623" spans="1:6" ht="12.75" customHeight="1" x14ac:dyDescent="0.2">
      <c r="A623" s="83" t="s">
        <v>166</v>
      </c>
      <c r="B623" s="83">
        <v>15</v>
      </c>
      <c r="C623" s="84">
        <v>704.62457242999994</v>
      </c>
      <c r="D623" s="84">
        <v>702.97460715</v>
      </c>
      <c r="E623" s="84">
        <v>134.63716697000001</v>
      </c>
      <c r="F623" s="84">
        <v>134.63716697000001</v>
      </c>
    </row>
    <row r="624" spans="1:6" ht="12.75" customHeight="1" x14ac:dyDescent="0.2">
      <c r="A624" s="83" t="s">
        <v>166</v>
      </c>
      <c r="B624" s="83">
        <v>16</v>
      </c>
      <c r="C624" s="84">
        <v>710.83233146999999</v>
      </c>
      <c r="D624" s="84">
        <v>708.94996183000001</v>
      </c>
      <c r="E624" s="84">
        <v>135.78159640000001</v>
      </c>
      <c r="F624" s="84">
        <v>135.78159640000001</v>
      </c>
    </row>
    <row r="625" spans="1:6" ht="12.75" customHeight="1" x14ac:dyDescent="0.2">
      <c r="A625" s="83" t="s">
        <v>166</v>
      </c>
      <c r="B625" s="83">
        <v>17</v>
      </c>
      <c r="C625" s="84">
        <v>726.86472737999998</v>
      </c>
      <c r="D625" s="84">
        <v>715.87846318000004</v>
      </c>
      <c r="E625" s="84">
        <v>137.10857718</v>
      </c>
      <c r="F625" s="84">
        <v>137.10857718</v>
      </c>
    </row>
    <row r="626" spans="1:6" ht="12.75" customHeight="1" x14ac:dyDescent="0.2">
      <c r="A626" s="83" t="s">
        <v>166</v>
      </c>
      <c r="B626" s="83">
        <v>18</v>
      </c>
      <c r="C626" s="84">
        <v>728.17524617000004</v>
      </c>
      <c r="D626" s="84">
        <v>716.30753381</v>
      </c>
      <c r="E626" s="84">
        <v>137.19075491000001</v>
      </c>
      <c r="F626" s="84">
        <v>137.19075491000001</v>
      </c>
    </row>
    <row r="627" spans="1:6" ht="12.75" customHeight="1" x14ac:dyDescent="0.2">
      <c r="A627" s="83" t="s">
        <v>166</v>
      </c>
      <c r="B627" s="83">
        <v>19</v>
      </c>
      <c r="C627" s="84">
        <v>738.88574822999999</v>
      </c>
      <c r="D627" s="84">
        <v>730.16721768000002</v>
      </c>
      <c r="E627" s="84">
        <v>139.84522998</v>
      </c>
      <c r="F627" s="84">
        <v>139.84522998</v>
      </c>
    </row>
    <row r="628" spans="1:6" ht="12.75" customHeight="1" x14ac:dyDescent="0.2">
      <c r="A628" s="83" t="s">
        <v>166</v>
      </c>
      <c r="B628" s="83">
        <v>20</v>
      </c>
      <c r="C628" s="84">
        <v>731.94099371000004</v>
      </c>
      <c r="D628" s="84">
        <v>720.25065799000004</v>
      </c>
      <c r="E628" s="84">
        <v>137.94596150999999</v>
      </c>
      <c r="F628" s="84">
        <v>137.94596150999999</v>
      </c>
    </row>
    <row r="629" spans="1:6" ht="12.75" customHeight="1" x14ac:dyDescent="0.2">
      <c r="A629" s="83" t="s">
        <v>166</v>
      </c>
      <c r="B629" s="83">
        <v>21</v>
      </c>
      <c r="C629" s="84">
        <v>712.90401208000003</v>
      </c>
      <c r="D629" s="84">
        <v>707.13269624999998</v>
      </c>
      <c r="E629" s="84">
        <v>135.43354472999999</v>
      </c>
      <c r="F629" s="84">
        <v>135.43354472999999</v>
      </c>
    </row>
    <row r="630" spans="1:6" ht="12.75" customHeight="1" x14ac:dyDescent="0.2">
      <c r="A630" s="83" t="s">
        <v>166</v>
      </c>
      <c r="B630" s="83">
        <v>22</v>
      </c>
      <c r="C630" s="84">
        <v>683.77320767000003</v>
      </c>
      <c r="D630" s="84">
        <v>681.73094787000002</v>
      </c>
      <c r="E630" s="84">
        <v>130.56847647999999</v>
      </c>
      <c r="F630" s="84">
        <v>130.56847647999999</v>
      </c>
    </row>
    <row r="631" spans="1:6" ht="12.75" customHeight="1" x14ac:dyDescent="0.2">
      <c r="A631" s="83" t="s">
        <v>166</v>
      </c>
      <c r="B631" s="83">
        <v>23</v>
      </c>
      <c r="C631" s="84">
        <v>733.29278607000003</v>
      </c>
      <c r="D631" s="84">
        <v>731.04657779000001</v>
      </c>
      <c r="E631" s="84">
        <v>140.01364937</v>
      </c>
      <c r="F631" s="84">
        <v>140.01364937</v>
      </c>
    </row>
    <row r="632" spans="1:6" ht="12.75" customHeight="1" x14ac:dyDescent="0.2">
      <c r="A632" s="83" t="s">
        <v>166</v>
      </c>
      <c r="B632" s="83">
        <v>24</v>
      </c>
      <c r="C632" s="84">
        <v>878.87502556000004</v>
      </c>
      <c r="D632" s="84">
        <v>876.27303891999998</v>
      </c>
      <c r="E632" s="84">
        <v>167.82813811</v>
      </c>
      <c r="F632" s="84">
        <v>167.82813811</v>
      </c>
    </row>
    <row r="633" spans="1:6" ht="12.75" customHeight="1" x14ac:dyDescent="0.2">
      <c r="A633" s="83" t="s">
        <v>167</v>
      </c>
      <c r="B633" s="83">
        <v>1</v>
      </c>
      <c r="C633" s="84">
        <v>843.63717678</v>
      </c>
      <c r="D633" s="84">
        <v>836.01254584000003</v>
      </c>
      <c r="E633" s="84">
        <v>160.11724973</v>
      </c>
      <c r="F633" s="84">
        <v>160.11724973</v>
      </c>
    </row>
    <row r="634" spans="1:6" ht="12.75" customHeight="1" x14ac:dyDescent="0.2">
      <c r="A634" s="83" t="s">
        <v>167</v>
      </c>
      <c r="B634" s="83">
        <v>2</v>
      </c>
      <c r="C634" s="84">
        <v>869.01538188999996</v>
      </c>
      <c r="D634" s="84">
        <v>859.37137516999996</v>
      </c>
      <c r="E634" s="84">
        <v>164.59104803</v>
      </c>
      <c r="F634" s="84">
        <v>164.59104803</v>
      </c>
    </row>
    <row r="635" spans="1:6" ht="12.75" customHeight="1" x14ac:dyDescent="0.2">
      <c r="A635" s="83" t="s">
        <v>167</v>
      </c>
      <c r="B635" s="83">
        <v>3</v>
      </c>
      <c r="C635" s="84">
        <v>869.40193323999995</v>
      </c>
      <c r="D635" s="84">
        <v>859.52470832999995</v>
      </c>
      <c r="E635" s="84">
        <v>164.62041515999999</v>
      </c>
      <c r="F635" s="84">
        <v>164.62041515999999</v>
      </c>
    </row>
    <row r="636" spans="1:6" ht="12.75" customHeight="1" x14ac:dyDescent="0.2">
      <c r="A636" s="83" t="s">
        <v>167</v>
      </c>
      <c r="B636" s="83">
        <v>4</v>
      </c>
      <c r="C636" s="84">
        <v>881.98685924999995</v>
      </c>
      <c r="D636" s="84">
        <v>871.84635413000001</v>
      </c>
      <c r="E636" s="84">
        <v>166.98031759</v>
      </c>
      <c r="F636" s="84">
        <v>166.98031759</v>
      </c>
    </row>
    <row r="637" spans="1:6" ht="12.75" customHeight="1" x14ac:dyDescent="0.2">
      <c r="A637" s="83" t="s">
        <v>167</v>
      </c>
      <c r="B637" s="83">
        <v>5</v>
      </c>
      <c r="C637" s="84">
        <v>893.87900716000001</v>
      </c>
      <c r="D637" s="84">
        <v>883.83295079000004</v>
      </c>
      <c r="E637" s="84">
        <v>169.27604975</v>
      </c>
      <c r="F637" s="84">
        <v>169.27604975</v>
      </c>
    </row>
    <row r="638" spans="1:6" ht="12.75" customHeight="1" x14ac:dyDescent="0.2">
      <c r="A638" s="83" t="s">
        <v>167</v>
      </c>
      <c r="B638" s="83">
        <v>6</v>
      </c>
      <c r="C638" s="84">
        <v>900.82441906999998</v>
      </c>
      <c r="D638" s="84">
        <v>891.15426249999996</v>
      </c>
      <c r="E638" s="84">
        <v>170.67826350999999</v>
      </c>
      <c r="F638" s="84">
        <v>170.67826350999999</v>
      </c>
    </row>
    <row r="639" spans="1:6" ht="12.75" customHeight="1" x14ac:dyDescent="0.2">
      <c r="A639" s="83" t="s">
        <v>167</v>
      </c>
      <c r="B639" s="83">
        <v>7</v>
      </c>
      <c r="C639" s="84">
        <v>906.86596170999997</v>
      </c>
      <c r="D639" s="84">
        <v>905.83123446000002</v>
      </c>
      <c r="E639" s="84">
        <v>173.48926963</v>
      </c>
      <c r="F639" s="84">
        <v>173.48926963</v>
      </c>
    </row>
    <row r="640" spans="1:6" ht="12.75" customHeight="1" x14ac:dyDescent="0.2">
      <c r="A640" s="83" t="s">
        <v>167</v>
      </c>
      <c r="B640" s="83">
        <v>8</v>
      </c>
      <c r="C640" s="84">
        <v>925.28982122000002</v>
      </c>
      <c r="D640" s="84">
        <v>920.06398503000003</v>
      </c>
      <c r="E640" s="84">
        <v>176.21519627999999</v>
      </c>
      <c r="F640" s="84">
        <v>176.21519627999999</v>
      </c>
    </row>
    <row r="641" spans="1:6" ht="12.75" customHeight="1" x14ac:dyDescent="0.2">
      <c r="A641" s="83" t="s">
        <v>167</v>
      </c>
      <c r="B641" s="83">
        <v>9</v>
      </c>
      <c r="C641" s="84">
        <v>865.26833385999998</v>
      </c>
      <c r="D641" s="84">
        <v>859.56789458000003</v>
      </c>
      <c r="E641" s="84">
        <v>164.62868639999999</v>
      </c>
      <c r="F641" s="84">
        <v>164.62868639999999</v>
      </c>
    </row>
    <row r="642" spans="1:6" ht="12.75" customHeight="1" x14ac:dyDescent="0.2">
      <c r="A642" s="83" t="s">
        <v>167</v>
      </c>
      <c r="B642" s="83">
        <v>10</v>
      </c>
      <c r="C642" s="84">
        <v>776.22718731999998</v>
      </c>
      <c r="D642" s="84">
        <v>771.71641608000004</v>
      </c>
      <c r="E642" s="84">
        <v>147.80293756</v>
      </c>
      <c r="F642" s="84">
        <v>147.80293756</v>
      </c>
    </row>
    <row r="643" spans="1:6" ht="12.75" customHeight="1" x14ac:dyDescent="0.2">
      <c r="A643" s="83" t="s">
        <v>167</v>
      </c>
      <c r="B643" s="83">
        <v>11</v>
      </c>
      <c r="C643" s="84">
        <v>670.95430114999999</v>
      </c>
      <c r="D643" s="84">
        <v>666.80786176000004</v>
      </c>
      <c r="E643" s="84">
        <v>127.71033336000001</v>
      </c>
      <c r="F643" s="84">
        <v>127.71033336000001</v>
      </c>
    </row>
    <row r="644" spans="1:6" ht="12.75" customHeight="1" x14ac:dyDescent="0.2">
      <c r="A644" s="83" t="s">
        <v>167</v>
      </c>
      <c r="B644" s="83">
        <v>12</v>
      </c>
      <c r="C644" s="84">
        <v>637.53576118000001</v>
      </c>
      <c r="D644" s="84">
        <v>635.18722463999995</v>
      </c>
      <c r="E644" s="84">
        <v>121.65419285</v>
      </c>
      <c r="F644" s="84">
        <v>121.65419285</v>
      </c>
    </row>
    <row r="645" spans="1:6" ht="12.75" customHeight="1" x14ac:dyDescent="0.2">
      <c r="A645" s="83" t="s">
        <v>167</v>
      </c>
      <c r="B645" s="83">
        <v>13</v>
      </c>
      <c r="C645" s="84">
        <v>619.58616944000005</v>
      </c>
      <c r="D645" s="84">
        <v>615.70711463999999</v>
      </c>
      <c r="E645" s="84">
        <v>117.92326602</v>
      </c>
      <c r="F645" s="84">
        <v>117.92326602</v>
      </c>
    </row>
    <row r="646" spans="1:6" ht="12.75" customHeight="1" x14ac:dyDescent="0.2">
      <c r="A646" s="83" t="s">
        <v>167</v>
      </c>
      <c r="B646" s="83">
        <v>14</v>
      </c>
      <c r="C646" s="84">
        <v>627.90391938000005</v>
      </c>
      <c r="D646" s="84">
        <v>626.45136419999994</v>
      </c>
      <c r="E646" s="84">
        <v>119.98105773</v>
      </c>
      <c r="F646" s="84">
        <v>119.98105773</v>
      </c>
    </row>
    <row r="647" spans="1:6" ht="12.75" customHeight="1" x14ac:dyDescent="0.2">
      <c r="A647" s="83" t="s">
        <v>167</v>
      </c>
      <c r="B647" s="83">
        <v>15</v>
      </c>
      <c r="C647" s="84">
        <v>632.67457340999999</v>
      </c>
      <c r="D647" s="84">
        <v>631.14573513000005</v>
      </c>
      <c r="E647" s="84">
        <v>120.88014681999999</v>
      </c>
      <c r="F647" s="84">
        <v>120.88014681999999</v>
      </c>
    </row>
    <row r="648" spans="1:6" ht="12.75" customHeight="1" x14ac:dyDescent="0.2">
      <c r="A648" s="83" t="s">
        <v>167</v>
      </c>
      <c r="B648" s="83">
        <v>16</v>
      </c>
      <c r="C648" s="84">
        <v>643.32935865000002</v>
      </c>
      <c r="D648" s="84">
        <v>640.67912047000004</v>
      </c>
      <c r="E648" s="84">
        <v>122.70602785</v>
      </c>
      <c r="F648" s="84">
        <v>122.70602785</v>
      </c>
    </row>
    <row r="649" spans="1:6" ht="12.75" customHeight="1" x14ac:dyDescent="0.2">
      <c r="A649" s="83" t="s">
        <v>167</v>
      </c>
      <c r="B649" s="83">
        <v>17</v>
      </c>
      <c r="C649" s="84">
        <v>656.20213539999997</v>
      </c>
      <c r="D649" s="84">
        <v>652.31813984999997</v>
      </c>
      <c r="E649" s="84">
        <v>124.93519028999999</v>
      </c>
      <c r="F649" s="84">
        <v>124.93519028999999</v>
      </c>
    </row>
    <row r="650" spans="1:6" ht="12.75" customHeight="1" x14ac:dyDescent="0.2">
      <c r="A650" s="83" t="s">
        <v>167</v>
      </c>
      <c r="B650" s="83">
        <v>18</v>
      </c>
      <c r="C650" s="84">
        <v>659.47815144000003</v>
      </c>
      <c r="D650" s="84">
        <v>656.22881888999996</v>
      </c>
      <c r="E650" s="84">
        <v>125.68418285</v>
      </c>
      <c r="F650" s="84">
        <v>125.68418285</v>
      </c>
    </row>
    <row r="651" spans="1:6" ht="12.75" customHeight="1" x14ac:dyDescent="0.2">
      <c r="A651" s="83" t="s">
        <v>167</v>
      </c>
      <c r="B651" s="83">
        <v>19</v>
      </c>
      <c r="C651" s="84">
        <v>666.67386735000002</v>
      </c>
      <c r="D651" s="84">
        <v>663.00808842000004</v>
      </c>
      <c r="E651" s="84">
        <v>126.98258201</v>
      </c>
      <c r="F651" s="84">
        <v>126.98258201</v>
      </c>
    </row>
    <row r="652" spans="1:6" ht="12.75" customHeight="1" x14ac:dyDescent="0.2">
      <c r="A652" s="83" t="s">
        <v>167</v>
      </c>
      <c r="B652" s="83">
        <v>20</v>
      </c>
      <c r="C652" s="84">
        <v>649.55297711000003</v>
      </c>
      <c r="D652" s="84">
        <v>646.28271933999997</v>
      </c>
      <c r="E652" s="84">
        <v>123.77925676</v>
      </c>
      <c r="F652" s="84">
        <v>123.77925676</v>
      </c>
    </row>
    <row r="653" spans="1:6" ht="12.75" customHeight="1" x14ac:dyDescent="0.2">
      <c r="A653" s="83" t="s">
        <v>167</v>
      </c>
      <c r="B653" s="83">
        <v>21</v>
      </c>
      <c r="C653" s="84">
        <v>634.33490300000005</v>
      </c>
      <c r="D653" s="84">
        <v>632.05087462999995</v>
      </c>
      <c r="E653" s="84">
        <v>121.05350361000001</v>
      </c>
      <c r="F653" s="84">
        <v>121.05350361000001</v>
      </c>
    </row>
    <row r="654" spans="1:6" ht="12.75" customHeight="1" x14ac:dyDescent="0.2">
      <c r="A654" s="83" t="s">
        <v>167</v>
      </c>
      <c r="B654" s="83">
        <v>22</v>
      </c>
      <c r="C654" s="84">
        <v>617.30860108000002</v>
      </c>
      <c r="D654" s="84">
        <v>615.86309690999997</v>
      </c>
      <c r="E654" s="84">
        <v>117.95314051</v>
      </c>
      <c r="F654" s="84">
        <v>117.95314051</v>
      </c>
    </row>
    <row r="655" spans="1:6" ht="12.75" customHeight="1" x14ac:dyDescent="0.2">
      <c r="A655" s="83" t="s">
        <v>167</v>
      </c>
      <c r="B655" s="83">
        <v>23</v>
      </c>
      <c r="C655" s="84">
        <v>654.55084207000004</v>
      </c>
      <c r="D655" s="84">
        <v>653.06652413999996</v>
      </c>
      <c r="E655" s="84">
        <v>125.07852455</v>
      </c>
      <c r="F655" s="84">
        <v>125.07852455</v>
      </c>
    </row>
    <row r="656" spans="1:6" ht="12.75" customHeight="1" x14ac:dyDescent="0.2">
      <c r="A656" s="83" t="s">
        <v>167</v>
      </c>
      <c r="B656" s="83">
        <v>24</v>
      </c>
      <c r="C656" s="84">
        <v>790.74868070000002</v>
      </c>
      <c r="D656" s="84">
        <v>789.00772844999995</v>
      </c>
      <c r="E656" s="84">
        <v>151.11465507</v>
      </c>
      <c r="F656" s="84">
        <v>151.11465507</v>
      </c>
    </row>
    <row r="657" spans="1:6" ht="12.75" customHeight="1" x14ac:dyDescent="0.2">
      <c r="A657" s="83" t="s">
        <v>168</v>
      </c>
      <c r="B657" s="83">
        <v>1</v>
      </c>
      <c r="C657" s="84">
        <v>883.11616031000005</v>
      </c>
      <c r="D657" s="84">
        <v>876.94130269000004</v>
      </c>
      <c r="E657" s="84">
        <v>167.95612729000001</v>
      </c>
      <c r="F657" s="84">
        <v>167.95612729000001</v>
      </c>
    </row>
    <row r="658" spans="1:6" ht="12.75" customHeight="1" x14ac:dyDescent="0.2">
      <c r="A658" s="83" t="s">
        <v>168</v>
      </c>
      <c r="B658" s="83">
        <v>2</v>
      </c>
      <c r="C658" s="84">
        <v>860.45414744000004</v>
      </c>
      <c r="D658" s="84">
        <v>855.76235838000002</v>
      </c>
      <c r="E658" s="84">
        <v>163.89983132</v>
      </c>
      <c r="F658" s="84">
        <v>163.89983132</v>
      </c>
    </row>
    <row r="659" spans="1:6" ht="12.75" customHeight="1" x14ac:dyDescent="0.2">
      <c r="A659" s="83" t="s">
        <v>168</v>
      </c>
      <c r="B659" s="83">
        <v>3</v>
      </c>
      <c r="C659" s="84">
        <v>860.69757527000002</v>
      </c>
      <c r="D659" s="84">
        <v>856.23323726000001</v>
      </c>
      <c r="E659" s="84">
        <v>163.99001637000001</v>
      </c>
      <c r="F659" s="84">
        <v>163.99001637000001</v>
      </c>
    </row>
    <row r="660" spans="1:6" ht="12.75" customHeight="1" x14ac:dyDescent="0.2">
      <c r="A660" s="83" t="s">
        <v>168</v>
      </c>
      <c r="B660" s="83">
        <v>4</v>
      </c>
      <c r="C660" s="84">
        <v>868.12043349999999</v>
      </c>
      <c r="D660" s="84">
        <v>865.80446777999998</v>
      </c>
      <c r="E660" s="84">
        <v>165.82314568999999</v>
      </c>
      <c r="F660" s="84">
        <v>165.82314568999999</v>
      </c>
    </row>
    <row r="661" spans="1:6" ht="12.75" customHeight="1" x14ac:dyDescent="0.2">
      <c r="A661" s="83" t="s">
        <v>168</v>
      </c>
      <c r="B661" s="83">
        <v>5</v>
      </c>
      <c r="C661" s="84">
        <v>868.82612922999999</v>
      </c>
      <c r="D661" s="84">
        <v>863.94509590999996</v>
      </c>
      <c r="E661" s="84">
        <v>165.46702961</v>
      </c>
      <c r="F661" s="84">
        <v>165.46702961</v>
      </c>
    </row>
    <row r="662" spans="1:6" ht="12.75" customHeight="1" x14ac:dyDescent="0.2">
      <c r="A662" s="83" t="s">
        <v>168</v>
      </c>
      <c r="B662" s="83">
        <v>6</v>
      </c>
      <c r="C662" s="84">
        <v>861.57981629000005</v>
      </c>
      <c r="D662" s="84">
        <v>856.80024504999994</v>
      </c>
      <c r="E662" s="84">
        <v>164.0986125</v>
      </c>
      <c r="F662" s="84">
        <v>164.0986125</v>
      </c>
    </row>
    <row r="663" spans="1:6" ht="12.75" customHeight="1" x14ac:dyDescent="0.2">
      <c r="A663" s="83" t="s">
        <v>168</v>
      </c>
      <c r="B663" s="83">
        <v>7</v>
      </c>
      <c r="C663" s="84">
        <v>859.05823043999999</v>
      </c>
      <c r="D663" s="84">
        <v>847.52960446999998</v>
      </c>
      <c r="E663" s="84">
        <v>162.32305364999999</v>
      </c>
      <c r="F663" s="84">
        <v>162.32305364999999</v>
      </c>
    </row>
    <row r="664" spans="1:6" ht="12.75" customHeight="1" x14ac:dyDescent="0.2">
      <c r="A664" s="83" t="s">
        <v>168</v>
      </c>
      <c r="B664" s="83">
        <v>8</v>
      </c>
      <c r="C664" s="84">
        <v>889.33283452000001</v>
      </c>
      <c r="D664" s="84">
        <v>882.21168164999995</v>
      </c>
      <c r="E664" s="84">
        <v>168.96553628000001</v>
      </c>
      <c r="F664" s="84">
        <v>168.96553628000001</v>
      </c>
    </row>
    <row r="665" spans="1:6" ht="12.75" customHeight="1" x14ac:dyDescent="0.2">
      <c r="A665" s="83" t="s">
        <v>168</v>
      </c>
      <c r="B665" s="83">
        <v>9</v>
      </c>
      <c r="C665" s="84">
        <v>849.80885379999995</v>
      </c>
      <c r="D665" s="84">
        <v>840.68122241000003</v>
      </c>
      <c r="E665" s="84">
        <v>161.01141770999999</v>
      </c>
      <c r="F665" s="84">
        <v>161.01141770999999</v>
      </c>
    </row>
    <row r="666" spans="1:6" ht="12.75" customHeight="1" x14ac:dyDescent="0.2">
      <c r="A666" s="83" t="s">
        <v>168</v>
      </c>
      <c r="B666" s="83">
        <v>10</v>
      </c>
      <c r="C666" s="84">
        <v>724.45082005999996</v>
      </c>
      <c r="D666" s="84">
        <v>722.20172024999999</v>
      </c>
      <c r="E666" s="84">
        <v>138.31963859000001</v>
      </c>
      <c r="F666" s="84">
        <v>138.31963859000001</v>
      </c>
    </row>
    <row r="667" spans="1:6" ht="12.75" customHeight="1" x14ac:dyDescent="0.2">
      <c r="A667" s="83" t="s">
        <v>168</v>
      </c>
      <c r="B667" s="83">
        <v>11</v>
      </c>
      <c r="C667" s="84">
        <v>635.07253438999999</v>
      </c>
      <c r="D667" s="84">
        <v>631.97295487999997</v>
      </c>
      <c r="E667" s="84">
        <v>121.03858003000001</v>
      </c>
      <c r="F667" s="84">
        <v>121.03858003000001</v>
      </c>
    </row>
    <row r="668" spans="1:6" ht="12.75" customHeight="1" x14ac:dyDescent="0.2">
      <c r="A668" s="83" t="s">
        <v>168</v>
      </c>
      <c r="B668" s="83">
        <v>12</v>
      </c>
      <c r="C668" s="84">
        <v>610.41731847000005</v>
      </c>
      <c r="D668" s="84">
        <v>607.63649311999995</v>
      </c>
      <c r="E668" s="84">
        <v>116.37754074</v>
      </c>
      <c r="F668" s="84">
        <v>116.37754074</v>
      </c>
    </row>
    <row r="669" spans="1:6" ht="12.75" customHeight="1" x14ac:dyDescent="0.2">
      <c r="A669" s="83" t="s">
        <v>168</v>
      </c>
      <c r="B669" s="83">
        <v>13</v>
      </c>
      <c r="C669" s="84">
        <v>586.04877806000002</v>
      </c>
      <c r="D669" s="84">
        <v>583.85616990999995</v>
      </c>
      <c r="E669" s="84">
        <v>111.82301585</v>
      </c>
      <c r="F669" s="84">
        <v>111.82301585</v>
      </c>
    </row>
    <row r="670" spans="1:6" ht="12.75" customHeight="1" x14ac:dyDescent="0.2">
      <c r="A670" s="83" t="s">
        <v>168</v>
      </c>
      <c r="B670" s="83">
        <v>14</v>
      </c>
      <c r="C670" s="84">
        <v>592.01471429000003</v>
      </c>
      <c r="D670" s="84">
        <v>590.36885755000003</v>
      </c>
      <c r="E670" s="84">
        <v>113.07035793999999</v>
      </c>
      <c r="F670" s="84">
        <v>113.07035793999999</v>
      </c>
    </row>
    <row r="671" spans="1:6" ht="12.75" customHeight="1" x14ac:dyDescent="0.2">
      <c r="A671" s="83" t="s">
        <v>168</v>
      </c>
      <c r="B671" s="83">
        <v>15</v>
      </c>
      <c r="C671" s="84">
        <v>604.05663851999998</v>
      </c>
      <c r="D671" s="84">
        <v>601.83428107999998</v>
      </c>
      <c r="E671" s="84">
        <v>115.26627245</v>
      </c>
      <c r="F671" s="84">
        <v>115.26627245</v>
      </c>
    </row>
    <row r="672" spans="1:6" ht="12.75" customHeight="1" x14ac:dyDescent="0.2">
      <c r="A672" s="83" t="s">
        <v>168</v>
      </c>
      <c r="B672" s="83">
        <v>16</v>
      </c>
      <c r="C672" s="84">
        <v>619.24545699999999</v>
      </c>
      <c r="D672" s="84">
        <v>617.47506967000004</v>
      </c>
      <c r="E672" s="84">
        <v>118.26187349</v>
      </c>
      <c r="F672" s="84">
        <v>118.26187349</v>
      </c>
    </row>
    <row r="673" spans="1:6" ht="12.75" customHeight="1" x14ac:dyDescent="0.2">
      <c r="A673" s="83" t="s">
        <v>168</v>
      </c>
      <c r="B673" s="83">
        <v>17</v>
      </c>
      <c r="C673" s="84">
        <v>622.91462093999996</v>
      </c>
      <c r="D673" s="84">
        <v>619.28080608000005</v>
      </c>
      <c r="E673" s="84">
        <v>118.60771704</v>
      </c>
      <c r="F673" s="84">
        <v>118.60771704</v>
      </c>
    </row>
    <row r="674" spans="1:6" ht="12.75" customHeight="1" x14ac:dyDescent="0.2">
      <c r="A674" s="83" t="s">
        <v>168</v>
      </c>
      <c r="B674" s="83">
        <v>18</v>
      </c>
      <c r="C674" s="84">
        <v>635.54033759000004</v>
      </c>
      <c r="D674" s="84">
        <v>630.57443591000003</v>
      </c>
      <c r="E674" s="84">
        <v>120.77072878</v>
      </c>
      <c r="F674" s="84">
        <v>120.77072878</v>
      </c>
    </row>
    <row r="675" spans="1:6" ht="12.75" customHeight="1" x14ac:dyDescent="0.2">
      <c r="A675" s="83" t="s">
        <v>168</v>
      </c>
      <c r="B675" s="83">
        <v>19</v>
      </c>
      <c r="C675" s="84">
        <v>649.38836240000001</v>
      </c>
      <c r="D675" s="84">
        <v>646.40659501000005</v>
      </c>
      <c r="E675" s="84">
        <v>123.80298204</v>
      </c>
      <c r="F675" s="84">
        <v>123.80298204</v>
      </c>
    </row>
    <row r="676" spans="1:6" ht="12.75" customHeight="1" x14ac:dyDescent="0.2">
      <c r="A676" s="83" t="s">
        <v>168</v>
      </c>
      <c r="B676" s="83">
        <v>20</v>
      </c>
      <c r="C676" s="84">
        <v>637.19585115999996</v>
      </c>
      <c r="D676" s="84">
        <v>633.16703798000003</v>
      </c>
      <c r="E676" s="84">
        <v>121.26727672</v>
      </c>
      <c r="F676" s="84">
        <v>121.26727672</v>
      </c>
    </row>
    <row r="677" spans="1:6" ht="12.75" customHeight="1" x14ac:dyDescent="0.2">
      <c r="A677" s="83" t="s">
        <v>168</v>
      </c>
      <c r="B677" s="83">
        <v>21</v>
      </c>
      <c r="C677" s="84">
        <v>629.47407884999996</v>
      </c>
      <c r="D677" s="84">
        <v>627.49741105999999</v>
      </c>
      <c r="E677" s="84">
        <v>120.18140179</v>
      </c>
      <c r="F677" s="84">
        <v>120.18140179</v>
      </c>
    </row>
    <row r="678" spans="1:6" ht="12.75" customHeight="1" x14ac:dyDescent="0.2">
      <c r="A678" s="83" t="s">
        <v>168</v>
      </c>
      <c r="B678" s="83">
        <v>22</v>
      </c>
      <c r="C678" s="84">
        <v>620.27910453000004</v>
      </c>
      <c r="D678" s="84">
        <v>618.29000116999998</v>
      </c>
      <c r="E678" s="84">
        <v>118.41795319000001</v>
      </c>
      <c r="F678" s="84">
        <v>118.41795319000001</v>
      </c>
    </row>
    <row r="679" spans="1:6" ht="12.75" customHeight="1" x14ac:dyDescent="0.2">
      <c r="A679" s="83" t="s">
        <v>168</v>
      </c>
      <c r="B679" s="83">
        <v>23</v>
      </c>
      <c r="C679" s="84">
        <v>686.48222733</v>
      </c>
      <c r="D679" s="84">
        <v>684.51961391999998</v>
      </c>
      <c r="E679" s="84">
        <v>131.10257557</v>
      </c>
      <c r="F679" s="84">
        <v>131.10257557</v>
      </c>
    </row>
    <row r="680" spans="1:6" ht="12.75" customHeight="1" x14ac:dyDescent="0.2">
      <c r="A680" s="83" t="s">
        <v>168</v>
      </c>
      <c r="B680" s="83">
        <v>24</v>
      </c>
      <c r="C680" s="84">
        <v>803.18207404999998</v>
      </c>
      <c r="D680" s="84">
        <v>801.10866478000003</v>
      </c>
      <c r="E680" s="84">
        <v>153.43228612999999</v>
      </c>
      <c r="F680" s="84">
        <v>153.43228612999999</v>
      </c>
    </row>
    <row r="681" spans="1:6" ht="12.75" customHeight="1" x14ac:dyDescent="0.2">
      <c r="A681" s="83" t="s">
        <v>169</v>
      </c>
      <c r="B681" s="83">
        <v>1</v>
      </c>
      <c r="C681" s="84">
        <v>803.41223534999995</v>
      </c>
      <c r="D681" s="84">
        <v>797.53730146999999</v>
      </c>
      <c r="E681" s="84">
        <v>152.74828099999999</v>
      </c>
      <c r="F681" s="84">
        <v>152.74828099999999</v>
      </c>
    </row>
    <row r="682" spans="1:6" ht="12.75" customHeight="1" x14ac:dyDescent="0.2">
      <c r="A682" s="83" t="s">
        <v>169</v>
      </c>
      <c r="B682" s="83">
        <v>2</v>
      </c>
      <c r="C682" s="84">
        <v>861.37770440999998</v>
      </c>
      <c r="D682" s="84">
        <v>858.83145610999998</v>
      </c>
      <c r="E682" s="84">
        <v>164.48764007</v>
      </c>
      <c r="F682" s="84">
        <v>164.48764007</v>
      </c>
    </row>
    <row r="683" spans="1:6" ht="12.75" customHeight="1" x14ac:dyDescent="0.2">
      <c r="A683" s="83" t="s">
        <v>169</v>
      </c>
      <c r="B683" s="83">
        <v>3</v>
      </c>
      <c r="C683" s="84">
        <v>871.48703559</v>
      </c>
      <c r="D683" s="84">
        <v>868.96030127999995</v>
      </c>
      <c r="E683" s="84">
        <v>166.42756650000001</v>
      </c>
      <c r="F683" s="84">
        <v>166.42756650000001</v>
      </c>
    </row>
    <row r="684" spans="1:6" ht="12.75" customHeight="1" x14ac:dyDescent="0.2">
      <c r="A684" s="83" t="s">
        <v>169</v>
      </c>
      <c r="B684" s="83">
        <v>4</v>
      </c>
      <c r="C684" s="84">
        <v>885.04265957999996</v>
      </c>
      <c r="D684" s="84">
        <v>882.78230097000005</v>
      </c>
      <c r="E684" s="84">
        <v>169.07482411000001</v>
      </c>
      <c r="F684" s="84">
        <v>169.07482411000001</v>
      </c>
    </row>
    <row r="685" spans="1:6" ht="12.75" customHeight="1" x14ac:dyDescent="0.2">
      <c r="A685" s="83" t="s">
        <v>169</v>
      </c>
      <c r="B685" s="83">
        <v>5</v>
      </c>
      <c r="C685" s="84">
        <v>874.89680182999996</v>
      </c>
      <c r="D685" s="84">
        <v>871.33095555</v>
      </c>
      <c r="E685" s="84">
        <v>166.88160590999999</v>
      </c>
      <c r="F685" s="84">
        <v>166.88160590999999</v>
      </c>
    </row>
    <row r="686" spans="1:6" ht="12.75" customHeight="1" x14ac:dyDescent="0.2">
      <c r="A686" s="83" t="s">
        <v>169</v>
      </c>
      <c r="B686" s="83">
        <v>6</v>
      </c>
      <c r="C686" s="84">
        <v>891.19276298</v>
      </c>
      <c r="D686" s="84">
        <v>887.34775793999995</v>
      </c>
      <c r="E686" s="84">
        <v>169.94922296999999</v>
      </c>
      <c r="F686" s="84">
        <v>169.94922296999999</v>
      </c>
    </row>
    <row r="687" spans="1:6" ht="12.75" customHeight="1" x14ac:dyDescent="0.2">
      <c r="A687" s="83" t="s">
        <v>169</v>
      </c>
      <c r="B687" s="83">
        <v>7</v>
      </c>
      <c r="C687" s="84">
        <v>893.5206948</v>
      </c>
      <c r="D687" s="84">
        <v>889.54750149999995</v>
      </c>
      <c r="E687" s="84">
        <v>170.37052871</v>
      </c>
      <c r="F687" s="84">
        <v>170.37052871</v>
      </c>
    </row>
    <row r="688" spans="1:6" ht="12.75" customHeight="1" x14ac:dyDescent="0.2">
      <c r="A688" s="83" t="s">
        <v>169</v>
      </c>
      <c r="B688" s="83">
        <v>8</v>
      </c>
      <c r="C688" s="84">
        <v>908.02185790999999</v>
      </c>
      <c r="D688" s="84">
        <v>901.4222843</v>
      </c>
      <c r="E688" s="84">
        <v>172.64484572999999</v>
      </c>
      <c r="F688" s="84">
        <v>172.64484572999999</v>
      </c>
    </row>
    <row r="689" spans="1:6" ht="12.75" customHeight="1" x14ac:dyDescent="0.2">
      <c r="A689" s="83" t="s">
        <v>169</v>
      </c>
      <c r="B689" s="83">
        <v>9</v>
      </c>
      <c r="C689" s="84">
        <v>887.31244620999996</v>
      </c>
      <c r="D689" s="84">
        <v>882.23522131000004</v>
      </c>
      <c r="E689" s="84">
        <v>168.97004471</v>
      </c>
      <c r="F689" s="84">
        <v>168.97004471</v>
      </c>
    </row>
    <row r="690" spans="1:6" ht="12.75" customHeight="1" x14ac:dyDescent="0.2">
      <c r="A690" s="83" t="s">
        <v>169</v>
      </c>
      <c r="B690" s="83">
        <v>10</v>
      </c>
      <c r="C690" s="84">
        <v>764.47748416000002</v>
      </c>
      <c r="D690" s="84">
        <v>761.29669661000003</v>
      </c>
      <c r="E690" s="84">
        <v>145.80730145000001</v>
      </c>
      <c r="F690" s="84">
        <v>145.80730145000001</v>
      </c>
    </row>
    <row r="691" spans="1:6" ht="12.75" customHeight="1" x14ac:dyDescent="0.2">
      <c r="A691" s="83" t="s">
        <v>169</v>
      </c>
      <c r="B691" s="83">
        <v>11</v>
      </c>
      <c r="C691" s="84">
        <v>649.03831696999998</v>
      </c>
      <c r="D691" s="84">
        <v>646.08365766999998</v>
      </c>
      <c r="E691" s="84">
        <v>123.74113149</v>
      </c>
      <c r="F691" s="84">
        <v>123.74113149</v>
      </c>
    </row>
    <row r="692" spans="1:6" ht="12.75" customHeight="1" x14ac:dyDescent="0.2">
      <c r="A692" s="83" t="s">
        <v>169</v>
      </c>
      <c r="B692" s="83">
        <v>12</v>
      </c>
      <c r="C692" s="84">
        <v>627.76552788000004</v>
      </c>
      <c r="D692" s="84">
        <v>625.33616744000005</v>
      </c>
      <c r="E692" s="84">
        <v>119.76746974</v>
      </c>
      <c r="F692" s="84">
        <v>119.76746974</v>
      </c>
    </row>
    <row r="693" spans="1:6" ht="12.75" customHeight="1" x14ac:dyDescent="0.2">
      <c r="A693" s="83" t="s">
        <v>169</v>
      </c>
      <c r="B693" s="83">
        <v>13</v>
      </c>
      <c r="C693" s="84">
        <v>626.90169899</v>
      </c>
      <c r="D693" s="84">
        <v>622.55009797000002</v>
      </c>
      <c r="E693" s="84">
        <v>119.23386796</v>
      </c>
      <c r="F693" s="84">
        <v>119.23386796</v>
      </c>
    </row>
    <row r="694" spans="1:6" ht="12.75" customHeight="1" x14ac:dyDescent="0.2">
      <c r="A694" s="83" t="s">
        <v>169</v>
      </c>
      <c r="B694" s="83">
        <v>14</v>
      </c>
      <c r="C694" s="84">
        <v>635.79258320999998</v>
      </c>
      <c r="D694" s="84">
        <v>633.95106495000005</v>
      </c>
      <c r="E694" s="84">
        <v>121.41743744</v>
      </c>
      <c r="F694" s="84">
        <v>121.41743744</v>
      </c>
    </row>
    <row r="695" spans="1:6" ht="12.75" customHeight="1" x14ac:dyDescent="0.2">
      <c r="A695" s="83" t="s">
        <v>169</v>
      </c>
      <c r="B695" s="83">
        <v>15</v>
      </c>
      <c r="C695" s="84">
        <v>637.62877930000002</v>
      </c>
      <c r="D695" s="84">
        <v>635.82201711000005</v>
      </c>
      <c r="E695" s="84">
        <v>121.77577143000001</v>
      </c>
      <c r="F695" s="84">
        <v>121.77577143000001</v>
      </c>
    </row>
    <row r="696" spans="1:6" ht="12.75" customHeight="1" x14ac:dyDescent="0.2">
      <c r="A696" s="83" t="s">
        <v>169</v>
      </c>
      <c r="B696" s="83">
        <v>16</v>
      </c>
      <c r="C696" s="84">
        <v>647.50103434000005</v>
      </c>
      <c r="D696" s="84">
        <v>645.81893419999994</v>
      </c>
      <c r="E696" s="84">
        <v>123.69043034000001</v>
      </c>
      <c r="F696" s="84">
        <v>123.69043034000001</v>
      </c>
    </row>
    <row r="697" spans="1:6" ht="12.75" customHeight="1" x14ac:dyDescent="0.2">
      <c r="A697" s="83" t="s">
        <v>169</v>
      </c>
      <c r="B697" s="83">
        <v>17</v>
      </c>
      <c r="C697" s="84">
        <v>650.33122465999998</v>
      </c>
      <c r="D697" s="84">
        <v>647.41504110999995</v>
      </c>
      <c r="E697" s="84">
        <v>123.99612462</v>
      </c>
      <c r="F697" s="84">
        <v>123.99612462</v>
      </c>
    </row>
    <row r="698" spans="1:6" ht="12.75" customHeight="1" x14ac:dyDescent="0.2">
      <c r="A698" s="83" t="s">
        <v>169</v>
      </c>
      <c r="B698" s="83">
        <v>18</v>
      </c>
      <c r="C698" s="84">
        <v>655.16550141000005</v>
      </c>
      <c r="D698" s="84">
        <v>652.74270093999996</v>
      </c>
      <c r="E698" s="84">
        <v>125.01650433</v>
      </c>
      <c r="F698" s="84">
        <v>125.01650433</v>
      </c>
    </row>
    <row r="699" spans="1:6" ht="12.75" customHeight="1" x14ac:dyDescent="0.2">
      <c r="A699" s="83" t="s">
        <v>169</v>
      </c>
      <c r="B699" s="83">
        <v>19</v>
      </c>
      <c r="C699" s="84">
        <v>658.54651335999995</v>
      </c>
      <c r="D699" s="84">
        <v>656.01948018999997</v>
      </c>
      <c r="E699" s="84">
        <v>125.64408926999999</v>
      </c>
      <c r="F699" s="84">
        <v>125.64408926999999</v>
      </c>
    </row>
    <row r="700" spans="1:6" ht="12.75" customHeight="1" x14ac:dyDescent="0.2">
      <c r="A700" s="83" t="s">
        <v>169</v>
      </c>
      <c r="B700" s="83">
        <v>20</v>
      </c>
      <c r="C700" s="84">
        <v>643.38917707999997</v>
      </c>
      <c r="D700" s="84">
        <v>640.64727921999997</v>
      </c>
      <c r="E700" s="84">
        <v>122.69992945</v>
      </c>
      <c r="F700" s="84">
        <v>122.69992945</v>
      </c>
    </row>
    <row r="701" spans="1:6" ht="12.75" customHeight="1" x14ac:dyDescent="0.2">
      <c r="A701" s="83" t="s">
        <v>169</v>
      </c>
      <c r="B701" s="83">
        <v>21</v>
      </c>
      <c r="C701" s="84">
        <v>654.63503348999996</v>
      </c>
      <c r="D701" s="84">
        <v>652.49027106000005</v>
      </c>
      <c r="E701" s="84">
        <v>124.96815771</v>
      </c>
      <c r="F701" s="84">
        <v>124.96815771</v>
      </c>
    </row>
    <row r="702" spans="1:6" ht="12.75" customHeight="1" x14ac:dyDescent="0.2">
      <c r="A702" s="83" t="s">
        <v>169</v>
      </c>
      <c r="B702" s="83">
        <v>22</v>
      </c>
      <c r="C702" s="84">
        <v>656.59854597000003</v>
      </c>
      <c r="D702" s="84">
        <v>654.56777838999994</v>
      </c>
      <c r="E702" s="84">
        <v>125.36605217</v>
      </c>
      <c r="F702" s="84">
        <v>125.36605217</v>
      </c>
    </row>
    <row r="703" spans="1:6" ht="12.75" customHeight="1" x14ac:dyDescent="0.2">
      <c r="A703" s="83" t="s">
        <v>169</v>
      </c>
      <c r="B703" s="83">
        <v>23</v>
      </c>
      <c r="C703" s="84">
        <v>700.22400091999998</v>
      </c>
      <c r="D703" s="84">
        <v>698.35247229000004</v>
      </c>
      <c r="E703" s="84">
        <v>133.75191289</v>
      </c>
      <c r="F703" s="84">
        <v>133.75191289</v>
      </c>
    </row>
    <row r="704" spans="1:6" ht="12.75" customHeight="1" x14ac:dyDescent="0.2">
      <c r="A704" s="83" t="s">
        <v>169</v>
      </c>
      <c r="B704" s="83">
        <v>24</v>
      </c>
      <c r="C704" s="84">
        <v>816.40709680999998</v>
      </c>
      <c r="D704" s="84">
        <v>813.91294282000001</v>
      </c>
      <c r="E704" s="84">
        <v>155.88462466999999</v>
      </c>
      <c r="F704" s="84">
        <v>155.88462466999999</v>
      </c>
    </row>
    <row r="705" spans="1:6" ht="12.75" customHeight="1" x14ac:dyDescent="0.2">
      <c r="A705" s="83" t="s">
        <v>170</v>
      </c>
      <c r="B705" s="83">
        <v>1</v>
      </c>
      <c r="C705" s="84">
        <v>920.75854159000005</v>
      </c>
      <c r="D705" s="84">
        <v>919.88202246000003</v>
      </c>
      <c r="E705" s="84">
        <v>176.18034591</v>
      </c>
      <c r="F705" s="84">
        <v>176.18034591</v>
      </c>
    </row>
    <row r="706" spans="1:6" ht="12.75" customHeight="1" x14ac:dyDescent="0.2">
      <c r="A706" s="83" t="s">
        <v>170</v>
      </c>
      <c r="B706" s="83">
        <v>2</v>
      </c>
      <c r="C706" s="84">
        <v>972.21570589999999</v>
      </c>
      <c r="D706" s="84">
        <v>964.38924030999999</v>
      </c>
      <c r="E706" s="84">
        <v>184.70458798000001</v>
      </c>
      <c r="F706" s="84">
        <v>184.70458798000001</v>
      </c>
    </row>
    <row r="707" spans="1:6" ht="12.75" customHeight="1" x14ac:dyDescent="0.2">
      <c r="A707" s="83" t="s">
        <v>170</v>
      </c>
      <c r="B707" s="83">
        <v>3</v>
      </c>
      <c r="C707" s="84">
        <v>1003.24080016</v>
      </c>
      <c r="D707" s="84">
        <v>998.71527461999995</v>
      </c>
      <c r="E707" s="84">
        <v>191.27887952</v>
      </c>
      <c r="F707" s="84">
        <v>191.27887952</v>
      </c>
    </row>
    <row r="708" spans="1:6" ht="12.75" customHeight="1" x14ac:dyDescent="0.2">
      <c r="A708" s="83" t="s">
        <v>170</v>
      </c>
      <c r="B708" s="83">
        <v>4</v>
      </c>
      <c r="C708" s="84">
        <v>1026.1791272600001</v>
      </c>
      <c r="D708" s="84">
        <v>1023.29414669</v>
      </c>
      <c r="E708" s="84">
        <v>195.98634644000001</v>
      </c>
      <c r="F708" s="84">
        <v>195.98634644000001</v>
      </c>
    </row>
    <row r="709" spans="1:6" ht="12.75" customHeight="1" x14ac:dyDescent="0.2">
      <c r="A709" s="83" t="s">
        <v>170</v>
      </c>
      <c r="B709" s="83">
        <v>5</v>
      </c>
      <c r="C709" s="84">
        <v>989.04934837999997</v>
      </c>
      <c r="D709" s="84">
        <v>985.55059924</v>
      </c>
      <c r="E709" s="84">
        <v>188.75751591</v>
      </c>
      <c r="F709" s="84">
        <v>188.75751591</v>
      </c>
    </row>
    <row r="710" spans="1:6" ht="12.75" customHeight="1" x14ac:dyDescent="0.2">
      <c r="A710" s="83" t="s">
        <v>170</v>
      </c>
      <c r="B710" s="83">
        <v>6</v>
      </c>
      <c r="C710" s="84">
        <v>995.80470573000002</v>
      </c>
      <c r="D710" s="84">
        <v>983.84089212000003</v>
      </c>
      <c r="E710" s="84">
        <v>188.43006435999999</v>
      </c>
      <c r="F710" s="84">
        <v>188.43006435999999</v>
      </c>
    </row>
    <row r="711" spans="1:6" ht="12.75" customHeight="1" x14ac:dyDescent="0.2">
      <c r="A711" s="83" t="s">
        <v>170</v>
      </c>
      <c r="B711" s="83">
        <v>7</v>
      </c>
      <c r="C711" s="84">
        <v>959.438672</v>
      </c>
      <c r="D711" s="84">
        <v>955.43975290000003</v>
      </c>
      <c r="E711" s="84">
        <v>182.99053798</v>
      </c>
      <c r="F711" s="84">
        <v>182.99053798</v>
      </c>
    </row>
    <row r="712" spans="1:6" ht="12.75" customHeight="1" x14ac:dyDescent="0.2">
      <c r="A712" s="83" t="s">
        <v>170</v>
      </c>
      <c r="B712" s="83">
        <v>8</v>
      </c>
      <c r="C712" s="84">
        <v>941.67603210000004</v>
      </c>
      <c r="D712" s="84">
        <v>936.45616285999995</v>
      </c>
      <c r="E712" s="84">
        <v>179.35470710000001</v>
      </c>
      <c r="F712" s="84">
        <v>179.35470710000001</v>
      </c>
    </row>
    <row r="713" spans="1:6" ht="12.75" customHeight="1" x14ac:dyDescent="0.2">
      <c r="A713" s="83" t="s">
        <v>170</v>
      </c>
      <c r="B713" s="83">
        <v>9</v>
      </c>
      <c r="C713" s="84">
        <v>876.24722929999996</v>
      </c>
      <c r="D713" s="84">
        <v>858.75019978</v>
      </c>
      <c r="E713" s="84">
        <v>164.47207746000001</v>
      </c>
      <c r="F713" s="84">
        <v>164.47207746000001</v>
      </c>
    </row>
    <row r="714" spans="1:6" ht="12.75" customHeight="1" x14ac:dyDescent="0.2">
      <c r="A714" s="83" t="s">
        <v>170</v>
      </c>
      <c r="B714" s="83">
        <v>10</v>
      </c>
      <c r="C714" s="84">
        <v>706.96647107000001</v>
      </c>
      <c r="D714" s="84">
        <v>702.87473735000003</v>
      </c>
      <c r="E714" s="84">
        <v>134.61803942</v>
      </c>
      <c r="F714" s="84">
        <v>134.61803942</v>
      </c>
    </row>
    <row r="715" spans="1:6" ht="12.75" customHeight="1" x14ac:dyDescent="0.2">
      <c r="A715" s="83" t="s">
        <v>170</v>
      </c>
      <c r="B715" s="83">
        <v>11</v>
      </c>
      <c r="C715" s="84">
        <v>645.93628218000003</v>
      </c>
      <c r="D715" s="84">
        <v>643.85152103999997</v>
      </c>
      <c r="E715" s="84">
        <v>123.31362166</v>
      </c>
      <c r="F715" s="84">
        <v>123.31362166</v>
      </c>
    </row>
    <row r="716" spans="1:6" ht="12.75" customHeight="1" x14ac:dyDescent="0.2">
      <c r="A716" s="83" t="s">
        <v>170</v>
      </c>
      <c r="B716" s="83">
        <v>12</v>
      </c>
      <c r="C716" s="84">
        <v>626.72799110999995</v>
      </c>
      <c r="D716" s="84">
        <v>623.98382434999996</v>
      </c>
      <c r="E716" s="84">
        <v>119.50846232000001</v>
      </c>
      <c r="F716" s="84">
        <v>119.50846232000001</v>
      </c>
    </row>
    <row r="717" spans="1:6" ht="12.75" customHeight="1" x14ac:dyDescent="0.2">
      <c r="A717" s="83" t="s">
        <v>170</v>
      </c>
      <c r="B717" s="83">
        <v>13</v>
      </c>
      <c r="C717" s="84">
        <v>601.42245247999995</v>
      </c>
      <c r="D717" s="84">
        <v>596.13657196999998</v>
      </c>
      <c r="E717" s="84">
        <v>114.17501907</v>
      </c>
      <c r="F717" s="84">
        <v>114.17501907</v>
      </c>
    </row>
    <row r="718" spans="1:6" ht="12.75" customHeight="1" x14ac:dyDescent="0.2">
      <c r="A718" s="83" t="s">
        <v>170</v>
      </c>
      <c r="B718" s="83">
        <v>14</v>
      </c>
      <c r="C718" s="84">
        <v>592.58286628999997</v>
      </c>
      <c r="D718" s="84">
        <v>590.62578039000005</v>
      </c>
      <c r="E718" s="84">
        <v>113.11956506999999</v>
      </c>
      <c r="F718" s="84">
        <v>113.11956506999999</v>
      </c>
    </row>
    <row r="719" spans="1:6" ht="12.75" customHeight="1" x14ac:dyDescent="0.2">
      <c r="A719" s="83" t="s">
        <v>170</v>
      </c>
      <c r="B719" s="83">
        <v>15</v>
      </c>
      <c r="C719" s="84">
        <v>593.13990438999997</v>
      </c>
      <c r="D719" s="84">
        <v>591.42365624000001</v>
      </c>
      <c r="E719" s="84">
        <v>113.27237819</v>
      </c>
      <c r="F719" s="84">
        <v>113.27237819</v>
      </c>
    </row>
    <row r="720" spans="1:6" ht="12.75" customHeight="1" x14ac:dyDescent="0.2">
      <c r="A720" s="83" t="s">
        <v>170</v>
      </c>
      <c r="B720" s="83">
        <v>16</v>
      </c>
      <c r="C720" s="84">
        <v>604.21275505999995</v>
      </c>
      <c r="D720" s="84">
        <v>602.06145317000005</v>
      </c>
      <c r="E720" s="84">
        <v>115.30978157</v>
      </c>
      <c r="F720" s="84">
        <v>115.30978157</v>
      </c>
    </row>
    <row r="721" spans="1:6" ht="12.75" customHeight="1" x14ac:dyDescent="0.2">
      <c r="A721" s="83" t="s">
        <v>170</v>
      </c>
      <c r="B721" s="83">
        <v>17</v>
      </c>
      <c r="C721" s="84">
        <v>615.33182406000003</v>
      </c>
      <c r="D721" s="84">
        <v>608.82484085999999</v>
      </c>
      <c r="E721" s="84">
        <v>116.60513897</v>
      </c>
      <c r="F721" s="84">
        <v>116.60513897</v>
      </c>
    </row>
    <row r="722" spans="1:6" ht="12.75" customHeight="1" x14ac:dyDescent="0.2">
      <c r="A722" s="83" t="s">
        <v>170</v>
      </c>
      <c r="B722" s="83">
        <v>18</v>
      </c>
      <c r="C722" s="84">
        <v>622.32112984000003</v>
      </c>
      <c r="D722" s="84">
        <v>612.24719470000002</v>
      </c>
      <c r="E722" s="84">
        <v>117.26060507</v>
      </c>
      <c r="F722" s="84">
        <v>117.26060507</v>
      </c>
    </row>
    <row r="723" spans="1:6" ht="12.75" customHeight="1" x14ac:dyDescent="0.2">
      <c r="A723" s="83" t="s">
        <v>170</v>
      </c>
      <c r="B723" s="83">
        <v>19</v>
      </c>
      <c r="C723" s="84">
        <v>644.28483632999996</v>
      </c>
      <c r="D723" s="84">
        <v>639.90153514999997</v>
      </c>
      <c r="E723" s="84">
        <v>122.55710087</v>
      </c>
      <c r="F723" s="84">
        <v>122.55710087</v>
      </c>
    </row>
    <row r="724" spans="1:6" ht="12.75" customHeight="1" x14ac:dyDescent="0.2">
      <c r="A724" s="83" t="s">
        <v>170</v>
      </c>
      <c r="B724" s="83">
        <v>20</v>
      </c>
      <c r="C724" s="84">
        <v>638.16538158000003</v>
      </c>
      <c r="D724" s="84">
        <v>634.20239387000004</v>
      </c>
      <c r="E724" s="84">
        <v>121.46557319999999</v>
      </c>
      <c r="F724" s="84">
        <v>121.46557319999999</v>
      </c>
    </row>
    <row r="725" spans="1:6" ht="12.75" customHeight="1" x14ac:dyDescent="0.2">
      <c r="A725" s="83" t="s">
        <v>170</v>
      </c>
      <c r="B725" s="83">
        <v>21</v>
      </c>
      <c r="C725" s="84">
        <v>629.65909151999995</v>
      </c>
      <c r="D725" s="84">
        <v>624.42904487999999</v>
      </c>
      <c r="E725" s="84">
        <v>119.59373315000001</v>
      </c>
      <c r="F725" s="84">
        <v>119.59373315000001</v>
      </c>
    </row>
    <row r="726" spans="1:6" ht="12.75" customHeight="1" x14ac:dyDescent="0.2">
      <c r="A726" s="83" t="s">
        <v>170</v>
      </c>
      <c r="B726" s="83">
        <v>22</v>
      </c>
      <c r="C726" s="84">
        <v>602.50255288000005</v>
      </c>
      <c r="D726" s="84">
        <v>600.75039024</v>
      </c>
      <c r="E726" s="84">
        <v>115.05868033</v>
      </c>
      <c r="F726" s="84">
        <v>115.05868033</v>
      </c>
    </row>
    <row r="727" spans="1:6" ht="12.75" customHeight="1" x14ac:dyDescent="0.2">
      <c r="A727" s="83" t="s">
        <v>170</v>
      </c>
      <c r="B727" s="83">
        <v>23</v>
      </c>
      <c r="C727" s="84">
        <v>659.76523499999996</v>
      </c>
      <c r="D727" s="84">
        <v>657.34102707</v>
      </c>
      <c r="E727" s="84">
        <v>125.89719845</v>
      </c>
      <c r="F727" s="84">
        <v>125.89719845</v>
      </c>
    </row>
    <row r="728" spans="1:6" ht="12.75" customHeight="1" x14ac:dyDescent="0.2">
      <c r="A728" s="83" t="s">
        <v>170</v>
      </c>
      <c r="B728" s="83">
        <v>24</v>
      </c>
      <c r="C728" s="84">
        <v>771.19488885999999</v>
      </c>
      <c r="D728" s="84">
        <v>769.65617956000006</v>
      </c>
      <c r="E728" s="84">
        <v>147.40835089000001</v>
      </c>
      <c r="F728" s="84">
        <v>147.40835089000001</v>
      </c>
    </row>
    <row r="729" spans="1:6" ht="12.75" customHeight="1" x14ac:dyDescent="0.2">
      <c r="A729" s="83" t="s">
        <v>171</v>
      </c>
      <c r="B729" s="83">
        <v>1</v>
      </c>
      <c r="C729" s="84">
        <v>810.70581813000001</v>
      </c>
      <c r="D729" s="84">
        <v>803.80231200000003</v>
      </c>
      <c r="E729" s="84">
        <v>153.94818674000001</v>
      </c>
      <c r="F729" s="84">
        <v>153.94818674000001</v>
      </c>
    </row>
    <row r="730" spans="1:6" ht="12.75" customHeight="1" x14ac:dyDescent="0.2">
      <c r="A730" s="83" t="s">
        <v>171</v>
      </c>
      <c r="B730" s="83">
        <v>2</v>
      </c>
      <c r="C730" s="84">
        <v>854.44602969000005</v>
      </c>
      <c r="D730" s="84">
        <v>851.94344665000006</v>
      </c>
      <c r="E730" s="84">
        <v>163.16841450000001</v>
      </c>
      <c r="F730" s="84">
        <v>163.16841450000001</v>
      </c>
    </row>
    <row r="731" spans="1:6" ht="12.75" customHeight="1" x14ac:dyDescent="0.2">
      <c r="A731" s="83" t="s">
        <v>171</v>
      </c>
      <c r="B731" s="83">
        <v>3</v>
      </c>
      <c r="C731" s="84">
        <v>872.16492393999999</v>
      </c>
      <c r="D731" s="84">
        <v>868.99675361000004</v>
      </c>
      <c r="E731" s="84">
        <v>166.43454803</v>
      </c>
      <c r="F731" s="84">
        <v>166.43454803</v>
      </c>
    </row>
    <row r="732" spans="1:6" ht="12.75" customHeight="1" x14ac:dyDescent="0.2">
      <c r="A732" s="83" t="s">
        <v>171</v>
      </c>
      <c r="B732" s="83">
        <v>4</v>
      </c>
      <c r="C732" s="84">
        <v>878.42213484000001</v>
      </c>
      <c r="D732" s="84">
        <v>876.244505</v>
      </c>
      <c r="E732" s="84">
        <v>167.82267315000001</v>
      </c>
      <c r="F732" s="84">
        <v>167.82267315000001</v>
      </c>
    </row>
    <row r="733" spans="1:6" ht="12.75" customHeight="1" x14ac:dyDescent="0.2">
      <c r="A733" s="83" t="s">
        <v>171</v>
      </c>
      <c r="B733" s="83">
        <v>5</v>
      </c>
      <c r="C733" s="84">
        <v>874.24690091000002</v>
      </c>
      <c r="D733" s="84">
        <v>870.67610463999995</v>
      </c>
      <c r="E733" s="84">
        <v>166.75618563</v>
      </c>
      <c r="F733" s="84">
        <v>166.75618563</v>
      </c>
    </row>
    <row r="734" spans="1:6" ht="12.75" customHeight="1" x14ac:dyDescent="0.2">
      <c r="A734" s="83" t="s">
        <v>171</v>
      </c>
      <c r="B734" s="83">
        <v>6</v>
      </c>
      <c r="C734" s="84">
        <v>880.77701223999998</v>
      </c>
      <c r="D734" s="84">
        <v>876.54827538999996</v>
      </c>
      <c r="E734" s="84">
        <v>167.88085276000001</v>
      </c>
      <c r="F734" s="84">
        <v>167.88085276000001</v>
      </c>
    </row>
    <row r="735" spans="1:6" ht="12.75" customHeight="1" x14ac:dyDescent="0.2">
      <c r="A735" s="83" t="s">
        <v>171</v>
      </c>
      <c r="B735" s="83">
        <v>7</v>
      </c>
      <c r="C735" s="84">
        <v>863.55565931000001</v>
      </c>
      <c r="D735" s="84">
        <v>858.68996284000002</v>
      </c>
      <c r="E735" s="84">
        <v>164.46054058000001</v>
      </c>
      <c r="F735" s="84">
        <v>164.46054058000001</v>
      </c>
    </row>
    <row r="736" spans="1:6" ht="12.75" customHeight="1" x14ac:dyDescent="0.2">
      <c r="A736" s="83" t="s">
        <v>171</v>
      </c>
      <c r="B736" s="83">
        <v>8</v>
      </c>
      <c r="C736" s="84">
        <v>835.6888616</v>
      </c>
      <c r="D736" s="84">
        <v>819.79700241</v>
      </c>
      <c r="E736" s="84">
        <v>157.01156881</v>
      </c>
      <c r="F736" s="84">
        <v>157.01156881</v>
      </c>
    </row>
    <row r="737" spans="1:6" ht="12.75" customHeight="1" x14ac:dyDescent="0.2">
      <c r="A737" s="83" t="s">
        <v>171</v>
      </c>
      <c r="B737" s="83">
        <v>9</v>
      </c>
      <c r="C737" s="84">
        <v>740.16268572000001</v>
      </c>
      <c r="D737" s="84">
        <v>734.81559188999995</v>
      </c>
      <c r="E737" s="84">
        <v>140.73550954999999</v>
      </c>
      <c r="F737" s="84">
        <v>140.73550954999999</v>
      </c>
    </row>
    <row r="738" spans="1:6" ht="12.75" customHeight="1" x14ac:dyDescent="0.2">
      <c r="A738" s="83" t="s">
        <v>171</v>
      </c>
      <c r="B738" s="83">
        <v>10</v>
      </c>
      <c r="C738" s="84">
        <v>682.43772138999998</v>
      </c>
      <c r="D738" s="84">
        <v>676.57959014999994</v>
      </c>
      <c r="E738" s="84">
        <v>129.58186301999999</v>
      </c>
      <c r="F738" s="84">
        <v>129.58186301999999</v>
      </c>
    </row>
    <row r="739" spans="1:6" ht="12.75" customHeight="1" x14ac:dyDescent="0.2">
      <c r="A739" s="83" t="s">
        <v>171</v>
      </c>
      <c r="B739" s="83">
        <v>11</v>
      </c>
      <c r="C739" s="84">
        <v>704.98984435</v>
      </c>
      <c r="D739" s="84">
        <v>697.66815399999996</v>
      </c>
      <c r="E739" s="84">
        <v>133.62084887</v>
      </c>
      <c r="F739" s="84">
        <v>133.62084887</v>
      </c>
    </row>
    <row r="740" spans="1:6" ht="12.75" customHeight="1" x14ac:dyDescent="0.2">
      <c r="A740" s="83" t="s">
        <v>171</v>
      </c>
      <c r="B740" s="83">
        <v>12</v>
      </c>
      <c r="C740" s="84">
        <v>694.84628369999996</v>
      </c>
      <c r="D740" s="84">
        <v>692.39957182000001</v>
      </c>
      <c r="E740" s="84">
        <v>132.61178401000001</v>
      </c>
      <c r="F740" s="84">
        <v>132.61178401000001</v>
      </c>
    </row>
    <row r="741" spans="1:6" ht="12.75" customHeight="1" x14ac:dyDescent="0.2">
      <c r="A741" s="83" t="s">
        <v>171</v>
      </c>
      <c r="B741" s="83">
        <v>13</v>
      </c>
      <c r="C741" s="84">
        <v>682.90140054000005</v>
      </c>
      <c r="D741" s="84">
        <v>680.53160467999999</v>
      </c>
      <c r="E741" s="84">
        <v>130.33877235</v>
      </c>
      <c r="F741" s="84">
        <v>130.33877235</v>
      </c>
    </row>
    <row r="742" spans="1:6" ht="12.75" customHeight="1" x14ac:dyDescent="0.2">
      <c r="A742" s="83" t="s">
        <v>171</v>
      </c>
      <c r="B742" s="83">
        <v>14</v>
      </c>
      <c r="C742" s="84">
        <v>684.34842791999995</v>
      </c>
      <c r="D742" s="84">
        <v>681.11412199999995</v>
      </c>
      <c r="E742" s="84">
        <v>130.45033895</v>
      </c>
      <c r="F742" s="84">
        <v>130.45033895</v>
      </c>
    </row>
    <row r="743" spans="1:6" ht="12.75" customHeight="1" x14ac:dyDescent="0.2">
      <c r="A743" s="83" t="s">
        <v>171</v>
      </c>
      <c r="B743" s="83">
        <v>15</v>
      </c>
      <c r="C743" s="84">
        <v>684.25333523999996</v>
      </c>
      <c r="D743" s="84">
        <v>682.40035766000005</v>
      </c>
      <c r="E743" s="84">
        <v>130.69668515000001</v>
      </c>
      <c r="F743" s="84">
        <v>130.69668515000001</v>
      </c>
    </row>
    <row r="744" spans="1:6" ht="12.75" customHeight="1" x14ac:dyDescent="0.2">
      <c r="A744" s="83" t="s">
        <v>171</v>
      </c>
      <c r="B744" s="83">
        <v>16</v>
      </c>
      <c r="C744" s="84">
        <v>688.14921846000004</v>
      </c>
      <c r="D744" s="84">
        <v>686.03226433999998</v>
      </c>
      <c r="E744" s="84">
        <v>131.39228584</v>
      </c>
      <c r="F744" s="84">
        <v>131.39228584</v>
      </c>
    </row>
    <row r="745" spans="1:6" ht="12.75" customHeight="1" x14ac:dyDescent="0.2">
      <c r="A745" s="83" t="s">
        <v>171</v>
      </c>
      <c r="B745" s="83">
        <v>17</v>
      </c>
      <c r="C745" s="84">
        <v>689.81264837000003</v>
      </c>
      <c r="D745" s="84">
        <v>681.53028514000005</v>
      </c>
      <c r="E745" s="84">
        <v>130.53004455999999</v>
      </c>
      <c r="F745" s="84">
        <v>130.53004455999999</v>
      </c>
    </row>
    <row r="746" spans="1:6" ht="12.75" customHeight="1" x14ac:dyDescent="0.2">
      <c r="A746" s="83" t="s">
        <v>171</v>
      </c>
      <c r="B746" s="83">
        <v>18</v>
      </c>
      <c r="C746" s="84">
        <v>697.09238806999997</v>
      </c>
      <c r="D746" s="84">
        <v>682.69232160000001</v>
      </c>
      <c r="E746" s="84">
        <v>130.75260352000001</v>
      </c>
      <c r="F746" s="84">
        <v>130.75260352000001</v>
      </c>
    </row>
    <row r="747" spans="1:6" ht="12.75" customHeight="1" x14ac:dyDescent="0.2">
      <c r="A747" s="83" t="s">
        <v>171</v>
      </c>
      <c r="B747" s="83">
        <v>19</v>
      </c>
      <c r="C747" s="84">
        <v>699.49438439000005</v>
      </c>
      <c r="D747" s="84">
        <v>691.28113528999995</v>
      </c>
      <c r="E747" s="84">
        <v>132.39757552</v>
      </c>
      <c r="F747" s="84">
        <v>132.39757552</v>
      </c>
    </row>
    <row r="748" spans="1:6" ht="12.75" customHeight="1" x14ac:dyDescent="0.2">
      <c r="A748" s="83" t="s">
        <v>171</v>
      </c>
      <c r="B748" s="83">
        <v>20</v>
      </c>
      <c r="C748" s="84">
        <v>695.87048018999997</v>
      </c>
      <c r="D748" s="84">
        <v>686.13624313000003</v>
      </c>
      <c r="E748" s="84">
        <v>131.41220038</v>
      </c>
      <c r="F748" s="84">
        <v>131.41220038</v>
      </c>
    </row>
    <row r="749" spans="1:6" ht="12.75" customHeight="1" x14ac:dyDescent="0.2">
      <c r="A749" s="83" t="s">
        <v>171</v>
      </c>
      <c r="B749" s="83">
        <v>21</v>
      </c>
      <c r="C749" s="84">
        <v>682.68723506000003</v>
      </c>
      <c r="D749" s="84">
        <v>678.20813951000002</v>
      </c>
      <c r="E749" s="84">
        <v>129.89377082999999</v>
      </c>
      <c r="F749" s="84">
        <v>129.89377082999999</v>
      </c>
    </row>
    <row r="750" spans="1:6" ht="12.75" customHeight="1" x14ac:dyDescent="0.2">
      <c r="A750" s="83" t="s">
        <v>171</v>
      </c>
      <c r="B750" s="83">
        <v>22</v>
      </c>
      <c r="C750" s="84">
        <v>710.45698616000004</v>
      </c>
      <c r="D750" s="84">
        <v>706.44605623999996</v>
      </c>
      <c r="E750" s="84">
        <v>135.30203603999999</v>
      </c>
      <c r="F750" s="84">
        <v>135.30203603999999</v>
      </c>
    </row>
    <row r="751" spans="1:6" ht="12.75" customHeight="1" x14ac:dyDescent="0.2">
      <c r="A751" s="83" t="s">
        <v>171</v>
      </c>
      <c r="B751" s="83">
        <v>23</v>
      </c>
      <c r="C751" s="84">
        <v>805.63573237000003</v>
      </c>
      <c r="D751" s="84">
        <v>802.92832398999997</v>
      </c>
      <c r="E751" s="84">
        <v>153.78079624</v>
      </c>
      <c r="F751" s="84">
        <v>153.78079624</v>
      </c>
    </row>
    <row r="752" spans="1:6" ht="12.75" customHeight="1" x14ac:dyDescent="0.2">
      <c r="A752" s="83" t="s">
        <v>171</v>
      </c>
      <c r="B752" s="83">
        <v>24</v>
      </c>
      <c r="C752" s="84">
        <v>766.30112741999994</v>
      </c>
      <c r="D752" s="84">
        <v>764.82001413</v>
      </c>
      <c r="E752" s="84">
        <v>146.48210462</v>
      </c>
      <c r="F752" s="84">
        <v>146.48210462</v>
      </c>
    </row>
    <row r="753" spans="1:6" ht="12.75" customHeight="1" x14ac:dyDescent="0.2">
      <c r="A753" s="83" t="s">
        <v>172</v>
      </c>
      <c r="B753" s="83">
        <v>1</v>
      </c>
      <c r="C753" s="84">
        <v>815.68575901999998</v>
      </c>
      <c r="D753" s="84">
        <v>810.4368121</v>
      </c>
      <c r="E753" s="84">
        <v>155.21885895</v>
      </c>
      <c r="F753" s="84">
        <v>155.21885895</v>
      </c>
    </row>
    <row r="754" spans="1:6" ht="12.75" customHeight="1" x14ac:dyDescent="0.2">
      <c r="A754" s="83" t="s">
        <v>172</v>
      </c>
      <c r="B754" s="83">
        <v>2</v>
      </c>
      <c r="C754" s="84">
        <v>924.36040730000002</v>
      </c>
      <c r="D754" s="84">
        <v>921.75658177000003</v>
      </c>
      <c r="E754" s="84">
        <v>176.53937076</v>
      </c>
      <c r="F754" s="84">
        <v>176.53937076</v>
      </c>
    </row>
    <row r="755" spans="1:6" ht="12.75" customHeight="1" x14ac:dyDescent="0.2">
      <c r="A755" s="83" t="s">
        <v>172</v>
      </c>
      <c r="B755" s="83">
        <v>3</v>
      </c>
      <c r="C755" s="84">
        <v>933.41342410000004</v>
      </c>
      <c r="D755" s="84">
        <v>930.98417770000003</v>
      </c>
      <c r="E755" s="84">
        <v>178.30668549000001</v>
      </c>
      <c r="F755" s="84">
        <v>178.30668549000001</v>
      </c>
    </row>
    <row r="756" spans="1:6" ht="12.75" customHeight="1" x14ac:dyDescent="0.2">
      <c r="A756" s="83" t="s">
        <v>172</v>
      </c>
      <c r="B756" s="83">
        <v>4</v>
      </c>
      <c r="C756" s="84">
        <v>937.15034803000003</v>
      </c>
      <c r="D756" s="84">
        <v>934.12484294000001</v>
      </c>
      <c r="E756" s="84">
        <v>178.90820120000001</v>
      </c>
      <c r="F756" s="84">
        <v>178.90820120000001</v>
      </c>
    </row>
    <row r="757" spans="1:6" ht="12.75" customHeight="1" x14ac:dyDescent="0.2">
      <c r="A757" s="83" t="s">
        <v>172</v>
      </c>
      <c r="B757" s="83">
        <v>5</v>
      </c>
      <c r="C757" s="84">
        <v>932.66290551999998</v>
      </c>
      <c r="D757" s="84">
        <v>928.52718203999996</v>
      </c>
      <c r="E757" s="84">
        <v>177.83610955</v>
      </c>
      <c r="F757" s="84">
        <v>177.83610955</v>
      </c>
    </row>
    <row r="758" spans="1:6" ht="12.75" customHeight="1" x14ac:dyDescent="0.2">
      <c r="A758" s="83" t="s">
        <v>172</v>
      </c>
      <c r="B758" s="83">
        <v>6</v>
      </c>
      <c r="C758" s="84">
        <v>964.66768850000005</v>
      </c>
      <c r="D758" s="84">
        <v>960.91179928999998</v>
      </c>
      <c r="E758" s="84">
        <v>184.03857131000001</v>
      </c>
      <c r="F758" s="84">
        <v>184.03857131000001</v>
      </c>
    </row>
    <row r="759" spans="1:6" ht="12.75" customHeight="1" x14ac:dyDescent="0.2">
      <c r="A759" s="83" t="s">
        <v>172</v>
      </c>
      <c r="B759" s="83">
        <v>7</v>
      </c>
      <c r="C759" s="84">
        <v>913.92810409000003</v>
      </c>
      <c r="D759" s="84">
        <v>908.02884470000004</v>
      </c>
      <c r="E759" s="84">
        <v>173.91016679000001</v>
      </c>
      <c r="F759" s="84">
        <v>173.91016679000001</v>
      </c>
    </row>
    <row r="760" spans="1:6" ht="12.75" customHeight="1" x14ac:dyDescent="0.2">
      <c r="A760" s="83" t="s">
        <v>172</v>
      </c>
      <c r="B760" s="83">
        <v>8</v>
      </c>
      <c r="C760" s="84">
        <v>905.06227125999999</v>
      </c>
      <c r="D760" s="84">
        <v>883.58652840000002</v>
      </c>
      <c r="E760" s="84">
        <v>169.22885371999999</v>
      </c>
      <c r="F760" s="84">
        <v>169.22885371999999</v>
      </c>
    </row>
    <row r="761" spans="1:6" ht="12.75" customHeight="1" x14ac:dyDescent="0.2">
      <c r="A761" s="83" t="s">
        <v>172</v>
      </c>
      <c r="B761" s="83">
        <v>9</v>
      </c>
      <c r="C761" s="84">
        <v>866.96248078999997</v>
      </c>
      <c r="D761" s="84">
        <v>852.83283081000002</v>
      </c>
      <c r="E761" s="84">
        <v>163.33875373999999</v>
      </c>
      <c r="F761" s="84">
        <v>163.33875373999999</v>
      </c>
    </row>
    <row r="762" spans="1:6" ht="12.75" customHeight="1" x14ac:dyDescent="0.2">
      <c r="A762" s="83" t="s">
        <v>172</v>
      </c>
      <c r="B762" s="83">
        <v>10</v>
      </c>
      <c r="C762" s="84">
        <v>777.31385436000005</v>
      </c>
      <c r="D762" s="84">
        <v>770.84132398999998</v>
      </c>
      <c r="E762" s="84">
        <v>147.63533561</v>
      </c>
      <c r="F762" s="84">
        <v>147.63533561</v>
      </c>
    </row>
    <row r="763" spans="1:6" ht="12.75" customHeight="1" x14ac:dyDescent="0.2">
      <c r="A763" s="83" t="s">
        <v>172</v>
      </c>
      <c r="B763" s="83">
        <v>11</v>
      </c>
      <c r="C763" s="84">
        <v>648.14780865</v>
      </c>
      <c r="D763" s="84">
        <v>642.49020426000004</v>
      </c>
      <c r="E763" s="84">
        <v>123.05289555</v>
      </c>
      <c r="F763" s="84">
        <v>123.05289555</v>
      </c>
    </row>
    <row r="764" spans="1:6" ht="12.75" customHeight="1" x14ac:dyDescent="0.2">
      <c r="A764" s="83" t="s">
        <v>172</v>
      </c>
      <c r="B764" s="83">
        <v>12</v>
      </c>
      <c r="C764" s="84">
        <v>629.22149961000002</v>
      </c>
      <c r="D764" s="84">
        <v>622.94208158000004</v>
      </c>
      <c r="E764" s="84">
        <v>119.30894259999999</v>
      </c>
      <c r="F764" s="84">
        <v>119.30894259999999</v>
      </c>
    </row>
    <row r="765" spans="1:6" ht="12.75" customHeight="1" x14ac:dyDescent="0.2">
      <c r="A765" s="83" t="s">
        <v>172</v>
      </c>
      <c r="B765" s="83">
        <v>13</v>
      </c>
      <c r="C765" s="84">
        <v>633.93231201000003</v>
      </c>
      <c r="D765" s="84">
        <v>629.01508449999994</v>
      </c>
      <c r="E765" s="84">
        <v>120.4720741</v>
      </c>
      <c r="F765" s="84">
        <v>120.4720741</v>
      </c>
    </row>
    <row r="766" spans="1:6" ht="12.75" customHeight="1" x14ac:dyDescent="0.2">
      <c r="A766" s="83" t="s">
        <v>172</v>
      </c>
      <c r="B766" s="83">
        <v>14</v>
      </c>
      <c r="C766" s="84">
        <v>640.79264363000004</v>
      </c>
      <c r="D766" s="84">
        <v>635.31165156999998</v>
      </c>
      <c r="E766" s="84">
        <v>121.67802371000001</v>
      </c>
      <c r="F766" s="84">
        <v>121.67802371000001</v>
      </c>
    </row>
    <row r="767" spans="1:6" ht="12.75" customHeight="1" x14ac:dyDescent="0.2">
      <c r="A767" s="83" t="s">
        <v>172</v>
      </c>
      <c r="B767" s="83">
        <v>15</v>
      </c>
      <c r="C767" s="84">
        <v>640.90773760000002</v>
      </c>
      <c r="D767" s="84">
        <v>639.07541905000005</v>
      </c>
      <c r="E767" s="84">
        <v>122.39887903</v>
      </c>
      <c r="F767" s="84">
        <v>122.39887903</v>
      </c>
    </row>
    <row r="768" spans="1:6" ht="12.75" customHeight="1" x14ac:dyDescent="0.2">
      <c r="A768" s="83" t="s">
        <v>172</v>
      </c>
      <c r="B768" s="83">
        <v>16</v>
      </c>
      <c r="C768" s="84">
        <v>639.69790651000005</v>
      </c>
      <c r="D768" s="84">
        <v>638.31702968000002</v>
      </c>
      <c r="E768" s="84">
        <v>122.25362856</v>
      </c>
      <c r="F768" s="84">
        <v>122.25362856</v>
      </c>
    </row>
    <row r="769" spans="1:6" ht="12.75" customHeight="1" x14ac:dyDescent="0.2">
      <c r="A769" s="83" t="s">
        <v>172</v>
      </c>
      <c r="B769" s="83">
        <v>17</v>
      </c>
      <c r="C769" s="84">
        <v>632.92219123999996</v>
      </c>
      <c r="D769" s="84">
        <v>630.71784461000004</v>
      </c>
      <c r="E769" s="84">
        <v>120.79819512</v>
      </c>
      <c r="F769" s="84">
        <v>120.79819512</v>
      </c>
    </row>
    <row r="770" spans="1:6" ht="12.75" customHeight="1" x14ac:dyDescent="0.2">
      <c r="A770" s="83" t="s">
        <v>172</v>
      </c>
      <c r="B770" s="83">
        <v>18</v>
      </c>
      <c r="C770" s="84">
        <v>646.47163379000006</v>
      </c>
      <c r="D770" s="84">
        <v>643.50610286000006</v>
      </c>
      <c r="E770" s="84">
        <v>123.24746546999999</v>
      </c>
      <c r="F770" s="84">
        <v>123.24746546999999</v>
      </c>
    </row>
    <row r="771" spans="1:6" ht="12.75" customHeight="1" x14ac:dyDescent="0.2">
      <c r="A771" s="83" t="s">
        <v>172</v>
      </c>
      <c r="B771" s="83">
        <v>19</v>
      </c>
      <c r="C771" s="84">
        <v>651.10786092000001</v>
      </c>
      <c r="D771" s="84">
        <v>648.85003096000003</v>
      </c>
      <c r="E771" s="84">
        <v>124.27096096</v>
      </c>
      <c r="F771" s="84">
        <v>124.27096096</v>
      </c>
    </row>
    <row r="772" spans="1:6" ht="12.75" customHeight="1" x14ac:dyDescent="0.2">
      <c r="A772" s="83" t="s">
        <v>172</v>
      </c>
      <c r="B772" s="83">
        <v>20</v>
      </c>
      <c r="C772" s="84">
        <v>663.25345727000001</v>
      </c>
      <c r="D772" s="84">
        <v>658.99665147999997</v>
      </c>
      <c r="E772" s="84">
        <v>126.21429181000001</v>
      </c>
      <c r="F772" s="84">
        <v>126.21429181000001</v>
      </c>
    </row>
    <row r="773" spans="1:6" ht="12.75" customHeight="1" x14ac:dyDescent="0.2">
      <c r="A773" s="83" t="s">
        <v>172</v>
      </c>
      <c r="B773" s="83">
        <v>21</v>
      </c>
      <c r="C773" s="84">
        <v>657.57761755000001</v>
      </c>
      <c r="D773" s="84">
        <v>655.56333850999999</v>
      </c>
      <c r="E773" s="84">
        <v>125.55672676</v>
      </c>
      <c r="F773" s="84">
        <v>125.55672676</v>
      </c>
    </row>
    <row r="774" spans="1:6" ht="12.75" customHeight="1" x14ac:dyDescent="0.2">
      <c r="A774" s="83" t="s">
        <v>172</v>
      </c>
      <c r="B774" s="83">
        <v>22</v>
      </c>
      <c r="C774" s="84">
        <v>639.20128498999998</v>
      </c>
      <c r="D774" s="84">
        <v>637.95788428000003</v>
      </c>
      <c r="E774" s="84">
        <v>122.18484325999999</v>
      </c>
      <c r="F774" s="84">
        <v>122.18484325999999</v>
      </c>
    </row>
    <row r="775" spans="1:6" ht="12.75" customHeight="1" x14ac:dyDescent="0.2">
      <c r="A775" s="83" t="s">
        <v>172</v>
      </c>
      <c r="B775" s="83">
        <v>23</v>
      </c>
      <c r="C775" s="84">
        <v>641.48304455000005</v>
      </c>
      <c r="D775" s="84">
        <v>640.25434041999995</v>
      </c>
      <c r="E775" s="84">
        <v>122.62467187</v>
      </c>
      <c r="F775" s="84">
        <v>122.62467187</v>
      </c>
    </row>
    <row r="776" spans="1:6" ht="12.75" customHeight="1" x14ac:dyDescent="0.2">
      <c r="A776" s="83" t="s">
        <v>172</v>
      </c>
      <c r="B776" s="83">
        <v>24</v>
      </c>
      <c r="C776" s="84">
        <v>700.90647653999997</v>
      </c>
      <c r="D776" s="84">
        <v>699.89556060999996</v>
      </c>
      <c r="E776" s="84">
        <v>134.04745277999999</v>
      </c>
      <c r="F776" s="84">
        <v>134.04745277999999</v>
      </c>
    </row>
  </sheetData>
  <sheetProtection algorithmName="SHA-512" hashValue="ZbuNWo6fBB3GoU1DcBtnT7ILxrtD8feryKjYQzOEdb8vnfqp0z1f0/t1LQ775BXfqkDv1H5DIaPv67ZWeuLl7Q==" saltValue="Hw0FXIIXg1ic3nBOfyO/Ng==" spinCount="100000" sheet="1" objects="1" scenarios="1" formatCells="0" formatColumns="0" formatRows="0" insertColumns="0" insertRows="0" insertHyperlinks="0" deleteColumns="0" deleteRows="0" sort="0" autoFilter="0" pivotTables="0"/>
  <mergeCells count="23">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0:B20"/>
    <mergeCell ref="A21:B21"/>
    <mergeCell ref="A30:A31"/>
    <mergeCell ref="B30:B31"/>
    <mergeCell ref="A25:B25"/>
    <mergeCell ref="A26:B26"/>
    <mergeCell ref="A27:B27"/>
    <mergeCell ref="A23:B23"/>
    <mergeCell ref="A24:B24"/>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26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262" r:id="rId4"/>
      </mc:Fallback>
    </mc:AlternateContent>
    <mc:AlternateContent xmlns:mc="http://schemas.openxmlformats.org/markup-compatibility/2006">
      <mc:Choice Requires="x14">
        <oleObject progId="Equation.3" shapeId="126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263" r:id="rId6"/>
      </mc:Fallback>
    </mc:AlternateContent>
    <mc:AlternateContent xmlns:mc="http://schemas.openxmlformats.org/markup-compatibility/2006">
      <mc:Choice Requires="x14">
        <oleObject progId="Equation.3" shapeId="126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264" r:id="rId8"/>
      </mc:Fallback>
    </mc:AlternateContent>
    <mc:AlternateContent xmlns:mc="http://schemas.openxmlformats.org/markup-compatibility/2006">
      <mc:Choice Requires="x14">
        <oleObject progId="Equation.3" shapeId="126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265" r:id="rId10"/>
      </mc:Fallback>
    </mc:AlternateContent>
    <mc:AlternateContent xmlns:mc="http://schemas.openxmlformats.org/markup-compatibility/2006">
      <mc:Choice Requires="x14">
        <oleObject progId="Equation.3" shapeId="1266"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266" r:id="rId12"/>
      </mc:Fallback>
    </mc:AlternateContent>
    <mc:AlternateContent xmlns:mc="http://schemas.openxmlformats.org/markup-compatibility/2006">
      <mc:Choice Requires="x14">
        <oleObject progId="Equation.3" shapeId="1267"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267" r:id="rId14"/>
      </mc:Fallback>
    </mc:AlternateContent>
    <mc:AlternateContent xmlns:mc="http://schemas.openxmlformats.org/markup-compatibility/2006">
      <mc:Choice Requires="x14">
        <oleObject progId="Equation.3" shapeId="1268"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268" r:id="rId16"/>
      </mc:Fallback>
    </mc:AlternateContent>
    <mc:AlternateContent xmlns:mc="http://schemas.openxmlformats.org/markup-compatibility/2006">
      <mc:Choice Requires="x14">
        <oleObject progId="Equation.3" shapeId="1269"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269" r:id="rId18"/>
      </mc:Fallback>
    </mc:AlternateContent>
    <mc:AlternateContent xmlns:mc="http://schemas.openxmlformats.org/markup-compatibility/2006">
      <mc:Choice Requires="x14">
        <oleObject progId="Equation.3" shapeId="1270"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270" r:id="rId20"/>
      </mc:Fallback>
    </mc:AlternateContent>
    <mc:AlternateContent xmlns:mc="http://schemas.openxmlformats.org/markup-compatibility/2006">
      <mc:Choice Requires="x14">
        <oleObject progId="Equation.3" shapeId="1271"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271" r:id="rId22"/>
      </mc:Fallback>
    </mc:AlternateContent>
    <mc:AlternateContent xmlns:mc="http://schemas.openxmlformats.org/markup-compatibility/2006">
      <mc:Choice Requires="x14">
        <oleObject progId="Equation.3" shapeId="1272"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272" r:id="rId24"/>
      </mc:Fallback>
    </mc:AlternateContent>
    <mc:AlternateContent xmlns:mc="http://schemas.openxmlformats.org/markup-compatibility/2006">
      <mc:Choice Requires="x14">
        <oleObject progId="Equation.3" shapeId="1273"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273" r:id="rId26"/>
      </mc:Fallback>
    </mc:AlternateContent>
    <mc:AlternateContent xmlns:mc="http://schemas.openxmlformats.org/markup-compatibility/2006">
      <mc:Choice Requires="x14">
        <oleObject progId="Equation.3" shapeId="1274"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274" r:id="rId28"/>
      </mc:Fallback>
    </mc:AlternateContent>
    <mc:AlternateContent xmlns:mc="http://schemas.openxmlformats.org/markup-compatibility/2006">
      <mc:Choice Requires="x14">
        <oleObject progId="Equation.3" shapeId="1275"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275" r:id="rId30"/>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Пользователь Windows</cp:lastModifiedBy>
  <cp:lastPrinted>2013-04-01T04:34:58Z</cp:lastPrinted>
  <dcterms:created xsi:type="dcterms:W3CDTF">2013-02-04T09:28:33Z</dcterms:created>
  <dcterms:modified xsi:type="dcterms:W3CDTF">2020-08-18T07:28:15Z</dcterms:modified>
</cp:coreProperties>
</file>