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5621"/>
</workbook>
</file>

<file path=xl/calcChain.xml><?xml version="1.0" encoding="utf-8"?>
<calcChain xmlns="http://schemas.openxmlformats.org/spreadsheetml/2006/main">
  <c r="F17"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25" i="1"/>
  <c r="F26" i="1" s="1"/>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I13" i="25"/>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P13" i="25" l="1"/>
  <c r="N13" i="25"/>
  <c r="T13" i="25"/>
  <c r="C13" i="25"/>
  <c r="Y13" i="25"/>
  <c r="O13" i="25"/>
  <c r="K13" i="25"/>
  <c r="B13" i="25"/>
  <c r="X13" i="25"/>
  <c r="M13" i="25"/>
  <c r="R13" i="25"/>
  <c r="A14" i="25"/>
  <c r="N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B14" i="25"/>
  <c r="M14" i="25"/>
  <c r="K14" i="25"/>
  <c r="L14" i="25"/>
  <c r="O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D14" i="25" l="1"/>
  <c r="P14" i="25"/>
  <c r="W14" i="25"/>
  <c r="E14" i="25"/>
  <c r="U14" i="25"/>
  <c r="J14" i="25"/>
  <c r="A15" i="25"/>
  <c r="V15" i="25" s="1"/>
  <c r="H14" i="25"/>
  <c r="G14" i="25"/>
  <c r="S14" i="25"/>
  <c r="Q14" i="25"/>
  <c r="F14" i="25"/>
  <c r="V14" i="25"/>
  <c r="T14" i="25"/>
  <c r="X14" i="25"/>
  <c r="C14" i="25"/>
  <c r="I14" i="25"/>
  <c r="Y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N15" i="25"/>
  <c r="J15" i="25"/>
  <c r="Y15" i="25"/>
  <c r="U15" i="25"/>
  <c r="I15" i="25"/>
  <c r="E15" i="25"/>
  <c r="C15" i="25"/>
  <c r="O15" i="25"/>
  <c r="P15" i="25"/>
  <c r="H15" i="25"/>
  <c r="T15" i="25"/>
  <c r="D15"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G15" i="25" l="1"/>
  <c r="X15" i="25"/>
  <c r="K15" i="25"/>
  <c r="M15" i="25"/>
  <c r="B15" i="25"/>
  <c r="R15" i="25"/>
  <c r="A16" i="25"/>
  <c r="W15" i="25"/>
  <c r="L15" i="25"/>
  <c r="S15" i="25"/>
  <c r="Q15" i="25"/>
  <c r="F15" i="25"/>
  <c r="R15" i="28"/>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A42"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A42"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A42"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A42"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V42" i="25"/>
  <c r="R42" i="25"/>
  <c r="N42" i="25"/>
  <c r="J42" i="25"/>
  <c r="F42" i="25"/>
  <c r="B42" i="25"/>
  <c r="Y42" i="25"/>
  <c r="U42" i="25"/>
  <c r="Q42" i="25"/>
  <c r="M42" i="25"/>
  <c r="I42" i="25"/>
  <c r="E42" i="25"/>
  <c r="S42" i="25"/>
  <c r="K42" i="25"/>
  <c r="C42" i="25"/>
  <c r="W42" i="25"/>
  <c r="O42" i="25"/>
  <c r="D42" i="25"/>
  <c r="X42" i="25"/>
  <c r="P42" i="25"/>
  <c r="H42" i="25"/>
  <c r="G42" i="25"/>
  <c r="T42" i="25"/>
  <c r="L42" i="25"/>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V42" i="21"/>
  <c r="R42" i="21"/>
  <c r="N42" i="21"/>
  <c r="J42" i="21"/>
  <c r="F42" i="21"/>
  <c r="B42" i="21"/>
  <c r="Y42" i="21"/>
  <c r="U42" i="21"/>
  <c r="Q42" i="21"/>
  <c r="M42" i="21"/>
  <c r="I42" i="21"/>
  <c r="E42" i="21"/>
  <c r="S42" i="21"/>
  <c r="K42" i="21"/>
  <c r="C42" i="21"/>
  <c r="W42" i="21"/>
  <c r="G42" i="21"/>
  <c r="L42" i="21"/>
  <c r="X42" i="21"/>
  <c r="P42" i="21"/>
  <c r="H42" i="21"/>
  <c r="O42" i="21"/>
  <c r="T42" i="21"/>
  <c r="D42"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78"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A78"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O42" i="28" l="1"/>
  <c r="V42" i="28"/>
  <c r="F42" i="28"/>
  <c r="D42" i="28"/>
  <c r="Q42" i="28"/>
  <c r="M42" i="28"/>
  <c r="K42" i="28"/>
  <c r="R42" i="28"/>
  <c r="B42" i="28"/>
  <c r="X42" i="28"/>
  <c r="I42" i="28"/>
  <c r="E42" i="28"/>
  <c r="W42" i="28"/>
  <c r="G42" i="28"/>
  <c r="N42" i="28"/>
  <c r="T42" i="28"/>
  <c r="H42" i="28"/>
  <c r="P42" i="28"/>
  <c r="S42" i="28"/>
  <c r="C42" i="28"/>
  <c r="J42" i="28"/>
  <c r="L42" i="28"/>
  <c r="Y42" i="28"/>
  <c r="U42" i="28"/>
  <c r="X77" i="28"/>
  <c r="T77" i="28"/>
  <c r="P77" i="28"/>
  <c r="L77" i="28"/>
  <c r="H77" i="28"/>
  <c r="D77" i="28"/>
  <c r="W77" i="28"/>
  <c r="S77" i="28"/>
  <c r="O77" i="28"/>
  <c r="K77" i="28"/>
  <c r="G77" i="28"/>
  <c r="C77" i="28"/>
  <c r="Y77" i="28"/>
  <c r="Q77" i="28"/>
  <c r="I77" i="28"/>
  <c r="V77" i="28"/>
  <c r="N77" i="28"/>
  <c r="F77" i="28"/>
  <c r="R77" i="28"/>
  <c r="B77" i="28"/>
  <c r="A78"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78" i="19"/>
  <c r="S78" i="19"/>
  <c r="O78" i="19"/>
  <c r="K78" i="19"/>
  <c r="G78" i="19"/>
  <c r="C78" i="19"/>
  <c r="U78" i="19"/>
  <c r="P78" i="19"/>
  <c r="J78" i="19"/>
  <c r="E78" i="19"/>
  <c r="Y78" i="19"/>
  <c r="T78" i="19"/>
  <c r="N78" i="19"/>
  <c r="I78" i="19"/>
  <c r="D78" i="19"/>
  <c r="X78" i="19"/>
  <c r="M78" i="19"/>
  <c r="B78" i="19"/>
  <c r="V78" i="19"/>
  <c r="L78" i="19"/>
  <c r="H78" i="19"/>
  <c r="F78" i="19"/>
  <c r="R78" i="19"/>
  <c r="Q78" i="19"/>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V78" i="25"/>
  <c r="R78" i="25"/>
  <c r="N78" i="25"/>
  <c r="J78" i="25"/>
  <c r="F78" i="25"/>
  <c r="B78" i="25"/>
  <c r="Y78" i="25"/>
  <c r="U78" i="25"/>
  <c r="Q78" i="25"/>
  <c r="M78" i="25"/>
  <c r="I78" i="25"/>
  <c r="E78" i="25"/>
  <c r="X78" i="25"/>
  <c r="P78" i="25"/>
  <c r="H78" i="25"/>
  <c r="W78" i="25"/>
  <c r="O78" i="25"/>
  <c r="G78" i="25"/>
  <c r="S78" i="25"/>
  <c r="C78" i="25"/>
  <c r="T78" i="25"/>
  <c r="L78" i="25"/>
  <c r="K78" i="25"/>
  <c r="D78"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X77" i="21"/>
  <c r="T77" i="21"/>
  <c r="P77" i="21"/>
  <c r="L77" i="21"/>
  <c r="H77" i="21"/>
  <c r="D77" i="21"/>
  <c r="W77" i="21"/>
  <c r="S77" i="21"/>
  <c r="O77" i="21"/>
  <c r="K77" i="21"/>
  <c r="G77" i="21"/>
  <c r="C77" i="21"/>
  <c r="U77" i="21"/>
  <c r="M77" i="21"/>
  <c r="E77" i="21"/>
  <c r="Q77" i="21"/>
  <c r="F77" i="21"/>
  <c r="A78"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A150"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A114"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W42" i="19"/>
  <c r="S42" i="19"/>
  <c r="O42" i="19"/>
  <c r="K42" i="19"/>
  <c r="G42" i="19"/>
  <c r="C42" i="19"/>
  <c r="V42" i="19"/>
  <c r="R42" i="19"/>
  <c r="N42" i="19"/>
  <c r="J42" i="19"/>
  <c r="F42" i="19"/>
  <c r="B42" i="19"/>
  <c r="Y42" i="19"/>
  <c r="Q42" i="19"/>
  <c r="I42" i="19"/>
  <c r="X42" i="19"/>
  <c r="P42" i="19"/>
  <c r="H42" i="19"/>
  <c r="M42" i="19"/>
  <c r="L42" i="19"/>
  <c r="E42" i="19"/>
  <c r="D42" i="19"/>
  <c r="U42" i="19"/>
  <c r="T42" i="19"/>
  <c r="V114" i="25" l="1"/>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252" i="28"/>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A114" i="28"/>
  <c r="R113" i="28"/>
  <c r="J113" i="28"/>
  <c r="B113" i="28"/>
  <c r="W113" i="28"/>
  <c r="O113" i="28"/>
  <c r="G113" i="28"/>
  <c r="K113" i="28"/>
  <c r="S113" i="28"/>
  <c r="V113" i="28"/>
  <c r="F113" i="28"/>
  <c r="C113" i="28"/>
  <c r="N113" i="28"/>
  <c r="Y150" i="19"/>
  <c r="U150" i="19"/>
  <c r="Q150" i="19"/>
  <c r="M150" i="19"/>
  <c r="I150" i="19"/>
  <c r="E150" i="19"/>
  <c r="X150" i="19"/>
  <c r="T150" i="19"/>
  <c r="P150" i="19"/>
  <c r="L150" i="19"/>
  <c r="H150" i="19"/>
  <c r="D150" i="19"/>
  <c r="W150" i="19"/>
  <c r="O150" i="19"/>
  <c r="G150" i="19"/>
  <c r="V150" i="19"/>
  <c r="N150" i="19"/>
  <c r="F150" i="19"/>
  <c r="S150" i="19"/>
  <c r="C150" i="19"/>
  <c r="R150" i="19"/>
  <c r="B150" i="19"/>
  <c r="K150" i="19"/>
  <c r="J150" i="19"/>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W78" i="21"/>
  <c r="S78" i="21"/>
  <c r="O78" i="21"/>
  <c r="K78" i="21"/>
  <c r="G78" i="21"/>
  <c r="C78" i="21"/>
  <c r="V78" i="21"/>
  <c r="R78" i="21"/>
  <c r="N78" i="21"/>
  <c r="J78" i="21"/>
  <c r="F78" i="21"/>
  <c r="B78" i="21"/>
  <c r="T78" i="21"/>
  <c r="L78" i="21"/>
  <c r="D78" i="21"/>
  <c r="X78" i="21"/>
  <c r="H78" i="21"/>
  <c r="U78" i="21"/>
  <c r="E78" i="21"/>
  <c r="Y78" i="21"/>
  <c r="Q78" i="21"/>
  <c r="I78" i="21"/>
  <c r="P78" i="21"/>
  <c r="M78" i="21"/>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A114"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150"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78" i="28"/>
  <c r="S78" i="28"/>
  <c r="O78" i="28"/>
  <c r="K78" i="28"/>
  <c r="G78" i="28"/>
  <c r="C78" i="28"/>
  <c r="V78" i="28"/>
  <c r="R78" i="28"/>
  <c r="N78" i="28"/>
  <c r="J78" i="28"/>
  <c r="F78" i="28"/>
  <c r="B78" i="28"/>
  <c r="X78" i="28"/>
  <c r="P78" i="28"/>
  <c r="H78" i="28"/>
  <c r="U78" i="28"/>
  <c r="M78" i="28"/>
  <c r="E78" i="28"/>
  <c r="Y78" i="28"/>
  <c r="I78" i="28"/>
  <c r="T78" i="28"/>
  <c r="D78" i="28"/>
  <c r="Q78" i="28"/>
  <c r="L78"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114" i="21"/>
  <c r="S114" i="21"/>
  <c r="O114" i="21"/>
  <c r="K114" i="21"/>
  <c r="G114" i="21"/>
  <c r="C114" i="21"/>
  <c r="V114" i="21"/>
  <c r="R114" i="21"/>
  <c r="N114" i="21"/>
  <c r="J114" i="21"/>
  <c r="F114" i="21"/>
  <c r="B114" i="21"/>
  <c r="X114" i="21"/>
  <c r="P114" i="21"/>
  <c r="H114" i="21"/>
  <c r="T114" i="21"/>
  <c r="D114" i="21"/>
  <c r="U114" i="21"/>
  <c r="M114" i="21"/>
  <c r="E114" i="21"/>
  <c r="L114" i="21"/>
  <c r="Y114" i="21"/>
  <c r="I114" i="21"/>
  <c r="Q114" i="21"/>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A150"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V150" i="25"/>
  <c r="R150" i="25"/>
  <c r="N150" i="25"/>
  <c r="J150" i="25"/>
  <c r="F150" i="25"/>
  <c r="B150" i="25"/>
  <c r="Y150" i="25"/>
  <c r="U150" i="25"/>
  <c r="Q150" i="25"/>
  <c r="M150" i="25"/>
  <c r="I150" i="25"/>
  <c r="E150" i="25"/>
  <c r="X150" i="25"/>
  <c r="P150" i="25"/>
  <c r="H150" i="25"/>
  <c r="W150" i="25"/>
  <c r="O150" i="25"/>
  <c r="G150" i="25"/>
  <c r="L150" i="25"/>
  <c r="K150" i="25"/>
  <c r="T150" i="25"/>
  <c r="D150" i="25"/>
  <c r="S150" i="25"/>
  <c r="C150" i="25"/>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A150" i="21"/>
  <c r="R149" i="21"/>
  <c r="J149" i="21"/>
  <c r="B149" i="21"/>
  <c r="N149" i="21"/>
  <c r="W149" i="21"/>
  <c r="O149" i="21"/>
  <c r="G149" i="21"/>
  <c r="V149" i="21"/>
  <c r="F149" i="21"/>
  <c r="K149" i="21"/>
  <c r="C149" i="21"/>
  <c r="S149" i="21"/>
  <c r="X114" i="28"/>
  <c r="T114" i="28"/>
  <c r="P114" i="28"/>
  <c r="L114" i="28"/>
  <c r="H114" i="28"/>
  <c r="D114" i="28"/>
  <c r="W114" i="28"/>
  <c r="S114" i="28"/>
  <c r="O114" i="28"/>
  <c r="K114" i="28"/>
  <c r="G114" i="28"/>
  <c r="C114" i="28"/>
  <c r="Y114" i="28"/>
  <c r="Q114" i="28"/>
  <c r="I114" i="28"/>
  <c r="V114" i="28"/>
  <c r="N114" i="28"/>
  <c r="F114" i="28"/>
  <c r="R114" i="28"/>
  <c r="B114" i="28"/>
  <c r="M114" i="28"/>
  <c r="J114" i="28"/>
  <c r="E114" i="28"/>
  <c r="U114" i="28"/>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A186" i="21" l="1"/>
  <c r="V185" i="2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A186"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150" i="21"/>
  <c r="T150" i="21"/>
  <c r="P150" i="21"/>
  <c r="L150" i="21"/>
  <c r="H150" i="21"/>
  <c r="D150" i="21"/>
  <c r="W150" i="21"/>
  <c r="S150" i="21"/>
  <c r="O150" i="21"/>
  <c r="K150" i="21"/>
  <c r="G150" i="21"/>
  <c r="C150" i="21"/>
  <c r="Y150" i="21"/>
  <c r="Q150" i="21"/>
  <c r="I150" i="21"/>
  <c r="U150" i="21"/>
  <c r="E150" i="21"/>
  <c r="V150" i="21"/>
  <c r="N150" i="21"/>
  <c r="F150" i="21"/>
  <c r="M150" i="21"/>
  <c r="R150" i="21"/>
  <c r="J150" i="21"/>
  <c r="B150" i="21"/>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Y150" i="28"/>
  <c r="U150" i="28"/>
  <c r="Q150" i="28"/>
  <c r="M150" i="28"/>
  <c r="I150" i="28"/>
  <c r="E150" i="28"/>
  <c r="X150" i="28"/>
  <c r="T150" i="28"/>
  <c r="P150" i="28"/>
  <c r="L150" i="28"/>
  <c r="H150" i="28"/>
  <c r="D150" i="28"/>
  <c r="R150" i="28"/>
  <c r="J150" i="28"/>
  <c r="B150" i="28"/>
  <c r="W150" i="28"/>
  <c r="O150" i="28"/>
  <c r="G150" i="28"/>
  <c r="K150" i="28"/>
  <c r="C150" i="28"/>
  <c r="V150" i="28"/>
  <c r="F150" i="28"/>
  <c r="S150" i="28"/>
  <c r="N150" i="28"/>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A221"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W186" i="28"/>
  <c r="S186" i="28"/>
  <c r="O186" i="28"/>
  <c r="K186" i="28"/>
  <c r="G186" i="28"/>
  <c r="C186" i="28"/>
  <c r="V186" i="28"/>
  <c r="R186" i="28"/>
  <c r="N186" i="28"/>
  <c r="J186" i="28"/>
  <c r="F186" i="28"/>
  <c r="B186" i="28"/>
  <c r="T186" i="28"/>
  <c r="L186" i="28"/>
  <c r="D186" i="28"/>
  <c r="Y186" i="28"/>
  <c r="Q186" i="28"/>
  <c r="I186" i="28"/>
  <c r="M186" i="28"/>
  <c r="X186" i="28"/>
  <c r="H186" i="28"/>
  <c r="P186" i="28"/>
  <c r="E186" i="28"/>
  <c r="U186" i="28"/>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A221" i="21"/>
  <c r="V220" i="21"/>
  <c r="R220" i="21"/>
  <c r="N220" i="21"/>
  <c r="J220" i="21"/>
  <c r="F220" i="21"/>
  <c r="B220" i="21"/>
  <c r="T220" i="21"/>
  <c r="L220" i="21"/>
  <c r="D220" i="21"/>
  <c r="X220" i="21"/>
  <c r="H220" i="21"/>
  <c r="Y220" i="21"/>
  <c r="Q220" i="21"/>
  <c r="I220" i="21"/>
  <c r="P220" i="21"/>
  <c r="M220" i="21"/>
  <c r="E220" i="21"/>
  <c r="U220" i="21"/>
  <c r="Y186" i="21"/>
  <c r="U186" i="21"/>
  <c r="Q186" i="21"/>
  <c r="M186" i="21"/>
  <c r="I186" i="21"/>
  <c r="E186" i="21"/>
  <c r="X186" i="21"/>
  <c r="T186" i="21"/>
  <c r="P186" i="21"/>
  <c r="L186" i="21"/>
  <c r="H186" i="21"/>
  <c r="D186" i="21"/>
  <c r="R186" i="21"/>
  <c r="J186" i="21"/>
  <c r="B186" i="21"/>
  <c r="N186" i="21"/>
  <c r="W186" i="21"/>
  <c r="O186" i="21"/>
  <c r="G186" i="21"/>
  <c r="V186" i="21"/>
  <c r="F186" i="21"/>
  <c r="K186" i="21"/>
  <c r="C186" i="21"/>
  <c r="S186" i="21"/>
  <c r="V221" i="21" l="1"/>
  <c r="R221" i="21"/>
  <c r="N221" i="21"/>
  <c r="J221" i="21"/>
  <c r="F221" i="21"/>
  <c r="B221" i="21"/>
  <c r="Y221" i="21"/>
  <c r="U221" i="21"/>
  <c r="Q221" i="21"/>
  <c r="M221" i="21"/>
  <c r="I221" i="21"/>
  <c r="E221" i="21"/>
  <c r="S221" i="21"/>
  <c r="K221" i="21"/>
  <c r="C221" i="21"/>
  <c r="O221" i="21"/>
  <c r="X221" i="21"/>
  <c r="P221" i="21"/>
  <c r="H221" i="21"/>
  <c r="W221" i="21"/>
  <c r="G221" i="21"/>
  <c r="D221" i="21"/>
  <c r="L221" i="21"/>
  <c r="T221" i="21"/>
  <c r="A325" i="28"/>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X221" i="28"/>
  <c r="T221" i="28"/>
  <c r="P221" i="28"/>
  <c r="L221" i="28"/>
  <c r="H221" i="28"/>
  <c r="D221" i="28"/>
  <c r="W221" i="28"/>
  <c r="S221" i="28"/>
  <c r="O221" i="28"/>
  <c r="K221" i="28"/>
  <c r="G221" i="28"/>
  <c r="C221" i="28"/>
  <c r="U221" i="28"/>
  <c r="M221" i="28"/>
  <c r="E221" i="28"/>
  <c r="R221" i="28"/>
  <c r="J221" i="28"/>
  <c r="B221" i="28"/>
  <c r="V221" i="28"/>
  <c r="F221" i="28"/>
  <c r="Q221" i="28"/>
  <c r="I221" i="28"/>
  <c r="Y221" i="28"/>
  <c r="N221" i="28"/>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<sst xmlns="http://schemas.openxmlformats.org/spreadsheetml/2006/main" count="1028" uniqueCount="173">
  <si>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</si>
  <si>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</si>
  <si>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</si>
  <si>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</si>
  <si>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</si>
  <si>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</si>
  <si>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</si>
  <si>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</si>
  <si>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</si>
  <si>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</si>
  <si>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</si>
  <si>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</si>
  <si>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</si>
  <si>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</si>
  <si>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</si>
  <si>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</si>
  <si>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</si>
  <si>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</si>
  <si>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</si>
  <si>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</si>
  <si>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</si>
  <si>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</si>
  <si>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</si>
  <si>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</si>
  <si>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</si>
  <si>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</si>
  <si>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</si>
  <si>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</si>
  <si>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</si>
  <si>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</si>
  <si>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</si>
  <si>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</si>
  <si>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</si>
  <si>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</si>
  <si>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</si>
  <si>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</si>
  <si>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</si>
  <si>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</si>
  <si>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</si>
  <si>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</si>
  <si>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</si>
  <si>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</si>
  <si>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</si>
  <si>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</si>
  <si>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</si>
  <si>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</si>
  <si>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</si>
  <si>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</si>
  <si>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</si>
  <si>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</si>
  <si>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</si>
  <si>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</si>
  <si>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</si>
  <si>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</si>
  <si>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</si>
  <si>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</si>
  <si>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</si>
  <si>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</si>
  <si>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</si>
  <si>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</si>
  <si>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</si>
  <si>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</si>
  <si>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</si>
  <si>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</si>
  <si>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</si>
  <si>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</si>
  <si>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</si>
  <si>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</si>
  <si>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</si>
  <si>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</si>
  <si>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</si>
  <si>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</si>
  <si>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</si>
  <si>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</si>
  <si>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</si>
  <si>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</si>
  <si>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</si>
  <si>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</si>
  <si>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</si>
  <si>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</si>
  <si>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</si>
  <si>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</si>
  <si>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</si>
  <si>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</si>
  <si>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</si>
  <si>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</si>
  <si>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</si>
  <si>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</si>
  <si>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</si>
  <si>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</si>
  <si>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</si>
  <si>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</si>
  <si>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</si>
  <si>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</si>
  <si>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</si>
  <si>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</si>
  <si>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</si>
  <si>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</si>
  <si>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</si>
  <si>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</si>
  <si>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</si>
  <si>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</si>
  <si>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</si>
  <si>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</si>
  <si>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</si>
  <si>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</si>
  <si>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</si>
  <si>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</si>
  <si>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</si>
  <si>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</si>
  <si>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</si>
  <si>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</si>
  <si>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</si>
  <si>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</si>
  <si>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</si>
  <si>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</si>
  <si>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</si>
  <si>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</si>
  <si>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</si>
  <si>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</si>
  <si>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</si>
  <si>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</si>
  <si>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</si>
  <si>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</si>
  <si>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</si>
  <si>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</si>
  <si>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</si>
  <si>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</si>
  <si>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</si>
  <si>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</si>
  <si>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</si>
  <si>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</si>
  <si>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</si>
  <si>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</si>
  <si>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</si>
  <si>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</si>
  <si>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</si>
  <si>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Департамент по тарифам Приморского края. Постановление № 72/4 от 26.12.2018г.</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</si>
  <si>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</si>
  <si>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</si>
  <si>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</si>
  <si>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июне 2019г.</t>
  </si>
  <si>
    <t>июнь 2019 года</t>
  </si>
  <si>
    <t>01.06.2019</t>
  </si>
  <si>
    <t>02.06.2019</t>
  </si>
  <si>
    <t>03.06.2019</t>
  </si>
  <si>
    <t>04.06.2019</t>
  </si>
  <si>
    <t>05.06.2019</t>
  </si>
  <si>
    <t>06.06.2019</t>
  </si>
  <si>
    <t>07.06.2019</t>
  </si>
  <si>
    <t>08.06.2019</t>
  </si>
  <si>
    <t>09.06.2019</t>
  </si>
  <si>
    <t>10.06.2019</t>
  </si>
  <si>
    <t>11.06.2019</t>
  </si>
  <si>
    <t>12.06.2019</t>
  </si>
  <si>
    <t>13.06.2019</t>
  </si>
  <si>
    <t>14.06.2019</t>
  </si>
  <si>
    <t>15.06.2019</t>
  </si>
  <si>
    <t>16.06.2019</t>
  </si>
  <si>
    <t>17.06.2019</t>
  </si>
  <si>
    <t>18.06.2019</t>
  </si>
  <si>
    <t>19.06.2019</t>
  </si>
  <si>
    <t>20.06.2019</t>
  </si>
  <si>
    <t>21.06.2019</t>
  </si>
  <si>
    <t>22.06.2019</t>
  </si>
  <si>
    <t>23.06.2019</t>
  </si>
  <si>
    <t>24.06.2019</t>
  </si>
  <si>
    <t>25.06.2019</t>
  </si>
  <si>
    <t>26.06.2019</t>
  </si>
  <si>
    <t>27.06.2019</t>
  </si>
  <si>
    <t>28.06.2019</t>
  </si>
  <si>
    <t>29.06.2019</t>
  </si>
  <si>
    <t>30.06.2019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</si>
</sst>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8">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7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89"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64" name="Object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65" name="Object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66" name="Object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67" name="Object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92"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93"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94"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95"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168" name="Object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69" name="Object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70" name="Object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171" name="Object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172" name="Object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73" name="Object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74" name="Object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75" name="Object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76" name="Object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77" name="Object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4" t="s">
        <v>141</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07" t="s">
        <v>45</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44</v>
      </c>
      <c r="B7" s="109"/>
      <c r="C7" s="4">
        <f>$F$12+'СЕТ СН'!F5+СВЦЭМ!$D$10+'СЕТ СН'!F8-'СЕТ СН'!F$15</f>
        <v>2940.05846032</v>
      </c>
      <c r="D7" s="4">
        <f>$F$12+'СЕТ СН'!G5+СВЦЭМ!$D$10+'СЕТ СН'!G8-'СЕТ СН'!G$15</f>
        <v>3866.49846032</v>
      </c>
      <c r="E7" s="4">
        <f>$F$12+'СЕТ СН'!H5+СВЦЭМ!$D$10+'СЕТ СН'!H8-'СЕТ СН'!H$15</f>
        <v>4079.59846032</v>
      </c>
      <c r="F7" s="4">
        <f>$F$12+'СЕТ СН'!I5+СВЦЭМ!$D$10+'СЕТ СН'!I8-'СЕТ СН'!I$15</f>
        <v>4342.7584603200003</v>
      </c>
      <c r="G7" s="5"/>
    </row>
    <row r="8" spans="1:8" x14ac:dyDescent="0.25">
      <c r="F8" s="8"/>
    </row>
    <row r="9" spans="1:8" ht="45.75" customHeight="1" x14ac:dyDescent="0.25">
      <c r="A9" s="99" t="s">
        <v>46</v>
      </c>
      <c r="B9" s="99"/>
      <c r="C9" s="99"/>
      <c r="D9" s="99"/>
      <c r="E9" s="99"/>
      <c r="F9" s="99"/>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98" t="s">
        <v>47</v>
      </c>
      <c r="C12" s="98"/>
      <c r="D12" s="98"/>
      <c r="E12" s="13" t="s">
        <v>22</v>
      </c>
      <c r="F12" s="11">
        <f>ROUND(F13+F14*F15,8)+F34</f>
        <v>1280.23125041</v>
      </c>
      <c r="H12" s="2" t="s">
        <v>41</v>
      </c>
    </row>
    <row r="13" spans="1:8" ht="31.5" x14ac:dyDescent="0.25">
      <c r="A13" s="12">
        <v>2</v>
      </c>
      <c r="B13" s="98" t="s">
        <v>48</v>
      </c>
      <c r="C13" s="98"/>
      <c r="D13" s="98"/>
      <c r="E13" s="13" t="s">
        <v>22</v>
      </c>
      <c r="F13" s="11">
        <f>СВЦЭМ!$D$11</f>
        <v>710.73694852000006</v>
      </c>
    </row>
    <row r="14" spans="1:8" ht="36" customHeight="1" x14ac:dyDescent="0.25">
      <c r="A14" s="12">
        <v>3</v>
      </c>
      <c r="B14" s="98" t="s">
        <v>49</v>
      </c>
      <c r="C14" s="98"/>
      <c r="D14" s="98"/>
      <c r="E14" s="13" t="s">
        <v>23</v>
      </c>
      <c r="F14" s="11">
        <f>СВЦЭМ!$D$12</f>
        <v>452634.07043407043</v>
      </c>
    </row>
    <row r="15" spans="1:8" ht="30.75" customHeight="1" x14ac:dyDescent="0.25">
      <c r="A15" s="12">
        <v>4</v>
      </c>
      <c r="B15" s="98" t="s">
        <v>50</v>
      </c>
      <c r="C15" s="98" t="s">
        <v>24</v>
      </c>
      <c r="D15" s="98" t="s">
        <v>24</v>
      </c>
      <c r="E15" s="14" t="s">
        <v>51</v>
      </c>
      <c r="F15" s="15">
        <f>ROUND(IF(F25-(F26+F33)&lt;=0,0,MAX(0,(F16-(F17+F24))/(F25-(F26+F33)))),11)</f>
        <v>1.25817816E-3</v>
      </c>
    </row>
    <row r="16" spans="1:8" ht="36" customHeight="1" x14ac:dyDescent="0.25">
      <c r="A16" s="12">
        <v>5</v>
      </c>
      <c r="B16" s="98" t="s">
        <v>52</v>
      </c>
      <c r="C16" s="98" t="s">
        <v>25</v>
      </c>
      <c r="D16" s="98" t="s">
        <v>6</v>
      </c>
      <c r="E16" s="13" t="s">
        <v>6</v>
      </c>
      <c r="F16" s="16">
        <f>СВЦЭМ!$D$21</f>
        <v>1.2210000000000001</v>
      </c>
    </row>
    <row r="17" spans="1:6" ht="33" customHeight="1" x14ac:dyDescent="0.25">
      <c r="A17" s="12">
        <v>6</v>
      </c>
      <c r="B17" s="98" t="s">
        <v>53</v>
      </c>
      <c r="C17" s="98" t="s">
        <v>25</v>
      </c>
      <c r="D17" s="98" t="s">
        <v>6</v>
      </c>
      <c r="E17" s="13" t="s">
        <v>6</v>
      </c>
      <c r="F17" s="16">
        <f>SUM(F19:F23)</f>
        <v>1.206</v>
      </c>
    </row>
    <row r="18" spans="1:6" ht="13.5" customHeight="1" x14ac:dyDescent="0.25">
      <c r="A18" s="12"/>
      <c r="B18" s="101" t="s">
        <v>54</v>
      </c>
      <c r="C18" s="102"/>
      <c r="D18" s="102"/>
      <c r="E18" s="102"/>
      <c r="F18" s="103"/>
    </row>
    <row r="19" spans="1:6" x14ac:dyDescent="0.25">
      <c r="A19" s="12">
        <v>6.1</v>
      </c>
      <c r="B19" s="98" t="s">
        <v>55</v>
      </c>
      <c r="C19" s="98"/>
      <c r="D19" s="98"/>
      <c r="E19" s="13" t="s">
        <v>6</v>
      </c>
      <c r="F19" s="16">
        <v>0</v>
      </c>
    </row>
    <row r="20" spans="1:6" x14ac:dyDescent="0.25">
      <c r="A20" s="12">
        <v>6.2</v>
      </c>
      <c r="B20" s="98" t="s">
        <v>56</v>
      </c>
      <c r="C20" s="98"/>
      <c r="D20" s="98"/>
      <c r="E20" s="13" t="s">
        <v>6</v>
      </c>
      <c r="F20" s="16">
        <v>0</v>
      </c>
    </row>
    <row r="21" spans="1:6" x14ac:dyDescent="0.25">
      <c r="A21" s="12">
        <v>6.3</v>
      </c>
      <c r="B21" s="98" t="s">
        <v>57</v>
      </c>
      <c r="C21" s="98"/>
      <c r="D21" s="98"/>
      <c r="E21" s="13" t="s">
        <v>6</v>
      </c>
      <c r="F21" s="16">
        <v>0</v>
      </c>
    </row>
    <row r="22" spans="1:6" x14ac:dyDescent="0.25">
      <c r="A22" s="12">
        <v>6.4</v>
      </c>
      <c r="B22" s="98" t="s">
        <v>58</v>
      </c>
      <c r="C22" s="98"/>
      <c r="D22" s="98"/>
      <c r="E22" s="13" t="s">
        <v>6</v>
      </c>
      <c r="F22" s="16">
        <v>0</v>
      </c>
    </row>
    <row r="23" spans="1:6" x14ac:dyDescent="0.25">
      <c r="A23" s="12">
        <v>6.5</v>
      </c>
      <c r="B23" s="98" t="s">
        <v>59</v>
      </c>
      <c r="C23" s="98"/>
      <c r="D23" s="98"/>
      <c r="E23" s="13" t="s">
        <v>6</v>
      </c>
      <c r="F23" s="86">
        <v>1.206</v>
      </c>
    </row>
    <row r="24" spans="1:6" ht="31.5" customHeight="1" x14ac:dyDescent="0.25">
      <c r="A24" s="12">
        <v>7</v>
      </c>
      <c r="B24" s="98" t="s">
        <v>26</v>
      </c>
      <c r="C24" s="98" t="s">
        <v>25</v>
      </c>
      <c r="D24" s="98" t="s">
        <v>6</v>
      </c>
      <c r="E24" s="13" t="s">
        <v>6</v>
      </c>
      <c r="F24" s="16">
        <v>0</v>
      </c>
    </row>
    <row r="25" spans="1:6" ht="30" customHeight="1" x14ac:dyDescent="0.25">
      <c r="A25" s="12">
        <v>8</v>
      </c>
      <c r="B25" s="98" t="s">
        <v>60</v>
      </c>
      <c r="C25" s="98" t="s">
        <v>27</v>
      </c>
      <c r="D25" s="98" t="s">
        <v>28</v>
      </c>
      <c r="E25" s="13" t="s">
        <v>61</v>
      </c>
      <c r="F25" s="16">
        <f>СВЦЭМ!$D$20</f>
        <v>678.625</v>
      </c>
    </row>
    <row r="26" spans="1:6" ht="30.75" customHeight="1" x14ac:dyDescent="0.25">
      <c r="A26" s="12">
        <v>9</v>
      </c>
      <c r="B26" s="98" t="s">
        <v>62</v>
      </c>
      <c r="C26" s="98" t="s">
        <v>27</v>
      </c>
      <c r="D26" s="98" t="s">
        <v>28</v>
      </c>
      <c r="E26" s="13" t="s">
        <v>61</v>
      </c>
      <c r="F26" s="16">
        <f>SUM(F28:F32)</f>
        <v>666.70300000000032</v>
      </c>
    </row>
    <row r="27" spans="1:6" x14ac:dyDescent="0.25">
      <c r="A27" s="12"/>
      <c r="B27" s="101" t="s">
        <v>54</v>
      </c>
      <c r="C27" s="102"/>
      <c r="D27" s="102"/>
      <c r="E27" s="102"/>
      <c r="F27" s="103"/>
    </row>
    <row r="28" spans="1:6" x14ac:dyDescent="0.25">
      <c r="A28" s="12">
        <v>9.1</v>
      </c>
      <c r="B28" s="98" t="s">
        <v>55</v>
      </c>
      <c r="C28" s="98"/>
      <c r="D28" s="98"/>
      <c r="E28" s="13" t="s">
        <v>61</v>
      </c>
      <c r="F28" s="16">
        <v>0</v>
      </c>
    </row>
    <row r="29" spans="1:6" x14ac:dyDescent="0.25">
      <c r="A29" s="12">
        <v>9.1999999999999993</v>
      </c>
      <c r="B29" s="98" t="s">
        <v>56</v>
      </c>
      <c r="C29" s="98"/>
      <c r="D29" s="98"/>
      <c r="E29" s="13" t="s">
        <v>61</v>
      </c>
      <c r="F29" s="86">
        <v>0</v>
      </c>
    </row>
    <row r="30" spans="1:6" x14ac:dyDescent="0.25">
      <c r="A30" s="12">
        <v>9.3000000000000007</v>
      </c>
      <c r="B30" s="98" t="s">
        <v>57</v>
      </c>
      <c r="C30" s="98"/>
      <c r="D30" s="98"/>
      <c r="E30" s="13" t="s">
        <v>61</v>
      </c>
      <c r="F30" s="16">
        <v>0</v>
      </c>
    </row>
    <row r="31" spans="1:6" x14ac:dyDescent="0.25">
      <c r="A31" s="12">
        <v>9.4</v>
      </c>
      <c r="B31" s="98" t="s">
        <v>58</v>
      </c>
      <c r="C31" s="98"/>
      <c r="D31" s="98"/>
      <c r="E31" s="13" t="s">
        <v>61</v>
      </c>
      <c r="F31" s="16">
        <v>0</v>
      </c>
    </row>
    <row r="32" spans="1:6" x14ac:dyDescent="0.25">
      <c r="A32" s="12">
        <v>9.5</v>
      </c>
      <c r="B32" s="98" t="s">
        <v>59</v>
      </c>
      <c r="C32" s="98"/>
      <c r="D32" s="98"/>
      <c r="E32" s="13" t="s">
        <v>61</v>
      </c>
      <c r="F32" s="86">
        <v>666.70300000000032</v>
      </c>
    </row>
    <row r="33" spans="1:6" ht="34.5" customHeight="1" x14ac:dyDescent="0.25">
      <c r="A33" s="12">
        <v>10</v>
      </c>
      <c r="B33" s="98" t="s">
        <v>63</v>
      </c>
      <c r="C33" s="98" t="s">
        <v>27</v>
      </c>
      <c r="D33" s="98" t="s">
        <v>28</v>
      </c>
      <c r="E33" s="13" t="s">
        <v>61</v>
      </c>
      <c r="F33" s="16">
        <v>0</v>
      </c>
    </row>
    <row r="34" spans="1:6" ht="42" customHeight="1" x14ac:dyDescent="0.25">
      <c r="A34" s="12">
        <v>11</v>
      </c>
      <c r="B34" s="98" t="s">
        <v>64</v>
      </c>
      <c r="C34" s="98"/>
      <c r="D34" s="98" t="s">
        <v>22</v>
      </c>
      <c r="E34" s="17" t="s">
        <v>22</v>
      </c>
      <c r="F34" s="11">
        <v>0</v>
      </c>
    </row>
    <row r="36" spans="1:6" ht="15.75" customHeight="1" x14ac:dyDescent="0.25">
      <c r="A36" s="100" t="s">
        <v>65</v>
      </c>
      <c r="B36" s="100"/>
      <c r="C36" s="100"/>
      <c r="D36" s="100"/>
      <c r="E36" s="100"/>
      <c r="F36" s="100"/>
    </row>
    <row r="37" spans="1:6" x14ac:dyDescent="0.25">
      <c r="A37" s="100"/>
      <c r="B37" s="100"/>
      <c r="C37" s="100"/>
      <c r="D37" s="100"/>
      <c r="E37" s="100"/>
      <c r="F37" s="100"/>
    </row>
    <row r="38" spans="1:6" x14ac:dyDescent="0.25">
      <c r="A38" s="100"/>
      <c r="B38" s="100"/>
      <c r="C38" s="100"/>
      <c r="D38" s="100"/>
      <c r="E38" s="100"/>
      <c r="F38" s="100"/>
    </row>
    <row r="39" spans="1:6" x14ac:dyDescent="0.25">
      <c r="A39" s="100"/>
      <c r="B39" s="100"/>
      <c r="C39" s="100"/>
      <c r="D39" s="100"/>
      <c r="E39" s="100"/>
      <c r="F39" s="100"/>
    </row>
    <row r="40" spans="1:6" x14ac:dyDescent="0.25">
      <c r="A40" s="100"/>
      <c r="B40" s="100"/>
      <c r="C40" s="100"/>
      <c r="D40" s="100"/>
      <c r="E40" s="100"/>
      <c r="F40" s="100"/>
    </row>
    <row r="41" spans="1:6" x14ac:dyDescent="0.25">
      <c r="A41" s="100"/>
      <c r="B41" s="100"/>
      <c r="C41" s="100"/>
      <c r="D41" s="100"/>
      <c r="E41" s="100"/>
      <c r="F41" s="100"/>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июне 2019г.</v>
      </c>
      <c r="B1" s="115"/>
      <c r="C1" s="115"/>
      <c r="D1" s="115"/>
      <c r="E1" s="115"/>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18" t="s">
        <v>67</v>
      </c>
      <c r="B7" s="116" t="s">
        <v>29</v>
      </c>
      <c r="C7" s="116"/>
      <c r="D7" s="116"/>
      <c r="E7" s="116"/>
      <c r="F7" s="24"/>
    </row>
    <row r="8" spans="1:6" x14ac:dyDescent="0.25">
      <c r="A8" s="119"/>
      <c r="B8" s="25" t="s">
        <v>0</v>
      </c>
      <c r="C8" s="25" t="s">
        <v>32</v>
      </c>
      <c r="D8" s="25" t="s">
        <v>33</v>
      </c>
      <c r="E8" s="25" t="s">
        <v>3</v>
      </c>
    </row>
    <row r="9" spans="1:6" x14ac:dyDescent="0.25">
      <c r="A9" s="26" t="s">
        <v>34</v>
      </c>
      <c r="B9" s="4">
        <f>СВЦЭМ!$D$14+'СЕТ СН'!F5+СВЦЭМ!$D$10+'СЕТ СН'!F8-'СЕТ СН'!F$16</f>
        <v>2462.3418053999999</v>
      </c>
      <c r="C9" s="4">
        <f>СВЦЭМ!$D$14+'СЕТ СН'!G5+СВЦЭМ!$D$10+'СЕТ СН'!G8-'СЕТ СН'!G$16</f>
        <v>3388.7818053999999</v>
      </c>
      <c r="D9" s="4">
        <f>СВЦЭМ!$D$14+'СЕТ СН'!H5+СВЦЭМ!$D$10+'СЕТ СН'!H8-'СЕТ СН'!H$16</f>
        <v>3601.8818053999998</v>
      </c>
      <c r="E9" s="4">
        <f>СВЦЭМ!$D$14+'СЕТ СН'!I5+СВЦЭМ!$D$10+'СЕТ СН'!I8-'СЕТ СН'!I$16</f>
        <v>3865.0418054000002</v>
      </c>
    </row>
    <row r="10" spans="1:6" x14ac:dyDescent="0.25">
      <c r="A10" s="26" t="s">
        <v>35</v>
      </c>
      <c r="B10" s="4">
        <f>СВЦЭМ!$D$15+'СЕТ СН'!F5+СВЦЭМ!$D$10+'СЕТ СН'!F8-'СЕТ СН'!F$16</f>
        <v>3129.8319955400002</v>
      </c>
      <c r="C10" s="4">
        <f>СВЦЭМ!$D$15+'СЕТ СН'!G5+СВЦЭМ!$D$10+'СЕТ СН'!G8-'СЕТ СН'!G$16</f>
        <v>4056.2719955399998</v>
      </c>
      <c r="D10" s="4">
        <f>СВЦЭМ!$D$15+'СЕТ СН'!H5+СВЦЭМ!$D$10+'СЕТ СН'!H8-'СЕТ СН'!H$16</f>
        <v>4269.3719955400002</v>
      </c>
      <c r="E10" s="4">
        <f>СВЦЭМ!$D$15+'СЕТ СН'!I5+СВЦЭМ!$D$10+'СЕТ СН'!I8-'СЕТ СН'!I$16</f>
        <v>4532.53199554</v>
      </c>
    </row>
    <row r="11" spans="1:6" x14ac:dyDescent="0.25">
      <c r="A11" s="26" t="s">
        <v>36</v>
      </c>
      <c r="B11" s="4">
        <f>СВЦЭМ!$D$16+'СЕТ СН'!F5+СВЦЭМ!$D$10+'СЕТ СН'!F8-'СЕТ СН'!F$16</f>
        <v>4132.2930723700001</v>
      </c>
      <c r="C11" s="4">
        <f>СВЦЭМ!$D$16+'СЕТ СН'!G5+СВЦЭМ!$D$10+'СЕТ СН'!G8-'СЕТ СН'!G$16</f>
        <v>5058.7330723700006</v>
      </c>
      <c r="D11" s="4">
        <f>СВЦЭМ!$D$16+'СЕТ СН'!H5+СВЦЭМ!$D$10+'СЕТ СН'!H8-'СЕТ СН'!H$16</f>
        <v>5271.8330723700001</v>
      </c>
      <c r="E11" s="4">
        <f>СВЦЭМ!$D$16+'СЕТ СН'!I5+СВЦЭМ!$D$10+'СЕТ СН'!I8-'СЕТ СН'!I$16</f>
        <v>5534.9930723700008</v>
      </c>
    </row>
    <row r="12" spans="1:6" x14ac:dyDescent="0.25">
      <c r="A12" s="117"/>
      <c r="B12" s="117"/>
      <c r="C12" s="117"/>
      <c r="D12" s="117"/>
      <c r="E12" s="117"/>
    </row>
    <row r="13" spans="1:6" x14ac:dyDescent="0.25">
      <c r="A13" s="27" t="s">
        <v>68</v>
      </c>
      <c r="B13" s="23"/>
    </row>
    <row r="14" spans="1:6" x14ac:dyDescent="0.25">
      <c r="A14" s="118" t="s">
        <v>67</v>
      </c>
      <c r="B14" s="116" t="s">
        <v>29</v>
      </c>
      <c r="C14" s="116"/>
      <c r="D14" s="116"/>
      <c r="E14" s="116"/>
    </row>
    <row r="15" spans="1:6" x14ac:dyDescent="0.25">
      <c r="A15" s="119"/>
      <c r="B15" s="25" t="s">
        <v>0</v>
      </c>
      <c r="C15" s="25" t="s">
        <v>32</v>
      </c>
      <c r="D15" s="25" t="s">
        <v>33</v>
      </c>
      <c r="E15" s="25" t="s">
        <v>3</v>
      </c>
    </row>
    <row r="16" spans="1:6" x14ac:dyDescent="0.25">
      <c r="A16" s="26" t="s">
        <v>34</v>
      </c>
      <c r="B16" s="28">
        <f>СВЦЭМ!$D$14+'СЕТ СН'!F5+СВЦЭМ!$D$10+'СЕТ СН'!F8-'СЕТ СН'!F$16</f>
        <v>2462.3418053999999</v>
      </c>
      <c r="C16" s="28">
        <f>СВЦЭМ!$D$14+'СЕТ СН'!G5+СВЦЭМ!$D$10+'СЕТ СН'!G8-'СЕТ СН'!G$16</f>
        <v>3388.7818053999999</v>
      </c>
      <c r="D16" s="28">
        <f>СВЦЭМ!$D$14+'СЕТ СН'!H5+СВЦЭМ!$D$10+'СЕТ СН'!H8-'СЕТ СН'!H$16</f>
        <v>3601.8818053999998</v>
      </c>
      <c r="E16" s="28">
        <f>СВЦЭМ!$D$14+'СЕТ СН'!I5+СВЦЭМ!$D$10+'СЕТ СН'!I8-'СЕТ СН'!I$16</f>
        <v>3865.0418054000002</v>
      </c>
    </row>
    <row r="17" spans="1:5" x14ac:dyDescent="0.25">
      <c r="A17" s="26" t="s">
        <v>37</v>
      </c>
      <c r="B17" s="28">
        <f>СВЦЭМ!$D$17+'СЕТ СН'!F5+СВЦЭМ!$D$10+'СЕТ СН'!F8-'СЕТ СН'!F$16</f>
        <v>3564.0638346799997</v>
      </c>
      <c r="C17" s="28">
        <f>СВЦЭМ!$D$17+'СЕТ СН'!G5+СВЦЭМ!$D$10+'СЕТ СН'!G8-'СЕТ СН'!G$16</f>
        <v>4490.5038346800002</v>
      </c>
      <c r="D17" s="28">
        <f>СВЦЭМ!$D$17+'СЕТ СН'!H5+СВЦЭМ!$D$10+'СЕТ СН'!H8-'СЕТ СН'!H$16</f>
        <v>4703.6038346799996</v>
      </c>
      <c r="E17" s="28">
        <f>СВЦЭМ!$D$17+'СЕТ СН'!I5+СВЦЭМ!$D$10+'СЕТ СН'!I8-'СЕТ СН'!I$16</f>
        <v>4966.7638346800004</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июне 2019г.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7" t="s">
        <v>38</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15.75" x14ac:dyDescent="0.2">
      <c r="A4" s="137" t="s">
        <v>8</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1" t="s">
        <v>7</v>
      </c>
      <c r="B9" s="125" t="s">
        <v>69</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01.06.2019</v>
      </c>
      <c r="B12" s="36">
        <f>SUMIFS(СВЦЭМ!$C$33:$C$776,СВЦЭМ!$A$33:$A$776,$A12,СВЦЭМ!$B$33:$B$776,B$11)+'СЕТ СН'!$F$9+СВЦЭМ!$D$10+'СЕТ СН'!$F$5-'СЕТ СН'!$F$17</f>
        <v>2490.2939911899998</v>
      </c>
      <c r="C12" s="36">
        <f>SUMIFS(СВЦЭМ!$C$33:$C$776,СВЦЭМ!$A$33:$A$776,$A12,СВЦЭМ!$B$33:$B$776,C$11)+'СЕТ СН'!$F$9+СВЦЭМ!$D$10+'СЕТ СН'!$F$5-'СЕТ СН'!$F$17</f>
        <v>2545.33759831</v>
      </c>
      <c r="D12" s="36">
        <f>SUMIFS(СВЦЭМ!$C$33:$C$776,СВЦЭМ!$A$33:$A$776,$A12,СВЦЭМ!$B$33:$B$776,D$11)+'СЕТ СН'!$F$9+СВЦЭМ!$D$10+'СЕТ СН'!$F$5-'СЕТ СН'!$F$17</f>
        <v>2594.0646157399997</v>
      </c>
      <c r="E12" s="36">
        <f>SUMIFS(СВЦЭМ!$C$33:$C$776,СВЦЭМ!$A$33:$A$776,$A12,СВЦЭМ!$B$33:$B$776,E$11)+'СЕТ СН'!$F$9+СВЦЭМ!$D$10+'СЕТ СН'!$F$5-'СЕТ СН'!$F$17</f>
        <v>2616.9245850699999</v>
      </c>
      <c r="F12" s="36">
        <f>SUMIFS(СВЦЭМ!$C$33:$C$776,СВЦЭМ!$A$33:$A$776,$A12,СВЦЭМ!$B$33:$B$776,F$11)+'СЕТ СН'!$F$9+СВЦЭМ!$D$10+'СЕТ СН'!$F$5-'СЕТ СН'!$F$17</f>
        <v>2629.6240617600001</v>
      </c>
      <c r="G12" s="36">
        <f>SUMIFS(СВЦЭМ!$C$33:$C$776,СВЦЭМ!$A$33:$A$776,$A12,СВЦЭМ!$B$33:$B$776,G$11)+'СЕТ СН'!$F$9+СВЦЭМ!$D$10+'СЕТ СН'!$F$5-'СЕТ СН'!$F$17</f>
        <v>2637.1963842499999</v>
      </c>
      <c r="H12" s="36">
        <f>SUMIFS(СВЦЭМ!$C$33:$C$776,СВЦЭМ!$A$33:$A$776,$A12,СВЦЭМ!$B$33:$B$776,H$11)+'СЕТ СН'!$F$9+СВЦЭМ!$D$10+'СЕТ СН'!$F$5-'СЕТ СН'!$F$17</f>
        <v>2598.5132838600002</v>
      </c>
      <c r="I12" s="36">
        <f>SUMIFS(СВЦЭМ!$C$33:$C$776,СВЦЭМ!$A$33:$A$776,$A12,СВЦЭМ!$B$33:$B$776,I$11)+'СЕТ СН'!$F$9+СВЦЭМ!$D$10+'СЕТ СН'!$F$5-'СЕТ СН'!$F$17</f>
        <v>2574.0624182000001</v>
      </c>
      <c r="J12" s="36">
        <f>SUMIFS(СВЦЭМ!$C$33:$C$776,СВЦЭМ!$A$33:$A$776,$A12,СВЦЭМ!$B$33:$B$776,J$11)+'СЕТ СН'!$F$9+СВЦЭМ!$D$10+'СЕТ СН'!$F$5-'СЕТ СН'!$F$17</f>
        <v>2532.0265741399999</v>
      </c>
      <c r="K12" s="36">
        <f>SUMIFS(СВЦЭМ!$C$33:$C$776,СВЦЭМ!$A$33:$A$776,$A12,СВЦЭМ!$B$33:$B$776,K$11)+'СЕТ СН'!$F$9+СВЦЭМ!$D$10+'СЕТ СН'!$F$5-'СЕТ СН'!$F$17</f>
        <v>2461.38868684</v>
      </c>
      <c r="L12" s="36">
        <f>SUMIFS(СВЦЭМ!$C$33:$C$776,СВЦЭМ!$A$33:$A$776,$A12,СВЦЭМ!$B$33:$B$776,L$11)+'СЕТ СН'!$F$9+СВЦЭМ!$D$10+'СЕТ СН'!$F$5-'СЕТ СН'!$F$17</f>
        <v>2441.3154974999998</v>
      </c>
      <c r="M12" s="36">
        <f>SUMIFS(СВЦЭМ!$C$33:$C$776,СВЦЭМ!$A$33:$A$776,$A12,СВЦЭМ!$B$33:$B$776,M$11)+'СЕТ СН'!$F$9+СВЦЭМ!$D$10+'СЕТ СН'!$F$5-'СЕТ СН'!$F$17</f>
        <v>2435.6423237499998</v>
      </c>
      <c r="N12" s="36">
        <f>SUMIFS(СВЦЭМ!$C$33:$C$776,СВЦЭМ!$A$33:$A$776,$A12,СВЦЭМ!$B$33:$B$776,N$11)+'СЕТ СН'!$F$9+СВЦЭМ!$D$10+'СЕТ СН'!$F$5-'СЕТ СН'!$F$17</f>
        <v>2463.7275130799999</v>
      </c>
      <c r="O12" s="36">
        <f>SUMIFS(СВЦЭМ!$C$33:$C$776,СВЦЭМ!$A$33:$A$776,$A12,СВЦЭМ!$B$33:$B$776,O$11)+'СЕТ СН'!$F$9+СВЦЭМ!$D$10+'СЕТ СН'!$F$5-'СЕТ СН'!$F$17</f>
        <v>2448.55996254</v>
      </c>
      <c r="P12" s="36">
        <f>SUMIFS(СВЦЭМ!$C$33:$C$776,СВЦЭМ!$A$33:$A$776,$A12,СВЦЭМ!$B$33:$B$776,P$11)+'СЕТ СН'!$F$9+СВЦЭМ!$D$10+'СЕТ СН'!$F$5-'СЕТ СН'!$F$17</f>
        <v>2448.1985352199999</v>
      </c>
      <c r="Q12" s="36">
        <f>SUMIFS(СВЦЭМ!$C$33:$C$776,СВЦЭМ!$A$33:$A$776,$A12,СВЦЭМ!$B$33:$B$776,Q$11)+'СЕТ СН'!$F$9+СВЦЭМ!$D$10+'СЕТ СН'!$F$5-'СЕТ СН'!$F$17</f>
        <v>2413.2734022099999</v>
      </c>
      <c r="R12" s="36">
        <f>SUMIFS(СВЦЭМ!$C$33:$C$776,СВЦЭМ!$A$33:$A$776,$A12,СВЦЭМ!$B$33:$B$776,R$11)+'СЕТ СН'!$F$9+СВЦЭМ!$D$10+'СЕТ СН'!$F$5-'СЕТ СН'!$F$17</f>
        <v>2376.5330771600002</v>
      </c>
      <c r="S12" s="36">
        <f>SUMIFS(СВЦЭМ!$C$33:$C$776,СВЦЭМ!$A$33:$A$776,$A12,СВЦЭМ!$B$33:$B$776,S$11)+'СЕТ СН'!$F$9+СВЦЭМ!$D$10+'СЕТ СН'!$F$5-'СЕТ СН'!$F$17</f>
        <v>2414.0998115699999</v>
      </c>
      <c r="T12" s="36">
        <f>SUMIFS(СВЦЭМ!$C$33:$C$776,СВЦЭМ!$A$33:$A$776,$A12,СВЦЭМ!$B$33:$B$776,T$11)+'СЕТ СН'!$F$9+СВЦЭМ!$D$10+'СЕТ СН'!$F$5-'СЕТ СН'!$F$17</f>
        <v>2391.7660994099997</v>
      </c>
      <c r="U12" s="36">
        <f>SUMIFS(СВЦЭМ!$C$33:$C$776,СВЦЭМ!$A$33:$A$776,$A12,СВЦЭМ!$B$33:$B$776,U$11)+'СЕТ СН'!$F$9+СВЦЭМ!$D$10+'СЕТ СН'!$F$5-'СЕТ СН'!$F$17</f>
        <v>2363.8115822499999</v>
      </c>
      <c r="V12" s="36">
        <f>SUMIFS(СВЦЭМ!$C$33:$C$776,СВЦЭМ!$A$33:$A$776,$A12,СВЦЭМ!$B$33:$B$776,V$11)+'СЕТ СН'!$F$9+СВЦЭМ!$D$10+'СЕТ СН'!$F$5-'СЕТ СН'!$F$17</f>
        <v>2343.68486347</v>
      </c>
      <c r="W12" s="36">
        <f>SUMIFS(СВЦЭМ!$C$33:$C$776,СВЦЭМ!$A$33:$A$776,$A12,СВЦЭМ!$B$33:$B$776,W$11)+'СЕТ СН'!$F$9+СВЦЭМ!$D$10+'СЕТ СН'!$F$5-'СЕТ СН'!$F$17</f>
        <v>2315.4802598799997</v>
      </c>
      <c r="X12" s="36">
        <f>SUMIFS(СВЦЭМ!$C$33:$C$776,СВЦЭМ!$A$33:$A$776,$A12,СВЦЭМ!$B$33:$B$776,X$11)+'СЕТ СН'!$F$9+СВЦЭМ!$D$10+'СЕТ СН'!$F$5-'СЕТ СН'!$F$17</f>
        <v>2327.1755363500001</v>
      </c>
      <c r="Y12" s="36">
        <f>SUMIFS(СВЦЭМ!$C$33:$C$776,СВЦЭМ!$A$33:$A$776,$A12,СВЦЭМ!$B$33:$B$776,Y$11)+'СЕТ СН'!$F$9+СВЦЭМ!$D$10+'СЕТ СН'!$F$5-'СЕТ СН'!$F$17</f>
        <v>2410.5462181799999</v>
      </c>
      <c r="AA12" s="37"/>
    </row>
    <row r="13" spans="1:27" ht="15.75" x14ac:dyDescent="0.2">
      <c r="A13" s="35">
        <f>A12+1</f>
        <v>43618</v>
      </c>
      <c r="B13" s="36">
        <f>SUMIFS(СВЦЭМ!$C$33:$C$776,СВЦЭМ!$A$33:$A$776,$A13,СВЦЭМ!$B$33:$B$776,B$11)+'СЕТ СН'!$F$9+СВЦЭМ!$D$10+'СЕТ СН'!$F$5-'СЕТ СН'!$F$17</f>
        <v>2465.3562375399997</v>
      </c>
      <c r="C13" s="36">
        <f>SUMIFS(СВЦЭМ!$C$33:$C$776,СВЦЭМ!$A$33:$A$776,$A13,СВЦЭМ!$B$33:$B$776,C$11)+'СЕТ СН'!$F$9+СВЦЭМ!$D$10+'СЕТ СН'!$F$5-'СЕТ СН'!$F$17</f>
        <v>2518.91834238</v>
      </c>
      <c r="D13" s="36">
        <f>SUMIFS(СВЦЭМ!$C$33:$C$776,СВЦЭМ!$A$33:$A$776,$A13,СВЦЭМ!$B$33:$B$776,D$11)+'СЕТ СН'!$F$9+СВЦЭМ!$D$10+'СЕТ СН'!$F$5-'СЕТ СН'!$F$17</f>
        <v>2544.2206977999999</v>
      </c>
      <c r="E13" s="36">
        <f>SUMIFS(СВЦЭМ!$C$33:$C$776,СВЦЭМ!$A$33:$A$776,$A13,СВЦЭМ!$B$33:$B$776,E$11)+'СЕТ СН'!$F$9+СВЦЭМ!$D$10+'СЕТ СН'!$F$5-'СЕТ СН'!$F$17</f>
        <v>2578.92100648</v>
      </c>
      <c r="F13" s="36">
        <f>SUMIFS(СВЦЭМ!$C$33:$C$776,СВЦЭМ!$A$33:$A$776,$A13,СВЦЭМ!$B$33:$B$776,F$11)+'СЕТ СН'!$F$9+СВЦЭМ!$D$10+'СЕТ СН'!$F$5-'СЕТ СН'!$F$17</f>
        <v>2589.9091762399999</v>
      </c>
      <c r="G13" s="36">
        <f>SUMIFS(СВЦЭМ!$C$33:$C$776,СВЦЭМ!$A$33:$A$776,$A13,СВЦЭМ!$B$33:$B$776,G$11)+'СЕТ СН'!$F$9+СВЦЭМ!$D$10+'СЕТ СН'!$F$5-'СЕТ СН'!$F$17</f>
        <v>2596.29733326</v>
      </c>
      <c r="H13" s="36">
        <f>SUMIFS(СВЦЭМ!$C$33:$C$776,СВЦЭМ!$A$33:$A$776,$A13,СВЦЭМ!$B$33:$B$776,H$11)+'СЕТ СН'!$F$9+СВЦЭМ!$D$10+'СЕТ СН'!$F$5-'СЕТ СН'!$F$17</f>
        <v>2578.23523398</v>
      </c>
      <c r="I13" s="36">
        <f>SUMIFS(СВЦЭМ!$C$33:$C$776,СВЦЭМ!$A$33:$A$776,$A13,СВЦЭМ!$B$33:$B$776,I$11)+'СЕТ СН'!$F$9+СВЦЭМ!$D$10+'СЕТ СН'!$F$5-'СЕТ СН'!$F$17</f>
        <v>2535.8238241700001</v>
      </c>
      <c r="J13" s="36">
        <f>SUMIFS(СВЦЭМ!$C$33:$C$776,СВЦЭМ!$A$33:$A$776,$A13,СВЦЭМ!$B$33:$B$776,J$11)+'СЕТ СН'!$F$9+СВЦЭМ!$D$10+'СЕТ СН'!$F$5-'СЕТ СН'!$F$17</f>
        <v>2479.87441782</v>
      </c>
      <c r="K13" s="36">
        <f>SUMIFS(СВЦЭМ!$C$33:$C$776,СВЦЭМ!$A$33:$A$776,$A13,СВЦЭМ!$B$33:$B$776,K$11)+'СЕТ СН'!$F$9+СВЦЭМ!$D$10+'СЕТ СН'!$F$5-'СЕТ СН'!$F$17</f>
        <v>2434.83172324</v>
      </c>
      <c r="L13" s="36">
        <f>SUMIFS(СВЦЭМ!$C$33:$C$776,СВЦЭМ!$A$33:$A$776,$A13,СВЦЭМ!$B$33:$B$776,L$11)+'СЕТ СН'!$F$9+СВЦЭМ!$D$10+'СЕТ СН'!$F$5-'СЕТ СН'!$F$17</f>
        <v>2407.6828274</v>
      </c>
      <c r="M13" s="36">
        <f>SUMIFS(СВЦЭМ!$C$33:$C$776,СВЦЭМ!$A$33:$A$776,$A13,СВЦЭМ!$B$33:$B$776,M$11)+'СЕТ СН'!$F$9+СВЦЭМ!$D$10+'СЕТ СН'!$F$5-'СЕТ СН'!$F$17</f>
        <v>2393.5984575900002</v>
      </c>
      <c r="N13" s="36">
        <f>SUMIFS(СВЦЭМ!$C$33:$C$776,СВЦЭМ!$A$33:$A$776,$A13,СВЦЭМ!$B$33:$B$776,N$11)+'СЕТ СН'!$F$9+СВЦЭМ!$D$10+'СЕТ СН'!$F$5-'СЕТ СН'!$F$17</f>
        <v>2415.5855315200001</v>
      </c>
      <c r="O13" s="36">
        <f>SUMIFS(СВЦЭМ!$C$33:$C$776,СВЦЭМ!$A$33:$A$776,$A13,СВЦЭМ!$B$33:$B$776,O$11)+'СЕТ СН'!$F$9+СВЦЭМ!$D$10+'СЕТ СН'!$F$5-'СЕТ СН'!$F$17</f>
        <v>2407.6259435900001</v>
      </c>
      <c r="P13" s="36">
        <f>SUMIFS(СВЦЭМ!$C$33:$C$776,СВЦЭМ!$A$33:$A$776,$A13,СВЦЭМ!$B$33:$B$776,P$11)+'СЕТ СН'!$F$9+СВЦЭМ!$D$10+'СЕТ СН'!$F$5-'СЕТ СН'!$F$17</f>
        <v>2413.6786761799999</v>
      </c>
      <c r="Q13" s="36">
        <f>SUMIFS(СВЦЭМ!$C$33:$C$776,СВЦЭМ!$A$33:$A$776,$A13,СВЦЭМ!$B$33:$B$776,Q$11)+'СЕТ СН'!$F$9+СВЦЭМ!$D$10+'СЕТ СН'!$F$5-'СЕТ СН'!$F$17</f>
        <v>2386.5928079599998</v>
      </c>
      <c r="R13" s="36">
        <f>SUMIFS(СВЦЭМ!$C$33:$C$776,СВЦЭМ!$A$33:$A$776,$A13,СВЦЭМ!$B$33:$B$776,R$11)+'СЕТ СН'!$F$9+СВЦЭМ!$D$10+'СЕТ СН'!$F$5-'СЕТ СН'!$F$17</f>
        <v>2350.3696525400001</v>
      </c>
      <c r="S13" s="36">
        <f>SUMIFS(СВЦЭМ!$C$33:$C$776,СВЦЭМ!$A$33:$A$776,$A13,СВЦЭМ!$B$33:$B$776,S$11)+'СЕТ СН'!$F$9+СВЦЭМ!$D$10+'СЕТ СН'!$F$5-'СЕТ СН'!$F$17</f>
        <v>2341.8580205399999</v>
      </c>
      <c r="T13" s="36">
        <f>SUMIFS(СВЦЭМ!$C$33:$C$776,СВЦЭМ!$A$33:$A$776,$A13,СВЦЭМ!$B$33:$B$776,T$11)+'СЕТ СН'!$F$9+СВЦЭМ!$D$10+'СЕТ СН'!$F$5-'СЕТ СН'!$F$17</f>
        <v>2344.0418236800001</v>
      </c>
      <c r="U13" s="36">
        <f>SUMIFS(СВЦЭМ!$C$33:$C$776,СВЦЭМ!$A$33:$A$776,$A13,СВЦЭМ!$B$33:$B$776,U$11)+'СЕТ СН'!$F$9+СВЦЭМ!$D$10+'СЕТ СН'!$F$5-'СЕТ СН'!$F$17</f>
        <v>2320.50359364</v>
      </c>
      <c r="V13" s="36">
        <f>SUMIFS(СВЦЭМ!$C$33:$C$776,СВЦЭМ!$A$33:$A$776,$A13,СВЦЭМ!$B$33:$B$776,V$11)+'СЕТ СН'!$F$9+СВЦЭМ!$D$10+'СЕТ СН'!$F$5-'СЕТ СН'!$F$17</f>
        <v>2308.1837745299999</v>
      </c>
      <c r="W13" s="36">
        <f>SUMIFS(СВЦЭМ!$C$33:$C$776,СВЦЭМ!$A$33:$A$776,$A13,СВЦЭМ!$B$33:$B$776,W$11)+'СЕТ СН'!$F$9+СВЦЭМ!$D$10+'СЕТ СН'!$F$5-'СЕТ СН'!$F$17</f>
        <v>2308.9821990700002</v>
      </c>
      <c r="X13" s="36">
        <f>SUMIFS(СВЦЭМ!$C$33:$C$776,СВЦЭМ!$A$33:$A$776,$A13,СВЦЭМ!$B$33:$B$776,X$11)+'СЕТ СН'!$F$9+СВЦЭМ!$D$10+'СЕТ СН'!$F$5-'СЕТ СН'!$F$17</f>
        <v>2323.6667485799999</v>
      </c>
      <c r="Y13" s="36">
        <f>SUMIFS(СВЦЭМ!$C$33:$C$776,СВЦЭМ!$A$33:$A$776,$A13,СВЦЭМ!$B$33:$B$776,Y$11)+'СЕТ СН'!$F$9+СВЦЭМ!$D$10+'СЕТ СН'!$F$5-'СЕТ СН'!$F$17</f>
        <v>2410.3006922099999</v>
      </c>
    </row>
    <row r="14" spans="1:27" ht="15.75" x14ac:dyDescent="0.2">
      <c r="A14" s="35">
        <f t="shared" ref="A14:A42" si="0">A13+1</f>
        <v>43619</v>
      </c>
      <c r="B14" s="36">
        <f>SUMIFS(СВЦЭМ!$C$33:$C$776,СВЦЭМ!$A$33:$A$776,$A14,СВЦЭМ!$B$33:$B$776,B$11)+'СЕТ СН'!$F$9+СВЦЭМ!$D$10+'СЕТ СН'!$F$5-'СЕТ СН'!$F$17</f>
        <v>2553.5337125699998</v>
      </c>
      <c r="C14" s="36">
        <f>SUMIFS(СВЦЭМ!$C$33:$C$776,СВЦЭМ!$A$33:$A$776,$A14,СВЦЭМ!$B$33:$B$776,C$11)+'СЕТ СН'!$F$9+СВЦЭМ!$D$10+'СЕТ СН'!$F$5-'СЕТ СН'!$F$17</f>
        <v>2592.6343710000001</v>
      </c>
      <c r="D14" s="36">
        <f>SUMIFS(СВЦЭМ!$C$33:$C$776,СВЦЭМ!$A$33:$A$776,$A14,СВЦЭМ!$B$33:$B$776,D$11)+'СЕТ СН'!$F$9+СВЦЭМ!$D$10+'СЕТ СН'!$F$5-'СЕТ СН'!$F$17</f>
        <v>2620.8279741400002</v>
      </c>
      <c r="E14" s="36">
        <f>SUMIFS(СВЦЭМ!$C$33:$C$776,СВЦЭМ!$A$33:$A$776,$A14,СВЦЭМ!$B$33:$B$776,E$11)+'СЕТ СН'!$F$9+СВЦЭМ!$D$10+'СЕТ СН'!$F$5-'СЕТ СН'!$F$17</f>
        <v>2615.41181757</v>
      </c>
      <c r="F14" s="36">
        <f>SUMIFS(СВЦЭМ!$C$33:$C$776,СВЦЭМ!$A$33:$A$776,$A14,СВЦЭМ!$B$33:$B$776,F$11)+'СЕТ СН'!$F$9+СВЦЭМ!$D$10+'СЕТ СН'!$F$5-'СЕТ СН'!$F$17</f>
        <v>2608.74803049</v>
      </c>
      <c r="G14" s="36">
        <f>SUMIFS(СВЦЭМ!$C$33:$C$776,СВЦЭМ!$A$33:$A$776,$A14,СВЦЭМ!$B$33:$B$776,G$11)+'СЕТ СН'!$F$9+СВЦЭМ!$D$10+'СЕТ СН'!$F$5-'СЕТ СН'!$F$17</f>
        <v>2580.8250694999997</v>
      </c>
      <c r="H14" s="36">
        <f>SUMIFS(СВЦЭМ!$C$33:$C$776,СВЦЭМ!$A$33:$A$776,$A14,СВЦЭМ!$B$33:$B$776,H$11)+'СЕТ СН'!$F$9+СВЦЭМ!$D$10+'СЕТ СН'!$F$5-'СЕТ СН'!$F$17</f>
        <v>2567.6276239499998</v>
      </c>
      <c r="I14" s="36">
        <f>SUMIFS(СВЦЭМ!$C$33:$C$776,СВЦЭМ!$A$33:$A$776,$A14,СВЦЭМ!$B$33:$B$776,I$11)+'СЕТ СН'!$F$9+СВЦЭМ!$D$10+'СЕТ СН'!$F$5-'СЕТ СН'!$F$17</f>
        <v>2533.7800496499999</v>
      </c>
      <c r="J14" s="36">
        <f>SUMIFS(СВЦЭМ!$C$33:$C$776,СВЦЭМ!$A$33:$A$776,$A14,СВЦЭМ!$B$33:$B$776,J$11)+'СЕТ СН'!$F$9+СВЦЭМ!$D$10+'СЕТ СН'!$F$5-'СЕТ СН'!$F$17</f>
        <v>2506.5857935899999</v>
      </c>
      <c r="K14" s="36">
        <f>SUMIFS(СВЦЭМ!$C$33:$C$776,СВЦЭМ!$A$33:$A$776,$A14,СВЦЭМ!$B$33:$B$776,K$11)+'СЕТ СН'!$F$9+СВЦЭМ!$D$10+'СЕТ СН'!$F$5-'СЕТ СН'!$F$17</f>
        <v>2491.2504082800001</v>
      </c>
      <c r="L14" s="36">
        <f>SUMIFS(СВЦЭМ!$C$33:$C$776,СВЦЭМ!$A$33:$A$776,$A14,СВЦЭМ!$B$33:$B$776,L$11)+'СЕТ СН'!$F$9+СВЦЭМ!$D$10+'СЕТ СН'!$F$5-'СЕТ СН'!$F$17</f>
        <v>2457.6234799100002</v>
      </c>
      <c r="M14" s="36">
        <f>SUMIFS(СВЦЭМ!$C$33:$C$776,СВЦЭМ!$A$33:$A$776,$A14,СВЦЭМ!$B$33:$B$776,M$11)+'СЕТ СН'!$F$9+СВЦЭМ!$D$10+'СЕТ СН'!$F$5-'СЕТ СН'!$F$17</f>
        <v>2412.8468316600001</v>
      </c>
      <c r="N14" s="36">
        <f>SUMIFS(СВЦЭМ!$C$33:$C$776,СВЦЭМ!$A$33:$A$776,$A14,СВЦЭМ!$B$33:$B$776,N$11)+'СЕТ СН'!$F$9+СВЦЭМ!$D$10+'СЕТ СН'!$F$5-'СЕТ СН'!$F$17</f>
        <v>2394.16268747</v>
      </c>
      <c r="O14" s="36">
        <f>SUMIFS(СВЦЭМ!$C$33:$C$776,СВЦЭМ!$A$33:$A$776,$A14,СВЦЭМ!$B$33:$B$776,O$11)+'СЕТ СН'!$F$9+СВЦЭМ!$D$10+'СЕТ СН'!$F$5-'СЕТ СН'!$F$17</f>
        <v>2389.4225469100002</v>
      </c>
      <c r="P14" s="36">
        <f>SUMIFS(СВЦЭМ!$C$33:$C$776,СВЦЭМ!$A$33:$A$776,$A14,СВЦЭМ!$B$33:$B$776,P$11)+'СЕТ СН'!$F$9+СВЦЭМ!$D$10+'СЕТ СН'!$F$5-'СЕТ СН'!$F$17</f>
        <v>2389.8463026300001</v>
      </c>
      <c r="Q14" s="36">
        <f>SUMIFS(СВЦЭМ!$C$33:$C$776,СВЦЭМ!$A$33:$A$776,$A14,СВЦЭМ!$B$33:$B$776,Q$11)+'СЕТ СН'!$F$9+СВЦЭМ!$D$10+'СЕТ СН'!$F$5-'СЕТ СН'!$F$17</f>
        <v>2351.6595227500002</v>
      </c>
      <c r="R14" s="36">
        <f>SUMIFS(СВЦЭМ!$C$33:$C$776,СВЦЭМ!$A$33:$A$776,$A14,СВЦЭМ!$B$33:$B$776,R$11)+'СЕТ СН'!$F$9+СВЦЭМ!$D$10+'СЕТ СН'!$F$5-'СЕТ СН'!$F$17</f>
        <v>2309.8372645899999</v>
      </c>
      <c r="S14" s="36">
        <f>SUMIFS(СВЦЭМ!$C$33:$C$776,СВЦЭМ!$A$33:$A$776,$A14,СВЦЭМ!$B$33:$B$776,S$11)+'СЕТ СН'!$F$9+СВЦЭМ!$D$10+'СЕТ СН'!$F$5-'СЕТ СН'!$F$17</f>
        <v>2322.3271949700002</v>
      </c>
      <c r="T14" s="36">
        <f>SUMIFS(СВЦЭМ!$C$33:$C$776,СВЦЭМ!$A$33:$A$776,$A14,СВЦЭМ!$B$33:$B$776,T$11)+'СЕТ СН'!$F$9+СВЦЭМ!$D$10+'СЕТ СН'!$F$5-'СЕТ СН'!$F$17</f>
        <v>2320.8219488899999</v>
      </c>
      <c r="U14" s="36">
        <f>SUMIFS(СВЦЭМ!$C$33:$C$776,СВЦЭМ!$A$33:$A$776,$A14,СВЦЭМ!$B$33:$B$776,U$11)+'СЕТ СН'!$F$9+СВЦЭМ!$D$10+'СЕТ СН'!$F$5-'СЕТ СН'!$F$17</f>
        <v>2334.5150401299998</v>
      </c>
      <c r="V14" s="36">
        <f>SUMIFS(СВЦЭМ!$C$33:$C$776,СВЦЭМ!$A$33:$A$776,$A14,СВЦЭМ!$B$33:$B$776,V$11)+'СЕТ СН'!$F$9+СВЦЭМ!$D$10+'СЕТ СН'!$F$5-'СЕТ СН'!$F$17</f>
        <v>2394.0910955099998</v>
      </c>
      <c r="W14" s="36">
        <f>SUMIFS(СВЦЭМ!$C$33:$C$776,СВЦЭМ!$A$33:$A$776,$A14,СВЦЭМ!$B$33:$B$776,W$11)+'СЕТ СН'!$F$9+СВЦЭМ!$D$10+'СЕТ СН'!$F$5-'СЕТ СН'!$F$17</f>
        <v>2313.8479087599999</v>
      </c>
      <c r="X14" s="36">
        <f>SUMIFS(СВЦЭМ!$C$33:$C$776,СВЦЭМ!$A$33:$A$776,$A14,СВЦЭМ!$B$33:$B$776,X$11)+'СЕТ СН'!$F$9+СВЦЭМ!$D$10+'СЕТ СН'!$F$5-'СЕТ СН'!$F$17</f>
        <v>2280.6098349499998</v>
      </c>
      <c r="Y14" s="36">
        <f>SUMIFS(СВЦЭМ!$C$33:$C$776,СВЦЭМ!$A$33:$A$776,$A14,СВЦЭМ!$B$33:$B$776,Y$11)+'СЕТ СН'!$F$9+СВЦЭМ!$D$10+'СЕТ СН'!$F$5-'СЕТ СН'!$F$17</f>
        <v>2392.3155543799999</v>
      </c>
    </row>
    <row r="15" spans="1:27" ht="15.75" x14ac:dyDescent="0.2">
      <c r="A15" s="35">
        <f t="shared" si="0"/>
        <v>43620</v>
      </c>
      <c r="B15" s="36">
        <f>SUMIFS(СВЦЭМ!$C$33:$C$776,СВЦЭМ!$A$33:$A$776,$A15,СВЦЭМ!$B$33:$B$776,B$11)+'СЕТ СН'!$F$9+СВЦЭМ!$D$10+'СЕТ СН'!$F$5-'СЕТ СН'!$F$17</f>
        <v>2532.3933047999999</v>
      </c>
      <c r="C15" s="36">
        <f>SUMIFS(СВЦЭМ!$C$33:$C$776,СВЦЭМ!$A$33:$A$776,$A15,СВЦЭМ!$B$33:$B$776,C$11)+'СЕТ СН'!$F$9+СВЦЭМ!$D$10+'СЕТ СН'!$F$5-'СЕТ СН'!$F$17</f>
        <v>2602.6316416199998</v>
      </c>
      <c r="D15" s="36">
        <f>SUMIFS(СВЦЭМ!$C$33:$C$776,СВЦЭМ!$A$33:$A$776,$A15,СВЦЭМ!$B$33:$B$776,D$11)+'СЕТ СН'!$F$9+СВЦЭМ!$D$10+'СЕТ СН'!$F$5-'СЕТ СН'!$F$17</f>
        <v>2621.7417860400001</v>
      </c>
      <c r="E15" s="36">
        <f>SUMIFS(СВЦЭМ!$C$33:$C$776,СВЦЭМ!$A$33:$A$776,$A15,СВЦЭМ!$B$33:$B$776,E$11)+'СЕТ СН'!$F$9+СВЦЭМ!$D$10+'СЕТ СН'!$F$5-'СЕТ СН'!$F$17</f>
        <v>2612.6522330099997</v>
      </c>
      <c r="F15" s="36">
        <f>SUMIFS(СВЦЭМ!$C$33:$C$776,СВЦЭМ!$A$33:$A$776,$A15,СВЦЭМ!$B$33:$B$776,F$11)+'СЕТ СН'!$F$9+СВЦЭМ!$D$10+'СЕТ СН'!$F$5-'СЕТ СН'!$F$17</f>
        <v>2604.13953343</v>
      </c>
      <c r="G15" s="36">
        <f>SUMIFS(СВЦЭМ!$C$33:$C$776,СВЦЭМ!$A$33:$A$776,$A15,СВЦЭМ!$B$33:$B$776,G$11)+'СЕТ СН'!$F$9+СВЦЭМ!$D$10+'СЕТ СН'!$F$5-'СЕТ СН'!$F$17</f>
        <v>2583.36518088</v>
      </c>
      <c r="H15" s="36">
        <f>SUMIFS(СВЦЭМ!$C$33:$C$776,СВЦЭМ!$A$33:$A$776,$A15,СВЦЭМ!$B$33:$B$776,H$11)+'СЕТ СН'!$F$9+СВЦЭМ!$D$10+'СЕТ СН'!$F$5-'СЕТ СН'!$F$17</f>
        <v>2559.5667662799997</v>
      </c>
      <c r="I15" s="36">
        <f>SUMIFS(СВЦЭМ!$C$33:$C$776,СВЦЭМ!$A$33:$A$776,$A15,СВЦЭМ!$B$33:$B$776,I$11)+'СЕТ СН'!$F$9+СВЦЭМ!$D$10+'СЕТ СН'!$F$5-'СЕТ СН'!$F$17</f>
        <v>2495.18403382</v>
      </c>
      <c r="J15" s="36">
        <f>SUMIFS(СВЦЭМ!$C$33:$C$776,СВЦЭМ!$A$33:$A$776,$A15,СВЦЭМ!$B$33:$B$776,J$11)+'СЕТ СН'!$F$9+СВЦЭМ!$D$10+'СЕТ СН'!$F$5-'СЕТ СН'!$F$17</f>
        <v>2457.1437870599998</v>
      </c>
      <c r="K15" s="36">
        <f>SUMIFS(СВЦЭМ!$C$33:$C$776,СВЦЭМ!$A$33:$A$776,$A15,СВЦЭМ!$B$33:$B$776,K$11)+'СЕТ СН'!$F$9+СВЦЭМ!$D$10+'СЕТ СН'!$F$5-'СЕТ СН'!$F$17</f>
        <v>2439.0779637400001</v>
      </c>
      <c r="L15" s="36">
        <f>SUMIFS(СВЦЭМ!$C$33:$C$776,СВЦЭМ!$A$33:$A$776,$A15,СВЦЭМ!$B$33:$B$776,L$11)+'СЕТ СН'!$F$9+СВЦЭМ!$D$10+'СЕТ СН'!$F$5-'СЕТ СН'!$F$17</f>
        <v>2421.05008223</v>
      </c>
      <c r="M15" s="36">
        <f>SUMIFS(СВЦЭМ!$C$33:$C$776,СВЦЭМ!$A$33:$A$776,$A15,СВЦЭМ!$B$33:$B$776,M$11)+'СЕТ СН'!$F$9+СВЦЭМ!$D$10+'СЕТ СН'!$F$5-'СЕТ СН'!$F$17</f>
        <v>2407.1094082600002</v>
      </c>
      <c r="N15" s="36">
        <f>SUMIFS(СВЦЭМ!$C$33:$C$776,СВЦЭМ!$A$33:$A$776,$A15,СВЦЭМ!$B$33:$B$776,N$11)+'СЕТ СН'!$F$9+СВЦЭМ!$D$10+'СЕТ СН'!$F$5-'СЕТ СН'!$F$17</f>
        <v>2414.3157972600002</v>
      </c>
      <c r="O15" s="36">
        <f>SUMIFS(СВЦЭМ!$C$33:$C$776,СВЦЭМ!$A$33:$A$776,$A15,СВЦЭМ!$B$33:$B$776,O$11)+'СЕТ СН'!$F$9+СВЦЭМ!$D$10+'СЕТ СН'!$F$5-'СЕТ СН'!$F$17</f>
        <v>2411.7562514299998</v>
      </c>
      <c r="P15" s="36">
        <f>SUMIFS(СВЦЭМ!$C$33:$C$776,СВЦЭМ!$A$33:$A$776,$A15,СВЦЭМ!$B$33:$B$776,P$11)+'СЕТ СН'!$F$9+СВЦЭМ!$D$10+'СЕТ СН'!$F$5-'СЕТ СН'!$F$17</f>
        <v>2421.15816739</v>
      </c>
      <c r="Q15" s="36">
        <f>SUMIFS(СВЦЭМ!$C$33:$C$776,СВЦЭМ!$A$33:$A$776,$A15,СВЦЭМ!$B$33:$B$776,Q$11)+'СЕТ СН'!$F$9+СВЦЭМ!$D$10+'СЕТ СН'!$F$5-'СЕТ СН'!$F$17</f>
        <v>2381.3134319700002</v>
      </c>
      <c r="R15" s="36">
        <f>SUMIFS(СВЦЭМ!$C$33:$C$776,СВЦЭМ!$A$33:$A$776,$A15,СВЦЭМ!$B$33:$B$776,R$11)+'СЕТ СН'!$F$9+СВЦЭМ!$D$10+'СЕТ СН'!$F$5-'СЕТ СН'!$F$17</f>
        <v>2333.9142459999998</v>
      </c>
      <c r="S15" s="36">
        <f>SUMIFS(СВЦЭМ!$C$33:$C$776,СВЦЭМ!$A$33:$A$776,$A15,СВЦЭМ!$B$33:$B$776,S$11)+'СЕТ СН'!$F$9+СВЦЭМ!$D$10+'СЕТ СН'!$F$5-'СЕТ СН'!$F$17</f>
        <v>2356.98046802</v>
      </c>
      <c r="T15" s="36">
        <f>SUMIFS(СВЦЭМ!$C$33:$C$776,СВЦЭМ!$A$33:$A$776,$A15,СВЦЭМ!$B$33:$B$776,T$11)+'СЕТ СН'!$F$9+СВЦЭМ!$D$10+'СЕТ СН'!$F$5-'СЕТ СН'!$F$17</f>
        <v>2346.22786769</v>
      </c>
      <c r="U15" s="36">
        <f>SUMIFS(СВЦЭМ!$C$33:$C$776,СВЦЭМ!$A$33:$A$776,$A15,СВЦЭМ!$B$33:$B$776,U$11)+'СЕТ СН'!$F$9+СВЦЭМ!$D$10+'СЕТ СН'!$F$5-'СЕТ СН'!$F$17</f>
        <v>2332.7808354899998</v>
      </c>
      <c r="V15" s="36">
        <f>SUMIFS(СВЦЭМ!$C$33:$C$776,СВЦЭМ!$A$33:$A$776,$A15,СВЦЭМ!$B$33:$B$776,V$11)+'СЕТ СН'!$F$9+СВЦЭМ!$D$10+'СЕТ СН'!$F$5-'СЕТ СН'!$F$17</f>
        <v>2330.1798909300001</v>
      </c>
      <c r="W15" s="36">
        <f>SUMIFS(СВЦЭМ!$C$33:$C$776,СВЦЭМ!$A$33:$A$776,$A15,СВЦЭМ!$B$33:$B$776,W$11)+'СЕТ СН'!$F$9+СВЦЭМ!$D$10+'СЕТ СН'!$F$5-'СЕТ СН'!$F$17</f>
        <v>2310.2034780499998</v>
      </c>
      <c r="X15" s="36">
        <f>SUMIFS(СВЦЭМ!$C$33:$C$776,СВЦЭМ!$A$33:$A$776,$A15,СВЦЭМ!$B$33:$B$776,X$11)+'СЕТ СН'!$F$9+СВЦЭМ!$D$10+'СЕТ СН'!$F$5-'СЕТ СН'!$F$17</f>
        <v>2324.0435714199998</v>
      </c>
      <c r="Y15" s="36">
        <f>SUMIFS(СВЦЭМ!$C$33:$C$776,СВЦЭМ!$A$33:$A$776,$A15,СВЦЭМ!$B$33:$B$776,Y$11)+'СЕТ СН'!$F$9+СВЦЭМ!$D$10+'СЕТ СН'!$F$5-'СЕТ СН'!$F$17</f>
        <v>2402.5464600099999</v>
      </c>
    </row>
    <row r="16" spans="1:27" ht="15.75" x14ac:dyDescent="0.2">
      <c r="A16" s="35">
        <f t="shared" si="0"/>
        <v>43621</v>
      </c>
      <c r="B16" s="36">
        <f>SUMIFS(СВЦЭМ!$C$33:$C$776,СВЦЭМ!$A$33:$A$776,$A16,СВЦЭМ!$B$33:$B$776,B$11)+'СЕТ СН'!$F$9+СВЦЭМ!$D$10+'СЕТ СН'!$F$5-'СЕТ СН'!$F$17</f>
        <v>2485.4675907299998</v>
      </c>
      <c r="C16" s="36">
        <f>SUMIFS(СВЦЭМ!$C$33:$C$776,СВЦЭМ!$A$33:$A$776,$A16,СВЦЭМ!$B$33:$B$776,C$11)+'СЕТ СН'!$F$9+СВЦЭМ!$D$10+'СЕТ СН'!$F$5-'СЕТ СН'!$F$17</f>
        <v>2536.9503729899998</v>
      </c>
      <c r="D16" s="36">
        <f>SUMIFS(СВЦЭМ!$C$33:$C$776,СВЦЭМ!$A$33:$A$776,$A16,СВЦЭМ!$B$33:$B$776,D$11)+'СЕТ СН'!$F$9+СВЦЭМ!$D$10+'СЕТ СН'!$F$5-'СЕТ СН'!$F$17</f>
        <v>2573.7014737499999</v>
      </c>
      <c r="E16" s="36">
        <f>SUMIFS(СВЦЭМ!$C$33:$C$776,СВЦЭМ!$A$33:$A$776,$A16,СВЦЭМ!$B$33:$B$776,E$11)+'СЕТ СН'!$F$9+СВЦЭМ!$D$10+'СЕТ СН'!$F$5-'СЕТ СН'!$F$17</f>
        <v>2587.7826118499997</v>
      </c>
      <c r="F16" s="36">
        <f>SUMIFS(СВЦЭМ!$C$33:$C$776,СВЦЭМ!$A$33:$A$776,$A16,СВЦЭМ!$B$33:$B$776,F$11)+'СЕТ СН'!$F$9+СВЦЭМ!$D$10+'СЕТ СН'!$F$5-'СЕТ СН'!$F$17</f>
        <v>2573.8503210099998</v>
      </c>
      <c r="G16" s="36">
        <f>SUMIFS(СВЦЭМ!$C$33:$C$776,СВЦЭМ!$A$33:$A$776,$A16,СВЦЭМ!$B$33:$B$776,G$11)+'СЕТ СН'!$F$9+СВЦЭМ!$D$10+'СЕТ СН'!$F$5-'СЕТ СН'!$F$17</f>
        <v>2573.31451917</v>
      </c>
      <c r="H16" s="36">
        <f>SUMIFS(СВЦЭМ!$C$33:$C$776,СВЦЭМ!$A$33:$A$776,$A16,СВЦЭМ!$B$33:$B$776,H$11)+'СЕТ СН'!$F$9+СВЦЭМ!$D$10+'СЕТ СН'!$F$5-'СЕТ СН'!$F$17</f>
        <v>2534.7689938399999</v>
      </c>
      <c r="I16" s="36">
        <f>SUMIFS(СВЦЭМ!$C$33:$C$776,СВЦЭМ!$A$33:$A$776,$A16,СВЦЭМ!$B$33:$B$776,I$11)+'СЕТ СН'!$F$9+СВЦЭМ!$D$10+'СЕТ СН'!$F$5-'СЕТ СН'!$F$17</f>
        <v>2482.3368049999999</v>
      </c>
      <c r="J16" s="36">
        <f>SUMIFS(СВЦЭМ!$C$33:$C$776,СВЦЭМ!$A$33:$A$776,$A16,СВЦЭМ!$B$33:$B$776,J$11)+'СЕТ СН'!$F$9+СВЦЭМ!$D$10+'СЕТ СН'!$F$5-'СЕТ СН'!$F$17</f>
        <v>2435.37699617</v>
      </c>
      <c r="K16" s="36">
        <f>SUMIFS(СВЦЭМ!$C$33:$C$776,СВЦЭМ!$A$33:$A$776,$A16,СВЦЭМ!$B$33:$B$776,K$11)+'СЕТ СН'!$F$9+СВЦЭМ!$D$10+'СЕТ СН'!$F$5-'СЕТ СН'!$F$17</f>
        <v>2412.3228518199999</v>
      </c>
      <c r="L16" s="36">
        <f>SUMIFS(СВЦЭМ!$C$33:$C$776,СВЦЭМ!$A$33:$A$776,$A16,СВЦЭМ!$B$33:$B$776,L$11)+'СЕТ СН'!$F$9+СВЦЭМ!$D$10+'СЕТ СН'!$F$5-'СЕТ СН'!$F$17</f>
        <v>2405.0128936900001</v>
      </c>
      <c r="M16" s="36">
        <f>SUMIFS(СВЦЭМ!$C$33:$C$776,СВЦЭМ!$A$33:$A$776,$A16,СВЦЭМ!$B$33:$B$776,M$11)+'СЕТ СН'!$F$9+СВЦЭМ!$D$10+'СЕТ СН'!$F$5-'СЕТ СН'!$F$17</f>
        <v>2385.0614322500001</v>
      </c>
      <c r="N16" s="36">
        <f>SUMIFS(СВЦЭМ!$C$33:$C$776,СВЦЭМ!$A$33:$A$776,$A16,СВЦЭМ!$B$33:$B$776,N$11)+'СЕТ СН'!$F$9+СВЦЭМ!$D$10+'СЕТ СН'!$F$5-'СЕТ СН'!$F$17</f>
        <v>2419.9109510099997</v>
      </c>
      <c r="O16" s="36">
        <f>SUMIFS(СВЦЭМ!$C$33:$C$776,СВЦЭМ!$A$33:$A$776,$A16,СВЦЭМ!$B$33:$B$776,O$11)+'СЕТ СН'!$F$9+СВЦЭМ!$D$10+'СЕТ СН'!$F$5-'СЕТ СН'!$F$17</f>
        <v>2426.4082713500002</v>
      </c>
      <c r="P16" s="36">
        <f>SUMIFS(СВЦЭМ!$C$33:$C$776,СВЦЭМ!$A$33:$A$776,$A16,СВЦЭМ!$B$33:$B$776,P$11)+'СЕТ СН'!$F$9+СВЦЭМ!$D$10+'СЕТ СН'!$F$5-'СЕТ СН'!$F$17</f>
        <v>2440.7776887199998</v>
      </c>
      <c r="Q16" s="36">
        <f>SUMIFS(СВЦЭМ!$C$33:$C$776,СВЦЭМ!$A$33:$A$776,$A16,СВЦЭМ!$B$33:$B$776,Q$11)+'СЕТ СН'!$F$9+СВЦЭМ!$D$10+'СЕТ СН'!$F$5-'СЕТ СН'!$F$17</f>
        <v>2383.3576531799999</v>
      </c>
      <c r="R16" s="36">
        <f>SUMIFS(СВЦЭМ!$C$33:$C$776,СВЦЭМ!$A$33:$A$776,$A16,СВЦЭМ!$B$33:$B$776,R$11)+'СЕТ СН'!$F$9+СВЦЭМ!$D$10+'СЕТ СН'!$F$5-'СЕТ СН'!$F$17</f>
        <v>2335.9276507999998</v>
      </c>
      <c r="S16" s="36">
        <f>SUMIFS(СВЦЭМ!$C$33:$C$776,СВЦЭМ!$A$33:$A$776,$A16,СВЦЭМ!$B$33:$B$776,S$11)+'СЕТ СН'!$F$9+СВЦЭМ!$D$10+'СЕТ СН'!$F$5-'СЕТ СН'!$F$17</f>
        <v>2347.8248603500001</v>
      </c>
      <c r="T16" s="36">
        <f>SUMIFS(СВЦЭМ!$C$33:$C$776,СВЦЭМ!$A$33:$A$776,$A16,СВЦЭМ!$B$33:$B$776,T$11)+'СЕТ СН'!$F$9+СВЦЭМ!$D$10+'СЕТ СН'!$F$5-'СЕТ СН'!$F$17</f>
        <v>2346.40010506</v>
      </c>
      <c r="U16" s="36">
        <f>SUMIFS(СВЦЭМ!$C$33:$C$776,СВЦЭМ!$A$33:$A$776,$A16,СВЦЭМ!$B$33:$B$776,U$11)+'СЕТ СН'!$F$9+СВЦЭМ!$D$10+'СЕТ СН'!$F$5-'СЕТ СН'!$F$17</f>
        <v>2328.1509635399998</v>
      </c>
      <c r="V16" s="36">
        <f>SUMIFS(СВЦЭМ!$C$33:$C$776,СВЦЭМ!$A$33:$A$776,$A16,СВЦЭМ!$B$33:$B$776,V$11)+'СЕТ СН'!$F$9+СВЦЭМ!$D$10+'СЕТ СН'!$F$5-'СЕТ СН'!$F$17</f>
        <v>2326.2854057200002</v>
      </c>
      <c r="W16" s="36">
        <f>SUMIFS(СВЦЭМ!$C$33:$C$776,СВЦЭМ!$A$33:$A$776,$A16,СВЦЭМ!$B$33:$B$776,W$11)+'СЕТ СН'!$F$9+СВЦЭМ!$D$10+'СЕТ СН'!$F$5-'СЕТ СН'!$F$17</f>
        <v>2301.10976708</v>
      </c>
      <c r="X16" s="36">
        <f>SUMIFS(СВЦЭМ!$C$33:$C$776,СВЦЭМ!$A$33:$A$776,$A16,СВЦЭМ!$B$33:$B$776,X$11)+'СЕТ СН'!$F$9+СВЦЭМ!$D$10+'СЕТ СН'!$F$5-'СЕТ СН'!$F$17</f>
        <v>2328.4175309799998</v>
      </c>
      <c r="Y16" s="36">
        <f>SUMIFS(СВЦЭМ!$C$33:$C$776,СВЦЭМ!$A$33:$A$776,$A16,СВЦЭМ!$B$33:$B$776,Y$11)+'СЕТ СН'!$F$9+СВЦЭМ!$D$10+'СЕТ СН'!$F$5-'СЕТ СН'!$F$17</f>
        <v>2409.71065189</v>
      </c>
    </row>
    <row r="17" spans="1:25" ht="15.75" x14ac:dyDescent="0.2">
      <c r="A17" s="35">
        <f t="shared" si="0"/>
        <v>43622</v>
      </c>
      <c r="B17" s="36">
        <f>SUMIFS(СВЦЭМ!$C$33:$C$776,СВЦЭМ!$A$33:$A$776,$A17,СВЦЭМ!$B$33:$B$776,B$11)+'СЕТ СН'!$F$9+СВЦЭМ!$D$10+'СЕТ СН'!$F$5-'СЕТ СН'!$F$17</f>
        <v>2518.9660373799998</v>
      </c>
      <c r="C17" s="36">
        <f>SUMIFS(СВЦЭМ!$C$33:$C$776,СВЦЭМ!$A$33:$A$776,$A17,СВЦЭМ!$B$33:$B$776,C$11)+'СЕТ СН'!$F$9+СВЦЭМ!$D$10+'СЕТ СН'!$F$5-'СЕТ СН'!$F$17</f>
        <v>2558.9333741299997</v>
      </c>
      <c r="D17" s="36">
        <f>SUMIFS(СВЦЭМ!$C$33:$C$776,СВЦЭМ!$A$33:$A$776,$A17,СВЦЭМ!$B$33:$B$776,D$11)+'СЕТ СН'!$F$9+СВЦЭМ!$D$10+'СЕТ СН'!$F$5-'СЕТ СН'!$F$17</f>
        <v>2572.9315536599997</v>
      </c>
      <c r="E17" s="36">
        <f>SUMIFS(СВЦЭМ!$C$33:$C$776,СВЦЭМ!$A$33:$A$776,$A17,СВЦЭМ!$B$33:$B$776,E$11)+'СЕТ СН'!$F$9+СВЦЭМ!$D$10+'СЕТ СН'!$F$5-'СЕТ СН'!$F$17</f>
        <v>2578.6355619300002</v>
      </c>
      <c r="F17" s="36">
        <f>SUMIFS(СВЦЭМ!$C$33:$C$776,СВЦЭМ!$A$33:$A$776,$A17,СВЦЭМ!$B$33:$B$776,F$11)+'СЕТ СН'!$F$9+СВЦЭМ!$D$10+'СЕТ СН'!$F$5-'СЕТ СН'!$F$17</f>
        <v>2581.1491082900002</v>
      </c>
      <c r="G17" s="36">
        <f>SUMIFS(СВЦЭМ!$C$33:$C$776,СВЦЭМ!$A$33:$A$776,$A17,СВЦЭМ!$B$33:$B$776,G$11)+'СЕТ СН'!$F$9+СВЦЭМ!$D$10+'СЕТ СН'!$F$5-'СЕТ СН'!$F$17</f>
        <v>2571.4311434900001</v>
      </c>
      <c r="H17" s="36">
        <f>SUMIFS(СВЦЭМ!$C$33:$C$776,СВЦЭМ!$A$33:$A$776,$A17,СВЦЭМ!$B$33:$B$776,H$11)+'СЕТ СН'!$F$9+СВЦЭМ!$D$10+'СЕТ СН'!$F$5-'СЕТ СН'!$F$17</f>
        <v>2505.9647473599998</v>
      </c>
      <c r="I17" s="36">
        <f>SUMIFS(СВЦЭМ!$C$33:$C$776,СВЦЭМ!$A$33:$A$776,$A17,СВЦЭМ!$B$33:$B$776,I$11)+'СЕТ СН'!$F$9+СВЦЭМ!$D$10+'СЕТ СН'!$F$5-'СЕТ СН'!$F$17</f>
        <v>2438.1100160400001</v>
      </c>
      <c r="J17" s="36">
        <f>SUMIFS(СВЦЭМ!$C$33:$C$776,СВЦЭМ!$A$33:$A$776,$A17,СВЦЭМ!$B$33:$B$776,J$11)+'СЕТ СН'!$F$9+СВЦЭМ!$D$10+'СЕТ СН'!$F$5-'СЕТ СН'!$F$17</f>
        <v>2391.08086327</v>
      </c>
      <c r="K17" s="36">
        <f>SUMIFS(СВЦЭМ!$C$33:$C$776,СВЦЭМ!$A$33:$A$776,$A17,СВЦЭМ!$B$33:$B$776,K$11)+'СЕТ СН'!$F$9+СВЦЭМ!$D$10+'СЕТ СН'!$F$5-'СЕТ СН'!$F$17</f>
        <v>2351.7969051099999</v>
      </c>
      <c r="L17" s="36">
        <f>SUMIFS(СВЦЭМ!$C$33:$C$776,СВЦЭМ!$A$33:$A$776,$A17,СВЦЭМ!$B$33:$B$776,L$11)+'СЕТ СН'!$F$9+СВЦЭМ!$D$10+'СЕТ СН'!$F$5-'СЕТ СН'!$F$17</f>
        <v>2345.7232109400002</v>
      </c>
      <c r="M17" s="36">
        <f>SUMIFS(СВЦЭМ!$C$33:$C$776,СВЦЭМ!$A$33:$A$776,$A17,СВЦЭМ!$B$33:$B$776,M$11)+'СЕТ СН'!$F$9+СВЦЭМ!$D$10+'СЕТ СН'!$F$5-'СЕТ СН'!$F$17</f>
        <v>2347.31042806</v>
      </c>
      <c r="N17" s="36">
        <f>SUMIFS(СВЦЭМ!$C$33:$C$776,СВЦЭМ!$A$33:$A$776,$A17,СВЦЭМ!$B$33:$B$776,N$11)+'СЕТ СН'!$F$9+СВЦЭМ!$D$10+'СЕТ СН'!$F$5-'СЕТ СН'!$F$17</f>
        <v>2355.7745236000001</v>
      </c>
      <c r="O17" s="36">
        <f>SUMIFS(СВЦЭМ!$C$33:$C$776,СВЦЭМ!$A$33:$A$776,$A17,СВЦЭМ!$B$33:$B$776,O$11)+'СЕТ СН'!$F$9+СВЦЭМ!$D$10+'СЕТ СН'!$F$5-'СЕТ СН'!$F$17</f>
        <v>2349.3408985400001</v>
      </c>
      <c r="P17" s="36">
        <f>SUMIFS(СВЦЭМ!$C$33:$C$776,СВЦЭМ!$A$33:$A$776,$A17,СВЦЭМ!$B$33:$B$776,P$11)+'СЕТ СН'!$F$9+СВЦЭМ!$D$10+'СЕТ СН'!$F$5-'СЕТ СН'!$F$17</f>
        <v>2371.0545807200001</v>
      </c>
      <c r="Q17" s="36">
        <f>SUMIFS(СВЦЭМ!$C$33:$C$776,СВЦЭМ!$A$33:$A$776,$A17,СВЦЭМ!$B$33:$B$776,Q$11)+'СЕТ СН'!$F$9+СВЦЭМ!$D$10+'СЕТ СН'!$F$5-'СЕТ СН'!$F$17</f>
        <v>2344.7964172800002</v>
      </c>
      <c r="R17" s="36">
        <f>SUMIFS(СВЦЭМ!$C$33:$C$776,СВЦЭМ!$A$33:$A$776,$A17,СВЦЭМ!$B$33:$B$776,R$11)+'СЕТ СН'!$F$9+СВЦЭМ!$D$10+'СЕТ СН'!$F$5-'СЕТ СН'!$F$17</f>
        <v>2305.2316933000002</v>
      </c>
      <c r="S17" s="36">
        <f>SUMIFS(СВЦЭМ!$C$33:$C$776,СВЦЭМ!$A$33:$A$776,$A17,СВЦЭМ!$B$33:$B$776,S$11)+'СЕТ СН'!$F$9+СВЦЭМ!$D$10+'СЕТ СН'!$F$5-'СЕТ СН'!$F$17</f>
        <v>2298.4222448599999</v>
      </c>
      <c r="T17" s="36">
        <f>SUMIFS(СВЦЭМ!$C$33:$C$776,СВЦЭМ!$A$33:$A$776,$A17,СВЦЭМ!$B$33:$B$776,T$11)+'СЕТ СН'!$F$9+СВЦЭМ!$D$10+'СЕТ СН'!$F$5-'СЕТ СН'!$F$17</f>
        <v>2290.4340847600001</v>
      </c>
      <c r="U17" s="36">
        <f>SUMIFS(СВЦЭМ!$C$33:$C$776,СВЦЭМ!$A$33:$A$776,$A17,СВЦЭМ!$B$33:$B$776,U$11)+'СЕТ СН'!$F$9+СВЦЭМ!$D$10+'СЕТ СН'!$F$5-'СЕТ СН'!$F$17</f>
        <v>2274.2905216099998</v>
      </c>
      <c r="V17" s="36">
        <f>SUMIFS(СВЦЭМ!$C$33:$C$776,СВЦЭМ!$A$33:$A$776,$A17,СВЦЭМ!$B$33:$B$776,V$11)+'СЕТ СН'!$F$9+СВЦЭМ!$D$10+'СЕТ СН'!$F$5-'СЕТ СН'!$F$17</f>
        <v>2268.1598365499999</v>
      </c>
      <c r="W17" s="36">
        <f>SUMIFS(СВЦЭМ!$C$33:$C$776,СВЦЭМ!$A$33:$A$776,$A17,СВЦЭМ!$B$33:$B$776,W$11)+'СЕТ СН'!$F$9+СВЦЭМ!$D$10+'СЕТ СН'!$F$5-'СЕТ СН'!$F$17</f>
        <v>2243.6097442599998</v>
      </c>
      <c r="X17" s="36">
        <f>SUMIFS(СВЦЭМ!$C$33:$C$776,СВЦЭМ!$A$33:$A$776,$A17,СВЦЭМ!$B$33:$B$776,X$11)+'СЕТ СН'!$F$9+СВЦЭМ!$D$10+'СЕТ СН'!$F$5-'СЕТ СН'!$F$17</f>
        <v>2284.8353646800001</v>
      </c>
      <c r="Y17" s="36">
        <f>SUMIFS(СВЦЭМ!$C$33:$C$776,СВЦЭМ!$A$33:$A$776,$A17,СВЦЭМ!$B$33:$B$776,Y$11)+'СЕТ СН'!$F$9+СВЦЭМ!$D$10+'СЕТ СН'!$F$5-'СЕТ СН'!$F$17</f>
        <v>2390.3942762199999</v>
      </c>
    </row>
    <row r="18" spans="1:25" ht="15.75" x14ac:dyDescent="0.2">
      <c r="A18" s="35">
        <f t="shared" si="0"/>
        <v>43623</v>
      </c>
      <c r="B18" s="36">
        <f>SUMIFS(СВЦЭМ!$C$33:$C$776,СВЦЭМ!$A$33:$A$776,$A18,СВЦЭМ!$B$33:$B$776,B$11)+'СЕТ СН'!$F$9+СВЦЭМ!$D$10+'СЕТ СН'!$F$5-'СЕТ СН'!$F$17</f>
        <v>2455.3177441899998</v>
      </c>
      <c r="C18" s="36">
        <f>SUMIFS(СВЦЭМ!$C$33:$C$776,СВЦЭМ!$A$33:$A$776,$A18,СВЦЭМ!$B$33:$B$776,C$11)+'СЕТ СН'!$F$9+СВЦЭМ!$D$10+'СЕТ СН'!$F$5-'СЕТ СН'!$F$17</f>
        <v>2510.0403272100002</v>
      </c>
      <c r="D18" s="36">
        <f>SUMIFS(СВЦЭМ!$C$33:$C$776,СВЦЭМ!$A$33:$A$776,$A18,СВЦЭМ!$B$33:$B$776,D$11)+'СЕТ СН'!$F$9+СВЦЭМ!$D$10+'СЕТ СН'!$F$5-'СЕТ СН'!$F$17</f>
        <v>2540.5664086500001</v>
      </c>
      <c r="E18" s="36">
        <f>SUMIFS(СВЦЭМ!$C$33:$C$776,СВЦЭМ!$A$33:$A$776,$A18,СВЦЭМ!$B$33:$B$776,E$11)+'СЕТ СН'!$F$9+СВЦЭМ!$D$10+'СЕТ СН'!$F$5-'СЕТ СН'!$F$17</f>
        <v>2550.5304106399999</v>
      </c>
      <c r="F18" s="36">
        <f>SUMIFS(СВЦЭМ!$C$33:$C$776,СВЦЭМ!$A$33:$A$776,$A18,СВЦЭМ!$B$33:$B$776,F$11)+'СЕТ СН'!$F$9+СВЦЭМ!$D$10+'СЕТ СН'!$F$5-'СЕТ СН'!$F$17</f>
        <v>2547.4298930999998</v>
      </c>
      <c r="G18" s="36">
        <f>SUMIFS(СВЦЭМ!$C$33:$C$776,СВЦЭМ!$A$33:$A$776,$A18,СВЦЭМ!$B$33:$B$776,G$11)+'СЕТ СН'!$F$9+СВЦЭМ!$D$10+'СЕТ СН'!$F$5-'СЕТ СН'!$F$17</f>
        <v>2539.3147441699998</v>
      </c>
      <c r="H18" s="36">
        <f>SUMIFS(СВЦЭМ!$C$33:$C$776,СВЦЭМ!$A$33:$A$776,$A18,СВЦЭМ!$B$33:$B$776,H$11)+'СЕТ СН'!$F$9+СВЦЭМ!$D$10+'СЕТ СН'!$F$5-'СЕТ СН'!$F$17</f>
        <v>2489.0337018999999</v>
      </c>
      <c r="I18" s="36">
        <f>SUMIFS(СВЦЭМ!$C$33:$C$776,СВЦЭМ!$A$33:$A$776,$A18,СВЦЭМ!$B$33:$B$776,I$11)+'СЕТ СН'!$F$9+СВЦЭМ!$D$10+'СЕТ СН'!$F$5-'СЕТ СН'!$F$17</f>
        <v>2418.4454449300001</v>
      </c>
      <c r="J18" s="36">
        <f>SUMIFS(СВЦЭМ!$C$33:$C$776,СВЦЭМ!$A$33:$A$776,$A18,СВЦЭМ!$B$33:$B$776,J$11)+'СЕТ СН'!$F$9+СВЦЭМ!$D$10+'СЕТ СН'!$F$5-'СЕТ СН'!$F$17</f>
        <v>2376.8683281799999</v>
      </c>
      <c r="K18" s="36">
        <f>SUMIFS(СВЦЭМ!$C$33:$C$776,СВЦЭМ!$A$33:$A$776,$A18,СВЦЭМ!$B$33:$B$776,K$11)+'СЕТ СН'!$F$9+СВЦЭМ!$D$10+'СЕТ СН'!$F$5-'СЕТ СН'!$F$17</f>
        <v>2374.2211995399998</v>
      </c>
      <c r="L18" s="36">
        <f>SUMIFS(СВЦЭМ!$C$33:$C$776,СВЦЭМ!$A$33:$A$776,$A18,СВЦЭМ!$B$33:$B$776,L$11)+'СЕТ СН'!$F$9+СВЦЭМ!$D$10+'СЕТ СН'!$F$5-'СЕТ СН'!$F$17</f>
        <v>2380.0856482899999</v>
      </c>
      <c r="M18" s="36">
        <f>SUMIFS(СВЦЭМ!$C$33:$C$776,СВЦЭМ!$A$33:$A$776,$A18,СВЦЭМ!$B$33:$B$776,M$11)+'СЕТ СН'!$F$9+СВЦЭМ!$D$10+'СЕТ СН'!$F$5-'СЕТ СН'!$F$17</f>
        <v>2366.3472920599997</v>
      </c>
      <c r="N18" s="36">
        <f>SUMIFS(СВЦЭМ!$C$33:$C$776,СВЦЭМ!$A$33:$A$776,$A18,СВЦЭМ!$B$33:$B$776,N$11)+'СЕТ СН'!$F$9+СВЦЭМ!$D$10+'СЕТ СН'!$F$5-'СЕТ СН'!$F$17</f>
        <v>2381.8406741399999</v>
      </c>
      <c r="O18" s="36">
        <f>SUMIFS(СВЦЭМ!$C$33:$C$776,СВЦЭМ!$A$33:$A$776,$A18,СВЦЭМ!$B$33:$B$776,O$11)+'СЕТ СН'!$F$9+СВЦЭМ!$D$10+'СЕТ СН'!$F$5-'СЕТ СН'!$F$17</f>
        <v>2376.5903637500001</v>
      </c>
      <c r="P18" s="36">
        <f>SUMIFS(СВЦЭМ!$C$33:$C$776,СВЦЭМ!$A$33:$A$776,$A18,СВЦЭМ!$B$33:$B$776,P$11)+'СЕТ СН'!$F$9+СВЦЭМ!$D$10+'СЕТ СН'!$F$5-'СЕТ СН'!$F$17</f>
        <v>2393.4891159399999</v>
      </c>
      <c r="Q18" s="36">
        <f>SUMIFS(СВЦЭМ!$C$33:$C$776,СВЦЭМ!$A$33:$A$776,$A18,СВЦЭМ!$B$33:$B$776,Q$11)+'СЕТ СН'!$F$9+СВЦЭМ!$D$10+'СЕТ СН'!$F$5-'СЕТ СН'!$F$17</f>
        <v>2341.99372343</v>
      </c>
      <c r="R18" s="36">
        <f>SUMIFS(СВЦЭМ!$C$33:$C$776,СВЦЭМ!$A$33:$A$776,$A18,СВЦЭМ!$B$33:$B$776,R$11)+'СЕТ СН'!$F$9+СВЦЭМ!$D$10+'СЕТ СН'!$F$5-'СЕТ СН'!$F$17</f>
        <v>2302.7905991799998</v>
      </c>
      <c r="S18" s="36">
        <f>SUMIFS(СВЦЭМ!$C$33:$C$776,СВЦЭМ!$A$33:$A$776,$A18,СВЦЭМ!$B$33:$B$776,S$11)+'СЕТ СН'!$F$9+СВЦЭМ!$D$10+'СЕТ СН'!$F$5-'СЕТ СН'!$F$17</f>
        <v>2311.0171659100001</v>
      </c>
      <c r="T18" s="36">
        <f>SUMIFS(СВЦЭМ!$C$33:$C$776,СВЦЭМ!$A$33:$A$776,$A18,СВЦЭМ!$B$33:$B$776,T$11)+'СЕТ СН'!$F$9+СВЦЭМ!$D$10+'СЕТ СН'!$F$5-'СЕТ СН'!$F$17</f>
        <v>2309.2532379099998</v>
      </c>
      <c r="U18" s="36">
        <f>SUMIFS(СВЦЭМ!$C$33:$C$776,СВЦЭМ!$A$33:$A$776,$A18,СВЦЭМ!$B$33:$B$776,U$11)+'СЕТ СН'!$F$9+СВЦЭМ!$D$10+'СЕТ СН'!$F$5-'СЕТ СН'!$F$17</f>
        <v>2297.52456235</v>
      </c>
      <c r="V18" s="36">
        <f>SUMIFS(СВЦЭМ!$C$33:$C$776,СВЦЭМ!$A$33:$A$776,$A18,СВЦЭМ!$B$33:$B$776,V$11)+'СЕТ СН'!$F$9+СВЦЭМ!$D$10+'СЕТ СН'!$F$5-'СЕТ СН'!$F$17</f>
        <v>2273.9643277999999</v>
      </c>
      <c r="W18" s="36">
        <f>SUMIFS(СВЦЭМ!$C$33:$C$776,СВЦЭМ!$A$33:$A$776,$A18,СВЦЭМ!$B$33:$B$776,W$11)+'СЕТ СН'!$F$9+СВЦЭМ!$D$10+'СЕТ СН'!$F$5-'СЕТ СН'!$F$17</f>
        <v>2241.7858065400001</v>
      </c>
      <c r="X18" s="36">
        <f>SUMIFS(СВЦЭМ!$C$33:$C$776,СВЦЭМ!$A$33:$A$776,$A18,СВЦЭМ!$B$33:$B$776,X$11)+'СЕТ СН'!$F$9+СВЦЭМ!$D$10+'СЕТ СН'!$F$5-'СЕТ СН'!$F$17</f>
        <v>2212.29185697</v>
      </c>
      <c r="Y18" s="36">
        <f>SUMIFS(СВЦЭМ!$C$33:$C$776,СВЦЭМ!$A$33:$A$776,$A18,СВЦЭМ!$B$33:$B$776,Y$11)+'СЕТ СН'!$F$9+СВЦЭМ!$D$10+'СЕТ СН'!$F$5-'СЕТ СН'!$F$17</f>
        <v>2300.58352074</v>
      </c>
    </row>
    <row r="19" spans="1:25" ht="15.75" x14ac:dyDescent="0.2">
      <c r="A19" s="35">
        <f t="shared" si="0"/>
        <v>43624</v>
      </c>
      <c r="B19" s="36">
        <f>SUMIFS(СВЦЭМ!$C$33:$C$776,СВЦЭМ!$A$33:$A$776,$A19,СВЦЭМ!$B$33:$B$776,B$11)+'СЕТ СН'!$F$9+СВЦЭМ!$D$10+'СЕТ СН'!$F$5-'СЕТ СН'!$F$17</f>
        <v>2351.7967586099999</v>
      </c>
      <c r="C19" s="36">
        <f>SUMIFS(СВЦЭМ!$C$33:$C$776,СВЦЭМ!$A$33:$A$776,$A19,СВЦЭМ!$B$33:$B$776,C$11)+'СЕТ СН'!$F$9+СВЦЭМ!$D$10+'СЕТ СН'!$F$5-'СЕТ СН'!$F$17</f>
        <v>2342.9671047399997</v>
      </c>
      <c r="D19" s="36">
        <f>SUMIFS(СВЦЭМ!$C$33:$C$776,СВЦЭМ!$A$33:$A$776,$A19,СВЦЭМ!$B$33:$B$776,D$11)+'СЕТ СН'!$F$9+СВЦЭМ!$D$10+'СЕТ СН'!$F$5-'СЕТ СН'!$F$17</f>
        <v>2366.2460365500001</v>
      </c>
      <c r="E19" s="36">
        <f>SUMIFS(СВЦЭМ!$C$33:$C$776,СВЦЭМ!$A$33:$A$776,$A19,СВЦЭМ!$B$33:$B$776,E$11)+'СЕТ СН'!$F$9+СВЦЭМ!$D$10+'СЕТ СН'!$F$5-'СЕТ СН'!$F$17</f>
        <v>2402.9835752899999</v>
      </c>
      <c r="F19" s="36">
        <f>SUMIFS(СВЦЭМ!$C$33:$C$776,СВЦЭМ!$A$33:$A$776,$A19,СВЦЭМ!$B$33:$B$776,F$11)+'СЕТ СН'!$F$9+СВЦЭМ!$D$10+'СЕТ СН'!$F$5-'СЕТ СН'!$F$17</f>
        <v>2405.9777274099997</v>
      </c>
      <c r="G19" s="36">
        <f>SUMIFS(СВЦЭМ!$C$33:$C$776,СВЦЭМ!$A$33:$A$776,$A19,СВЦЭМ!$B$33:$B$776,G$11)+'СЕТ СН'!$F$9+СВЦЭМ!$D$10+'СЕТ СН'!$F$5-'СЕТ СН'!$F$17</f>
        <v>2393.5761743399999</v>
      </c>
      <c r="H19" s="36">
        <f>SUMIFS(СВЦЭМ!$C$33:$C$776,СВЦЭМ!$A$33:$A$776,$A19,СВЦЭМ!$B$33:$B$776,H$11)+'СЕТ СН'!$F$9+СВЦЭМ!$D$10+'СЕТ СН'!$F$5-'СЕТ СН'!$F$17</f>
        <v>2392.1076286399998</v>
      </c>
      <c r="I19" s="36">
        <f>SUMIFS(СВЦЭМ!$C$33:$C$776,СВЦЭМ!$A$33:$A$776,$A19,СВЦЭМ!$B$33:$B$776,I$11)+'СЕТ СН'!$F$9+СВЦЭМ!$D$10+'СЕТ СН'!$F$5-'СЕТ СН'!$F$17</f>
        <v>2368.3266038399997</v>
      </c>
      <c r="J19" s="36">
        <f>SUMIFS(СВЦЭМ!$C$33:$C$776,СВЦЭМ!$A$33:$A$776,$A19,СВЦЭМ!$B$33:$B$776,J$11)+'СЕТ СН'!$F$9+СВЦЭМ!$D$10+'СЕТ СН'!$F$5-'СЕТ СН'!$F$17</f>
        <v>2377.59831545</v>
      </c>
      <c r="K19" s="36">
        <f>SUMIFS(СВЦЭМ!$C$33:$C$776,СВЦЭМ!$A$33:$A$776,$A19,СВЦЭМ!$B$33:$B$776,K$11)+'СЕТ СН'!$F$9+СВЦЭМ!$D$10+'СЕТ СН'!$F$5-'СЕТ СН'!$F$17</f>
        <v>2400.6247909799999</v>
      </c>
      <c r="L19" s="36">
        <f>SUMIFS(СВЦЭМ!$C$33:$C$776,СВЦЭМ!$A$33:$A$776,$A19,СВЦЭМ!$B$33:$B$776,L$11)+'СЕТ СН'!$F$9+СВЦЭМ!$D$10+'СЕТ СН'!$F$5-'СЕТ СН'!$F$17</f>
        <v>2409.8141957500002</v>
      </c>
      <c r="M19" s="36">
        <f>SUMIFS(СВЦЭМ!$C$33:$C$776,СВЦЭМ!$A$33:$A$776,$A19,СВЦЭМ!$B$33:$B$776,M$11)+'СЕТ СН'!$F$9+СВЦЭМ!$D$10+'СЕТ СН'!$F$5-'СЕТ СН'!$F$17</f>
        <v>2394.7705613099997</v>
      </c>
      <c r="N19" s="36">
        <f>SUMIFS(СВЦЭМ!$C$33:$C$776,СВЦЭМ!$A$33:$A$776,$A19,СВЦЭМ!$B$33:$B$776,N$11)+'СЕТ СН'!$F$9+СВЦЭМ!$D$10+'СЕТ СН'!$F$5-'СЕТ СН'!$F$17</f>
        <v>2401.54475482</v>
      </c>
      <c r="O19" s="36">
        <f>SUMIFS(СВЦЭМ!$C$33:$C$776,СВЦЭМ!$A$33:$A$776,$A19,СВЦЭМ!$B$33:$B$776,O$11)+'СЕТ СН'!$F$9+СВЦЭМ!$D$10+'СЕТ СН'!$F$5-'СЕТ СН'!$F$17</f>
        <v>2389.6921541199999</v>
      </c>
      <c r="P19" s="36">
        <f>SUMIFS(СВЦЭМ!$C$33:$C$776,СВЦЭМ!$A$33:$A$776,$A19,СВЦЭМ!$B$33:$B$776,P$11)+'СЕТ СН'!$F$9+СВЦЭМ!$D$10+'СЕТ СН'!$F$5-'СЕТ СН'!$F$17</f>
        <v>2397.0735232899997</v>
      </c>
      <c r="Q19" s="36">
        <f>SUMIFS(СВЦЭМ!$C$33:$C$776,СВЦЭМ!$A$33:$A$776,$A19,СВЦЭМ!$B$33:$B$776,Q$11)+'СЕТ СН'!$F$9+СВЦЭМ!$D$10+'СЕТ СН'!$F$5-'СЕТ СН'!$F$17</f>
        <v>2278.0223754999997</v>
      </c>
      <c r="R19" s="36">
        <f>SUMIFS(СВЦЭМ!$C$33:$C$776,СВЦЭМ!$A$33:$A$776,$A19,СВЦЭМ!$B$33:$B$776,R$11)+'СЕТ СН'!$F$9+СВЦЭМ!$D$10+'СЕТ СН'!$F$5-'СЕТ СН'!$F$17</f>
        <v>2234.72383107</v>
      </c>
      <c r="S19" s="36">
        <f>SUMIFS(СВЦЭМ!$C$33:$C$776,СВЦЭМ!$A$33:$A$776,$A19,СВЦЭМ!$B$33:$B$776,S$11)+'СЕТ СН'!$F$9+СВЦЭМ!$D$10+'СЕТ СН'!$F$5-'СЕТ СН'!$F$17</f>
        <v>2223.2445556799998</v>
      </c>
      <c r="T19" s="36">
        <f>SUMIFS(СВЦЭМ!$C$33:$C$776,СВЦЭМ!$A$33:$A$776,$A19,СВЦЭМ!$B$33:$B$776,T$11)+'СЕТ СН'!$F$9+СВЦЭМ!$D$10+'СЕТ СН'!$F$5-'СЕТ СН'!$F$17</f>
        <v>2219.8246532900002</v>
      </c>
      <c r="U19" s="36">
        <f>SUMIFS(СВЦЭМ!$C$33:$C$776,СВЦЭМ!$A$33:$A$776,$A19,СВЦЭМ!$B$33:$B$776,U$11)+'СЕТ СН'!$F$9+СВЦЭМ!$D$10+'СЕТ СН'!$F$5-'СЕТ СН'!$F$17</f>
        <v>2212.5475391099999</v>
      </c>
      <c r="V19" s="36">
        <f>SUMIFS(СВЦЭМ!$C$33:$C$776,СВЦЭМ!$A$33:$A$776,$A19,СВЦЭМ!$B$33:$B$776,V$11)+'СЕТ СН'!$F$9+СВЦЭМ!$D$10+'СЕТ СН'!$F$5-'СЕТ СН'!$F$17</f>
        <v>2197.8348757100002</v>
      </c>
      <c r="W19" s="36">
        <f>SUMIFS(СВЦЭМ!$C$33:$C$776,СВЦЭМ!$A$33:$A$776,$A19,СВЦЭМ!$B$33:$B$776,W$11)+'СЕТ СН'!$F$9+СВЦЭМ!$D$10+'СЕТ СН'!$F$5-'СЕТ СН'!$F$17</f>
        <v>2173.3580138899997</v>
      </c>
      <c r="X19" s="36">
        <f>SUMIFS(СВЦЭМ!$C$33:$C$776,СВЦЭМ!$A$33:$A$776,$A19,СВЦЭМ!$B$33:$B$776,X$11)+'СЕТ СН'!$F$9+СВЦЭМ!$D$10+'СЕТ СН'!$F$5-'СЕТ СН'!$F$17</f>
        <v>2187.2077552000001</v>
      </c>
      <c r="Y19" s="36">
        <f>SUMIFS(СВЦЭМ!$C$33:$C$776,СВЦЭМ!$A$33:$A$776,$A19,СВЦЭМ!$B$33:$B$776,Y$11)+'СЕТ СН'!$F$9+СВЦЭМ!$D$10+'СЕТ СН'!$F$5-'СЕТ СН'!$F$17</f>
        <v>2262.58952026</v>
      </c>
    </row>
    <row r="20" spans="1:25" ht="15.75" x14ac:dyDescent="0.2">
      <c r="A20" s="35">
        <f t="shared" si="0"/>
        <v>43625</v>
      </c>
      <c r="B20" s="36">
        <f>SUMIFS(СВЦЭМ!$C$33:$C$776,СВЦЭМ!$A$33:$A$776,$A20,СВЦЭМ!$B$33:$B$776,B$11)+'СЕТ СН'!$F$9+СВЦЭМ!$D$10+'СЕТ СН'!$F$5-'СЕТ СН'!$F$17</f>
        <v>2400.8387030899999</v>
      </c>
      <c r="C20" s="36">
        <f>SUMIFS(СВЦЭМ!$C$33:$C$776,СВЦЭМ!$A$33:$A$776,$A20,СВЦЭМ!$B$33:$B$776,C$11)+'СЕТ СН'!$F$9+СВЦЭМ!$D$10+'СЕТ СН'!$F$5-'СЕТ СН'!$F$17</f>
        <v>2429.4827378700002</v>
      </c>
      <c r="D20" s="36">
        <f>SUMIFS(СВЦЭМ!$C$33:$C$776,СВЦЭМ!$A$33:$A$776,$A20,СВЦЭМ!$B$33:$B$776,D$11)+'СЕТ СН'!$F$9+СВЦЭМ!$D$10+'СЕТ СН'!$F$5-'СЕТ СН'!$F$17</f>
        <v>2459.9895377900002</v>
      </c>
      <c r="E20" s="36">
        <f>SUMIFS(СВЦЭМ!$C$33:$C$776,СВЦЭМ!$A$33:$A$776,$A20,СВЦЭМ!$B$33:$B$776,E$11)+'СЕТ СН'!$F$9+СВЦЭМ!$D$10+'СЕТ СН'!$F$5-'СЕТ СН'!$F$17</f>
        <v>2469.9727912999997</v>
      </c>
      <c r="F20" s="36">
        <f>SUMIFS(СВЦЭМ!$C$33:$C$776,СВЦЭМ!$A$33:$A$776,$A20,СВЦЭМ!$B$33:$B$776,F$11)+'СЕТ СН'!$F$9+СВЦЭМ!$D$10+'СЕТ СН'!$F$5-'СЕТ СН'!$F$17</f>
        <v>2464.5115881299998</v>
      </c>
      <c r="G20" s="36">
        <f>SUMIFS(СВЦЭМ!$C$33:$C$776,СВЦЭМ!$A$33:$A$776,$A20,СВЦЭМ!$B$33:$B$776,G$11)+'СЕТ СН'!$F$9+СВЦЭМ!$D$10+'СЕТ СН'!$F$5-'СЕТ СН'!$F$17</f>
        <v>2477.9923573699998</v>
      </c>
      <c r="H20" s="36">
        <f>SUMIFS(СВЦЭМ!$C$33:$C$776,СВЦЭМ!$A$33:$A$776,$A20,СВЦЭМ!$B$33:$B$776,H$11)+'СЕТ СН'!$F$9+СВЦЭМ!$D$10+'СЕТ СН'!$F$5-'СЕТ СН'!$F$17</f>
        <v>2482.6437027299999</v>
      </c>
      <c r="I20" s="36">
        <f>SUMIFS(СВЦЭМ!$C$33:$C$776,СВЦЭМ!$A$33:$A$776,$A20,СВЦЭМ!$B$33:$B$776,I$11)+'СЕТ СН'!$F$9+СВЦЭМ!$D$10+'СЕТ СН'!$F$5-'СЕТ СН'!$F$17</f>
        <v>2430.3614272099999</v>
      </c>
      <c r="J20" s="36">
        <f>SUMIFS(СВЦЭМ!$C$33:$C$776,СВЦЭМ!$A$33:$A$776,$A20,СВЦЭМ!$B$33:$B$776,J$11)+'СЕТ СН'!$F$9+СВЦЭМ!$D$10+'СЕТ СН'!$F$5-'СЕТ СН'!$F$17</f>
        <v>2379.69731185</v>
      </c>
      <c r="K20" s="36">
        <f>SUMIFS(СВЦЭМ!$C$33:$C$776,СВЦЭМ!$A$33:$A$776,$A20,СВЦЭМ!$B$33:$B$776,K$11)+'СЕТ СН'!$F$9+СВЦЭМ!$D$10+'СЕТ СН'!$F$5-'СЕТ СН'!$F$17</f>
        <v>2351.2542311899997</v>
      </c>
      <c r="L20" s="36">
        <f>SUMIFS(СВЦЭМ!$C$33:$C$776,СВЦЭМ!$A$33:$A$776,$A20,СВЦЭМ!$B$33:$B$776,L$11)+'СЕТ СН'!$F$9+СВЦЭМ!$D$10+'СЕТ СН'!$F$5-'СЕТ СН'!$F$17</f>
        <v>2325.6778647000001</v>
      </c>
      <c r="M20" s="36">
        <f>SUMIFS(СВЦЭМ!$C$33:$C$776,СВЦЭМ!$A$33:$A$776,$A20,СВЦЭМ!$B$33:$B$776,M$11)+'СЕТ СН'!$F$9+СВЦЭМ!$D$10+'СЕТ СН'!$F$5-'СЕТ СН'!$F$17</f>
        <v>2300.6245014900001</v>
      </c>
      <c r="N20" s="36">
        <f>SUMIFS(СВЦЭМ!$C$33:$C$776,СВЦЭМ!$A$33:$A$776,$A20,СВЦЭМ!$B$33:$B$776,N$11)+'СЕТ СН'!$F$9+СВЦЭМ!$D$10+'СЕТ СН'!$F$5-'СЕТ СН'!$F$17</f>
        <v>2297.94397299</v>
      </c>
      <c r="O20" s="36">
        <f>SUMIFS(СВЦЭМ!$C$33:$C$776,СВЦЭМ!$A$33:$A$776,$A20,СВЦЭМ!$B$33:$B$776,O$11)+'СЕТ СН'!$F$9+СВЦЭМ!$D$10+'СЕТ СН'!$F$5-'СЕТ СН'!$F$17</f>
        <v>2296.8697400800002</v>
      </c>
      <c r="P20" s="36">
        <f>SUMIFS(СВЦЭМ!$C$33:$C$776,СВЦЭМ!$A$33:$A$776,$A20,СВЦЭМ!$B$33:$B$776,P$11)+'СЕТ СН'!$F$9+СВЦЭМ!$D$10+'СЕТ СН'!$F$5-'СЕТ СН'!$F$17</f>
        <v>2308.3507598199999</v>
      </c>
      <c r="Q20" s="36">
        <f>SUMIFS(СВЦЭМ!$C$33:$C$776,СВЦЭМ!$A$33:$A$776,$A20,СВЦЭМ!$B$33:$B$776,Q$11)+'СЕТ СН'!$F$9+СВЦЭМ!$D$10+'СЕТ СН'!$F$5-'СЕТ СН'!$F$17</f>
        <v>2271.5697945500001</v>
      </c>
      <c r="R20" s="36">
        <f>SUMIFS(СВЦЭМ!$C$33:$C$776,СВЦЭМ!$A$33:$A$776,$A20,СВЦЭМ!$B$33:$B$776,R$11)+'СЕТ СН'!$F$9+СВЦЭМ!$D$10+'СЕТ СН'!$F$5-'СЕТ СН'!$F$17</f>
        <v>2230.9171650600001</v>
      </c>
      <c r="S20" s="36">
        <f>SUMIFS(СВЦЭМ!$C$33:$C$776,СВЦЭМ!$A$33:$A$776,$A20,СВЦЭМ!$B$33:$B$776,S$11)+'СЕТ СН'!$F$9+СВЦЭМ!$D$10+'СЕТ СН'!$F$5-'СЕТ СН'!$F$17</f>
        <v>2239.7864592999999</v>
      </c>
      <c r="T20" s="36">
        <f>SUMIFS(СВЦЭМ!$C$33:$C$776,СВЦЭМ!$A$33:$A$776,$A20,СВЦЭМ!$B$33:$B$776,T$11)+'СЕТ СН'!$F$9+СВЦЭМ!$D$10+'СЕТ СН'!$F$5-'СЕТ СН'!$F$17</f>
        <v>2247.1577536599998</v>
      </c>
      <c r="U20" s="36">
        <f>SUMIFS(СВЦЭМ!$C$33:$C$776,СВЦЭМ!$A$33:$A$776,$A20,СВЦЭМ!$B$33:$B$776,U$11)+'СЕТ СН'!$F$9+СВЦЭМ!$D$10+'СЕТ СН'!$F$5-'СЕТ СН'!$F$17</f>
        <v>2235.7580269800001</v>
      </c>
      <c r="V20" s="36">
        <f>SUMIFS(СВЦЭМ!$C$33:$C$776,СВЦЭМ!$A$33:$A$776,$A20,СВЦЭМ!$B$33:$B$776,V$11)+'СЕТ СН'!$F$9+СВЦЭМ!$D$10+'СЕТ СН'!$F$5-'СЕТ СН'!$F$17</f>
        <v>2231.02138956</v>
      </c>
      <c r="W20" s="36">
        <f>SUMIFS(СВЦЭМ!$C$33:$C$776,СВЦЭМ!$A$33:$A$776,$A20,СВЦЭМ!$B$33:$B$776,W$11)+'СЕТ СН'!$F$9+СВЦЭМ!$D$10+'СЕТ СН'!$F$5-'СЕТ СН'!$F$17</f>
        <v>2211.9912107299997</v>
      </c>
      <c r="X20" s="36">
        <f>SUMIFS(СВЦЭМ!$C$33:$C$776,СВЦЭМ!$A$33:$A$776,$A20,СВЦЭМ!$B$33:$B$776,X$11)+'СЕТ СН'!$F$9+СВЦЭМ!$D$10+'СЕТ СН'!$F$5-'СЕТ СН'!$F$17</f>
        <v>2218.8089908299999</v>
      </c>
      <c r="Y20" s="36">
        <f>SUMIFS(СВЦЭМ!$C$33:$C$776,СВЦЭМ!$A$33:$A$776,$A20,СВЦЭМ!$B$33:$B$776,Y$11)+'СЕТ СН'!$F$9+СВЦЭМ!$D$10+'СЕТ СН'!$F$5-'СЕТ СН'!$F$17</f>
        <v>2300.6564517100001</v>
      </c>
    </row>
    <row r="21" spans="1:25" ht="15.75" x14ac:dyDescent="0.2">
      <c r="A21" s="35">
        <f t="shared" si="0"/>
        <v>43626</v>
      </c>
      <c r="B21" s="36">
        <f>SUMIFS(СВЦЭМ!$C$33:$C$776,СВЦЭМ!$A$33:$A$776,$A21,СВЦЭМ!$B$33:$B$776,B$11)+'СЕТ СН'!$F$9+СВЦЭМ!$D$10+'СЕТ СН'!$F$5-'СЕТ СН'!$F$17</f>
        <v>2420.0054157899999</v>
      </c>
      <c r="C21" s="36">
        <f>SUMIFS(СВЦЭМ!$C$33:$C$776,СВЦЭМ!$A$33:$A$776,$A21,СВЦЭМ!$B$33:$B$776,C$11)+'СЕТ СН'!$F$9+СВЦЭМ!$D$10+'СЕТ СН'!$F$5-'СЕТ СН'!$F$17</f>
        <v>2463.2599310000001</v>
      </c>
      <c r="D21" s="36">
        <f>SUMIFS(СВЦЭМ!$C$33:$C$776,СВЦЭМ!$A$33:$A$776,$A21,СВЦЭМ!$B$33:$B$776,D$11)+'СЕТ СН'!$F$9+СВЦЭМ!$D$10+'СЕТ СН'!$F$5-'СЕТ СН'!$F$17</f>
        <v>2485.0719333699999</v>
      </c>
      <c r="E21" s="36">
        <f>SUMIFS(СВЦЭМ!$C$33:$C$776,СВЦЭМ!$A$33:$A$776,$A21,СВЦЭМ!$B$33:$B$776,E$11)+'СЕТ СН'!$F$9+СВЦЭМ!$D$10+'СЕТ СН'!$F$5-'СЕТ СН'!$F$17</f>
        <v>2482.1298294799999</v>
      </c>
      <c r="F21" s="36">
        <f>SUMIFS(СВЦЭМ!$C$33:$C$776,СВЦЭМ!$A$33:$A$776,$A21,СВЦЭМ!$B$33:$B$776,F$11)+'СЕТ СН'!$F$9+СВЦЭМ!$D$10+'СЕТ СН'!$F$5-'СЕТ СН'!$F$17</f>
        <v>2481.9455793400002</v>
      </c>
      <c r="G21" s="36">
        <f>SUMIFS(СВЦЭМ!$C$33:$C$776,СВЦЭМ!$A$33:$A$776,$A21,СВЦЭМ!$B$33:$B$776,G$11)+'СЕТ СН'!$F$9+СВЦЭМ!$D$10+'СЕТ СН'!$F$5-'СЕТ СН'!$F$17</f>
        <v>2484.0596690299999</v>
      </c>
      <c r="H21" s="36">
        <f>SUMIFS(СВЦЭМ!$C$33:$C$776,СВЦЭМ!$A$33:$A$776,$A21,СВЦЭМ!$B$33:$B$776,H$11)+'СЕТ СН'!$F$9+СВЦЭМ!$D$10+'СЕТ СН'!$F$5-'СЕТ СН'!$F$17</f>
        <v>2474.01913599</v>
      </c>
      <c r="I21" s="36">
        <f>SUMIFS(СВЦЭМ!$C$33:$C$776,СВЦЭМ!$A$33:$A$776,$A21,СВЦЭМ!$B$33:$B$776,I$11)+'СЕТ СН'!$F$9+СВЦЭМ!$D$10+'СЕТ СН'!$F$5-'СЕТ СН'!$F$17</f>
        <v>2424.6667960699997</v>
      </c>
      <c r="J21" s="36">
        <f>SUMIFS(СВЦЭМ!$C$33:$C$776,СВЦЭМ!$A$33:$A$776,$A21,СВЦЭМ!$B$33:$B$776,J$11)+'СЕТ СН'!$F$9+СВЦЭМ!$D$10+'СЕТ СН'!$F$5-'СЕТ СН'!$F$17</f>
        <v>2389.43780681</v>
      </c>
      <c r="K21" s="36">
        <f>SUMIFS(СВЦЭМ!$C$33:$C$776,СВЦЭМ!$A$33:$A$776,$A21,СВЦЭМ!$B$33:$B$776,K$11)+'СЕТ СН'!$F$9+СВЦЭМ!$D$10+'СЕТ СН'!$F$5-'СЕТ СН'!$F$17</f>
        <v>2364.74422568</v>
      </c>
      <c r="L21" s="36">
        <f>SUMIFS(СВЦЭМ!$C$33:$C$776,СВЦЭМ!$A$33:$A$776,$A21,СВЦЭМ!$B$33:$B$776,L$11)+'СЕТ СН'!$F$9+СВЦЭМ!$D$10+'СЕТ СН'!$F$5-'СЕТ СН'!$F$17</f>
        <v>2351.08071135</v>
      </c>
      <c r="M21" s="36">
        <f>SUMIFS(СВЦЭМ!$C$33:$C$776,СВЦЭМ!$A$33:$A$776,$A21,СВЦЭМ!$B$33:$B$776,M$11)+'СЕТ СН'!$F$9+СВЦЭМ!$D$10+'СЕТ СН'!$F$5-'СЕТ СН'!$F$17</f>
        <v>2333.0979204499999</v>
      </c>
      <c r="N21" s="36">
        <f>SUMIFS(СВЦЭМ!$C$33:$C$776,СВЦЭМ!$A$33:$A$776,$A21,СВЦЭМ!$B$33:$B$776,N$11)+'СЕТ СН'!$F$9+СВЦЭМ!$D$10+'СЕТ СН'!$F$5-'СЕТ СН'!$F$17</f>
        <v>2345.5393083999998</v>
      </c>
      <c r="O21" s="36">
        <f>SUMIFS(СВЦЭМ!$C$33:$C$776,СВЦЭМ!$A$33:$A$776,$A21,СВЦЭМ!$B$33:$B$776,O$11)+'СЕТ СН'!$F$9+СВЦЭМ!$D$10+'СЕТ СН'!$F$5-'СЕТ СН'!$F$17</f>
        <v>2342.9139393</v>
      </c>
      <c r="P21" s="36">
        <f>SUMIFS(СВЦЭМ!$C$33:$C$776,СВЦЭМ!$A$33:$A$776,$A21,СВЦЭМ!$B$33:$B$776,P$11)+'СЕТ СН'!$F$9+СВЦЭМ!$D$10+'СЕТ СН'!$F$5-'СЕТ СН'!$F$17</f>
        <v>2358.17436464</v>
      </c>
      <c r="Q21" s="36">
        <f>SUMIFS(СВЦЭМ!$C$33:$C$776,СВЦЭМ!$A$33:$A$776,$A21,СВЦЭМ!$B$33:$B$776,Q$11)+'СЕТ СН'!$F$9+СВЦЭМ!$D$10+'СЕТ СН'!$F$5-'СЕТ СН'!$F$17</f>
        <v>2313.43337634</v>
      </c>
      <c r="R21" s="36">
        <f>SUMIFS(СВЦЭМ!$C$33:$C$776,СВЦЭМ!$A$33:$A$776,$A21,СВЦЭМ!$B$33:$B$776,R$11)+'СЕТ СН'!$F$9+СВЦЭМ!$D$10+'СЕТ СН'!$F$5-'СЕТ СН'!$F$17</f>
        <v>2271.2968606300001</v>
      </c>
      <c r="S21" s="36">
        <f>SUMIFS(СВЦЭМ!$C$33:$C$776,СВЦЭМ!$A$33:$A$776,$A21,СВЦЭМ!$B$33:$B$776,S$11)+'СЕТ СН'!$F$9+СВЦЭМ!$D$10+'СЕТ СН'!$F$5-'СЕТ СН'!$F$17</f>
        <v>2295.01589014</v>
      </c>
      <c r="T21" s="36">
        <f>SUMIFS(СВЦЭМ!$C$33:$C$776,СВЦЭМ!$A$33:$A$776,$A21,СВЦЭМ!$B$33:$B$776,T$11)+'СЕТ СН'!$F$9+СВЦЭМ!$D$10+'СЕТ СН'!$F$5-'СЕТ СН'!$F$17</f>
        <v>2298.7962538699999</v>
      </c>
      <c r="U21" s="36">
        <f>SUMIFS(СВЦЭМ!$C$33:$C$776,СВЦЭМ!$A$33:$A$776,$A21,СВЦЭМ!$B$33:$B$776,U$11)+'СЕТ СН'!$F$9+СВЦЭМ!$D$10+'СЕТ СН'!$F$5-'СЕТ СН'!$F$17</f>
        <v>2284.7295329200001</v>
      </c>
      <c r="V21" s="36">
        <f>SUMIFS(СВЦЭМ!$C$33:$C$776,СВЦЭМ!$A$33:$A$776,$A21,СВЦЭМ!$B$33:$B$776,V$11)+'СЕТ СН'!$F$9+СВЦЭМ!$D$10+'СЕТ СН'!$F$5-'СЕТ СН'!$F$17</f>
        <v>2267.2885381199999</v>
      </c>
      <c r="W21" s="36">
        <f>SUMIFS(СВЦЭМ!$C$33:$C$776,СВЦЭМ!$A$33:$A$776,$A21,СВЦЭМ!$B$33:$B$776,W$11)+'СЕТ СН'!$F$9+СВЦЭМ!$D$10+'СЕТ СН'!$F$5-'СЕТ СН'!$F$17</f>
        <v>2250.7425403799998</v>
      </c>
      <c r="X21" s="36">
        <f>SUMIFS(СВЦЭМ!$C$33:$C$776,СВЦЭМ!$A$33:$A$776,$A21,СВЦЭМ!$B$33:$B$776,X$11)+'СЕТ СН'!$F$9+СВЦЭМ!$D$10+'СЕТ СН'!$F$5-'СЕТ СН'!$F$17</f>
        <v>2255.14705929</v>
      </c>
      <c r="Y21" s="36">
        <f>SUMIFS(СВЦЭМ!$C$33:$C$776,СВЦЭМ!$A$33:$A$776,$A21,СВЦЭМ!$B$33:$B$776,Y$11)+'СЕТ СН'!$F$9+СВЦЭМ!$D$10+'СЕТ СН'!$F$5-'СЕТ СН'!$F$17</f>
        <v>2344.8205042899999</v>
      </c>
    </row>
    <row r="22" spans="1:25" ht="15.75" x14ac:dyDescent="0.2">
      <c r="A22" s="35">
        <f t="shared" si="0"/>
        <v>43627</v>
      </c>
      <c r="B22" s="36">
        <f>SUMIFS(СВЦЭМ!$C$33:$C$776,СВЦЭМ!$A$33:$A$776,$A22,СВЦЭМ!$B$33:$B$776,B$11)+'СЕТ СН'!$F$9+СВЦЭМ!$D$10+'СЕТ СН'!$F$5-'СЕТ СН'!$F$17</f>
        <v>2462.92566313</v>
      </c>
      <c r="C22" s="36">
        <f>SUMIFS(СВЦЭМ!$C$33:$C$776,СВЦЭМ!$A$33:$A$776,$A22,СВЦЭМ!$B$33:$B$776,C$11)+'СЕТ СН'!$F$9+СВЦЭМ!$D$10+'СЕТ СН'!$F$5-'СЕТ СН'!$F$17</f>
        <v>2531.2369923599999</v>
      </c>
      <c r="D22" s="36">
        <f>SUMIFS(СВЦЭМ!$C$33:$C$776,СВЦЭМ!$A$33:$A$776,$A22,СВЦЭМ!$B$33:$B$776,D$11)+'СЕТ СН'!$F$9+СВЦЭМ!$D$10+'СЕТ СН'!$F$5-'СЕТ СН'!$F$17</f>
        <v>2508.75045052</v>
      </c>
      <c r="E22" s="36">
        <f>SUMIFS(СВЦЭМ!$C$33:$C$776,СВЦЭМ!$A$33:$A$776,$A22,СВЦЭМ!$B$33:$B$776,E$11)+'СЕТ СН'!$F$9+СВЦЭМ!$D$10+'СЕТ СН'!$F$5-'СЕТ СН'!$F$17</f>
        <v>2509.1860918499997</v>
      </c>
      <c r="F22" s="36">
        <f>SUMIFS(СВЦЭМ!$C$33:$C$776,СВЦЭМ!$A$33:$A$776,$A22,СВЦЭМ!$B$33:$B$776,F$11)+'СЕТ СН'!$F$9+СВЦЭМ!$D$10+'СЕТ СН'!$F$5-'СЕТ СН'!$F$17</f>
        <v>2506.76975825</v>
      </c>
      <c r="G22" s="36">
        <f>SUMIFS(СВЦЭМ!$C$33:$C$776,СВЦЭМ!$A$33:$A$776,$A22,СВЦЭМ!$B$33:$B$776,G$11)+'СЕТ СН'!$F$9+СВЦЭМ!$D$10+'СЕТ СН'!$F$5-'СЕТ СН'!$F$17</f>
        <v>2506.3571924399998</v>
      </c>
      <c r="H22" s="36">
        <f>SUMIFS(СВЦЭМ!$C$33:$C$776,СВЦЭМ!$A$33:$A$776,$A22,СВЦЭМ!$B$33:$B$776,H$11)+'СЕТ СН'!$F$9+СВЦЭМ!$D$10+'СЕТ СН'!$F$5-'СЕТ СН'!$F$17</f>
        <v>2506.42241246</v>
      </c>
      <c r="I22" s="36">
        <f>SUMIFS(СВЦЭМ!$C$33:$C$776,СВЦЭМ!$A$33:$A$776,$A22,СВЦЭМ!$B$33:$B$776,I$11)+'СЕТ СН'!$F$9+СВЦЭМ!$D$10+'СЕТ СН'!$F$5-'СЕТ СН'!$F$17</f>
        <v>2416.9134871699998</v>
      </c>
      <c r="J22" s="36">
        <f>SUMIFS(СВЦЭМ!$C$33:$C$776,СВЦЭМ!$A$33:$A$776,$A22,СВЦЭМ!$B$33:$B$776,J$11)+'СЕТ СН'!$F$9+СВЦЭМ!$D$10+'СЕТ СН'!$F$5-'СЕТ СН'!$F$17</f>
        <v>2390.8949312999998</v>
      </c>
      <c r="K22" s="36">
        <f>SUMIFS(СВЦЭМ!$C$33:$C$776,СВЦЭМ!$A$33:$A$776,$A22,СВЦЭМ!$B$33:$B$776,K$11)+'СЕТ СН'!$F$9+СВЦЭМ!$D$10+'СЕТ СН'!$F$5-'СЕТ СН'!$F$17</f>
        <v>2369.7817052199998</v>
      </c>
      <c r="L22" s="36">
        <f>SUMIFS(СВЦЭМ!$C$33:$C$776,СВЦЭМ!$A$33:$A$776,$A22,СВЦЭМ!$B$33:$B$776,L$11)+'СЕТ СН'!$F$9+СВЦЭМ!$D$10+'СЕТ СН'!$F$5-'СЕТ СН'!$F$17</f>
        <v>2366.27544068</v>
      </c>
      <c r="M22" s="36">
        <f>SUMIFS(СВЦЭМ!$C$33:$C$776,СВЦЭМ!$A$33:$A$776,$A22,СВЦЭМ!$B$33:$B$776,M$11)+'СЕТ СН'!$F$9+СВЦЭМ!$D$10+'СЕТ СН'!$F$5-'СЕТ СН'!$F$17</f>
        <v>2356.1892968299999</v>
      </c>
      <c r="N22" s="36">
        <f>SUMIFS(СВЦЭМ!$C$33:$C$776,СВЦЭМ!$A$33:$A$776,$A22,СВЦЭМ!$B$33:$B$776,N$11)+'СЕТ СН'!$F$9+СВЦЭМ!$D$10+'СЕТ СН'!$F$5-'СЕТ СН'!$F$17</f>
        <v>2367.5960791699999</v>
      </c>
      <c r="O22" s="36">
        <f>SUMIFS(СВЦЭМ!$C$33:$C$776,СВЦЭМ!$A$33:$A$776,$A22,СВЦЭМ!$B$33:$B$776,O$11)+'СЕТ СН'!$F$9+СВЦЭМ!$D$10+'СЕТ СН'!$F$5-'СЕТ СН'!$F$17</f>
        <v>2359.9588790500002</v>
      </c>
      <c r="P22" s="36">
        <f>SUMIFS(СВЦЭМ!$C$33:$C$776,СВЦЭМ!$A$33:$A$776,$A22,СВЦЭМ!$B$33:$B$776,P$11)+'СЕТ СН'!$F$9+СВЦЭМ!$D$10+'СЕТ СН'!$F$5-'СЕТ СН'!$F$17</f>
        <v>2374.3179586599999</v>
      </c>
      <c r="Q22" s="36">
        <f>SUMIFS(СВЦЭМ!$C$33:$C$776,СВЦЭМ!$A$33:$A$776,$A22,СВЦЭМ!$B$33:$B$776,Q$11)+'СЕТ СН'!$F$9+СВЦЭМ!$D$10+'СЕТ СН'!$F$5-'СЕТ СН'!$F$17</f>
        <v>2335.7524723900001</v>
      </c>
      <c r="R22" s="36">
        <f>SUMIFS(СВЦЭМ!$C$33:$C$776,СВЦЭМ!$A$33:$A$776,$A22,СВЦЭМ!$B$33:$B$776,R$11)+'СЕТ СН'!$F$9+СВЦЭМ!$D$10+'СЕТ СН'!$F$5-'СЕТ СН'!$F$17</f>
        <v>2293.838628</v>
      </c>
      <c r="S22" s="36">
        <f>SUMIFS(СВЦЭМ!$C$33:$C$776,СВЦЭМ!$A$33:$A$776,$A22,СВЦЭМ!$B$33:$B$776,S$11)+'СЕТ СН'!$F$9+СВЦЭМ!$D$10+'СЕТ СН'!$F$5-'СЕТ СН'!$F$17</f>
        <v>2301.4886065199998</v>
      </c>
      <c r="T22" s="36">
        <f>SUMIFS(СВЦЭМ!$C$33:$C$776,СВЦЭМ!$A$33:$A$776,$A22,СВЦЭМ!$B$33:$B$776,T$11)+'СЕТ СН'!$F$9+СВЦЭМ!$D$10+'СЕТ СН'!$F$5-'СЕТ СН'!$F$17</f>
        <v>2307.1213945300001</v>
      </c>
      <c r="U22" s="36">
        <f>SUMIFS(СВЦЭМ!$C$33:$C$776,СВЦЭМ!$A$33:$A$776,$A22,СВЦЭМ!$B$33:$B$776,U$11)+'СЕТ СН'!$F$9+СВЦЭМ!$D$10+'СЕТ СН'!$F$5-'СЕТ СН'!$F$17</f>
        <v>2302.63954315</v>
      </c>
      <c r="V22" s="36">
        <f>SUMIFS(СВЦЭМ!$C$33:$C$776,СВЦЭМ!$A$33:$A$776,$A22,СВЦЭМ!$B$33:$B$776,V$11)+'СЕТ СН'!$F$9+СВЦЭМ!$D$10+'СЕТ СН'!$F$5-'СЕТ СН'!$F$17</f>
        <v>2287.2498700000001</v>
      </c>
      <c r="W22" s="36">
        <f>SUMIFS(СВЦЭМ!$C$33:$C$776,СВЦЭМ!$A$33:$A$776,$A22,СВЦЭМ!$B$33:$B$776,W$11)+'СЕТ СН'!$F$9+СВЦЭМ!$D$10+'СЕТ СН'!$F$5-'СЕТ СН'!$F$17</f>
        <v>2283.0574680099999</v>
      </c>
      <c r="X22" s="36">
        <f>SUMIFS(СВЦЭМ!$C$33:$C$776,СВЦЭМ!$A$33:$A$776,$A22,СВЦЭМ!$B$33:$B$776,X$11)+'СЕТ СН'!$F$9+СВЦЭМ!$D$10+'СЕТ СН'!$F$5-'СЕТ СН'!$F$17</f>
        <v>2288.3768932799999</v>
      </c>
      <c r="Y22" s="36">
        <f>SUMIFS(СВЦЭМ!$C$33:$C$776,СВЦЭМ!$A$33:$A$776,$A22,СВЦЭМ!$B$33:$B$776,Y$11)+'СЕТ СН'!$F$9+СВЦЭМ!$D$10+'СЕТ СН'!$F$5-'СЕТ СН'!$F$17</f>
        <v>2366.7435835599999</v>
      </c>
    </row>
    <row r="23" spans="1:25" ht="15.75" x14ac:dyDescent="0.2">
      <c r="A23" s="35">
        <f t="shared" si="0"/>
        <v>43628</v>
      </c>
      <c r="B23" s="36">
        <f>SUMIFS(СВЦЭМ!$C$33:$C$776,СВЦЭМ!$A$33:$A$776,$A23,СВЦЭМ!$B$33:$B$776,B$11)+'СЕТ СН'!$F$9+СВЦЭМ!$D$10+'СЕТ СН'!$F$5-'СЕТ СН'!$F$17</f>
        <v>2410.00203844</v>
      </c>
      <c r="C23" s="36">
        <f>SUMIFS(СВЦЭМ!$C$33:$C$776,СВЦЭМ!$A$33:$A$776,$A23,СВЦЭМ!$B$33:$B$776,C$11)+'СЕТ СН'!$F$9+СВЦЭМ!$D$10+'СЕТ СН'!$F$5-'СЕТ СН'!$F$17</f>
        <v>2464.7379244100002</v>
      </c>
      <c r="D23" s="36">
        <f>SUMIFS(СВЦЭМ!$C$33:$C$776,СВЦЭМ!$A$33:$A$776,$A23,СВЦЭМ!$B$33:$B$776,D$11)+'СЕТ СН'!$F$9+СВЦЭМ!$D$10+'СЕТ СН'!$F$5-'СЕТ СН'!$F$17</f>
        <v>2502.7047162600002</v>
      </c>
      <c r="E23" s="36">
        <f>SUMIFS(СВЦЭМ!$C$33:$C$776,СВЦЭМ!$A$33:$A$776,$A23,СВЦЭМ!$B$33:$B$776,E$11)+'СЕТ СН'!$F$9+СВЦЭМ!$D$10+'СЕТ СН'!$F$5-'СЕТ СН'!$F$17</f>
        <v>2508.1480609299997</v>
      </c>
      <c r="F23" s="36">
        <f>SUMIFS(СВЦЭМ!$C$33:$C$776,СВЦЭМ!$A$33:$A$776,$A23,СВЦЭМ!$B$33:$B$776,F$11)+'СЕТ СН'!$F$9+СВЦЭМ!$D$10+'СЕТ СН'!$F$5-'СЕТ СН'!$F$17</f>
        <v>2517.77159175</v>
      </c>
      <c r="G23" s="36">
        <f>SUMIFS(СВЦЭМ!$C$33:$C$776,СВЦЭМ!$A$33:$A$776,$A23,СВЦЭМ!$B$33:$B$776,G$11)+'СЕТ СН'!$F$9+СВЦЭМ!$D$10+'СЕТ СН'!$F$5-'СЕТ СН'!$F$17</f>
        <v>2527.03230429</v>
      </c>
      <c r="H23" s="36">
        <f>SUMIFS(СВЦЭМ!$C$33:$C$776,СВЦЭМ!$A$33:$A$776,$A23,СВЦЭМ!$B$33:$B$776,H$11)+'СЕТ СН'!$F$9+СВЦЭМ!$D$10+'СЕТ СН'!$F$5-'СЕТ СН'!$F$17</f>
        <v>2503.9170221300001</v>
      </c>
      <c r="I23" s="36">
        <f>SUMIFS(СВЦЭМ!$C$33:$C$776,СВЦЭМ!$A$33:$A$776,$A23,СВЦЭМ!$B$33:$B$776,I$11)+'СЕТ СН'!$F$9+СВЦЭМ!$D$10+'СЕТ СН'!$F$5-'СЕТ СН'!$F$17</f>
        <v>2481.1132233999997</v>
      </c>
      <c r="J23" s="36">
        <f>SUMIFS(СВЦЭМ!$C$33:$C$776,СВЦЭМ!$A$33:$A$776,$A23,СВЦЭМ!$B$33:$B$776,J$11)+'СЕТ СН'!$F$9+СВЦЭМ!$D$10+'СЕТ СН'!$F$5-'СЕТ СН'!$F$17</f>
        <v>2426.1267280399998</v>
      </c>
      <c r="K23" s="36">
        <f>SUMIFS(СВЦЭМ!$C$33:$C$776,СВЦЭМ!$A$33:$A$776,$A23,СВЦЭМ!$B$33:$B$776,K$11)+'СЕТ СН'!$F$9+СВЦЭМ!$D$10+'СЕТ СН'!$F$5-'СЕТ СН'!$F$17</f>
        <v>2386.76289683</v>
      </c>
      <c r="L23" s="36">
        <f>SUMIFS(СВЦЭМ!$C$33:$C$776,СВЦЭМ!$A$33:$A$776,$A23,СВЦЭМ!$B$33:$B$776,L$11)+'СЕТ СН'!$F$9+СВЦЭМ!$D$10+'СЕТ СН'!$F$5-'СЕТ СН'!$F$17</f>
        <v>2359.2136560999998</v>
      </c>
      <c r="M23" s="36">
        <f>SUMIFS(СВЦЭМ!$C$33:$C$776,СВЦЭМ!$A$33:$A$776,$A23,СВЦЭМ!$B$33:$B$776,M$11)+'СЕТ СН'!$F$9+СВЦЭМ!$D$10+'СЕТ СН'!$F$5-'СЕТ СН'!$F$17</f>
        <v>2333.2846833200001</v>
      </c>
      <c r="N23" s="36">
        <f>SUMIFS(СВЦЭМ!$C$33:$C$776,СВЦЭМ!$A$33:$A$776,$A23,СВЦЭМ!$B$33:$B$776,N$11)+'СЕТ СН'!$F$9+СВЦЭМ!$D$10+'СЕТ СН'!$F$5-'СЕТ СН'!$F$17</f>
        <v>2342.36444205</v>
      </c>
      <c r="O23" s="36">
        <f>SUMIFS(СВЦЭМ!$C$33:$C$776,СВЦЭМ!$A$33:$A$776,$A23,СВЦЭМ!$B$33:$B$776,O$11)+'СЕТ СН'!$F$9+СВЦЭМ!$D$10+'СЕТ СН'!$F$5-'СЕТ СН'!$F$17</f>
        <v>2330.3666462299998</v>
      </c>
      <c r="P23" s="36">
        <f>SUMIFS(СВЦЭМ!$C$33:$C$776,СВЦЭМ!$A$33:$A$776,$A23,СВЦЭМ!$B$33:$B$776,P$11)+'СЕТ СН'!$F$9+СВЦЭМ!$D$10+'СЕТ СН'!$F$5-'СЕТ СН'!$F$17</f>
        <v>2335.9631229699999</v>
      </c>
      <c r="Q23" s="36">
        <f>SUMIFS(СВЦЭМ!$C$33:$C$776,СВЦЭМ!$A$33:$A$776,$A23,СВЦЭМ!$B$33:$B$776,Q$11)+'СЕТ СН'!$F$9+СВЦЭМ!$D$10+'СЕТ СН'!$F$5-'СЕТ СН'!$F$17</f>
        <v>2302.57220663</v>
      </c>
      <c r="R23" s="36">
        <f>SUMIFS(СВЦЭМ!$C$33:$C$776,СВЦЭМ!$A$33:$A$776,$A23,СВЦЭМ!$B$33:$B$776,R$11)+'СЕТ СН'!$F$9+СВЦЭМ!$D$10+'СЕТ СН'!$F$5-'СЕТ СН'!$F$17</f>
        <v>2264.36617819</v>
      </c>
      <c r="S23" s="36">
        <f>SUMIFS(СВЦЭМ!$C$33:$C$776,СВЦЭМ!$A$33:$A$776,$A23,СВЦЭМ!$B$33:$B$776,S$11)+'СЕТ СН'!$F$9+СВЦЭМ!$D$10+'СЕТ СН'!$F$5-'СЕТ СН'!$F$17</f>
        <v>2279.6285614500002</v>
      </c>
      <c r="T23" s="36">
        <f>SUMIFS(СВЦЭМ!$C$33:$C$776,СВЦЭМ!$A$33:$A$776,$A23,СВЦЭМ!$B$33:$B$776,T$11)+'СЕТ СН'!$F$9+СВЦЭМ!$D$10+'СЕТ СН'!$F$5-'СЕТ СН'!$F$17</f>
        <v>2275.3696831699999</v>
      </c>
      <c r="U23" s="36">
        <f>SUMIFS(СВЦЭМ!$C$33:$C$776,СВЦЭМ!$A$33:$A$776,$A23,СВЦЭМ!$B$33:$B$776,U$11)+'СЕТ СН'!$F$9+СВЦЭМ!$D$10+'СЕТ СН'!$F$5-'СЕТ СН'!$F$17</f>
        <v>2262.2885434899999</v>
      </c>
      <c r="V23" s="36">
        <f>SUMIFS(СВЦЭМ!$C$33:$C$776,СВЦЭМ!$A$33:$A$776,$A23,СВЦЭМ!$B$33:$B$776,V$11)+'СЕТ СН'!$F$9+СВЦЭМ!$D$10+'СЕТ СН'!$F$5-'СЕТ СН'!$F$17</f>
        <v>2249.5305480100001</v>
      </c>
      <c r="W23" s="36">
        <f>SUMIFS(СВЦЭМ!$C$33:$C$776,СВЦЭМ!$A$33:$A$776,$A23,СВЦЭМ!$B$33:$B$776,W$11)+'СЕТ СН'!$F$9+СВЦЭМ!$D$10+'СЕТ СН'!$F$5-'СЕТ СН'!$F$17</f>
        <v>2230.4308604099997</v>
      </c>
      <c r="X23" s="36">
        <f>SUMIFS(СВЦЭМ!$C$33:$C$776,СВЦЭМ!$A$33:$A$776,$A23,СВЦЭМ!$B$33:$B$776,X$11)+'СЕТ СН'!$F$9+СВЦЭМ!$D$10+'СЕТ СН'!$F$5-'СЕТ СН'!$F$17</f>
        <v>2251.1752044300001</v>
      </c>
      <c r="Y23" s="36">
        <f>SUMIFS(СВЦЭМ!$C$33:$C$776,СВЦЭМ!$A$33:$A$776,$A23,СВЦЭМ!$B$33:$B$776,Y$11)+'СЕТ СН'!$F$9+СВЦЭМ!$D$10+'СЕТ СН'!$F$5-'СЕТ СН'!$F$17</f>
        <v>2336.66959507</v>
      </c>
    </row>
    <row r="24" spans="1:25" ht="15.75" x14ac:dyDescent="0.2">
      <c r="A24" s="35">
        <f t="shared" si="0"/>
        <v>43629</v>
      </c>
      <c r="B24" s="36">
        <f>SUMIFS(СВЦЭМ!$C$33:$C$776,СВЦЭМ!$A$33:$A$776,$A24,СВЦЭМ!$B$33:$B$776,B$11)+'СЕТ СН'!$F$9+СВЦЭМ!$D$10+'СЕТ СН'!$F$5-'СЕТ СН'!$F$17</f>
        <v>2412.38669729</v>
      </c>
      <c r="C24" s="36">
        <f>SUMIFS(СВЦЭМ!$C$33:$C$776,СВЦЭМ!$A$33:$A$776,$A24,СВЦЭМ!$B$33:$B$776,C$11)+'СЕТ СН'!$F$9+СВЦЭМ!$D$10+'СЕТ СН'!$F$5-'СЕТ СН'!$F$17</f>
        <v>2472.9136124900001</v>
      </c>
      <c r="D24" s="36">
        <f>SUMIFS(СВЦЭМ!$C$33:$C$776,СВЦЭМ!$A$33:$A$776,$A24,СВЦЭМ!$B$33:$B$776,D$11)+'СЕТ СН'!$F$9+СВЦЭМ!$D$10+'СЕТ СН'!$F$5-'СЕТ СН'!$F$17</f>
        <v>2494.8208595999999</v>
      </c>
      <c r="E24" s="36">
        <f>SUMIFS(СВЦЭМ!$C$33:$C$776,СВЦЭМ!$A$33:$A$776,$A24,СВЦЭМ!$B$33:$B$776,E$11)+'СЕТ СН'!$F$9+СВЦЭМ!$D$10+'СЕТ СН'!$F$5-'СЕТ СН'!$F$17</f>
        <v>2508.3820577500001</v>
      </c>
      <c r="F24" s="36">
        <f>SUMIFS(СВЦЭМ!$C$33:$C$776,СВЦЭМ!$A$33:$A$776,$A24,СВЦЭМ!$B$33:$B$776,F$11)+'СЕТ СН'!$F$9+СВЦЭМ!$D$10+'СЕТ СН'!$F$5-'СЕТ СН'!$F$17</f>
        <v>2511.81207395</v>
      </c>
      <c r="G24" s="36">
        <f>SUMIFS(СВЦЭМ!$C$33:$C$776,СВЦЭМ!$A$33:$A$776,$A24,СВЦЭМ!$B$33:$B$776,G$11)+'СЕТ СН'!$F$9+СВЦЭМ!$D$10+'СЕТ СН'!$F$5-'СЕТ СН'!$F$17</f>
        <v>2520.80188774</v>
      </c>
      <c r="H24" s="36">
        <f>SUMIFS(СВЦЭМ!$C$33:$C$776,СВЦЭМ!$A$33:$A$776,$A24,СВЦЭМ!$B$33:$B$776,H$11)+'СЕТ СН'!$F$9+СВЦЭМ!$D$10+'СЕТ СН'!$F$5-'СЕТ СН'!$F$17</f>
        <v>2450.8012220800001</v>
      </c>
      <c r="I24" s="36">
        <f>SUMIFS(СВЦЭМ!$C$33:$C$776,СВЦЭМ!$A$33:$A$776,$A24,СВЦЭМ!$B$33:$B$776,I$11)+'СЕТ СН'!$F$9+СВЦЭМ!$D$10+'СЕТ СН'!$F$5-'СЕТ СН'!$F$17</f>
        <v>2403.7992573500001</v>
      </c>
      <c r="J24" s="36">
        <f>SUMIFS(СВЦЭМ!$C$33:$C$776,СВЦЭМ!$A$33:$A$776,$A24,СВЦЭМ!$B$33:$B$776,J$11)+'СЕТ СН'!$F$9+СВЦЭМ!$D$10+'СЕТ СН'!$F$5-'СЕТ СН'!$F$17</f>
        <v>2381.1762464399999</v>
      </c>
      <c r="K24" s="36">
        <f>SUMIFS(СВЦЭМ!$C$33:$C$776,СВЦЭМ!$A$33:$A$776,$A24,СВЦЭМ!$B$33:$B$776,K$11)+'СЕТ СН'!$F$9+СВЦЭМ!$D$10+'СЕТ СН'!$F$5-'СЕТ СН'!$F$17</f>
        <v>2355.6401733499997</v>
      </c>
      <c r="L24" s="36">
        <f>SUMIFS(СВЦЭМ!$C$33:$C$776,СВЦЭМ!$A$33:$A$776,$A24,СВЦЭМ!$B$33:$B$776,L$11)+'СЕТ СН'!$F$9+СВЦЭМ!$D$10+'СЕТ СН'!$F$5-'СЕТ СН'!$F$17</f>
        <v>2346.23042859</v>
      </c>
      <c r="M24" s="36">
        <f>SUMIFS(СВЦЭМ!$C$33:$C$776,СВЦЭМ!$A$33:$A$776,$A24,СВЦЭМ!$B$33:$B$776,M$11)+'СЕТ СН'!$F$9+СВЦЭМ!$D$10+'СЕТ СН'!$F$5-'СЕТ СН'!$F$17</f>
        <v>2336.0702068700002</v>
      </c>
      <c r="N24" s="36">
        <f>SUMIFS(СВЦЭМ!$C$33:$C$776,СВЦЭМ!$A$33:$A$776,$A24,СВЦЭМ!$B$33:$B$776,N$11)+'СЕТ СН'!$F$9+СВЦЭМ!$D$10+'СЕТ СН'!$F$5-'СЕТ СН'!$F$17</f>
        <v>2370.6400412399998</v>
      </c>
      <c r="O24" s="36">
        <f>SUMIFS(СВЦЭМ!$C$33:$C$776,СВЦЭМ!$A$33:$A$776,$A24,СВЦЭМ!$B$33:$B$776,O$11)+'СЕТ СН'!$F$9+СВЦЭМ!$D$10+'СЕТ СН'!$F$5-'СЕТ СН'!$F$17</f>
        <v>2353.8244220799997</v>
      </c>
      <c r="P24" s="36">
        <f>SUMIFS(СВЦЭМ!$C$33:$C$776,СВЦЭМ!$A$33:$A$776,$A24,СВЦЭМ!$B$33:$B$776,P$11)+'СЕТ СН'!$F$9+СВЦЭМ!$D$10+'СЕТ СН'!$F$5-'СЕТ СН'!$F$17</f>
        <v>2359.7841624299999</v>
      </c>
      <c r="Q24" s="36">
        <f>SUMIFS(СВЦЭМ!$C$33:$C$776,СВЦЭМ!$A$33:$A$776,$A24,СВЦЭМ!$B$33:$B$776,Q$11)+'СЕТ СН'!$F$9+СВЦЭМ!$D$10+'СЕТ СН'!$F$5-'СЕТ СН'!$F$17</f>
        <v>2323.8831122699999</v>
      </c>
      <c r="R24" s="36">
        <f>SUMIFS(СВЦЭМ!$C$33:$C$776,СВЦЭМ!$A$33:$A$776,$A24,СВЦЭМ!$B$33:$B$776,R$11)+'СЕТ СН'!$F$9+СВЦЭМ!$D$10+'СЕТ СН'!$F$5-'СЕТ СН'!$F$17</f>
        <v>2289.5241554700001</v>
      </c>
      <c r="S24" s="36">
        <f>SUMIFS(СВЦЭМ!$C$33:$C$776,СВЦЭМ!$A$33:$A$776,$A24,СВЦЭМ!$B$33:$B$776,S$11)+'СЕТ СН'!$F$9+СВЦЭМ!$D$10+'СЕТ СН'!$F$5-'СЕТ СН'!$F$17</f>
        <v>2315.77427489</v>
      </c>
      <c r="T24" s="36">
        <f>SUMIFS(СВЦЭМ!$C$33:$C$776,СВЦЭМ!$A$33:$A$776,$A24,СВЦЭМ!$B$33:$B$776,T$11)+'СЕТ СН'!$F$9+СВЦЭМ!$D$10+'СЕТ СН'!$F$5-'СЕТ СН'!$F$17</f>
        <v>2310.5086307000001</v>
      </c>
      <c r="U24" s="36">
        <f>SUMIFS(СВЦЭМ!$C$33:$C$776,СВЦЭМ!$A$33:$A$776,$A24,СВЦЭМ!$B$33:$B$776,U$11)+'СЕТ СН'!$F$9+СВЦЭМ!$D$10+'СЕТ СН'!$F$5-'СЕТ СН'!$F$17</f>
        <v>2277.3255857099998</v>
      </c>
      <c r="V24" s="36">
        <f>SUMIFS(СВЦЭМ!$C$33:$C$776,СВЦЭМ!$A$33:$A$776,$A24,СВЦЭМ!$B$33:$B$776,V$11)+'СЕТ СН'!$F$9+СВЦЭМ!$D$10+'СЕТ СН'!$F$5-'СЕТ СН'!$F$17</f>
        <v>2272.2467114800002</v>
      </c>
      <c r="W24" s="36">
        <f>SUMIFS(СВЦЭМ!$C$33:$C$776,СВЦЭМ!$A$33:$A$776,$A24,СВЦЭМ!$B$33:$B$776,W$11)+'СЕТ СН'!$F$9+СВЦЭМ!$D$10+'СЕТ СН'!$F$5-'СЕТ СН'!$F$17</f>
        <v>2268.1186544799998</v>
      </c>
      <c r="X24" s="36">
        <f>SUMIFS(СВЦЭМ!$C$33:$C$776,СВЦЭМ!$A$33:$A$776,$A24,СВЦЭМ!$B$33:$B$776,X$11)+'СЕТ СН'!$F$9+СВЦЭМ!$D$10+'СЕТ СН'!$F$5-'СЕТ СН'!$F$17</f>
        <v>2264.60190556</v>
      </c>
      <c r="Y24" s="36">
        <f>SUMIFS(СВЦЭМ!$C$33:$C$776,СВЦЭМ!$A$33:$A$776,$A24,СВЦЭМ!$B$33:$B$776,Y$11)+'СЕТ СН'!$F$9+СВЦЭМ!$D$10+'СЕТ СН'!$F$5-'СЕТ СН'!$F$17</f>
        <v>2343.8821634799997</v>
      </c>
    </row>
    <row r="25" spans="1:25" ht="15.75" x14ac:dyDescent="0.2">
      <c r="A25" s="35">
        <f t="shared" si="0"/>
        <v>43630</v>
      </c>
      <c r="B25" s="36">
        <f>SUMIFS(СВЦЭМ!$C$33:$C$776,СВЦЭМ!$A$33:$A$776,$A25,СВЦЭМ!$B$33:$B$776,B$11)+'СЕТ СН'!$F$9+СВЦЭМ!$D$10+'СЕТ СН'!$F$5-'СЕТ СН'!$F$17</f>
        <v>2427.6421020600001</v>
      </c>
      <c r="C25" s="36">
        <f>SUMIFS(СВЦЭМ!$C$33:$C$776,СВЦЭМ!$A$33:$A$776,$A25,СВЦЭМ!$B$33:$B$776,C$11)+'СЕТ СН'!$F$9+СВЦЭМ!$D$10+'СЕТ СН'!$F$5-'СЕТ СН'!$F$17</f>
        <v>2473.2039564299998</v>
      </c>
      <c r="D25" s="36">
        <f>SUMIFS(СВЦЭМ!$C$33:$C$776,СВЦЭМ!$A$33:$A$776,$A25,СВЦЭМ!$B$33:$B$776,D$11)+'СЕТ СН'!$F$9+СВЦЭМ!$D$10+'СЕТ СН'!$F$5-'СЕТ СН'!$F$17</f>
        <v>2499.5543825999998</v>
      </c>
      <c r="E25" s="36">
        <f>SUMIFS(СВЦЭМ!$C$33:$C$776,СВЦЭМ!$A$33:$A$776,$A25,СВЦЭМ!$B$33:$B$776,E$11)+'СЕТ СН'!$F$9+СВЦЭМ!$D$10+'СЕТ СН'!$F$5-'СЕТ СН'!$F$17</f>
        <v>2506.90916358</v>
      </c>
      <c r="F25" s="36">
        <f>SUMIFS(СВЦЭМ!$C$33:$C$776,СВЦЭМ!$A$33:$A$776,$A25,СВЦЭМ!$B$33:$B$776,F$11)+'СЕТ СН'!$F$9+СВЦЭМ!$D$10+'СЕТ СН'!$F$5-'СЕТ СН'!$F$17</f>
        <v>2498.6257638299999</v>
      </c>
      <c r="G25" s="36">
        <f>SUMIFS(СВЦЭМ!$C$33:$C$776,СВЦЭМ!$A$33:$A$776,$A25,СВЦЭМ!$B$33:$B$776,G$11)+'СЕТ СН'!$F$9+СВЦЭМ!$D$10+'СЕТ СН'!$F$5-'СЕТ СН'!$F$17</f>
        <v>2523.5099098299997</v>
      </c>
      <c r="H25" s="36">
        <f>SUMIFS(СВЦЭМ!$C$33:$C$776,СВЦЭМ!$A$33:$A$776,$A25,СВЦЭМ!$B$33:$B$776,H$11)+'СЕТ СН'!$F$9+СВЦЭМ!$D$10+'СЕТ СН'!$F$5-'СЕТ СН'!$F$17</f>
        <v>2464.1666823999999</v>
      </c>
      <c r="I25" s="36">
        <f>SUMIFS(СВЦЭМ!$C$33:$C$776,СВЦЭМ!$A$33:$A$776,$A25,СВЦЭМ!$B$33:$B$776,I$11)+'СЕТ СН'!$F$9+СВЦЭМ!$D$10+'СЕТ СН'!$F$5-'СЕТ СН'!$F$17</f>
        <v>2414.49875883</v>
      </c>
      <c r="J25" s="36">
        <f>SUMIFS(СВЦЭМ!$C$33:$C$776,СВЦЭМ!$A$33:$A$776,$A25,СВЦЭМ!$B$33:$B$776,J$11)+'СЕТ СН'!$F$9+СВЦЭМ!$D$10+'СЕТ СН'!$F$5-'СЕТ СН'!$F$17</f>
        <v>2356.1305075199998</v>
      </c>
      <c r="K25" s="36">
        <f>SUMIFS(СВЦЭМ!$C$33:$C$776,СВЦЭМ!$A$33:$A$776,$A25,СВЦЭМ!$B$33:$B$776,K$11)+'СЕТ СН'!$F$9+СВЦЭМ!$D$10+'СЕТ СН'!$F$5-'СЕТ СН'!$F$17</f>
        <v>2347.9069178199998</v>
      </c>
      <c r="L25" s="36">
        <f>SUMIFS(СВЦЭМ!$C$33:$C$776,СВЦЭМ!$A$33:$A$776,$A25,СВЦЭМ!$B$33:$B$776,L$11)+'СЕТ СН'!$F$9+СВЦЭМ!$D$10+'СЕТ СН'!$F$5-'СЕТ СН'!$F$17</f>
        <v>2342.8194506499999</v>
      </c>
      <c r="M25" s="36">
        <f>SUMIFS(СВЦЭМ!$C$33:$C$776,СВЦЭМ!$A$33:$A$776,$A25,СВЦЭМ!$B$33:$B$776,M$11)+'СЕТ СН'!$F$9+СВЦЭМ!$D$10+'СЕТ СН'!$F$5-'СЕТ СН'!$F$17</f>
        <v>2320.91987754</v>
      </c>
      <c r="N25" s="36">
        <f>SUMIFS(СВЦЭМ!$C$33:$C$776,СВЦЭМ!$A$33:$A$776,$A25,СВЦЭМ!$B$33:$B$776,N$11)+'СЕТ СН'!$F$9+СВЦЭМ!$D$10+'СЕТ СН'!$F$5-'СЕТ СН'!$F$17</f>
        <v>2367.8555489800001</v>
      </c>
      <c r="O25" s="36">
        <f>SUMIFS(СВЦЭМ!$C$33:$C$776,СВЦЭМ!$A$33:$A$776,$A25,СВЦЭМ!$B$33:$B$776,O$11)+'СЕТ СН'!$F$9+СВЦЭМ!$D$10+'СЕТ СН'!$F$5-'СЕТ СН'!$F$17</f>
        <v>2338.6877495399999</v>
      </c>
      <c r="P25" s="36">
        <f>SUMIFS(СВЦЭМ!$C$33:$C$776,СВЦЭМ!$A$33:$A$776,$A25,СВЦЭМ!$B$33:$B$776,P$11)+'СЕТ СН'!$F$9+СВЦЭМ!$D$10+'СЕТ СН'!$F$5-'СЕТ СН'!$F$17</f>
        <v>2336.8548112200001</v>
      </c>
      <c r="Q25" s="36">
        <f>SUMIFS(СВЦЭМ!$C$33:$C$776,СВЦЭМ!$A$33:$A$776,$A25,СВЦЭМ!$B$33:$B$776,Q$11)+'СЕТ СН'!$F$9+СВЦЭМ!$D$10+'СЕТ СН'!$F$5-'СЕТ СН'!$F$17</f>
        <v>2300.33182201</v>
      </c>
      <c r="R25" s="36">
        <f>SUMIFS(СВЦЭМ!$C$33:$C$776,СВЦЭМ!$A$33:$A$776,$A25,СВЦЭМ!$B$33:$B$776,R$11)+'СЕТ СН'!$F$9+СВЦЭМ!$D$10+'СЕТ СН'!$F$5-'СЕТ СН'!$F$17</f>
        <v>2268.6676368399999</v>
      </c>
      <c r="S25" s="36">
        <f>SUMIFS(СВЦЭМ!$C$33:$C$776,СВЦЭМ!$A$33:$A$776,$A25,СВЦЭМ!$B$33:$B$776,S$11)+'СЕТ СН'!$F$9+СВЦЭМ!$D$10+'СЕТ СН'!$F$5-'СЕТ СН'!$F$17</f>
        <v>2287.3319016099999</v>
      </c>
      <c r="T25" s="36">
        <f>SUMIFS(СВЦЭМ!$C$33:$C$776,СВЦЭМ!$A$33:$A$776,$A25,СВЦЭМ!$B$33:$B$776,T$11)+'СЕТ СН'!$F$9+СВЦЭМ!$D$10+'СЕТ СН'!$F$5-'СЕТ СН'!$F$17</f>
        <v>2280.4996450499998</v>
      </c>
      <c r="U25" s="36">
        <f>SUMIFS(СВЦЭМ!$C$33:$C$776,СВЦЭМ!$A$33:$A$776,$A25,СВЦЭМ!$B$33:$B$776,U$11)+'СЕТ СН'!$F$9+СВЦЭМ!$D$10+'СЕТ СН'!$F$5-'СЕТ СН'!$F$17</f>
        <v>2275.9885687400001</v>
      </c>
      <c r="V25" s="36">
        <f>SUMIFS(СВЦЭМ!$C$33:$C$776,СВЦЭМ!$A$33:$A$776,$A25,СВЦЭМ!$B$33:$B$776,V$11)+'СЕТ СН'!$F$9+СВЦЭМ!$D$10+'СЕТ СН'!$F$5-'СЕТ СН'!$F$17</f>
        <v>2271.2681518600002</v>
      </c>
      <c r="W25" s="36">
        <f>SUMIFS(СВЦЭМ!$C$33:$C$776,СВЦЭМ!$A$33:$A$776,$A25,СВЦЭМ!$B$33:$B$776,W$11)+'СЕТ СН'!$F$9+СВЦЭМ!$D$10+'СЕТ СН'!$F$5-'СЕТ СН'!$F$17</f>
        <v>2263.0934732699998</v>
      </c>
      <c r="X25" s="36">
        <f>SUMIFS(СВЦЭМ!$C$33:$C$776,СВЦЭМ!$A$33:$A$776,$A25,СВЦЭМ!$B$33:$B$776,X$11)+'СЕТ СН'!$F$9+СВЦЭМ!$D$10+'СЕТ СН'!$F$5-'СЕТ СН'!$F$17</f>
        <v>2276.1321377899999</v>
      </c>
      <c r="Y25" s="36">
        <f>SUMIFS(СВЦЭМ!$C$33:$C$776,СВЦЭМ!$A$33:$A$776,$A25,СВЦЭМ!$B$33:$B$776,Y$11)+'СЕТ СН'!$F$9+СВЦЭМ!$D$10+'СЕТ СН'!$F$5-'СЕТ СН'!$F$17</f>
        <v>2318.5333760499998</v>
      </c>
    </row>
    <row r="26" spans="1:25" ht="15.75" x14ac:dyDescent="0.2">
      <c r="A26" s="35">
        <f t="shared" si="0"/>
        <v>43631</v>
      </c>
      <c r="B26" s="36">
        <f>SUMIFS(СВЦЭМ!$C$33:$C$776,СВЦЭМ!$A$33:$A$776,$A26,СВЦЭМ!$B$33:$B$776,B$11)+'СЕТ СН'!$F$9+СВЦЭМ!$D$10+'СЕТ СН'!$F$5-'СЕТ СН'!$F$17</f>
        <v>2307.42947181</v>
      </c>
      <c r="C26" s="36">
        <f>SUMIFS(СВЦЭМ!$C$33:$C$776,СВЦЭМ!$A$33:$A$776,$A26,СВЦЭМ!$B$33:$B$776,C$11)+'СЕТ СН'!$F$9+СВЦЭМ!$D$10+'СЕТ СН'!$F$5-'СЕТ СН'!$F$17</f>
        <v>2355.7740023400002</v>
      </c>
      <c r="D26" s="36">
        <f>SUMIFS(СВЦЭМ!$C$33:$C$776,СВЦЭМ!$A$33:$A$776,$A26,СВЦЭМ!$B$33:$B$776,D$11)+'СЕТ СН'!$F$9+СВЦЭМ!$D$10+'СЕТ СН'!$F$5-'СЕТ СН'!$F$17</f>
        <v>2396.2802855499999</v>
      </c>
      <c r="E26" s="36">
        <f>SUMIFS(СВЦЭМ!$C$33:$C$776,СВЦЭМ!$A$33:$A$776,$A26,СВЦЭМ!$B$33:$B$776,E$11)+'СЕТ СН'!$F$9+СВЦЭМ!$D$10+'СЕТ СН'!$F$5-'СЕТ СН'!$F$17</f>
        <v>2417.9016097599997</v>
      </c>
      <c r="F26" s="36">
        <f>SUMIFS(СВЦЭМ!$C$33:$C$776,СВЦЭМ!$A$33:$A$776,$A26,СВЦЭМ!$B$33:$B$776,F$11)+'СЕТ СН'!$F$9+СВЦЭМ!$D$10+'СЕТ СН'!$F$5-'СЕТ СН'!$F$17</f>
        <v>2430.8254686499999</v>
      </c>
      <c r="G26" s="36">
        <f>SUMIFS(СВЦЭМ!$C$33:$C$776,СВЦЭМ!$A$33:$A$776,$A26,СВЦЭМ!$B$33:$B$776,G$11)+'СЕТ СН'!$F$9+СВЦЭМ!$D$10+'СЕТ СН'!$F$5-'СЕТ СН'!$F$17</f>
        <v>2439.19513719</v>
      </c>
      <c r="H26" s="36">
        <f>SUMIFS(СВЦЭМ!$C$33:$C$776,СВЦЭМ!$A$33:$A$776,$A26,СВЦЭМ!$B$33:$B$776,H$11)+'СЕТ СН'!$F$9+СВЦЭМ!$D$10+'СЕТ СН'!$F$5-'СЕТ СН'!$F$17</f>
        <v>2438.1911379600001</v>
      </c>
      <c r="I26" s="36">
        <f>SUMIFS(СВЦЭМ!$C$33:$C$776,СВЦЭМ!$A$33:$A$776,$A26,СВЦЭМ!$B$33:$B$776,I$11)+'СЕТ СН'!$F$9+СВЦЭМ!$D$10+'СЕТ СН'!$F$5-'СЕТ СН'!$F$17</f>
        <v>2381.77587391</v>
      </c>
      <c r="J26" s="36">
        <f>SUMIFS(СВЦЭМ!$C$33:$C$776,СВЦЭМ!$A$33:$A$776,$A26,СВЦЭМ!$B$33:$B$776,J$11)+'СЕТ СН'!$F$9+СВЦЭМ!$D$10+'СЕТ СН'!$F$5-'СЕТ СН'!$F$17</f>
        <v>2335.0539045300002</v>
      </c>
      <c r="K26" s="36">
        <f>SUMIFS(СВЦЭМ!$C$33:$C$776,СВЦЭМ!$A$33:$A$776,$A26,СВЦЭМ!$B$33:$B$776,K$11)+'СЕТ СН'!$F$9+СВЦЭМ!$D$10+'СЕТ СН'!$F$5-'СЕТ СН'!$F$17</f>
        <v>2270.1242666500002</v>
      </c>
      <c r="L26" s="36">
        <f>SUMIFS(СВЦЭМ!$C$33:$C$776,СВЦЭМ!$A$33:$A$776,$A26,СВЦЭМ!$B$33:$B$776,L$11)+'СЕТ СН'!$F$9+СВЦЭМ!$D$10+'СЕТ СН'!$F$5-'СЕТ СН'!$F$17</f>
        <v>2273.42791412</v>
      </c>
      <c r="M26" s="36">
        <f>SUMIFS(СВЦЭМ!$C$33:$C$776,СВЦЭМ!$A$33:$A$776,$A26,СВЦЭМ!$B$33:$B$776,M$11)+'СЕТ СН'!$F$9+СВЦЭМ!$D$10+'СЕТ СН'!$F$5-'СЕТ СН'!$F$17</f>
        <v>2271.1056857499998</v>
      </c>
      <c r="N26" s="36">
        <f>SUMIFS(СВЦЭМ!$C$33:$C$776,СВЦЭМ!$A$33:$A$776,$A26,СВЦЭМ!$B$33:$B$776,N$11)+'СЕТ СН'!$F$9+СВЦЭМ!$D$10+'СЕТ СН'!$F$5-'СЕТ СН'!$F$17</f>
        <v>2263.2001597899998</v>
      </c>
      <c r="O26" s="36">
        <f>SUMIFS(СВЦЭМ!$C$33:$C$776,СВЦЭМ!$A$33:$A$776,$A26,СВЦЭМ!$B$33:$B$776,O$11)+'СЕТ СН'!$F$9+СВЦЭМ!$D$10+'СЕТ СН'!$F$5-'СЕТ СН'!$F$17</f>
        <v>2263.7230270700002</v>
      </c>
      <c r="P26" s="36">
        <f>SUMIFS(СВЦЭМ!$C$33:$C$776,СВЦЭМ!$A$33:$A$776,$A26,СВЦЭМ!$B$33:$B$776,P$11)+'СЕТ СН'!$F$9+СВЦЭМ!$D$10+'СЕТ СН'!$F$5-'СЕТ СН'!$F$17</f>
        <v>2270.85953161</v>
      </c>
      <c r="Q26" s="36">
        <f>SUMIFS(СВЦЭМ!$C$33:$C$776,СВЦЭМ!$A$33:$A$776,$A26,СВЦЭМ!$B$33:$B$776,Q$11)+'СЕТ СН'!$F$9+СВЦЭМ!$D$10+'СЕТ СН'!$F$5-'СЕТ СН'!$F$17</f>
        <v>2238.1727651199999</v>
      </c>
      <c r="R26" s="36">
        <f>SUMIFS(СВЦЭМ!$C$33:$C$776,СВЦЭМ!$A$33:$A$776,$A26,СВЦЭМ!$B$33:$B$776,R$11)+'СЕТ СН'!$F$9+СВЦЭМ!$D$10+'СЕТ СН'!$F$5-'СЕТ СН'!$F$17</f>
        <v>2207.70725004</v>
      </c>
      <c r="S26" s="36">
        <f>SUMIFS(СВЦЭМ!$C$33:$C$776,СВЦЭМ!$A$33:$A$776,$A26,СВЦЭМ!$B$33:$B$776,S$11)+'СЕТ СН'!$F$9+СВЦЭМ!$D$10+'СЕТ СН'!$F$5-'СЕТ СН'!$F$17</f>
        <v>2216.6598431499997</v>
      </c>
      <c r="T26" s="36">
        <f>SUMIFS(СВЦЭМ!$C$33:$C$776,СВЦЭМ!$A$33:$A$776,$A26,СВЦЭМ!$B$33:$B$776,T$11)+'СЕТ СН'!$F$9+СВЦЭМ!$D$10+'СЕТ СН'!$F$5-'СЕТ СН'!$F$17</f>
        <v>2304.41513141</v>
      </c>
      <c r="U26" s="36">
        <f>SUMIFS(СВЦЭМ!$C$33:$C$776,СВЦЭМ!$A$33:$A$776,$A26,СВЦЭМ!$B$33:$B$776,U$11)+'СЕТ СН'!$F$9+СВЦЭМ!$D$10+'СЕТ СН'!$F$5-'СЕТ СН'!$F$17</f>
        <v>2247.7255125199999</v>
      </c>
      <c r="V26" s="36">
        <f>SUMIFS(СВЦЭМ!$C$33:$C$776,СВЦЭМ!$A$33:$A$776,$A26,СВЦЭМ!$B$33:$B$776,V$11)+'СЕТ СН'!$F$9+СВЦЭМ!$D$10+'СЕТ СН'!$F$5-'СЕТ СН'!$F$17</f>
        <v>2221.1683932799997</v>
      </c>
      <c r="W26" s="36">
        <f>SUMIFS(СВЦЭМ!$C$33:$C$776,СВЦЭМ!$A$33:$A$776,$A26,СВЦЭМ!$B$33:$B$776,W$11)+'СЕТ СН'!$F$9+СВЦЭМ!$D$10+'СЕТ СН'!$F$5-'СЕТ СН'!$F$17</f>
        <v>2229.2128882100001</v>
      </c>
      <c r="X26" s="36">
        <f>SUMIFS(СВЦЭМ!$C$33:$C$776,СВЦЭМ!$A$33:$A$776,$A26,СВЦЭМ!$B$33:$B$776,X$11)+'СЕТ СН'!$F$9+СВЦЭМ!$D$10+'СЕТ СН'!$F$5-'СЕТ СН'!$F$17</f>
        <v>2200.3292861599998</v>
      </c>
      <c r="Y26" s="36">
        <f>SUMIFS(СВЦЭМ!$C$33:$C$776,СВЦЭМ!$A$33:$A$776,$A26,СВЦЭМ!$B$33:$B$776,Y$11)+'СЕТ СН'!$F$9+СВЦЭМ!$D$10+'СЕТ СН'!$F$5-'СЕТ СН'!$F$17</f>
        <v>2212.6520554200001</v>
      </c>
    </row>
    <row r="27" spans="1:25" ht="15.75" x14ac:dyDescent="0.2">
      <c r="A27" s="35">
        <f t="shared" si="0"/>
        <v>43632</v>
      </c>
      <c r="B27" s="36">
        <f>SUMIFS(СВЦЭМ!$C$33:$C$776,СВЦЭМ!$A$33:$A$776,$A27,СВЦЭМ!$B$33:$B$776,B$11)+'СЕТ СН'!$F$9+СВЦЭМ!$D$10+'СЕТ СН'!$F$5-'СЕТ СН'!$F$17</f>
        <v>2274.1982831699997</v>
      </c>
      <c r="C27" s="36">
        <f>SUMIFS(СВЦЭМ!$C$33:$C$776,СВЦЭМ!$A$33:$A$776,$A27,СВЦЭМ!$B$33:$B$776,C$11)+'СЕТ СН'!$F$9+СВЦЭМ!$D$10+'СЕТ СН'!$F$5-'СЕТ СН'!$F$17</f>
        <v>2302.99245655</v>
      </c>
      <c r="D27" s="36">
        <f>SUMIFS(СВЦЭМ!$C$33:$C$776,СВЦЭМ!$A$33:$A$776,$A27,СВЦЭМ!$B$33:$B$776,D$11)+'СЕТ СН'!$F$9+СВЦЭМ!$D$10+'СЕТ СН'!$F$5-'СЕТ СН'!$F$17</f>
        <v>2322.1198686899997</v>
      </c>
      <c r="E27" s="36">
        <f>SUMIFS(СВЦЭМ!$C$33:$C$776,СВЦЭМ!$A$33:$A$776,$A27,СВЦЭМ!$B$33:$B$776,E$11)+'СЕТ СН'!$F$9+СВЦЭМ!$D$10+'СЕТ СН'!$F$5-'СЕТ СН'!$F$17</f>
        <v>2331.01256835</v>
      </c>
      <c r="F27" s="36">
        <f>SUMIFS(СВЦЭМ!$C$33:$C$776,СВЦЭМ!$A$33:$A$776,$A27,СВЦЭМ!$B$33:$B$776,F$11)+'СЕТ СН'!$F$9+СВЦЭМ!$D$10+'СЕТ СН'!$F$5-'СЕТ СН'!$F$17</f>
        <v>2335.56084637</v>
      </c>
      <c r="G27" s="36">
        <f>SUMIFS(СВЦЭМ!$C$33:$C$776,СВЦЭМ!$A$33:$A$776,$A27,СВЦЭМ!$B$33:$B$776,G$11)+'СЕТ СН'!$F$9+СВЦЭМ!$D$10+'СЕТ СН'!$F$5-'СЕТ СН'!$F$17</f>
        <v>2332.1149253200001</v>
      </c>
      <c r="H27" s="36">
        <f>SUMIFS(СВЦЭМ!$C$33:$C$776,СВЦЭМ!$A$33:$A$776,$A27,СВЦЭМ!$B$33:$B$776,H$11)+'СЕТ СН'!$F$9+СВЦЭМ!$D$10+'СЕТ СН'!$F$5-'СЕТ СН'!$F$17</f>
        <v>2320.6095261599999</v>
      </c>
      <c r="I27" s="36">
        <f>SUMIFS(СВЦЭМ!$C$33:$C$776,СВЦЭМ!$A$33:$A$776,$A27,СВЦЭМ!$B$33:$B$776,I$11)+'СЕТ СН'!$F$9+СВЦЭМ!$D$10+'СЕТ СН'!$F$5-'СЕТ СН'!$F$17</f>
        <v>2286.1256090799998</v>
      </c>
      <c r="J27" s="36">
        <f>SUMIFS(СВЦЭМ!$C$33:$C$776,СВЦЭМ!$A$33:$A$776,$A27,СВЦЭМ!$B$33:$B$776,J$11)+'СЕТ СН'!$F$9+СВЦЭМ!$D$10+'СЕТ СН'!$F$5-'СЕТ СН'!$F$17</f>
        <v>2265.5411939800001</v>
      </c>
      <c r="K27" s="36">
        <f>SUMIFS(СВЦЭМ!$C$33:$C$776,СВЦЭМ!$A$33:$A$776,$A27,СВЦЭМ!$B$33:$B$776,K$11)+'СЕТ СН'!$F$9+СВЦЭМ!$D$10+'СЕТ СН'!$F$5-'СЕТ СН'!$F$17</f>
        <v>2238.44445782</v>
      </c>
      <c r="L27" s="36">
        <f>SUMIFS(СВЦЭМ!$C$33:$C$776,СВЦЭМ!$A$33:$A$776,$A27,СВЦЭМ!$B$33:$B$776,L$11)+'СЕТ СН'!$F$9+СВЦЭМ!$D$10+'СЕТ СН'!$F$5-'СЕТ СН'!$F$17</f>
        <v>2221.7360571999998</v>
      </c>
      <c r="M27" s="36">
        <f>SUMIFS(СВЦЭМ!$C$33:$C$776,СВЦЭМ!$A$33:$A$776,$A27,СВЦЭМ!$B$33:$B$776,M$11)+'СЕТ СН'!$F$9+СВЦЭМ!$D$10+'СЕТ СН'!$F$5-'СЕТ СН'!$F$17</f>
        <v>2219.0743262300002</v>
      </c>
      <c r="N27" s="36">
        <f>SUMIFS(СВЦЭМ!$C$33:$C$776,СВЦЭМ!$A$33:$A$776,$A27,СВЦЭМ!$B$33:$B$776,N$11)+'СЕТ СН'!$F$9+СВЦЭМ!$D$10+'СЕТ СН'!$F$5-'СЕТ СН'!$F$17</f>
        <v>2212.7316128299999</v>
      </c>
      <c r="O27" s="36">
        <f>SUMIFS(СВЦЭМ!$C$33:$C$776,СВЦЭМ!$A$33:$A$776,$A27,СВЦЭМ!$B$33:$B$776,O$11)+'СЕТ СН'!$F$9+СВЦЭМ!$D$10+'СЕТ СН'!$F$5-'СЕТ СН'!$F$17</f>
        <v>2220.10936068</v>
      </c>
      <c r="P27" s="36">
        <f>SUMIFS(СВЦЭМ!$C$33:$C$776,СВЦЭМ!$A$33:$A$776,$A27,СВЦЭМ!$B$33:$B$776,P$11)+'СЕТ СН'!$F$9+СВЦЭМ!$D$10+'СЕТ СН'!$F$5-'СЕТ СН'!$F$17</f>
        <v>2253.8375501400001</v>
      </c>
      <c r="Q27" s="36">
        <f>SUMIFS(СВЦЭМ!$C$33:$C$776,СВЦЭМ!$A$33:$A$776,$A27,СВЦЭМ!$B$33:$B$776,Q$11)+'СЕТ СН'!$F$9+СВЦЭМ!$D$10+'СЕТ СН'!$F$5-'СЕТ СН'!$F$17</f>
        <v>2229.2581338800001</v>
      </c>
      <c r="R27" s="36">
        <f>SUMIFS(СВЦЭМ!$C$33:$C$776,СВЦЭМ!$A$33:$A$776,$A27,СВЦЭМ!$B$33:$B$776,R$11)+'СЕТ СН'!$F$9+СВЦЭМ!$D$10+'СЕТ СН'!$F$5-'СЕТ СН'!$F$17</f>
        <v>2260.1042210400001</v>
      </c>
      <c r="S27" s="36">
        <f>SUMIFS(СВЦЭМ!$C$33:$C$776,СВЦЭМ!$A$33:$A$776,$A27,СВЦЭМ!$B$33:$B$776,S$11)+'СЕТ СН'!$F$9+СВЦЭМ!$D$10+'СЕТ СН'!$F$5-'СЕТ СН'!$F$17</f>
        <v>2280.5626367</v>
      </c>
      <c r="T27" s="36">
        <f>SUMIFS(СВЦЭМ!$C$33:$C$776,СВЦЭМ!$A$33:$A$776,$A27,СВЦЭМ!$B$33:$B$776,T$11)+'СЕТ СН'!$F$9+СВЦЭМ!$D$10+'СЕТ СН'!$F$5-'СЕТ СН'!$F$17</f>
        <v>2277.2660716</v>
      </c>
      <c r="U27" s="36">
        <f>SUMIFS(СВЦЭМ!$C$33:$C$776,СВЦЭМ!$A$33:$A$776,$A27,СВЦЭМ!$B$33:$B$776,U$11)+'СЕТ СН'!$F$9+СВЦЭМ!$D$10+'СЕТ СН'!$F$5-'СЕТ СН'!$F$17</f>
        <v>2280.31720034</v>
      </c>
      <c r="V27" s="36">
        <f>SUMIFS(СВЦЭМ!$C$33:$C$776,СВЦЭМ!$A$33:$A$776,$A27,СВЦЭМ!$B$33:$B$776,V$11)+'СЕТ СН'!$F$9+СВЦЭМ!$D$10+'СЕТ СН'!$F$5-'СЕТ СН'!$F$17</f>
        <v>2304.97299561</v>
      </c>
      <c r="W27" s="36">
        <f>SUMIFS(СВЦЭМ!$C$33:$C$776,СВЦЭМ!$A$33:$A$776,$A27,СВЦЭМ!$B$33:$B$776,W$11)+'СЕТ СН'!$F$9+СВЦЭМ!$D$10+'СЕТ СН'!$F$5-'СЕТ СН'!$F$17</f>
        <v>2339.2325128299999</v>
      </c>
      <c r="X27" s="36">
        <f>SUMIFS(СВЦЭМ!$C$33:$C$776,СВЦЭМ!$A$33:$A$776,$A27,СВЦЭМ!$B$33:$B$776,X$11)+'СЕТ СН'!$F$9+СВЦЭМ!$D$10+'СЕТ СН'!$F$5-'СЕТ СН'!$F$17</f>
        <v>2286.5228408499997</v>
      </c>
      <c r="Y27" s="36">
        <f>SUMIFS(СВЦЭМ!$C$33:$C$776,СВЦЭМ!$A$33:$A$776,$A27,СВЦЭМ!$B$33:$B$776,Y$11)+'СЕТ СН'!$F$9+СВЦЭМ!$D$10+'СЕТ СН'!$F$5-'СЕТ СН'!$F$17</f>
        <v>2259.70408391</v>
      </c>
    </row>
    <row r="28" spans="1:25" ht="15.75" x14ac:dyDescent="0.2">
      <c r="A28" s="35">
        <f t="shared" si="0"/>
        <v>43633</v>
      </c>
      <c r="B28" s="36">
        <f>SUMIFS(СВЦЭМ!$C$33:$C$776,СВЦЭМ!$A$33:$A$776,$A28,СВЦЭМ!$B$33:$B$776,B$11)+'СЕТ СН'!$F$9+СВЦЭМ!$D$10+'СЕТ СН'!$F$5-'СЕТ СН'!$F$17</f>
        <v>2325.70234549</v>
      </c>
      <c r="C28" s="36">
        <f>SUMIFS(СВЦЭМ!$C$33:$C$776,СВЦЭМ!$A$33:$A$776,$A28,СВЦЭМ!$B$33:$B$776,C$11)+'СЕТ СН'!$F$9+СВЦЭМ!$D$10+'СЕТ СН'!$F$5-'СЕТ СН'!$F$17</f>
        <v>2356.5941945499999</v>
      </c>
      <c r="D28" s="36">
        <f>SUMIFS(СВЦЭМ!$C$33:$C$776,СВЦЭМ!$A$33:$A$776,$A28,СВЦЭМ!$B$33:$B$776,D$11)+'СЕТ СН'!$F$9+СВЦЭМ!$D$10+'СЕТ СН'!$F$5-'СЕТ СН'!$F$17</f>
        <v>2392.70224895</v>
      </c>
      <c r="E28" s="36">
        <f>SUMIFS(СВЦЭМ!$C$33:$C$776,СВЦЭМ!$A$33:$A$776,$A28,СВЦЭМ!$B$33:$B$776,E$11)+'СЕТ СН'!$F$9+СВЦЭМ!$D$10+'СЕТ СН'!$F$5-'СЕТ СН'!$F$17</f>
        <v>2407.6268058599999</v>
      </c>
      <c r="F28" s="36">
        <f>SUMIFS(СВЦЭМ!$C$33:$C$776,СВЦЭМ!$A$33:$A$776,$A28,СВЦЭМ!$B$33:$B$776,F$11)+'СЕТ СН'!$F$9+СВЦЭМ!$D$10+'СЕТ СН'!$F$5-'СЕТ СН'!$F$17</f>
        <v>2425.9918508999999</v>
      </c>
      <c r="G28" s="36">
        <f>SUMIFS(СВЦЭМ!$C$33:$C$776,СВЦЭМ!$A$33:$A$776,$A28,СВЦЭМ!$B$33:$B$776,G$11)+'СЕТ СН'!$F$9+СВЦЭМ!$D$10+'СЕТ СН'!$F$5-'СЕТ СН'!$F$17</f>
        <v>2418.85932297</v>
      </c>
      <c r="H28" s="36">
        <f>SUMIFS(СВЦЭМ!$C$33:$C$776,СВЦЭМ!$A$33:$A$776,$A28,СВЦЭМ!$B$33:$B$776,H$11)+'СЕТ СН'!$F$9+СВЦЭМ!$D$10+'СЕТ СН'!$F$5-'СЕТ СН'!$F$17</f>
        <v>2352.5122680300001</v>
      </c>
      <c r="I28" s="36">
        <f>SUMIFS(СВЦЭМ!$C$33:$C$776,СВЦЭМ!$A$33:$A$776,$A28,СВЦЭМ!$B$33:$B$776,I$11)+'СЕТ СН'!$F$9+СВЦЭМ!$D$10+'СЕТ СН'!$F$5-'СЕТ СН'!$F$17</f>
        <v>2318.36098292</v>
      </c>
      <c r="J28" s="36">
        <f>SUMIFS(СВЦЭМ!$C$33:$C$776,СВЦЭМ!$A$33:$A$776,$A28,СВЦЭМ!$B$33:$B$776,J$11)+'СЕТ СН'!$F$9+СВЦЭМ!$D$10+'СЕТ СН'!$F$5-'СЕТ СН'!$F$17</f>
        <v>2305.44227968</v>
      </c>
      <c r="K28" s="36">
        <f>SUMIFS(СВЦЭМ!$C$33:$C$776,СВЦЭМ!$A$33:$A$776,$A28,СВЦЭМ!$B$33:$B$776,K$11)+'СЕТ СН'!$F$9+СВЦЭМ!$D$10+'СЕТ СН'!$F$5-'СЕТ СН'!$F$17</f>
        <v>2287.33179668</v>
      </c>
      <c r="L28" s="36">
        <f>SUMIFS(СВЦЭМ!$C$33:$C$776,СВЦЭМ!$A$33:$A$776,$A28,СВЦЭМ!$B$33:$B$776,L$11)+'СЕТ СН'!$F$9+СВЦЭМ!$D$10+'СЕТ СН'!$F$5-'СЕТ СН'!$F$17</f>
        <v>2276.3765372299999</v>
      </c>
      <c r="M28" s="36">
        <f>SUMIFS(СВЦЭМ!$C$33:$C$776,СВЦЭМ!$A$33:$A$776,$A28,СВЦЭМ!$B$33:$B$776,M$11)+'СЕТ СН'!$F$9+СВЦЭМ!$D$10+'СЕТ СН'!$F$5-'СЕТ СН'!$F$17</f>
        <v>2277.8939461300001</v>
      </c>
      <c r="N28" s="36">
        <f>SUMIFS(СВЦЭМ!$C$33:$C$776,СВЦЭМ!$A$33:$A$776,$A28,СВЦЭМ!$B$33:$B$776,N$11)+'СЕТ СН'!$F$9+СВЦЭМ!$D$10+'СЕТ СН'!$F$5-'СЕТ СН'!$F$17</f>
        <v>2283.3740974299999</v>
      </c>
      <c r="O28" s="36">
        <f>SUMIFS(СВЦЭМ!$C$33:$C$776,СВЦЭМ!$A$33:$A$776,$A28,СВЦЭМ!$B$33:$B$776,O$11)+'СЕТ СН'!$F$9+СВЦЭМ!$D$10+'СЕТ СН'!$F$5-'СЕТ СН'!$F$17</f>
        <v>2283.4105159000001</v>
      </c>
      <c r="P28" s="36">
        <f>SUMIFS(СВЦЭМ!$C$33:$C$776,СВЦЭМ!$A$33:$A$776,$A28,СВЦЭМ!$B$33:$B$776,P$11)+'СЕТ СН'!$F$9+СВЦЭМ!$D$10+'СЕТ СН'!$F$5-'СЕТ СН'!$F$17</f>
        <v>2307.0844615599999</v>
      </c>
      <c r="Q28" s="36">
        <f>SUMIFS(СВЦЭМ!$C$33:$C$776,СВЦЭМ!$A$33:$A$776,$A28,СВЦЭМ!$B$33:$B$776,Q$11)+'СЕТ СН'!$F$9+СВЦЭМ!$D$10+'СЕТ СН'!$F$5-'СЕТ СН'!$F$17</f>
        <v>2294.7126392</v>
      </c>
      <c r="R28" s="36">
        <f>SUMIFS(СВЦЭМ!$C$33:$C$776,СВЦЭМ!$A$33:$A$776,$A28,СВЦЭМ!$B$33:$B$776,R$11)+'СЕТ СН'!$F$9+СВЦЭМ!$D$10+'СЕТ СН'!$F$5-'СЕТ СН'!$F$17</f>
        <v>2333.4061403599999</v>
      </c>
      <c r="S28" s="36">
        <f>SUMIFS(СВЦЭМ!$C$33:$C$776,СВЦЭМ!$A$33:$A$776,$A28,СВЦЭМ!$B$33:$B$776,S$11)+'СЕТ СН'!$F$9+СВЦЭМ!$D$10+'СЕТ СН'!$F$5-'СЕТ СН'!$F$17</f>
        <v>2343.3466745199999</v>
      </c>
      <c r="T28" s="36">
        <f>SUMIFS(СВЦЭМ!$C$33:$C$776,СВЦЭМ!$A$33:$A$776,$A28,СВЦЭМ!$B$33:$B$776,T$11)+'СЕТ СН'!$F$9+СВЦЭМ!$D$10+'СЕТ СН'!$F$5-'СЕТ СН'!$F$17</f>
        <v>2347.7979530299999</v>
      </c>
      <c r="U28" s="36">
        <f>SUMIFS(СВЦЭМ!$C$33:$C$776,СВЦЭМ!$A$33:$A$776,$A28,СВЦЭМ!$B$33:$B$776,U$11)+'СЕТ СН'!$F$9+СВЦЭМ!$D$10+'СЕТ СН'!$F$5-'СЕТ СН'!$F$17</f>
        <v>2347.9134002599999</v>
      </c>
      <c r="V28" s="36">
        <f>SUMIFS(СВЦЭМ!$C$33:$C$776,СВЦЭМ!$A$33:$A$776,$A28,СВЦЭМ!$B$33:$B$776,V$11)+'СЕТ СН'!$F$9+СВЦЭМ!$D$10+'СЕТ СН'!$F$5-'СЕТ СН'!$F$17</f>
        <v>2347.8508661799997</v>
      </c>
      <c r="W28" s="36">
        <f>SUMIFS(СВЦЭМ!$C$33:$C$776,СВЦЭМ!$A$33:$A$776,$A28,СВЦЭМ!$B$33:$B$776,W$11)+'СЕТ СН'!$F$9+СВЦЭМ!$D$10+'СЕТ СН'!$F$5-'СЕТ СН'!$F$17</f>
        <v>2366.3458843899998</v>
      </c>
      <c r="X28" s="36">
        <f>SUMIFS(СВЦЭМ!$C$33:$C$776,СВЦЭМ!$A$33:$A$776,$A28,СВЦЭМ!$B$33:$B$776,X$11)+'СЕТ СН'!$F$9+СВЦЭМ!$D$10+'СЕТ СН'!$F$5-'СЕТ СН'!$F$17</f>
        <v>2342.46741733</v>
      </c>
      <c r="Y28" s="36">
        <f>SUMIFS(СВЦЭМ!$C$33:$C$776,СВЦЭМ!$A$33:$A$776,$A28,СВЦЭМ!$B$33:$B$776,Y$11)+'СЕТ СН'!$F$9+СВЦЭМ!$D$10+'СЕТ СН'!$F$5-'СЕТ СН'!$F$17</f>
        <v>2247.9836181800001</v>
      </c>
    </row>
    <row r="29" spans="1:25" ht="15.75" x14ac:dyDescent="0.2">
      <c r="A29" s="35">
        <f t="shared" si="0"/>
        <v>43634</v>
      </c>
      <c r="B29" s="36">
        <f>SUMIFS(СВЦЭМ!$C$33:$C$776,СВЦЭМ!$A$33:$A$776,$A29,СВЦЭМ!$B$33:$B$776,B$11)+'СЕТ СН'!$F$9+СВЦЭМ!$D$10+'СЕТ СН'!$F$5-'СЕТ СН'!$F$17</f>
        <v>2468.21614628</v>
      </c>
      <c r="C29" s="36">
        <f>SUMIFS(СВЦЭМ!$C$33:$C$776,СВЦЭМ!$A$33:$A$776,$A29,СВЦЭМ!$B$33:$B$776,C$11)+'СЕТ СН'!$F$9+СВЦЭМ!$D$10+'СЕТ СН'!$F$5-'СЕТ СН'!$F$17</f>
        <v>2514.2175408799999</v>
      </c>
      <c r="D29" s="36">
        <f>SUMIFS(СВЦЭМ!$C$33:$C$776,СВЦЭМ!$A$33:$A$776,$A29,СВЦЭМ!$B$33:$B$776,D$11)+'СЕТ СН'!$F$9+СВЦЭМ!$D$10+'СЕТ СН'!$F$5-'СЕТ СН'!$F$17</f>
        <v>2532.4693012299999</v>
      </c>
      <c r="E29" s="36">
        <f>SUMIFS(СВЦЭМ!$C$33:$C$776,СВЦЭМ!$A$33:$A$776,$A29,СВЦЭМ!$B$33:$B$776,E$11)+'СЕТ СН'!$F$9+СВЦЭМ!$D$10+'СЕТ СН'!$F$5-'СЕТ СН'!$F$17</f>
        <v>2549.7555139699998</v>
      </c>
      <c r="F29" s="36">
        <f>SUMIFS(СВЦЭМ!$C$33:$C$776,СВЦЭМ!$A$33:$A$776,$A29,СВЦЭМ!$B$33:$B$776,F$11)+'СЕТ СН'!$F$9+СВЦЭМ!$D$10+'СЕТ СН'!$F$5-'СЕТ СН'!$F$17</f>
        <v>2543.0655136</v>
      </c>
      <c r="G29" s="36">
        <f>SUMIFS(СВЦЭМ!$C$33:$C$776,СВЦЭМ!$A$33:$A$776,$A29,СВЦЭМ!$B$33:$B$776,G$11)+'СЕТ СН'!$F$9+СВЦЭМ!$D$10+'СЕТ СН'!$F$5-'СЕТ СН'!$F$17</f>
        <v>2520.9632447200001</v>
      </c>
      <c r="H29" s="36">
        <f>SUMIFS(СВЦЭМ!$C$33:$C$776,СВЦЭМ!$A$33:$A$776,$A29,СВЦЭМ!$B$33:$B$776,H$11)+'СЕТ СН'!$F$9+СВЦЭМ!$D$10+'СЕТ СН'!$F$5-'СЕТ СН'!$F$17</f>
        <v>2488.9279449000001</v>
      </c>
      <c r="I29" s="36">
        <f>SUMIFS(СВЦЭМ!$C$33:$C$776,СВЦЭМ!$A$33:$A$776,$A29,СВЦЭМ!$B$33:$B$776,I$11)+'СЕТ СН'!$F$9+СВЦЭМ!$D$10+'СЕТ СН'!$F$5-'СЕТ СН'!$F$17</f>
        <v>2439.0669716000002</v>
      </c>
      <c r="J29" s="36">
        <f>SUMIFS(СВЦЭМ!$C$33:$C$776,СВЦЭМ!$A$33:$A$776,$A29,СВЦЭМ!$B$33:$B$776,J$11)+'СЕТ СН'!$F$9+СВЦЭМ!$D$10+'СЕТ СН'!$F$5-'СЕТ СН'!$F$17</f>
        <v>2378.2354100799998</v>
      </c>
      <c r="K29" s="36">
        <f>SUMIFS(СВЦЭМ!$C$33:$C$776,СВЦЭМ!$A$33:$A$776,$A29,СВЦЭМ!$B$33:$B$776,K$11)+'СЕТ СН'!$F$9+СВЦЭМ!$D$10+'СЕТ СН'!$F$5-'СЕТ СН'!$F$17</f>
        <v>2338.3599219600001</v>
      </c>
      <c r="L29" s="36">
        <f>SUMIFS(СВЦЭМ!$C$33:$C$776,СВЦЭМ!$A$33:$A$776,$A29,СВЦЭМ!$B$33:$B$776,L$11)+'СЕТ СН'!$F$9+СВЦЭМ!$D$10+'СЕТ СН'!$F$5-'СЕТ СН'!$F$17</f>
        <v>2337.27333086</v>
      </c>
      <c r="M29" s="36">
        <f>SUMIFS(СВЦЭМ!$C$33:$C$776,СВЦЭМ!$A$33:$A$776,$A29,СВЦЭМ!$B$33:$B$776,M$11)+'СЕТ СН'!$F$9+СВЦЭМ!$D$10+'СЕТ СН'!$F$5-'СЕТ СН'!$F$17</f>
        <v>2348.2829643</v>
      </c>
      <c r="N29" s="36">
        <f>SUMIFS(СВЦЭМ!$C$33:$C$776,СВЦЭМ!$A$33:$A$776,$A29,СВЦЭМ!$B$33:$B$776,N$11)+'СЕТ СН'!$F$9+СВЦЭМ!$D$10+'СЕТ СН'!$F$5-'СЕТ СН'!$F$17</f>
        <v>2345.7877973700001</v>
      </c>
      <c r="O29" s="36">
        <f>SUMIFS(СВЦЭМ!$C$33:$C$776,СВЦЭМ!$A$33:$A$776,$A29,СВЦЭМ!$B$33:$B$776,O$11)+'СЕТ СН'!$F$9+СВЦЭМ!$D$10+'СЕТ СН'!$F$5-'СЕТ СН'!$F$17</f>
        <v>2351.5006848100002</v>
      </c>
      <c r="P29" s="36">
        <f>SUMIFS(СВЦЭМ!$C$33:$C$776,СВЦЭМ!$A$33:$A$776,$A29,СВЦЭМ!$B$33:$B$776,P$11)+'СЕТ СН'!$F$9+СВЦЭМ!$D$10+'СЕТ СН'!$F$5-'СЕТ СН'!$F$17</f>
        <v>2366.8092719000001</v>
      </c>
      <c r="Q29" s="36">
        <f>SUMIFS(СВЦЭМ!$C$33:$C$776,СВЦЭМ!$A$33:$A$776,$A29,СВЦЭМ!$B$33:$B$776,Q$11)+'СЕТ СН'!$F$9+СВЦЭМ!$D$10+'СЕТ СН'!$F$5-'СЕТ СН'!$F$17</f>
        <v>2327.0061910599998</v>
      </c>
      <c r="R29" s="36">
        <f>SUMIFS(СВЦЭМ!$C$33:$C$776,СВЦЭМ!$A$33:$A$776,$A29,СВЦЭМ!$B$33:$B$776,R$11)+'СЕТ СН'!$F$9+СВЦЭМ!$D$10+'СЕТ СН'!$F$5-'СЕТ СН'!$F$17</f>
        <v>2341.0816478699999</v>
      </c>
      <c r="S29" s="36">
        <f>SUMIFS(СВЦЭМ!$C$33:$C$776,СВЦЭМ!$A$33:$A$776,$A29,СВЦЭМ!$B$33:$B$776,S$11)+'СЕТ СН'!$F$9+СВЦЭМ!$D$10+'СЕТ СН'!$F$5-'СЕТ СН'!$F$17</f>
        <v>2338.84986549</v>
      </c>
      <c r="T29" s="36">
        <f>SUMIFS(СВЦЭМ!$C$33:$C$776,СВЦЭМ!$A$33:$A$776,$A29,СВЦЭМ!$B$33:$B$776,T$11)+'СЕТ СН'!$F$9+СВЦЭМ!$D$10+'СЕТ СН'!$F$5-'СЕТ СН'!$F$17</f>
        <v>2335.25055075</v>
      </c>
      <c r="U29" s="36">
        <f>SUMIFS(СВЦЭМ!$C$33:$C$776,СВЦЭМ!$A$33:$A$776,$A29,СВЦЭМ!$B$33:$B$776,U$11)+'СЕТ СН'!$F$9+СВЦЭМ!$D$10+'СЕТ СН'!$F$5-'СЕТ СН'!$F$17</f>
        <v>2342.6000446799999</v>
      </c>
      <c r="V29" s="36">
        <f>SUMIFS(СВЦЭМ!$C$33:$C$776,СВЦЭМ!$A$33:$A$776,$A29,СВЦЭМ!$B$33:$B$776,V$11)+'СЕТ СН'!$F$9+СВЦЭМ!$D$10+'СЕТ СН'!$F$5-'СЕТ СН'!$F$17</f>
        <v>2346.2877815800002</v>
      </c>
      <c r="W29" s="36">
        <f>SUMIFS(СВЦЭМ!$C$33:$C$776,СВЦЭМ!$A$33:$A$776,$A29,СВЦЭМ!$B$33:$B$776,W$11)+'СЕТ СН'!$F$9+СВЦЭМ!$D$10+'СЕТ СН'!$F$5-'СЕТ СН'!$F$17</f>
        <v>2344.39104795</v>
      </c>
      <c r="X29" s="36">
        <f>SUMIFS(СВЦЭМ!$C$33:$C$776,СВЦЭМ!$A$33:$A$776,$A29,СВЦЭМ!$B$33:$B$776,X$11)+'СЕТ СН'!$F$9+СВЦЭМ!$D$10+'СЕТ СН'!$F$5-'СЕТ СН'!$F$17</f>
        <v>2241.03800168</v>
      </c>
      <c r="Y29" s="36">
        <f>SUMIFS(СВЦЭМ!$C$33:$C$776,СВЦЭМ!$A$33:$A$776,$A29,СВЦЭМ!$B$33:$B$776,Y$11)+'СЕТ СН'!$F$9+СВЦЭМ!$D$10+'СЕТ СН'!$F$5-'СЕТ СН'!$F$17</f>
        <v>2267.5049632800001</v>
      </c>
    </row>
    <row r="30" spans="1:25" ht="15.75" x14ac:dyDescent="0.2">
      <c r="A30" s="35">
        <f t="shared" si="0"/>
        <v>43635</v>
      </c>
      <c r="B30" s="36">
        <f>SUMIFS(СВЦЭМ!$C$33:$C$776,СВЦЭМ!$A$33:$A$776,$A30,СВЦЭМ!$B$33:$B$776,B$11)+'СЕТ СН'!$F$9+СВЦЭМ!$D$10+'СЕТ СН'!$F$5-'СЕТ СН'!$F$17</f>
        <v>2407.18028082</v>
      </c>
      <c r="C30" s="36">
        <f>SUMIFS(СВЦЭМ!$C$33:$C$776,СВЦЭМ!$A$33:$A$776,$A30,СВЦЭМ!$B$33:$B$776,C$11)+'СЕТ СН'!$F$9+СВЦЭМ!$D$10+'СЕТ СН'!$F$5-'СЕТ СН'!$F$17</f>
        <v>2454.1341984400001</v>
      </c>
      <c r="D30" s="36">
        <f>SUMIFS(СВЦЭМ!$C$33:$C$776,СВЦЭМ!$A$33:$A$776,$A30,СВЦЭМ!$B$33:$B$776,D$11)+'СЕТ СН'!$F$9+СВЦЭМ!$D$10+'СЕТ СН'!$F$5-'СЕТ СН'!$F$17</f>
        <v>2490.8768599200002</v>
      </c>
      <c r="E30" s="36">
        <f>SUMIFS(СВЦЭМ!$C$33:$C$776,СВЦЭМ!$A$33:$A$776,$A30,СВЦЭМ!$B$33:$B$776,E$11)+'СЕТ СН'!$F$9+СВЦЭМ!$D$10+'СЕТ СН'!$F$5-'СЕТ СН'!$F$17</f>
        <v>2499.8209680700002</v>
      </c>
      <c r="F30" s="36">
        <f>SUMIFS(СВЦЭМ!$C$33:$C$776,СВЦЭМ!$A$33:$A$776,$A30,СВЦЭМ!$B$33:$B$776,F$11)+'СЕТ СН'!$F$9+СВЦЭМ!$D$10+'СЕТ СН'!$F$5-'СЕТ СН'!$F$17</f>
        <v>2491.67717799</v>
      </c>
      <c r="G30" s="36">
        <f>SUMIFS(СВЦЭМ!$C$33:$C$776,СВЦЭМ!$A$33:$A$776,$A30,СВЦЭМ!$B$33:$B$776,G$11)+'СЕТ СН'!$F$9+СВЦЭМ!$D$10+'СЕТ СН'!$F$5-'СЕТ СН'!$F$17</f>
        <v>2491.0636140900001</v>
      </c>
      <c r="H30" s="36">
        <f>SUMIFS(СВЦЭМ!$C$33:$C$776,СВЦЭМ!$A$33:$A$776,$A30,СВЦЭМ!$B$33:$B$776,H$11)+'СЕТ СН'!$F$9+СВЦЭМ!$D$10+'СЕТ СН'!$F$5-'СЕТ СН'!$F$17</f>
        <v>2432.8650367800001</v>
      </c>
      <c r="I30" s="36">
        <f>SUMIFS(СВЦЭМ!$C$33:$C$776,СВЦЭМ!$A$33:$A$776,$A30,СВЦЭМ!$B$33:$B$776,I$11)+'СЕТ СН'!$F$9+СВЦЭМ!$D$10+'СЕТ СН'!$F$5-'СЕТ СН'!$F$17</f>
        <v>2372.1265746899999</v>
      </c>
      <c r="J30" s="36">
        <f>SUMIFS(СВЦЭМ!$C$33:$C$776,СВЦЭМ!$A$33:$A$776,$A30,СВЦЭМ!$B$33:$B$776,J$11)+'СЕТ СН'!$F$9+СВЦЭМ!$D$10+'СЕТ СН'!$F$5-'СЕТ СН'!$F$17</f>
        <v>2348.7682084099997</v>
      </c>
      <c r="K30" s="36">
        <f>SUMIFS(СВЦЭМ!$C$33:$C$776,СВЦЭМ!$A$33:$A$776,$A30,СВЦЭМ!$B$33:$B$776,K$11)+'СЕТ СН'!$F$9+СВЦЭМ!$D$10+'СЕТ СН'!$F$5-'СЕТ СН'!$F$17</f>
        <v>2301.2757945499998</v>
      </c>
      <c r="L30" s="36">
        <f>SUMIFS(СВЦЭМ!$C$33:$C$776,СВЦЭМ!$A$33:$A$776,$A30,СВЦЭМ!$B$33:$B$776,L$11)+'СЕТ СН'!$F$9+СВЦЭМ!$D$10+'СЕТ СН'!$F$5-'СЕТ СН'!$F$17</f>
        <v>2302.4341767699998</v>
      </c>
      <c r="M30" s="36">
        <f>SUMIFS(СВЦЭМ!$C$33:$C$776,СВЦЭМ!$A$33:$A$776,$A30,СВЦЭМ!$B$33:$B$776,M$11)+'СЕТ СН'!$F$9+СВЦЭМ!$D$10+'СЕТ СН'!$F$5-'СЕТ СН'!$F$17</f>
        <v>2302.5644102699998</v>
      </c>
      <c r="N30" s="36">
        <f>SUMIFS(СВЦЭМ!$C$33:$C$776,СВЦЭМ!$A$33:$A$776,$A30,СВЦЭМ!$B$33:$B$776,N$11)+'СЕТ СН'!$F$9+СВЦЭМ!$D$10+'СЕТ СН'!$F$5-'СЕТ СН'!$F$17</f>
        <v>2337.01912085</v>
      </c>
      <c r="O30" s="36">
        <f>SUMIFS(СВЦЭМ!$C$33:$C$776,СВЦЭМ!$A$33:$A$776,$A30,СВЦЭМ!$B$33:$B$776,O$11)+'СЕТ СН'!$F$9+СВЦЭМ!$D$10+'СЕТ СН'!$F$5-'СЕТ СН'!$F$17</f>
        <v>2314.10164166</v>
      </c>
      <c r="P30" s="36">
        <f>SUMIFS(СВЦЭМ!$C$33:$C$776,СВЦЭМ!$A$33:$A$776,$A30,СВЦЭМ!$B$33:$B$776,P$11)+'СЕТ СН'!$F$9+СВЦЭМ!$D$10+'СЕТ СН'!$F$5-'СЕТ СН'!$F$17</f>
        <v>2320.1216471500002</v>
      </c>
      <c r="Q30" s="36">
        <f>SUMIFS(СВЦЭМ!$C$33:$C$776,СВЦЭМ!$A$33:$A$776,$A30,СВЦЭМ!$B$33:$B$776,Q$11)+'СЕТ СН'!$F$9+СВЦЭМ!$D$10+'СЕТ СН'!$F$5-'СЕТ СН'!$F$17</f>
        <v>2278.3935771500001</v>
      </c>
      <c r="R30" s="36">
        <f>SUMIFS(СВЦЭМ!$C$33:$C$776,СВЦЭМ!$A$33:$A$776,$A30,СВЦЭМ!$B$33:$B$776,R$11)+'СЕТ СН'!$F$9+СВЦЭМ!$D$10+'СЕТ СН'!$F$5-'СЕТ СН'!$F$17</f>
        <v>2237.8459189699997</v>
      </c>
      <c r="S30" s="36">
        <f>SUMIFS(СВЦЭМ!$C$33:$C$776,СВЦЭМ!$A$33:$A$776,$A30,СВЦЭМ!$B$33:$B$776,S$11)+'СЕТ СН'!$F$9+СВЦЭМ!$D$10+'СЕТ СН'!$F$5-'СЕТ СН'!$F$17</f>
        <v>2264.4580139700001</v>
      </c>
      <c r="T30" s="36">
        <f>SUMIFS(СВЦЭМ!$C$33:$C$776,СВЦЭМ!$A$33:$A$776,$A30,СВЦЭМ!$B$33:$B$776,T$11)+'СЕТ СН'!$F$9+СВЦЭМ!$D$10+'СЕТ СН'!$F$5-'СЕТ СН'!$F$17</f>
        <v>2246.61166</v>
      </c>
      <c r="U30" s="36">
        <f>SUMIFS(СВЦЭМ!$C$33:$C$776,СВЦЭМ!$A$33:$A$776,$A30,СВЦЭМ!$B$33:$B$776,U$11)+'СЕТ СН'!$F$9+СВЦЭМ!$D$10+'СЕТ СН'!$F$5-'СЕТ СН'!$F$17</f>
        <v>2240.46621078</v>
      </c>
      <c r="V30" s="36">
        <f>SUMIFS(СВЦЭМ!$C$33:$C$776,СВЦЭМ!$A$33:$A$776,$A30,СВЦЭМ!$B$33:$B$776,V$11)+'СЕТ СН'!$F$9+СВЦЭМ!$D$10+'СЕТ СН'!$F$5-'СЕТ СН'!$F$17</f>
        <v>2237.05599906</v>
      </c>
      <c r="W30" s="36">
        <f>SUMIFS(СВЦЭМ!$C$33:$C$776,СВЦЭМ!$A$33:$A$776,$A30,СВЦЭМ!$B$33:$B$776,W$11)+'СЕТ СН'!$F$9+СВЦЭМ!$D$10+'СЕТ СН'!$F$5-'СЕТ СН'!$F$17</f>
        <v>2226.3357941099998</v>
      </c>
      <c r="X30" s="36">
        <f>SUMIFS(СВЦЭМ!$C$33:$C$776,СВЦЭМ!$A$33:$A$776,$A30,СВЦЭМ!$B$33:$B$776,X$11)+'СЕТ СН'!$F$9+СВЦЭМ!$D$10+'СЕТ СН'!$F$5-'СЕТ СН'!$F$17</f>
        <v>2237.2029716400002</v>
      </c>
      <c r="Y30" s="36">
        <f>SUMIFS(СВЦЭМ!$C$33:$C$776,СВЦЭМ!$A$33:$A$776,$A30,СВЦЭМ!$B$33:$B$776,Y$11)+'СЕТ СН'!$F$9+СВЦЭМ!$D$10+'СЕТ СН'!$F$5-'СЕТ СН'!$F$17</f>
        <v>2306.8096731599999</v>
      </c>
    </row>
    <row r="31" spans="1:25" ht="15.75" x14ac:dyDescent="0.2">
      <c r="A31" s="35">
        <f t="shared" si="0"/>
        <v>43636</v>
      </c>
      <c r="B31" s="36">
        <f>SUMIFS(СВЦЭМ!$C$33:$C$776,СВЦЭМ!$A$33:$A$776,$A31,СВЦЭМ!$B$33:$B$776,B$11)+'СЕТ СН'!$F$9+СВЦЭМ!$D$10+'СЕТ СН'!$F$5-'СЕТ СН'!$F$17</f>
        <v>2356.9201506300001</v>
      </c>
      <c r="C31" s="36">
        <f>SUMIFS(СВЦЭМ!$C$33:$C$776,СВЦЭМ!$A$33:$A$776,$A31,СВЦЭМ!$B$33:$B$776,C$11)+'СЕТ СН'!$F$9+СВЦЭМ!$D$10+'СЕТ СН'!$F$5-'СЕТ СН'!$F$17</f>
        <v>2406.37645926</v>
      </c>
      <c r="D31" s="36">
        <f>SUMIFS(СВЦЭМ!$C$33:$C$776,СВЦЭМ!$A$33:$A$776,$A31,СВЦЭМ!$B$33:$B$776,D$11)+'СЕТ СН'!$F$9+СВЦЭМ!$D$10+'СЕТ СН'!$F$5-'СЕТ СН'!$F$17</f>
        <v>2436.5677496099997</v>
      </c>
      <c r="E31" s="36">
        <f>SUMIFS(СВЦЭМ!$C$33:$C$776,СВЦЭМ!$A$33:$A$776,$A31,СВЦЭМ!$B$33:$B$776,E$11)+'СЕТ СН'!$F$9+СВЦЭМ!$D$10+'СЕТ СН'!$F$5-'СЕТ СН'!$F$17</f>
        <v>2442.0481677399998</v>
      </c>
      <c r="F31" s="36">
        <f>SUMIFS(СВЦЭМ!$C$33:$C$776,СВЦЭМ!$A$33:$A$776,$A31,СВЦЭМ!$B$33:$B$776,F$11)+'СЕТ СН'!$F$9+СВЦЭМ!$D$10+'СЕТ СН'!$F$5-'СЕТ СН'!$F$17</f>
        <v>2441.8479267799999</v>
      </c>
      <c r="G31" s="36">
        <f>SUMIFS(СВЦЭМ!$C$33:$C$776,СВЦЭМ!$A$33:$A$776,$A31,СВЦЭМ!$B$33:$B$776,G$11)+'СЕТ СН'!$F$9+СВЦЭМ!$D$10+'СЕТ СН'!$F$5-'СЕТ СН'!$F$17</f>
        <v>2456.0014881400002</v>
      </c>
      <c r="H31" s="36">
        <f>SUMIFS(СВЦЭМ!$C$33:$C$776,СВЦЭМ!$A$33:$A$776,$A31,СВЦЭМ!$B$33:$B$776,H$11)+'СЕТ СН'!$F$9+СВЦЭМ!$D$10+'СЕТ СН'!$F$5-'СЕТ СН'!$F$17</f>
        <v>2452.7792632000001</v>
      </c>
      <c r="I31" s="36">
        <f>SUMIFS(СВЦЭМ!$C$33:$C$776,СВЦЭМ!$A$33:$A$776,$A31,СВЦЭМ!$B$33:$B$776,I$11)+'СЕТ СН'!$F$9+СВЦЭМ!$D$10+'СЕТ СН'!$F$5-'СЕТ СН'!$F$17</f>
        <v>2423.2826117099999</v>
      </c>
      <c r="J31" s="36">
        <f>SUMIFS(СВЦЭМ!$C$33:$C$776,СВЦЭМ!$A$33:$A$776,$A31,СВЦЭМ!$B$33:$B$776,J$11)+'СЕТ СН'!$F$9+СВЦЭМ!$D$10+'СЕТ СН'!$F$5-'СЕТ СН'!$F$17</f>
        <v>2404.2307209800001</v>
      </c>
      <c r="K31" s="36">
        <f>SUMIFS(СВЦЭМ!$C$33:$C$776,СВЦЭМ!$A$33:$A$776,$A31,СВЦЭМ!$B$33:$B$776,K$11)+'СЕТ СН'!$F$9+СВЦЭМ!$D$10+'СЕТ СН'!$F$5-'СЕТ СН'!$F$17</f>
        <v>2373.7418004599999</v>
      </c>
      <c r="L31" s="36">
        <f>SUMIFS(СВЦЭМ!$C$33:$C$776,СВЦЭМ!$A$33:$A$776,$A31,СВЦЭМ!$B$33:$B$776,L$11)+'СЕТ СН'!$F$9+СВЦЭМ!$D$10+'СЕТ СН'!$F$5-'СЕТ СН'!$F$17</f>
        <v>2372.6780216500001</v>
      </c>
      <c r="M31" s="36">
        <f>SUMIFS(СВЦЭМ!$C$33:$C$776,СВЦЭМ!$A$33:$A$776,$A31,СВЦЭМ!$B$33:$B$776,M$11)+'СЕТ СН'!$F$9+СВЦЭМ!$D$10+'СЕТ СН'!$F$5-'СЕТ СН'!$F$17</f>
        <v>2379.1324817300001</v>
      </c>
      <c r="N31" s="36">
        <f>SUMIFS(СВЦЭМ!$C$33:$C$776,СВЦЭМ!$A$33:$A$776,$A31,СВЦЭМ!$B$33:$B$776,N$11)+'СЕТ СН'!$F$9+СВЦЭМ!$D$10+'СЕТ СН'!$F$5-'СЕТ СН'!$F$17</f>
        <v>2376.6137802399999</v>
      </c>
      <c r="O31" s="36">
        <f>SUMIFS(СВЦЭМ!$C$33:$C$776,СВЦЭМ!$A$33:$A$776,$A31,СВЦЭМ!$B$33:$B$776,O$11)+'СЕТ СН'!$F$9+СВЦЭМ!$D$10+'СЕТ СН'!$F$5-'СЕТ СН'!$F$17</f>
        <v>2380.0415403799998</v>
      </c>
      <c r="P31" s="36">
        <f>SUMIFS(СВЦЭМ!$C$33:$C$776,СВЦЭМ!$A$33:$A$776,$A31,СВЦЭМ!$B$33:$B$776,P$11)+'СЕТ СН'!$F$9+СВЦЭМ!$D$10+'СЕТ СН'!$F$5-'СЕТ СН'!$F$17</f>
        <v>2393.1682703500001</v>
      </c>
      <c r="Q31" s="36">
        <f>SUMIFS(СВЦЭМ!$C$33:$C$776,СВЦЭМ!$A$33:$A$776,$A31,СВЦЭМ!$B$33:$B$776,Q$11)+'СЕТ СН'!$F$9+СВЦЭМ!$D$10+'СЕТ СН'!$F$5-'СЕТ СН'!$F$17</f>
        <v>2354.3978287</v>
      </c>
      <c r="R31" s="36">
        <f>SUMIFS(СВЦЭМ!$C$33:$C$776,СВЦЭМ!$A$33:$A$776,$A31,СВЦЭМ!$B$33:$B$776,R$11)+'СЕТ СН'!$F$9+СВЦЭМ!$D$10+'СЕТ СН'!$F$5-'СЕТ СН'!$F$17</f>
        <v>2304.6578651199998</v>
      </c>
      <c r="S31" s="36">
        <f>SUMIFS(СВЦЭМ!$C$33:$C$776,СВЦЭМ!$A$33:$A$776,$A31,СВЦЭМ!$B$33:$B$776,S$11)+'СЕТ СН'!$F$9+СВЦЭМ!$D$10+'СЕТ СН'!$F$5-'СЕТ СН'!$F$17</f>
        <v>2307.2172895200001</v>
      </c>
      <c r="T31" s="36">
        <f>SUMIFS(СВЦЭМ!$C$33:$C$776,СВЦЭМ!$A$33:$A$776,$A31,СВЦЭМ!$B$33:$B$776,T$11)+'СЕТ СН'!$F$9+СВЦЭМ!$D$10+'СЕТ СН'!$F$5-'СЕТ СН'!$F$17</f>
        <v>2314.9520613699997</v>
      </c>
      <c r="U31" s="36">
        <f>SUMIFS(СВЦЭМ!$C$33:$C$776,СВЦЭМ!$A$33:$A$776,$A31,СВЦЭМ!$B$33:$B$776,U$11)+'СЕТ СН'!$F$9+СВЦЭМ!$D$10+'СЕТ СН'!$F$5-'СЕТ СН'!$F$17</f>
        <v>2324.21306753</v>
      </c>
      <c r="V31" s="36">
        <f>SUMIFS(СВЦЭМ!$C$33:$C$776,СВЦЭМ!$A$33:$A$776,$A31,СВЦЭМ!$B$33:$B$776,V$11)+'СЕТ СН'!$F$9+СВЦЭМ!$D$10+'СЕТ СН'!$F$5-'СЕТ СН'!$F$17</f>
        <v>2348.21059702</v>
      </c>
      <c r="W31" s="36">
        <f>SUMIFS(СВЦЭМ!$C$33:$C$776,СВЦЭМ!$A$33:$A$776,$A31,СВЦЭМ!$B$33:$B$776,W$11)+'СЕТ СН'!$F$9+СВЦЭМ!$D$10+'СЕТ СН'!$F$5-'СЕТ СН'!$F$17</f>
        <v>2349.28657428</v>
      </c>
      <c r="X31" s="36">
        <f>SUMIFS(СВЦЭМ!$C$33:$C$776,СВЦЭМ!$A$33:$A$776,$A31,СВЦЭМ!$B$33:$B$776,X$11)+'СЕТ СН'!$F$9+СВЦЭМ!$D$10+'СЕТ СН'!$F$5-'СЕТ СН'!$F$17</f>
        <v>2344.1859448800001</v>
      </c>
      <c r="Y31" s="36">
        <f>SUMIFS(СВЦЭМ!$C$33:$C$776,СВЦЭМ!$A$33:$A$776,$A31,СВЦЭМ!$B$33:$B$776,Y$11)+'СЕТ СН'!$F$9+СВЦЭМ!$D$10+'СЕТ СН'!$F$5-'СЕТ СН'!$F$17</f>
        <v>2382.2776068399999</v>
      </c>
    </row>
    <row r="32" spans="1:25" ht="15.75" x14ac:dyDescent="0.2">
      <c r="A32" s="35">
        <f t="shared" si="0"/>
        <v>43637</v>
      </c>
      <c r="B32" s="36">
        <f>SUMIFS(СВЦЭМ!$C$33:$C$776,СВЦЭМ!$A$33:$A$776,$A32,СВЦЭМ!$B$33:$B$776,B$11)+'СЕТ СН'!$F$9+СВЦЭМ!$D$10+'СЕТ СН'!$F$5-'СЕТ СН'!$F$17</f>
        <v>2372.0262442499998</v>
      </c>
      <c r="C32" s="36">
        <f>SUMIFS(СВЦЭМ!$C$33:$C$776,СВЦЭМ!$A$33:$A$776,$A32,СВЦЭМ!$B$33:$B$776,C$11)+'СЕТ СН'!$F$9+СВЦЭМ!$D$10+'СЕТ СН'!$F$5-'СЕТ СН'!$F$17</f>
        <v>2374.4195525599998</v>
      </c>
      <c r="D32" s="36">
        <f>SUMIFS(СВЦЭМ!$C$33:$C$776,СВЦЭМ!$A$33:$A$776,$A32,СВЦЭМ!$B$33:$B$776,D$11)+'СЕТ СН'!$F$9+СВЦЭМ!$D$10+'СЕТ СН'!$F$5-'СЕТ СН'!$F$17</f>
        <v>2398.73884718</v>
      </c>
      <c r="E32" s="36">
        <f>SUMIFS(СВЦЭМ!$C$33:$C$776,СВЦЭМ!$A$33:$A$776,$A32,СВЦЭМ!$B$33:$B$776,E$11)+'СЕТ СН'!$F$9+СВЦЭМ!$D$10+'СЕТ СН'!$F$5-'СЕТ СН'!$F$17</f>
        <v>2436.0425773100001</v>
      </c>
      <c r="F32" s="36">
        <f>SUMIFS(СВЦЭМ!$C$33:$C$776,СВЦЭМ!$A$33:$A$776,$A32,СВЦЭМ!$B$33:$B$776,F$11)+'СЕТ СН'!$F$9+СВЦЭМ!$D$10+'СЕТ СН'!$F$5-'СЕТ СН'!$F$17</f>
        <v>2445.3813838699998</v>
      </c>
      <c r="G32" s="36">
        <f>SUMIFS(СВЦЭМ!$C$33:$C$776,СВЦЭМ!$A$33:$A$776,$A32,СВЦЭМ!$B$33:$B$776,G$11)+'СЕТ СН'!$F$9+СВЦЭМ!$D$10+'СЕТ СН'!$F$5-'СЕТ СН'!$F$17</f>
        <v>2450.19695009</v>
      </c>
      <c r="H32" s="36">
        <f>SUMIFS(СВЦЭМ!$C$33:$C$776,СВЦЭМ!$A$33:$A$776,$A32,СВЦЭМ!$B$33:$B$776,H$11)+'СЕТ СН'!$F$9+СВЦЭМ!$D$10+'СЕТ СН'!$F$5-'СЕТ СН'!$F$17</f>
        <v>2390.13762808</v>
      </c>
      <c r="I32" s="36">
        <f>SUMIFS(СВЦЭМ!$C$33:$C$776,СВЦЭМ!$A$33:$A$776,$A32,СВЦЭМ!$B$33:$B$776,I$11)+'СЕТ СН'!$F$9+СВЦЭМ!$D$10+'СЕТ СН'!$F$5-'СЕТ СН'!$F$17</f>
        <v>2383.5366250899997</v>
      </c>
      <c r="J32" s="36">
        <f>SUMIFS(СВЦЭМ!$C$33:$C$776,СВЦЭМ!$A$33:$A$776,$A32,СВЦЭМ!$B$33:$B$776,J$11)+'СЕТ СН'!$F$9+СВЦЭМ!$D$10+'СЕТ СН'!$F$5-'СЕТ СН'!$F$17</f>
        <v>2395.0546290900002</v>
      </c>
      <c r="K32" s="36">
        <f>SUMIFS(СВЦЭМ!$C$33:$C$776,СВЦЭМ!$A$33:$A$776,$A32,СВЦЭМ!$B$33:$B$776,K$11)+'СЕТ СН'!$F$9+СВЦЭМ!$D$10+'СЕТ СН'!$F$5-'СЕТ СН'!$F$17</f>
        <v>2424.0423036500001</v>
      </c>
      <c r="L32" s="36">
        <f>SUMIFS(СВЦЭМ!$C$33:$C$776,СВЦЭМ!$A$33:$A$776,$A32,СВЦЭМ!$B$33:$B$776,L$11)+'СЕТ СН'!$F$9+СВЦЭМ!$D$10+'СЕТ СН'!$F$5-'СЕТ СН'!$F$17</f>
        <v>2404.2060347900001</v>
      </c>
      <c r="M32" s="36">
        <f>SUMIFS(СВЦЭМ!$C$33:$C$776,СВЦЭМ!$A$33:$A$776,$A32,СВЦЭМ!$B$33:$B$776,M$11)+'СЕТ СН'!$F$9+СВЦЭМ!$D$10+'СЕТ СН'!$F$5-'СЕТ СН'!$F$17</f>
        <v>2399.2473859800002</v>
      </c>
      <c r="N32" s="36">
        <f>SUMIFS(СВЦЭМ!$C$33:$C$776,СВЦЭМ!$A$33:$A$776,$A32,СВЦЭМ!$B$33:$B$776,N$11)+'СЕТ СН'!$F$9+СВЦЭМ!$D$10+'СЕТ СН'!$F$5-'СЕТ СН'!$F$17</f>
        <v>2385.6925228499999</v>
      </c>
      <c r="O32" s="36">
        <f>SUMIFS(СВЦЭМ!$C$33:$C$776,СВЦЭМ!$A$33:$A$776,$A32,СВЦЭМ!$B$33:$B$776,O$11)+'СЕТ СН'!$F$9+СВЦЭМ!$D$10+'СЕТ СН'!$F$5-'СЕТ СН'!$F$17</f>
        <v>2383.3094566700001</v>
      </c>
      <c r="P32" s="36">
        <f>SUMIFS(СВЦЭМ!$C$33:$C$776,СВЦЭМ!$A$33:$A$776,$A32,СВЦЭМ!$B$33:$B$776,P$11)+'СЕТ СН'!$F$9+СВЦЭМ!$D$10+'СЕТ СН'!$F$5-'СЕТ СН'!$F$17</f>
        <v>2392.2948192700001</v>
      </c>
      <c r="Q32" s="36">
        <f>SUMIFS(СВЦЭМ!$C$33:$C$776,СВЦЭМ!$A$33:$A$776,$A32,СВЦЭМ!$B$33:$B$776,Q$11)+'СЕТ СН'!$F$9+СВЦЭМ!$D$10+'СЕТ СН'!$F$5-'СЕТ СН'!$F$17</f>
        <v>2346.7799038900002</v>
      </c>
      <c r="R32" s="36">
        <f>SUMIFS(СВЦЭМ!$C$33:$C$776,СВЦЭМ!$A$33:$A$776,$A32,СВЦЭМ!$B$33:$B$776,R$11)+'СЕТ СН'!$F$9+СВЦЭМ!$D$10+'СЕТ СН'!$F$5-'СЕТ СН'!$F$17</f>
        <v>2290.1942077100002</v>
      </c>
      <c r="S32" s="36">
        <f>SUMIFS(СВЦЭМ!$C$33:$C$776,СВЦЭМ!$A$33:$A$776,$A32,СВЦЭМ!$B$33:$B$776,S$11)+'СЕТ СН'!$F$9+СВЦЭМ!$D$10+'СЕТ СН'!$F$5-'СЕТ СН'!$F$17</f>
        <v>2216.43334099</v>
      </c>
      <c r="T32" s="36">
        <f>SUMIFS(СВЦЭМ!$C$33:$C$776,СВЦЭМ!$A$33:$A$776,$A32,СВЦЭМ!$B$33:$B$776,T$11)+'СЕТ СН'!$F$9+СВЦЭМ!$D$10+'СЕТ СН'!$F$5-'СЕТ СН'!$F$17</f>
        <v>2222.8046161799998</v>
      </c>
      <c r="U32" s="36">
        <f>SUMIFS(СВЦЭМ!$C$33:$C$776,СВЦЭМ!$A$33:$A$776,$A32,СВЦЭМ!$B$33:$B$776,U$11)+'СЕТ СН'!$F$9+СВЦЭМ!$D$10+'СЕТ СН'!$F$5-'СЕТ СН'!$F$17</f>
        <v>2219.2808530500001</v>
      </c>
      <c r="V32" s="36">
        <f>SUMIFS(СВЦЭМ!$C$33:$C$776,СВЦЭМ!$A$33:$A$776,$A32,СВЦЭМ!$B$33:$B$776,V$11)+'СЕТ СН'!$F$9+СВЦЭМ!$D$10+'СЕТ СН'!$F$5-'СЕТ СН'!$F$17</f>
        <v>2233.8729127900001</v>
      </c>
      <c r="W32" s="36">
        <f>SUMIFS(СВЦЭМ!$C$33:$C$776,СВЦЭМ!$A$33:$A$776,$A32,СВЦЭМ!$B$33:$B$776,W$11)+'СЕТ СН'!$F$9+СВЦЭМ!$D$10+'СЕТ СН'!$F$5-'СЕТ СН'!$F$17</f>
        <v>2244.0933071300001</v>
      </c>
      <c r="X32" s="36">
        <f>SUMIFS(СВЦЭМ!$C$33:$C$776,СВЦЭМ!$A$33:$A$776,$A32,СВЦЭМ!$B$33:$B$776,X$11)+'СЕТ СН'!$F$9+СВЦЭМ!$D$10+'СЕТ СН'!$F$5-'СЕТ СН'!$F$17</f>
        <v>2217.9848943299999</v>
      </c>
      <c r="Y32" s="36">
        <f>SUMIFS(СВЦЭМ!$C$33:$C$776,СВЦЭМ!$A$33:$A$776,$A32,СВЦЭМ!$B$33:$B$776,Y$11)+'СЕТ СН'!$F$9+СВЦЭМ!$D$10+'СЕТ СН'!$F$5-'СЕТ СН'!$F$17</f>
        <v>2242.5487545000001</v>
      </c>
    </row>
    <row r="33" spans="1:25" ht="15.75" x14ac:dyDescent="0.2">
      <c r="A33" s="35">
        <f t="shared" si="0"/>
        <v>43638</v>
      </c>
      <c r="B33" s="36">
        <f>SUMIFS(СВЦЭМ!$C$33:$C$776,СВЦЭМ!$A$33:$A$776,$A33,СВЦЭМ!$B$33:$B$776,B$11)+'СЕТ СН'!$F$9+СВЦЭМ!$D$10+'СЕТ СН'!$F$5-'СЕТ СН'!$F$17</f>
        <v>2395.2034643799998</v>
      </c>
      <c r="C33" s="36">
        <f>SUMIFS(СВЦЭМ!$C$33:$C$776,СВЦЭМ!$A$33:$A$776,$A33,СВЦЭМ!$B$33:$B$776,C$11)+'СЕТ СН'!$F$9+СВЦЭМ!$D$10+'СЕТ СН'!$F$5-'СЕТ СН'!$F$17</f>
        <v>2436.4227810399998</v>
      </c>
      <c r="D33" s="36">
        <f>SUMIFS(СВЦЭМ!$C$33:$C$776,СВЦЭМ!$A$33:$A$776,$A33,СВЦЭМ!$B$33:$B$776,D$11)+'СЕТ СН'!$F$9+СВЦЭМ!$D$10+'СЕТ СН'!$F$5-'СЕТ СН'!$F$17</f>
        <v>2459.95521018</v>
      </c>
      <c r="E33" s="36">
        <f>SUMIFS(СВЦЭМ!$C$33:$C$776,СВЦЭМ!$A$33:$A$776,$A33,СВЦЭМ!$B$33:$B$776,E$11)+'СЕТ СН'!$F$9+СВЦЭМ!$D$10+'СЕТ СН'!$F$5-'СЕТ СН'!$F$17</f>
        <v>2494.9784093999997</v>
      </c>
      <c r="F33" s="36">
        <f>SUMIFS(СВЦЭМ!$C$33:$C$776,СВЦЭМ!$A$33:$A$776,$A33,СВЦЭМ!$B$33:$B$776,F$11)+'СЕТ СН'!$F$9+СВЦЭМ!$D$10+'СЕТ СН'!$F$5-'СЕТ СН'!$F$17</f>
        <v>2499.0803577299998</v>
      </c>
      <c r="G33" s="36">
        <f>SUMIFS(СВЦЭМ!$C$33:$C$776,СВЦЭМ!$A$33:$A$776,$A33,СВЦЭМ!$B$33:$B$776,G$11)+'СЕТ СН'!$F$9+СВЦЭМ!$D$10+'СЕТ СН'!$F$5-'СЕТ СН'!$F$17</f>
        <v>2501.0629630799999</v>
      </c>
      <c r="H33" s="36">
        <f>SUMIFS(СВЦЭМ!$C$33:$C$776,СВЦЭМ!$A$33:$A$776,$A33,СВЦЭМ!$B$33:$B$776,H$11)+'СЕТ СН'!$F$9+СВЦЭМ!$D$10+'СЕТ СН'!$F$5-'СЕТ СН'!$F$17</f>
        <v>2476.2149611300001</v>
      </c>
      <c r="I33" s="36">
        <f>SUMIFS(СВЦЭМ!$C$33:$C$776,СВЦЭМ!$A$33:$A$776,$A33,СВЦЭМ!$B$33:$B$776,I$11)+'СЕТ СН'!$F$9+СВЦЭМ!$D$10+'СЕТ СН'!$F$5-'СЕТ СН'!$F$17</f>
        <v>2428.5491897800002</v>
      </c>
      <c r="J33" s="36">
        <f>SUMIFS(СВЦЭМ!$C$33:$C$776,СВЦЭМ!$A$33:$A$776,$A33,СВЦЭМ!$B$33:$B$776,J$11)+'СЕТ СН'!$F$9+СВЦЭМ!$D$10+'СЕТ СН'!$F$5-'СЕТ СН'!$F$17</f>
        <v>2400.3647235899998</v>
      </c>
      <c r="K33" s="36">
        <f>SUMIFS(СВЦЭМ!$C$33:$C$776,СВЦЭМ!$A$33:$A$776,$A33,СВЦЭМ!$B$33:$B$776,K$11)+'СЕТ СН'!$F$9+СВЦЭМ!$D$10+'СЕТ СН'!$F$5-'СЕТ СН'!$F$17</f>
        <v>2328.3109185499998</v>
      </c>
      <c r="L33" s="36">
        <f>SUMIFS(СВЦЭМ!$C$33:$C$776,СВЦЭМ!$A$33:$A$776,$A33,СВЦЭМ!$B$33:$B$776,L$11)+'СЕТ СН'!$F$9+СВЦЭМ!$D$10+'СЕТ СН'!$F$5-'СЕТ СН'!$F$17</f>
        <v>2242.4788684499999</v>
      </c>
      <c r="M33" s="36">
        <f>SUMIFS(СВЦЭМ!$C$33:$C$776,СВЦЭМ!$A$33:$A$776,$A33,СВЦЭМ!$B$33:$B$776,M$11)+'СЕТ СН'!$F$9+СВЦЭМ!$D$10+'СЕТ СН'!$F$5-'СЕТ СН'!$F$17</f>
        <v>2238.570197</v>
      </c>
      <c r="N33" s="36">
        <f>SUMIFS(СВЦЭМ!$C$33:$C$776,СВЦЭМ!$A$33:$A$776,$A33,СВЦЭМ!$B$33:$B$776,N$11)+'СЕТ СН'!$F$9+СВЦЭМ!$D$10+'СЕТ СН'!$F$5-'СЕТ СН'!$F$17</f>
        <v>2238.1388467199999</v>
      </c>
      <c r="O33" s="36">
        <f>SUMIFS(СВЦЭМ!$C$33:$C$776,СВЦЭМ!$A$33:$A$776,$A33,СВЦЭМ!$B$33:$B$776,O$11)+'СЕТ СН'!$F$9+СВЦЭМ!$D$10+'СЕТ СН'!$F$5-'СЕТ СН'!$F$17</f>
        <v>2236.1102799599998</v>
      </c>
      <c r="P33" s="36">
        <f>SUMIFS(СВЦЭМ!$C$33:$C$776,СВЦЭМ!$A$33:$A$776,$A33,СВЦЭМ!$B$33:$B$776,P$11)+'СЕТ СН'!$F$9+СВЦЭМ!$D$10+'СЕТ СН'!$F$5-'СЕТ СН'!$F$17</f>
        <v>2250.11460988</v>
      </c>
      <c r="Q33" s="36">
        <f>SUMIFS(СВЦЭМ!$C$33:$C$776,СВЦЭМ!$A$33:$A$776,$A33,СВЦЭМ!$B$33:$B$776,Q$11)+'СЕТ СН'!$F$9+СВЦЭМ!$D$10+'СЕТ СН'!$F$5-'СЕТ СН'!$F$17</f>
        <v>2240.6922484799998</v>
      </c>
      <c r="R33" s="36">
        <f>SUMIFS(СВЦЭМ!$C$33:$C$776,СВЦЭМ!$A$33:$A$776,$A33,СВЦЭМ!$B$33:$B$776,R$11)+'СЕТ СН'!$F$9+СВЦЭМ!$D$10+'СЕТ СН'!$F$5-'СЕТ СН'!$F$17</f>
        <v>2244.08231626</v>
      </c>
      <c r="S33" s="36">
        <f>SUMIFS(СВЦЭМ!$C$33:$C$776,СВЦЭМ!$A$33:$A$776,$A33,СВЦЭМ!$B$33:$B$776,S$11)+'СЕТ СН'!$F$9+СВЦЭМ!$D$10+'СЕТ СН'!$F$5-'СЕТ СН'!$F$17</f>
        <v>2251.8373561600001</v>
      </c>
      <c r="T33" s="36">
        <f>SUMIFS(СВЦЭМ!$C$33:$C$776,СВЦЭМ!$A$33:$A$776,$A33,СВЦЭМ!$B$33:$B$776,T$11)+'СЕТ СН'!$F$9+СВЦЭМ!$D$10+'СЕТ СН'!$F$5-'СЕТ СН'!$F$17</f>
        <v>2244.69169844</v>
      </c>
      <c r="U33" s="36">
        <f>SUMIFS(СВЦЭМ!$C$33:$C$776,СВЦЭМ!$A$33:$A$776,$A33,СВЦЭМ!$B$33:$B$776,U$11)+'СЕТ СН'!$F$9+СВЦЭМ!$D$10+'СЕТ СН'!$F$5-'СЕТ СН'!$F$17</f>
        <v>2243.8318025099998</v>
      </c>
      <c r="V33" s="36">
        <f>SUMIFS(СВЦЭМ!$C$33:$C$776,СВЦЭМ!$A$33:$A$776,$A33,СВЦЭМ!$B$33:$B$776,V$11)+'СЕТ СН'!$F$9+СВЦЭМ!$D$10+'СЕТ СН'!$F$5-'СЕТ СН'!$F$17</f>
        <v>2236.1905292199999</v>
      </c>
      <c r="W33" s="36">
        <f>SUMIFS(СВЦЭМ!$C$33:$C$776,СВЦЭМ!$A$33:$A$776,$A33,СВЦЭМ!$B$33:$B$776,W$11)+'СЕТ СН'!$F$9+СВЦЭМ!$D$10+'СЕТ СН'!$F$5-'СЕТ СН'!$F$17</f>
        <v>2256.0010882400002</v>
      </c>
      <c r="X33" s="36">
        <f>SUMIFS(СВЦЭМ!$C$33:$C$776,СВЦЭМ!$A$33:$A$776,$A33,СВЦЭМ!$B$33:$B$776,X$11)+'СЕТ СН'!$F$9+СВЦЭМ!$D$10+'СЕТ СН'!$F$5-'СЕТ СН'!$F$17</f>
        <v>2234.8930438699999</v>
      </c>
      <c r="Y33" s="36">
        <f>SUMIFS(СВЦЭМ!$C$33:$C$776,СВЦЭМ!$A$33:$A$776,$A33,СВЦЭМ!$B$33:$B$776,Y$11)+'СЕТ СН'!$F$9+СВЦЭМ!$D$10+'СЕТ СН'!$F$5-'СЕТ СН'!$F$17</f>
        <v>2197.7259627399999</v>
      </c>
    </row>
    <row r="34" spans="1:25" ht="15.75" x14ac:dyDescent="0.2">
      <c r="A34" s="35">
        <f t="shared" si="0"/>
        <v>43639</v>
      </c>
      <c r="B34" s="36">
        <f>SUMIFS(СВЦЭМ!$C$33:$C$776,СВЦЭМ!$A$33:$A$776,$A34,СВЦЭМ!$B$33:$B$776,B$11)+'СЕТ СН'!$F$9+СВЦЭМ!$D$10+'СЕТ СН'!$F$5-'СЕТ СН'!$F$17</f>
        <v>2342.3148940900001</v>
      </c>
      <c r="C34" s="36">
        <f>SUMIFS(СВЦЭМ!$C$33:$C$776,СВЦЭМ!$A$33:$A$776,$A34,СВЦЭМ!$B$33:$B$776,C$11)+'СЕТ СН'!$F$9+СВЦЭМ!$D$10+'СЕТ СН'!$F$5-'СЕТ СН'!$F$17</f>
        <v>2359.8908120699998</v>
      </c>
      <c r="D34" s="36">
        <f>SUMIFS(СВЦЭМ!$C$33:$C$776,СВЦЭМ!$A$33:$A$776,$A34,СВЦЭМ!$B$33:$B$776,D$11)+'СЕТ СН'!$F$9+СВЦЭМ!$D$10+'СЕТ СН'!$F$5-'СЕТ СН'!$F$17</f>
        <v>2402.0147799199999</v>
      </c>
      <c r="E34" s="36">
        <f>SUMIFS(СВЦЭМ!$C$33:$C$776,СВЦЭМ!$A$33:$A$776,$A34,СВЦЭМ!$B$33:$B$776,E$11)+'СЕТ СН'!$F$9+СВЦЭМ!$D$10+'СЕТ СН'!$F$5-'СЕТ СН'!$F$17</f>
        <v>2424.0578393199999</v>
      </c>
      <c r="F34" s="36">
        <f>SUMIFS(СВЦЭМ!$C$33:$C$776,СВЦЭМ!$A$33:$A$776,$A34,СВЦЭМ!$B$33:$B$776,F$11)+'СЕТ СН'!$F$9+СВЦЭМ!$D$10+'СЕТ СН'!$F$5-'СЕТ СН'!$F$17</f>
        <v>2428.7109144199999</v>
      </c>
      <c r="G34" s="36">
        <f>SUMIFS(СВЦЭМ!$C$33:$C$776,СВЦЭМ!$A$33:$A$776,$A34,СВЦЭМ!$B$33:$B$776,G$11)+'СЕТ СН'!$F$9+СВЦЭМ!$D$10+'СЕТ СН'!$F$5-'СЕТ СН'!$F$17</f>
        <v>2452.4519655599997</v>
      </c>
      <c r="H34" s="36">
        <f>SUMIFS(СВЦЭМ!$C$33:$C$776,СВЦЭМ!$A$33:$A$776,$A34,СВЦЭМ!$B$33:$B$776,H$11)+'СЕТ СН'!$F$9+СВЦЭМ!$D$10+'СЕТ СН'!$F$5-'СЕТ СН'!$F$17</f>
        <v>2428.8422320600002</v>
      </c>
      <c r="I34" s="36">
        <f>SUMIFS(СВЦЭМ!$C$33:$C$776,СВЦЭМ!$A$33:$A$776,$A34,СВЦЭМ!$B$33:$B$776,I$11)+'СЕТ СН'!$F$9+СВЦЭМ!$D$10+'СЕТ СН'!$F$5-'СЕТ СН'!$F$17</f>
        <v>2397.3386915299998</v>
      </c>
      <c r="J34" s="36">
        <f>SUMIFS(СВЦЭМ!$C$33:$C$776,СВЦЭМ!$A$33:$A$776,$A34,СВЦЭМ!$B$33:$B$776,J$11)+'СЕТ СН'!$F$9+СВЦЭМ!$D$10+'СЕТ СН'!$F$5-'СЕТ СН'!$F$17</f>
        <v>2373.2120859299998</v>
      </c>
      <c r="K34" s="36">
        <f>SUMIFS(СВЦЭМ!$C$33:$C$776,СВЦЭМ!$A$33:$A$776,$A34,СВЦЭМ!$B$33:$B$776,K$11)+'СЕТ СН'!$F$9+СВЦЭМ!$D$10+'СЕТ СН'!$F$5-'СЕТ СН'!$F$17</f>
        <v>2341.9729939399999</v>
      </c>
      <c r="L34" s="36">
        <f>SUMIFS(СВЦЭМ!$C$33:$C$776,СВЦЭМ!$A$33:$A$776,$A34,СВЦЭМ!$B$33:$B$776,L$11)+'СЕТ СН'!$F$9+СВЦЭМ!$D$10+'СЕТ СН'!$F$5-'СЕТ СН'!$F$17</f>
        <v>2321.6668643900002</v>
      </c>
      <c r="M34" s="36">
        <f>SUMIFS(СВЦЭМ!$C$33:$C$776,СВЦЭМ!$A$33:$A$776,$A34,СВЦЭМ!$B$33:$B$776,M$11)+'СЕТ СН'!$F$9+СВЦЭМ!$D$10+'СЕТ СН'!$F$5-'СЕТ СН'!$F$17</f>
        <v>2294.8962815200002</v>
      </c>
      <c r="N34" s="36">
        <f>SUMIFS(СВЦЭМ!$C$33:$C$776,СВЦЭМ!$A$33:$A$776,$A34,СВЦЭМ!$B$33:$B$776,N$11)+'СЕТ СН'!$F$9+СВЦЭМ!$D$10+'СЕТ СН'!$F$5-'СЕТ СН'!$F$17</f>
        <v>2325.95845633</v>
      </c>
      <c r="O34" s="36">
        <f>SUMIFS(СВЦЭМ!$C$33:$C$776,СВЦЭМ!$A$33:$A$776,$A34,СВЦЭМ!$B$33:$B$776,O$11)+'СЕТ СН'!$F$9+СВЦЭМ!$D$10+'СЕТ СН'!$F$5-'СЕТ СН'!$F$17</f>
        <v>2326.9946846900002</v>
      </c>
      <c r="P34" s="36">
        <f>SUMIFS(СВЦЭМ!$C$33:$C$776,СВЦЭМ!$A$33:$A$776,$A34,СВЦЭМ!$B$33:$B$776,P$11)+'СЕТ СН'!$F$9+СВЦЭМ!$D$10+'СЕТ СН'!$F$5-'СЕТ СН'!$F$17</f>
        <v>2337.8138969399997</v>
      </c>
      <c r="Q34" s="36">
        <f>SUMIFS(СВЦЭМ!$C$33:$C$776,СВЦЭМ!$A$33:$A$776,$A34,СВЦЭМ!$B$33:$B$776,Q$11)+'СЕТ СН'!$F$9+СВЦЭМ!$D$10+'СЕТ СН'!$F$5-'СЕТ СН'!$F$17</f>
        <v>2295.8374832099998</v>
      </c>
      <c r="R34" s="36">
        <f>SUMIFS(СВЦЭМ!$C$33:$C$776,СВЦЭМ!$A$33:$A$776,$A34,СВЦЭМ!$B$33:$B$776,R$11)+'СЕТ СН'!$F$9+СВЦЭМ!$D$10+'СЕТ СН'!$F$5-'СЕТ СН'!$F$17</f>
        <v>2241.2382868599998</v>
      </c>
      <c r="S34" s="36">
        <f>SUMIFS(СВЦЭМ!$C$33:$C$776,СВЦЭМ!$A$33:$A$776,$A34,СВЦЭМ!$B$33:$B$776,S$11)+'СЕТ СН'!$F$9+СВЦЭМ!$D$10+'СЕТ СН'!$F$5-'СЕТ СН'!$F$17</f>
        <v>2243.3423006200001</v>
      </c>
      <c r="T34" s="36">
        <f>SUMIFS(СВЦЭМ!$C$33:$C$776,СВЦЭМ!$A$33:$A$776,$A34,СВЦЭМ!$B$33:$B$776,T$11)+'СЕТ СН'!$F$9+СВЦЭМ!$D$10+'СЕТ СН'!$F$5-'СЕТ СН'!$F$17</f>
        <v>2245.3615232399998</v>
      </c>
      <c r="U34" s="36">
        <f>SUMIFS(СВЦЭМ!$C$33:$C$776,СВЦЭМ!$A$33:$A$776,$A34,СВЦЭМ!$B$33:$B$776,U$11)+'СЕТ СН'!$F$9+СВЦЭМ!$D$10+'СЕТ СН'!$F$5-'СЕТ СН'!$F$17</f>
        <v>2250.1626082900002</v>
      </c>
      <c r="V34" s="36">
        <f>SUMIFS(СВЦЭМ!$C$33:$C$776,СВЦЭМ!$A$33:$A$776,$A34,СВЦЭМ!$B$33:$B$776,V$11)+'СЕТ СН'!$F$9+СВЦЭМ!$D$10+'СЕТ СН'!$F$5-'СЕТ СН'!$F$17</f>
        <v>2230.4084701299998</v>
      </c>
      <c r="W34" s="36">
        <f>SUMIFS(СВЦЭМ!$C$33:$C$776,СВЦЭМ!$A$33:$A$776,$A34,СВЦЭМ!$B$33:$B$776,W$11)+'СЕТ СН'!$F$9+СВЦЭМ!$D$10+'СЕТ СН'!$F$5-'СЕТ СН'!$F$17</f>
        <v>2225.3835287900001</v>
      </c>
      <c r="X34" s="36">
        <f>SUMIFS(СВЦЭМ!$C$33:$C$776,СВЦЭМ!$A$33:$A$776,$A34,СВЦЭМ!$B$33:$B$776,X$11)+'СЕТ СН'!$F$9+СВЦЭМ!$D$10+'СЕТ СН'!$F$5-'СЕТ СН'!$F$17</f>
        <v>2227.14541629</v>
      </c>
      <c r="Y34" s="36">
        <f>SUMIFS(СВЦЭМ!$C$33:$C$776,СВЦЭМ!$A$33:$A$776,$A34,СВЦЭМ!$B$33:$B$776,Y$11)+'СЕТ СН'!$F$9+СВЦЭМ!$D$10+'СЕТ СН'!$F$5-'СЕТ СН'!$F$17</f>
        <v>2318.0392354699998</v>
      </c>
    </row>
    <row r="35" spans="1:25" ht="15.75" x14ac:dyDescent="0.2">
      <c r="A35" s="35">
        <f t="shared" si="0"/>
        <v>43640</v>
      </c>
      <c r="B35" s="36">
        <f>SUMIFS(СВЦЭМ!$C$33:$C$776,СВЦЭМ!$A$33:$A$776,$A35,СВЦЭМ!$B$33:$B$776,B$11)+'СЕТ СН'!$F$9+СВЦЭМ!$D$10+'СЕТ СН'!$F$5-'СЕТ СН'!$F$17</f>
        <v>2431.00403538</v>
      </c>
      <c r="C35" s="36">
        <f>SUMIFS(СВЦЭМ!$C$33:$C$776,СВЦЭМ!$A$33:$A$776,$A35,СВЦЭМ!$B$33:$B$776,C$11)+'СЕТ СН'!$F$9+СВЦЭМ!$D$10+'СЕТ СН'!$F$5-'СЕТ СН'!$F$17</f>
        <v>2448.8218690799999</v>
      </c>
      <c r="D35" s="36">
        <f>SUMIFS(СВЦЭМ!$C$33:$C$776,СВЦЭМ!$A$33:$A$776,$A35,СВЦЭМ!$B$33:$B$776,D$11)+'СЕТ СН'!$F$9+СВЦЭМ!$D$10+'СЕТ СН'!$F$5-'СЕТ СН'!$F$17</f>
        <v>2491.5012227100001</v>
      </c>
      <c r="E35" s="36">
        <f>SUMIFS(СВЦЭМ!$C$33:$C$776,СВЦЭМ!$A$33:$A$776,$A35,СВЦЭМ!$B$33:$B$776,E$11)+'СЕТ СН'!$F$9+СВЦЭМ!$D$10+'СЕТ СН'!$F$5-'СЕТ СН'!$F$17</f>
        <v>2492.2311738500002</v>
      </c>
      <c r="F35" s="36">
        <f>SUMIFS(СВЦЭМ!$C$33:$C$776,СВЦЭМ!$A$33:$A$776,$A35,СВЦЭМ!$B$33:$B$776,F$11)+'СЕТ СН'!$F$9+СВЦЭМ!$D$10+'СЕТ СН'!$F$5-'СЕТ СН'!$F$17</f>
        <v>2503.9929628800001</v>
      </c>
      <c r="G35" s="36">
        <f>SUMIFS(СВЦЭМ!$C$33:$C$776,СВЦЭМ!$A$33:$A$776,$A35,СВЦЭМ!$B$33:$B$776,G$11)+'СЕТ СН'!$F$9+СВЦЭМ!$D$10+'СЕТ СН'!$F$5-'СЕТ СН'!$F$17</f>
        <v>2503.1885812099999</v>
      </c>
      <c r="H35" s="36">
        <f>SUMIFS(СВЦЭМ!$C$33:$C$776,СВЦЭМ!$A$33:$A$776,$A35,СВЦЭМ!$B$33:$B$776,H$11)+'СЕТ СН'!$F$9+СВЦЭМ!$D$10+'СЕТ СН'!$F$5-'СЕТ СН'!$F$17</f>
        <v>2464.8779808700001</v>
      </c>
      <c r="I35" s="36">
        <f>SUMIFS(СВЦЭМ!$C$33:$C$776,СВЦЭМ!$A$33:$A$776,$A35,СВЦЭМ!$B$33:$B$776,I$11)+'СЕТ СН'!$F$9+СВЦЭМ!$D$10+'СЕТ СН'!$F$5-'СЕТ СН'!$F$17</f>
        <v>2402.5650720200001</v>
      </c>
      <c r="J35" s="36">
        <f>SUMIFS(СВЦЭМ!$C$33:$C$776,СВЦЭМ!$A$33:$A$776,$A35,СВЦЭМ!$B$33:$B$776,J$11)+'СЕТ СН'!$F$9+СВЦЭМ!$D$10+'СЕТ СН'!$F$5-'СЕТ СН'!$F$17</f>
        <v>2391.37014494</v>
      </c>
      <c r="K35" s="36">
        <f>SUMIFS(СВЦЭМ!$C$33:$C$776,СВЦЭМ!$A$33:$A$776,$A35,СВЦЭМ!$B$33:$B$776,K$11)+'СЕТ СН'!$F$9+СВЦЭМ!$D$10+'СЕТ СН'!$F$5-'СЕТ СН'!$F$17</f>
        <v>2365.5726691199998</v>
      </c>
      <c r="L35" s="36">
        <f>SUMIFS(СВЦЭМ!$C$33:$C$776,СВЦЭМ!$A$33:$A$776,$A35,СВЦЭМ!$B$33:$B$776,L$11)+'СЕТ СН'!$F$9+СВЦЭМ!$D$10+'СЕТ СН'!$F$5-'СЕТ СН'!$F$17</f>
        <v>2358.4644380600002</v>
      </c>
      <c r="M35" s="36">
        <f>SUMIFS(СВЦЭМ!$C$33:$C$776,СВЦЭМ!$A$33:$A$776,$A35,СВЦЭМ!$B$33:$B$776,M$11)+'СЕТ СН'!$F$9+СВЦЭМ!$D$10+'СЕТ СН'!$F$5-'СЕТ СН'!$F$17</f>
        <v>2344.74379533</v>
      </c>
      <c r="N35" s="36">
        <f>SUMIFS(СВЦЭМ!$C$33:$C$776,СВЦЭМ!$A$33:$A$776,$A35,СВЦЭМ!$B$33:$B$776,N$11)+'СЕТ СН'!$F$9+СВЦЭМ!$D$10+'СЕТ СН'!$F$5-'СЕТ СН'!$F$17</f>
        <v>2349.2384042899998</v>
      </c>
      <c r="O35" s="36">
        <f>SUMIFS(СВЦЭМ!$C$33:$C$776,СВЦЭМ!$A$33:$A$776,$A35,СВЦЭМ!$B$33:$B$776,O$11)+'СЕТ СН'!$F$9+СВЦЭМ!$D$10+'СЕТ СН'!$F$5-'СЕТ СН'!$F$17</f>
        <v>2349.6207548000002</v>
      </c>
      <c r="P35" s="36">
        <f>SUMIFS(СВЦЭМ!$C$33:$C$776,СВЦЭМ!$A$33:$A$776,$A35,СВЦЭМ!$B$33:$B$776,P$11)+'СЕТ СН'!$F$9+СВЦЭМ!$D$10+'СЕТ СН'!$F$5-'СЕТ СН'!$F$17</f>
        <v>2352.0127934900001</v>
      </c>
      <c r="Q35" s="36">
        <f>SUMIFS(СВЦЭМ!$C$33:$C$776,СВЦЭМ!$A$33:$A$776,$A35,СВЦЭМ!$B$33:$B$776,Q$11)+'СЕТ СН'!$F$9+СВЦЭМ!$D$10+'СЕТ СН'!$F$5-'СЕТ СН'!$F$17</f>
        <v>2319.1060605399998</v>
      </c>
      <c r="R35" s="36">
        <f>SUMIFS(СВЦЭМ!$C$33:$C$776,СВЦЭМ!$A$33:$A$776,$A35,СВЦЭМ!$B$33:$B$776,R$11)+'СЕТ СН'!$F$9+СВЦЭМ!$D$10+'СЕТ СН'!$F$5-'СЕТ СН'!$F$17</f>
        <v>2290.1324276300002</v>
      </c>
      <c r="S35" s="36">
        <f>SUMIFS(СВЦЭМ!$C$33:$C$776,СВЦЭМ!$A$33:$A$776,$A35,СВЦЭМ!$B$33:$B$776,S$11)+'СЕТ СН'!$F$9+СВЦЭМ!$D$10+'СЕТ СН'!$F$5-'СЕТ СН'!$F$17</f>
        <v>2309.0713853699999</v>
      </c>
      <c r="T35" s="36">
        <f>SUMIFS(СВЦЭМ!$C$33:$C$776,СВЦЭМ!$A$33:$A$776,$A35,СВЦЭМ!$B$33:$B$776,T$11)+'СЕТ СН'!$F$9+СВЦЭМ!$D$10+'СЕТ СН'!$F$5-'СЕТ СН'!$F$17</f>
        <v>2317.2559642300002</v>
      </c>
      <c r="U35" s="36">
        <f>SUMIFS(СВЦЭМ!$C$33:$C$776,СВЦЭМ!$A$33:$A$776,$A35,СВЦЭМ!$B$33:$B$776,U$11)+'СЕТ СН'!$F$9+СВЦЭМ!$D$10+'СЕТ СН'!$F$5-'СЕТ СН'!$F$17</f>
        <v>2333.9636092199999</v>
      </c>
      <c r="V35" s="36">
        <f>SUMIFS(СВЦЭМ!$C$33:$C$776,СВЦЭМ!$A$33:$A$776,$A35,СВЦЭМ!$B$33:$B$776,V$11)+'СЕТ СН'!$F$9+СВЦЭМ!$D$10+'СЕТ СН'!$F$5-'СЕТ СН'!$F$17</f>
        <v>2346.48248874</v>
      </c>
      <c r="W35" s="36">
        <f>SUMIFS(СВЦЭМ!$C$33:$C$776,СВЦЭМ!$A$33:$A$776,$A35,СВЦЭМ!$B$33:$B$776,W$11)+'СЕТ СН'!$F$9+СВЦЭМ!$D$10+'СЕТ СН'!$F$5-'СЕТ СН'!$F$17</f>
        <v>2330.29868618</v>
      </c>
      <c r="X35" s="36">
        <f>SUMIFS(СВЦЭМ!$C$33:$C$776,СВЦЭМ!$A$33:$A$776,$A35,СВЦЭМ!$B$33:$B$776,X$11)+'СЕТ СН'!$F$9+СВЦЭМ!$D$10+'СЕТ СН'!$F$5-'СЕТ СН'!$F$17</f>
        <v>2349.9378127800001</v>
      </c>
      <c r="Y35" s="36">
        <f>SUMIFS(СВЦЭМ!$C$33:$C$776,СВЦЭМ!$A$33:$A$776,$A35,СВЦЭМ!$B$33:$B$776,Y$11)+'СЕТ СН'!$F$9+СВЦЭМ!$D$10+'СЕТ СН'!$F$5-'СЕТ СН'!$F$17</f>
        <v>2423.9635527299997</v>
      </c>
    </row>
    <row r="36" spans="1:25" ht="15.75" x14ac:dyDescent="0.2">
      <c r="A36" s="35">
        <f t="shared" si="0"/>
        <v>43641</v>
      </c>
      <c r="B36" s="36">
        <f>SUMIFS(СВЦЭМ!$C$33:$C$776,СВЦЭМ!$A$33:$A$776,$A36,СВЦЭМ!$B$33:$B$776,B$11)+'СЕТ СН'!$F$9+СВЦЭМ!$D$10+'СЕТ СН'!$F$5-'СЕТ СН'!$F$17</f>
        <v>2453.5027686899998</v>
      </c>
      <c r="C36" s="36">
        <f>SUMIFS(СВЦЭМ!$C$33:$C$776,СВЦЭМ!$A$33:$A$776,$A36,СВЦЭМ!$B$33:$B$776,C$11)+'СЕТ СН'!$F$9+СВЦЭМ!$D$10+'СЕТ СН'!$F$5-'СЕТ СН'!$F$17</f>
        <v>2506.0121509400001</v>
      </c>
      <c r="D36" s="36">
        <f>SUMIFS(СВЦЭМ!$C$33:$C$776,СВЦЭМ!$A$33:$A$776,$A36,СВЦЭМ!$B$33:$B$776,D$11)+'СЕТ СН'!$F$9+СВЦЭМ!$D$10+'СЕТ СН'!$F$5-'СЕТ СН'!$F$17</f>
        <v>2497.11809214</v>
      </c>
      <c r="E36" s="36">
        <f>SUMIFS(СВЦЭМ!$C$33:$C$776,СВЦЭМ!$A$33:$A$776,$A36,СВЦЭМ!$B$33:$B$776,E$11)+'СЕТ СН'!$F$9+СВЦЭМ!$D$10+'СЕТ СН'!$F$5-'СЕТ СН'!$F$17</f>
        <v>2485.9239132799999</v>
      </c>
      <c r="F36" s="36">
        <f>SUMIFS(СВЦЭМ!$C$33:$C$776,СВЦЭМ!$A$33:$A$776,$A36,СВЦЭМ!$B$33:$B$776,F$11)+'СЕТ СН'!$F$9+СВЦЭМ!$D$10+'СЕТ СН'!$F$5-'СЕТ СН'!$F$17</f>
        <v>2492.83684223</v>
      </c>
      <c r="G36" s="36">
        <f>SUMIFS(СВЦЭМ!$C$33:$C$776,СВЦЭМ!$A$33:$A$776,$A36,СВЦЭМ!$B$33:$B$776,G$11)+'СЕТ СН'!$F$9+СВЦЭМ!$D$10+'СЕТ СН'!$F$5-'СЕТ СН'!$F$17</f>
        <v>2470.6670703899999</v>
      </c>
      <c r="H36" s="36">
        <f>SUMIFS(СВЦЭМ!$C$33:$C$776,СВЦЭМ!$A$33:$A$776,$A36,СВЦЭМ!$B$33:$B$776,H$11)+'СЕТ СН'!$F$9+СВЦЭМ!$D$10+'СЕТ СН'!$F$5-'СЕТ СН'!$F$17</f>
        <v>2460.4118200799999</v>
      </c>
      <c r="I36" s="36">
        <f>SUMIFS(СВЦЭМ!$C$33:$C$776,СВЦЭМ!$A$33:$A$776,$A36,СВЦЭМ!$B$33:$B$776,I$11)+'СЕТ СН'!$F$9+СВЦЭМ!$D$10+'СЕТ СН'!$F$5-'СЕТ СН'!$F$17</f>
        <v>2404.4948078799998</v>
      </c>
      <c r="J36" s="36">
        <f>SUMIFS(СВЦЭМ!$C$33:$C$776,СВЦЭМ!$A$33:$A$776,$A36,СВЦЭМ!$B$33:$B$776,J$11)+'СЕТ СН'!$F$9+СВЦЭМ!$D$10+'СЕТ СН'!$F$5-'СЕТ СН'!$F$17</f>
        <v>2415.4474199000001</v>
      </c>
      <c r="K36" s="36">
        <f>SUMIFS(СВЦЭМ!$C$33:$C$776,СВЦЭМ!$A$33:$A$776,$A36,СВЦЭМ!$B$33:$B$776,K$11)+'СЕТ СН'!$F$9+СВЦЭМ!$D$10+'СЕТ СН'!$F$5-'СЕТ СН'!$F$17</f>
        <v>2401.0413257999999</v>
      </c>
      <c r="L36" s="36">
        <f>SUMIFS(СВЦЭМ!$C$33:$C$776,СВЦЭМ!$A$33:$A$776,$A36,СВЦЭМ!$B$33:$B$776,L$11)+'СЕТ СН'!$F$9+СВЦЭМ!$D$10+'СЕТ СН'!$F$5-'СЕТ СН'!$F$17</f>
        <v>2387.5467184899999</v>
      </c>
      <c r="M36" s="36">
        <f>SUMIFS(СВЦЭМ!$C$33:$C$776,СВЦЭМ!$A$33:$A$776,$A36,СВЦЭМ!$B$33:$B$776,M$11)+'СЕТ СН'!$F$9+СВЦЭМ!$D$10+'СЕТ СН'!$F$5-'СЕТ СН'!$F$17</f>
        <v>2381.0343905499999</v>
      </c>
      <c r="N36" s="36">
        <f>SUMIFS(СВЦЭМ!$C$33:$C$776,СВЦЭМ!$A$33:$A$776,$A36,СВЦЭМ!$B$33:$B$776,N$11)+'СЕТ СН'!$F$9+СВЦЭМ!$D$10+'СЕТ СН'!$F$5-'СЕТ СН'!$F$17</f>
        <v>2386.42739996</v>
      </c>
      <c r="O36" s="36">
        <f>SUMIFS(СВЦЭМ!$C$33:$C$776,СВЦЭМ!$A$33:$A$776,$A36,СВЦЭМ!$B$33:$B$776,O$11)+'СЕТ СН'!$F$9+СВЦЭМ!$D$10+'СЕТ СН'!$F$5-'СЕТ СН'!$F$17</f>
        <v>2383.6995236900002</v>
      </c>
      <c r="P36" s="36">
        <f>SUMIFS(СВЦЭМ!$C$33:$C$776,СВЦЭМ!$A$33:$A$776,$A36,СВЦЭМ!$B$33:$B$776,P$11)+'СЕТ СН'!$F$9+СВЦЭМ!$D$10+'СЕТ СН'!$F$5-'СЕТ СН'!$F$17</f>
        <v>2389.9485929399998</v>
      </c>
      <c r="Q36" s="36">
        <f>SUMIFS(СВЦЭМ!$C$33:$C$776,СВЦЭМ!$A$33:$A$776,$A36,СВЦЭМ!$B$33:$B$776,Q$11)+'СЕТ СН'!$F$9+СВЦЭМ!$D$10+'СЕТ СН'!$F$5-'СЕТ СН'!$F$17</f>
        <v>2348.8455174400001</v>
      </c>
      <c r="R36" s="36">
        <f>SUMIFS(СВЦЭМ!$C$33:$C$776,СВЦЭМ!$A$33:$A$776,$A36,СВЦЭМ!$B$33:$B$776,R$11)+'СЕТ СН'!$F$9+СВЦЭМ!$D$10+'СЕТ СН'!$F$5-'СЕТ СН'!$F$17</f>
        <v>2315.3116139200001</v>
      </c>
      <c r="S36" s="36">
        <f>SUMIFS(СВЦЭМ!$C$33:$C$776,СВЦЭМ!$A$33:$A$776,$A36,СВЦЭМ!$B$33:$B$776,S$11)+'СЕТ СН'!$F$9+СВЦЭМ!$D$10+'СЕТ СН'!$F$5-'СЕТ СН'!$F$17</f>
        <v>2312.28660782</v>
      </c>
      <c r="T36" s="36">
        <f>SUMIFS(СВЦЭМ!$C$33:$C$776,СВЦЭМ!$A$33:$A$776,$A36,СВЦЭМ!$B$33:$B$776,T$11)+'СЕТ СН'!$F$9+СВЦЭМ!$D$10+'СЕТ СН'!$F$5-'СЕТ СН'!$F$17</f>
        <v>2319.1401030400002</v>
      </c>
      <c r="U36" s="36">
        <f>SUMIFS(СВЦЭМ!$C$33:$C$776,СВЦЭМ!$A$33:$A$776,$A36,СВЦЭМ!$B$33:$B$776,U$11)+'СЕТ СН'!$F$9+СВЦЭМ!$D$10+'СЕТ СН'!$F$5-'СЕТ СН'!$F$17</f>
        <v>2320.5408770700001</v>
      </c>
      <c r="V36" s="36">
        <f>SUMIFS(СВЦЭМ!$C$33:$C$776,СВЦЭМ!$A$33:$A$776,$A36,СВЦЭМ!$B$33:$B$776,V$11)+'СЕТ СН'!$F$9+СВЦЭМ!$D$10+'СЕТ СН'!$F$5-'СЕТ СН'!$F$17</f>
        <v>2313.0482418299998</v>
      </c>
      <c r="W36" s="36">
        <f>SUMIFS(СВЦЭМ!$C$33:$C$776,СВЦЭМ!$A$33:$A$776,$A36,СВЦЭМ!$B$33:$B$776,W$11)+'СЕТ СН'!$F$9+СВЦЭМ!$D$10+'СЕТ СН'!$F$5-'СЕТ СН'!$F$17</f>
        <v>2311.1187007899998</v>
      </c>
      <c r="X36" s="36">
        <f>SUMIFS(СВЦЭМ!$C$33:$C$776,СВЦЭМ!$A$33:$A$776,$A36,СВЦЭМ!$B$33:$B$776,X$11)+'СЕТ СН'!$F$9+СВЦЭМ!$D$10+'СЕТ СН'!$F$5-'СЕТ СН'!$F$17</f>
        <v>2301.7865034500001</v>
      </c>
      <c r="Y36" s="36">
        <f>SUMIFS(СВЦЭМ!$C$33:$C$776,СВЦЭМ!$A$33:$A$776,$A36,СВЦЭМ!$B$33:$B$776,Y$11)+'СЕТ СН'!$F$9+СВЦЭМ!$D$10+'СЕТ СН'!$F$5-'СЕТ СН'!$F$17</f>
        <v>2341.9168390300001</v>
      </c>
    </row>
    <row r="37" spans="1:25" ht="15.75" x14ac:dyDescent="0.2">
      <c r="A37" s="35">
        <f t="shared" si="0"/>
        <v>43642</v>
      </c>
      <c r="B37" s="36">
        <f>SUMIFS(СВЦЭМ!$C$33:$C$776,СВЦЭМ!$A$33:$A$776,$A37,СВЦЭМ!$B$33:$B$776,B$11)+'СЕТ СН'!$F$9+СВЦЭМ!$D$10+'СЕТ СН'!$F$5-'СЕТ СН'!$F$17</f>
        <v>2395.82251812</v>
      </c>
      <c r="C37" s="36">
        <f>SUMIFS(СВЦЭМ!$C$33:$C$776,СВЦЭМ!$A$33:$A$776,$A37,СВЦЭМ!$B$33:$B$776,C$11)+'СЕТ СН'!$F$9+СВЦЭМ!$D$10+'СЕТ СН'!$F$5-'СЕТ СН'!$F$17</f>
        <v>2476.68534322</v>
      </c>
      <c r="D37" s="36">
        <f>SUMIFS(СВЦЭМ!$C$33:$C$776,СВЦЭМ!$A$33:$A$776,$A37,СВЦЭМ!$B$33:$B$776,D$11)+'СЕТ СН'!$F$9+СВЦЭМ!$D$10+'СЕТ СН'!$F$5-'СЕТ СН'!$F$17</f>
        <v>2504.3992155300002</v>
      </c>
      <c r="E37" s="36">
        <f>SUMIFS(СВЦЭМ!$C$33:$C$776,СВЦЭМ!$A$33:$A$776,$A37,СВЦЭМ!$B$33:$B$776,E$11)+'СЕТ СН'!$F$9+СВЦЭМ!$D$10+'СЕТ СН'!$F$5-'СЕТ СН'!$F$17</f>
        <v>2519.1725342999998</v>
      </c>
      <c r="F37" s="36">
        <f>SUMIFS(СВЦЭМ!$C$33:$C$776,СВЦЭМ!$A$33:$A$776,$A37,СВЦЭМ!$B$33:$B$776,F$11)+'СЕТ СН'!$F$9+СВЦЭМ!$D$10+'СЕТ СН'!$F$5-'СЕТ СН'!$F$17</f>
        <v>2528.4622769799998</v>
      </c>
      <c r="G37" s="36">
        <f>SUMIFS(СВЦЭМ!$C$33:$C$776,СВЦЭМ!$A$33:$A$776,$A37,СВЦЭМ!$B$33:$B$776,G$11)+'СЕТ СН'!$F$9+СВЦЭМ!$D$10+'СЕТ СН'!$F$5-'СЕТ СН'!$F$17</f>
        <v>2506.2656831300001</v>
      </c>
      <c r="H37" s="36">
        <f>SUMIFS(СВЦЭМ!$C$33:$C$776,СВЦЭМ!$A$33:$A$776,$A37,СВЦЭМ!$B$33:$B$776,H$11)+'СЕТ СН'!$F$9+СВЦЭМ!$D$10+'СЕТ СН'!$F$5-'СЕТ СН'!$F$17</f>
        <v>2456.96531805</v>
      </c>
      <c r="I37" s="36">
        <f>SUMIFS(СВЦЭМ!$C$33:$C$776,СВЦЭМ!$A$33:$A$776,$A37,СВЦЭМ!$B$33:$B$776,I$11)+'СЕТ СН'!$F$9+СВЦЭМ!$D$10+'СЕТ СН'!$F$5-'СЕТ СН'!$F$17</f>
        <v>2416.2555431999999</v>
      </c>
      <c r="J37" s="36">
        <f>SUMIFS(СВЦЭМ!$C$33:$C$776,СВЦЭМ!$A$33:$A$776,$A37,СВЦЭМ!$B$33:$B$776,J$11)+'СЕТ СН'!$F$9+СВЦЭМ!$D$10+'СЕТ СН'!$F$5-'СЕТ СН'!$F$17</f>
        <v>2374.77709121</v>
      </c>
      <c r="K37" s="36">
        <f>SUMIFS(СВЦЭМ!$C$33:$C$776,СВЦЭМ!$A$33:$A$776,$A37,СВЦЭМ!$B$33:$B$776,K$11)+'СЕТ СН'!$F$9+СВЦЭМ!$D$10+'СЕТ СН'!$F$5-'СЕТ СН'!$F$17</f>
        <v>2349.26622649</v>
      </c>
      <c r="L37" s="36">
        <f>SUMIFS(СВЦЭМ!$C$33:$C$776,СВЦЭМ!$A$33:$A$776,$A37,СВЦЭМ!$B$33:$B$776,L$11)+'СЕТ СН'!$F$9+СВЦЭМ!$D$10+'СЕТ СН'!$F$5-'СЕТ СН'!$F$17</f>
        <v>2349.95175144</v>
      </c>
      <c r="M37" s="36">
        <f>SUMIFS(СВЦЭМ!$C$33:$C$776,СВЦЭМ!$A$33:$A$776,$A37,СВЦЭМ!$B$33:$B$776,M$11)+'СЕТ СН'!$F$9+СВЦЭМ!$D$10+'СЕТ СН'!$F$5-'СЕТ СН'!$F$17</f>
        <v>2339.1150395899999</v>
      </c>
      <c r="N37" s="36">
        <f>SUMIFS(СВЦЭМ!$C$33:$C$776,СВЦЭМ!$A$33:$A$776,$A37,СВЦЭМ!$B$33:$B$776,N$11)+'СЕТ СН'!$F$9+СВЦЭМ!$D$10+'СЕТ СН'!$F$5-'СЕТ СН'!$F$17</f>
        <v>2349.8643557800001</v>
      </c>
      <c r="O37" s="36">
        <f>SUMIFS(СВЦЭМ!$C$33:$C$776,СВЦЭМ!$A$33:$A$776,$A37,СВЦЭМ!$B$33:$B$776,O$11)+'СЕТ СН'!$F$9+СВЦЭМ!$D$10+'СЕТ СН'!$F$5-'СЕТ СН'!$F$17</f>
        <v>2338.6428955800002</v>
      </c>
      <c r="P37" s="36">
        <f>SUMIFS(СВЦЭМ!$C$33:$C$776,СВЦЭМ!$A$33:$A$776,$A37,СВЦЭМ!$B$33:$B$776,P$11)+'СЕТ СН'!$F$9+СВЦЭМ!$D$10+'СЕТ СН'!$F$5-'СЕТ СН'!$F$17</f>
        <v>2340.3692905899998</v>
      </c>
      <c r="Q37" s="36">
        <f>SUMIFS(СВЦЭМ!$C$33:$C$776,СВЦЭМ!$A$33:$A$776,$A37,СВЦЭМ!$B$33:$B$776,Q$11)+'СЕТ СН'!$F$9+СВЦЭМ!$D$10+'СЕТ СН'!$F$5-'СЕТ СН'!$F$17</f>
        <v>2301.1208482900001</v>
      </c>
      <c r="R37" s="36">
        <f>SUMIFS(СВЦЭМ!$C$33:$C$776,СВЦЭМ!$A$33:$A$776,$A37,СВЦЭМ!$B$33:$B$776,R$11)+'СЕТ СН'!$F$9+СВЦЭМ!$D$10+'СЕТ СН'!$F$5-'СЕТ СН'!$F$17</f>
        <v>2240.7018377499999</v>
      </c>
      <c r="S37" s="36">
        <f>SUMIFS(СВЦЭМ!$C$33:$C$776,СВЦЭМ!$A$33:$A$776,$A37,СВЦЭМ!$B$33:$B$776,S$11)+'СЕТ СН'!$F$9+СВЦЭМ!$D$10+'СЕТ СН'!$F$5-'СЕТ СН'!$F$17</f>
        <v>2251.83507138</v>
      </c>
      <c r="T37" s="36">
        <f>SUMIFS(СВЦЭМ!$C$33:$C$776,СВЦЭМ!$A$33:$A$776,$A37,СВЦЭМ!$B$33:$B$776,T$11)+'СЕТ СН'!$F$9+СВЦЭМ!$D$10+'СЕТ СН'!$F$5-'СЕТ СН'!$F$17</f>
        <v>2254.0525671300002</v>
      </c>
      <c r="U37" s="36">
        <f>SUMIFS(СВЦЭМ!$C$33:$C$776,СВЦЭМ!$A$33:$A$776,$A37,СВЦЭМ!$B$33:$B$776,U$11)+'СЕТ СН'!$F$9+СВЦЭМ!$D$10+'СЕТ СН'!$F$5-'СЕТ СН'!$F$17</f>
        <v>2246.3723840000002</v>
      </c>
      <c r="V37" s="36">
        <f>SUMIFS(СВЦЭМ!$C$33:$C$776,СВЦЭМ!$A$33:$A$776,$A37,СВЦЭМ!$B$33:$B$776,V$11)+'СЕТ СН'!$F$9+СВЦЭМ!$D$10+'СЕТ СН'!$F$5-'СЕТ СН'!$F$17</f>
        <v>2241.1574608299998</v>
      </c>
      <c r="W37" s="36">
        <f>SUMIFS(СВЦЭМ!$C$33:$C$776,СВЦЭМ!$A$33:$A$776,$A37,СВЦЭМ!$B$33:$B$776,W$11)+'СЕТ СН'!$F$9+СВЦЭМ!$D$10+'СЕТ СН'!$F$5-'СЕТ СН'!$F$17</f>
        <v>2229.8864300699997</v>
      </c>
      <c r="X37" s="36">
        <f>SUMIFS(СВЦЭМ!$C$33:$C$776,СВЦЭМ!$A$33:$A$776,$A37,СВЦЭМ!$B$33:$B$776,X$11)+'СЕТ СН'!$F$9+СВЦЭМ!$D$10+'СЕТ СН'!$F$5-'СЕТ СН'!$F$17</f>
        <v>2239.63715331</v>
      </c>
      <c r="Y37" s="36">
        <f>SUMIFS(СВЦЭМ!$C$33:$C$776,СВЦЭМ!$A$33:$A$776,$A37,СВЦЭМ!$B$33:$B$776,Y$11)+'СЕТ СН'!$F$9+СВЦЭМ!$D$10+'СЕТ СН'!$F$5-'СЕТ СН'!$F$17</f>
        <v>2313.8638429900002</v>
      </c>
    </row>
    <row r="38" spans="1:25" ht="15.75" x14ac:dyDescent="0.2">
      <c r="A38" s="35">
        <f t="shared" si="0"/>
        <v>43643</v>
      </c>
      <c r="B38" s="36">
        <f>SUMIFS(СВЦЭМ!$C$33:$C$776,СВЦЭМ!$A$33:$A$776,$A38,СВЦЭМ!$B$33:$B$776,B$11)+'СЕТ СН'!$F$9+СВЦЭМ!$D$10+'СЕТ СН'!$F$5-'СЕТ СН'!$F$17</f>
        <v>2421.2318881199999</v>
      </c>
      <c r="C38" s="36">
        <f>SUMIFS(СВЦЭМ!$C$33:$C$776,СВЦЭМ!$A$33:$A$776,$A38,СВЦЭМ!$B$33:$B$776,C$11)+'СЕТ СН'!$F$9+СВЦЭМ!$D$10+'СЕТ СН'!$F$5-'СЕТ СН'!$F$17</f>
        <v>2466.3751072999999</v>
      </c>
      <c r="D38" s="36">
        <f>SUMIFS(СВЦЭМ!$C$33:$C$776,СВЦЭМ!$A$33:$A$776,$A38,СВЦЭМ!$B$33:$B$776,D$11)+'СЕТ СН'!$F$9+СВЦЭМ!$D$10+'СЕТ СН'!$F$5-'СЕТ СН'!$F$17</f>
        <v>2487.8062564299998</v>
      </c>
      <c r="E38" s="36">
        <f>SUMIFS(СВЦЭМ!$C$33:$C$776,СВЦЭМ!$A$33:$A$776,$A38,СВЦЭМ!$B$33:$B$776,E$11)+'СЕТ СН'!$F$9+СВЦЭМ!$D$10+'СЕТ СН'!$F$5-'СЕТ СН'!$F$17</f>
        <v>2527.5656353700001</v>
      </c>
      <c r="F38" s="36">
        <f>SUMIFS(СВЦЭМ!$C$33:$C$776,СВЦЭМ!$A$33:$A$776,$A38,СВЦЭМ!$B$33:$B$776,F$11)+'СЕТ СН'!$F$9+СВЦЭМ!$D$10+'СЕТ СН'!$F$5-'СЕТ СН'!$F$17</f>
        <v>2538.4733165799998</v>
      </c>
      <c r="G38" s="36">
        <f>SUMIFS(СВЦЭМ!$C$33:$C$776,СВЦЭМ!$A$33:$A$776,$A38,СВЦЭМ!$B$33:$B$776,G$11)+'СЕТ СН'!$F$9+СВЦЭМ!$D$10+'СЕТ СН'!$F$5-'СЕТ СН'!$F$17</f>
        <v>2529.5162649100002</v>
      </c>
      <c r="H38" s="36">
        <f>SUMIFS(СВЦЭМ!$C$33:$C$776,СВЦЭМ!$A$33:$A$776,$A38,СВЦЭМ!$B$33:$B$776,H$11)+'СЕТ СН'!$F$9+СВЦЭМ!$D$10+'СЕТ СН'!$F$5-'СЕТ СН'!$F$17</f>
        <v>2457.0129065900001</v>
      </c>
      <c r="I38" s="36">
        <f>SUMIFS(СВЦЭМ!$C$33:$C$776,СВЦЭМ!$A$33:$A$776,$A38,СВЦЭМ!$B$33:$B$776,I$11)+'СЕТ СН'!$F$9+СВЦЭМ!$D$10+'СЕТ СН'!$F$5-'СЕТ СН'!$F$17</f>
        <v>2403.12041838</v>
      </c>
      <c r="J38" s="36">
        <f>SUMIFS(СВЦЭМ!$C$33:$C$776,СВЦЭМ!$A$33:$A$776,$A38,СВЦЭМ!$B$33:$B$776,J$11)+'СЕТ СН'!$F$9+СВЦЭМ!$D$10+'СЕТ СН'!$F$5-'СЕТ СН'!$F$17</f>
        <v>2350.5359528899999</v>
      </c>
      <c r="K38" s="36">
        <f>SUMIFS(СВЦЭМ!$C$33:$C$776,СВЦЭМ!$A$33:$A$776,$A38,СВЦЭМ!$B$33:$B$776,K$11)+'СЕТ СН'!$F$9+СВЦЭМ!$D$10+'СЕТ СН'!$F$5-'СЕТ СН'!$F$17</f>
        <v>2322.5987783800001</v>
      </c>
      <c r="L38" s="36">
        <f>SUMIFS(СВЦЭМ!$C$33:$C$776,СВЦЭМ!$A$33:$A$776,$A38,СВЦЭМ!$B$33:$B$776,L$11)+'СЕТ СН'!$F$9+СВЦЭМ!$D$10+'СЕТ СН'!$F$5-'СЕТ СН'!$F$17</f>
        <v>2298.9966304499999</v>
      </c>
      <c r="M38" s="36">
        <f>SUMIFS(СВЦЭМ!$C$33:$C$776,СВЦЭМ!$A$33:$A$776,$A38,СВЦЭМ!$B$33:$B$776,M$11)+'СЕТ СН'!$F$9+СВЦЭМ!$D$10+'СЕТ СН'!$F$5-'СЕТ СН'!$F$17</f>
        <v>2306.5730308900002</v>
      </c>
      <c r="N38" s="36">
        <f>SUMIFS(СВЦЭМ!$C$33:$C$776,СВЦЭМ!$A$33:$A$776,$A38,СВЦЭМ!$B$33:$B$776,N$11)+'СЕТ СН'!$F$9+СВЦЭМ!$D$10+'СЕТ СН'!$F$5-'СЕТ СН'!$F$17</f>
        <v>2326.5850110900001</v>
      </c>
      <c r="O38" s="36">
        <f>SUMIFS(СВЦЭМ!$C$33:$C$776,СВЦЭМ!$A$33:$A$776,$A38,СВЦЭМ!$B$33:$B$776,O$11)+'СЕТ СН'!$F$9+СВЦЭМ!$D$10+'СЕТ СН'!$F$5-'СЕТ СН'!$F$17</f>
        <v>2324.3205333000001</v>
      </c>
      <c r="P38" s="36">
        <f>SUMIFS(СВЦЭМ!$C$33:$C$776,СВЦЭМ!$A$33:$A$776,$A38,СВЦЭМ!$B$33:$B$776,P$11)+'СЕТ СН'!$F$9+СВЦЭМ!$D$10+'СЕТ СН'!$F$5-'СЕТ СН'!$F$17</f>
        <v>2325.0569490799999</v>
      </c>
      <c r="Q38" s="36">
        <f>SUMIFS(СВЦЭМ!$C$33:$C$776,СВЦЭМ!$A$33:$A$776,$A38,СВЦЭМ!$B$33:$B$776,Q$11)+'СЕТ СН'!$F$9+СВЦЭМ!$D$10+'СЕТ СН'!$F$5-'СЕТ СН'!$F$17</f>
        <v>2295.5544679499999</v>
      </c>
      <c r="R38" s="36">
        <f>SUMIFS(СВЦЭМ!$C$33:$C$776,СВЦЭМ!$A$33:$A$776,$A38,СВЦЭМ!$B$33:$B$776,R$11)+'СЕТ СН'!$F$9+СВЦЭМ!$D$10+'СЕТ СН'!$F$5-'СЕТ СН'!$F$17</f>
        <v>2255.1525014700001</v>
      </c>
      <c r="S38" s="36">
        <f>SUMIFS(СВЦЭМ!$C$33:$C$776,СВЦЭМ!$A$33:$A$776,$A38,СВЦЭМ!$B$33:$B$776,S$11)+'СЕТ СН'!$F$9+СВЦЭМ!$D$10+'СЕТ СН'!$F$5-'СЕТ СН'!$F$17</f>
        <v>2258.8941396499999</v>
      </c>
      <c r="T38" s="36">
        <f>SUMIFS(СВЦЭМ!$C$33:$C$776,СВЦЭМ!$A$33:$A$776,$A38,СВЦЭМ!$B$33:$B$776,T$11)+'СЕТ СН'!$F$9+СВЦЭМ!$D$10+'СЕТ СН'!$F$5-'СЕТ СН'!$F$17</f>
        <v>2244.1408517499999</v>
      </c>
      <c r="U38" s="36">
        <f>SUMIFS(СВЦЭМ!$C$33:$C$776,СВЦЭМ!$A$33:$A$776,$A38,СВЦЭМ!$B$33:$B$776,U$11)+'СЕТ СН'!$F$9+СВЦЭМ!$D$10+'СЕТ СН'!$F$5-'СЕТ СН'!$F$17</f>
        <v>2258.2187303800001</v>
      </c>
      <c r="V38" s="36">
        <f>SUMIFS(СВЦЭМ!$C$33:$C$776,СВЦЭМ!$A$33:$A$776,$A38,СВЦЭМ!$B$33:$B$776,V$11)+'СЕТ СН'!$F$9+СВЦЭМ!$D$10+'СЕТ СН'!$F$5-'СЕТ СН'!$F$17</f>
        <v>2246.4687266800001</v>
      </c>
      <c r="W38" s="36">
        <f>SUMIFS(СВЦЭМ!$C$33:$C$776,СВЦЭМ!$A$33:$A$776,$A38,СВЦЭМ!$B$33:$B$776,W$11)+'СЕТ СН'!$F$9+СВЦЭМ!$D$10+'СЕТ СН'!$F$5-'СЕТ СН'!$F$17</f>
        <v>2230.2221109100001</v>
      </c>
      <c r="X38" s="36">
        <f>SUMIFS(СВЦЭМ!$C$33:$C$776,СВЦЭМ!$A$33:$A$776,$A38,СВЦЭМ!$B$33:$B$776,X$11)+'СЕТ СН'!$F$9+СВЦЭМ!$D$10+'СЕТ СН'!$F$5-'СЕТ СН'!$F$17</f>
        <v>2233.9564345600002</v>
      </c>
      <c r="Y38" s="36">
        <f>SUMIFS(СВЦЭМ!$C$33:$C$776,СВЦЭМ!$A$33:$A$776,$A38,СВЦЭМ!$B$33:$B$776,Y$11)+'СЕТ СН'!$F$9+СВЦЭМ!$D$10+'СЕТ СН'!$F$5-'СЕТ СН'!$F$17</f>
        <v>2297.90373671</v>
      </c>
    </row>
    <row r="39" spans="1:25" ht="15.75" x14ac:dyDescent="0.2">
      <c r="A39" s="35">
        <f t="shared" si="0"/>
        <v>43644</v>
      </c>
      <c r="B39" s="36">
        <f>SUMIFS(СВЦЭМ!$C$33:$C$776,СВЦЭМ!$A$33:$A$776,$A39,СВЦЭМ!$B$33:$B$776,B$11)+'СЕТ СН'!$F$9+СВЦЭМ!$D$10+'СЕТ СН'!$F$5-'СЕТ СН'!$F$17</f>
        <v>2393.8121229799999</v>
      </c>
      <c r="C39" s="36">
        <f>SUMIFS(СВЦЭМ!$C$33:$C$776,СВЦЭМ!$A$33:$A$776,$A39,СВЦЭМ!$B$33:$B$776,C$11)+'СЕТ СН'!$F$9+СВЦЭМ!$D$10+'СЕТ СН'!$F$5-'СЕТ СН'!$F$17</f>
        <v>2438.17801818</v>
      </c>
      <c r="D39" s="36">
        <f>SUMIFS(СВЦЭМ!$C$33:$C$776,СВЦЭМ!$A$33:$A$776,$A39,СВЦЭМ!$B$33:$B$776,D$11)+'СЕТ СН'!$F$9+СВЦЭМ!$D$10+'СЕТ СН'!$F$5-'СЕТ СН'!$F$17</f>
        <v>2479.6148949799999</v>
      </c>
      <c r="E39" s="36">
        <f>SUMIFS(СВЦЭМ!$C$33:$C$776,СВЦЭМ!$A$33:$A$776,$A39,СВЦЭМ!$B$33:$B$776,E$11)+'СЕТ СН'!$F$9+СВЦЭМ!$D$10+'СЕТ СН'!$F$5-'СЕТ СН'!$F$17</f>
        <v>2486.82814891</v>
      </c>
      <c r="F39" s="36">
        <f>SUMIFS(СВЦЭМ!$C$33:$C$776,СВЦЭМ!$A$33:$A$776,$A39,СВЦЭМ!$B$33:$B$776,F$11)+'СЕТ СН'!$F$9+СВЦЭМ!$D$10+'СЕТ СН'!$F$5-'СЕТ СН'!$F$17</f>
        <v>2492.15582189</v>
      </c>
      <c r="G39" s="36">
        <f>SUMIFS(СВЦЭМ!$C$33:$C$776,СВЦЭМ!$A$33:$A$776,$A39,СВЦЭМ!$B$33:$B$776,G$11)+'СЕТ СН'!$F$9+СВЦЭМ!$D$10+'СЕТ СН'!$F$5-'СЕТ СН'!$F$17</f>
        <v>2481.2062069399999</v>
      </c>
      <c r="H39" s="36">
        <f>SUMIFS(СВЦЭМ!$C$33:$C$776,СВЦЭМ!$A$33:$A$776,$A39,СВЦЭМ!$B$33:$B$776,H$11)+'СЕТ СН'!$F$9+СВЦЭМ!$D$10+'СЕТ СН'!$F$5-'СЕТ СН'!$F$17</f>
        <v>2412.04441821</v>
      </c>
      <c r="I39" s="36">
        <f>SUMIFS(СВЦЭМ!$C$33:$C$776,СВЦЭМ!$A$33:$A$776,$A39,СВЦЭМ!$B$33:$B$776,I$11)+'СЕТ СН'!$F$9+СВЦЭМ!$D$10+'СЕТ СН'!$F$5-'СЕТ СН'!$F$17</f>
        <v>2381.9681538699997</v>
      </c>
      <c r="J39" s="36">
        <f>SUMIFS(СВЦЭМ!$C$33:$C$776,СВЦЭМ!$A$33:$A$776,$A39,СВЦЭМ!$B$33:$B$776,J$11)+'СЕТ СН'!$F$9+СВЦЭМ!$D$10+'СЕТ СН'!$F$5-'СЕТ СН'!$F$17</f>
        <v>2335.67477577</v>
      </c>
      <c r="K39" s="36">
        <f>SUMIFS(СВЦЭМ!$C$33:$C$776,СВЦЭМ!$A$33:$A$776,$A39,СВЦЭМ!$B$33:$B$776,K$11)+'СЕТ СН'!$F$9+СВЦЭМ!$D$10+'СЕТ СН'!$F$5-'СЕТ СН'!$F$17</f>
        <v>2321.5815426600002</v>
      </c>
      <c r="L39" s="36">
        <f>SUMIFS(СВЦЭМ!$C$33:$C$776,СВЦЭМ!$A$33:$A$776,$A39,СВЦЭМ!$B$33:$B$776,L$11)+'СЕТ СН'!$F$9+СВЦЭМ!$D$10+'СЕТ СН'!$F$5-'СЕТ СН'!$F$17</f>
        <v>2333.4661927100001</v>
      </c>
      <c r="M39" s="36">
        <f>SUMIFS(СВЦЭМ!$C$33:$C$776,СВЦЭМ!$A$33:$A$776,$A39,СВЦЭМ!$B$33:$B$776,M$11)+'СЕТ СН'!$F$9+СВЦЭМ!$D$10+'СЕТ СН'!$F$5-'СЕТ СН'!$F$17</f>
        <v>2345.4876227999998</v>
      </c>
      <c r="N39" s="36">
        <f>SUMIFS(СВЦЭМ!$C$33:$C$776,СВЦЭМ!$A$33:$A$776,$A39,СВЦЭМ!$B$33:$B$776,N$11)+'СЕТ СН'!$F$9+СВЦЭМ!$D$10+'СЕТ СН'!$F$5-'СЕТ СН'!$F$17</f>
        <v>2372.6040463999998</v>
      </c>
      <c r="O39" s="36">
        <f>SUMIFS(СВЦЭМ!$C$33:$C$776,СВЦЭМ!$A$33:$A$776,$A39,СВЦЭМ!$B$33:$B$776,O$11)+'СЕТ СН'!$F$9+СВЦЭМ!$D$10+'СЕТ СН'!$F$5-'СЕТ СН'!$F$17</f>
        <v>2360.4312958099999</v>
      </c>
      <c r="P39" s="36">
        <f>SUMIFS(СВЦЭМ!$C$33:$C$776,СВЦЭМ!$A$33:$A$776,$A39,СВЦЭМ!$B$33:$B$776,P$11)+'СЕТ СН'!$F$9+СВЦЭМ!$D$10+'СЕТ СН'!$F$5-'СЕТ СН'!$F$17</f>
        <v>2344.3500368200002</v>
      </c>
      <c r="Q39" s="36">
        <f>SUMIFS(СВЦЭМ!$C$33:$C$776,СВЦЭМ!$A$33:$A$776,$A39,СВЦЭМ!$B$33:$B$776,Q$11)+'СЕТ СН'!$F$9+СВЦЭМ!$D$10+'СЕТ СН'!$F$5-'СЕТ СН'!$F$17</f>
        <v>2324.8210284799998</v>
      </c>
      <c r="R39" s="36">
        <f>SUMIFS(СВЦЭМ!$C$33:$C$776,СВЦЭМ!$A$33:$A$776,$A39,СВЦЭМ!$B$33:$B$776,R$11)+'СЕТ СН'!$F$9+СВЦЭМ!$D$10+'СЕТ СН'!$F$5-'СЕТ СН'!$F$17</f>
        <v>2295.1857509299998</v>
      </c>
      <c r="S39" s="36">
        <f>SUMIFS(СВЦЭМ!$C$33:$C$776,СВЦЭМ!$A$33:$A$776,$A39,СВЦЭМ!$B$33:$B$776,S$11)+'СЕТ СН'!$F$9+СВЦЭМ!$D$10+'СЕТ СН'!$F$5-'СЕТ СН'!$F$17</f>
        <v>2264.32114095</v>
      </c>
      <c r="T39" s="36">
        <f>SUMIFS(СВЦЭМ!$C$33:$C$776,СВЦЭМ!$A$33:$A$776,$A39,СВЦЭМ!$B$33:$B$776,T$11)+'СЕТ СН'!$F$9+СВЦЭМ!$D$10+'СЕТ СН'!$F$5-'СЕТ СН'!$F$17</f>
        <v>2283.17913791</v>
      </c>
      <c r="U39" s="36">
        <f>SUMIFS(СВЦЭМ!$C$33:$C$776,СВЦЭМ!$A$33:$A$776,$A39,СВЦЭМ!$B$33:$B$776,U$11)+'СЕТ СН'!$F$9+СВЦЭМ!$D$10+'СЕТ СН'!$F$5-'СЕТ СН'!$F$17</f>
        <v>2292.5390725400002</v>
      </c>
      <c r="V39" s="36">
        <f>SUMIFS(СВЦЭМ!$C$33:$C$776,СВЦЭМ!$A$33:$A$776,$A39,СВЦЭМ!$B$33:$B$776,V$11)+'СЕТ СН'!$F$9+СВЦЭМ!$D$10+'СЕТ СН'!$F$5-'СЕТ СН'!$F$17</f>
        <v>2296.9935108899999</v>
      </c>
      <c r="W39" s="36">
        <f>SUMIFS(СВЦЭМ!$C$33:$C$776,СВЦЭМ!$A$33:$A$776,$A39,СВЦЭМ!$B$33:$B$776,W$11)+'СЕТ СН'!$F$9+СВЦЭМ!$D$10+'СЕТ СН'!$F$5-'СЕТ СН'!$F$17</f>
        <v>2260.2218387499997</v>
      </c>
      <c r="X39" s="36">
        <f>SUMIFS(СВЦЭМ!$C$33:$C$776,СВЦЭМ!$A$33:$A$776,$A39,СВЦЭМ!$B$33:$B$776,X$11)+'СЕТ СН'!$F$9+СВЦЭМ!$D$10+'СЕТ СН'!$F$5-'СЕТ СН'!$F$17</f>
        <v>2259.3425600400001</v>
      </c>
      <c r="Y39" s="36">
        <f>SUMIFS(СВЦЭМ!$C$33:$C$776,СВЦЭМ!$A$33:$A$776,$A39,СВЦЭМ!$B$33:$B$776,Y$11)+'СЕТ СН'!$F$9+СВЦЭМ!$D$10+'СЕТ СН'!$F$5-'СЕТ СН'!$F$17</f>
        <v>2348.08321819</v>
      </c>
    </row>
    <row r="40" spans="1:25" ht="15.75" x14ac:dyDescent="0.2">
      <c r="A40" s="35">
        <f t="shared" si="0"/>
        <v>43645</v>
      </c>
      <c r="B40" s="36">
        <f>SUMIFS(СВЦЭМ!$C$33:$C$776,СВЦЭМ!$A$33:$A$776,$A40,СВЦЭМ!$B$33:$B$776,B$11)+'СЕТ СН'!$F$9+СВЦЭМ!$D$10+'СЕТ СН'!$F$5-'СЕТ СН'!$F$17</f>
        <v>2383.2631014399999</v>
      </c>
      <c r="C40" s="36">
        <f>SUMIFS(СВЦЭМ!$C$33:$C$776,СВЦЭМ!$A$33:$A$776,$A40,СВЦЭМ!$B$33:$B$776,C$11)+'СЕТ СН'!$F$9+СВЦЭМ!$D$10+'СЕТ СН'!$F$5-'СЕТ СН'!$F$17</f>
        <v>2434.68023434</v>
      </c>
      <c r="D40" s="36">
        <f>SUMIFS(СВЦЭМ!$C$33:$C$776,СВЦЭМ!$A$33:$A$776,$A40,СВЦЭМ!$B$33:$B$776,D$11)+'СЕТ СН'!$F$9+СВЦЭМ!$D$10+'СЕТ СН'!$F$5-'СЕТ СН'!$F$17</f>
        <v>2458.2829884299999</v>
      </c>
      <c r="E40" s="36">
        <f>SUMIFS(СВЦЭМ!$C$33:$C$776,СВЦЭМ!$A$33:$A$776,$A40,СВЦЭМ!$B$33:$B$776,E$11)+'СЕТ СН'!$F$9+СВЦЭМ!$D$10+'СЕТ СН'!$F$5-'СЕТ СН'!$F$17</f>
        <v>2479.9756805799998</v>
      </c>
      <c r="F40" s="36">
        <f>SUMIFS(СВЦЭМ!$C$33:$C$776,СВЦЭМ!$A$33:$A$776,$A40,СВЦЭМ!$B$33:$B$776,F$11)+'СЕТ СН'!$F$9+СВЦЭМ!$D$10+'СЕТ СН'!$F$5-'СЕТ СН'!$F$17</f>
        <v>2485.7013699199997</v>
      </c>
      <c r="G40" s="36">
        <f>SUMIFS(СВЦЭМ!$C$33:$C$776,СВЦЭМ!$A$33:$A$776,$A40,СВЦЭМ!$B$33:$B$776,G$11)+'СЕТ СН'!$F$9+СВЦЭМ!$D$10+'СЕТ СН'!$F$5-'СЕТ СН'!$F$17</f>
        <v>2481.53214011</v>
      </c>
      <c r="H40" s="36">
        <f>SUMIFS(СВЦЭМ!$C$33:$C$776,СВЦЭМ!$A$33:$A$776,$A40,СВЦЭМ!$B$33:$B$776,H$11)+'СЕТ СН'!$F$9+СВЦЭМ!$D$10+'СЕТ СН'!$F$5-'СЕТ СН'!$F$17</f>
        <v>2452.6071252699999</v>
      </c>
      <c r="I40" s="36">
        <f>SUMIFS(СВЦЭМ!$C$33:$C$776,СВЦЭМ!$A$33:$A$776,$A40,СВЦЭМ!$B$33:$B$776,I$11)+'СЕТ СН'!$F$9+СВЦЭМ!$D$10+'СЕТ СН'!$F$5-'СЕТ СН'!$F$17</f>
        <v>2406.8027665</v>
      </c>
      <c r="J40" s="36">
        <f>SUMIFS(СВЦЭМ!$C$33:$C$776,СВЦЭМ!$A$33:$A$776,$A40,СВЦЭМ!$B$33:$B$776,J$11)+'СЕТ СН'!$F$9+СВЦЭМ!$D$10+'СЕТ СН'!$F$5-'СЕТ СН'!$F$17</f>
        <v>2390.8127329499998</v>
      </c>
      <c r="K40" s="36">
        <f>SUMIFS(СВЦЭМ!$C$33:$C$776,СВЦЭМ!$A$33:$A$776,$A40,СВЦЭМ!$B$33:$B$776,K$11)+'СЕТ СН'!$F$9+СВЦЭМ!$D$10+'СЕТ СН'!$F$5-'СЕТ СН'!$F$17</f>
        <v>2341.6622962599999</v>
      </c>
      <c r="L40" s="36">
        <f>SUMIFS(СВЦЭМ!$C$33:$C$776,СВЦЭМ!$A$33:$A$776,$A40,СВЦЭМ!$B$33:$B$776,L$11)+'СЕТ СН'!$F$9+СВЦЭМ!$D$10+'СЕТ СН'!$F$5-'СЕТ СН'!$F$17</f>
        <v>2323.5165056000001</v>
      </c>
      <c r="M40" s="36">
        <f>SUMIFS(СВЦЭМ!$C$33:$C$776,СВЦЭМ!$A$33:$A$776,$A40,СВЦЭМ!$B$33:$B$776,M$11)+'СЕТ СН'!$F$9+СВЦЭМ!$D$10+'СЕТ СН'!$F$5-'СЕТ СН'!$F$17</f>
        <v>2315.9131721899998</v>
      </c>
      <c r="N40" s="36">
        <f>SUMIFS(СВЦЭМ!$C$33:$C$776,СВЦЭМ!$A$33:$A$776,$A40,СВЦЭМ!$B$33:$B$776,N$11)+'СЕТ СН'!$F$9+СВЦЭМ!$D$10+'СЕТ СН'!$F$5-'СЕТ СН'!$F$17</f>
        <v>2328.6174998500001</v>
      </c>
      <c r="O40" s="36">
        <f>SUMIFS(СВЦЭМ!$C$33:$C$776,СВЦЭМ!$A$33:$A$776,$A40,СВЦЭМ!$B$33:$B$776,O$11)+'СЕТ СН'!$F$9+СВЦЭМ!$D$10+'СЕТ СН'!$F$5-'СЕТ СН'!$F$17</f>
        <v>2334.8453181599998</v>
      </c>
      <c r="P40" s="36">
        <f>SUMIFS(СВЦЭМ!$C$33:$C$776,СВЦЭМ!$A$33:$A$776,$A40,СВЦЭМ!$B$33:$B$776,P$11)+'СЕТ СН'!$F$9+СВЦЭМ!$D$10+'СЕТ СН'!$F$5-'СЕТ СН'!$F$17</f>
        <v>2333.0875614299998</v>
      </c>
      <c r="Q40" s="36">
        <f>SUMIFS(СВЦЭМ!$C$33:$C$776,СВЦЭМ!$A$33:$A$776,$A40,СВЦЭМ!$B$33:$B$776,Q$11)+'СЕТ СН'!$F$9+СВЦЭМ!$D$10+'СЕТ СН'!$F$5-'СЕТ СН'!$F$17</f>
        <v>2300.58986048</v>
      </c>
      <c r="R40" s="36">
        <f>SUMIFS(СВЦЭМ!$C$33:$C$776,СВЦЭМ!$A$33:$A$776,$A40,СВЦЭМ!$B$33:$B$776,R$11)+'СЕТ СН'!$F$9+СВЦЭМ!$D$10+'СЕТ СН'!$F$5-'СЕТ СН'!$F$17</f>
        <v>2262.65210179</v>
      </c>
      <c r="S40" s="36">
        <f>SUMIFS(СВЦЭМ!$C$33:$C$776,СВЦЭМ!$A$33:$A$776,$A40,СВЦЭМ!$B$33:$B$776,S$11)+'СЕТ СН'!$F$9+СВЦЭМ!$D$10+'СЕТ СН'!$F$5-'СЕТ СН'!$F$17</f>
        <v>2248.43229999</v>
      </c>
      <c r="T40" s="36">
        <f>SUMIFS(СВЦЭМ!$C$33:$C$776,СВЦЭМ!$A$33:$A$776,$A40,СВЦЭМ!$B$33:$B$776,T$11)+'СЕТ СН'!$F$9+СВЦЭМ!$D$10+'СЕТ СН'!$F$5-'СЕТ СН'!$F$17</f>
        <v>2244.2684730800001</v>
      </c>
      <c r="U40" s="36">
        <f>SUMIFS(СВЦЭМ!$C$33:$C$776,СВЦЭМ!$A$33:$A$776,$A40,СВЦЭМ!$B$33:$B$776,U$11)+'СЕТ СН'!$F$9+СВЦЭМ!$D$10+'СЕТ СН'!$F$5-'СЕТ СН'!$F$17</f>
        <v>2249.3261088999998</v>
      </c>
      <c r="V40" s="36">
        <f>SUMIFS(СВЦЭМ!$C$33:$C$776,СВЦЭМ!$A$33:$A$776,$A40,СВЦЭМ!$B$33:$B$776,V$11)+'СЕТ СН'!$F$9+СВЦЭМ!$D$10+'СЕТ СН'!$F$5-'СЕТ СН'!$F$17</f>
        <v>2251.9329849000001</v>
      </c>
      <c r="W40" s="36">
        <f>SUMIFS(СВЦЭМ!$C$33:$C$776,СВЦЭМ!$A$33:$A$776,$A40,СВЦЭМ!$B$33:$B$776,W$11)+'СЕТ СН'!$F$9+СВЦЭМ!$D$10+'СЕТ СН'!$F$5-'СЕТ СН'!$F$17</f>
        <v>2227.63006043</v>
      </c>
      <c r="X40" s="36">
        <f>SUMIFS(СВЦЭМ!$C$33:$C$776,СВЦЭМ!$A$33:$A$776,$A40,СВЦЭМ!$B$33:$B$776,X$11)+'СЕТ СН'!$F$9+СВЦЭМ!$D$10+'СЕТ СН'!$F$5-'СЕТ СН'!$F$17</f>
        <v>2238.5473476899997</v>
      </c>
      <c r="Y40" s="36">
        <f>SUMIFS(СВЦЭМ!$C$33:$C$776,СВЦЭМ!$A$33:$A$776,$A40,СВЦЭМ!$B$33:$B$776,Y$11)+'СЕТ СН'!$F$9+СВЦЭМ!$D$10+'СЕТ СН'!$F$5-'СЕТ СН'!$F$17</f>
        <v>2322.77877842</v>
      </c>
    </row>
    <row r="41" spans="1:25" ht="15.75" x14ac:dyDescent="0.2">
      <c r="A41" s="35">
        <f t="shared" si="0"/>
        <v>43646</v>
      </c>
      <c r="B41" s="36">
        <f>SUMIFS(СВЦЭМ!$C$33:$C$776,СВЦЭМ!$A$33:$A$776,$A41,СВЦЭМ!$B$33:$B$776,B$11)+'СЕТ СН'!$F$9+СВЦЭМ!$D$10+'СЕТ СН'!$F$5-'СЕТ СН'!$F$17</f>
        <v>2370.7519114799998</v>
      </c>
      <c r="C41" s="36">
        <f>SUMIFS(СВЦЭМ!$C$33:$C$776,СВЦЭМ!$A$33:$A$776,$A41,СВЦЭМ!$B$33:$B$776,C$11)+'СЕТ СН'!$F$9+СВЦЭМ!$D$10+'СЕТ СН'!$F$5-'СЕТ СН'!$F$17</f>
        <v>2419.4699343500001</v>
      </c>
      <c r="D41" s="36">
        <f>SUMIFS(СВЦЭМ!$C$33:$C$776,СВЦЭМ!$A$33:$A$776,$A41,СВЦЭМ!$B$33:$B$776,D$11)+'СЕТ СН'!$F$9+СВЦЭМ!$D$10+'СЕТ СН'!$F$5-'СЕТ СН'!$F$17</f>
        <v>2451.2045996500001</v>
      </c>
      <c r="E41" s="36">
        <f>SUMIFS(СВЦЭМ!$C$33:$C$776,СВЦЭМ!$A$33:$A$776,$A41,СВЦЭМ!$B$33:$B$776,E$11)+'СЕТ СН'!$F$9+СВЦЭМ!$D$10+'СЕТ СН'!$F$5-'СЕТ СН'!$F$17</f>
        <v>2482.4960098399997</v>
      </c>
      <c r="F41" s="36">
        <f>SUMIFS(СВЦЭМ!$C$33:$C$776,СВЦЭМ!$A$33:$A$776,$A41,СВЦЭМ!$B$33:$B$776,F$11)+'СЕТ СН'!$F$9+СВЦЭМ!$D$10+'СЕТ СН'!$F$5-'СЕТ СН'!$F$17</f>
        <v>2490.5064849800001</v>
      </c>
      <c r="G41" s="36">
        <f>SUMIFS(СВЦЭМ!$C$33:$C$776,СВЦЭМ!$A$33:$A$776,$A41,СВЦЭМ!$B$33:$B$776,G$11)+'СЕТ СН'!$F$9+СВЦЭМ!$D$10+'СЕТ СН'!$F$5-'СЕТ СН'!$F$17</f>
        <v>2496.9108930499997</v>
      </c>
      <c r="H41" s="36">
        <f>SUMIFS(СВЦЭМ!$C$33:$C$776,СВЦЭМ!$A$33:$A$776,$A41,СВЦЭМ!$B$33:$B$776,H$11)+'СЕТ СН'!$F$9+СВЦЭМ!$D$10+'СЕТ СН'!$F$5-'СЕТ СН'!$F$17</f>
        <v>2474.4273813300001</v>
      </c>
      <c r="I41" s="36">
        <f>SUMIFS(СВЦЭМ!$C$33:$C$776,СВЦЭМ!$A$33:$A$776,$A41,СВЦЭМ!$B$33:$B$776,I$11)+'СЕТ СН'!$F$9+СВЦЭМ!$D$10+'СЕТ СН'!$F$5-'СЕТ СН'!$F$17</f>
        <v>2436.3706601700001</v>
      </c>
      <c r="J41" s="36">
        <f>SUMIFS(СВЦЭМ!$C$33:$C$776,СВЦЭМ!$A$33:$A$776,$A41,СВЦЭМ!$B$33:$B$776,J$11)+'СЕТ СН'!$F$9+СВЦЭМ!$D$10+'СЕТ СН'!$F$5-'СЕТ СН'!$F$17</f>
        <v>2374.59454521</v>
      </c>
      <c r="K41" s="36">
        <f>SUMIFS(СВЦЭМ!$C$33:$C$776,СВЦЭМ!$A$33:$A$776,$A41,СВЦЭМ!$B$33:$B$776,K$11)+'СЕТ СН'!$F$9+СВЦЭМ!$D$10+'СЕТ СН'!$F$5-'СЕТ СН'!$F$17</f>
        <v>2349.3339674499998</v>
      </c>
      <c r="L41" s="36">
        <f>SUMIFS(СВЦЭМ!$C$33:$C$776,СВЦЭМ!$A$33:$A$776,$A41,СВЦЭМ!$B$33:$B$776,L$11)+'СЕТ СН'!$F$9+СВЦЭМ!$D$10+'СЕТ СН'!$F$5-'СЕТ СН'!$F$17</f>
        <v>2322.6375803800001</v>
      </c>
      <c r="M41" s="36">
        <f>SUMIFS(СВЦЭМ!$C$33:$C$776,СВЦЭМ!$A$33:$A$776,$A41,СВЦЭМ!$B$33:$B$776,M$11)+'СЕТ СН'!$F$9+СВЦЭМ!$D$10+'СЕТ СН'!$F$5-'СЕТ СН'!$F$17</f>
        <v>2310.0465632</v>
      </c>
      <c r="N41" s="36">
        <f>SUMIFS(СВЦЭМ!$C$33:$C$776,СВЦЭМ!$A$33:$A$776,$A41,СВЦЭМ!$B$33:$B$776,N$11)+'СЕТ СН'!$F$9+СВЦЭМ!$D$10+'СЕТ СН'!$F$5-'СЕТ СН'!$F$17</f>
        <v>2322.74224856</v>
      </c>
      <c r="O41" s="36">
        <f>SUMIFS(СВЦЭМ!$C$33:$C$776,СВЦЭМ!$A$33:$A$776,$A41,СВЦЭМ!$B$33:$B$776,O$11)+'СЕТ СН'!$F$9+СВЦЭМ!$D$10+'СЕТ СН'!$F$5-'СЕТ СН'!$F$17</f>
        <v>2344.6698541800001</v>
      </c>
      <c r="P41" s="36">
        <f>SUMIFS(СВЦЭМ!$C$33:$C$776,СВЦЭМ!$A$33:$A$776,$A41,СВЦЭМ!$B$33:$B$776,P$11)+'СЕТ СН'!$F$9+СВЦЭМ!$D$10+'СЕТ СН'!$F$5-'СЕТ СН'!$F$17</f>
        <v>2348.1605969100001</v>
      </c>
      <c r="Q41" s="36">
        <f>SUMIFS(СВЦЭМ!$C$33:$C$776,СВЦЭМ!$A$33:$A$776,$A41,СВЦЭМ!$B$33:$B$776,Q$11)+'СЕТ СН'!$F$9+СВЦЭМ!$D$10+'СЕТ СН'!$F$5-'СЕТ СН'!$F$17</f>
        <v>2317.1367710200002</v>
      </c>
      <c r="R41" s="36">
        <f>SUMIFS(СВЦЭМ!$C$33:$C$776,СВЦЭМ!$A$33:$A$776,$A41,СВЦЭМ!$B$33:$B$776,R$11)+'СЕТ СН'!$F$9+СВЦЭМ!$D$10+'СЕТ СН'!$F$5-'СЕТ СН'!$F$17</f>
        <v>2262.3197087500002</v>
      </c>
      <c r="S41" s="36">
        <f>SUMIFS(СВЦЭМ!$C$33:$C$776,СВЦЭМ!$A$33:$A$776,$A41,СВЦЭМ!$B$33:$B$776,S$11)+'СЕТ СН'!$F$9+СВЦЭМ!$D$10+'СЕТ СН'!$F$5-'СЕТ СН'!$F$17</f>
        <v>2255.1357238099999</v>
      </c>
      <c r="T41" s="36">
        <f>SUMIFS(СВЦЭМ!$C$33:$C$776,СВЦЭМ!$A$33:$A$776,$A41,СВЦЭМ!$B$33:$B$776,T$11)+'СЕТ СН'!$F$9+СВЦЭМ!$D$10+'СЕТ СН'!$F$5-'СЕТ СН'!$F$17</f>
        <v>2264.7862336099997</v>
      </c>
      <c r="U41" s="36">
        <f>SUMIFS(СВЦЭМ!$C$33:$C$776,СВЦЭМ!$A$33:$A$776,$A41,СВЦЭМ!$B$33:$B$776,U$11)+'СЕТ СН'!$F$9+СВЦЭМ!$D$10+'СЕТ СН'!$F$5-'СЕТ СН'!$F$17</f>
        <v>2283.0849963599999</v>
      </c>
      <c r="V41" s="36">
        <f>SUMIFS(СВЦЭМ!$C$33:$C$776,СВЦЭМ!$A$33:$A$776,$A41,СВЦЭМ!$B$33:$B$776,V$11)+'СЕТ СН'!$F$9+СВЦЭМ!$D$10+'СЕТ СН'!$F$5-'СЕТ СН'!$F$17</f>
        <v>2261.3666255600001</v>
      </c>
      <c r="W41" s="36">
        <f>SUMIFS(СВЦЭМ!$C$33:$C$776,СВЦЭМ!$A$33:$A$776,$A41,СВЦЭМ!$B$33:$B$776,W$11)+'СЕТ СН'!$F$9+СВЦЭМ!$D$10+'СЕТ СН'!$F$5-'СЕТ СН'!$F$17</f>
        <v>2237.9373287600001</v>
      </c>
      <c r="X41" s="36">
        <f>SUMIFS(СВЦЭМ!$C$33:$C$776,СВЦЭМ!$A$33:$A$776,$A41,СВЦЭМ!$B$33:$B$776,X$11)+'СЕТ СН'!$F$9+СВЦЭМ!$D$10+'СЕТ СН'!$F$5-'СЕТ СН'!$F$17</f>
        <v>2255.0655550299998</v>
      </c>
      <c r="Y41" s="36">
        <f>SUMIFS(СВЦЭМ!$C$33:$C$776,СВЦЭМ!$A$33:$A$776,$A41,СВЦЭМ!$B$33:$B$776,Y$11)+'СЕТ СН'!$F$9+СВЦЭМ!$D$10+'СЕТ СН'!$F$5-'СЕТ СН'!$F$17</f>
        <v>2316.6675742400002</v>
      </c>
    </row>
    <row r="42" spans="1:25" ht="15.75" hidden="1" x14ac:dyDescent="0.2">
      <c r="A42" s="35">
        <f t="shared" si="0"/>
        <v>43647</v>
      </c>
      <c r="B42" s="36">
        <f>SUMIFS(СВЦЭМ!$C$33:$C$776,СВЦЭМ!$A$33:$A$776,$A42,СВЦЭМ!$B$33:$B$776,B$11)+'СЕТ СН'!$F$9+СВЦЭМ!$D$10+'СЕТ СН'!$F$5-'СЕТ СН'!$F$17</f>
        <v>1659.82720991</v>
      </c>
      <c r="C42" s="36">
        <f>SUMIFS(СВЦЭМ!$C$33:$C$776,СВЦЭМ!$A$33:$A$776,$A42,СВЦЭМ!$B$33:$B$776,C$11)+'СЕТ СН'!$F$9+СВЦЭМ!$D$10+'СЕТ СН'!$F$5-'СЕТ СН'!$F$17</f>
        <v>1659.82720991</v>
      </c>
      <c r="D42" s="36">
        <f>SUMIFS(СВЦЭМ!$C$33:$C$776,СВЦЭМ!$A$33:$A$776,$A42,СВЦЭМ!$B$33:$B$776,D$11)+'СЕТ СН'!$F$9+СВЦЭМ!$D$10+'СЕТ СН'!$F$5-'СЕТ СН'!$F$17</f>
        <v>1659.82720991</v>
      </c>
      <c r="E42" s="36">
        <f>SUMIFS(СВЦЭМ!$C$33:$C$776,СВЦЭМ!$A$33:$A$776,$A42,СВЦЭМ!$B$33:$B$776,E$11)+'СЕТ СН'!$F$9+СВЦЭМ!$D$10+'СЕТ СН'!$F$5-'СЕТ СН'!$F$17</f>
        <v>1659.82720991</v>
      </c>
      <c r="F42" s="36">
        <f>SUMIFS(СВЦЭМ!$C$33:$C$776,СВЦЭМ!$A$33:$A$776,$A42,СВЦЭМ!$B$33:$B$776,F$11)+'СЕТ СН'!$F$9+СВЦЭМ!$D$10+'СЕТ СН'!$F$5-'СЕТ СН'!$F$17</f>
        <v>1659.82720991</v>
      </c>
      <c r="G42" s="36">
        <f>SUMIFS(СВЦЭМ!$C$33:$C$776,СВЦЭМ!$A$33:$A$776,$A42,СВЦЭМ!$B$33:$B$776,G$11)+'СЕТ СН'!$F$9+СВЦЭМ!$D$10+'СЕТ СН'!$F$5-'СЕТ СН'!$F$17</f>
        <v>1659.82720991</v>
      </c>
      <c r="H42" s="36">
        <f>SUMIFS(СВЦЭМ!$C$33:$C$776,СВЦЭМ!$A$33:$A$776,$A42,СВЦЭМ!$B$33:$B$776,H$11)+'СЕТ СН'!$F$9+СВЦЭМ!$D$10+'СЕТ СН'!$F$5-'СЕТ СН'!$F$17</f>
        <v>1659.82720991</v>
      </c>
      <c r="I42" s="36">
        <f>SUMIFS(СВЦЭМ!$C$33:$C$776,СВЦЭМ!$A$33:$A$776,$A42,СВЦЭМ!$B$33:$B$776,I$11)+'СЕТ СН'!$F$9+СВЦЭМ!$D$10+'СЕТ СН'!$F$5-'СЕТ СН'!$F$17</f>
        <v>1659.82720991</v>
      </c>
      <c r="J42" s="36">
        <f>SUMIFS(СВЦЭМ!$C$33:$C$776,СВЦЭМ!$A$33:$A$776,$A42,СВЦЭМ!$B$33:$B$776,J$11)+'СЕТ СН'!$F$9+СВЦЭМ!$D$10+'СЕТ СН'!$F$5-'СЕТ СН'!$F$17</f>
        <v>1659.82720991</v>
      </c>
      <c r="K42" s="36">
        <f>SUMIFS(СВЦЭМ!$C$33:$C$776,СВЦЭМ!$A$33:$A$776,$A42,СВЦЭМ!$B$33:$B$776,K$11)+'СЕТ СН'!$F$9+СВЦЭМ!$D$10+'СЕТ СН'!$F$5-'СЕТ СН'!$F$17</f>
        <v>1659.82720991</v>
      </c>
      <c r="L42" s="36">
        <f>SUMIFS(СВЦЭМ!$C$33:$C$776,СВЦЭМ!$A$33:$A$776,$A42,СВЦЭМ!$B$33:$B$776,L$11)+'СЕТ СН'!$F$9+СВЦЭМ!$D$10+'СЕТ СН'!$F$5-'СЕТ СН'!$F$17</f>
        <v>1659.82720991</v>
      </c>
      <c r="M42" s="36">
        <f>SUMIFS(СВЦЭМ!$C$33:$C$776,СВЦЭМ!$A$33:$A$776,$A42,СВЦЭМ!$B$33:$B$776,M$11)+'СЕТ СН'!$F$9+СВЦЭМ!$D$10+'СЕТ СН'!$F$5-'СЕТ СН'!$F$17</f>
        <v>1659.82720991</v>
      </c>
      <c r="N42" s="36">
        <f>SUMIFS(СВЦЭМ!$C$33:$C$776,СВЦЭМ!$A$33:$A$776,$A42,СВЦЭМ!$B$33:$B$776,N$11)+'СЕТ СН'!$F$9+СВЦЭМ!$D$10+'СЕТ СН'!$F$5-'СЕТ СН'!$F$17</f>
        <v>1659.82720991</v>
      </c>
      <c r="O42" s="36">
        <f>SUMIFS(СВЦЭМ!$C$33:$C$776,СВЦЭМ!$A$33:$A$776,$A42,СВЦЭМ!$B$33:$B$776,O$11)+'СЕТ СН'!$F$9+СВЦЭМ!$D$10+'СЕТ СН'!$F$5-'СЕТ СН'!$F$17</f>
        <v>1659.82720991</v>
      </c>
      <c r="P42" s="36">
        <f>SUMIFS(СВЦЭМ!$C$33:$C$776,СВЦЭМ!$A$33:$A$776,$A42,СВЦЭМ!$B$33:$B$776,P$11)+'СЕТ СН'!$F$9+СВЦЭМ!$D$10+'СЕТ СН'!$F$5-'СЕТ СН'!$F$17</f>
        <v>1659.82720991</v>
      </c>
      <c r="Q42" s="36">
        <f>SUMIFS(СВЦЭМ!$C$33:$C$776,СВЦЭМ!$A$33:$A$776,$A42,СВЦЭМ!$B$33:$B$776,Q$11)+'СЕТ СН'!$F$9+СВЦЭМ!$D$10+'СЕТ СН'!$F$5-'СЕТ СН'!$F$17</f>
        <v>1659.82720991</v>
      </c>
      <c r="R42" s="36">
        <f>SUMIFS(СВЦЭМ!$C$33:$C$776,СВЦЭМ!$A$33:$A$776,$A42,СВЦЭМ!$B$33:$B$776,R$11)+'СЕТ СН'!$F$9+СВЦЭМ!$D$10+'СЕТ СН'!$F$5-'СЕТ СН'!$F$17</f>
        <v>1659.82720991</v>
      </c>
      <c r="S42" s="36">
        <f>SUMIFS(СВЦЭМ!$C$33:$C$776,СВЦЭМ!$A$33:$A$776,$A42,СВЦЭМ!$B$33:$B$776,S$11)+'СЕТ СН'!$F$9+СВЦЭМ!$D$10+'СЕТ СН'!$F$5-'СЕТ СН'!$F$17</f>
        <v>1659.82720991</v>
      </c>
      <c r="T42" s="36">
        <f>SUMIFS(СВЦЭМ!$C$33:$C$776,СВЦЭМ!$A$33:$A$776,$A42,СВЦЭМ!$B$33:$B$776,T$11)+'СЕТ СН'!$F$9+СВЦЭМ!$D$10+'СЕТ СН'!$F$5-'СЕТ СН'!$F$17</f>
        <v>1659.82720991</v>
      </c>
      <c r="U42" s="36">
        <f>SUMIFS(СВЦЭМ!$C$33:$C$776,СВЦЭМ!$A$33:$A$776,$A42,СВЦЭМ!$B$33:$B$776,U$11)+'СЕТ СН'!$F$9+СВЦЭМ!$D$10+'СЕТ СН'!$F$5-'СЕТ СН'!$F$17</f>
        <v>1659.82720991</v>
      </c>
      <c r="V42" s="36">
        <f>SUMIFS(СВЦЭМ!$C$33:$C$776,СВЦЭМ!$A$33:$A$776,$A42,СВЦЭМ!$B$33:$B$776,V$11)+'СЕТ СН'!$F$9+СВЦЭМ!$D$10+'СЕТ СН'!$F$5-'СЕТ СН'!$F$17</f>
        <v>1659.82720991</v>
      </c>
      <c r="W42" s="36">
        <f>SUMIFS(СВЦЭМ!$C$33:$C$776,СВЦЭМ!$A$33:$A$776,$A42,СВЦЭМ!$B$33:$B$776,W$11)+'СЕТ СН'!$F$9+СВЦЭМ!$D$10+'СЕТ СН'!$F$5-'СЕТ СН'!$F$17</f>
        <v>1659.82720991</v>
      </c>
      <c r="X42" s="36">
        <f>SUMIFS(СВЦЭМ!$C$33:$C$776,СВЦЭМ!$A$33:$A$776,$A42,СВЦЭМ!$B$33:$B$776,X$11)+'СЕТ СН'!$F$9+СВЦЭМ!$D$10+'СЕТ СН'!$F$5-'СЕТ СН'!$F$17</f>
        <v>1659.82720991</v>
      </c>
      <c r="Y42" s="36">
        <f>SUMIFS(СВЦЭМ!$C$33:$C$776,СВЦЭМ!$A$33:$A$776,$A42,СВЦЭМ!$B$33:$B$776,Y$11)+'СЕТ СН'!$F$9+СВЦЭМ!$D$10+'СЕТ СН'!$F$5-'СЕТ СН'!$F$17</f>
        <v>1659.82720991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1" t="s">
        <v>7</v>
      </c>
      <c r="B45" s="125" t="s">
        <v>71</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01.06.2019</v>
      </c>
      <c r="B48" s="36">
        <f>SUMIFS(СВЦЭМ!$C$33:$C$776,СВЦЭМ!$A$33:$A$776,$A48,СВЦЭМ!$B$33:$B$776,B$47)+'СЕТ СН'!$G$9+СВЦЭМ!$D$10+'СЕТ СН'!$G$5-'СЕТ СН'!$G$17</f>
        <v>3416.7339911899999</v>
      </c>
      <c r="C48" s="36">
        <f>SUMIFS(СВЦЭМ!$C$33:$C$776,СВЦЭМ!$A$33:$A$776,$A48,СВЦЭМ!$B$33:$B$776,C$47)+'СЕТ СН'!$G$9+СВЦЭМ!$D$10+'СЕТ СН'!$G$5-'СЕТ СН'!$G$17</f>
        <v>3471.77759831</v>
      </c>
      <c r="D48" s="36">
        <f>SUMIFS(СВЦЭМ!$C$33:$C$776,СВЦЭМ!$A$33:$A$776,$A48,СВЦЭМ!$B$33:$B$776,D$47)+'СЕТ СН'!$G$9+СВЦЭМ!$D$10+'СЕТ СН'!$G$5-'СЕТ СН'!$G$17</f>
        <v>3520.5046157400002</v>
      </c>
      <c r="E48" s="36">
        <f>SUMIFS(СВЦЭМ!$C$33:$C$776,СВЦЭМ!$A$33:$A$776,$A48,СВЦЭМ!$B$33:$B$776,E$47)+'СЕТ СН'!$G$9+СВЦЭМ!$D$10+'СЕТ СН'!$G$5-'СЕТ СН'!$G$17</f>
        <v>3543.36458507</v>
      </c>
      <c r="F48" s="36">
        <f>SUMIFS(СВЦЭМ!$C$33:$C$776,СВЦЭМ!$A$33:$A$776,$A48,СВЦЭМ!$B$33:$B$776,F$47)+'СЕТ СН'!$G$9+СВЦЭМ!$D$10+'СЕТ СН'!$G$5-'СЕТ СН'!$G$17</f>
        <v>3556.0640617600002</v>
      </c>
      <c r="G48" s="36">
        <f>SUMIFS(СВЦЭМ!$C$33:$C$776,СВЦЭМ!$A$33:$A$776,$A48,СВЦЭМ!$B$33:$B$776,G$47)+'СЕТ СН'!$G$9+СВЦЭМ!$D$10+'СЕТ СН'!$G$5-'СЕТ СН'!$G$17</f>
        <v>3563.63638425</v>
      </c>
      <c r="H48" s="36">
        <f>SUMIFS(СВЦЭМ!$C$33:$C$776,СВЦЭМ!$A$33:$A$776,$A48,СВЦЭМ!$B$33:$B$776,H$47)+'СЕТ СН'!$G$9+СВЦЭМ!$D$10+'СЕТ СН'!$G$5-'СЕТ СН'!$G$17</f>
        <v>3524.9532838599998</v>
      </c>
      <c r="I48" s="36">
        <f>SUMIFS(СВЦЭМ!$C$33:$C$776,СВЦЭМ!$A$33:$A$776,$A48,СВЦЭМ!$B$33:$B$776,I$47)+'СЕТ СН'!$G$9+СВЦЭМ!$D$10+'СЕТ СН'!$G$5-'СЕТ СН'!$G$17</f>
        <v>3500.5024181999997</v>
      </c>
      <c r="J48" s="36">
        <f>SUMIFS(СВЦЭМ!$C$33:$C$776,СВЦЭМ!$A$33:$A$776,$A48,СВЦЭМ!$B$33:$B$776,J$47)+'СЕТ СН'!$G$9+СВЦЭМ!$D$10+'СЕТ СН'!$G$5-'СЕТ СН'!$G$17</f>
        <v>3458.4665741399999</v>
      </c>
      <c r="K48" s="36">
        <f>SUMIFS(СВЦЭМ!$C$33:$C$776,СВЦЭМ!$A$33:$A$776,$A48,СВЦЭМ!$B$33:$B$776,K$47)+'СЕТ СН'!$G$9+СВЦЭМ!$D$10+'СЕТ СН'!$G$5-'СЕТ СН'!$G$17</f>
        <v>3387.82868684</v>
      </c>
      <c r="L48" s="36">
        <f>SUMIFS(СВЦЭМ!$C$33:$C$776,СВЦЭМ!$A$33:$A$776,$A48,СВЦЭМ!$B$33:$B$776,L$47)+'СЕТ СН'!$G$9+СВЦЭМ!$D$10+'СЕТ СН'!$G$5-'СЕТ СН'!$G$17</f>
        <v>3367.7554975000003</v>
      </c>
      <c r="M48" s="36">
        <f>SUMIFS(СВЦЭМ!$C$33:$C$776,СВЦЭМ!$A$33:$A$776,$A48,СВЦЭМ!$B$33:$B$776,M$47)+'СЕТ СН'!$G$9+СВЦЭМ!$D$10+'СЕТ СН'!$G$5-'СЕТ СН'!$G$17</f>
        <v>3362.0823237499999</v>
      </c>
      <c r="N48" s="36">
        <f>SUMIFS(СВЦЭМ!$C$33:$C$776,СВЦЭМ!$A$33:$A$776,$A48,СВЦЭМ!$B$33:$B$776,N$47)+'СЕТ СН'!$G$9+СВЦЭМ!$D$10+'СЕТ СН'!$G$5-'СЕТ СН'!$G$17</f>
        <v>3390.1675130799999</v>
      </c>
      <c r="O48" s="36">
        <f>SUMIFS(СВЦЭМ!$C$33:$C$776,СВЦЭМ!$A$33:$A$776,$A48,СВЦЭМ!$B$33:$B$776,O$47)+'СЕТ СН'!$G$9+СВЦЭМ!$D$10+'СЕТ СН'!$G$5-'СЕТ СН'!$G$17</f>
        <v>3374.9999625400001</v>
      </c>
      <c r="P48" s="36">
        <f>SUMIFS(СВЦЭМ!$C$33:$C$776,СВЦЭМ!$A$33:$A$776,$A48,СВЦЭМ!$B$33:$B$776,P$47)+'СЕТ СН'!$G$9+СВЦЭМ!$D$10+'СЕТ СН'!$G$5-'СЕТ СН'!$G$17</f>
        <v>3374.63853522</v>
      </c>
      <c r="Q48" s="36">
        <f>SUMIFS(СВЦЭМ!$C$33:$C$776,СВЦЭМ!$A$33:$A$776,$A48,СВЦЭМ!$B$33:$B$776,Q$47)+'СЕТ СН'!$G$9+СВЦЭМ!$D$10+'СЕТ СН'!$G$5-'СЕТ СН'!$G$17</f>
        <v>3339.7134022099999</v>
      </c>
      <c r="R48" s="36">
        <f>SUMIFS(СВЦЭМ!$C$33:$C$776,СВЦЭМ!$A$33:$A$776,$A48,СВЦЭМ!$B$33:$B$776,R$47)+'СЕТ СН'!$G$9+СВЦЭМ!$D$10+'СЕТ СН'!$G$5-'СЕТ СН'!$G$17</f>
        <v>3302.9730771599998</v>
      </c>
      <c r="S48" s="36">
        <f>SUMIFS(СВЦЭМ!$C$33:$C$776,СВЦЭМ!$A$33:$A$776,$A48,СВЦЭМ!$B$33:$B$776,S$47)+'СЕТ СН'!$G$9+СВЦЭМ!$D$10+'СЕТ СН'!$G$5-'СЕТ СН'!$G$17</f>
        <v>3340.53981157</v>
      </c>
      <c r="T48" s="36">
        <f>SUMIFS(СВЦЭМ!$C$33:$C$776,СВЦЭМ!$A$33:$A$776,$A48,СВЦЭМ!$B$33:$B$776,T$47)+'СЕТ СН'!$G$9+СВЦЭМ!$D$10+'СЕТ СН'!$G$5-'СЕТ СН'!$G$17</f>
        <v>3318.2060994100002</v>
      </c>
      <c r="U48" s="36">
        <f>SUMIFS(СВЦЭМ!$C$33:$C$776,СВЦЭМ!$A$33:$A$776,$A48,СВЦЭМ!$B$33:$B$776,U$47)+'СЕТ СН'!$G$9+СВЦЭМ!$D$10+'СЕТ СН'!$G$5-'СЕТ СН'!$G$17</f>
        <v>3290.25158225</v>
      </c>
      <c r="V48" s="36">
        <f>SUMIFS(СВЦЭМ!$C$33:$C$776,СВЦЭМ!$A$33:$A$776,$A48,СВЦЭМ!$B$33:$B$776,V$47)+'СЕТ СН'!$G$9+СВЦЭМ!$D$10+'СЕТ СН'!$G$5-'СЕТ СН'!$G$17</f>
        <v>3270.12486347</v>
      </c>
      <c r="W48" s="36">
        <f>SUMIFS(СВЦЭМ!$C$33:$C$776,СВЦЭМ!$A$33:$A$776,$A48,СВЦЭМ!$B$33:$B$776,W$47)+'СЕТ СН'!$G$9+СВЦЭМ!$D$10+'СЕТ СН'!$G$5-'СЕТ СН'!$G$17</f>
        <v>3241.9202598800002</v>
      </c>
      <c r="X48" s="36">
        <f>SUMIFS(СВЦЭМ!$C$33:$C$776,СВЦЭМ!$A$33:$A$776,$A48,СВЦЭМ!$B$33:$B$776,X$47)+'СЕТ СН'!$G$9+СВЦЭМ!$D$10+'СЕТ СН'!$G$5-'СЕТ СН'!$G$17</f>
        <v>3253.6155363500002</v>
      </c>
      <c r="Y48" s="36">
        <f>SUMIFS(СВЦЭМ!$C$33:$C$776,СВЦЭМ!$A$33:$A$776,$A48,СВЦЭМ!$B$33:$B$776,Y$47)+'СЕТ СН'!$G$9+СВЦЭМ!$D$10+'СЕТ СН'!$G$5-'СЕТ СН'!$G$17</f>
        <v>3336.9862181799999</v>
      </c>
    </row>
    <row r="49" spans="1:25" ht="15.75" x14ac:dyDescent="0.2">
      <c r="A49" s="35">
        <f>A48+1</f>
        <v>43618</v>
      </c>
      <c r="B49" s="36">
        <f>SUMIFS(СВЦЭМ!$C$33:$C$776,СВЦЭМ!$A$33:$A$776,$A49,СВЦЭМ!$B$33:$B$776,B$47)+'СЕТ СН'!$G$9+СВЦЭМ!$D$10+'СЕТ СН'!$G$5-'СЕТ СН'!$G$17</f>
        <v>3391.7962375400002</v>
      </c>
      <c r="C49" s="36">
        <f>SUMIFS(СВЦЭМ!$C$33:$C$776,СВЦЭМ!$A$33:$A$776,$A49,СВЦЭМ!$B$33:$B$776,C$47)+'СЕТ СН'!$G$9+СВЦЭМ!$D$10+'СЕТ СН'!$G$5-'СЕТ СН'!$G$17</f>
        <v>3445.3583423800001</v>
      </c>
      <c r="D49" s="36">
        <f>SUMIFS(СВЦЭМ!$C$33:$C$776,СВЦЭМ!$A$33:$A$776,$A49,СВЦЭМ!$B$33:$B$776,D$47)+'СЕТ СН'!$G$9+СВЦЭМ!$D$10+'СЕТ СН'!$G$5-'СЕТ СН'!$G$17</f>
        <v>3470.6606978</v>
      </c>
      <c r="E49" s="36">
        <f>SUMIFS(СВЦЭМ!$C$33:$C$776,СВЦЭМ!$A$33:$A$776,$A49,СВЦЭМ!$B$33:$B$776,E$47)+'СЕТ СН'!$G$9+СВЦЭМ!$D$10+'СЕТ СН'!$G$5-'СЕТ СН'!$G$17</f>
        <v>3505.36100648</v>
      </c>
      <c r="F49" s="36">
        <f>SUMIFS(СВЦЭМ!$C$33:$C$776,СВЦЭМ!$A$33:$A$776,$A49,СВЦЭМ!$B$33:$B$776,F$47)+'СЕТ СН'!$G$9+СВЦЭМ!$D$10+'СЕТ СН'!$G$5-'СЕТ СН'!$G$17</f>
        <v>3516.3491762399999</v>
      </c>
      <c r="G49" s="36">
        <f>SUMIFS(СВЦЭМ!$C$33:$C$776,СВЦЭМ!$A$33:$A$776,$A49,СВЦЭМ!$B$33:$B$776,G$47)+'СЕТ СН'!$G$9+СВЦЭМ!$D$10+'СЕТ СН'!$G$5-'СЕТ СН'!$G$17</f>
        <v>3522.73733326</v>
      </c>
      <c r="H49" s="36">
        <f>SUMIFS(СВЦЭМ!$C$33:$C$776,СВЦЭМ!$A$33:$A$776,$A49,СВЦЭМ!$B$33:$B$776,H$47)+'СЕТ СН'!$G$9+СВЦЭМ!$D$10+'СЕТ СН'!$G$5-'СЕТ СН'!$G$17</f>
        <v>3504.67523398</v>
      </c>
      <c r="I49" s="36">
        <f>SUMIFS(СВЦЭМ!$C$33:$C$776,СВЦЭМ!$A$33:$A$776,$A49,СВЦЭМ!$B$33:$B$776,I$47)+'СЕТ СН'!$G$9+СВЦЭМ!$D$10+'СЕТ СН'!$G$5-'СЕТ СН'!$G$17</f>
        <v>3462.2638241700001</v>
      </c>
      <c r="J49" s="36">
        <f>SUMIFS(СВЦЭМ!$C$33:$C$776,СВЦЭМ!$A$33:$A$776,$A49,СВЦЭМ!$B$33:$B$776,J$47)+'СЕТ СН'!$G$9+СВЦЭМ!$D$10+'СЕТ СН'!$G$5-'СЕТ СН'!$G$17</f>
        <v>3406.31441782</v>
      </c>
      <c r="K49" s="36">
        <f>SUMIFS(СВЦЭМ!$C$33:$C$776,СВЦЭМ!$A$33:$A$776,$A49,СВЦЭМ!$B$33:$B$776,K$47)+'СЕТ СН'!$G$9+СВЦЭМ!$D$10+'СЕТ СН'!$G$5-'СЕТ СН'!$G$17</f>
        <v>3361.27172324</v>
      </c>
      <c r="L49" s="36">
        <f>SUMIFS(СВЦЭМ!$C$33:$C$776,СВЦЭМ!$A$33:$A$776,$A49,СВЦЭМ!$B$33:$B$776,L$47)+'СЕТ СН'!$G$9+СВЦЭМ!$D$10+'СЕТ СН'!$G$5-'СЕТ СН'!$G$17</f>
        <v>3334.1228274</v>
      </c>
      <c r="M49" s="36">
        <f>SUMIFS(СВЦЭМ!$C$33:$C$776,СВЦЭМ!$A$33:$A$776,$A49,СВЦЭМ!$B$33:$B$776,M$47)+'СЕТ СН'!$G$9+СВЦЭМ!$D$10+'СЕТ СН'!$G$5-'СЕТ СН'!$G$17</f>
        <v>3320.0384575899998</v>
      </c>
      <c r="N49" s="36">
        <f>SUMIFS(СВЦЭМ!$C$33:$C$776,СВЦЭМ!$A$33:$A$776,$A49,СВЦЭМ!$B$33:$B$776,N$47)+'СЕТ СН'!$G$9+СВЦЭМ!$D$10+'СЕТ СН'!$G$5-'СЕТ СН'!$G$17</f>
        <v>3342.0255315200002</v>
      </c>
      <c r="O49" s="36">
        <f>SUMIFS(СВЦЭМ!$C$33:$C$776,СВЦЭМ!$A$33:$A$776,$A49,СВЦЭМ!$B$33:$B$776,O$47)+'СЕТ СН'!$G$9+СВЦЭМ!$D$10+'СЕТ СН'!$G$5-'СЕТ СН'!$G$17</f>
        <v>3334.0659435900002</v>
      </c>
      <c r="P49" s="36">
        <f>SUMIFS(СВЦЭМ!$C$33:$C$776,СВЦЭМ!$A$33:$A$776,$A49,СВЦЭМ!$B$33:$B$776,P$47)+'СЕТ СН'!$G$9+СВЦЭМ!$D$10+'СЕТ СН'!$G$5-'СЕТ СН'!$G$17</f>
        <v>3340.11867618</v>
      </c>
      <c r="Q49" s="36">
        <f>SUMIFS(СВЦЭМ!$C$33:$C$776,СВЦЭМ!$A$33:$A$776,$A49,СВЦЭМ!$B$33:$B$776,Q$47)+'СЕТ СН'!$G$9+СВЦЭМ!$D$10+'СЕТ СН'!$G$5-'СЕТ СН'!$G$17</f>
        <v>3313.0328079599999</v>
      </c>
      <c r="R49" s="36">
        <f>SUMIFS(СВЦЭМ!$C$33:$C$776,СВЦЭМ!$A$33:$A$776,$A49,СВЦЭМ!$B$33:$B$776,R$47)+'СЕТ СН'!$G$9+СВЦЭМ!$D$10+'СЕТ СН'!$G$5-'СЕТ СН'!$G$17</f>
        <v>3276.8096525400001</v>
      </c>
      <c r="S49" s="36">
        <f>SUMIFS(СВЦЭМ!$C$33:$C$776,СВЦЭМ!$A$33:$A$776,$A49,СВЦЭМ!$B$33:$B$776,S$47)+'СЕТ СН'!$G$9+СВЦЭМ!$D$10+'СЕТ СН'!$G$5-'СЕТ СН'!$G$17</f>
        <v>3268.2980205399999</v>
      </c>
      <c r="T49" s="36">
        <f>SUMIFS(СВЦЭМ!$C$33:$C$776,СВЦЭМ!$A$33:$A$776,$A49,СВЦЭМ!$B$33:$B$776,T$47)+'СЕТ СН'!$G$9+СВЦЭМ!$D$10+'СЕТ СН'!$G$5-'СЕТ СН'!$G$17</f>
        <v>3270.4818236800002</v>
      </c>
      <c r="U49" s="36">
        <f>SUMIFS(СВЦЭМ!$C$33:$C$776,СВЦЭМ!$A$33:$A$776,$A49,СВЦЭМ!$B$33:$B$776,U$47)+'СЕТ СН'!$G$9+СВЦЭМ!$D$10+'СЕТ СН'!$G$5-'СЕТ СН'!$G$17</f>
        <v>3246.94359364</v>
      </c>
      <c r="V49" s="36">
        <f>SUMIFS(СВЦЭМ!$C$33:$C$776,СВЦЭМ!$A$33:$A$776,$A49,СВЦЭМ!$B$33:$B$776,V$47)+'СЕТ СН'!$G$9+СВЦЭМ!$D$10+'СЕТ СН'!$G$5-'СЕТ СН'!$G$17</f>
        <v>3234.62377453</v>
      </c>
      <c r="W49" s="36">
        <f>SUMIFS(СВЦЭМ!$C$33:$C$776,СВЦЭМ!$A$33:$A$776,$A49,СВЦЭМ!$B$33:$B$776,W$47)+'СЕТ СН'!$G$9+СВЦЭМ!$D$10+'СЕТ СН'!$G$5-'СЕТ СН'!$G$17</f>
        <v>3235.4221990699998</v>
      </c>
      <c r="X49" s="36">
        <f>SUMIFS(СВЦЭМ!$C$33:$C$776,СВЦЭМ!$A$33:$A$776,$A49,СВЦЭМ!$B$33:$B$776,X$47)+'СЕТ СН'!$G$9+СВЦЭМ!$D$10+'СЕТ СН'!$G$5-'СЕТ СН'!$G$17</f>
        <v>3250.1067485799999</v>
      </c>
      <c r="Y49" s="36">
        <f>SUMIFS(СВЦЭМ!$C$33:$C$776,СВЦЭМ!$A$33:$A$776,$A49,СВЦЭМ!$B$33:$B$776,Y$47)+'СЕТ СН'!$G$9+СВЦЭМ!$D$10+'СЕТ СН'!$G$5-'СЕТ СН'!$G$17</f>
        <v>3336.7406922099999</v>
      </c>
    </row>
    <row r="50" spans="1:25" ht="15.75" x14ac:dyDescent="0.2">
      <c r="A50" s="35">
        <f t="shared" ref="A50:A78" si="1">A49+1</f>
        <v>43619</v>
      </c>
      <c r="B50" s="36">
        <f>SUMIFS(СВЦЭМ!$C$33:$C$776,СВЦЭМ!$A$33:$A$776,$A50,СВЦЭМ!$B$33:$B$776,B$47)+'СЕТ СН'!$G$9+СВЦЭМ!$D$10+'СЕТ СН'!$G$5-'СЕТ СН'!$G$17</f>
        <v>3479.9737125699999</v>
      </c>
      <c r="C50" s="36">
        <f>SUMIFS(СВЦЭМ!$C$33:$C$776,СВЦЭМ!$A$33:$A$776,$A50,СВЦЭМ!$B$33:$B$776,C$47)+'СЕТ СН'!$G$9+СВЦЭМ!$D$10+'СЕТ СН'!$G$5-'СЕТ СН'!$G$17</f>
        <v>3519.0743710000002</v>
      </c>
      <c r="D50" s="36">
        <f>SUMIFS(СВЦЭМ!$C$33:$C$776,СВЦЭМ!$A$33:$A$776,$A50,СВЦЭМ!$B$33:$B$776,D$47)+'СЕТ СН'!$G$9+СВЦЭМ!$D$10+'СЕТ СН'!$G$5-'СЕТ СН'!$G$17</f>
        <v>3547.2679741399998</v>
      </c>
      <c r="E50" s="36">
        <f>SUMIFS(СВЦЭМ!$C$33:$C$776,СВЦЭМ!$A$33:$A$776,$A50,СВЦЭМ!$B$33:$B$776,E$47)+'СЕТ СН'!$G$9+СВЦЭМ!$D$10+'СЕТ СН'!$G$5-'СЕТ СН'!$G$17</f>
        <v>3541.8518175700001</v>
      </c>
      <c r="F50" s="36">
        <f>SUMIFS(СВЦЭМ!$C$33:$C$776,СВЦЭМ!$A$33:$A$776,$A50,СВЦЭМ!$B$33:$B$776,F$47)+'СЕТ СН'!$G$9+СВЦЭМ!$D$10+'СЕТ СН'!$G$5-'СЕТ СН'!$G$17</f>
        <v>3535.1880304900001</v>
      </c>
      <c r="G50" s="36">
        <f>SUMIFS(СВЦЭМ!$C$33:$C$776,СВЦЭМ!$A$33:$A$776,$A50,СВЦЭМ!$B$33:$B$776,G$47)+'СЕТ СН'!$G$9+СВЦЭМ!$D$10+'СЕТ СН'!$G$5-'СЕТ СН'!$G$17</f>
        <v>3507.2650695000002</v>
      </c>
      <c r="H50" s="36">
        <f>SUMIFS(СВЦЭМ!$C$33:$C$776,СВЦЭМ!$A$33:$A$776,$A50,СВЦЭМ!$B$33:$B$776,H$47)+'СЕТ СН'!$G$9+СВЦЭМ!$D$10+'СЕТ СН'!$G$5-'СЕТ СН'!$G$17</f>
        <v>3494.0676239499999</v>
      </c>
      <c r="I50" s="36">
        <f>SUMIFS(СВЦЭМ!$C$33:$C$776,СВЦЭМ!$A$33:$A$776,$A50,СВЦЭМ!$B$33:$B$776,I$47)+'СЕТ СН'!$G$9+СВЦЭМ!$D$10+'СЕТ СН'!$G$5-'СЕТ СН'!$G$17</f>
        <v>3460.22004965</v>
      </c>
      <c r="J50" s="36">
        <f>SUMIFS(СВЦЭМ!$C$33:$C$776,СВЦЭМ!$A$33:$A$776,$A50,СВЦЭМ!$B$33:$B$776,J$47)+'СЕТ СН'!$G$9+СВЦЭМ!$D$10+'СЕТ СН'!$G$5-'СЕТ СН'!$G$17</f>
        <v>3433.0257935899999</v>
      </c>
      <c r="K50" s="36">
        <f>SUMIFS(СВЦЭМ!$C$33:$C$776,СВЦЭМ!$A$33:$A$776,$A50,СВЦЭМ!$B$33:$B$776,K$47)+'СЕТ СН'!$G$9+СВЦЭМ!$D$10+'СЕТ СН'!$G$5-'СЕТ СН'!$G$17</f>
        <v>3417.6904082800002</v>
      </c>
      <c r="L50" s="36">
        <f>SUMIFS(СВЦЭМ!$C$33:$C$776,СВЦЭМ!$A$33:$A$776,$A50,СВЦЭМ!$B$33:$B$776,L$47)+'СЕТ СН'!$G$9+СВЦЭМ!$D$10+'СЕТ СН'!$G$5-'СЕТ СН'!$G$17</f>
        <v>3384.0634799099998</v>
      </c>
      <c r="M50" s="36">
        <f>SUMIFS(СВЦЭМ!$C$33:$C$776,СВЦЭМ!$A$33:$A$776,$A50,СВЦЭМ!$B$33:$B$776,M$47)+'СЕТ СН'!$G$9+СВЦЭМ!$D$10+'СЕТ СН'!$G$5-'СЕТ СН'!$G$17</f>
        <v>3339.2868316600002</v>
      </c>
      <c r="N50" s="36">
        <f>SUMIFS(СВЦЭМ!$C$33:$C$776,СВЦЭМ!$A$33:$A$776,$A50,СВЦЭМ!$B$33:$B$776,N$47)+'СЕТ СН'!$G$9+СВЦЭМ!$D$10+'СЕТ СН'!$G$5-'СЕТ СН'!$G$17</f>
        <v>3320.6026874700001</v>
      </c>
      <c r="O50" s="36">
        <f>SUMIFS(СВЦЭМ!$C$33:$C$776,СВЦЭМ!$A$33:$A$776,$A50,СВЦЭМ!$B$33:$B$776,O$47)+'СЕТ СН'!$G$9+СВЦЭМ!$D$10+'СЕТ СН'!$G$5-'СЕТ СН'!$G$17</f>
        <v>3315.8625469099998</v>
      </c>
      <c r="P50" s="36">
        <f>SUMIFS(СВЦЭМ!$C$33:$C$776,СВЦЭМ!$A$33:$A$776,$A50,СВЦЭМ!$B$33:$B$776,P$47)+'СЕТ СН'!$G$9+СВЦЭМ!$D$10+'СЕТ СН'!$G$5-'СЕТ СН'!$G$17</f>
        <v>3316.2863026300001</v>
      </c>
      <c r="Q50" s="36">
        <f>SUMIFS(СВЦЭМ!$C$33:$C$776,СВЦЭМ!$A$33:$A$776,$A50,СВЦЭМ!$B$33:$B$776,Q$47)+'СЕТ СН'!$G$9+СВЦЭМ!$D$10+'СЕТ СН'!$G$5-'СЕТ СН'!$G$17</f>
        <v>3278.0995227499998</v>
      </c>
      <c r="R50" s="36">
        <f>SUMIFS(СВЦЭМ!$C$33:$C$776,СВЦЭМ!$A$33:$A$776,$A50,СВЦЭМ!$B$33:$B$776,R$47)+'СЕТ СН'!$G$9+СВЦЭМ!$D$10+'СЕТ СН'!$G$5-'СЕТ СН'!$G$17</f>
        <v>3236.27726459</v>
      </c>
      <c r="S50" s="36">
        <f>SUMIFS(СВЦЭМ!$C$33:$C$776,СВЦЭМ!$A$33:$A$776,$A50,СВЦЭМ!$B$33:$B$776,S$47)+'СЕТ СН'!$G$9+СВЦЭМ!$D$10+'СЕТ СН'!$G$5-'СЕТ СН'!$G$17</f>
        <v>3248.7671949699998</v>
      </c>
      <c r="T50" s="36">
        <f>SUMIFS(СВЦЭМ!$C$33:$C$776,СВЦЭМ!$A$33:$A$776,$A50,СВЦЭМ!$B$33:$B$776,T$47)+'СЕТ СН'!$G$9+СВЦЭМ!$D$10+'СЕТ СН'!$G$5-'СЕТ СН'!$G$17</f>
        <v>3247.26194889</v>
      </c>
      <c r="U50" s="36">
        <f>SUMIFS(СВЦЭМ!$C$33:$C$776,СВЦЭМ!$A$33:$A$776,$A50,СВЦЭМ!$B$33:$B$776,U$47)+'СЕТ СН'!$G$9+СВЦЭМ!$D$10+'СЕТ СН'!$G$5-'СЕТ СН'!$G$17</f>
        <v>3260.9550401300003</v>
      </c>
      <c r="V50" s="36">
        <f>SUMIFS(СВЦЭМ!$C$33:$C$776,СВЦЭМ!$A$33:$A$776,$A50,СВЦЭМ!$B$33:$B$776,V$47)+'СЕТ СН'!$G$9+СВЦЭМ!$D$10+'СЕТ СН'!$G$5-'СЕТ СН'!$G$17</f>
        <v>3320.5310955099999</v>
      </c>
      <c r="W50" s="36">
        <f>SUMIFS(СВЦЭМ!$C$33:$C$776,СВЦЭМ!$A$33:$A$776,$A50,СВЦЭМ!$B$33:$B$776,W$47)+'СЕТ СН'!$G$9+СВЦЭМ!$D$10+'СЕТ СН'!$G$5-'СЕТ СН'!$G$17</f>
        <v>3240.2879087599999</v>
      </c>
      <c r="X50" s="36">
        <f>SUMIFS(СВЦЭМ!$C$33:$C$776,СВЦЭМ!$A$33:$A$776,$A50,СВЦЭМ!$B$33:$B$776,X$47)+'СЕТ СН'!$G$9+СВЦЭМ!$D$10+'СЕТ СН'!$G$5-'СЕТ СН'!$G$17</f>
        <v>3207.0498349499999</v>
      </c>
      <c r="Y50" s="36">
        <f>SUMIFS(СВЦЭМ!$C$33:$C$776,СВЦЭМ!$A$33:$A$776,$A50,СВЦЭМ!$B$33:$B$776,Y$47)+'СЕТ СН'!$G$9+СВЦЭМ!$D$10+'СЕТ СН'!$G$5-'СЕТ СН'!$G$17</f>
        <v>3318.7555543799999</v>
      </c>
    </row>
    <row r="51" spans="1:25" ht="15.75" x14ac:dyDescent="0.2">
      <c r="A51" s="35">
        <f t="shared" si="1"/>
        <v>43620</v>
      </c>
      <c r="B51" s="36">
        <f>SUMIFS(СВЦЭМ!$C$33:$C$776,СВЦЭМ!$A$33:$A$776,$A51,СВЦЭМ!$B$33:$B$776,B$47)+'СЕТ СН'!$G$9+СВЦЭМ!$D$10+'СЕТ СН'!$G$5-'СЕТ СН'!$G$17</f>
        <v>3458.8333048</v>
      </c>
      <c r="C51" s="36">
        <f>SUMIFS(СВЦЭМ!$C$33:$C$776,СВЦЭМ!$A$33:$A$776,$A51,СВЦЭМ!$B$33:$B$776,C$47)+'СЕТ СН'!$G$9+СВЦЭМ!$D$10+'СЕТ СН'!$G$5-'СЕТ СН'!$G$17</f>
        <v>3529.0716416200003</v>
      </c>
      <c r="D51" s="36">
        <f>SUMIFS(СВЦЭМ!$C$33:$C$776,СВЦЭМ!$A$33:$A$776,$A51,СВЦЭМ!$B$33:$B$776,D$47)+'СЕТ СН'!$G$9+СВЦЭМ!$D$10+'СЕТ СН'!$G$5-'СЕТ СН'!$G$17</f>
        <v>3548.1817860400001</v>
      </c>
      <c r="E51" s="36">
        <f>SUMIFS(СВЦЭМ!$C$33:$C$776,СВЦЭМ!$A$33:$A$776,$A51,СВЦЭМ!$B$33:$B$776,E$47)+'СЕТ СН'!$G$9+СВЦЭМ!$D$10+'СЕТ СН'!$G$5-'СЕТ СН'!$G$17</f>
        <v>3539.0922330100002</v>
      </c>
      <c r="F51" s="36">
        <f>SUMIFS(СВЦЭМ!$C$33:$C$776,СВЦЭМ!$A$33:$A$776,$A51,СВЦЭМ!$B$33:$B$776,F$47)+'СЕТ СН'!$G$9+СВЦЭМ!$D$10+'СЕТ СН'!$G$5-'СЕТ СН'!$G$17</f>
        <v>3530.5795334300001</v>
      </c>
      <c r="G51" s="36">
        <f>SUMIFS(СВЦЭМ!$C$33:$C$776,СВЦЭМ!$A$33:$A$776,$A51,СВЦЭМ!$B$33:$B$776,G$47)+'СЕТ СН'!$G$9+СВЦЭМ!$D$10+'СЕТ СН'!$G$5-'СЕТ СН'!$G$17</f>
        <v>3509.8051808800001</v>
      </c>
      <c r="H51" s="36">
        <f>SUMIFS(СВЦЭМ!$C$33:$C$776,СВЦЭМ!$A$33:$A$776,$A51,СВЦЭМ!$B$33:$B$776,H$47)+'СЕТ СН'!$G$9+СВЦЭМ!$D$10+'СЕТ СН'!$G$5-'СЕТ СН'!$G$17</f>
        <v>3486.0067662800002</v>
      </c>
      <c r="I51" s="36">
        <f>SUMIFS(СВЦЭМ!$C$33:$C$776,СВЦЭМ!$A$33:$A$776,$A51,СВЦЭМ!$B$33:$B$776,I$47)+'СЕТ СН'!$G$9+СВЦЭМ!$D$10+'СЕТ СН'!$G$5-'СЕТ СН'!$G$17</f>
        <v>3421.62403382</v>
      </c>
      <c r="J51" s="36">
        <f>SUMIFS(СВЦЭМ!$C$33:$C$776,СВЦЭМ!$A$33:$A$776,$A51,СВЦЭМ!$B$33:$B$776,J$47)+'СЕТ СН'!$G$9+СВЦЭМ!$D$10+'СЕТ СН'!$G$5-'СЕТ СН'!$G$17</f>
        <v>3383.5837870599998</v>
      </c>
      <c r="K51" s="36">
        <f>SUMIFS(СВЦЭМ!$C$33:$C$776,СВЦЭМ!$A$33:$A$776,$A51,СВЦЭМ!$B$33:$B$776,K$47)+'СЕТ СН'!$G$9+СВЦЭМ!$D$10+'СЕТ СН'!$G$5-'СЕТ СН'!$G$17</f>
        <v>3365.5179637400001</v>
      </c>
      <c r="L51" s="36">
        <f>SUMIFS(СВЦЭМ!$C$33:$C$776,СВЦЭМ!$A$33:$A$776,$A51,СВЦЭМ!$B$33:$B$776,L$47)+'СЕТ СН'!$G$9+СВЦЭМ!$D$10+'СЕТ СН'!$G$5-'СЕТ СН'!$G$17</f>
        <v>3347.4900822300001</v>
      </c>
      <c r="M51" s="36">
        <f>SUMIFS(СВЦЭМ!$C$33:$C$776,СВЦЭМ!$A$33:$A$776,$A51,СВЦЭМ!$B$33:$B$776,M$47)+'СЕТ СН'!$G$9+СВЦЭМ!$D$10+'СЕТ СН'!$G$5-'СЕТ СН'!$G$17</f>
        <v>3333.5494082599998</v>
      </c>
      <c r="N51" s="36">
        <f>SUMIFS(СВЦЭМ!$C$33:$C$776,СВЦЭМ!$A$33:$A$776,$A51,СВЦЭМ!$B$33:$B$776,N$47)+'СЕТ СН'!$G$9+СВЦЭМ!$D$10+'СЕТ СН'!$G$5-'СЕТ СН'!$G$17</f>
        <v>3340.7557972599998</v>
      </c>
      <c r="O51" s="36">
        <f>SUMIFS(СВЦЭМ!$C$33:$C$776,СВЦЭМ!$A$33:$A$776,$A51,СВЦЭМ!$B$33:$B$776,O$47)+'СЕТ СН'!$G$9+СВЦЭМ!$D$10+'СЕТ СН'!$G$5-'СЕТ СН'!$G$17</f>
        <v>3338.1962514300003</v>
      </c>
      <c r="P51" s="36">
        <f>SUMIFS(СВЦЭМ!$C$33:$C$776,СВЦЭМ!$A$33:$A$776,$A51,СВЦЭМ!$B$33:$B$776,P$47)+'СЕТ СН'!$G$9+СВЦЭМ!$D$10+'СЕТ СН'!$G$5-'СЕТ СН'!$G$17</f>
        <v>3347.5981673900001</v>
      </c>
      <c r="Q51" s="36">
        <f>SUMIFS(СВЦЭМ!$C$33:$C$776,СВЦЭМ!$A$33:$A$776,$A51,СВЦЭМ!$B$33:$B$776,Q$47)+'СЕТ СН'!$G$9+СВЦЭМ!$D$10+'СЕТ СН'!$G$5-'СЕТ СН'!$G$17</f>
        <v>3307.7534319699998</v>
      </c>
      <c r="R51" s="36">
        <f>SUMIFS(СВЦЭМ!$C$33:$C$776,СВЦЭМ!$A$33:$A$776,$A51,СВЦЭМ!$B$33:$B$776,R$47)+'СЕТ СН'!$G$9+СВЦЭМ!$D$10+'СЕТ СН'!$G$5-'СЕТ СН'!$G$17</f>
        <v>3260.3542459999999</v>
      </c>
      <c r="S51" s="36">
        <f>SUMIFS(СВЦЭМ!$C$33:$C$776,СВЦЭМ!$A$33:$A$776,$A51,СВЦЭМ!$B$33:$B$776,S$47)+'СЕТ СН'!$G$9+СВЦЭМ!$D$10+'СЕТ СН'!$G$5-'СЕТ СН'!$G$17</f>
        <v>3283.42046802</v>
      </c>
      <c r="T51" s="36">
        <f>SUMIFS(СВЦЭМ!$C$33:$C$776,СВЦЭМ!$A$33:$A$776,$A51,СВЦЭМ!$B$33:$B$776,T$47)+'СЕТ СН'!$G$9+СВЦЭМ!$D$10+'СЕТ СН'!$G$5-'СЕТ СН'!$G$17</f>
        <v>3272.6678676900001</v>
      </c>
      <c r="U51" s="36">
        <f>SUMIFS(СВЦЭМ!$C$33:$C$776,СВЦЭМ!$A$33:$A$776,$A51,СВЦЭМ!$B$33:$B$776,U$47)+'СЕТ СН'!$G$9+СВЦЭМ!$D$10+'СЕТ СН'!$G$5-'СЕТ СН'!$G$17</f>
        <v>3259.2208354899999</v>
      </c>
      <c r="V51" s="36">
        <f>SUMIFS(СВЦЭМ!$C$33:$C$776,СВЦЭМ!$A$33:$A$776,$A51,СВЦЭМ!$B$33:$B$776,V$47)+'СЕТ СН'!$G$9+СВЦЭМ!$D$10+'СЕТ СН'!$G$5-'СЕТ СН'!$G$17</f>
        <v>3256.6198909300001</v>
      </c>
      <c r="W51" s="36">
        <f>SUMIFS(СВЦЭМ!$C$33:$C$776,СВЦЭМ!$A$33:$A$776,$A51,СВЦЭМ!$B$33:$B$776,W$47)+'СЕТ СН'!$G$9+СВЦЭМ!$D$10+'СЕТ СН'!$G$5-'СЕТ СН'!$G$17</f>
        <v>3236.6434780499999</v>
      </c>
      <c r="X51" s="36">
        <f>SUMIFS(СВЦЭМ!$C$33:$C$776,СВЦЭМ!$A$33:$A$776,$A51,СВЦЭМ!$B$33:$B$776,X$47)+'СЕТ СН'!$G$9+СВЦЭМ!$D$10+'СЕТ СН'!$G$5-'СЕТ СН'!$G$17</f>
        <v>3250.4835714199999</v>
      </c>
      <c r="Y51" s="36">
        <f>SUMIFS(СВЦЭМ!$C$33:$C$776,СВЦЭМ!$A$33:$A$776,$A51,СВЦЭМ!$B$33:$B$776,Y$47)+'СЕТ СН'!$G$9+СВЦЭМ!$D$10+'СЕТ СН'!$G$5-'СЕТ СН'!$G$17</f>
        <v>3328.98646001</v>
      </c>
    </row>
    <row r="52" spans="1:25" ht="15.75" x14ac:dyDescent="0.2">
      <c r="A52" s="35">
        <f t="shared" si="1"/>
        <v>43621</v>
      </c>
      <c r="B52" s="36">
        <f>SUMIFS(СВЦЭМ!$C$33:$C$776,СВЦЭМ!$A$33:$A$776,$A52,СВЦЭМ!$B$33:$B$776,B$47)+'СЕТ СН'!$G$9+СВЦЭМ!$D$10+'СЕТ СН'!$G$5-'СЕТ СН'!$G$17</f>
        <v>3411.9075907300003</v>
      </c>
      <c r="C52" s="36">
        <f>SUMIFS(СВЦЭМ!$C$33:$C$776,СВЦЭМ!$A$33:$A$776,$A52,СВЦЭМ!$B$33:$B$776,C$47)+'СЕТ СН'!$G$9+СВЦЭМ!$D$10+'СЕТ СН'!$G$5-'СЕТ СН'!$G$17</f>
        <v>3463.3903729900003</v>
      </c>
      <c r="D52" s="36">
        <f>SUMIFS(СВЦЭМ!$C$33:$C$776,СВЦЭМ!$A$33:$A$776,$A52,СВЦЭМ!$B$33:$B$776,D$47)+'СЕТ СН'!$G$9+СВЦЭМ!$D$10+'СЕТ СН'!$G$5-'СЕТ СН'!$G$17</f>
        <v>3500.1414737499999</v>
      </c>
      <c r="E52" s="36">
        <f>SUMIFS(СВЦЭМ!$C$33:$C$776,СВЦЭМ!$A$33:$A$776,$A52,СВЦЭМ!$B$33:$B$776,E$47)+'СЕТ СН'!$G$9+СВЦЭМ!$D$10+'СЕТ СН'!$G$5-'СЕТ СН'!$G$17</f>
        <v>3514.2226118500002</v>
      </c>
      <c r="F52" s="36">
        <f>SUMIFS(СВЦЭМ!$C$33:$C$776,СВЦЭМ!$A$33:$A$776,$A52,СВЦЭМ!$B$33:$B$776,F$47)+'СЕТ СН'!$G$9+СВЦЭМ!$D$10+'СЕТ СН'!$G$5-'СЕТ СН'!$G$17</f>
        <v>3500.2903210100003</v>
      </c>
      <c r="G52" s="36">
        <f>SUMIFS(СВЦЭМ!$C$33:$C$776,СВЦЭМ!$A$33:$A$776,$A52,СВЦЭМ!$B$33:$B$776,G$47)+'СЕТ СН'!$G$9+СВЦЭМ!$D$10+'СЕТ СН'!$G$5-'СЕТ СН'!$G$17</f>
        <v>3499.7545191700001</v>
      </c>
      <c r="H52" s="36">
        <f>SUMIFS(СВЦЭМ!$C$33:$C$776,СВЦЭМ!$A$33:$A$776,$A52,СВЦЭМ!$B$33:$B$776,H$47)+'СЕТ СН'!$G$9+СВЦЭМ!$D$10+'СЕТ СН'!$G$5-'СЕТ СН'!$G$17</f>
        <v>3461.2089938399999</v>
      </c>
      <c r="I52" s="36">
        <f>SUMIFS(СВЦЭМ!$C$33:$C$776,СВЦЭМ!$A$33:$A$776,$A52,СВЦЭМ!$B$33:$B$776,I$47)+'СЕТ СН'!$G$9+СВЦЭМ!$D$10+'СЕТ СН'!$G$5-'СЕТ СН'!$G$17</f>
        <v>3408.776805</v>
      </c>
      <c r="J52" s="36">
        <f>SUMIFS(СВЦЭМ!$C$33:$C$776,СВЦЭМ!$A$33:$A$776,$A52,СВЦЭМ!$B$33:$B$776,J$47)+'СЕТ СН'!$G$9+СВЦЭМ!$D$10+'СЕТ СН'!$G$5-'СЕТ СН'!$G$17</f>
        <v>3361.81699617</v>
      </c>
      <c r="K52" s="36">
        <f>SUMIFS(СВЦЭМ!$C$33:$C$776,СВЦЭМ!$A$33:$A$776,$A52,СВЦЭМ!$B$33:$B$776,K$47)+'СЕТ СН'!$G$9+СВЦЭМ!$D$10+'СЕТ СН'!$G$5-'СЕТ СН'!$G$17</f>
        <v>3338.7628518199999</v>
      </c>
      <c r="L52" s="36">
        <f>SUMIFS(СВЦЭМ!$C$33:$C$776,СВЦЭМ!$A$33:$A$776,$A52,СВЦЭМ!$B$33:$B$776,L$47)+'СЕТ СН'!$G$9+СВЦЭМ!$D$10+'СЕТ СН'!$G$5-'СЕТ СН'!$G$17</f>
        <v>3331.4528936900001</v>
      </c>
      <c r="M52" s="36">
        <f>SUMIFS(СВЦЭМ!$C$33:$C$776,СВЦЭМ!$A$33:$A$776,$A52,СВЦЭМ!$B$33:$B$776,M$47)+'СЕТ СН'!$G$9+СВЦЭМ!$D$10+'СЕТ СН'!$G$5-'СЕТ СН'!$G$17</f>
        <v>3311.5014322500001</v>
      </c>
      <c r="N52" s="36">
        <f>SUMIFS(СВЦЭМ!$C$33:$C$776,СВЦЭМ!$A$33:$A$776,$A52,СВЦЭМ!$B$33:$B$776,N$47)+'СЕТ СН'!$G$9+СВЦЭМ!$D$10+'СЕТ СН'!$G$5-'СЕТ СН'!$G$17</f>
        <v>3346.3509510100002</v>
      </c>
      <c r="O52" s="36">
        <f>SUMIFS(СВЦЭМ!$C$33:$C$776,СВЦЭМ!$A$33:$A$776,$A52,СВЦЭМ!$B$33:$B$776,O$47)+'СЕТ СН'!$G$9+СВЦЭМ!$D$10+'СЕТ СН'!$G$5-'СЕТ СН'!$G$17</f>
        <v>3352.8482713499998</v>
      </c>
      <c r="P52" s="36">
        <f>SUMIFS(СВЦЭМ!$C$33:$C$776,СВЦЭМ!$A$33:$A$776,$A52,СВЦЭМ!$B$33:$B$776,P$47)+'СЕТ СН'!$G$9+СВЦЭМ!$D$10+'СЕТ СН'!$G$5-'СЕТ СН'!$G$17</f>
        <v>3367.2176887200003</v>
      </c>
      <c r="Q52" s="36">
        <f>SUMIFS(СВЦЭМ!$C$33:$C$776,СВЦЭМ!$A$33:$A$776,$A52,СВЦЭМ!$B$33:$B$776,Q$47)+'СЕТ СН'!$G$9+СВЦЭМ!$D$10+'СЕТ СН'!$G$5-'СЕТ СН'!$G$17</f>
        <v>3309.79765318</v>
      </c>
      <c r="R52" s="36">
        <f>SUMIFS(СВЦЭМ!$C$33:$C$776,СВЦЭМ!$A$33:$A$776,$A52,СВЦЭМ!$B$33:$B$776,R$47)+'СЕТ СН'!$G$9+СВЦЭМ!$D$10+'СЕТ СН'!$G$5-'СЕТ СН'!$G$17</f>
        <v>3262.3676507999999</v>
      </c>
      <c r="S52" s="36">
        <f>SUMIFS(СВЦЭМ!$C$33:$C$776,СВЦЭМ!$A$33:$A$776,$A52,СВЦЭМ!$B$33:$B$776,S$47)+'СЕТ СН'!$G$9+СВЦЭМ!$D$10+'СЕТ СН'!$G$5-'СЕТ СН'!$G$17</f>
        <v>3274.2648603500002</v>
      </c>
      <c r="T52" s="36">
        <f>SUMIFS(СВЦЭМ!$C$33:$C$776,СВЦЭМ!$A$33:$A$776,$A52,СВЦЭМ!$B$33:$B$776,T$47)+'СЕТ СН'!$G$9+СВЦЭМ!$D$10+'СЕТ СН'!$G$5-'СЕТ СН'!$G$17</f>
        <v>3272.84010506</v>
      </c>
      <c r="U52" s="36">
        <f>SUMIFS(СВЦЭМ!$C$33:$C$776,СВЦЭМ!$A$33:$A$776,$A52,СВЦЭМ!$B$33:$B$776,U$47)+'СЕТ СН'!$G$9+СВЦЭМ!$D$10+'СЕТ СН'!$G$5-'СЕТ СН'!$G$17</f>
        <v>3254.5909635400003</v>
      </c>
      <c r="V52" s="36">
        <f>SUMIFS(СВЦЭМ!$C$33:$C$776,СВЦЭМ!$A$33:$A$776,$A52,СВЦЭМ!$B$33:$B$776,V$47)+'СЕТ СН'!$G$9+СВЦЭМ!$D$10+'СЕТ СН'!$G$5-'СЕТ СН'!$G$17</f>
        <v>3252.7254057199998</v>
      </c>
      <c r="W52" s="36">
        <f>SUMIFS(СВЦЭМ!$C$33:$C$776,СВЦЭМ!$A$33:$A$776,$A52,СВЦЭМ!$B$33:$B$776,W$47)+'СЕТ СН'!$G$9+СВЦЭМ!$D$10+'СЕТ СН'!$G$5-'СЕТ СН'!$G$17</f>
        <v>3227.54976708</v>
      </c>
      <c r="X52" s="36">
        <f>SUMIFS(СВЦЭМ!$C$33:$C$776,СВЦЭМ!$A$33:$A$776,$A52,СВЦЭМ!$B$33:$B$776,X$47)+'СЕТ СН'!$G$9+СВЦЭМ!$D$10+'СЕТ СН'!$G$5-'СЕТ СН'!$G$17</f>
        <v>3254.8575309799999</v>
      </c>
      <c r="Y52" s="36">
        <f>SUMIFS(СВЦЭМ!$C$33:$C$776,СВЦЭМ!$A$33:$A$776,$A52,СВЦЭМ!$B$33:$B$776,Y$47)+'СЕТ СН'!$G$9+СВЦЭМ!$D$10+'СЕТ СН'!$G$5-'СЕТ СН'!$G$17</f>
        <v>3336.1506518900001</v>
      </c>
    </row>
    <row r="53" spans="1:25" ht="15.75" x14ac:dyDescent="0.2">
      <c r="A53" s="35">
        <f t="shared" si="1"/>
        <v>43622</v>
      </c>
      <c r="B53" s="36">
        <f>SUMIFS(СВЦЭМ!$C$33:$C$776,СВЦЭМ!$A$33:$A$776,$A53,СВЦЭМ!$B$33:$B$776,B$47)+'СЕТ СН'!$G$9+СВЦЭМ!$D$10+'СЕТ СН'!$G$5-'СЕТ СН'!$G$17</f>
        <v>3445.4060373800003</v>
      </c>
      <c r="C53" s="36">
        <f>SUMIFS(СВЦЭМ!$C$33:$C$776,СВЦЭМ!$A$33:$A$776,$A53,СВЦЭМ!$B$33:$B$776,C$47)+'СЕТ СН'!$G$9+СВЦЭМ!$D$10+'СЕТ СН'!$G$5-'СЕТ СН'!$G$17</f>
        <v>3485.3733741300002</v>
      </c>
      <c r="D53" s="36">
        <f>SUMIFS(СВЦЭМ!$C$33:$C$776,СВЦЭМ!$A$33:$A$776,$A53,СВЦЭМ!$B$33:$B$776,D$47)+'СЕТ СН'!$G$9+СВЦЭМ!$D$10+'СЕТ СН'!$G$5-'СЕТ СН'!$G$17</f>
        <v>3499.3715536600002</v>
      </c>
      <c r="E53" s="36">
        <f>SUMIFS(СВЦЭМ!$C$33:$C$776,СВЦЭМ!$A$33:$A$776,$A53,СВЦЭМ!$B$33:$B$776,E$47)+'СЕТ СН'!$G$9+СВЦЭМ!$D$10+'СЕТ СН'!$G$5-'СЕТ СН'!$G$17</f>
        <v>3505.0755619299998</v>
      </c>
      <c r="F53" s="36">
        <f>SUMIFS(СВЦЭМ!$C$33:$C$776,СВЦЭМ!$A$33:$A$776,$A53,СВЦЭМ!$B$33:$B$776,F$47)+'СЕТ СН'!$G$9+СВЦЭМ!$D$10+'СЕТ СН'!$G$5-'СЕТ СН'!$G$17</f>
        <v>3507.5891082899998</v>
      </c>
      <c r="G53" s="36">
        <f>SUMIFS(СВЦЭМ!$C$33:$C$776,СВЦЭМ!$A$33:$A$776,$A53,СВЦЭМ!$B$33:$B$776,G$47)+'СЕТ СН'!$G$9+СВЦЭМ!$D$10+'СЕТ СН'!$G$5-'СЕТ СН'!$G$17</f>
        <v>3497.8711434900001</v>
      </c>
      <c r="H53" s="36">
        <f>SUMIFS(СВЦЭМ!$C$33:$C$776,СВЦЭМ!$A$33:$A$776,$A53,СВЦЭМ!$B$33:$B$776,H$47)+'СЕТ СН'!$G$9+СВЦЭМ!$D$10+'СЕТ СН'!$G$5-'СЕТ СН'!$G$17</f>
        <v>3432.4047473599999</v>
      </c>
      <c r="I53" s="36">
        <f>SUMIFS(СВЦЭМ!$C$33:$C$776,СВЦЭМ!$A$33:$A$776,$A53,СВЦЭМ!$B$33:$B$776,I$47)+'СЕТ СН'!$G$9+СВЦЭМ!$D$10+'СЕТ СН'!$G$5-'СЕТ СН'!$G$17</f>
        <v>3364.5500160400002</v>
      </c>
      <c r="J53" s="36">
        <f>SUMIFS(СВЦЭМ!$C$33:$C$776,СВЦЭМ!$A$33:$A$776,$A53,СВЦЭМ!$B$33:$B$776,J$47)+'СЕТ СН'!$G$9+СВЦЭМ!$D$10+'СЕТ СН'!$G$5-'СЕТ СН'!$G$17</f>
        <v>3317.5208632700001</v>
      </c>
      <c r="K53" s="36">
        <f>SUMIFS(СВЦЭМ!$C$33:$C$776,СВЦЭМ!$A$33:$A$776,$A53,СВЦЭМ!$B$33:$B$776,K$47)+'СЕТ СН'!$G$9+СВЦЭМ!$D$10+'СЕТ СН'!$G$5-'СЕТ СН'!$G$17</f>
        <v>3278.23690511</v>
      </c>
      <c r="L53" s="36">
        <f>SUMIFS(СВЦЭМ!$C$33:$C$776,СВЦЭМ!$A$33:$A$776,$A53,СВЦЭМ!$B$33:$B$776,L$47)+'СЕТ СН'!$G$9+СВЦЭМ!$D$10+'СЕТ СН'!$G$5-'СЕТ СН'!$G$17</f>
        <v>3272.1632109399998</v>
      </c>
      <c r="M53" s="36">
        <f>SUMIFS(СВЦЭМ!$C$33:$C$776,СВЦЭМ!$A$33:$A$776,$A53,СВЦЭМ!$B$33:$B$776,M$47)+'СЕТ СН'!$G$9+СВЦЭМ!$D$10+'СЕТ СН'!$G$5-'СЕТ СН'!$G$17</f>
        <v>3273.7504280600001</v>
      </c>
      <c r="N53" s="36">
        <f>SUMIFS(СВЦЭМ!$C$33:$C$776,СВЦЭМ!$A$33:$A$776,$A53,СВЦЭМ!$B$33:$B$776,N$47)+'СЕТ СН'!$G$9+СВЦЭМ!$D$10+'СЕТ СН'!$G$5-'СЕТ СН'!$G$17</f>
        <v>3282.2145236000001</v>
      </c>
      <c r="O53" s="36">
        <f>SUMIFS(СВЦЭМ!$C$33:$C$776,СВЦЭМ!$A$33:$A$776,$A53,СВЦЭМ!$B$33:$B$776,O$47)+'СЕТ СН'!$G$9+СВЦЭМ!$D$10+'СЕТ СН'!$G$5-'СЕТ СН'!$G$17</f>
        <v>3275.7808985400002</v>
      </c>
      <c r="P53" s="36">
        <f>SUMIFS(СВЦЭМ!$C$33:$C$776,СВЦЭМ!$A$33:$A$776,$A53,СВЦЭМ!$B$33:$B$776,P$47)+'СЕТ СН'!$G$9+СВЦЭМ!$D$10+'СЕТ СН'!$G$5-'СЕТ СН'!$G$17</f>
        <v>3297.4945807200002</v>
      </c>
      <c r="Q53" s="36">
        <f>SUMIFS(СВЦЭМ!$C$33:$C$776,СВЦЭМ!$A$33:$A$776,$A53,СВЦЭМ!$B$33:$B$776,Q$47)+'СЕТ СН'!$G$9+СВЦЭМ!$D$10+'СЕТ СН'!$G$5-'СЕТ СН'!$G$17</f>
        <v>3271.2364172799998</v>
      </c>
      <c r="R53" s="36">
        <f>SUMIFS(СВЦЭМ!$C$33:$C$776,СВЦЭМ!$A$33:$A$776,$A53,СВЦЭМ!$B$33:$B$776,R$47)+'СЕТ СН'!$G$9+СВЦЭМ!$D$10+'СЕТ СН'!$G$5-'СЕТ СН'!$G$17</f>
        <v>3231.6716932999998</v>
      </c>
      <c r="S53" s="36">
        <f>SUMIFS(СВЦЭМ!$C$33:$C$776,СВЦЭМ!$A$33:$A$776,$A53,СВЦЭМ!$B$33:$B$776,S$47)+'СЕТ СН'!$G$9+СВЦЭМ!$D$10+'СЕТ СН'!$G$5-'СЕТ СН'!$G$17</f>
        <v>3224.8622448599999</v>
      </c>
      <c r="T53" s="36">
        <f>SUMIFS(СВЦЭМ!$C$33:$C$776,СВЦЭМ!$A$33:$A$776,$A53,СВЦЭМ!$B$33:$B$776,T$47)+'СЕТ СН'!$G$9+СВЦЭМ!$D$10+'СЕТ СН'!$G$5-'СЕТ СН'!$G$17</f>
        <v>3216.8740847600002</v>
      </c>
      <c r="U53" s="36">
        <f>SUMIFS(СВЦЭМ!$C$33:$C$776,СВЦЭМ!$A$33:$A$776,$A53,СВЦЭМ!$B$33:$B$776,U$47)+'СЕТ СН'!$G$9+СВЦЭМ!$D$10+'СЕТ СН'!$G$5-'СЕТ СН'!$G$17</f>
        <v>3200.7305216099999</v>
      </c>
      <c r="V53" s="36">
        <f>SUMIFS(СВЦЭМ!$C$33:$C$776,СВЦЭМ!$A$33:$A$776,$A53,СВЦЭМ!$B$33:$B$776,V$47)+'СЕТ СН'!$G$9+СВЦЭМ!$D$10+'СЕТ СН'!$G$5-'СЕТ СН'!$G$17</f>
        <v>3194.59983655</v>
      </c>
      <c r="W53" s="36">
        <f>SUMIFS(СВЦЭМ!$C$33:$C$776,СВЦЭМ!$A$33:$A$776,$A53,СВЦЭМ!$B$33:$B$776,W$47)+'СЕТ СН'!$G$9+СВЦЭМ!$D$10+'СЕТ СН'!$G$5-'СЕТ СН'!$G$17</f>
        <v>3170.0497442599999</v>
      </c>
      <c r="X53" s="36">
        <f>SUMIFS(СВЦЭМ!$C$33:$C$776,СВЦЭМ!$A$33:$A$776,$A53,СВЦЭМ!$B$33:$B$776,X$47)+'СЕТ СН'!$G$9+СВЦЭМ!$D$10+'СЕТ СН'!$G$5-'СЕТ СН'!$G$17</f>
        <v>3211.2753646800002</v>
      </c>
      <c r="Y53" s="36">
        <f>SUMIFS(СВЦЭМ!$C$33:$C$776,СВЦЭМ!$A$33:$A$776,$A53,СВЦЭМ!$B$33:$B$776,Y$47)+'СЕТ СН'!$G$9+СВЦЭМ!$D$10+'СЕТ СН'!$G$5-'СЕТ СН'!$G$17</f>
        <v>3316.83427622</v>
      </c>
    </row>
    <row r="54" spans="1:25" ht="15.75" x14ac:dyDescent="0.2">
      <c r="A54" s="35">
        <f t="shared" si="1"/>
        <v>43623</v>
      </c>
      <c r="B54" s="36">
        <f>SUMIFS(СВЦЭМ!$C$33:$C$776,СВЦЭМ!$A$33:$A$776,$A54,СВЦЭМ!$B$33:$B$776,B$47)+'СЕТ СН'!$G$9+СВЦЭМ!$D$10+'СЕТ СН'!$G$5-'СЕТ СН'!$G$17</f>
        <v>3381.7577441900003</v>
      </c>
      <c r="C54" s="36">
        <f>SUMIFS(СВЦЭМ!$C$33:$C$776,СВЦЭМ!$A$33:$A$776,$A54,СВЦЭМ!$B$33:$B$776,C$47)+'СЕТ СН'!$G$9+СВЦЭМ!$D$10+'СЕТ СН'!$G$5-'СЕТ СН'!$G$17</f>
        <v>3436.4803272099998</v>
      </c>
      <c r="D54" s="36">
        <f>SUMIFS(СВЦЭМ!$C$33:$C$776,СВЦЭМ!$A$33:$A$776,$A54,СВЦЭМ!$B$33:$B$776,D$47)+'СЕТ СН'!$G$9+СВЦЭМ!$D$10+'СЕТ СН'!$G$5-'СЕТ СН'!$G$17</f>
        <v>3467.0064086500001</v>
      </c>
      <c r="E54" s="36">
        <f>SUMIFS(СВЦЭМ!$C$33:$C$776,СВЦЭМ!$A$33:$A$776,$A54,СВЦЭМ!$B$33:$B$776,E$47)+'СЕТ СН'!$G$9+СВЦЭМ!$D$10+'СЕТ СН'!$G$5-'СЕТ СН'!$G$17</f>
        <v>3476.97041064</v>
      </c>
      <c r="F54" s="36">
        <f>SUMIFS(СВЦЭМ!$C$33:$C$776,СВЦЭМ!$A$33:$A$776,$A54,СВЦЭМ!$B$33:$B$776,F$47)+'СЕТ СН'!$G$9+СВЦЭМ!$D$10+'СЕТ СН'!$G$5-'СЕТ СН'!$G$17</f>
        <v>3473.8698930999999</v>
      </c>
      <c r="G54" s="36">
        <f>SUMIFS(СВЦЭМ!$C$33:$C$776,СВЦЭМ!$A$33:$A$776,$A54,СВЦЭМ!$B$33:$B$776,G$47)+'СЕТ СН'!$G$9+СВЦЭМ!$D$10+'СЕТ СН'!$G$5-'СЕТ СН'!$G$17</f>
        <v>3465.7547441699999</v>
      </c>
      <c r="H54" s="36">
        <f>SUMIFS(СВЦЭМ!$C$33:$C$776,СВЦЭМ!$A$33:$A$776,$A54,СВЦЭМ!$B$33:$B$776,H$47)+'СЕТ СН'!$G$9+СВЦЭМ!$D$10+'СЕТ СН'!$G$5-'СЕТ СН'!$G$17</f>
        <v>3415.4737018999999</v>
      </c>
      <c r="I54" s="36">
        <f>SUMIFS(СВЦЭМ!$C$33:$C$776,СВЦЭМ!$A$33:$A$776,$A54,СВЦЭМ!$B$33:$B$776,I$47)+'СЕТ СН'!$G$9+СВЦЭМ!$D$10+'СЕТ СН'!$G$5-'СЕТ СН'!$G$17</f>
        <v>3344.8854449300002</v>
      </c>
      <c r="J54" s="36">
        <f>SUMIFS(СВЦЭМ!$C$33:$C$776,СВЦЭМ!$A$33:$A$776,$A54,СВЦЭМ!$B$33:$B$776,J$47)+'СЕТ СН'!$G$9+СВЦЭМ!$D$10+'СЕТ СН'!$G$5-'СЕТ СН'!$G$17</f>
        <v>3303.30832818</v>
      </c>
      <c r="K54" s="36">
        <f>SUMIFS(СВЦЭМ!$C$33:$C$776,СВЦЭМ!$A$33:$A$776,$A54,СВЦЭМ!$B$33:$B$776,K$47)+'СЕТ СН'!$G$9+СВЦЭМ!$D$10+'СЕТ СН'!$G$5-'СЕТ СН'!$G$17</f>
        <v>3300.6611995399999</v>
      </c>
      <c r="L54" s="36">
        <f>SUMIFS(СВЦЭМ!$C$33:$C$776,СВЦЭМ!$A$33:$A$776,$A54,СВЦЭМ!$B$33:$B$776,L$47)+'СЕТ СН'!$G$9+СВЦЭМ!$D$10+'СЕТ СН'!$G$5-'СЕТ СН'!$G$17</f>
        <v>3306.5256482899999</v>
      </c>
      <c r="M54" s="36">
        <f>SUMIFS(СВЦЭМ!$C$33:$C$776,СВЦЭМ!$A$33:$A$776,$A54,СВЦЭМ!$B$33:$B$776,M$47)+'СЕТ СН'!$G$9+СВЦЭМ!$D$10+'СЕТ СН'!$G$5-'СЕТ СН'!$G$17</f>
        <v>3292.7872920600003</v>
      </c>
      <c r="N54" s="36">
        <f>SUMIFS(СВЦЭМ!$C$33:$C$776,СВЦЭМ!$A$33:$A$776,$A54,СВЦЭМ!$B$33:$B$776,N$47)+'СЕТ СН'!$G$9+СВЦЭМ!$D$10+'СЕТ СН'!$G$5-'СЕТ СН'!$G$17</f>
        <v>3308.28067414</v>
      </c>
      <c r="O54" s="36">
        <f>SUMIFS(СВЦЭМ!$C$33:$C$776,СВЦЭМ!$A$33:$A$776,$A54,СВЦЭМ!$B$33:$B$776,O$47)+'СЕТ СН'!$G$9+СВЦЭМ!$D$10+'СЕТ СН'!$G$5-'СЕТ СН'!$G$17</f>
        <v>3303.0303637500001</v>
      </c>
      <c r="P54" s="36">
        <f>SUMIFS(СВЦЭМ!$C$33:$C$776,СВЦЭМ!$A$33:$A$776,$A54,СВЦЭМ!$B$33:$B$776,P$47)+'СЕТ СН'!$G$9+СВЦЭМ!$D$10+'СЕТ СН'!$G$5-'СЕТ СН'!$G$17</f>
        <v>3319.92911594</v>
      </c>
      <c r="Q54" s="36">
        <f>SUMIFS(СВЦЭМ!$C$33:$C$776,СВЦЭМ!$A$33:$A$776,$A54,СВЦЭМ!$B$33:$B$776,Q$47)+'СЕТ СН'!$G$9+СВЦЭМ!$D$10+'СЕТ СН'!$G$5-'СЕТ СН'!$G$17</f>
        <v>3268.4337234300001</v>
      </c>
      <c r="R54" s="36">
        <f>SUMIFS(СВЦЭМ!$C$33:$C$776,СВЦЭМ!$A$33:$A$776,$A54,СВЦЭМ!$B$33:$B$776,R$47)+'СЕТ СН'!$G$9+СВЦЭМ!$D$10+'СЕТ СН'!$G$5-'СЕТ СН'!$G$17</f>
        <v>3229.2305991799999</v>
      </c>
      <c r="S54" s="36">
        <f>SUMIFS(СВЦЭМ!$C$33:$C$776,СВЦЭМ!$A$33:$A$776,$A54,СВЦЭМ!$B$33:$B$776,S$47)+'СЕТ СН'!$G$9+СВЦЭМ!$D$10+'СЕТ СН'!$G$5-'СЕТ СН'!$G$17</f>
        <v>3237.4571659100002</v>
      </c>
      <c r="T54" s="36">
        <f>SUMIFS(СВЦЭМ!$C$33:$C$776,СВЦЭМ!$A$33:$A$776,$A54,СВЦЭМ!$B$33:$B$776,T$47)+'СЕТ СН'!$G$9+СВЦЭМ!$D$10+'СЕТ СН'!$G$5-'СЕТ СН'!$G$17</f>
        <v>3235.6932379099999</v>
      </c>
      <c r="U54" s="36">
        <f>SUMIFS(СВЦЭМ!$C$33:$C$776,СВЦЭМ!$A$33:$A$776,$A54,СВЦЭМ!$B$33:$B$776,U$47)+'СЕТ СН'!$G$9+СВЦЭМ!$D$10+'СЕТ СН'!$G$5-'СЕТ СН'!$G$17</f>
        <v>3223.9645623500001</v>
      </c>
      <c r="V54" s="36">
        <f>SUMIFS(СВЦЭМ!$C$33:$C$776,СВЦЭМ!$A$33:$A$776,$A54,СВЦЭМ!$B$33:$B$776,V$47)+'СЕТ СН'!$G$9+СВЦЭМ!$D$10+'СЕТ СН'!$G$5-'СЕТ СН'!$G$17</f>
        <v>3200.4043277999999</v>
      </c>
      <c r="W54" s="36">
        <f>SUMIFS(СВЦЭМ!$C$33:$C$776,СВЦЭМ!$A$33:$A$776,$A54,СВЦЭМ!$B$33:$B$776,W$47)+'СЕТ СН'!$G$9+СВЦЭМ!$D$10+'СЕТ СН'!$G$5-'СЕТ СН'!$G$17</f>
        <v>3168.2258065400001</v>
      </c>
      <c r="X54" s="36">
        <f>SUMIFS(СВЦЭМ!$C$33:$C$776,СВЦЭМ!$A$33:$A$776,$A54,СВЦЭМ!$B$33:$B$776,X$47)+'СЕТ СН'!$G$9+СВЦЭМ!$D$10+'СЕТ СН'!$G$5-'СЕТ СН'!$G$17</f>
        <v>3138.7318569700001</v>
      </c>
      <c r="Y54" s="36">
        <f>SUMIFS(СВЦЭМ!$C$33:$C$776,СВЦЭМ!$A$33:$A$776,$A54,СВЦЭМ!$B$33:$B$776,Y$47)+'СЕТ СН'!$G$9+СВЦЭМ!$D$10+'СЕТ СН'!$G$5-'СЕТ СН'!$G$17</f>
        <v>3227.0235207400001</v>
      </c>
    </row>
    <row r="55" spans="1:25" ht="15.75" x14ac:dyDescent="0.2">
      <c r="A55" s="35">
        <f t="shared" si="1"/>
        <v>43624</v>
      </c>
      <c r="B55" s="36">
        <f>SUMIFS(СВЦЭМ!$C$33:$C$776,СВЦЭМ!$A$33:$A$776,$A55,СВЦЭМ!$B$33:$B$776,B$47)+'СЕТ СН'!$G$9+СВЦЭМ!$D$10+'СЕТ СН'!$G$5-'СЕТ СН'!$G$17</f>
        <v>3278.2367586099999</v>
      </c>
      <c r="C55" s="36">
        <f>SUMIFS(СВЦЭМ!$C$33:$C$776,СВЦЭМ!$A$33:$A$776,$A55,СВЦЭМ!$B$33:$B$776,C$47)+'СЕТ СН'!$G$9+СВЦЭМ!$D$10+'СЕТ СН'!$G$5-'СЕТ СН'!$G$17</f>
        <v>3269.4071047400002</v>
      </c>
      <c r="D55" s="36">
        <f>SUMIFS(СВЦЭМ!$C$33:$C$776,СВЦЭМ!$A$33:$A$776,$A55,СВЦЭМ!$B$33:$B$776,D$47)+'СЕТ СН'!$G$9+СВЦЭМ!$D$10+'СЕТ СН'!$G$5-'СЕТ СН'!$G$17</f>
        <v>3292.6860365500002</v>
      </c>
      <c r="E55" s="36">
        <f>SUMIFS(СВЦЭМ!$C$33:$C$776,СВЦЭМ!$A$33:$A$776,$A55,СВЦЭМ!$B$33:$B$776,E$47)+'СЕТ СН'!$G$9+СВЦЭМ!$D$10+'СЕТ СН'!$G$5-'СЕТ СН'!$G$17</f>
        <v>3329.4235752899999</v>
      </c>
      <c r="F55" s="36">
        <f>SUMIFS(СВЦЭМ!$C$33:$C$776,СВЦЭМ!$A$33:$A$776,$A55,СВЦЭМ!$B$33:$B$776,F$47)+'СЕТ СН'!$G$9+СВЦЭМ!$D$10+'СЕТ СН'!$G$5-'СЕТ СН'!$G$17</f>
        <v>3332.4177274100002</v>
      </c>
      <c r="G55" s="36">
        <f>SUMIFS(СВЦЭМ!$C$33:$C$776,СВЦЭМ!$A$33:$A$776,$A55,СВЦЭМ!$B$33:$B$776,G$47)+'СЕТ СН'!$G$9+СВЦЭМ!$D$10+'СЕТ СН'!$G$5-'СЕТ СН'!$G$17</f>
        <v>3320.0161743399999</v>
      </c>
      <c r="H55" s="36">
        <f>SUMIFS(СВЦЭМ!$C$33:$C$776,СВЦЭМ!$A$33:$A$776,$A55,СВЦЭМ!$B$33:$B$776,H$47)+'СЕТ СН'!$G$9+СВЦЭМ!$D$10+'СЕТ СН'!$G$5-'СЕТ СН'!$G$17</f>
        <v>3318.5476286399999</v>
      </c>
      <c r="I55" s="36">
        <f>SUMIFS(СВЦЭМ!$C$33:$C$776,СВЦЭМ!$A$33:$A$776,$A55,СВЦЭМ!$B$33:$B$776,I$47)+'СЕТ СН'!$G$9+СВЦЭМ!$D$10+'СЕТ СН'!$G$5-'СЕТ СН'!$G$17</f>
        <v>3294.7666038400002</v>
      </c>
      <c r="J55" s="36">
        <f>SUMIFS(СВЦЭМ!$C$33:$C$776,СВЦЭМ!$A$33:$A$776,$A55,СВЦЭМ!$B$33:$B$776,J$47)+'СЕТ СН'!$G$9+СВЦЭМ!$D$10+'СЕТ СН'!$G$5-'СЕТ СН'!$G$17</f>
        <v>3304.03831545</v>
      </c>
      <c r="K55" s="36">
        <f>SUMIFS(СВЦЭМ!$C$33:$C$776,СВЦЭМ!$A$33:$A$776,$A55,СВЦЭМ!$B$33:$B$776,K$47)+'СЕТ СН'!$G$9+СВЦЭМ!$D$10+'СЕТ СН'!$G$5-'СЕТ СН'!$G$17</f>
        <v>3327.06479098</v>
      </c>
      <c r="L55" s="36">
        <f>SUMIFS(СВЦЭМ!$C$33:$C$776,СВЦЭМ!$A$33:$A$776,$A55,СВЦЭМ!$B$33:$B$776,L$47)+'СЕТ СН'!$G$9+СВЦЭМ!$D$10+'СЕТ СН'!$G$5-'СЕТ СН'!$G$17</f>
        <v>3336.2541957499998</v>
      </c>
      <c r="M55" s="36">
        <f>SUMIFS(СВЦЭМ!$C$33:$C$776,СВЦЭМ!$A$33:$A$776,$A55,СВЦЭМ!$B$33:$B$776,M$47)+'СЕТ СН'!$G$9+СВЦЭМ!$D$10+'СЕТ СН'!$G$5-'СЕТ СН'!$G$17</f>
        <v>3321.2105613100002</v>
      </c>
      <c r="N55" s="36">
        <f>SUMIFS(СВЦЭМ!$C$33:$C$776,СВЦЭМ!$A$33:$A$776,$A55,СВЦЭМ!$B$33:$B$776,N$47)+'СЕТ СН'!$G$9+СВЦЭМ!$D$10+'СЕТ СН'!$G$5-'СЕТ СН'!$G$17</f>
        <v>3327.98475482</v>
      </c>
      <c r="O55" s="36">
        <f>SUMIFS(СВЦЭМ!$C$33:$C$776,СВЦЭМ!$A$33:$A$776,$A55,СВЦЭМ!$B$33:$B$776,O$47)+'СЕТ СН'!$G$9+СВЦЭМ!$D$10+'СЕТ СН'!$G$5-'СЕТ СН'!$G$17</f>
        <v>3316.13215412</v>
      </c>
      <c r="P55" s="36">
        <f>SUMIFS(СВЦЭМ!$C$33:$C$776,СВЦЭМ!$A$33:$A$776,$A55,СВЦЭМ!$B$33:$B$776,P$47)+'СЕТ СН'!$G$9+СВЦЭМ!$D$10+'СЕТ СН'!$G$5-'СЕТ СН'!$G$17</f>
        <v>3323.5135232900002</v>
      </c>
      <c r="Q55" s="36">
        <f>SUMIFS(СВЦЭМ!$C$33:$C$776,СВЦЭМ!$A$33:$A$776,$A55,СВЦЭМ!$B$33:$B$776,Q$47)+'СЕТ СН'!$G$9+СВЦЭМ!$D$10+'СЕТ СН'!$G$5-'СЕТ СН'!$G$17</f>
        <v>3204.4623755000002</v>
      </c>
      <c r="R55" s="36">
        <f>SUMIFS(СВЦЭМ!$C$33:$C$776,СВЦЭМ!$A$33:$A$776,$A55,СВЦЭМ!$B$33:$B$776,R$47)+'СЕТ СН'!$G$9+СВЦЭМ!$D$10+'СЕТ СН'!$G$5-'СЕТ СН'!$G$17</f>
        <v>3161.16383107</v>
      </c>
      <c r="S55" s="36">
        <f>SUMIFS(СВЦЭМ!$C$33:$C$776,СВЦЭМ!$A$33:$A$776,$A55,СВЦЭМ!$B$33:$B$776,S$47)+'СЕТ СН'!$G$9+СВЦЭМ!$D$10+'СЕТ СН'!$G$5-'СЕТ СН'!$G$17</f>
        <v>3149.6845556799999</v>
      </c>
      <c r="T55" s="36">
        <f>SUMIFS(СВЦЭМ!$C$33:$C$776,СВЦЭМ!$A$33:$A$776,$A55,СВЦЭМ!$B$33:$B$776,T$47)+'СЕТ СН'!$G$9+СВЦЭМ!$D$10+'СЕТ СН'!$G$5-'СЕТ СН'!$G$17</f>
        <v>3146.2646532899998</v>
      </c>
      <c r="U55" s="36">
        <f>SUMIFS(СВЦЭМ!$C$33:$C$776,СВЦЭМ!$A$33:$A$776,$A55,СВЦЭМ!$B$33:$B$776,U$47)+'СЕТ СН'!$G$9+СВЦЭМ!$D$10+'СЕТ СН'!$G$5-'СЕТ СН'!$G$17</f>
        <v>3138.9875391099999</v>
      </c>
      <c r="V55" s="36">
        <f>SUMIFS(СВЦЭМ!$C$33:$C$776,СВЦЭМ!$A$33:$A$776,$A55,СВЦЭМ!$B$33:$B$776,V$47)+'СЕТ СН'!$G$9+СВЦЭМ!$D$10+'СЕТ СН'!$G$5-'СЕТ СН'!$G$17</f>
        <v>3124.2748757099998</v>
      </c>
      <c r="W55" s="36">
        <f>SUMIFS(СВЦЭМ!$C$33:$C$776,СВЦЭМ!$A$33:$A$776,$A55,СВЦЭМ!$B$33:$B$776,W$47)+'СЕТ СН'!$G$9+СВЦЭМ!$D$10+'СЕТ СН'!$G$5-'СЕТ СН'!$G$17</f>
        <v>3099.7980138900002</v>
      </c>
      <c r="X55" s="36">
        <f>SUMIFS(СВЦЭМ!$C$33:$C$776,СВЦЭМ!$A$33:$A$776,$A55,СВЦЭМ!$B$33:$B$776,X$47)+'СЕТ СН'!$G$9+СВЦЭМ!$D$10+'СЕТ СН'!$G$5-'СЕТ СН'!$G$17</f>
        <v>3113.6477552000001</v>
      </c>
      <c r="Y55" s="36">
        <f>SUMIFS(СВЦЭМ!$C$33:$C$776,СВЦЭМ!$A$33:$A$776,$A55,СВЦЭМ!$B$33:$B$776,Y$47)+'СЕТ СН'!$G$9+СВЦЭМ!$D$10+'СЕТ СН'!$G$5-'СЕТ СН'!$G$17</f>
        <v>3189.02952026</v>
      </c>
    </row>
    <row r="56" spans="1:25" ht="15.75" x14ac:dyDescent="0.2">
      <c r="A56" s="35">
        <f t="shared" si="1"/>
        <v>43625</v>
      </c>
      <c r="B56" s="36">
        <f>SUMIFS(СВЦЭМ!$C$33:$C$776,СВЦЭМ!$A$33:$A$776,$A56,СВЦЭМ!$B$33:$B$776,B$47)+'СЕТ СН'!$G$9+СВЦЭМ!$D$10+'СЕТ СН'!$G$5-'СЕТ СН'!$G$17</f>
        <v>3327.2787030899999</v>
      </c>
      <c r="C56" s="36">
        <f>SUMIFS(СВЦЭМ!$C$33:$C$776,СВЦЭМ!$A$33:$A$776,$A56,СВЦЭМ!$B$33:$B$776,C$47)+'СЕТ СН'!$G$9+СВЦЭМ!$D$10+'СЕТ СН'!$G$5-'СЕТ СН'!$G$17</f>
        <v>3355.9227378699998</v>
      </c>
      <c r="D56" s="36">
        <f>SUMIFS(СВЦЭМ!$C$33:$C$776,СВЦЭМ!$A$33:$A$776,$A56,СВЦЭМ!$B$33:$B$776,D$47)+'СЕТ СН'!$G$9+СВЦЭМ!$D$10+'СЕТ СН'!$G$5-'СЕТ СН'!$G$17</f>
        <v>3386.4295377899998</v>
      </c>
      <c r="E56" s="36">
        <f>SUMIFS(СВЦЭМ!$C$33:$C$776,СВЦЭМ!$A$33:$A$776,$A56,СВЦЭМ!$B$33:$B$776,E$47)+'СЕТ СН'!$G$9+СВЦЭМ!$D$10+'СЕТ СН'!$G$5-'СЕТ СН'!$G$17</f>
        <v>3396.4127913000002</v>
      </c>
      <c r="F56" s="36">
        <f>SUMIFS(СВЦЭМ!$C$33:$C$776,СВЦЭМ!$A$33:$A$776,$A56,СВЦЭМ!$B$33:$B$776,F$47)+'СЕТ СН'!$G$9+СВЦЭМ!$D$10+'СЕТ СН'!$G$5-'СЕТ СН'!$G$17</f>
        <v>3390.9515881299999</v>
      </c>
      <c r="G56" s="36">
        <f>SUMIFS(СВЦЭМ!$C$33:$C$776,СВЦЭМ!$A$33:$A$776,$A56,СВЦЭМ!$B$33:$B$776,G$47)+'СЕТ СН'!$G$9+СВЦЭМ!$D$10+'СЕТ СН'!$G$5-'СЕТ СН'!$G$17</f>
        <v>3404.4323573699999</v>
      </c>
      <c r="H56" s="36">
        <f>SUMIFS(СВЦЭМ!$C$33:$C$776,СВЦЭМ!$A$33:$A$776,$A56,СВЦЭМ!$B$33:$B$776,H$47)+'СЕТ СН'!$G$9+СВЦЭМ!$D$10+'СЕТ СН'!$G$5-'СЕТ СН'!$G$17</f>
        <v>3409.0837027299999</v>
      </c>
      <c r="I56" s="36">
        <f>SUMIFS(СВЦЭМ!$C$33:$C$776,СВЦЭМ!$A$33:$A$776,$A56,СВЦЭМ!$B$33:$B$776,I$47)+'СЕТ СН'!$G$9+СВЦЭМ!$D$10+'СЕТ СН'!$G$5-'СЕТ СН'!$G$17</f>
        <v>3356.8014272099999</v>
      </c>
      <c r="J56" s="36">
        <f>SUMIFS(СВЦЭМ!$C$33:$C$776,СВЦЭМ!$A$33:$A$776,$A56,СВЦЭМ!$B$33:$B$776,J$47)+'СЕТ СН'!$G$9+СВЦЭМ!$D$10+'СЕТ СН'!$G$5-'СЕТ СН'!$G$17</f>
        <v>3306.1373118500001</v>
      </c>
      <c r="K56" s="36">
        <f>SUMIFS(СВЦЭМ!$C$33:$C$776,СВЦЭМ!$A$33:$A$776,$A56,СВЦЭМ!$B$33:$B$776,K$47)+'СЕТ СН'!$G$9+СВЦЭМ!$D$10+'СЕТ СН'!$G$5-'СЕТ СН'!$G$17</f>
        <v>3277.6942311900002</v>
      </c>
      <c r="L56" s="36">
        <f>SUMIFS(СВЦЭМ!$C$33:$C$776,СВЦЭМ!$A$33:$A$776,$A56,СВЦЭМ!$B$33:$B$776,L$47)+'СЕТ СН'!$G$9+СВЦЭМ!$D$10+'СЕТ СН'!$G$5-'СЕТ СН'!$G$17</f>
        <v>3252.1178647000002</v>
      </c>
      <c r="M56" s="36">
        <f>SUMIFS(СВЦЭМ!$C$33:$C$776,СВЦЭМ!$A$33:$A$776,$A56,СВЦЭМ!$B$33:$B$776,M$47)+'СЕТ СН'!$G$9+СВЦЭМ!$D$10+'СЕТ СН'!$G$5-'СЕТ СН'!$G$17</f>
        <v>3227.0645014900001</v>
      </c>
      <c r="N56" s="36">
        <f>SUMIFS(СВЦЭМ!$C$33:$C$776,СВЦЭМ!$A$33:$A$776,$A56,СВЦЭМ!$B$33:$B$776,N$47)+'СЕТ СН'!$G$9+СВЦЭМ!$D$10+'СЕТ СН'!$G$5-'СЕТ СН'!$G$17</f>
        <v>3224.3839729900001</v>
      </c>
      <c r="O56" s="36">
        <f>SUMIFS(СВЦЭМ!$C$33:$C$776,СВЦЭМ!$A$33:$A$776,$A56,СВЦЭМ!$B$33:$B$776,O$47)+'СЕТ СН'!$G$9+СВЦЭМ!$D$10+'СЕТ СН'!$G$5-'СЕТ СН'!$G$17</f>
        <v>3223.3097400799998</v>
      </c>
      <c r="P56" s="36">
        <f>SUMIFS(СВЦЭМ!$C$33:$C$776,СВЦЭМ!$A$33:$A$776,$A56,СВЦЭМ!$B$33:$B$776,P$47)+'СЕТ СН'!$G$9+СВЦЭМ!$D$10+'СЕТ СН'!$G$5-'СЕТ СН'!$G$17</f>
        <v>3234.7907598199999</v>
      </c>
      <c r="Q56" s="36">
        <f>SUMIFS(СВЦЭМ!$C$33:$C$776,СВЦЭМ!$A$33:$A$776,$A56,СВЦЭМ!$B$33:$B$776,Q$47)+'СЕТ СН'!$G$9+СВЦЭМ!$D$10+'СЕТ СН'!$G$5-'СЕТ СН'!$G$17</f>
        <v>3198.0097945500002</v>
      </c>
      <c r="R56" s="36">
        <f>SUMIFS(СВЦЭМ!$C$33:$C$776,СВЦЭМ!$A$33:$A$776,$A56,СВЦЭМ!$B$33:$B$776,R$47)+'СЕТ СН'!$G$9+СВЦЭМ!$D$10+'СЕТ СН'!$G$5-'СЕТ СН'!$G$17</f>
        <v>3157.3571650600002</v>
      </c>
      <c r="S56" s="36">
        <f>SUMIFS(СВЦЭМ!$C$33:$C$776,СВЦЭМ!$A$33:$A$776,$A56,СВЦЭМ!$B$33:$B$776,S$47)+'СЕТ СН'!$G$9+СВЦЭМ!$D$10+'СЕТ СН'!$G$5-'СЕТ СН'!$G$17</f>
        <v>3166.2264593</v>
      </c>
      <c r="T56" s="36">
        <f>SUMIFS(СВЦЭМ!$C$33:$C$776,СВЦЭМ!$A$33:$A$776,$A56,СВЦЭМ!$B$33:$B$776,T$47)+'СЕТ СН'!$G$9+СВЦЭМ!$D$10+'СЕТ СН'!$G$5-'СЕТ СН'!$G$17</f>
        <v>3173.5977536599999</v>
      </c>
      <c r="U56" s="36">
        <f>SUMIFS(СВЦЭМ!$C$33:$C$776,СВЦЭМ!$A$33:$A$776,$A56,СВЦЭМ!$B$33:$B$776,U$47)+'СЕТ СН'!$G$9+СВЦЭМ!$D$10+'СЕТ СН'!$G$5-'СЕТ СН'!$G$17</f>
        <v>3162.1980269800001</v>
      </c>
      <c r="V56" s="36">
        <f>SUMIFS(СВЦЭМ!$C$33:$C$776,СВЦЭМ!$A$33:$A$776,$A56,СВЦЭМ!$B$33:$B$776,V$47)+'СЕТ СН'!$G$9+СВЦЭМ!$D$10+'СЕТ СН'!$G$5-'СЕТ СН'!$G$17</f>
        <v>3157.46138956</v>
      </c>
      <c r="W56" s="36">
        <f>SUMIFS(СВЦЭМ!$C$33:$C$776,СВЦЭМ!$A$33:$A$776,$A56,СВЦЭМ!$B$33:$B$776,W$47)+'СЕТ СН'!$G$9+СВЦЭМ!$D$10+'СЕТ СН'!$G$5-'СЕТ СН'!$G$17</f>
        <v>3138.4312107300002</v>
      </c>
      <c r="X56" s="36">
        <f>SUMIFS(СВЦЭМ!$C$33:$C$776,СВЦЭМ!$A$33:$A$776,$A56,СВЦЭМ!$B$33:$B$776,X$47)+'СЕТ СН'!$G$9+СВЦЭМ!$D$10+'СЕТ СН'!$G$5-'СЕТ СН'!$G$17</f>
        <v>3145.2489908299999</v>
      </c>
      <c r="Y56" s="36">
        <f>SUMIFS(СВЦЭМ!$C$33:$C$776,СВЦЭМ!$A$33:$A$776,$A56,СВЦЭМ!$B$33:$B$776,Y$47)+'СЕТ СН'!$G$9+СВЦЭМ!$D$10+'СЕТ СН'!$G$5-'СЕТ СН'!$G$17</f>
        <v>3227.0964517100001</v>
      </c>
    </row>
    <row r="57" spans="1:25" ht="15.75" x14ac:dyDescent="0.2">
      <c r="A57" s="35">
        <f t="shared" si="1"/>
        <v>43626</v>
      </c>
      <c r="B57" s="36">
        <f>SUMIFS(СВЦЭМ!$C$33:$C$776,СВЦЭМ!$A$33:$A$776,$A57,СВЦЭМ!$B$33:$B$776,B$47)+'СЕТ СН'!$G$9+СВЦЭМ!$D$10+'СЕТ СН'!$G$5-'СЕТ СН'!$G$17</f>
        <v>3346.44541579</v>
      </c>
      <c r="C57" s="36">
        <f>SUMIFS(СВЦЭМ!$C$33:$C$776,СВЦЭМ!$A$33:$A$776,$A57,СВЦЭМ!$B$33:$B$776,C$47)+'СЕТ СН'!$G$9+СВЦЭМ!$D$10+'СЕТ СН'!$G$5-'СЕТ СН'!$G$17</f>
        <v>3389.6999310000001</v>
      </c>
      <c r="D57" s="36">
        <f>SUMIFS(СВЦЭМ!$C$33:$C$776,СВЦЭМ!$A$33:$A$776,$A57,СВЦЭМ!$B$33:$B$776,D$47)+'СЕТ СН'!$G$9+СВЦЭМ!$D$10+'СЕТ СН'!$G$5-'СЕТ СН'!$G$17</f>
        <v>3411.51193337</v>
      </c>
      <c r="E57" s="36">
        <f>SUMIFS(СВЦЭМ!$C$33:$C$776,СВЦЭМ!$A$33:$A$776,$A57,СВЦЭМ!$B$33:$B$776,E$47)+'СЕТ СН'!$G$9+СВЦЭМ!$D$10+'СЕТ СН'!$G$5-'СЕТ СН'!$G$17</f>
        <v>3408.56982948</v>
      </c>
      <c r="F57" s="36">
        <f>SUMIFS(СВЦЭМ!$C$33:$C$776,СВЦЭМ!$A$33:$A$776,$A57,СВЦЭМ!$B$33:$B$776,F$47)+'СЕТ СН'!$G$9+СВЦЭМ!$D$10+'СЕТ СН'!$G$5-'СЕТ СН'!$G$17</f>
        <v>3408.3855793399998</v>
      </c>
      <c r="G57" s="36">
        <f>SUMIFS(СВЦЭМ!$C$33:$C$776,СВЦЭМ!$A$33:$A$776,$A57,СВЦЭМ!$B$33:$B$776,G$47)+'СЕТ СН'!$G$9+СВЦЭМ!$D$10+'СЕТ СН'!$G$5-'СЕТ СН'!$G$17</f>
        <v>3410.4996690299999</v>
      </c>
      <c r="H57" s="36">
        <f>SUMIFS(СВЦЭМ!$C$33:$C$776,СВЦЭМ!$A$33:$A$776,$A57,СВЦЭМ!$B$33:$B$776,H$47)+'СЕТ СН'!$G$9+СВЦЭМ!$D$10+'СЕТ СН'!$G$5-'СЕТ СН'!$G$17</f>
        <v>3400.45913599</v>
      </c>
      <c r="I57" s="36">
        <f>SUMIFS(СВЦЭМ!$C$33:$C$776,СВЦЭМ!$A$33:$A$776,$A57,СВЦЭМ!$B$33:$B$776,I$47)+'СЕТ СН'!$G$9+СВЦЭМ!$D$10+'СЕТ СН'!$G$5-'СЕТ СН'!$G$17</f>
        <v>3351.1067960700002</v>
      </c>
      <c r="J57" s="36">
        <f>SUMIFS(СВЦЭМ!$C$33:$C$776,СВЦЭМ!$A$33:$A$776,$A57,СВЦЭМ!$B$33:$B$776,J$47)+'СЕТ СН'!$G$9+СВЦЭМ!$D$10+'СЕТ СН'!$G$5-'СЕТ СН'!$G$17</f>
        <v>3315.87780681</v>
      </c>
      <c r="K57" s="36">
        <f>SUMIFS(СВЦЭМ!$C$33:$C$776,СВЦЭМ!$A$33:$A$776,$A57,СВЦЭМ!$B$33:$B$776,K$47)+'СЕТ СН'!$G$9+СВЦЭМ!$D$10+'СЕТ СН'!$G$5-'СЕТ СН'!$G$17</f>
        <v>3291.1842256800001</v>
      </c>
      <c r="L57" s="36">
        <f>SUMIFS(СВЦЭМ!$C$33:$C$776,СВЦЭМ!$A$33:$A$776,$A57,СВЦЭМ!$B$33:$B$776,L$47)+'СЕТ СН'!$G$9+СВЦЭМ!$D$10+'СЕТ СН'!$G$5-'СЕТ СН'!$G$17</f>
        <v>3277.5207113500001</v>
      </c>
      <c r="M57" s="36">
        <f>SUMIFS(СВЦЭМ!$C$33:$C$776,СВЦЭМ!$A$33:$A$776,$A57,СВЦЭМ!$B$33:$B$776,M$47)+'СЕТ СН'!$G$9+СВЦЭМ!$D$10+'СЕТ СН'!$G$5-'СЕТ СН'!$G$17</f>
        <v>3259.53792045</v>
      </c>
      <c r="N57" s="36">
        <f>SUMIFS(СВЦЭМ!$C$33:$C$776,СВЦЭМ!$A$33:$A$776,$A57,СВЦЭМ!$B$33:$B$776,N$47)+'СЕТ СН'!$G$9+СВЦЭМ!$D$10+'СЕТ СН'!$G$5-'СЕТ СН'!$G$17</f>
        <v>3271.9793084000003</v>
      </c>
      <c r="O57" s="36">
        <f>SUMIFS(СВЦЭМ!$C$33:$C$776,СВЦЭМ!$A$33:$A$776,$A57,СВЦЭМ!$B$33:$B$776,O$47)+'СЕТ СН'!$G$9+СВЦЭМ!$D$10+'СЕТ СН'!$G$5-'СЕТ СН'!$G$17</f>
        <v>3269.3539393000001</v>
      </c>
      <c r="P57" s="36">
        <f>SUMIFS(СВЦЭМ!$C$33:$C$776,СВЦЭМ!$A$33:$A$776,$A57,СВЦЭМ!$B$33:$B$776,P$47)+'СЕТ СН'!$G$9+СВЦЭМ!$D$10+'СЕТ СН'!$G$5-'СЕТ СН'!$G$17</f>
        <v>3284.6143646400001</v>
      </c>
      <c r="Q57" s="36">
        <f>SUMIFS(СВЦЭМ!$C$33:$C$776,СВЦЭМ!$A$33:$A$776,$A57,СВЦЭМ!$B$33:$B$776,Q$47)+'СЕТ СН'!$G$9+СВЦЭМ!$D$10+'СЕТ СН'!$G$5-'СЕТ СН'!$G$17</f>
        <v>3239.87337634</v>
      </c>
      <c r="R57" s="36">
        <f>SUMIFS(СВЦЭМ!$C$33:$C$776,СВЦЭМ!$A$33:$A$776,$A57,СВЦЭМ!$B$33:$B$776,R$47)+'СЕТ СН'!$G$9+СВЦЭМ!$D$10+'СЕТ СН'!$G$5-'СЕТ СН'!$G$17</f>
        <v>3197.7368606300001</v>
      </c>
      <c r="S57" s="36">
        <f>SUMIFS(СВЦЭМ!$C$33:$C$776,СВЦЭМ!$A$33:$A$776,$A57,СВЦЭМ!$B$33:$B$776,S$47)+'СЕТ СН'!$G$9+СВЦЭМ!$D$10+'СЕТ СН'!$G$5-'СЕТ СН'!$G$17</f>
        <v>3221.4558901400001</v>
      </c>
      <c r="T57" s="36">
        <f>SUMIFS(СВЦЭМ!$C$33:$C$776,СВЦЭМ!$A$33:$A$776,$A57,СВЦЭМ!$B$33:$B$776,T$47)+'СЕТ СН'!$G$9+СВЦЭМ!$D$10+'СЕТ СН'!$G$5-'СЕТ СН'!$G$17</f>
        <v>3225.2362538699999</v>
      </c>
      <c r="U57" s="36">
        <f>SUMIFS(СВЦЭМ!$C$33:$C$776,СВЦЭМ!$A$33:$A$776,$A57,СВЦЭМ!$B$33:$B$776,U$47)+'СЕТ СН'!$G$9+СВЦЭМ!$D$10+'СЕТ СН'!$G$5-'СЕТ СН'!$G$17</f>
        <v>3211.1695329200002</v>
      </c>
      <c r="V57" s="36">
        <f>SUMIFS(СВЦЭМ!$C$33:$C$776,СВЦЭМ!$A$33:$A$776,$A57,СВЦЭМ!$B$33:$B$776,V$47)+'СЕТ СН'!$G$9+СВЦЭМ!$D$10+'СЕТ СН'!$G$5-'СЕТ СН'!$G$17</f>
        <v>3193.7285381199999</v>
      </c>
      <c r="W57" s="36">
        <f>SUMIFS(СВЦЭМ!$C$33:$C$776,СВЦЭМ!$A$33:$A$776,$A57,СВЦЭМ!$B$33:$B$776,W$47)+'СЕТ СН'!$G$9+СВЦЭМ!$D$10+'СЕТ СН'!$G$5-'СЕТ СН'!$G$17</f>
        <v>3177.1825403799999</v>
      </c>
      <c r="X57" s="36">
        <f>SUMIFS(СВЦЭМ!$C$33:$C$776,СВЦЭМ!$A$33:$A$776,$A57,СВЦЭМ!$B$33:$B$776,X$47)+'СЕТ СН'!$G$9+СВЦЭМ!$D$10+'СЕТ СН'!$G$5-'СЕТ СН'!$G$17</f>
        <v>3181.5870592900001</v>
      </c>
      <c r="Y57" s="36">
        <f>SUMIFS(СВЦЭМ!$C$33:$C$776,СВЦЭМ!$A$33:$A$776,$A57,СВЦЭМ!$B$33:$B$776,Y$47)+'СЕТ СН'!$G$9+СВЦЭМ!$D$10+'СЕТ СН'!$G$5-'СЕТ СН'!$G$17</f>
        <v>3271.26050429</v>
      </c>
    </row>
    <row r="58" spans="1:25" ht="15.75" x14ac:dyDescent="0.2">
      <c r="A58" s="35">
        <f t="shared" si="1"/>
        <v>43627</v>
      </c>
      <c r="B58" s="36">
        <f>SUMIFS(СВЦЭМ!$C$33:$C$776,СВЦЭМ!$A$33:$A$776,$A58,СВЦЭМ!$B$33:$B$776,B$47)+'СЕТ СН'!$G$9+СВЦЭМ!$D$10+'СЕТ СН'!$G$5-'СЕТ СН'!$G$17</f>
        <v>3389.36566313</v>
      </c>
      <c r="C58" s="36">
        <f>SUMIFS(СВЦЭМ!$C$33:$C$776,СВЦЭМ!$A$33:$A$776,$A58,СВЦЭМ!$B$33:$B$776,C$47)+'СЕТ СН'!$G$9+СВЦЭМ!$D$10+'СЕТ СН'!$G$5-'СЕТ СН'!$G$17</f>
        <v>3457.67699236</v>
      </c>
      <c r="D58" s="36">
        <f>SUMIFS(СВЦЭМ!$C$33:$C$776,СВЦЭМ!$A$33:$A$776,$A58,СВЦЭМ!$B$33:$B$776,D$47)+'СЕТ СН'!$G$9+СВЦЭМ!$D$10+'СЕТ СН'!$G$5-'СЕТ СН'!$G$17</f>
        <v>3435.19045052</v>
      </c>
      <c r="E58" s="36">
        <f>SUMIFS(СВЦЭМ!$C$33:$C$776,СВЦЭМ!$A$33:$A$776,$A58,СВЦЭМ!$B$33:$B$776,E$47)+'СЕТ СН'!$G$9+СВЦЭМ!$D$10+'СЕТ СН'!$G$5-'СЕТ СН'!$G$17</f>
        <v>3435.6260918500002</v>
      </c>
      <c r="F58" s="36">
        <f>SUMIFS(СВЦЭМ!$C$33:$C$776,СВЦЭМ!$A$33:$A$776,$A58,СВЦЭМ!$B$33:$B$776,F$47)+'СЕТ СН'!$G$9+СВЦЭМ!$D$10+'СЕТ СН'!$G$5-'СЕТ СН'!$G$17</f>
        <v>3433.20975825</v>
      </c>
      <c r="G58" s="36">
        <f>SUMIFS(СВЦЭМ!$C$33:$C$776,СВЦЭМ!$A$33:$A$776,$A58,СВЦЭМ!$B$33:$B$776,G$47)+'СЕТ СН'!$G$9+СВЦЭМ!$D$10+'СЕТ СН'!$G$5-'СЕТ СН'!$G$17</f>
        <v>3432.7971924399999</v>
      </c>
      <c r="H58" s="36">
        <f>SUMIFS(СВЦЭМ!$C$33:$C$776,СВЦЭМ!$A$33:$A$776,$A58,СВЦЭМ!$B$33:$B$776,H$47)+'СЕТ СН'!$G$9+СВЦЭМ!$D$10+'СЕТ СН'!$G$5-'СЕТ СН'!$G$17</f>
        <v>3432.8624124600001</v>
      </c>
      <c r="I58" s="36">
        <f>SUMIFS(СВЦЭМ!$C$33:$C$776,СВЦЭМ!$A$33:$A$776,$A58,СВЦЭМ!$B$33:$B$776,I$47)+'СЕТ СН'!$G$9+СВЦЭМ!$D$10+'СЕТ СН'!$G$5-'СЕТ СН'!$G$17</f>
        <v>3343.3534871699999</v>
      </c>
      <c r="J58" s="36">
        <f>SUMIFS(СВЦЭМ!$C$33:$C$776,СВЦЭМ!$A$33:$A$776,$A58,СВЦЭМ!$B$33:$B$776,J$47)+'СЕТ СН'!$G$9+СВЦЭМ!$D$10+'СЕТ СН'!$G$5-'СЕТ СН'!$G$17</f>
        <v>3317.3349312999999</v>
      </c>
      <c r="K58" s="36">
        <f>SUMIFS(СВЦЭМ!$C$33:$C$776,СВЦЭМ!$A$33:$A$776,$A58,СВЦЭМ!$B$33:$B$776,K$47)+'СЕТ СН'!$G$9+СВЦЭМ!$D$10+'СЕТ СН'!$G$5-'СЕТ СН'!$G$17</f>
        <v>3296.2217052199999</v>
      </c>
      <c r="L58" s="36">
        <f>SUMIFS(СВЦЭМ!$C$33:$C$776,СВЦЭМ!$A$33:$A$776,$A58,СВЦЭМ!$B$33:$B$776,L$47)+'СЕТ СН'!$G$9+СВЦЭМ!$D$10+'СЕТ СН'!$G$5-'СЕТ СН'!$G$17</f>
        <v>3292.71544068</v>
      </c>
      <c r="M58" s="36">
        <f>SUMIFS(СВЦЭМ!$C$33:$C$776,СВЦЭМ!$A$33:$A$776,$A58,СВЦЭМ!$B$33:$B$776,M$47)+'СЕТ СН'!$G$9+СВЦЭМ!$D$10+'СЕТ СН'!$G$5-'СЕТ СН'!$G$17</f>
        <v>3282.6292968299999</v>
      </c>
      <c r="N58" s="36">
        <f>SUMIFS(СВЦЭМ!$C$33:$C$776,СВЦЭМ!$A$33:$A$776,$A58,СВЦЭМ!$B$33:$B$776,N$47)+'СЕТ СН'!$G$9+СВЦЭМ!$D$10+'СЕТ СН'!$G$5-'СЕТ СН'!$G$17</f>
        <v>3294.03607917</v>
      </c>
      <c r="O58" s="36">
        <f>SUMIFS(СВЦЭМ!$C$33:$C$776,СВЦЭМ!$A$33:$A$776,$A58,СВЦЭМ!$B$33:$B$776,O$47)+'СЕТ СН'!$G$9+СВЦЭМ!$D$10+'СЕТ СН'!$G$5-'СЕТ СН'!$G$17</f>
        <v>3286.3988790499998</v>
      </c>
      <c r="P58" s="36">
        <f>SUMIFS(СВЦЭМ!$C$33:$C$776,СВЦЭМ!$A$33:$A$776,$A58,СВЦЭМ!$B$33:$B$776,P$47)+'СЕТ СН'!$G$9+СВЦЭМ!$D$10+'СЕТ СН'!$G$5-'СЕТ СН'!$G$17</f>
        <v>3300.75795866</v>
      </c>
      <c r="Q58" s="36">
        <f>SUMIFS(СВЦЭМ!$C$33:$C$776,СВЦЭМ!$A$33:$A$776,$A58,СВЦЭМ!$B$33:$B$776,Q$47)+'СЕТ СН'!$G$9+СВЦЭМ!$D$10+'СЕТ СН'!$G$5-'СЕТ СН'!$G$17</f>
        <v>3262.1924723900001</v>
      </c>
      <c r="R58" s="36">
        <f>SUMIFS(СВЦЭМ!$C$33:$C$776,СВЦЭМ!$A$33:$A$776,$A58,СВЦЭМ!$B$33:$B$776,R$47)+'СЕТ СН'!$G$9+СВЦЭМ!$D$10+'СЕТ СН'!$G$5-'СЕТ СН'!$G$17</f>
        <v>3220.278628</v>
      </c>
      <c r="S58" s="36">
        <f>SUMIFS(СВЦЭМ!$C$33:$C$776,СВЦЭМ!$A$33:$A$776,$A58,СВЦЭМ!$B$33:$B$776,S$47)+'СЕТ СН'!$G$9+СВЦЭМ!$D$10+'СЕТ СН'!$G$5-'СЕТ СН'!$G$17</f>
        <v>3227.9286065199999</v>
      </c>
      <c r="T58" s="36">
        <f>SUMIFS(СВЦЭМ!$C$33:$C$776,СВЦЭМ!$A$33:$A$776,$A58,СВЦЭМ!$B$33:$B$776,T$47)+'СЕТ СН'!$G$9+СВЦЭМ!$D$10+'СЕТ СН'!$G$5-'СЕТ СН'!$G$17</f>
        <v>3233.5613945300001</v>
      </c>
      <c r="U58" s="36">
        <f>SUMIFS(СВЦЭМ!$C$33:$C$776,СВЦЭМ!$A$33:$A$776,$A58,СВЦЭМ!$B$33:$B$776,U$47)+'СЕТ СН'!$G$9+СВЦЭМ!$D$10+'СЕТ СН'!$G$5-'СЕТ СН'!$G$17</f>
        <v>3229.0795431500001</v>
      </c>
      <c r="V58" s="36">
        <f>SUMIFS(СВЦЭМ!$C$33:$C$776,СВЦЭМ!$A$33:$A$776,$A58,СВЦЭМ!$B$33:$B$776,V$47)+'СЕТ СН'!$G$9+СВЦЭМ!$D$10+'СЕТ СН'!$G$5-'СЕТ СН'!$G$17</f>
        <v>3213.6898700000002</v>
      </c>
      <c r="W58" s="36">
        <f>SUMIFS(СВЦЭМ!$C$33:$C$776,СВЦЭМ!$A$33:$A$776,$A58,СВЦЭМ!$B$33:$B$776,W$47)+'СЕТ СН'!$G$9+СВЦЭМ!$D$10+'СЕТ СН'!$G$5-'СЕТ СН'!$G$17</f>
        <v>3209.4974680099999</v>
      </c>
      <c r="X58" s="36">
        <f>SUMIFS(СВЦЭМ!$C$33:$C$776,СВЦЭМ!$A$33:$A$776,$A58,СВЦЭМ!$B$33:$B$776,X$47)+'СЕТ СН'!$G$9+СВЦЭМ!$D$10+'СЕТ СН'!$G$5-'СЕТ СН'!$G$17</f>
        <v>3214.8168932799999</v>
      </c>
      <c r="Y58" s="36">
        <f>SUMIFS(СВЦЭМ!$C$33:$C$776,СВЦЭМ!$A$33:$A$776,$A58,СВЦЭМ!$B$33:$B$776,Y$47)+'СЕТ СН'!$G$9+СВЦЭМ!$D$10+'СЕТ СН'!$G$5-'СЕТ СН'!$G$17</f>
        <v>3293.18358356</v>
      </c>
    </row>
    <row r="59" spans="1:25" ht="15.75" x14ac:dyDescent="0.2">
      <c r="A59" s="35">
        <f t="shared" si="1"/>
        <v>43628</v>
      </c>
      <c r="B59" s="36">
        <f>SUMIFS(СВЦЭМ!$C$33:$C$776,СВЦЭМ!$A$33:$A$776,$A59,СВЦЭМ!$B$33:$B$776,B$47)+'СЕТ СН'!$G$9+СВЦЭМ!$D$10+'СЕТ СН'!$G$5-'СЕТ СН'!$G$17</f>
        <v>3336.44203844</v>
      </c>
      <c r="C59" s="36">
        <f>SUMIFS(СВЦЭМ!$C$33:$C$776,СВЦЭМ!$A$33:$A$776,$A59,СВЦЭМ!$B$33:$B$776,C$47)+'СЕТ СН'!$G$9+СВЦЭМ!$D$10+'СЕТ СН'!$G$5-'СЕТ СН'!$G$17</f>
        <v>3391.1779244099998</v>
      </c>
      <c r="D59" s="36">
        <f>SUMIFS(СВЦЭМ!$C$33:$C$776,СВЦЭМ!$A$33:$A$776,$A59,СВЦЭМ!$B$33:$B$776,D$47)+'СЕТ СН'!$G$9+СВЦЭМ!$D$10+'СЕТ СН'!$G$5-'СЕТ СН'!$G$17</f>
        <v>3429.1447162599998</v>
      </c>
      <c r="E59" s="36">
        <f>SUMIFS(СВЦЭМ!$C$33:$C$776,СВЦЭМ!$A$33:$A$776,$A59,СВЦЭМ!$B$33:$B$776,E$47)+'СЕТ СН'!$G$9+СВЦЭМ!$D$10+'СЕТ СН'!$G$5-'СЕТ СН'!$G$17</f>
        <v>3434.5880609300002</v>
      </c>
      <c r="F59" s="36">
        <f>SUMIFS(СВЦЭМ!$C$33:$C$776,СВЦЭМ!$A$33:$A$776,$A59,СВЦЭМ!$B$33:$B$776,F$47)+'СЕТ СН'!$G$9+СВЦЭМ!$D$10+'СЕТ СН'!$G$5-'СЕТ СН'!$G$17</f>
        <v>3444.21159175</v>
      </c>
      <c r="G59" s="36">
        <f>SUMIFS(СВЦЭМ!$C$33:$C$776,СВЦЭМ!$A$33:$A$776,$A59,СВЦЭМ!$B$33:$B$776,G$47)+'СЕТ СН'!$G$9+СВЦЭМ!$D$10+'СЕТ СН'!$G$5-'СЕТ СН'!$G$17</f>
        <v>3453.47230429</v>
      </c>
      <c r="H59" s="36">
        <f>SUMIFS(СВЦЭМ!$C$33:$C$776,СВЦЭМ!$A$33:$A$776,$A59,СВЦЭМ!$B$33:$B$776,H$47)+'СЕТ СН'!$G$9+СВЦЭМ!$D$10+'СЕТ СН'!$G$5-'СЕТ СН'!$G$17</f>
        <v>3430.3570221300001</v>
      </c>
      <c r="I59" s="36">
        <f>SUMIFS(СВЦЭМ!$C$33:$C$776,СВЦЭМ!$A$33:$A$776,$A59,СВЦЭМ!$B$33:$B$776,I$47)+'СЕТ СН'!$G$9+СВЦЭМ!$D$10+'СЕТ СН'!$G$5-'СЕТ СН'!$G$17</f>
        <v>3407.5532234000002</v>
      </c>
      <c r="J59" s="36">
        <f>SUMIFS(СВЦЭМ!$C$33:$C$776,СВЦЭМ!$A$33:$A$776,$A59,СВЦЭМ!$B$33:$B$776,J$47)+'СЕТ СН'!$G$9+СВЦЭМ!$D$10+'СЕТ СН'!$G$5-'СЕТ СН'!$G$17</f>
        <v>3352.5667280400003</v>
      </c>
      <c r="K59" s="36">
        <f>SUMIFS(СВЦЭМ!$C$33:$C$776,СВЦЭМ!$A$33:$A$776,$A59,СВЦЭМ!$B$33:$B$776,K$47)+'СЕТ СН'!$G$9+СВЦЭМ!$D$10+'СЕТ СН'!$G$5-'СЕТ СН'!$G$17</f>
        <v>3313.2028968300001</v>
      </c>
      <c r="L59" s="36">
        <f>SUMIFS(СВЦЭМ!$C$33:$C$776,СВЦЭМ!$A$33:$A$776,$A59,СВЦЭМ!$B$33:$B$776,L$47)+'СЕТ СН'!$G$9+СВЦЭМ!$D$10+'СЕТ СН'!$G$5-'СЕТ СН'!$G$17</f>
        <v>3285.6536561000003</v>
      </c>
      <c r="M59" s="36">
        <f>SUMIFS(СВЦЭМ!$C$33:$C$776,СВЦЭМ!$A$33:$A$776,$A59,СВЦЭМ!$B$33:$B$776,M$47)+'СЕТ СН'!$G$9+СВЦЭМ!$D$10+'СЕТ СН'!$G$5-'СЕТ СН'!$G$17</f>
        <v>3259.7246833200002</v>
      </c>
      <c r="N59" s="36">
        <f>SUMIFS(СВЦЭМ!$C$33:$C$776,СВЦЭМ!$A$33:$A$776,$A59,СВЦЭМ!$B$33:$B$776,N$47)+'СЕТ СН'!$G$9+СВЦЭМ!$D$10+'СЕТ СН'!$G$5-'СЕТ СН'!$G$17</f>
        <v>3268.80444205</v>
      </c>
      <c r="O59" s="36">
        <f>SUMIFS(СВЦЭМ!$C$33:$C$776,СВЦЭМ!$A$33:$A$776,$A59,СВЦЭМ!$B$33:$B$776,O$47)+'СЕТ СН'!$G$9+СВЦЭМ!$D$10+'СЕТ СН'!$G$5-'СЕТ СН'!$G$17</f>
        <v>3256.8066462300003</v>
      </c>
      <c r="P59" s="36">
        <f>SUMIFS(СВЦЭМ!$C$33:$C$776,СВЦЭМ!$A$33:$A$776,$A59,СВЦЭМ!$B$33:$B$776,P$47)+'СЕТ СН'!$G$9+СВЦЭМ!$D$10+'СЕТ СН'!$G$5-'СЕТ СН'!$G$17</f>
        <v>3262.4031229699999</v>
      </c>
      <c r="Q59" s="36">
        <f>SUMIFS(СВЦЭМ!$C$33:$C$776,СВЦЭМ!$A$33:$A$776,$A59,СВЦЭМ!$B$33:$B$776,Q$47)+'СЕТ СН'!$G$9+СВЦЭМ!$D$10+'СЕТ СН'!$G$5-'СЕТ СН'!$G$17</f>
        <v>3229.01220663</v>
      </c>
      <c r="R59" s="36">
        <f>SUMIFS(СВЦЭМ!$C$33:$C$776,СВЦЭМ!$A$33:$A$776,$A59,СВЦЭМ!$B$33:$B$776,R$47)+'СЕТ СН'!$G$9+СВЦЭМ!$D$10+'СЕТ СН'!$G$5-'СЕТ СН'!$G$17</f>
        <v>3190.8061781900001</v>
      </c>
      <c r="S59" s="36">
        <f>SUMIFS(СВЦЭМ!$C$33:$C$776,СВЦЭМ!$A$33:$A$776,$A59,СВЦЭМ!$B$33:$B$776,S$47)+'СЕТ СН'!$G$9+СВЦЭМ!$D$10+'СЕТ СН'!$G$5-'СЕТ СН'!$G$17</f>
        <v>3206.0685614499998</v>
      </c>
      <c r="T59" s="36">
        <f>SUMIFS(СВЦЭМ!$C$33:$C$776,СВЦЭМ!$A$33:$A$776,$A59,СВЦЭМ!$B$33:$B$776,T$47)+'СЕТ СН'!$G$9+СВЦЭМ!$D$10+'СЕТ СН'!$G$5-'СЕТ СН'!$G$17</f>
        <v>3201.80968317</v>
      </c>
      <c r="U59" s="36">
        <f>SUMIFS(СВЦЭМ!$C$33:$C$776,СВЦЭМ!$A$33:$A$776,$A59,СВЦЭМ!$B$33:$B$776,U$47)+'СЕТ СН'!$G$9+СВЦЭМ!$D$10+'СЕТ СН'!$G$5-'СЕТ СН'!$G$17</f>
        <v>3188.72854349</v>
      </c>
      <c r="V59" s="36">
        <f>SUMIFS(СВЦЭМ!$C$33:$C$776,СВЦЭМ!$A$33:$A$776,$A59,СВЦЭМ!$B$33:$B$776,V$47)+'СЕТ СН'!$G$9+СВЦЭМ!$D$10+'СЕТ СН'!$G$5-'СЕТ СН'!$G$17</f>
        <v>3175.9705480100001</v>
      </c>
      <c r="W59" s="36">
        <f>SUMIFS(СВЦЭМ!$C$33:$C$776,СВЦЭМ!$A$33:$A$776,$A59,СВЦЭМ!$B$33:$B$776,W$47)+'СЕТ СН'!$G$9+СВЦЭМ!$D$10+'СЕТ СН'!$G$5-'СЕТ СН'!$G$17</f>
        <v>3156.8708604100002</v>
      </c>
      <c r="X59" s="36">
        <f>SUMIFS(СВЦЭМ!$C$33:$C$776,СВЦЭМ!$A$33:$A$776,$A59,СВЦЭМ!$B$33:$B$776,X$47)+'СЕТ СН'!$G$9+СВЦЭМ!$D$10+'СЕТ СН'!$G$5-'СЕТ СН'!$G$17</f>
        <v>3177.6152044300002</v>
      </c>
      <c r="Y59" s="36">
        <f>SUMIFS(СВЦЭМ!$C$33:$C$776,СВЦЭМ!$A$33:$A$776,$A59,СВЦЭМ!$B$33:$B$776,Y$47)+'СЕТ СН'!$G$9+СВЦЭМ!$D$10+'СЕТ СН'!$G$5-'СЕТ СН'!$G$17</f>
        <v>3263.1095950700001</v>
      </c>
    </row>
    <row r="60" spans="1:25" ht="15.75" x14ac:dyDescent="0.2">
      <c r="A60" s="35">
        <f t="shared" si="1"/>
        <v>43629</v>
      </c>
      <c r="B60" s="36">
        <f>SUMIFS(СВЦЭМ!$C$33:$C$776,СВЦЭМ!$A$33:$A$776,$A60,СВЦЭМ!$B$33:$B$776,B$47)+'СЕТ СН'!$G$9+СВЦЭМ!$D$10+'СЕТ СН'!$G$5-'СЕТ СН'!$G$17</f>
        <v>3338.8266972900001</v>
      </c>
      <c r="C60" s="36">
        <f>SUMIFS(СВЦЭМ!$C$33:$C$776,СВЦЭМ!$A$33:$A$776,$A60,СВЦЭМ!$B$33:$B$776,C$47)+'СЕТ СН'!$G$9+СВЦЭМ!$D$10+'СЕТ СН'!$G$5-'СЕТ СН'!$G$17</f>
        <v>3399.3536124900002</v>
      </c>
      <c r="D60" s="36">
        <f>SUMIFS(СВЦЭМ!$C$33:$C$776,СВЦЭМ!$A$33:$A$776,$A60,СВЦЭМ!$B$33:$B$776,D$47)+'СЕТ СН'!$G$9+СВЦЭМ!$D$10+'СЕТ СН'!$G$5-'СЕТ СН'!$G$17</f>
        <v>3421.2608596</v>
      </c>
      <c r="E60" s="36">
        <f>SUMIFS(СВЦЭМ!$C$33:$C$776,СВЦЭМ!$A$33:$A$776,$A60,СВЦЭМ!$B$33:$B$776,E$47)+'СЕТ СН'!$G$9+СВЦЭМ!$D$10+'СЕТ СН'!$G$5-'СЕТ СН'!$G$17</f>
        <v>3434.8220577500001</v>
      </c>
      <c r="F60" s="36">
        <f>SUMIFS(СВЦЭМ!$C$33:$C$776,СВЦЭМ!$A$33:$A$776,$A60,СВЦЭМ!$B$33:$B$776,F$47)+'СЕТ СН'!$G$9+СВЦЭМ!$D$10+'СЕТ СН'!$G$5-'СЕТ СН'!$G$17</f>
        <v>3438.2520739500001</v>
      </c>
      <c r="G60" s="36">
        <f>SUMIFS(СВЦЭМ!$C$33:$C$776,СВЦЭМ!$A$33:$A$776,$A60,СВЦЭМ!$B$33:$B$776,G$47)+'СЕТ СН'!$G$9+СВЦЭМ!$D$10+'СЕТ СН'!$G$5-'СЕТ СН'!$G$17</f>
        <v>3447.24188774</v>
      </c>
      <c r="H60" s="36">
        <f>SUMIFS(СВЦЭМ!$C$33:$C$776,СВЦЭМ!$A$33:$A$776,$A60,СВЦЭМ!$B$33:$B$776,H$47)+'СЕТ СН'!$G$9+СВЦЭМ!$D$10+'СЕТ СН'!$G$5-'СЕТ СН'!$G$17</f>
        <v>3377.2412220800002</v>
      </c>
      <c r="I60" s="36">
        <f>SUMIFS(СВЦЭМ!$C$33:$C$776,СВЦЭМ!$A$33:$A$776,$A60,СВЦЭМ!$B$33:$B$776,I$47)+'СЕТ СН'!$G$9+СВЦЭМ!$D$10+'СЕТ СН'!$G$5-'СЕТ СН'!$G$17</f>
        <v>3330.2392573500001</v>
      </c>
      <c r="J60" s="36">
        <f>SUMIFS(СВЦЭМ!$C$33:$C$776,СВЦЭМ!$A$33:$A$776,$A60,СВЦЭМ!$B$33:$B$776,J$47)+'СЕТ СН'!$G$9+СВЦЭМ!$D$10+'СЕТ СН'!$G$5-'СЕТ СН'!$G$17</f>
        <v>3307.6162464399999</v>
      </c>
      <c r="K60" s="36">
        <f>SUMIFS(СВЦЭМ!$C$33:$C$776,СВЦЭМ!$A$33:$A$776,$A60,СВЦЭМ!$B$33:$B$776,K$47)+'СЕТ СН'!$G$9+СВЦЭМ!$D$10+'СЕТ СН'!$G$5-'СЕТ СН'!$G$17</f>
        <v>3282.0801733500002</v>
      </c>
      <c r="L60" s="36">
        <f>SUMIFS(СВЦЭМ!$C$33:$C$776,СВЦЭМ!$A$33:$A$776,$A60,СВЦЭМ!$B$33:$B$776,L$47)+'СЕТ СН'!$G$9+СВЦЭМ!$D$10+'СЕТ СН'!$G$5-'СЕТ СН'!$G$17</f>
        <v>3272.67042859</v>
      </c>
      <c r="M60" s="36">
        <f>SUMIFS(СВЦЭМ!$C$33:$C$776,СВЦЭМ!$A$33:$A$776,$A60,СВЦЭМ!$B$33:$B$776,M$47)+'СЕТ СН'!$G$9+СВЦЭМ!$D$10+'СЕТ СН'!$G$5-'СЕТ СН'!$G$17</f>
        <v>3262.5102068699998</v>
      </c>
      <c r="N60" s="36">
        <f>SUMIFS(СВЦЭМ!$C$33:$C$776,СВЦЭМ!$A$33:$A$776,$A60,СВЦЭМ!$B$33:$B$776,N$47)+'СЕТ СН'!$G$9+СВЦЭМ!$D$10+'СЕТ СН'!$G$5-'СЕТ СН'!$G$17</f>
        <v>3297.0800412399999</v>
      </c>
      <c r="O60" s="36">
        <f>SUMIFS(СВЦЭМ!$C$33:$C$776,СВЦЭМ!$A$33:$A$776,$A60,СВЦЭМ!$B$33:$B$776,O$47)+'СЕТ СН'!$G$9+СВЦЭМ!$D$10+'СЕТ СН'!$G$5-'СЕТ СН'!$G$17</f>
        <v>3280.2644220800003</v>
      </c>
      <c r="P60" s="36">
        <f>SUMIFS(СВЦЭМ!$C$33:$C$776,СВЦЭМ!$A$33:$A$776,$A60,СВЦЭМ!$B$33:$B$776,P$47)+'СЕТ СН'!$G$9+СВЦЭМ!$D$10+'СЕТ СН'!$G$5-'СЕТ СН'!$G$17</f>
        <v>3286.22416243</v>
      </c>
      <c r="Q60" s="36">
        <f>SUMIFS(СВЦЭМ!$C$33:$C$776,СВЦЭМ!$A$33:$A$776,$A60,СВЦЭМ!$B$33:$B$776,Q$47)+'СЕТ СН'!$G$9+СВЦЭМ!$D$10+'СЕТ СН'!$G$5-'СЕТ СН'!$G$17</f>
        <v>3250.3231122699999</v>
      </c>
      <c r="R60" s="36">
        <f>SUMIFS(СВЦЭМ!$C$33:$C$776,СВЦЭМ!$A$33:$A$776,$A60,СВЦЭМ!$B$33:$B$776,R$47)+'СЕТ СН'!$G$9+СВЦЭМ!$D$10+'СЕТ СН'!$G$5-'СЕТ СН'!$G$17</f>
        <v>3215.9641554700002</v>
      </c>
      <c r="S60" s="36">
        <f>SUMIFS(СВЦЭМ!$C$33:$C$776,СВЦЭМ!$A$33:$A$776,$A60,СВЦЭМ!$B$33:$B$776,S$47)+'СЕТ СН'!$G$9+СВЦЭМ!$D$10+'СЕТ СН'!$G$5-'СЕТ СН'!$G$17</f>
        <v>3242.2142748900001</v>
      </c>
      <c r="T60" s="36">
        <f>SUMIFS(СВЦЭМ!$C$33:$C$776,СВЦЭМ!$A$33:$A$776,$A60,СВЦЭМ!$B$33:$B$776,T$47)+'СЕТ СН'!$G$9+СВЦЭМ!$D$10+'СЕТ СН'!$G$5-'СЕТ СН'!$G$17</f>
        <v>3236.9486306999997</v>
      </c>
      <c r="U60" s="36">
        <f>SUMIFS(СВЦЭМ!$C$33:$C$776,СВЦЭМ!$A$33:$A$776,$A60,СВЦЭМ!$B$33:$B$776,U$47)+'СЕТ СН'!$G$9+СВЦЭМ!$D$10+'СЕТ СН'!$G$5-'СЕТ СН'!$G$17</f>
        <v>3203.7655857099999</v>
      </c>
      <c r="V60" s="36">
        <f>SUMIFS(СВЦЭМ!$C$33:$C$776,СВЦЭМ!$A$33:$A$776,$A60,СВЦЭМ!$B$33:$B$776,V$47)+'СЕТ СН'!$G$9+СВЦЭМ!$D$10+'СЕТ СН'!$G$5-'СЕТ СН'!$G$17</f>
        <v>3198.6867114799998</v>
      </c>
      <c r="W60" s="36">
        <f>SUMIFS(СВЦЭМ!$C$33:$C$776,СВЦЭМ!$A$33:$A$776,$A60,СВЦЭМ!$B$33:$B$776,W$47)+'СЕТ СН'!$G$9+СВЦЭМ!$D$10+'СЕТ СН'!$G$5-'СЕТ СН'!$G$17</f>
        <v>3194.5586544799999</v>
      </c>
      <c r="X60" s="36">
        <f>SUMIFS(СВЦЭМ!$C$33:$C$776,СВЦЭМ!$A$33:$A$776,$A60,СВЦЭМ!$B$33:$B$776,X$47)+'СЕТ СН'!$G$9+СВЦЭМ!$D$10+'СЕТ СН'!$G$5-'СЕТ СН'!$G$17</f>
        <v>3191.04190556</v>
      </c>
      <c r="Y60" s="36">
        <f>SUMIFS(СВЦЭМ!$C$33:$C$776,СВЦЭМ!$A$33:$A$776,$A60,СВЦЭМ!$B$33:$B$776,Y$47)+'СЕТ СН'!$G$9+СВЦЭМ!$D$10+'СЕТ СН'!$G$5-'СЕТ СН'!$G$17</f>
        <v>3270.3221634800002</v>
      </c>
    </row>
    <row r="61" spans="1:25" ht="15.75" x14ac:dyDescent="0.2">
      <c r="A61" s="35">
        <f t="shared" si="1"/>
        <v>43630</v>
      </c>
      <c r="B61" s="36">
        <f>SUMIFS(СВЦЭМ!$C$33:$C$776,СВЦЭМ!$A$33:$A$776,$A61,СВЦЭМ!$B$33:$B$776,B$47)+'СЕТ СН'!$G$9+СВЦЭМ!$D$10+'СЕТ СН'!$G$5-'СЕТ СН'!$G$17</f>
        <v>3354.0821020600001</v>
      </c>
      <c r="C61" s="36">
        <f>SUMIFS(СВЦЭМ!$C$33:$C$776,СВЦЭМ!$A$33:$A$776,$A61,СВЦЭМ!$B$33:$B$776,C$47)+'СЕТ СН'!$G$9+СВЦЭМ!$D$10+'СЕТ СН'!$G$5-'СЕТ СН'!$G$17</f>
        <v>3399.6439564299999</v>
      </c>
      <c r="D61" s="36">
        <f>SUMIFS(СВЦЭМ!$C$33:$C$776,СВЦЭМ!$A$33:$A$776,$A61,СВЦЭМ!$B$33:$B$776,D$47)+'СЕТ СН'!$G$9+СВЦЭМ!$D$10+'СЕТ СН'!$G$5-'СЕТ СН'!$G$17</f>
        <v>3425.9943825999999</v>
      </c>
      <c r="E61" s="36">
        <f>SUMIFS(СВЦЭМ!$C$33:$C$776,СВЦЭМ!$A$33:$A$776,$A61,СВЦЭМ!$B$33:$B$776,E$47)+'СЕТ СН'!$G$9+СВЦЭМ!$D$10+'СЕТ СН'!$G$5-'СЕТ СН'!$G$17</f>
        <v>3433.3491635800001</v>
      </c>
      <c r="F61" s="36">
        <f>SUMIFS(СВЦЭМ!$C$33:$C$776,СВЦЭМ!$A$33:$A$776,$A61,СВЦЭМ!$B$33:$B$776,F$47)+'СЕТ СН'!$G$9+СВЦЭМ!$D$10+'СЕТ СН'!$G$5-'СЕТ СН'!$G$17</f>
        <v>3425.0657638299999</v>
      </c>
      <c r="G61" s="36">
        <f>SUMIFS(СВЦЭМ!$C$33:$C$776,СВЦЭМ!$A$33:$A$776,$A61,СВЦЭМ!$B$33:$B$776,G$47)+'СЕТ СН'!$G$9+СВЦЭМ!$D$10+'СЕТ СН'!$G$5-'СЕТ СН'!$G$17</f>
        <v>3449.9499098300003</v>
      </c>
      <c r="H61" s="36">
        <f>SUMIFS(СВЦЭМ!$C$33:$C$776,СВЦЭМ!$A$33:$A$776,$A61,СВЦЭМ!$B$33:$B$776,H$47)+'СЕТ СН'!$G$9+СВЦЭМ!$D$10+'СЕТ СН'!$G$5-'СЕТ СН'!$G$17</f>
        <v>3390.6066824</v>
      </c>
      <c r="I61" s="36">
        <f>SUMIFS(СВЦЭМ!$C$33:$C$776,СВЦЭМ!$A$33:$A$776,$A61,СВЦЭМ!$B$33:$B$776,I$47)+'СЕТ СН'!$G$9+СВЦЭМ!$D$10+'СЕТ СН'!$G$5-'СЕТ СН'!$G$17</f>
        <v>3340.9387588300001</v>
      </c>
      <c r="J61" s="36">
        <f>SUMIFS(СВЦЭМ!$C$33:$C$776,СВЦЭМ!$A$33:$A$776,$A61,СВЦЭМ!$B$33:$B$776,J$47)+'СЕТ СН'!$G$9+СВЦЭМ!$D$10+'СЕТ СН'!$G$5-'СЕТ СН'!$G$17</f>
        <v>3282.5705075199999</v>
      </c>
      <c r="K61" s="36">
        <f>SUMIFS(СВЦЭМ!$C$33:$C$776,СВЦЭМ!$A$33:$A$776,$A61,СВЦЭМ!$B$33:$B$776,K$47)+'СЕТ СН'!$G$9+СВЦЭМ!$D$10+'СЕТ СН'!$G$5-'СЕТ СН'!$G$17</f>
        <v>3274.3469178200003</v>
      </c>
      <c r="L61" s="36">
        <f>SUMIFS(СВЦЭМ!$C$33:$C$776,СВЦЭМ!$A$33:$A$776,$A61,СВЦЭМ!$B$33:$B$776,L$47)+'СЕТ СН'!$G$9+СВЦЭМ!$D$10+'СЕТ СН'!$G$5-'СЕТ СН'!$G$17</f>
        <v>3269.25945065</v>
      </c>
      <c r="M61" s="36">
        <f>SUMIFS(СВЦЭМ!$C$33:$C$776,СВЦЭМ!$A$33:$A$776,$A61,СВЦЭМ!$B$33:$B$776,M$47)+'СЕТ СН'!$G$9+СВЦЭМ!$D$10+'СЕТ СН'!$G$5-'СЕТ СН'!$G$17</f>
        <v>3247.3598775400001</v>
      </c>
      <c r="N61" s="36">
        <f>SUMIFS(СВЦЭМ!$C$33:$C$776,СВЦЭМ!$A$33:$A$776,$A61,СВЦЭМ!$B$33:$B$776,N$47)+'СЕТ СН'!$G$9+СВЦЭМ!$D$10+'СЕТ СН'!$G$5-'СЕТ СН'!$G$17</f>
        <v>3294.2955489800001</v>
      </c>
      <c r="O61" s="36">
        <f>SUMIFS(СВЦЭМ!$C$33:$C$776,СВЦЭМ!$A$33:$A$776,$A61,СВЦЭМ!$B$33:$B$776,O$47)+'СЕТ СН'!$G$9+СВЦЭМ!$D$10+'СЕТ СН'!$G$5-'СЕТ СН'!$G$17</f>
        <v>3265.12774954</v>
      </c>
      <c r="P61" s="36">
        <f>SUMIFS(СВЦЭМ!$C$33:$C$776,СВЦЭМ!$A$33:$A$776,$A61,СВЦЭМ!$B$33:$B$776,P$47)+'СЕТ СН'!$G$9+СВЦЭМ!$D$10+'СЕТ СН'!$G$5-'СЕТ СН'!$G$17</f>
        <v>3263.2948112200002</v>
      </c>
      <c r="Q61" s="36">
        <f>SUMIFS(СВЦЭМ!$C$33:$C$776,СВЦЭМ!$A$33:$A$776,$A61,СВЦЭМ!$B$33:$B$776,Q$47)+'СЕТ СН'!$G$9+СВЦЭМ!$D$10+'СЕТ СН'!$G$5-'СЕТ СН'!$G$17</f>
        <v>3226.7718220100001</v>
      </c>
      <c r="R61" s="36">
        <f>SUMIFS(СВЦЭМ!$C$33:$C$776,СВЦЭМ!$A$33:$A$776,$A61,СВЦЭМ!$B$33:$B$776,R$47)+'СЕТ СН'!$G$9+СВЦЭМ!$D$10+'СЕТ СН'!$G$5-'СЕТ СН'!$G$17</f>
        <v>3195.1076368399999</v>
      </c>
      <c r="S61" s="36">
        <f>SUMIFS(СВЦЭМ!$C$33:$C$776,СВЦЭМ!$A$33:$A$776,$A61,СВЦЭМ!$B$33:$B$776,S$47)+'СЕТ СН'!$G$9+СВЦЭМ!$D$10+'СЕТ СН'!$G$5-'СЕТ СН'!$G$17</f>
        <v>3213.77190161</v>
      </c>
      <c r="T61" s="36">
        <f>SUMIFS(СВЦЭМ!$C$33:$C$776,СВЦЭМ!$A$33:$A$776,$A61,СВЦЭМ!$B$33:$B$776,T$47)+'СЕТ СН'!$G$9+СВЦЭМ!$D$10+'СЕТ СН'!$G$5-'СЕТ СН'!$G$17</f>
        <v>3206.9396450499999</v>
      </c>
      <c r="U61" s="36">
        <f>SUMIFS(СВЦЭМ!$C$33:$C$776,СВЦЭМ!$A$33:$A$776,$A61,СВЦЭМ!$B$33:$B$776,U$47)+'СЕТ СН'!$G$9+СВЦЭМ!$D$10+'СЕТ СН'!$G$5-'СЕТ СН'!$G$17</f>
        <v>3202.4285687400002</v>
      </c>
      <c r="V61" s="36">
        <f>SUMIFS(СВЦЭМ!$C$33:$C$776,СВЦЭМ!$A$33:$A$776,$A61,СВЦЭМ!$B$33:$B$776,V$47)+'СЕТ СН'!$G$9+СВЦЭМ!$D$10+'СЕТ СН'!$G$5-'СЕТ СН'!$G$17</f>
        <v>3197.7081518599998</v>
      </c>
      <c r="W61" s="36">
        <f>SUMIFS(СВЦЭМ!$C$33:$C$776,СВЦЭМ!$A$33:$A$776,$A61,СВЦЭМ!$B$33:$B$776,W$47)+'СЕТ СН'!$G$9+СВЦЭМ!$D$10+'СЕТ СН'!$G$5-'СЕТ СН'!$G$17</f>
        <v>3189.5334732700003</v>
      </c>
      <c r="X61" s="36">
        <f>SUMIFS(СВЦЭМ!$C$33:$C$776,СВЦЭМ!$A$33:$A$776,$A61,СВЦЭМ!$B$33:$B$776,X$47)+'СЕТ СН'!$G$9+СВЦЭМ!$D$10+'СЕТ СН'!$G$5-'СЕТ СН'!$G$17</f>
        <v>3202.5721377899999</v>
      </c>
      <c r="Y61" s="36">
        <f>SUMIFS(СВЦЭМ!$C$33:$C$776,СВЦЭМ!$A$33:$A$776,$A61,СВЦЭМ!$B$33:$B$776,Y$47)+'СЕТ СН'!$G$9+СВЦЭМ!$D$10+'СЕТ СН'!$G$5-'СЕТ СН'!$G$17</f>
        <v>3244.9733760500003</v>
      </c>
    </row>
    <row r="62" spans="1:25" ht="15.75" x14ac:dyDescent="0.2">
      <c r="A62" s="35">
        <f t="shared" si="1"/>
        <v>43631</v>
      </c>
      <c r="B62" s="36">
        <f>SUMIFS(СВЦЭМ!$C$33:$C$776,СВЦЭМ!$A$33:$A$776,$A62,СВЦЭМ!$B$33:$B$776,B$47)+'СЕТ СН'!$G$9+СВЦЭМ!$D$10+'СЕТ СН'!$G$5-'СЕТ СН'!$G$17</f>
        <v>3233.8694718100001</v>
      </c>
      <c r="C62" s="36">
        <f>SUMIFS(СВЦЭМ!$C$33:$C$776,СВЦЭМ!$A$33:$A$776,$A62,СВЦЭМ!$B$33:$B$776,C$47)+'СЕТ СН'!$G$9+СВЦЭМ!$D$10+'СЕТ СН'!$G$5-'СЕТ СН'!$G$17</f>
        <v>3282.2140023399998</v>
      </c>
      <c r="D62" s="36">
        <f>SUMIFS(СВЦЭМ!$C$33:$C$776,СВЦЭМ!$A$33:$A$776,$A62,СВЦЭМ!$B$33:$B$776,D$47)+'СЕТ СН'!$G$9+СВЦЭМ!$D$10+'СЕТ СН'!$G$5-'СЕТ СН'!$G$17</f>
        <v>3322.72028555</v>
      </c>
      <c r="E62" s="36">
        <f>SUMIFS(СВЦЭМ!$C$33:$C$776,СВЦЭМ!$A$33:$A$776,$A62,СВЦЭМ!$B$33:$B$776,E$47)+'СЕТ СН'!$G$9+СВЦЭМ!$D$10+'СЕТ СН'!$G$5-'СЕТ СН'!$G$17</f>
        <v>3344.3416097600002</v>
      </c>
      <c r="F62" s="36">
        <f>SUMIFS(СВЦЭМ!$C$33:$C$776,СВЦЭМ!$A$33:$A$776,$A62,СВЦЭМ!$B$33:$B$776,F$47)+'СЕТ СН'!$G$9+СВЦЭМ!$D$10+'СЕТ СН'!$G$5-'СЕТ СН'!$G$17</f>
        <v>3357.26546865</v>
      </c>
      <c r="G62" s="36">
        <f>SUMIFS(СВЦЭМ!$C$33:$C$776,СВЦЭМ!$A$33:$A$776,$A62,СВЦЭМ!$B$33:$B$776,G$47)+'СЕТ СН'!$G$9+СВЦЭМ!$D$10+'СЕТ СН'!$G$5-'СЕТ СН'!$G$17</f>
        <v>3365.63513719</v>
      </c>
      <c r="H62" s="36">
        <f>SUMIFS(СВЦЭМ!$C$33:$C$776,СВЦЭМ!$A$33:$A$776,$A62,СВЦЭМ!$B$33:$B$776,H$47)+'СЕТ СН'!$G$9+СВЦЭМ!$D$10+'СЕТ СН'!$G$5-'СЕТ СН'!$G$17</f>
        <v>3364.6311379600002</v>
      </c>
      <c r="I62" s="36">
        <f>SUMIFS(СВЦЭМ!$C$33:$C$776,СВЦЭМ!$A$33:$A$776,$A62,СВЦЭМ!$B$33:$B$776,I$47)+'СЕТ СН'!$G$9+СВЦЭМ!$D$10+'СЕТ СН'!$G$5-'СЕТ СН'!$G$17</f>
        <v>3308.21587391</v>
      </c>
      <c r="J62" s="36">
        <f>SUMIFS(СВЦЭМ!$C$33:$C$776,СВЦЭМ!$A$33:$A$776,$A62,СВЦЭМ!$B$33:$B$776,J$47)+'СЕТ СН'!$G$9+СВЦЭМ!$D$10+'СЕТ СН'!$G$5-'СЕТ СН'!$G$17</f>
        <v>3261.4939045299998</v>
      </c>
      <c r="K62" s="36">
        <f>SUMIFS(СВЦЭМ!$C$33:$C$776,СВЦЭМ!$A$33:$A$776,$A62,СВЦЭМ!$B$33:$B$776,K$47)+'СЕТ СН'!$G$9+СВЦЭМ!$D$10+'СЕТ СН'!$G$5-'СЕТ СН'!$G$17</f>
        <v>3196.5642666499998</v>
      </c>
      <c r="L62" s="36">
        <f>SUMIFS(СВЦЭМ!$C$33:$C$776,СВЦЭМ!$A$33:$A$776,$A62,СВЦЭМ!$B$33:$B$776,L$47)+'СЕТ СН'!$G$9+СВЦЭМ!$D$10+'СЕТ СН'!$G$5-'СЕТ СН'!$G$17</f>
        <v>3199.86791412</v>
      </c>
      <c r="M62" s="36">
        <f>SUMIFS(СВЦЭМ!$C$33:$C$776,СВЦЭМ!$A$33:$A$776,$A62,СВЦЭМ!$B$33:$B$776,M$47)+'СЕТ СН'!$G$9+СВЦЭМ!$D$10+'СЕТ СН'!$G$5-'СЕТ СН'!$G$17</f>
        <v>3197.5456857500003</v>
      </c>
      <c r="N62" s="36">
        <f>SUMIFS(СВЦЭМ!$C$33:$C$776,СВЦЭМ!$A$33:$A$776,$A62,СВЦЭМ!$B$33:$B$776,N$47)+'СЕТ СН'!$G$9+СВЦЭМ!$D$10+'СЕТ СН'!$G$5-'СЕТ СН'!$G$17</f>
        <v>3189.6401597899999</v>
      </c>
      <c r="O62" s="36">
        <f>SUMIFS(СВЦЭМ!$C$33:$C$776,СВЦЭМ!$A$33:$A$776,$A62,СВЦЭМ!$B$33:$B$776,O$47)+'СЕТ СН'!$G$9+СВЦЭМ!$D$10+'СЕТ СН'!$G$5-'СЕТ СН'!$G$17</f>
        <v>3190.1630270699998</v>
      </c>
      <c r="P62" s="36">
        <f>SUMIFS(СВЦЭМ!$C$33:$C$776,СВЦЭМ!$A$33:$A$776,$A62,СВЦЭМ!$B$33:$B$776,P$47)+'СЕТ СН'!$G$9+СВЦЭМ!$D$10+'СЕТ СН'!$G$5-'СЕТ СН'!$G$17</f>
        <v>3197.29953161</v>
      </c>
      <c r="Q62" s="36">
        <f>SUMIFS(СВЦЭМ!$C$33:$C$776,СВЦЭМ!$A$33:$A$776,$A62,СВЦЭМ!$B$33:$B$776,Q$47)+'СЕТ СН'!$G$9+СВЦЭМ!$D$10+'СЕТ СН'!$G$5-'СЕТ СН'!$G$17</f>
        <v>3164.6127651199999</v>
      </c>
      <c r="R62" s="36">
        <f>SUMIFS(СВЦЭМ!$C$33:$C$776,СВЦЭМ!$A$33:$A$776,$A62,СВЦЭМ!$B$33:$B$776,R$47)+'СЕТ СН'!$G$9+СВЦЭМ!$D$10+'СЕТ СН'!$G$5-'СЕТ СН'!$G$17</f>
        <v>3134.14725004</v>
      </c>
      <c r="S62" s="36">
        <f>SUMIFS(СВЦЭМ!$C$33:$C$776,СВЦЭМ!$A$33:$A$776,$A62,СВЦЭМ!$B$33:$B$776,S$47)+'СЕТ СН'!$G$9+СВЦЭМ!$D$10+'СЕТ СН'!$G$5-'СЕТ СН'!$G$17</f>
        <v>3143.0998431500002</v>
      </c>
      <c r="T62" s="36">
        <f>SUMIFS(СВЦЭМ!$C$33:$C$776,СВЦЭМ!$A$33:$A$776,$A62,СВЦЭМ!$B$33:$B$776,T$47)+'СЕТ СН'!$G$9+СВЦЭМ!$D$10+'СЕТ СН'!$G$5-'СЕТ СН'!$G$17</f>
        <v>3230.85513141</v>
      </c>
      <c r="U62" s="36">
        <f>SUMIFS(СВЦЭМ!$C$33:$C$776,СВЦЭМ!$A$33:$A$776,$A62,СВЦЭМ!$B$33:$B$776,U$47)+'СЕТ СН'!$G$9+СВЦЭМ!$D$10+'СЕТ СН'!$G$5-'СЕТ СН'!$G$17</f>
        <v>3174.16551252</v>
      </c>
      <c r="V62" s="36">
        <f>SUMIFS(СВЦЭМ!$C$33:$C$776,СВЦЭМ!$A$33:$A$776,$A62,СВЦЭМ!$B$33:$B$776,V$47)+'СЕТ СН'!$G$9+СВЦЭМ!$D$10+'СЕТ СН'!$G$5-'СЕТ СН'!$G$17</f>
        <v>3147.6083932800002</v>
      </c>
      <c r="W62" s="36">
        <f>SUMIFS(СВЦЭМ!$C$33:$C$776,СВЦЭМ!$A$33:$A$776,$A62,СВЦЭМ!$B$33:$B$776,W$47)+'СЕТ СН'!$G$9+СВЦЭМ!$D$10+'СЕТ СН'!$G$5-'СЕТ СН'!$G$17</f>
        <v>3155.6528882100001</v>
      </c>
      <c r="X62" s="36">
        <f>SUMIFS(СВЦЭМ!$C$33:$C$776,СВЦЭМ!$A$33:$A$776,$A62,СВЦЭМ!$B$33:$B$776,X$47)+'СЕТ СН'!$G$9+СВЦЭМ!$D$10+'СЕТ СН'!$G$5-'СЕТ СН'!$G$17</f>
        <v>3126.7692861599999</v>
      </c>
      <c r="Y62" s="36">
        <f>SUMIFS(СВЦЭМ!$C$33:$C$776,СВЦЭМ!$A$33:$A$776,$A62,СВЦЭМ!$B$33:$B$776,Y$47)+'СЕТ СН'!$G$9+СВЦЭМ!$D$10+'СЕТ СН'!$G$5-'СЕТ СН'!$G$17</f>
        <v>3139.0920554200002</v>
      </c>
    </row>
    <row r="63" spans="1:25" ht="15.75" x14ac:dyDescent="0.2">
      <c r="A63" s="35">
        <f t="shared" si="1"/>
        <v>43632</v>
      </c>
      <c r="B63" s="36">
        <f>SUMIFS(СВЦЭМ!$C$33:$C$776,СВЦЭМ!$A$33:$A$776,$A63,СВЦЭМ!$B$33:$B$776,B$47)+'СЕТ СН'!$G$9+СВЦЭМ!$D$10+'СЕТ СН'!$G$5-'СЕТ СН'!$G$17</f>
        <v>3200.6382831700002</v>
      </c>
      <c r="C63" s="36">
        <f>SUMIFS(СВЦЭМ!$C$33:$C$776,СВЦЭМ!$A$33:$A$776,$A63,СВЦЭМ!$B$33:$B$776,C$47)+'СЕТ СН'!$G$9+СВЦЭМ!$D$10+'СЕТ СН'!$G$5-'СЕТ СН'!$G$17</f>
        <v>3229.4324565500001</v>
      </c>
      <c r="D63" s="36">
        <f>SUMIFS(СВЦЭМ!$C$33:$C$776,СВЦЭМ!$A$33:$A$776,$A63,СВЦЭМ!$B$33:$B$776,D$47)+'СЕТ СН'!$G$9+СВЦЭМ!$D$10+'СЕТ СН'!$G$5-'СЕТ СН'!$G$17</f>
        <v>3248.5598686900003</v>
      </c>
      <c r="E63" s="36">
        <f>SUMIFS(СВЦЭМ!$C$33:$C$776,СВЦЭМ!$A$33:$A$776,$A63,СВЦЭМ!$B$33:$B$776,E$47)+'СЕТ СН'!$G$9+СВЦЭМ!$D$10+'СЕТ СН'!$G$5-'СЕТ СН'!$G$17</f>
        <v>3257.4525683500001</v>
      </c>
      <c r="F63" s="36">
        <f>SUMIFS(СВЦЭМ!$C$33:$C$776,СВЦЭМ!$A$33:$A$776,$A63,СВЦЭМ!$B$33:$B$776,F$47)+'СЕТ СН'!$G$9+СВЦЭМ!$D$10+'СЕТ СН'!$G$5-'СЕТ СН'!$G$17</f>
        <v>3262.0008463700001</v>
      </c>
      <c r="G63" s="36">
        <f>SUMIFS(СВЦЭМ!$C$33:$C$776,СВЦЭМ!$A$33:$A$776,$A63,СВЦЭМ!$B$33:$B$776,G$47)+'СЕТ СН'!$G$9+СВЦЭМ!$D$10+'СЕТ СН'!$G$5-'СЕТ СН'!$G$17</f>
        <v>3258.5549253200002</v>
      </c>
      <c r="H63" s="36">
        <f>SUMIFS(СВЦЭМ!$C$33:$C$776,СВЦЭМ!$A$33:$A$776,$A63,СВЦЭМ!$B$33:$B$776,H$47)+'СЕТ СН'!$G$9+СВЦЭМ!$D$10+'СЕТ СН'!$G$5-'СЕТ СН'!$G$17</f>
        <v>3247.0495261599999</v>
      </c>
      <c r="I63" s="36">
        <f>SUMIFS(СВЦЭМ!$C$33:$C$776,СВЦЭМ!$A$33:$A$776,$A63,СВЦЭМ!$B$33:$B$776,I$47)+'СЕТ СН'!$G$9+СВЦЭМ!$D$10+'СЕТ СН'!$G$5-'СЕТ СН'!$G$17</f>
        <v>3212.5656090800003</v>
      </c>
      <c r="J63" s="36">
        <f>SUMIFS(СВЦЭМ!$C$33:$C$776,СВЦЭМ!$A$33:$A$776,$A63,СВЦЭМ!$B$33:$B$776,J$47)+'СЕТ СН'!$G$9+СВЦЭМ!$D$10+'СЕТ СН'!$G$5-'СЕТ СН'!$G$17</f>
        <v>3191.9811939800002</v>
      </c>
      <c r="K63" s="36">
        <f>SUMIFS(СВЦЭМ!$C$33:$C$776,СВЦЭМ!$A$33:$A$776,$A63,СВЦЭМ!$B$33:$B$776,K$47)+'СЕТ СН'!$G$9+СВЦЭМ!$D$10+'СЕТ СН'!$G$5-'СЕТ СН'!$G$17</f>
        <v>3164.8844578200001</v>
      </c>
      <c r="L63" s="36">
        <f>SUMIFS(СВЦЭМ!$C$33:$C$776,СВЦЭМ!$A$33:$A$776,$A63,СВЦЭМ!$B$33:$B$776,L$47)+'СЕТ СН'!$G$9+СВЦЭМ!$D$10+'СЕТ СН'!$G$5-'СЕТ СН'!$G$17</f>
        <v>3148.1760572000003</v>
      </c>
      <c r="M63" s="36">
        <f>SUMIFS(СВЦЭМ!$C$33:$C$776,СВЦЭМ!$A$33:$A$776,$A63,СВЦЭМ!$B$33:$B$776,M$47)+'СЕТ СН'!$G$9+СВЦЭМ!$D$10+'СЕТ СН'!$G$5-'СЕТ СН'!$G$17</f>
        <v>3145.5143262299998</v>
      </c>
      <c r="N63" s="36">
        <f>SUMIFS(СВЦЭМ!$C$33:$C$776,СВЦЭМ!$A$33:$A$776,$A63,СВЦЭМ!$B$33:$B$776,N$47)+'СЕТ СН'!$G$9+СВЦЭМ!$D$10+'СЕТ СН'!$G$5-'СЕТ СН'!$G$17</f>
        <v>3139.17161283</v>
      </c>
      <c r="O63" s="36">
        <f>SUMIFS(СВЦЭМ!$C$33:$C$776,СВЦЭМ!$A$33:$A$776,$A63,СВЦЭМ!$B$33:$B$776,O$47)+'СЕТ СН'!$G$9+СВЦЭМ!$D$10+'СЕТ СН'!$G$5-'СЕТ СН'!$G$17</f>
        <v>3146.5493606800001</v>
      </c>
      <c r="P63" s="36">
        <f>SUMIFS(СВЦЭМ!$C$33:$C$776,СВЦЭМ!$A$33:$A$776,$A63,СВЦЭМ!$B$33:$B$776,P$47)+'СЕТ СН'!$G$9+СВЦЭМ!$D$10+'СЕТ СН'!$G$5-'СЕТ СН'!$G$17</f>
        <v>3180.2775501400001</v>
      </c>
      <c r="Q63" s="36">
        <f>SUMIFS(СВЦЭМ!$C$33:$C$776,СВЦЭМ!$A$33:$A$776,$A63,СВЦЭМ!$B$33:$B$776,Q$47)+'СЕТ СН'!$G$9+СВЦЭМ!$D$10+'СЕТ СН'!$G$5-'СЕТ СН'!$G$17</f>
        <v>3155.6981338800001</v>
      </c>
      <c r="R63" s="36">
        <f>SUMIFS(СВЦЭМ!$C$33:$C$776,СВЦЭМ!$A$33:$A$776,$A63,СВЦЭМ!$B$33:$B$776,R$47)+'СЕТ СН'!$G$9+СВЦЭМ!$D$10+'СЕТ СН'!$G$5-'СЕТ СН'!$G$17</f>
        <v>3186.5442210400001</v>
      </c>
      <c r="S63" s="36">
        <f>SUMIFS(СВЦЭМ!$C$33:$C$776,СВЦЭМ!$A$33:$A$776,$A63,СВЦЭМ!$B$33:$B$776,S$47)+'СЕТ СН'!$G$9+СВЦЭМ!$D$10+'СЕТ СН'!$G$5-'СЕТ СН'!$G$17</f>
        <v>3207.0026367</v>
      </c>
      <c r="T63" s="36">
        <f>SUMIFS(СВЦЭМ!$C$33:$C$776,СВЦЭМ!$A$33:$A$776,$A63,СВЦЭМ!$B$33:$B$776,T$47)+'СЕТ СН'!$G$9+СВЦЭМ!$D$10+'СЕТ СН'!$G$5-'СЕТ СН'!$G$17</f>
        <v>3203.7060716000001</v>
      </c>
      <c r="U63" s="36">
        <f>SUMIFS(СВЦЭМ!$C$33:$C$776,СВЦЭМ!$A$33:$A$776,$A63,СВЦЭМ!$B$33:$B$776,U$47)+'СЕТ СН'!$G$9+СВЦЭМ!$D$10+'СЕТ СН'!$G$5-'СЕТ СН'!$G$17</f>
        <v>3206.7572003400001</v>
      </c>
      <c r="V63" s="36">
        <f>SUMIFS(СВЦЭМ!$C$33:$C$776,СВЦЭМ!$A$33:$A$776,$A63,СВЦЭМ!$B$33:$B$776,V$47)+'СЕТ СН'!$G$9+СВЦЭМ!$D$10+'СЕТ СН'!$G$5-'СЕТ СН'!$G$17</f>
        <v>3231.4129956100001</v>
      </c>
      <c r="W63" s="36">
        <f>SUMIFS(СВЦЭМ!$C$33:$C$776,СВЦЭМ!$A$33:$A$776,$A63,СВЦЭМ!$B$33:$B$776,W$47)+'СЕТ СН'!$G$9+СВЦЭМ!$D$10+'СЕТ СН'!$G$5-'СЕТ СН'!$G$17</f>
        <v>3265.67251283</v>
      </c>
      <c r="X63" s="36">
        <f>SUMIFS(СВЦЭМ!$C$33:$C$776,СВЦЭМ!$A$33:$A$776,$A63,СВЦЭМ!$B$33:$B$776,X$47)+'СЕТ СН'!$G$9+СВЦЭМ!$D$10+'СЕТ СН'!$G$5-'СЕТ СН'!$G$17</f>
        <v>3212.9628408500002</v>
      </c>
      <c r="Y63" s="36">
        <f>SUMIFS(СВЦЭМ!$C$33:$C$776,СВЦЭМ!$A$33:$A$776,$A63,СВЦЭМ!$B$33:$B$776,Y$47)+'СЕТ СН'!$G$9+СВЦЭМ!$D$10+'СЕТ СН'!$G$5-'СЕТ СН'!$G$17</f>
        <v>3186.1440839100001</v>
      </c>
    </row>
    <row r="64" spans="1:25" ht="15.75" x14ac:dyDescent="0.2">
      <c r="A64" s="35">
        <f t="shared" si="1"/>
        <v>43633</v>
      </c>
      <c r="B64" s="36">
        <f>SUMIFS(СВЦЭМ!$C$33:$C$776,СВЦЭМ!$A$33:$A$776,$A64,СВЦЭМ!$B$33:$B$776,B$47)+'СЕТ СН'!$G$9+СВЦЭМ!$D$10+'СЕТ СН'!$G$5-'СЕТ СН'!$G$17</f>
        <v>3252.14234549</v>
      </c>
      <c r="C64" s="36">
        <f>SUMIFS(СВЦЭМ!$C$33:$C$776,СВЦЭМ!$A$33:$A$776,$A64,СВЦЭМ!$B$33:$B$776,C$47)+'СЕТ СН'!$G$9+СВЦЭМ!$D$10+'СЕТ СН'!$G$5-'СЕТ СН'!$G$17</f>
        <v>3283.0341945499999</v>
      </c>
      <c r="D64" s="36">
        <f>SUMIFS(СВЦЭМ!$C$33:$C$776,СВЦЭМ!$A$33:$A$776,$A64,СВЦЭМ!$B$33:$B$776,D$47)+'СЕТ СН'!$G$9+СВЦЭМ!$D$10+'СЕТ СН'!$G$5-'СЕТ СН'!$G$17</f>
        <v>3319.1422489500001</v>
      </c>
      <c r="E64" s="36">
        <f>SUMIFS(СВЦЭМ!$C$33:$C$776,СВЦЭМ!$A$33:$A$776,$A64,СВЦЭМ!$B$33:$B$776,E$47)+'СЕТ СН'!$G$9+СВЦЭМ!$D$10+'СЕТ СН'!$G$5-'СЕТ СН'!$G$17</f>
        <v>3334.0668058599999</v>
      </c>
      <c r="F64" s="36">
        <f>SUMIFS(СВЦЭМ!$C$33:$C$776,СВЦЭМ!$A$33:$A$776,$A64,СВЦЭМ!$B$33:$B$776,F$47)+'СЕТ СН'!$G$9+СВЦЭМ!$D$10+'СЕТ СН'!$G$5-'СЕТ СН'!$G$17</f>
        <v>3352.4318509</v>
      </c>
      <c r="G64" s="36">
        <f>SUMIFS(СВЦЭМ!$C$33:$C$776,СВЦЭМ!$A$33:$A$776,$A64,СВЦЭМ!$B$33:$B$776,G$47)+'СЕТ СН'!$G$9+СВЦЭМ!$D$10+'СЕТ СН'!$G$5-'СЕТ СН'!$G$17</f>
        <v>3345.29932297</v>
      </c>
      <c r="H64" s="36">
        <f>SUMIFS(СВЦЭМ!$C$33:$C$776,СВЦЭМ!$A$33:$A$776,$A64,СВЦЭМ!$B$33:$B$776,H$47)+'СЕТ СН'!$G$9+СВЦЭМ!$D$10+'СЕТ СН'!$G$5-'СЕТ СН'!$G$17</f>
        <v>3278.9522680300001</v>
      </c>
      <c r="I64" s="36">
        <f>SUMIFS(СВЦЭМ!$C$33:$C$776,СВЦЭМ!$A$33:$A$776,$A64,СВЦЭМ!$B$33:$B$776,I$47)+'СЕТ СН'!$G$9+СВЦЭМ!$D$10+'СЕТ СН'!$G$5-'СЕТ СН'!$G$17</f>
        <v>3244.80098292</v>
      </c>
      <c r="J64" s="36">
        <f>SUMIFS(СВЦЭМ!$C$33:$C$776,СВЦЭМ!$A$33:$A$776,$A64,СВЦЭМ!$B$33:$B$776,J$47)+'СЕТ СН'!$G$9+СВЦЭМ!$D$10+'СЕТ СН'!$G$5-'СЕТ СН'!$G$17</f>
        <v>3231.88227968</v>
      </c>
      <c r="K64" s="36">
        <f>SUMIFS(СВЦЭМ!$C$33:$C$776,СВЦЭМ!$A$33:$A$776,$A64,СВЦЭМ!$B$33:$B$776,K$47)+'СЕТ СН'!$G$9+СВЦЭМ!$D$10+'СЕТ СН'!$G$5-'СЕТ СН'!$G$17</f>
        <v>3213.7717966800001</v>
      </c>
      <c r="L64" s="36">
        <f>SUMIFS(СВЦЭМ!$C$33:$C$776,СВЦЭМ!$A$33:$A$776,$A64,СВЦЭМ!$B$33:$B$776,L$47)+'СЕТ СН'!$G$9+СВЦЭМ!$D$10+'СЕТ СН'!$G$5-'СЕТ СН'!$G$17</f>
        <v>3202.81653723</v>
      </c>
      <c r="M64" s="36">
        <f>SUMIFS(СВЦЭМ!$C$33:$C$776,СВЦЭМ!$A$33:$A$776,$A64,СВЦЭМ!$B$33:$B$776,M$47)+'СЕТ СН'!$G$9+СВЦЭМ!$D$10+'СЕТ СН'!$G$5-'СЕТ СН'!$G$17</f>
        <v>3204.3339461300002</v>
      </c>
      <c r="N64" s="36">
        <f>SUMIFS(СВЦЭМ!$C$33:$C$776,СВЦЭМ!$A$33:$A$776,$A64,СВЦЭМ!$B$33:$B$776,N$47)+'СЕТ СН'!$G$9+СВЦЭМ!$D$10+'СЕТ СН'!$G$5-'СЕТ СН'!$G$17</f>
        <v>3209.8140974299999</v>
      </c>
      <c r="O64" s="36">
        <f>SUMIFS(СВЦЭМ!$C$33:$C$776,СВЦЭМ!$A$33:$A$776,$A64,СВЦЭМ!$B$33:$B$776,O$47)+'СЕТ СН'!$G$9+СВЦЭМ!$D$10+'СЕТ СН'!$G$5-'СЕТ СН'!$G$17</f>
        <v>3209.8505159000001</v>
      </c>
      <c r="P64" s="36">
        <f>SUMIFS(СВЦЭМ!$C$33:$C$776,СВЦЭМ!$A$33:$A$776,$A64,СВЦЭМ!$B$33:$B$776,P$47)+'СЕТ СН'!$G$9+СВЦЭМ!$D$10+'СЕТ СН'!$G$5-'СЕТ СН'!$G$17</f>
        <v>3233.52446156</v>
      </c>
      <c r="Q64" s="36">
        <f>SUMIFS(СВЦЭМ!$C$33:$C$776,СВЦЭМ!$A$33:$A$776,$A64,СВЦЭМ!$B$33:$B$776,Q$47)+'СЕТ СН'!$G$9+СВЦЭМ!$D$10+'СЕТ СН'!$G$5-'СЕТ СН'!$G$17</f>
        <v>3221.1526392000001</v>
      </c>
      <c r="R64" s="36">
        <f>SUMIFS(СВЦЭМ!$C$33:$C$776,СВЦЭМ!$A$33:$A$776,$A64,СВЦЭМ!$B$33:$B$776,R$47)+'СЕТ СН'!$G$9+СВЦЭМ!$D$10+'СЕТ СН'!$G$5-'СЕТ СН'!$G$17</f>
        <v>3259.8461403599999</v>
      </c>
      <c r="S64" s="36">
        <f>SUMIFS(СВЦЭМ!$C$33:$C$776,СВЦЭМ!$A$33:$A$776,$A64,СВЦЭМ!$B$33:$B$776,S$47)+'СЕТ СН'!$G$9+СВЦЭМ!$D$10+'СЕТ СН'!$G$5-'СЕТ СН'!$G$17</f>
        <v>3269.7866745199999</v>
      </c>
      <c r="T64" s="36">
        <f>SUMIFS(СВЦЭМ!$C$33:$C$776,СВЦЭМ!$A$33:$A$776,$A64,СВЦЭМ!$B$33:$B$776,T$47)+'СЕТ СН'!$G$9+СВЦЭМ!$D$10+'СЕТ СН'!$G$5-'СЕТ СН'!$G$17</f>
        <v>3274.23795303</v>
      </c>
      <c r="U64" s="36">
        <f>SUMIFS(СВЦЭМ!$C$33:$C$776,СВЦЭМ!$A$33:$A$776,$A64,СВЦЭМ!$B$33:$B$776,U$47)+'СЕТ СН'!$G$9+СВЦЭМ!$D$10+'СЕТ СН'!$G$5-'СЕТ СН'!$G$17</f>
        <v>3274.3534002599999</v>
      </c>
      <c r="V64" s="36">
        <f>SUMIFS(СВЦЭМ!$C$33:$C$776,СВЦЭМ!$A$33:$A$776,$A64,СВЦЭМ!$B$33:$B$776,V$47)+'СЕТ СН'!$G$9+СВЦЭМ!$D$10+'СЕТ СН'!$G$5-'СЕТ СН'!$G$17</f>
        <v>3274.2908661800002</v>
      </c>
      <c r="W64" s="36">
        <f>SUMIFS(СВЦЭМ!$C$33:$C$776,СВЦЭМ!$A$33:$A$776,$A64,СВЦЭМ!$B$33:$B$776,W$47)+'СЕТ СН'!$G$9+СВЦЭМ!$D$10+'СЕТ СН'!$G$5-'СЕТ СН'!$G$17</f>
        <v>3292.7858843899999</v>
      </c>
      <c r="X64" s="36">
        <f>SUMIFS(СВЦЭМ!$C$33:$C$776,СВЦЭМ!$A$33:$A$776,$A64,СВЦЭМ!$B$33:$B$776,X$47)+'СЕТ СН'!$G$9+СВЦЭМ!$D$10+'СЕТ СН'!$G$5-'СЕТ СН'!$G$17</f>
        <v>3268.90741733</v>
      </c>
      <c r="Y64" s="36">
        <f>SUMIFS(СВЦЭМ!$C$33:$C$776,СВЦЭМ!$A$33:$A$776,$A64,СВЦЭМ!$B$33:$B$776,Y$47)+'СЕТ СН'!$G$9+СВЦЭМ!$D$10+'СЕТ СН'!$G$5-'СЕТ СН'!$G$17</f>
        <v>3174.4236181800002</v>
      </c>
    </row>
    <row r="65" spans="1:27" ht="15.75" x14ac:dyDescent="0.2">
      <c r="A65" s="35">
        <f t="shared" si="1"/>
        <v>43634</v>
      </c>
      <c r="B65" s="36">
        <f>SUMIFS(СВЦЭМ!$C$33:$C$776,СВЦЭМ!$A$33:$A$776,$A65,СВЦЭМ!$B$33:$B$776,B$47)+'СЕТ СН'!$G$9+СВЦЭМ!$D$10+'СЕТ СН'!$G$5-'СЕТ СН'!$G$17</f>
        <v>3394.65614628</v>
      </c>
      <c r="C65" s="36">
        <f>SUMIFS(СВЦЭМ!$C$33:$C$776,СВЦЭМ!$A$33:$A$776,$A65,СВЦЭМ!$B$33:$B$776,C$47)+'СЕТ СН'!$G$9+СВЦЭМ!$D$10+'СЕТ СН'!$G$5-'СЕТ СН'!$G$17</f>
        <v>3440.6575408799999</v>
      </c>
      <c r="D65" s="36">
        <f>SUMIFS(СВЦЭМ!$C$33:$C$776,СВЦЭМ!$A$33:$A$776,$A65,СВЦЭМ!$B$33:$B$776,D$47)+'СЕТ СН'!$G$9+СВЦЭМ!$D$10+'СЕТ СН'!$G$5-'СЕТ СН'!$G$17</f>
        <v>3458.90930123</v>
      </c>
      <c r="E65" s="36">
        <f>SUMIFS(СВЦЭМ!$C$33:$C$776,СВЦЭМ!$A$33:$A$776,$A65,СВЦЭМ!$B$33:$B$776,E$47)+'СЕТ СН'!$G$9+СВЦЭМ!$D$10+'СЕТ СН'!$G$5-'СЕТ СН'!$G$17</f>
        <v>3476.1955139699999</v>
      </c>
      <c r="F65" s="36">
        <f>SUMIFS(СВЦЭМ!$C$33:$C$776,СВЦЭМ!$A$33:$A$776,$A65,СВЦЭМ!$B$33:$B$776,F$47)+'СЕТ СН'!$G$9+СВЦЭМ!$D$10+'СЕТ СН'!$G$5-'СЕТ СН'!$G$17</f>
        <v>3469.5055136000001</v>
      </c>
      <c r="G65" s="36">
        <f>SUMIFS(СВЦЭМ!$C$33:$C$776,СВЦЭМ!$A$33:$A$776,$A65,СВЦЭМ!$B$33:$B$776,G$47)+'СЕТ СН'!$G$9+СВЦЭМ!$D$10+'СЕТ СН'!$G$5-'СЕТ СН'!$G$17</f>
        <v>3447.4032447199997</v>
      </c>
      <c r="H65" s="36">
        <f>SUMIFS(СВЦЭМ!$C$33:$C$776,СВЦЭМ!$A$33:$A$776,$A65,СВЦЭМ!$B$33:$B$776,H$47)+'СЕТ СН'!$G$9+СВЦЭМ!$D$10+'СЕТ СН'!$G$5-'СЕТ СН'!$G$17</f>
        <v>3415.3679449000001</v>
      </c>
      <c r="I65" s="36">
        <f>SUMIFS(СВЦЭМ!$C$33:$C$776,СВЦЭМ!$A$33:$A$776,$A65,СВЦЭМ!$B$33:$B$776,I$47)+'СЕТ СН'!$G$9+СВЦЭМ!$D$10+'СЕТ СН'!$G$5-'СЕТ СН'!$G$17</f>
        <v>3365.5069715999998</v>
      </c>
      <c r="J65" s="36">
        <f>SUMIFS(СВЦЭМ!$C$33:$C$776,СВЦЭМ!$A$33:$A$776,$A65,СВЦЭМ!$B$33:$B$776,J$47)+'СЕТ СН'!$G$9+СВЦЭМ!$D$10+'СЕТ СН'!$G$5-'СЕТ СН'!$G$17</f>
        <v>3304.6754100799999</v>
      </c>
      <c r="K65" s="36">
        <f>SUMIFS(СВЦЭМ!$C$33:$C$776,СВЦЭМ!$A$33:$A$776,$A65,СВЦЭМ!$B$33:$B$776,K$47)+'СЕТ СН'!$G$9+СВЦЭМ!$D$10+'СЕТ СН'!$G$5-'СЕТ СН'!$G$17</f>
        <v>3264.7999219600001</v>
      </c>
      <c r="L65" s="36">
        <f>SUMIFS(СВЦЭМ!$C$33:$C$776,СВЦЭМ!$A$33:$A$776,$A65,СВЦЭМ!$B$33:$B$776,L$47)+'СЕТ СН'!$G$9+СВЦЭМ!$D$10+'СЕТ СН'!$G$5-'СЕТ СН'!$G$17</f>
        <v>3263.71333086</v>
      </c>
      <c r="M65" s="36">
        <f>SUMIFS(СВЦЭМ!$C$33:$C$776,СВЦЭМ!$A$33:$A$776,$A65,СВЦЭМ!$B$33:$B$776,M$47)+'СЕТ СН'!$G$9+СВЦЭМ!$D$10+'СЕТ СН'!$G$5-'СЕТ СН'!$G$17</f>
        <v>3274.7229643000001</v>
      </c>
      <c r="N65" s="36">
        <f>SUMIFS(СВЦЭМ!$C$33:$C$776,СВЦЭМ!$A$33:$A$776,$A65,СВЦЭМ!$B$33:$B$776,N$47)+'СЕТ СН'!$G$9+СВЦЭМ!$D$10+'СЕТ СН'!$G$5-'СЕТ СН'!$G$17</f>
        <v>3272.2277973700002</v>
      </c>
      <c r="O65" s="36">
        <f>SUMIFS(СВЦЭМ!$C$33:$C$776,СВЦЭМ!$A$33:$A$776,$A65,СВЦЭМ!$B$33:$B$776,O$47)+'СЕТ СН'!$G$9+СВЦЭМ!$D$10+'СЕТ СН'!$G$5-'СЕТ СН'!$G$17</f>
        <v>3277.9406848099998</v>
      </c>
      <c r="P65" s="36">
        <f>SUMIFS(СВЦЭМ!$C$33:$C$776,СВЦЭМ!$A$33:$A$776,$A65,СВЦЭМ!$B$33:$B$776,P$47)+'СЕТ СН'!$G$9+СВЦЭМ!$D$10+'СЕТ СН'!$G$5-'СЕТ СН'!$G$17</f>
        <v>3293.2492719000002</v>
      </c>
      <c r="Q65" s="36">
        <f>SUMIFS(СВЦЭМ!$C$33:$C$776,СВЦЭМ!$A$33:$A$776,$A65,СВЦЭМ!$B$33:$B$776,Q$47)+'СЕТ СН'!$G$9+СВЦЭМ!$D$10+'СЕТ СН'!$G$5-'СЕТ СН'!$G$17</f>
        <v>3253.4461910600003</v>
      </c>
      <c r="R65" s="36">
        <f>SUMIFS(СВЦЭМ!$C$33:$C$776,СВЦЭМ!$A$33:$A$776,$A65,СВЦЭМ!$B$33:$B$776,R$47)+'СЕТ СН'!$G$9+СВЦЭМ!$D$10+'СЕТ СН'!$G$5-'СЕТ СН'!$G$17</f>
        <v>3267.5216478699999</v>
      </c>
      <c r="S65" s="36">
        <f>SUMIFS(СВЦЭМ!$C$33:$C$776,СВЦЭМ!$A$33:$A$776,$A65,СВЦЭМ!$B$33:$B$776,S$47)+'СЕТ СН'!$G$9+СВЦЭМ!$D$10+'СЕТ СН'!$G$5-'СЕТ СН'!$G$17</f>
        <v>3265.28986549</v>
      </c>
      <c r="T65" s="36">
        <f>SUMIFS(СВЦЭМ!$C$33:$C$776,СВЦЭМ!$A$33:$A$776,$A65,СВЦЭМ!$B$33:$B$776,T$47)+'СЕТ СН'!$G$9+СВЦЭМ!$D$10+'СЕТ СН'!$G$5-'СЕТ СН'!$G$17</f>
        <v>3261.6905507500001</v>
      </c>
      <c r="U65" s="36">
        <f>SUMIFS(СВЦЭМ!$C$33:$C$776,СВЦЭМ!$A$33:$A$776,$A65,СВЦЭМ!$B$33:$B$776,U$47)+'СЕТ СН'!$G$9+СВЦЭМ!$D$10+'СЕТ СН'!$G$5-'СЕТ СН'!$G$17</f>
        <v>3269.0400446799999</v>
      </c>
      <c r="V65" s="36">
        <f>SUMIFS(СВЦЭМ!$C$33:$C$776,СВЦЭМ!$A$33:$A$776,$A65,СВЦЭМ!$B$33:$B$776,V$47)+'СЕТ СН'!$G$9+СВЦЭМ!$D$10+'СЕТ СН'!$G$5-'СЕТ СН'!$G$17</f>
        <v>3272.7277815799998</v>
      </c>
      <c r="W65" s="36">
        <f>SUMIFS(СВЦЭМ!$C$33:$C$776,СВЦЭМ!$A$33:$A$776,$A65,СВЦЭМ!$B$33:$B$776,W$47)+'СЕТ СН'!$G$9+СВЦЭМ!$D$10+'СЕТ СН'!$G$5-'СЕТ СН'!$G$17</f>
        <v>3270.8310479500001</v>
      </c>
      <c r="X65" s="36">
        <f>SUMIFS(СВЦЭМ!$C$33:$C$776,СВЦЭМ!$A$33:$A$776,$A65,СВЦЭМ!$B$33:$B$776,X$47)+'СЕТ СН'!$G$9+СВЦЭМ!$D$10+'СЕТ СН'!$G$5-'СЕТ СН'!$G$17</f>
        <v>3167.47800168</v>
      </c>
      <c r="Y65" s="36">
        <f>SUMIFS(СВЦЭМ!$C$33:$C$776,СВЦЭМ!$A$33:$A$776,$A65,СВЦЭМ!$B$33:$B$776,Y$47)+'СЕТ СН'!$G$9+СВЦЭМ!$D$10+'СЕТ СН'!$G$5-'СЕТ СН'!$G$17</f>
        <v>3193.9449632800001</v>
      </c>
    </row>
    <row r="66" spans="1:27" ht="15.75" x14ac:dyDescent="0.2">
      <c r="A66" s="35">
        <f t="shared" si="1"/>
        <v>43635</v>
      </c>
      <c r="B66" s="36">
        <f>SUMIFS(СВЦЭМ!$C$33:$C$776,СВЦЭМ!$A$33:$A$776,$A66,СВЦЭМ!$B$33:$B$776,B$47)+'СЕТ СН'!$G$9+СВЦЭМ!$D$10+'СЕТ СН'!$G$5-'СЕТ СН'!$G$17</f>
        <v>3333.6202808200001</v>
      </c>
      <c r="C66" s="36">
        <f>SUMIFS(СВЦЭМ!$C$33:$C$776,СВЦЭМ!$A$33:$A$776,$A66,СВЦЭМ!$B$33:$B$776,C$47)+'СЕТ СН'!$G$9+СВЦЭМ!$D$10+'СЕТ СН'!$G$5-'СЕТ СН'!$G$17</f>
        <v>3380.5741984400001</v>
      </c>
      <c r="D66" s="36">
        <f>SUMIFS(СВЦЭМ!$C$33:$C$776,СВЦЭМ!$A$33:$A$776,$A66,СВЦЭМ!$B$33:$B$776,D$47)+'СЕТ СН'!$G$9+СВЦЭМ!$D$10+'СЕТ СН'!$G$5-'СЕТ СН'!$G$17</f>
        <v>3417.3168599199998</v>
      </c>
      <c r="E66" s="36">
        <f>SUMIFS(СВЦЭМ!$C$33:$C$776,СВЦЭМ!$A$33:$A$776,$A66,СВЦЭМ!$B$33:$B$776,E$47)+'СЕТ СН'!$G$9+СВЦЭМ!$D$10+'СЕТ СН'!$G$5-'СЕТ СН'!$G$17</f>
        <v>3426.2609680699998</v>
      </c>
      <c r="F66" s="36">
        <f>SUMIFS(СВЦЭМ!$C$33:$C$776,СВЦЭМ!$A$33:$A$776,$A66,СВЦЭМ!$B$33:$B$776,F$47)+'СЕТ СН'!$G$9+СВЦЭМ!$D$10+'СЕТ СН'!$G$5-'СЕТ СН'!$G$17</f>
        <v>3418.1171779900001</v>
      </c>
      <c r="G66" s="36">
        <f>SUMIFS(СВЦЭМ!$C$33:$C$776,СВЦЭМ!$A$33:$A$776,$A66,СВЦЭМ!$B$33:$B$776,G$47)+'СЕТ СН'!$G$9+СВЦЭМ!$D$10+'СЕТ СН'!$G$5-'СЕТ СН'!$G$17</f>
        <v>3417.5036140900002</v>
      </c>
      <c r="H66" s="36">
        <f>SUMIFS(СВЦЭМ!$C$33:$C$776,СВЦЭМ!$A$33:$A$776,$A66,СВЦЭМ!$B$33:$B$776,H$47)+'СЕТ СН'!$G$9+СВЦЭМ!$D$10+'СЕТ СН'!$G$5-'СЕТ СН'!$G$17</f>
        <v>3359.3050367800001</v>
      </c>
      <c r="I66" s="36">
        <f>SUMIFS(СВЦЭМ!$C$33:$C$776,СВЦЭМ!$A$33:$A$776,$A66,СВЦЭМ!$B$33:$B$776,I$47)+'СЕТ СН'!$G$9+СВЦЭМ!$D$10+'СЕТ СН'!$G$5-'СЕТ СН'!$G$17</f>
        <v>3298.5665746899999</v>
      </c>
      <c r="J66" s="36">
        <f>SUMIFS(СВЦЭМ!$C$33:$C$776,СВЦЭМ!$A$33:$A$776,$A66,СВЦЭМ!$B$33:$B$776,J$47)+'СЕТ СН'!$G$9+СВЦЭМ!$D$10+'СЕТ СН'!$G$5-'СЕТ СН'!$G$17</f>
        <v>3275.2082084100002</v>
      </c>
      <c r="K66" s="36">
        <f>SUMIFS(СВЦЭМ!$C$33:$C$776,СВЦЭМ!$A$33:$A$776,$A66,СВЦЭМ!$B$33:$B$776,K$47)+'СЕТ СН'!$G$9+СВЦЭМ!$D$10+'СЕТ СН'!$G$5-'СЕТ СН'!$G$17</f>
        <v>3227.7157945500003</v>
      </c>
      <c r="L66" s="36">
        <f>SUMIFS(СВЦЭМ!$C$33:$C$776,СВЦЭМ!$A$33:$A$776,$A66,СВЦЭМ!$B$33:$B$776,L$47)+'СЕТ СН'!$G$9+СВЦЭМ!$D$10+'СЕТ СН'!$G$5-'СЕТ СН'!$G$17</f>
        <v>3228.8741767700003</v>
      </c>
      <c r="M66" s="36">
        <f>SUMIFS(СВЦЭМ!$C$33:$C$776,СВЦЭМ!$A$33:$A$776,$A66,СВЦЭМ!$B$33:$B$776,M$47)+'СЕТ СН'!$G$9+СВЦЭМ!$D$10+'СЕТ СН'!$G$5-'СЕТ СН'!$G$17</f>
        <v>3229.0044102699999</v>
      </c>
      <c r="N66" s="36">
        <f>SUMIFS(СВЦЭМ!$C$33:$C$776,СВЦЭМ!$A$33:$A$776,$A66,СВЦЭМ!$B$33:$B$776,N$47)+'СЕТ СН'!$G$9+СВЦЭМ!$D$10+'СЕТ СН'!$G$5-'СЕТ СН'!$G$17</f>
        <v>3263.4591208500001</v>
      </c>
      <c r="O66" s="36">
        <f>SUMIFS(СВЦЭМ!$C$33:$C$776,СВЦЭМ!$A$33:$A$776,$A66,СВЦЭМ!$B$33:$B$776,O$47)+'СЕТ СН'!$G$9+СВЦЭМ!$D$10+'СЕТ СН'!$G$5-'СЕТ СН'!$G$17</f>
        <v>3240.5416416600001</v>
      </c>
      <c r="P66" s="36">
        <f>SUMIFS(СВЦЭМ!$C$33:$C$776,СВЦЭМ!$A$33:$A$776,$A66,СВЦЭМ!$B$33:$B$776,P$47)+'СЕТ СН'!$G$9+СВЦЭМ!$D$10+'СЕТ СН'!$G$5-'СЕТ СН'!$G$17</f>
        <v>3246.5616471499998</v>
      </c>
      <c r="Q66" s="36">
        <f>SUMIFS(СВЦЭМ!$C$33:$C$776,СВЦЭМ!$A$33:$A$776,$A66,СВЦЭМ!$B$33:$B$776,Q$47)+'СЕТ СН'!$G$9+СВЦЭМ!$D$10+'СЕТ СН'!$G$5-'СЕТ СН'!$G$17</f>
        <v>3204.8335771500001</v>
      </c>
      <c r="R66" s="36">
        <f>SUMIFS(СВЦЭМ!$C$33:$C$776,СВЦЭМ!$A$33:$A$776,$A66,СВЦЭМ!$B$33:$B$776,R$47)+'СЕТ СН'!$G$9+СВЦЭМ!$D$10+'СЕТ СН'!$G$5-'СЕТ СН'!$G$17</f>
        <v>3164.2859189700002</v>
      </c>
      <c r="S66" s="36">
        <f>SUMIFS(СВЦЭМ!$C$33:$C$776,СВЦЭМ!$A$33:$A$776,$A66,СВЦЭМ!$B$33:$B$776,S$47)+'СЕТ СН'!$G$9+СВЦЭМ!$D$10+'СЕТ СН'!$G$5-'СЕТ СН'!$G$17</f>
        <v>3190.8980139699997</v>
      </c>
      <c r="T66" s="36">
        <f>SUMIFS(СВЦЭМ!$C$33:$C$776,СВЦЭМ!$A$33:$A$776,$A66,СВЦЭМ!$B$33:$B$776,T$47)+'СЕТ СН'!$G$9+СВЦЭМ!$D$10+'СЕТ СН'!$G$5-'СЕТ СН'!$G$17</f>
        <v>3173.0516600000001</v>
      </c>
      <c r="U66" s="36">
        <f>SUMIFS(СВЦЭМ!$C$33:$C$776,СВЦЭМ!$A$33:$A$776,$A66,СВЦЭМ!$B$33:$B$776,U$47)+'СЕТ СН'!$G$9+СВЦЭМ!$D$10+'СЕТ СН'!$G$5-'СЕТ СН'!$G$17</f>
        <v>3166.90621078</v>
      </c>
      <c r="V66" s="36">
        <f>SUMIFS(СВЦЭМ!$C$33:$C$776,СВЦЭМ!$A$33:$A$776,$A66,СВЦЭМ!$B$33:$B$776,V$47)+'СЕТ СН'!$G$9+СВЦЭМ!$D$10+'СЕТ СН'!$G$5-'СЕТ СН'!$G$17</f>
        <v>3163.49599906</v>
      </c>
      <c r="W66" s="36">
        <f>SUMIFS(СВЦЭМ!$C$33:$C$776,СВЦЭМ!$A$33:$A$776,$A66,СВЦЭМ!$B$33:$B$776,W$47)+'СЕТ СН'!$G$9+СВЦЭМ!$D$10+'СЕТ СН'!$G$5-'СЕТ СН'!$G$17</f>
        <v>3152.7757941099999</v>
      </c>
      <c r="X66" s="36">
        <f>SUMIFS(СВЦЭМ!$C$33:$C$776,СВЦЭМ!$A$33:$A$776,$A66,СВЦЭМ!$B$33:$B$776,X$47)+'СЕТ СН'!$G$9+СВЦЭМ!$D$10+'СЕТ СН'!$G$5-'СЕТ СН'!$G$17</f>
        <v>3163.6429716399998</v>
      </c>
      <c r="Y66" s="36">
        <f>SUMIFS(СВЦЭМ!$C$33:$C$776,СВЦЭМ!$A$33:$A$776,$A66,СВЦЭМ!$B$33:$B$776,Y$47)+'СЕТ СН'!$G$9+СВЦЭМ!$D$10+'СЕТ СН'!$G$5-'СЕТ СН'!$G$17</f>
        <v>3233.2496731599999</v>
      </c>
    </row>
    <row r="67" spans="1:27" ht="15.75" x14ac:dyDescent="0.2">
      <c r="A67" s="35">
        <f t="shared" si="1"/>
        <v>43636</v>
      </c>
      <c r="B67" s="36">
        <f>SUMIFS(СВЦЭМ!$C$33:$C$776,СВЦЭМ!$A$33:$A$776,$A67,СВЦЭМ!$B$33:$B$776,B$47)+'СЕТ СН'!$G$9+СВЦЭМ!$D$10+'СЕТ СН'!$G$5-'СЕТ СН'!$G$17</f>
        <v>3283.3601506300001</v>
      </c>
      <c r="C67" s="36">
        <f>SUMIFS(СВЦЭМ!$C$33:$C$776,СВЦЭМ!$A$33:$A$776,$A67,СВЦЭМ!$B$33:$B$776,C$47)+'СЕТ СН'!$G$9+СВЦЭМ!$D$10+'СЕТ СН'!$G$5-'СЕТ СН'!$G$17</f>
        <v>3332.8164592600001</v>
      </c>
      <c r="D67" s="36">
        <f>SUMIFS(СВЦЭМ!$C$33:$C$776,СВЦЭМ!$A$33:$A$776,$A67,СВЦЭМ!$B$33:$B$776,D$47)+'СЕТ СН'!$G$9+СВЦЭМ!$D$10+'СЕТ СН'!$G$5-'СЕТ СН'!$G$17</f>
        <v>3363.0077496100002</v>
      </c>
      <c r="E67" s="36">
        <f>SUMIFS(СВЦЭМ!$C$33:$C$776,СВЦЭМ!$A$33:$A$776,$A67,СВЦЭМ!$B$33:$B$776,E$47)+'СЕТ СН'!$G$9+СВЦЭМ!$D$10+'СЕТ СН'!$G$5-'СЕТ СН'!$G$17</f>
        <v>3368.4881677399999</v>
      </c>
      <c r="F67" s="36">
        <f>SUMIFS(СВЦЭМ!$C$33:$C$776,СВЦЭМ!$A$33:$A$776,$A67,СВЦЭМ!$B$33:$B$776,F$47)+'СЕТ СН'!$G$9+СВЦЭМ!$D$10+'СЕТ СН'!$G$5-'СЕТ СН'!$G$17</f>
        <v>3368.2879267799999</v>
      </c>
      <c r="G67" s="36">
        <f>SUMIFS(СВЦЭМ!$C$33:$C$776,СВЦЭМ!$A$33:$A$776,$A67,СВЦЭМ!$B$33:$B$776,G$47)+'СЕТ СН'!$G$9+СВЦЭМ!$D$10+'СЕТ СН'!$G$5-'СЕТ СН'!$G$17</f>
        <v>3382.4414881399998</v>
      </c>
      <c r="H67" s="36">
        <f>SUMIFS(СВЦЭМ!$C$33:$C$776,СВЦЭМ!$A$33:$A$776,$A67,СВЦЭМ!$B$33:$B$776,H$47)+'СЕТ СН'!$G$9+СВЦЭМ!$D$10+'СЕТ СН'!$G$5-'СЕТ СН'!$G$17</f>
        <v>3379.2192632000001</v>
      </c>
      <c r="I67" s="36">
        <f>SUMIFS(СВЦЭМ!$C$33:$C$776,СВЦЭМ!$A$33:$A$776,$A67,СВЦЭМ!$B$33:$B$776,I$47)+'СЕТ СН'!$G$9+СВЦЭМ!$D$10+'СЕТ СН'!$G$5-'СЕТ СН'!$G$17</f>
        <v>3349.7226117099999</v>
      </c>
      <c r="J67" s="36">
        <f>SUMIFS(СВЦЭМ!$C$33:$C$776,СВЦЭМ!$A$33:$A$776,$A67,СВЦЭМ!$B$33:$B$776,J$47)+'СЕТ СН'!$G$9+СВЦЭМ!$D$10+'СЕТ СН'!$G$5-'СЕТ СН'!$G$17</f>
        <v>3330.6707209800002</v>
      </c>
      <c r="K67" s="36">
        <f>SUMIFS(СВЦЭМ!$C$33:$C$776,СВЦЭМ!$A$33:$A$776,$A67,СВЦЭМ!$B$33:$B$776,K$47)+'СЕТ СН'!$G$9+СВЦЭМ!$D$10+'СЕТ СН'!$G$5-'СЕТ СН'!$G$17</f>
        <v>3300.18180046</v>
      </c>
      <c r="L67" s="36">
        <f>SUMIFS(СВЦЭМ!$C$33:$C$776,СВЦЭМ!$A$33:$A$776,$A67,СВЦЭМ!$B$33:$B$776,L$47)+'СЕТ СН'!$G$9+СВЦЭМ!$D$10+'СЕТ СН'!$G$5-'СЕТ СН'!$G$17</f>
        <v>3299.1180216500002</v>
      </c>
      <c r="M67" s="36">
        <f>SUMIFS(СВЦЭМ!$C$33:$C$776,СВЦЭМ!$A$33:$A$776,$A67,СВЦЭМ!$B$33:$B$776,M$47)+'СЕТ СН'!$G$9+СВЦЭМ!$D$10+'СЕТ СН'!$G$5-'СЕТ СН'!$G$17</f>
        <v>3305.5724817300002</v>
      </c>
      <c r="N67" s="36">
        <f>SUMIFS(СВЦЭМ!$C$33:$C$776,СВЦЭМ!$A$33:$A$776,$A67,СВЦЭМ!$B$33:$B$776,N$47)+'СЕТ СН'!$G$9+СВЦЭМ!$D$10+'СЕТ СН'!$G$5-'СЕТ СН'!$G$17</f>
        <v>3303.0537802399999</v>
      </c>
      <c r="O67" s="36">
        <f>SUMIFS(СВЦЭМ!$C$33:$C$776,СВЦЭМ!$A$33:$A$776,$A67,СВЦЭМ!$B$33:$B$776,O$47)+'СЕТ СН'!$G$9+СВЦЭМ!$D$10+'СЕТ СН'!$G$5-'СЕТ СН'!$G$17</f>
        <v>3306.4815403800003</v>
      </c>
      <c r="P67" s="36">
        <f>SUMIFS(СВЦЭМ!$C$33:$C$776,СВЦЭМ!$A$33:$A$776,$A67,СВЦЭМ!$B$33:$B$776,P$47)+'СЕТ СН'!$G$9+СВЦЭМ!$D$10+'СЕТ СН'!$G$5-'СЕТ СН'!$G$17</f>
        <v>3319.6082703500001</v>
      </c>
      <c r="Q67" s="36">
        <f>SUMIFS(СВЦЭМ!$C$33:$C$776,СВЦЭМ!$A$33:$A$776,$A67,СВЦЭМ!$B$33:$B$776,Q$47)+'СЕТ СН'!$G$9+СВЦЭМ!$D$10+'СЕТ СН'!$G$5-'СЕТ СН'!$G$17</f>
        <v>3280.8378287</v>
      </c>
      <c r="R67" s="36">
        <f>SUMIFS(СВЦЭМ!$C$33:$C$776,СВЦЭМ!$A$33:$A$776,$A67,СВЦЭМ!$B$33:$B$776,R$47)+'СЕТ СН'!$G$9+СВЦЭМ!$D$10+'СЕТ СН'!$G$5-'СЕТ СН'!$G$17</f>
        <v>3231.0978651200003</v>
      </c>
      <c r="S67" s="36">
        <f>SUMIFS(СВЦЭМ!$C$33:$C$776,СВЦЭМ!$A$33:$A$776,$A67,СВЦЭМ!$B$33:$B$776,S$47)+'СЕТ СН'!$G$9+СВЦЭМ!$D$10+'СЕТ СН'!$G$5-'СЕТ СН'!$G$17</f>
        <v>3233.6572895200002</v>
      </c>
      <c r="T67" s="36">
        <f>SUMIFS(СВЦЭМ!$C$33:$C$776,СВЦЭМ!$A$33:$A$776,$A67,СВЦЭМ!$B$33:$B$776,T$47)+'СЕТ СН'!$G$9+СВЦЭМ!$D$10+'СЕТ СН'!$G$5-'СЕТ СН'!$G$17</f>
        <v>3241.3920613700002</v>
      </c>
      <c r="U67" s="36">
        <f>SUMIFS(СВЦЭМ!$C$33:$C$776,СВЦЭМ!$A$33:$A$776,$A67,СВЦЭМ!$B$33:$B$776,U$47)+'СЕТ СН'!$G$9+СВЦЭМ!$D$10+'СЕТ СН'!$G$5-'СЕТ СН'!$G$17</f>
        <v>3250.65306753</v>
      </c>
      <c r="V67" s="36">
        <f>SUMIFS(СВЦЭМ!$C$33:$C$776,СВЦЭМ!$A$33:$A$776,$A67,СВЦЭМ!$B$33:$B$776,V$47)+'СЕТ СН'!$G$9+СВЦЭМ!$D$10+'СЕТ СН'!$G$5-'СЕТ СН'!$G$17</f>
        <v>3274.6505970200001</v>
      </c>
      <c r="W67" s="36">
        <f>SUMIFS(СВЦЭМ!$C$33:$C$776,СВЦЭМ!$A$33:$A$776,$A67,СВЦЭМ!$B$33:$B$776,W$47)+'СЕТ СН'!$G$9+СВЦЭМ!$D$10+'СЕТ СН'!$G$5-'СЕТ СН'!$G$17</f>
        <v>3275.72657428</v>
      </c>
      <c r="X67" s="36">
        <f>SUMIFS(СВЦЭМ!$C$33:$C$776,СВЦЭМ!$A$33:$A$776,$A67,СВЦЭМ!$B$33:$B$776,X$47)+'СЕТ СН'!$G$9+СВЦЭМ!$D$10+'СЕТ СН'!$G$5-'СЕТ СН'!$G$17</f>
        <v>3270.6259448800001</v>
      </c>
      <c r="Y67" s="36">
        <f>SUMIFS(СВЦЭМ!$C$33:$C$776,СВЦЭМ!$A$33:$A$776,$A67,СВЦЭМ!$B$33:$B$776,Y$47)+'СЕТ СН'!$G$9+СВЦЭМ!$D$10+'СЕТ СН'!$G$5-'СЕТ СН'!$G$17</f>
        <v>3308.7176068399999</v>
      </c>
    </row>
    <row r="68" spans="1:27" ht="15.75" x14ac:dyDescent="0.2">
      <c r="A68" s="35">
        <f t="shared" si="1"/>
        <v>43637</v>
      </c>
      <c r="B68" s="36">
        <f>SUMIFS(СВЦЭМ!$C$33:$C$776,СВЦЭМ!$A$33:$A$776,$A68,СВЦЭМ!$B$33:$B$776,B$47)+'СЕТ СН'!$G$9+СВЦЭМ!$D$10+'СЕТ СН'!$G$5-'СЕТ СН'!$G$17</f>
        <v>3298.4662442500003</v>
      </c>
      <c r="C68" s="36">
        <f>SUMIFS(СВЦЭМ!$C$33:$C$776,СВЦЭМ!$A$33:$A$776,$A68,СВЦЭМ!$B$33:$B$776,C$47)+'СЕТ СН'!$G$9+СВЦЭМ!$D$10+'СЕТ СН'!$G$5-'СЕТ СН'!$G$17</f>
        <v>3300.8595525599999</v>
      </c>
      <c r="D68" s="36">
        <f>SUMIFS(СВЦЭМ!$C$33:$C$776,СВЦЭМ!$A$33:$A$776,$A68,СВЦЭМ!$B$33:$B$776,D$47)+'СЕТ СН'!$G$9+СВЦЭМ!$D$10+'СЕТ СН'!$G$5-'СЕТ СН'!$G$17</f>
        <v>3325.17884718</v>
      </c>
      <c r="E68" s="36">
        <f>SUMIFS(СВЦЭМ!$C$33:$C$776,СВЦЭМ!$A$33:$A$776,$A68,СВЦЭМ!$B$33:$B$776,E$47)+'СЕТ СН'!$G$9+СВЦЭМ!$D$10+'СЕТ СН'!$G$5-'СЕТ СН'!$G$17</f>
        <v>3362.4825773100001</v>
      </c>
      <c r="F68" s="36">
        <f>SUMIFS(СВЦЭМ!$C$33:$C$776,СВЦЭМ!$A$33:$A$776,$A68,СВЦЭМ!$B$33:$B$776,F$47)+'СЕТ СН'!$G$9+СВЦЭМ!$D$10+'СЕТ СН'!$G$5-'СЕТ СН'!$G$17</f>
        <v>3371.8213838699999</v>
      </c>
      <c r="G68" s="36">
        <f>SUMIFS(СВЦЭМ!$C$33:$C$776,СВЦЭМ!$A$33:$A$776,$A68,СВЦЭМ!$B$33:$B$776,G$47)+'СЕТ СН'!$G$9+СВЦЭМ!$D$10+'СЕТ СН'!$G$5-'СЕТ СН'!$G$17</f>
        <v>3376.63695009</v>
      </c>
      <c r="H68" s="36">
        <f>SUMIFS(СВЦЭМ!$C$33:$C$776,СВЦЭМ!$A$33:$A$776,$A68,СВЦЭМ!$B$33:$B$776,H$47)+'СЕТ СН'!$G$9+СВЦЭМ!$D$10+'СЕТ СН'!$G$5-'СЕТ СН'!$G$17</f>
        <v>3316.5776280800001</v>
      </c>
      <c r="I68" s="36">
        <f>SUMIFS(СВЦЭМ!$C$33:$C$776,СВЦЭМ!$A$33:$A$776,$A68,СВЦЭМ!$B$33:$B$776,I$47)+'СЕТ СН'!$G$9+СВЦЭМ!$D$10+'СЕТ СН'!$G$5-'СЕТ СН'!$G$17</f>
        <v>3309.9766250900002</v>
      </c>
      <c r="J68" s="36">
        <f>SUMIFS(СВЦЭМ!$C$33:$C$776,СВЦЭМ!$A$33:$A$776,$A68,СВЦЭМ!$B$33:$B$776,J$47)+'СЕТ СН'!$G$9+СВЦЭМ!$D$10+'СЕТ СН'!$G$5-'СЕТ СН'!$G$17</f>
        <v>3321.4946290899998</v>
      </c>
      <c r="K68" s="36">
        <f>SUMIFS(СВЦЭМ!$C$33:$C$776,СВЦЭМ!$A$33:$A$776,$A68,СВЦЭМ!$B$33:$B$776,K$47)+'СЕТ СН'!$G$9+СВЦЭМ!$D$10+'СЕТ СН'!$G$5-'СЕТ СН'!$G$17</f>
        <v>3350.4823036500002</v>
      </c>
      <c r="L68" s="36">
        <f>SUMIFS(СВЦЭМ!$C$33:$C$776,СВЦЭМ!$A$33:$A$776,$A68,СВЦЭМ!$B$33:$B$776,L$47)+'СЕТ СН'!$G$9+СВЦЭМ!$D$10+'СЕТ СН'!$G$5-'СЕТ СН'!$G$17</f>
        <v>3330.6460347900002</v>
      </c>
      <c r="M68" s="36">
        <f>SUMIFS(СВЦЭМ!$C$33:$C$776,СВЦЭМ!$A$33:$A$776,$A68,СВЦЭМ!$B$33:$B$776,M$47)+'СЕТ СН'!$G$9+СВЦЭМ!$D$10+'СЕТ СН'!$G$5-'СЕТ СН'!$G$17</f>
        <v>3325.6873859799998</v>
      </c>
      <c r="N68" s="36">
        <f>SUMIFS(СВЦЭМ!$C$33:$C$776,СВЦЭМ!$A$33:$A$776,$A68,СВЦЭМ!$B$33:$B$776,N$47)+'СЕТ СН'!$G$9+СВЦЭМ!$D$10+'СЕТ СН'!$G$5-'СЕТ СН'!$G$17</f>
        <v>3312.13252285</v>
      </c>
      <c r="O68" s="36">
        <f>SUMIFS(СВЦЭМ!$C$33:$C$776,СВЦЭМ!$A$33:$A$776,$A68,СВЦЭМ!$B$33:$B$776,O$47)+'СЕТ СН'!$G$9+СВЦЭМ!$D$10+'СЕТ СН'!$G$5-'СЕТ СН'!$G$17</f>
        <v>3309.7494566699997</v>
      </c>
      <c r="P68" s="36">
        <f>SUMIFS(СВЦЭМ!$C$33:$C$776,СВЦЭМ!$A$33:$A$776,$A68,СВЦЭМ!$B$33:$B$776,P$47)+'СЕТ СН'!$G$9+СВЦЭМ!$D$10+'СЕТ СН'!$G$5-'СЕТ СН'!$G$17</f>
        <v>3318.7348192700001</v>
      </c>
      <c r="Q68" s="36">
        <f>SUMIFS(СВЦЭМ!$C$33:$C$776,СВЦЭМ!$A$33:$A$776,$A68,СВЦЭМ!$B$33:$B$776,Q$47)+'СЕТ СН'!$G$9+СВЦЭМ!$D$10+'СЕТ СН'!$G$5-'СЕТ СН'!$G$17</f>
        <v>3273.2199038899998</v>
      </c>
      <c r="R68" s="36">
        <f>SUMIFS(СВЦЭМ!$C$33:$C$776,СВЦЭМ!$A$33:$A$776,$A68,СВЦЭМ!$B$33:$B$776,R$47)+'СЕТ СН'!$G$9+СВЦЭМ!$D$10+'СЕТ СН'!$G$5-'СЕТ СН'!$G$17</f>
        <v>3216.6342077099998</v>
      </c>
      <c r="S68" s="36">
        <f>SUMIFS(СВЦЭМ!$C$33:$C$776,СВЦЭМ!$A$33:$A$776,$A68,СВЦЭМ!$B$33:$B$776,S$47)+'СЕТ СН'!$G$9+СВЦЭМ!$D$10+'СЕТ СН'!$G$5-'СЕТ СН'!$G$17</f>
        <v>3142.8733409900001</v>
      </c>
      <c r="T68" s="36">
        <f>SUMIFS(СВЦЭМ!$C$33:$C$776,СВЦЭМ!$A$33:$A$776,$A68,СВЦЭМ!$B$33:$B$776,T$47)+'СЕТ СН'!$G$9+СВЦЭМ!$D$10+'СЕТ СН'!$G$5-'СЕТ СН'!$G$17</f>
        <v>3149.2446161799999</v>
      </c>
      <c r="U68" s="36">
        <f>SUMIFS(СВЦЭМ!$C$33:$C$776,СВЦЭМ!$A$33:$A$776,$A68,СВЦЭМ!$B$33:$B$776,U$47)+'СЕТ СН'!$G$9+СВЦЭМ!$D$10+'СЕТ СН'!$G$5-'СЕТ СН'!$G$17</f>
        <v>3145.7208530500002</v>
      </c>
      <c r="V68" s="36">
        <f>SUMIFS(СВЦЭМ!$C$33:$C$776,СВЦЭМ!$A$33:$A$776,$A68,СВЦЭМ!$B$33:$B$776,V$47)+'СЕТ СН'!$G$9+СВЦЭМ!$D$10+'СЕТ СН'!$G$5-'СЕТ СН'!$G$17</f>
        <v>3160.3129127900002</v>
      </c>
      <c r="W68" s="36">
        <f>SUMIFS(СВЦЭМ!$C$33:$C$776,СВЦЭМ!$A$33:$A$776,$A68,СВЦЭМ!$B$33:$B$776,W$47)+'СЕТ СН'!$G$9+СВЦЭМ!$D$10+'СЕТ СН'!$G$5-'СЕТ СН'!$G$17</f>
        <v>3170.5333071300001</v>
      </c>
      <c r="X68" s="36">
        <f>SUMIFS(СВЦЭМ!$C$33:$C$776,СВЦЭМ!$A$33:$A$776,$A68,СВЦЭМ!$B$33:$B$776,X$47)+'СЕТ СН'!$G$9+СВЦЭМ!$D$10+'СЕТ СН'!$G$5-'СЕТ СН'!$G$17</f>
        <v>3144.4248943299999</v>
      </c>
      <c r="Y68" s="36">
        <f>SUMIFS(СВЦЭМ!$C$33:$C$776,СВЦЭМ!$A$33:$A$776,$A68,СВЦЭМ!$B$33:$B$776,Y$47)+'СЕТ СН'!$G$9+СВЦЭМ!$D$10+'СЕТ СН'!$G$5-'СЕТ СН'!$G$17</f>
        <v>3168.9887545000001</v>
      </c>
    </row>
    <row r="69" spans="1:27" ht="15.75" x14ac:dyDescent="0.2">
      <c r="A69" s="35">
        <f t="shared" si="1"/>
        <v>43638</v>
      </c>
      <c r="B69" s="36">
        <f>SUMIFS(СВЦЭМ!$C$33:$C$776,СВЦЭМ!$A$33:$A$776,$A69,СВЦЭМ!$B$33:$B$776,B$47)+'СЕТ СН'!$G$9+СВЦЭМ!$D$10+'СЕТ СН'!$G$5-'СЕТ СН'!$G$17</f>
        <v>3321.6434643800003</v>
      </c>
      <c r="C69" s="36">
        <f>SUMIFS(СВЦЭМ!$C$33:$C$776,СВЦЭМ!$A$33:$A$776,$A69,СВЦЭМ!$B$33:$B$776,C$47)+'СЕТ СН'!$G$9+СВЦЭМ!$D$10+'СЕТ СН'!$G$5-'СЕТ СН'!$G$17</f>
        <v>3362.8627810400003</v>
      </c>
      <c r="D69" s="36">
        <f>SUMIFS(СВЦЭМ!$C$33:$C$776,СВЦЭМ!$A$33:$A$776,$A69,СВЦЭМ!$B$33:$B$776,D$47)+'СЕТ СН'!$G$9+СВЦЭМ!$D$10+'СЕТ СН'!$G$5-'СЕТ СН'!$G$17</f>
        <v>3386.39521018</v>
      </c>
      <c r="E69" s="36">
        <f>SUMIFS(СВЦЭМ!$C$33:$C$776,СВЦЭМ!$A$33:$A$776,$A69,СВЦЭМ!$B$33:$B$776,E$47)+'СЕТ СН'!$G$9+СВЦЭМ!$D$10+'СЕТ СН'!$G$5-'СЕТ СН'!$G$17</f>
        <v>3421.4184094000002</v>
      </c>
      <c r="F69" s="36">
        <f>SUMIFS(СВЦЭМ!$C$33:$C$776,СВЦЭМ!$A$33:$A$776,$A69,СВЦЭМ!$B$33:$B$776,F$47)+'СЕТ СН'!$G$9+СВЦЭМ!$D$10+'СЕТ СН'!$G$5-'СЕТ СН'!$G$17</f>
        <v>3425.5203577299999</v>
      </c>
      <c r="G69" s="36">
        <f>SUMIFS(СВЦЭМ!$C$33:$C$776,СВЦЭМ!$A$33:$A$776,$A69,СВЦЭМ!$B$33:$B$776,G$47)+'СЕТ СН'!$G$9+СВЦЭМ!$D$10+'СЕТ СН'!$G$5-'СЕТ СН'!$G$17</f>
        <v>3427.50296308</v>
      </c>
      <c r="H69" s="36">
        <f>SUMIFS(СВЦЭМ!$C$33:$C$776,СВЦЭМ!$A$33:$A$776,$A69,СВЦЭМ!$B$33:$B$776,H$47)+'СЕТ СН'!$G$9+СВЦЭМ!$D$10+'СЕТ СН'!$G$5-'СЕТ СН'!$G$17</f>
        <v>3402.6549611300002</v>
      </c>
      <c r="I69" s="36">
        <f>SUMIFS(СВЦЭМ!$C$33:$C$776,СВЦЭМ!$A$33:$A$776,$A69,СВЦЭМ!$B$33:$B$776,I$47)+'СЕТ СН'!$G$9+СВЦЭМ!$D$10+'СЕТ СН'!$G$5-'СЕТ СН'!$G$17</f>
        <v>3354.9891897799998</v>
      </c>
      <c r="J69" s="36">
        <f>SUMIFS(СВЦЭМ!$C$33:$C$776,СВЦЭМ!$A$33:$A$776,$A69,СВЦЭМ!$B$33:$B$776,J$47)+'СЕТ СН'!$G$9+СВЦЭМ!$D$10+'СЕТ СН'!$G$5-'СЕТ СН'!$G$17</f>
        <v>3326.8047235899999</v>
      </c>
      <c r="K69" s="36">
        <f>SUMIFS(СВЦЭМ!$C$33:$C$776,СВЦЭМ!$A$33:$A$776,$A69,СВЦЭМ!$B$33:$B$776,K$47)+'СЕТ СН'!$G$9+СВЦЭМ!$D$10+'СЕТ СН'!$G$5-'СЕТ СН'!$G$17</f>
        <v>3254.7509185500003</v>
      </c>
      <c r="L69" s="36">
        <f>SUMIFS(СВЦЭМ!$C$33:$C$776,СВЦЭМ!$A$33:$A$776,$A69,СВЦЭМ!$B$33:$B$776,L$47)+'СЕТ СН'!$G$9+СВЦЭМ!$D$10+'СЕТ СН'!$G$5-'СЕТ СН'!$G$17</f>
        <v>3168.91886845</v>
      </c>
      <c r="M69" s="36">
        <f>SUMIFS(СВЦЭМ!$C$33:$C$776,СВЦЭМ!$A$33:$A$776,$A69,СВЦЭМ!$B$33:$B$776,M$47)+'СЕТ СН'!$G$9+СВЦЭМ!$D$10+'СЕТ СН'!$G$5-'СЕТ СН'!$G$17</f>
        <v>3165.0101970000001</v>
      </c>
      <c r="N69" s="36">
        <f>SUMIFS(СВЦЭМ!$C$33:$C$776,СВЦЭМ!$A$33:$A$776,$A69,СВЦЭМ!$B$33:$B$776,N$47)+'СЕТ СН'!$G$9+СВЦЭМ!$D$10+'СЕТ СН'!$G$5-'СЕТ СН'!$G$17</f>
        <v>3164.57884672</v>
      </c>
      <c r="O69" s="36">
        <f>SUMIFS(СВЦЭМ!$C$33:$C$776,СВЦЭМ!$A$33:$A$776,$A69,СВЦЭМ!$B$33:$B$776,O$47)+'СЕТ СН'!$G$9+СВЦЭМ!$D$10+'СЕТ СН'!$G$5-'СЕТ СН'!$G$17</f>
        <v>3162.5502799599999</v>
      </c>
      <c r="P69" s="36">
        <f>SUMIFS(СВЦЭМ!$C$33:$C$776,СВЦЭМ!$A$33:$A$776,$A69,СВЦЭМ!$B$33:$B$776,P$47)+'СЕТ СН'!$G$9+СВЦЭМ!$D$10+'СЕТ СН'!$G$5-'СЕТ СН'!$G$17</f>
        <v>3176.55460988</v>
      </c>
      <c r="Q69" s="36">
        <f>SUMIFS(СВЦЭМ!$C$33:$C$776,СВЦЭМ!$A$33:$A$776,$A69,СВЦЭМ!$B$33:$B$776,Q$47)+'СЕТ СН'!$G$9+СВЦЭМ!$D$10+'СЕТ СН'!$G$5-'СЕТ СН'!$G$17</f>
        <v>3167.1322484800003</v>
      </c>
      <c r="R69" s="36">
        <f>SUMIFS(СВЦЭМ!$C$33:$C$776,СВЦЭМ!$A$33:$A$776,$A69,СВЦЭМ!$B$33:$B$776,R$47)+'СЕТ СН'!$G$9+СВЦЭМ!$D$10+'СЕТ СН'!$G$5-'СЕТ СН'!$G$17</f>
        <v>3170.52231626</v>
      </c>
      <c r="S69" s="36">
        <f>SUMIFS(СВЦЭМ!$C$33:$C$776,СВЦЭМ!$A$33:$A$776,$A69,СВЦЭМ!$B$33:$B$776,S$47)+'СЕТ СН'!$G$9+СВЦЭМ!$D$10+'СЕТ СН'!$G$5-'СЕТ СН'!$G$17</f>
        <v>3178.2773561600002</v>
      </c>
      <c r="T69" s="36">
        <f>SUMIFS(СВЦЭМ!$C$33:$C$776,СВЦЭМ!$A$33:$A$776,$A69,СВЦЭМ!$B$33:$B$776,T$47)+'СЕТ СН'!$G$9+СВЦЭМ!$D$10+'СЕТ СН'!$G$5-'СЕТ СН'!$G$17</f>
        <v>3171.13169844</v>
      </c>
      <c r="U69" s="36">
        <f>SUMIFS(СВЦЭМ!$C$33:$C$776,СВЦЭМ!$A$33:$A$776,$A69,СВЦЭМ!$B$33:$B$776,U$47)+'СЕТ СН'!$G$9+СВЦЭМ!$D$10+'СЕТ СН'!$G$5-'СЕТ СН'!$G$17</f>
        <v>3170.2718025100003</v>
      </c>
      <c r="V69" s="36">
        <f>SUMIFS(СВЦЭМ!$C$33:$C$776,СВЦЭМ!$A$33:$A$776,$A69,СВЦЭМ!$B$33:$B$776,V$47)+'СЕТ СН'!$G$9+СВЦЭМ!$D$10+'СЕТ СН'!$G$5-'СЕТ СН'!$G$17</f>
        <v>3162.63052922</v>
      </c>
      <c r="W69" s="36">
        <f>SUMIFS(СВЦЭМ!$C$33:$C$776,СВЦЭМ!$A$33:$A$776,$A69,СВЦЭМ!$B$33:$B$776,W$47)+'СЕТ СН'!$G$9+СВЦЭМ!$D$10+'СЕТ СН'!$G$5-'СЕТ СН'!$G$17</f>
        <v>3182.4410882399998</v>
      </c>
      <c r="X69" s="36">
        <f>SUMIFS(СВЦЭМ!$C$33:$C$776,СВЦЭМ!$A$33:$A$776,$A69,СВЦЭМ!$B$33:$B$776,X$47)+'СЕТ СН'!$G$9+СВЦЭМ!$D$10+'СЕТ СН'!$G$5-'СЕТ СН'!$G$17</f>
        <v>3161.33304387</v>
      </c>
      <c r="Y69" s="36">
        <f>SUMIFS(СВЦЭМ!$C$33:$C$776,СВЦЭМ!$A$33:$A$776,$A69,СВЦЭМ!$B$33:$B$776,Y$47)+'СЕТ СН'!$G$9+СВЦЭМ!$D$10+'СЕТ СН'!$G$5-'СЕТ СН'!$G$17</f>
        <v>3124.1659627399999</v>
      </c>
    </row>
    <row r="70" spans="1:27" ht="15.75" x14ac:dyDescent="0.2">
      <c r="A70" s="35">
        <f t="shared" si="1"/>
        <v>43639</v>
      </c>
      <c r="B70" s="36">
        <f>SUMIFS(СВЦЭМ!$C$33:$C$776,СВЦЭМ!$A$33:$A$776,$A70,СВЦЭМ!$B$33:$B$776,B$47)+'СЕТ СН'!$G$9+СВЦЭМ!$D$10+'СЕТ СН'!$G$5-'СЕТ СН'!$G$17</f>
        <v>3268.7548940900001</v>
      </c>
      <c r="C70" s="36">
        <f>SUMIFS(СВЦЭМ!$C$33:$C$776,СВЦЭМ!$A$33:$A$776,$A70,СВЦЭМ!$B$33:$B$776,C$47)+'СЕТ СН'!$G$9+СВЦЭМ!$D$10+'СЕТ СН'!$G$5-'СЕТ СН'!$G$17</f>
        <v>3286.3308120699999</v>
      </c>
      <c r="D70" s="36">
        <f>SUMIFS(СВЦЭМ!$C$33:$C$776,СВЦЭМ!$A$33:$A$776,$A70,СВЦЭМ!$B$33:$B$776,D$47)+'СЕТ СН'!$G$9+СВЦЭМ!$D$10+'СЕТ СН'!$G$5-'СЕТ СН'!$G$17</f>
        <v>3328.45477992</v>
      </c>
      <c r="E70" s="36">
        <f>SUMIFS(СВЦЭМ!$C$33:$C$776,СВЦЭМ!$A$33:$A$776,$A70,СВЦЭМ!$B$33:$B$776,E$47)+'СЕТ СН'!$G$9+СВЦЭМ!$D$10+'СЕТ СН'!$G$5-'СЕТ СН'!$G$17</f>
        <v>3350.4978393199999</v>
      </c>
      <c r="F70" s="36">
        <f>SUMIFS(СВЦЭМ!$C$33:$C$776,СВЦЭМ!$A$33:$A$776,$A70,СВЦЭМ!$B$33:$B$776,F$47)+'СЕТ СН'!$G$9+СВЦЭМ!$D$10+'СЕТ СН'!$G$5-'СЕТ СН'!$G$17</f>
        <v>3355.1509144199999</v>
      </c>
      <c r="G70" s="36">
        <f>SUMIFS(СВЦЭМ!$C$33:$C$776,СВЦЭМ!$A$33:$A$776,$A70,СВЦЭМ!$B$33:$B$776,G$47)+'СЕТ СН'!$G$9+СВЦЭМ!$D$10+'СЕТ СН'!$G$5-'СЕТ СН'!$G$17</f>
        <v>3378.8919655600002</v>
      </c>
      <c r="H70" s="36">
        <f>SUMIFS(СВЦЭМ!$C$33:$C$776,СВЦЭМ!$A$33:$A$776,$A70,СВЦЭМ!$B$33:$B$776,H$47)+'СЕТ СН'!$G$9+СВЦЭМ!$D$10+'СЕТ СН'!$G$5-'СЕТ СН'!$G$17</f>
        <v>3355.2822320599998</v>
      </c>
      <c r="I70" s="36">
        <f>SUMIFS(СВЦЭМ!$C$33:$C$776,СВЦЭМ!$A$33:$A$776,$A70,СВЦЭМ!$B$33:$B$776,I$47)+'СЕТ СН'!$G$9+СВЦЭМ!$D$10+'СЕТ СН'!$G$5-'СЕТ СН'!$G$17</f>
        <v>3323.7786915300003</v>
      </c>
      <c r="J70" s="36">
        <f>SUMIFS(СВЦЭМ!$C$33:$C$776,СВЦЭМ!$A$33:$A$776,$A70,СВЦЭМ!$B$33:$B$776,J$47)+'СЕТ СН'!$G$9+СВЦЭМ!$D$10+'СЕТ СН'!$G$5-'СЕТ СН'!$G$17</f>
        <v>3299.6520859299999</v>
      </c>
      <c r="K70" s="36">
        <f>SUMIFS(СВЦЭМ!$C$33:$C$776,СВЦЭМ!$A$33:$A$776,$A70,СВЦЭМ!$B$33:$B$776,K$47)+'СЕТ СН'!$G$9+СВЦЭМ!$D$10+'СЕТ СН'!$G$5-'СЕТ СН'!$G$17</f>
        <v>3268.41299394</v>
      </c>
      <c r="L70" s="36">
        <f>SUMIFS(СВЦЭМ!$C$33:$C$776,СВЦЭМ!$A$33:$A$776,$A70,СВЦЭМ!$B$33:$B$776,L$47)+'СЕТ СН'!$G$9+СВЦЭМ!$D$10+'СЕТ СН'!$G$5-'СЕТ СН'!$G$17</f>
        <v>3248.1068643899998</v>
      </c>
      <c r="M70" s="36">
        <f>SUMIFS(СВЦЭМ!$C$33:$C$776,СВЦЭМ!$A$33:$A$776,$A70,СВЦЭМ!$B$33:$B$776,M$47)+'СЕТ СН'!$G$9+СВЦЭМ!$D$10+'СЕТ СН'!$G$5-'СЕТ СН'!$G$17</f>
        <v>3221.3362815199998</v>
      </c>
      <c r="N70" s="36">
        <f>SUMIFS(СВЦЭМ!$C$33:$C$776,СВЦЭМ!$A$33:$A$776,$A70,СВЦЭМ!$B$33:$B$776,N$47)+'СЕТ СН'!$G$9+СВЦЭМ!$D$10+'СЕТ СН'!$G$5-'СЕТ СН'!$G$17</f>
        <v>3252.39845633</v>
      </c>
      <c r="O70" s="36">
        <f>SUMIFS(СВЦЭМ!$C$33:$C$776,СВЦЭМ!$A$33:$A$776,$A70,СВЦЭМ!$B$33:$B$776,O$47)+'СЕТ СН'!$G$9+СВЦЭМ!$D$10+'СЕТ СН'!$G$5-'СЕТ СН'!$G$17</f>
        <v>3253.4346846899998</v>
      </c>
      <c r="P70" s="36">
        <f>SUMIFS(СВЦЭМ!$C$33:$C$776,СВЦЭМ!$A$33:$A$776,$A70,СВЦЭМ!$B$33:$B$776,P$47)+'СЕТ СН'!$G$9+СВЦЭМ!$D$10+'СЕТ СН'!$G$5-'СЕТ СН'!$G$17</f>
        <v>3264.2538969400002</v>
      </c>
      <c r="Q70" s="36">
        <f>SUMIFS(СВЦЭМ!$C$33:$C$776,СВЦЭМ!$A$33:$A$776,$A70,СВЦЭМ!$B$33:$B$776,Q$47)+'СЕТ СН'!$G$9+СВЦЭМ!$D$10+'СЕТ СН'!$G$5-'СЕТ СН'!$G$17</f>
        <v>3222.2774832099999</v>
      </c>
      <c r="R70" s="36">
        <f>SUMIFS(СВЦЭМ!$C$33:$C$776,СВЦЭМ!$A$33:$A$776,$A70,СВЦЭМ!$B$33:$B$776,R$47)+'СЕТ СН'!$G$9+СВЦЭМ!$D$10+'СЕТ СН'!$G$5-'СЕТ СН'!$G$17</f>
        <v>3167.6782868600003</v>
      </c>
      <c r="S70" s="36">
        <f>SUMIFS(СВЦЭМ!$C$33:$C$776,СВЦЭМ!$A$33:$A$776,$A70,СВЦЭМ!$B$33:$B$776,S$47)+'СЕТ СН'!$G$9+СВЦЭМ!$D$10+'СЕТ СН'!$G$5-'СЕТ СН'!$G$17</f>
        <v>3169.7823006200001</v>
      </c>
      <c r="T70" s="36">
        <f>SUMIFS(СВЦЭМ!$C$33:$C$776,СВЦЭМ!$A$33:$A$776,$A70,СВЦЭМ!$B$33:$B$776,T$47)+'СЕТ СН'!$G$9+СВЦЭМ!$D$10+'СЕТ СН'!$G$5-'СЕТ СН'!$G$17</f>
        <v>3171.8015232400003</v>
      </c>
      <c r="U70" s="36">
        <f>SUMIFS(СВЦЭМ!$C$33:$C$776,СВЦЭМ!$A$33:$A$776,$A70,СВЦЭМ!$B$33:$B$776,U$47)+'СЕТ СН'!$G$9+СВЦЭМ!$D$10+'СЕТ СН'!$G$5-'СЕТ СН'!$G$17</f>
        <v>3176.6026082899998</v>
      </c>
      <c r="V70" s="36">
        <f>SUMIFS(СВЦЭМ!$C$33:$C$776,СВЦЭМ!$A$33:$A$776,$A70,СВЦЭМ!$B$33:$B$776,V$47)+'СЕТ СН'!$G$9+СВЦЭМ!$D$10+'СЕТ СН'!$G$5-'СЕТ СН'!$G$17</f>
        <v>3156.8484701299999</v>
      </c>
      <c r="W70" s="36">
        <f>SUMIFS(СВЦЭМ!$C$33:$C$776,СВЦЭМ!$A$33:$A$776,$A70,СВЦЭМ!$B$33:$B$776,W$47)+'СЕТ СН'!$G$9+СВЦЭМ!$D$10+'СЕТ СН'!$G$5-'СЕТ СН'!$G$17</f>
        <v>3151.8235287900002</v>
      </c>
      <c r="X70" s="36">
        <f>SUMIFS(СВЦЭМ!$C$33:$C$776,СВЦЭМ!$A$33:$A$776,$A70,СВЦЭМ!$B$33:$B$776,X$47)+'СЕТ СН'!$G$9+СВЦЭМ!$D$10+'СЕТ СН'!$G$5-'СЕТ СН'!$G$17</f>
        <v>3153.58541629</v>
      </c>
      <c r="Y70" s="36">
        <f>SUMIFS(СВЦЭМ!$C$33:$C$776,СВЦЭМ!$A$33:$A$776,$A70,СВЦЭМ!$B$33:$B$776,Y$47)+'СЕТ СН'!$G$9+СВЦЭМ!$D$10+'СЕТ СН'!$G$5-'СЕТ СН'!$G$17</f>
        <v>3244.4792354700003</v>
      </c>
    </row>
    <row r="71" spans="1:27" ht="15.75" x14ac:dyDescent="0.2">
      <c r="A71" s="35">
        <f t="shared" si="1"/>
        <v>43640</v>
      </c>
      <c r="B71" s="36">
        <f>SUMIFS(СВЦЭМ!$C$33:$C$776,СВЦЭМ!$A$33:$A$776,$A71,СВЦЭМ!$B$33:$B$776,B$47)+'СЕТ СН'!$G$9+СВЦЭМ!$D$10+'СЕТ СН'!$G$5-'СЕТ СН'!$G$17</f>
        <v>3357.4440353800001</v>
      </c>
      <c r="C71" s="36">
        <f>SUMIFS(СВЦЭМ!$C$33:$C$776,СВЦЭМ!$A$33:$A$776,$A71,СВЦЭМ!$B$33:$B$776,C$47)+'СЕТ СН'!$G$9+СВЦЭМ!$D$10+'СЕТ СН'!$G$5-'СЕТ СН'!$G$17</f>
        <v>3375.26186908</v>
      </c>
      <c r="D71" s="36">
        <f>SUMIFS(СВЦЭМ!$C$33:$C$776,СВЦЭМ!$A$33:$A$776,$A71,СВЦЭМ!$B$33:$B$776,D$47)+'СЕТ СН'!$G$9+СВЦЭМ!$D$10+'СЕТ СН'!$G$5-'СЕТ СН'!$G$17</f>
        <v>3417.9412227100001</v>
      </c>
      <c r="E71" s="36">
        <f>SUMIFS(СВЦЭМ!$C$33:$C$776,СВЦЭМ!$A$33:$A$776,$A71,СВЦЭМ!$B$33:$B$776,E$47)+'СЕТ СН'!$G$9+СВЦЭМ!$D$10+'СЕТ СН'!$G$5-'СЕТ СН'!$G$17</f>
        <v>3418.6711738499998</v>
      </c>
      <c r="F71" s="36">
        <f>SUMIFS(СВЦЭМ!$C$33:$C$776,СВЦЭМ!$A$33:$A$776,$A71,СВЦЭМ!$B$33:$B$776,F$47)+'СЕТ СН'!$G$9+СВЦЭМ!$D$10+'СЕТ СН'!$G$5-'СЕТ СН'!$G$17</f>
        <v>3430.4329628800001</v>
      </c>
      <c r="G71" s="36">
        <f>SUMIFS(СВЦЭМ!$C$33:$C$776,СВЦЭМ!$A$33:$A$776,$A71,СВЦЭМ!$B$33:$B$776,G$47)+'СЕТ СН'!$G$9+СВЦЭМ!$D$10+'СЕТ СН'!$G$5-'СЕТ СН'!$G$17</f>
        <v>3429.62858121</v>
      </c>
      <c r="H71" s="36">
        <f>SUMIFS(СВЦЭМ!$C$33:$C$776,СВЦЭМ!$A$33:$A$776,$A71,СВЦЭМ!$B$33:$B$776,H$47)+'СЕТ СН'!$G$9+СВЦЭМ!$D$10+'СЕТ СН'!$G$5-'СЕТ СН'!$G$17</f>
        <v>3391.3179808700002</v>
      </c>
      <c r="I71" s="36">
        <f>SUMIFS(СВЦЭМ!$C$33:$C$776,СВЦЭМ!$A$33:$A$776,$A71,СВЦЭМ!$B$33:$B$776,I$47)+'СЕТ СН'!$G$9+СВЦЭМ!$D$10+'СЕТ СН'!$G$5-'СЕТ СН'!$G$17</f>
        <v>3329.0050720200002</v>
      </c>
      <c r="J71" s="36">
        <f>SUMIFS(СВЦЭМ!$C$33:$C$776,СВЦЭМ!$A$33:$A$776,$A71,СВЦЭМ!$B$33:$B$776,J$47)+'СЕТ СН'!$G$9+СВЦЭМ!$D$10+'СЕТ СН'!$G$5-'СЕТ СН'!$G$17</f>
        <v>3317.8101449400001</v>
      </c>
      <c r="K71" s="36">
        <f>SUMIFS(СВЦЭМ!$C$33:$C$776,СВЦЭМ!$A$33:$A$776,$A71,СВЦЭМ!$B$33:$B$776,K$47)+'СЕТ СН'!$G$9+СВЦЭМ!$D$10+'СЕТ СН'!$G$5-'СЕТ СН'!$G$17</f>
        <v>3292.0126691200003</v>
      </c>
      <c r="L71" s="36">
        <f>SUMIFS(СВЦЭМ!$C$33:$C$776,СВЦЭМ!$A$33:$A$776,$A71,СВЦЭМ!$B$33:$B$776,L$47)+'СЕТ СН'!$G$9+СВЦЭМ!$D$10+'СЕТ СН'!$G$5-'СЕТ СН'!$G$17</f>
        <v>3284.9044380599998</v>
      </c>
      <c r="M71" s="36">
        <f>SUMIFS(СВЦЭМ!$C$33:$C$776,СВЦЭМ!$A$33:$A$776,$A71,СВЦЭМ!$B$33:$B$776,M$47)+'СЕТ СН'!$G$9+СВЦЭМ!$D$10+'СЕТ СН'!$G$5-'СЕТ СН'!$G$17</f>
        <v>3271.1837953300001</v>
      </c>
      <c r="N71" s="36">
        <f>SUMIFS(СВЦЭМ!$C$33:$C$776,СВЦЭМ!$A$33:$A$776,$A71,СВЦЭМ!$B$33:$B$776,N$47)+'СЕТ СН'!$G$9+СВЦЭМ!$D$10+'СЕТ СН'!$G$5-'СЕТ СН'!$G$17</f>
        <v>3275.6784042899999</v>
      </c>
      <c r="O71" s="36">
        <f>SUMIFS(СВЦЭМ!$C$33:$C$776,СВЦЭМ!$A$33:$A$776,$A71,СВЦЭМ!$B$33:$B$776,O$47)+'СЕТ СН'!$G$9+СВЦЭМ!$D$10+'СЕТ СН'!$G$5-'СЕТ СН'!$G$17</f>
        <v>3276.0607547999998</v>
      </c>
      <c r="P71" s="36">
        <f>SUMIFS(СВЦЭМ!$C$33:$C$776,СВЦЭМ!$A$33:$A$776,$A71,СВЦЭМ!$B$33:$B$776,P$47)+'СЕТ СН'!$G$9+СВЦЭМ!$D$10+'СЕТ СН'!$G$5-'СЕТ СН'!$G$17</f>
        <v>3278.4527934899997</v>
      </c>
      <c r="Q71" s="36">
        <f>SUMIFS(СВЦЭМ!$C$33:$C$776,СВЦЭМ!$A$33:$A$776,$A71,СВЦЭМ!$B$33:$B$776,Q$47)+'СЕТ СН'!$G$9+СВЦЭМ!$D$10+'СЕТ СН'!$G$5-'СЕТ СН'!$G$17</f>
        <v>3245.5460605399999</v>
      </c>
      <c r="R71" s="36">
        <f>SUMIFS(СВЦЭМ!$C$33:$C$776,СВЦЭМ!$A$33:$A$776,$A71,СВЦЭМ!$B$33:$B$776,R$47)+'СЕТ СН'!$G$9+СВЦЭМ!$D$10+'СЕТ СН'!$G$5-'СЕТ СН'!$G$17</f>
        <v>3216.5724276299998</v>
      </c>
      <c r="S71" s="36">
        <f>SUMIFS(СВЦЭМ!$C$33:$C$776,СВЦЭМ!$A$33:$A$776,$A71,СВЦЭМ!$B$33:$B$776,S$47)+'СЕТ СН'!$G$9+СВЦЭМ!$D$10+'СЕТ СН'!$G$5-'СЕТ СН'!$G$17</f>
        <v>3235.51138537</v>
      </c>
      <c r="T71" s="36">
        <f>SUMIFS(СВЦЭМ!$C$33:$C$776,СВЦЭМ!$A$33:$A$776,$A71,СВЦЭМ!$B$33:$B$776,T$47)+'СЕТ СН'!$G$9+СВЦЭМ!$D$10+'СЕТ СН'!$G$5-'СЕТ СН'!$G$17</f>
        <v>3243.6959642299998</v>
      </c>
      <c r="U71" s="36">
        <f>SUMIFS(СВЦЭМ!$C$33:$C$776,СВЦЭМ!$A$33:$A$776,$A71,СВЦЭМ!$B$33:$B$776,U$47)+'СЕТ СН'!$G$9+СВЦЭМ!$D$10+'СЕТ СН'!$G$5-'СЕТ СН'!$G$17</f>
        <v>3260.4036092199999</v>
      </c>
      <c r="V71" s="36">
        <f>SUMIFS(СВЦЭМ!$C$33:$C$776,СВЦЭМ!$A$33:$A$776,$A71,СВЦЭМ!$B$33:$B$776,V$47)+'СЕТ СН'!$G$9+СВЦЭМ!$D$10+'СЕТ СН'!$G$5-'СЕТ СН'!$G$17</f>
        <v>3272.9224887400001</v>
      </c>
      <c r="W71" s="36">
        <f>SUMIFS(СВЦЭМ!$C$33:$C$776,СВЦЭМ!$A$33:$A$776,$A71,СВЦЭМ!$B$33:$B$776,W$47)+'СЕТ СН'!$G$9+СВЦЭМ!$D$10+'СЕТ СН'!$G$5-'СЕТ СН'!$G$17</f>
        <v>3256.7386861800001</v>
      </c>
      <c r="X71" s="36">
        <f>SUMIFS(СВЦЭМ!$C$33:$C$776,СВЦЭМ!$A$33:$A$776,$A71,СВЦЭМ!$B$33:$B$776,X$47)+'СЕТ СН'!$G$9+СВЦЭМ!$D$10+'СЕТ СН'!$G$5-'СЕТ СН'!$G$17</f>
        <v>3276.3778127800001</v>
      </c>
      <c r="Y71" s="36">
        <f>SUMIFS(СВЦЭМ!$C$33:$C$776,СВЦЭМ!$A$33:$A$776,$A71,СВЦЭМ!$B$33:$B$776,Y$47)+'СЕТ СН'!$G$9+СВЦЭМ!$D$10+'СЕТ СН'!$G$5-'СЕТ СН'!$G$17</f>
        <v>3350.4035527300002</v>
      </c>
    </row>
    <row r="72" spans="1:27" ht="15.75" x14ac:dyDescent="0.2">
      <c r="A72" s="35">
        <f t="shared" si="1"/>
        <v>43641</v>
      </c>
      <c r="B72" s="36">
        <f>SUMIFS(СВЦЭМ!$C$33:$C$776,СВЦЭМ!$A$33:$A$776,$A72,СВЦЭМ!$B$33:$B$776,B$47)+'СЕТ СН'!$G$9+СВЦЭМ!$D$10+'СЕТ СН'!$G$5-'СЕТ СН'!$G$17</f>
        <v>3379.9427686899999</v>
      </c>
      <c r="C72" s="36">
        <f>SUMIFS(СВЦЭМ!$C$33:$C$776,СВЦЭМ!$A$33:$A$776,$A72,СВЦЭМ!$B$33:$B$776,C$47)+'СЕТ СН'!$G$9+СВЦЭМ!$D$10+'СЕТ СН'!$G$5-'СЕТ СН'!$G$17</f>
        <v>3432.4521509400001</v>
      </c>
      <c r="D72" s="36">
        <f>SUMIFS(СВЦЭМ!$C$33:$C$776,СВЦЭМ!$A$33:$A$776,$A72,СВЦЭМ!$B$33:$B$776,D$47)+'СЕТ СН'!$G$9+СВЦЭМ!$D$10+'СЕТ СН'!$G$5-'СЕТ СН'!$G$17</f>
        <v>3423.5580921400001</v>
      </c>
      <c r="E72" s="36">
        <f>SUMIFS(СВЦЭМ!$C$33:$C$776,СВЦЭМ!$A$33:$A$776,$A72,СВЦЭМ!$B$33:$B$776,E$47)+'СЕТ СН'!$G$9+СВЦЭМ!$D$10+'СЕТ СН'!$G$5-'СЕТ СН'!$G$17</f>
        <v>3412.3639132799999</v>
      </c>
      <c r="F72" s="36">
        <f>SUMIFS(СВЦЭМ!$C$33:$C$776,СВЦЭМ!$A$33:$A$776,$A72,СВЦЭМ!$B$33:$B$776,F$47)+'СЕТ СН'!$G$9+СВЦЭМ!$D$10+'СЕТ СН'!$G$5-'СЕТ СН'!$G$17</f>
        <v>3419.2768422300001</v>
      </c>
      <c r="G72" s="36">
        <f>SUMIFS(СВЦЭМ!$C$33:$C$776,СВЦЭМ!$A$33:$A$776,$A72,СВЦЭМ!$B$33:$B$776,G$47)+'СЕТ СН'!$G$9+СВЦЭМ!$D$10+'СЕТ СН'!$G$5-'СЕТ СН'!$G$17</f>
        <v>3397.10707039</v>
      </c>
      <c r="H72" s="36">
        <f>SUMIFS(СВЦЭМ!$C$33:$C$776,СВЦЭМ!$A$33:$A$776,$A72,СВЦЭМ!$B$33:$B$776,H$47)+'СЕТ СН'!$G$9+СВЦЭМ!$D$10+'СЕТ СН'!$G$5-'СЕТ СН'!$G$17</f>
        <v>3386.8518200799999</v>
      </c>
      <c r="I72" s="36">
        <f>SUMIFS(СВЦЭМ!$C$33:$C$776,СВЦЭМ!$A$33:$A$776,$A72,СВЦЭМ!$B$33:$B$776,I$47)+'СЕТ СН'!$G$9+СВЦЭМ!$D$10+'СЕТ СН'!$G$5-'СЕТ СН'!$G$17</f>
        <v>3330.9348078799999</v>
      </c>
      <c r="J72" s="36">
        <f>SUMIFS(СВЦЭМ!$C$33:$C$776,СВЦЭМ!$A$33:$A$776,$A72,СВЦЭМ!$B$33:$B$776,J$47)+'СЕТ СН'!$G$9+СВЦЭМ!$D$10+'СЕТ СН'!$G$5-'СЕТ СН'!$G$17</f>
        <v>3341.8874199000002</v>
      </c>
      <c r="K72" s="36">
        <f>SUMIFS(СВЦЭМ!$C$33:$C$776,СВЦЭМ!$A$33:$A$776,$A72,СВЦЭМ!$B$33:$B$776,K$47)+'СЕТ СН'!$G$9+СВЦЭМ!$D$10+'СЕТ СН'!$G$5-'СЕТ СН'!$G$17</f>
        <v>3327.4813257999999</v>
      </c>
      <c r="L72" s="36">
        <f>SUMIFS(СВЦЭМ!$C$33:$C$776,СВЦЭМ!$A$33:$A$776,$A72,СВЦЭМ!$B$33:$B$776,L$47)+'СЕТ СН'!$G$9+СВЦЭМ!$D$10+'СЕТ СН'!$G$5-'СЕТ СН'!$G$17</f>
        <v>3313.9867184899999</v>
      </c>
      <c r="M72" s="36">
        <f>SUMIFS(СВЦЭМ!$C$33:$C$776,СВЦЭМ!$A$33:$A$776,$A72,СВЦЭМ!$B$33:$B$776,M$47)+'СЕТ СН'!$G$9+СВЦЭМ!$D$10+'СЕТ СН'!$G$5-'СЕТ СН'!$G$17</f>
        <v>3307.47439055</v>
      </c>
      <c r="N72" s="36">
        <f>SUMIFS(СВЦЭМ!$C$33:$C$776,СВЦЭМ!$A$33:$A$776,$A72,СВЦЭМ!$B$33:$B$776,N$47)+'СЕТ СН'!$G$9+СВЦЭМ!$D$10+'СЕТ СН'!$G$5-'СЕТ СН'!$G$17</f>
        <v>3312.8673999600001</v>
      </c>
      <c r="O72" s="36">
        <f>SUMIFS(СВЦЭМ!$C$33:$C$776,СВЦЭМ!$A$33:$A$776,$A72,СВЦЭМ!$B$33:$B$776,O$47)+'СЕТ СН'!$G$9+СВЦЭМ!$D$10+'СЕТ СН'!$G$5-'СЕТ СН'!$G$17</f>
        <v>3310.1395236899998</v>
      </c>
      <c r="P72" s="36">
        <f>SUMIFS(СВЦЭМ!$C$33:$C$776,СВЦЭМ!$A$33:$A$776,$A72,СВЦЭМ!$B$33:$B$776,P$47)+'СЕТ СН'!$G$9+СВЦЭМ!$D$10+'СЕТ СН'!$G$5-'СЕТ СН'!$G$17</f>
        <v>3316.3885929399999</v>
      </c>
      <c r="Q72" s="36">
        <f>SUMIFS(СВЦЭМ!$C$33:$C$776,СВЦЭМ!$A$33:$A$776,$A72,СВЦЭМ!$B$33:$B$776,Q$47)+'СЕТ СН'!$G$9+СВЦЭМ!$D$10+'СЕТ СН'!$G$5-'СЕТ СН'!$G$17</f>
        <v>3275.2855174400001</v>
      </c>
      <c r="R72" s="36">
        <f>SUMIFS(СВЦЭМ!$C$33:$C$776,СВЦЭМ!$A$33:$A$776,$A72,СВЦЭМ!$B$33:$B$776,R$47)+'СЕТ СН'!$G$9+СВЦЭМ!$D$10+'СЕТ СН'!$G$5-'СЕТ СН'!$G$17</f>
        <v>3241.7516139200002</v>
      </c>
      <c r="S72" s="36">
        <f>SUMIFS(СВЦЭМ!$C$33:$C$776,СВЦЭМ!$A$33:$A$776,$A72,СВЦЭМ!$B$33:$B$776,S$47)+'СЕТ СН'!$G$9+СВЦЭМ!$D$10+'СЕТ СН'!$G$5-'СЕТ СН'!$G$17</f>
        <v>3238.72660782</v>
      </c>
      <c r="T72" s="36">
        <f>SUMIFS(СВЦЭМ!$C$33:$C$776,СВЦЭМ!$A$33:$A$776,$A72,СВЦЭМ!$B$33:$B$776,T$47)+'СЕТ СН'!$G$9+СВЦЭМ!$D$10+'СЕТ СН'!$G$5-'СЕТ СН'!$G$17</f>
        <v>3245.5801030399998</v>
      </c>
      <c r="U72" s="36">
        <f>SUMIFS(СВЦЭМ!$C$33:$C$776,СВЦЭМ!$A$33:$A$776,$A72,СВЦЭМ!$B$33:$B$776,U$47)+'СЕТ СН'!$G$9+СВЦЭМ!$D$10+'СЕТ СН'!$G$5-'СЕТ СН'!$G$17</f>
        <v>3246.9808770700001</v>
      </c>
      <c r="V72" s="36">
        <f>SUMIFS(СВЦЭМ!$C$33:$C$776,СВЦЭМ!$A$33:$A$776,$A72,СВЦЭМ!$B$33:$B$776,V$47)+'СЕТ СН'!$G$9+СВЦЭМ!$D$10+'СЕТ СН'!$G$5-'СЕТ СН'!$G$17</f>
        <v>3239.4882418299999</v>
      </c>
      <c r="W72" s="36">
        <f>SUMIFS(СВЦЭМ!$C$33:$C$776,СВЦЭМ!$A$33:$A$776,$A72,СВЦЭМ!$B$33:$B$776,W$47)+'СЕТ СН'!$G$9+СВЦЭМ!$D$10+'СЕТ СН'!$G$5-'СЕТ СН'!$G$17</f>
        <v>3237.5587007899999</v>
      </c>
      <c r="X72" s="36">
        <f>SUMIFS(СВЦЭМ!$C$33:$C$776,СВЦЭМ!$A$33:$A$776,$A72,СВЦЭМ!$B$33:$B$776,X$47)+'СЕТ СН'!$G$9+СВЦЭМ!$D$10+'СЕТ СН'!$G$5-'СЕТ СН'!$G$17</f>
        <v>3228.2265034500001</v>
      </c>
      <c r="Y72" s="36">
        <f>SUMIFS(СВЦЭМ!$C$33:$C$776,СВЦЭМ!$A$33:$A$776,$A72,СВЦЭМ!$B$33:$B$776,Y$47)+'СЕТ СН'!$G$9+СВЦЭМ!$D$10+'СЕТ СН'!$G$5-'СЕТ СН'!$G$17</f>
        <v>3268.3568390300002</v>
      </c>
    </row>
    <row r="73" spans="1:27" ht="15.75" x14ac:dyDescent="0.2">
      <c r="A73" s="35">
        <f t="shared" si="1"/>
        <v>43642</v>
      </c>
      <c r="B73" s="36">
        <f>SUMIFS(СВЦЭМ!$C$33:$C$776,СВЦЭМ!$A$33:$A$776,$A73,СВЦЭМ!$B$33:$B$776,B$47)+'СЕТ СН'!$G$9+СВЦЭМ!$D$10+'СЕТ СН'!$G$5-'СЕТ СН'!$G$17</f>
        <v>3322.2625181200001</v>
      </c>
      <c r="C73" s="36">
        <f>SUMIFS(СВЦЭМ!$C$33:$C$776,СВЦЭМ!$A$33:$A$776,$A73,СВЦЭМ!$B$33:$B$776,C$47)+'СЕТ СН'!$G$9+СВЦЭМ!$D$10+'СЕТ СН'!$G$5-'СЕТ СН'!$G$17</f>
        <v>3403.1253432200001</v>
      </c>
      <c r="D73" s="36">
        <f>SUMIFS(СВЦЭМ!$C$33:$C$776,СВЦЭМ!$A$33:$A$776,$A73,СВЦЭМ!$B$33:$B$776,D$47)+'СЕТ СН'!$G$9+СВЦЭМ!$D$10+'СЕТ СН'!$G$5-'СЕТ СН'!$G$17</f>
        <v>3430.8392155299998</v>
      </c>
      <c r="E73" s="36">
        <f>SUMIFS(СВЦЭМ!$C$33:$C$776,СВЦЭМ!$A$33:$A$776,$A73,СВЦЭМ!$B$33:$B$776,E$47)+'СЕТ СН'!$G$9+СВЦЭМ!$D$10+'СЕТ СН'!$G$5-'СЕТ СН'!$G$17</f>
        <v>3445.6125342999999</v>
      </c>
      <c r="F73" s="36">
        <f>SUMIFS(СВЦЭМ!$C$33:$C$776,СВЦЭМ!$A$33:$A$776,$A73,СВЦЭМ!$B$33:$B$776,F$47)+'СЕТ СН'!$G$9+СВЦЭМ!$D$10+'СЕТ СН'!$G$5-'СЕТ СН'!$G$17</f>
        <v>3454.9022769799999</v>
      </c>
      <c r="G73" s="36">
        <f>SUMIFS(СВЦЭМ!$C$33:$C$776,СВЦЭМ!$A$33:$A$776,$A73,СВЦЭМ!$B$33:$B$776,G$47)+'СЕТ СН'!$G$9+СВЦЭМ!$D$10+'СЕТ СН'!$G$5-'СЕТ СН'!$G$17</f>
        <v>3432.7056831300001</v>
      </c>
      <c r="H73" s="36">
        <f>SUMIFS(СВЦЭМ!$C$33:$C$776,СВЦЭМ!$A$33:$A$776,$A73,СВЦЭМ!$B$33:$B$776,H$47)+'СЕТ СН'!$G$9+СВЦЭМ!$D$10+'СЕТ СН'!$G$5-'СЕТ СН'!$G$17</f>
        <v>3383.40531805</v>
      </c>
      <c r="I73" s="36">
        <f>SUMIFS(СВЦЭМ!$C$33:$C$776,СВЦЭМ!$A$33:$A$776,$A73,СВЦЭМ!$B$33:$B$776,I$47)+'СЕТ СН'!$G$9+СВЦЭМ!$D$10+'СЕТ СН'!$G$5-'СЕТ СН'!$G$17</f>
        <v>3342.6955432</v>
      </c>
      <c r="J73" s="36">
        <f>SUMIFS(СВЦЭМ!$C$33:$C$776,СВЦЭМ!$A$33:$A$776,$A73,СВЦЭМ!$B$33:$B$776,J$47)+'СЕТ СН'!$G$9+СВЦЭМ!$D$10+'СЕТ СН'!$G$5-'СЕТ СН'!$G$17</f>
        <v>3301.21709121</v>
      </c>
      <c r="K73" s="36">
        <f>SUMIFS(СВЦЭМ!$C$33:$C$776,СВЦЭМ!$A$33:$A$776,$A73,СВЦЭМ!$B$33:$B$776,K$47)+'СЕТ СН'!$G$9+СВЦЭМ!$D$10+'СЕТ СН'!$G$5-'СЕТ СН'!$G$17</f>
        <v>3275.7062264900001</v>
      </c>
      <c r="L73" s="36">
        <f>SUMIFS(СВЦЭМ!$C$33:$C$776,СВЦЭМ!$A$33:$A$776,$A73,СВЦЭМ!$B$33:$B$776,L$47)+'СЕТ СН'!$G$9+СВЦЭМ!$D$10+'СЕТ СН'!$G$5-'СЕТ СН'!$G$17</f>
        <v>3276.39175144</v>
      </c>
      <c r="M73" s="36">
        <f>SUMIFS(СВЦЭМ!$C$33:$C$776,СВЦЭМ!$A$33:$A$776,$A73,СВЦЭМ!$B$33:$B$776,M$47)+'СЕТ СН'!$G$9+СВЦЭМ!$D$10+'СЕТ СН'!$G$5-'СЕТ СН'!$G$17</f>
        <v>3265.55503959</v>
      </c>
      <c r="N73" s="36">
        <f>SUMIFS(СВЦЭМ!$C$33:$C$776,СВЦЭМ!$A$33:$A$776,$A73,СВЦЭМ!$B$33:$B$776,N$47)+'СЕТ СН'!$G$9+СВЦЭМ!$D$10+'СЕТ СН'!$G$5-'СЕТ СН'!$G$17</f>
        <v>3276.3043557800002</v>
      </c>
      <c r="O73" s="36">
        <f>SUMIFS(СВЦЭМ!$C$33:$C$776,СВЦЭМ!$A$33:$A$776,$A73,СВЦЭМ!$B$33:$B$776,O$47)+'СЕТ СН'!$G$9+СВЦЭМ!$D$10+'СЕТ СН'!$G$5-'СЕТ СН'!$G$17</f>
        <v>3265.0828955799998</v>
      </c>
      <c r="P73" s="36">
        <f>SUMIFS(СВЦЭМ!$C$33:$C$776,СВЦЭМ!$A$33:$A$776,$A73,СВЦЭМ!$B$33:$B$776,P$47)+'СЕТ СН'!$G$9+СВЦЭМ!$D$10+'СЕТ СН'!$G$5-'СЕТ СН'!$G$17</f>
        <v>3266.8092905900003</v>
      </c>
      <c r="Q73" s="36">
        <f>SUMIFS(СВЦЭМ!$C$33:$C$776,СВЦЭМ!$A$33:$A$776,$A73,СВЦЭМ!$B$33:$B$776,Q$47)+'СЕТ СН'!$G$9+СВЦЭМ!$D$10+'СЕТ СН'!$G$5-'СЕТ СН'!$G$17</f>
        <v>3227.5608482899997</v>
      </c>
      <c r="R73" s="36">
        <f>SUMIFS(СВЦЭМ!$C$33:$C$776,СВЦЭМ!$A$33:$A$776,$A73,СВЦЭМ!$B$33:$B$776,R$47)+'СЕТ СН'!$G$9+СВЦЭМ!$D$10+'СЕТ СН'!$G$5-'СЕТ СН'!$G$17</f>
        <v>3167.1418377499999</v>
      </c>
      <c r="S73" s="36">
        <f>SUMIFS(СВЦЭМ!$C$33:$C$776,СВЦЭМ!$A$33:$A$776,$A73,СВЦЭМ!$B$33:$B$776,S$47)+'СЕТ СН'!$G$9+СВЦЭМ!$D$10+'СЕТ СН'!$G$5-'СЕТ СН'!$G$17</f>
        <v>3178.2750713800001</v>
      </c>
      <c r="T73" s="36">
        <f>SUMIFS(СВЦЭМ!$C$33:$C$776,СВЦЭМ!$A$33:$A$776,$A73,СВЦЭМ!$B$33:$B$776,T$47)+'СЕТ СН'!$G$9+СВЦЭМ!$D$10+'СЕТ СН'!$G$5-'СЕТ СН'!$G$17</f>
        <v>3180.4925671299998</v>
      </c>
      <c r="U73" s="36">
        <f>SUMIFS(СВЦЭМ!$C$33:$C$776,СВЦЭМ!$A$33:$A$776,$A73,СВЦЭМ!$B$33:$B$776,U$47)+'СЕТ СН'!$G$9+СВЦЭМ!$D$10+'СЕТ СН'!$G$5-'СЕТ СН'!$G$17</f>
        <v>3172.8123839999998</v>
      </c>
      <c r="V73" s="36">
        <f>SUMIFS(СВЦЭМ!$C$33:$C$776,СВЦЭМ!$A$33:$A$776,$A73,СВЦЭМ!$B$33:$B$776,V$47)+'СЕТ СН'!$G$9+СВЦЭМ!$D$10+'СЕТ СН'!$G$5-'СЕТ СН'!$G$17</f>
        <v>3167.5974608300003</v>
      </c>
      <c r="W73" s="36">
        <f>SUMIFS(СВЦЭМ!$C$33:$C$776,СВЦЭМ!$A$33:$A$776,$A73,СВЦЭМ!$B$33:$B$776,W$47)+'СЕТ СН'!$G$9+СВЦЭМ!$D$10+'СЕТ СН'!$G$5-'СЕТ СН'!$G$17</f>
        <v>3156.3264300700002</v>
      </c>
      <c r="X73" s="36">
        <f>SUMIFS(СВЦЭМ!$C$33:$C$776,СВЦЭМ!$A$33:$A$776,$A73,СВЦЭМ!$B$33:$B$776,X$47)+'СЕТ СН'!$G$9+СВЦЭМ!$D$10+'СЕТ СН'!$G$5-'СЕТ СН'!$G$17</f>
        <v>3166.0771533100001</v>
      </c>
      <c r="Y73" s="36">
        <f>SUMIFS(СВЦЭМ!$C$33:$C$776,СВЦЭМ!$A$33:$A$776,$A73,СВЦЭМ!$B$33:$B$776,Y$47)+'СЕТ СН'!$G$9+СВЦЭМ!$D$10+'СЕТ СН'!$G$5-'СЕТ СН'!$G$17</f>
        <v>3240.3038429899998</v>
      </c>
    </row>
    <row r="74" spans="1:27" ht="15.75" x14ac:dyDescent="0.2">
      <c r="A74" s="35">
        <f t="shared" si="1"/>
        <v>43643</v>
      </c>
      <c r="B74" s="36">
        <f>SUMIFS(СВЦЭМ!$C$33:$C$776,СВЦЭМ!$A$33:$A$776,$A74,СВЦЭМ!$B$33:$B$776,B$47)+'СЕТ СН'!$G$9+СВЦЭМ!$D$10+'СЕТ СН'!$G$5-'СЕТ СН'!$G$17</f>
        <v>3347.6718881199999</v>
      </c>
      <c r="C74" s="36">
        <f>SUMIFS(СВЦЭМ!$C$33:$C$776,СВЦЭМ!$A$33:$A$776,$A74,СВЦЭМ!$B$33:$B$776,C$47)+'СЕТ СН'!$G$9+СВЦЭМ!$D$10+'СЕТ СН'!$G$5-'СЕТ СН'!$G$17</f>
        <v>3392.8151072999999</v>
      </c>
      <c r="D74" s="36">
        <f>SUMIFS(СВЦЭМ!$C$33:$C$776,СВЦЭМ!$A$33:$A$776,$A74,СВЦЭМ!$B$33:$B$776,D$47)+'СЕТ СН'!$G$9+СВЦЭМ!$D$10+'СЕТ СН'!$G$5-'СЕТ СН'!$G$17</f>
        <v>3414.2462564299999</v>
      </c>
      <c r="E74" s="36">
        <f>SUMIFS(СВЦЭМ!$C$33:$C$776,СВЦЭМ!$A$33:$A$776,$A74,СВЦЭМ!$B$33:$B$776,E$47)+'СЕТ СН'!$G$9+СВЦЭМ!$D$10+'СЕТ СН'!$G$5-'СЕТ СН'!$G$17</f>
        <v>3454.0056353700002</v>
      </c>
      <c r="F74" s="36">
        <f>SUMIFS(СВЦЭМ!$C$33:$C$776,СВЦЭМ!$A$33:$A$776,$A74,СВЦЭМ!$B$33:$B$776,F$47)+'СЕТ СН'!$G$9+СВЦЭМ!$D$10+'СЕТ СН'!$G$5-'СЕТ СН'!$G$17</f>
        <v>3464.9133165799999</v>
      </c>
      <c r="G74" s="36">
        <f>SUMIFS(СВЦЭМ!$C$33:$C$776,СВЦЭМ!$A$33:$A$776,$A74,СВЦЭМ!$B$33:$B$776,G$47)+'СЕТ СН'!$G$9+СВЦЭМ!$D$10+'СЕТ СН'!$G$5-'СЕТ СН'!$G$17</f>
        <v>3455.9562649099998</v>
      </c>
      <c r="H74" s="36">
        <f>SUMIFS(СВЦЭМ!$C$33:$C$776,СВЦЭМ!$A$33:$A$776,$A74,СВЦЭМ!$B$33:$B$776,H$47)+'СЕТ СН'!$G$9+СВЦЭМ!$D$10+'СЕТ СН'!$G$5-'СЕТ СН'!$G$17</f>
        <v>3383.4529065900001</v>
      </c>
      <c r="I74" s="36">
        <f>SUMIFS(СВЦЭМ!$C$33:$C$776,СВЦЭМ!$A$33:$A$776,$A74,СВЦЭМ!$B$33:$B$776,I$47)+'СЕТ СН'!$G$9+СВЦЭМ!$D$10+'СЕТ СН'!$G$5-'СЕТ СН'!$G$17</f>
        <v>3329.5604183800001</v>
      </c>
      <c r="J74" s="36">
        <f>SUMIFS(СВЦЭМ!$C$33:$C$776,СВЦЭМ!$A$33:$A$776,$A74,СВЦЭМ!$B$33:$B$776,J$47)+'СЕТ СН'!$G$9+СВЦЭМ!$D$10+'СЕТ СН'!$G$5-'СЕТ СН'!$G$17</f>
        <v>3276.9759528899999</v>
      </c>
      <c r="K74" s="36">
        <f>SUMIFS(СВЦЭМ!$C$33:$C$776,СВЦЭМ!$A$33:$A$776,$A74,СВЦЭМ!$B$33:$B$776,K$47)+'СЕТ СН'!$G$9+СВЦЭМ!$D$10+'СЕТ СН'!$G$5-'СЕТ СН'!$G$17</f>
        <v>3249.0387783800002</v>
      </c>
      <c r="L74" s="36">
        <f>SUMIFS(СВЦЭМ!$C$33:$C$776,СВЦЭМ!$A$33:$A$776,$A74,СВЦЭМ!$B$33:$B$776,L$47)+'СЕТ СН'!$G$9+СВЦЭМ!$D$10+'СЕТ СН'!$G$5-'СЕТ СН'!$G$17</f>
        <v>3225.4366304499999</v>
      </c>
      <c r="M74" s="36">
        <f>SUMIFS(СВЦЭМ!$C$33:$C$776,СВЦЭМ!$A$33:$A$776,$A74,СВЦЭМ!$B$33:$B$776,M$47)+'СЕТ СН'!$G$9+СВЦЭМ!$D$10+'СЕТ СН'!$G$5-'СЕТ СН'!$G$17</f>
        <v>3233.0130308899998</v>
      </c>
      <c r="N74" s="36">
        <f>SUMIFS(СВЦЭМ!$C$33:$C$776,СВЦЭМ!$A$33:$A$776,$A74,СВЦЭМ!$B$33:$B$776,N$47)+'СЕТ СН'!$G$9+СВЦЭМ!$D$10+'СЕТ СН'!$G$5-'СЕТ СН'!$G$17</f>
        <v>3253.0250110900001</v>
      </c>
      <c r="O74" s="36">
        <f>SUMIFS(СВЦЭМ!$C$33:$C$776,СВЦЭМ!$A$33:$A$776,$A74,СВЦЭМ!$B$33:$B$776,O$47)+'СЕТ СН'!$G$9+СВЦЭМ!$D$10+'СЕТ СН'!$G$5-'СЕТ СН'!$G$17</f>
        <v>3250.7605333000001</v>
      </c>
      <c r="P74" s="36">
        <f>SUMIFS(СВЦЭМ!$C$33:$C$776,СВЦЭМ!$A$33:$A$776,$A74,СВЦЭМ!$B$33:$B$776,P$47)+'СЕТ СН'!$G$9+СВЦЭМ!$D$10+'СЕТ СН'!$G$5-'СЕТ СН'!$G$17</f>
        <v>3251.4969490799999</v>
      </c>
      <c r="Q74" s="36">
        <f>SUMIFS(СВЦЭМ!$C$33:$C$776,СВЦЭМ!$A$33:$A$776,$A74,СВЦЭМ!$B$33:$B$776,Q$47)+'СЕТ СН'!$G$9+СВЦЭМ!$D$10+'СЕТ СН'!$G$5-'СЕТ СН'!$G$17</f>
        <v>3221.9944679499999</v>
      </c>
      <c r="R74" s="36">
        <f>SUMIFS(СВЦЭМ!$C$33:$C$776,СВЦЭМ!$A$33:$A$776,$A74,СВЦЭМ!$B$33:$B$776,R$47)+'СЕТ СН'!$G$9+СВЦЭМ!$D$10+'СЕТ СН'!$G$5-'СЕТ СН'!$G$17</f>
        <v>3181.5925014700001</v>
      </c>
      <c r="S74" s="36">
        <f>SUMIFS(СВЦЭМ!$C$33:$C$776,СВЦЭМ!$A$33:$A$776,$A74,СВЦЭМ!$B$33:$B$776,S$47)+'СЕТ СН'!$G$9+СВЦЭМ!$D$10+'СЕТ СН'!$G$5-'СЕТ СН'!$G$17</f>
        <v>3185.33413965</v>
      </c>
      <c r="T74" s="36">
        <f>SUMIFS(СВЦЭМ!$C$33:$C$776,СВЦЭМ!$A$33:$A$776,$A74,СВЦЭМ!$B$33:$B$776,T$47)+'СЕТ СН'!$G$9+СВЦЭМ!$D$10+'СЕТ СН'!$G$5-'СЕТ СН'!$G$17</f>
        <v>3170.58085175</v>
      </c>
      <c r="U74" s="36">
        <f>SUMIFS(СВЦЭМ!$C$33:$C$776,СВЦЭМ!$A$33:$A$776,$A74,СВЦЭМ!$B$33:$B$776,U$47)+'СЕТ СН'!$G$9+СВЦЭМ!$D$10+'СЕТ СН'!$G$5-'СЕТ СН'!$G$17</f>
        <v>3184.6587303800002</v>
      </c>
      <c r="V74" s="36">
        <f>SUMIFS(СВЦЭМ!$C$33:$C$776,СВЦЭМ!$A$33:$A$776,$A74,СВЦЭМ!$B$33:$B$776,V$47)+'СЕТ СН'!$G$9+СВЦЭМ!$D$10+'СЕТ СН'!$G$5-'СЕТ СН'!$G$17</f>
        <v>3172.9087266799997</v>
      </c>
      <c r="W74" s="36">
        <f>SUMIFS(СВЦЭМ!$C$33:$C$776,СВЦЭМ!$A$33:$A$776,$A74,СВЦЭМ!$B$33:$B$776,W$47)+'СЕТ СН'!$G$9+СВЦЭМ!$D$10+'СЕТ СН'!$G$5-'СЕТ СН'!$G$17</f>
        <v>3156.6621109100001</v>
      </c>
      <c r="X74" s="36">
        <f>SUMIFS(СВЦЭМ!$C$33:$C$776,СВЦЭМ!$A$33:$A$776,$A74,СВЦЭМ!$B$33:$B$776,X$47)+'СЕТ СН'!$G$9+СВЦЭМ!$D$10+'СЕТ СН'!$G$5-'СЕТ СН'!$G$17</f>
        <v>3160.3964345599998</v>
      </c>
      <c r="Y74" s="36">
        <f>SUMIFS(СВЦЭМ!$C$33:$C$776,СВЦЭМ!$A$33:$A$776,$A74,СВЦЭМ!$B$33:$B$776,Y$47)+'СЕТ СН'!$G$9+СВЦЭМ!$D$10+'СЕТ СН'!$G$5-'СЕТ СН'!$G$17</f>
        <v>3224.34373671</v>
      </c>
    </row>
    <row r="75" spans="1:27" ht="15.75" x14ac:dyDescent="0.2">
      <c r="A75" s="35">
        <f t="shared" si="1"/>
        <v>43644</v>
      </c>
      <c r="B75" s="36">
        <f>SUMIFS(СВЦЭМ!$C$33:$C$776,СВЦЭМ!$A$33:$A$776,$A75,СВЦЭМ!$B$33:$B$776,B$47)+'СЕТ СН'!$G$9+СВЦЭМ!$D$10+'СЕТ СН'!$G$5-'СЕТ СН'!$G$17</f>
        <v>3320.25212298</v>
      </c>
      <c r="C75" s="36">
        <f>SUMIFS(СВЦЭМ!$C$33:$C$776,СВЦЭМ!$A$33:$A$776,$A75,СВЦЭМ!$B$33:$B$776,C$47)+'СЕТ СН'!$G$9+СВЦЭМ!$D$10+'СЕТ СН'!$G$5-'СЕТ СН'!$G$17</f>
        <v>3364.61801818</v>
      </c>
      <c r="D75" s="36">
        <f>SUMIFS(СВЦЭМ!$C$33:$C$776,СВЦЭМ!$A$33:$A$776,$A75,СВЦЭМ!$B$33:$B$776,D$47)+'СЕТ СН'!$G$9+СВЦЭМ!$D$10+'СЕТ СН'!$G$5-'СЕТ СН'!$G$17</f>
        <v>3406.05489498</v>
      </c>
      <c r="E75" s="36">
        <f>SUMIFS(СВЦЭМ!$C$33:$C$776,СВЦЭМ!$A$33:$A$776,$A75,СВЦЭМ!$B$33:$B$776,E$47)+'СЕТ СН'!$G$9+СВЦЭМ!$D$10+'СЕТ СН'!$G$5-'СЕТ СН'!$G$17</f>
        <v>3413.26814891</v>
      </c>
      <c r="F75" s="36">
        <f>SUMIFS(СВЦЭМ!$C$33:$C$776,СВЦЭМ!$A$33:$A$776,$A75,СВЦЭМ!$B$33:$B$776,F$47)+'СЕТ СН'!$G$9+СВЦЭМ!$D$10+'СЕТ СН'!$G$5-'СЕТ СН'!$G$17</f>
        <v>3418.59582189</v>
      </c>
      <c r="G75" s="36">
        <f>SUMIFS(СВЦЭМ!$C$33:$C$776,СВЦЭМ!$A$33:$A$776,$A75,СВЦЭМ!$B$33:$B$776,G$47)+'СЕТ СН'!$G$9+СВЦЭМ!$D$10+'СЕТ СН'!$G$5-'СЕТ СН'!$G$17</f>
        <v>3407.64620694</v>
      </c>
      <c r="H75" s="36">
        <f>SUMIFS(СВЦЭМ!$C$33:$C$776,СВЦЭМ!$A$33:$A$776,$A75,СВЦЭМ!$B$33:$B$776,H$47)+'СЕТ СН'!$G$9+СВЦЭМ!$D$10+'СЕТ СН'!$G$5-'СЕТ СН'!$G$17</f>
        <v>3338.4844182100001</v>
      </c>
      <c r="I75" s="36">
        <f>SUMIFS(СВЦЭМ!$C$33:$C$776,СВЦЭМ!$A$33:$A$776,$A75,СВЦЭМ!$B$33:$B$776,I$47)+'СЕТ СН'!$G$9+СВЦЭМ!$D$10+'СЕТ СН'!$G$5-'СЕТ СН'!$G$17</f>
        <v>3308.4081538700002</v>
      </c>
      <c r="J75" s="36">
        <f>SUMIFS(СВЦЭМ!$C$33:$C$776,СВЦЭМ!$A$33:$A$776,$A75,СВЦЭМ!$B$33:$B$776,J$47)+'СЕТ СН'!$G$9+СВЦЭМ!$D$10+'СЕТ СН'!$G$5-'СЕТ СН'!$G$17</f>
        <v>3262.1147757700001</v>
      </c>
      <c r="K75" s="36">
        <f>SUMIFS(СВЦЭМ!$C$33:$C$776,СВЦЭМ!$A$33:$A$776,$A75,СВЦЭМ!$B$33:$B$776,K$47)+'СЕТ СН'!$G$9+СВЦЭМ!$D$10+'СЕТ СН'!$G$5-'СЕТ СН'!$G$17</f>
        <v>3248.0215426599998</v>
      </c>
      <c r="L75" s="36">
        <f>SUMIFS(СВЦЭМ!$C$33:$C$776,СВЦЭМ!$A$33:$A$776,$A75,СВЦЭМ!$B$33:$B$776,L$47)+'СЕТ СН'!$G$9+СВЦЭМ!$D$10+'СЕТ СН'!$G$5-'СЕТ СН'!$G$17</f>
        <v>3259.9061927100001</v>
      </c>
      <c r="M75" s="36">
        <f>SUMIFS(СВЦЭМ!$C$33:$C$776,СВЦЭМ!$A$33:$A$776,$A75,СВЦЭМ!$B$33:$B$776,M$47)+'СЕТ СН'!$G$9+СВЦЭМ!$D$10+'СЕТ СН'!$G$5-'СЕТ СН'!$G$17</f>
        <v>3271.9276227999999</v>
      </c>
      <c r="N75" s="36">
        <f>SUMIFS(СВЦЭМ!$C$33:$C$776,СВЦЭМ!$A$33:$A$776,$A75,СВЦЭМ!$B$33:$B$776,N$47)+'СЕТ СН'!$G$9+СВЦЭМ!$D$10+'СЕТ СН'!$G$5-'СЕТ СН'!$G$17</f>
        <v>3299.0440464000003</v>
      </c>
      <c r="O75" s="36">
        <f>SUMIFS(СВЦЭМ!$C$33:$C$776,СВЦЭМ!$A$33:$A$776,$A75,СВЦЭМ!$B$33:$B$776,O$47)+'СЕТ СН'!$G$9+СВЦЭМ!$D$10+'СЕТ СН'!$G$5-'СЕТ СН'!$G$17</f>
        <v>3286.87129581</v>
      </c>
      <c r="P75" s="36">
        <f>SUMIFS(СВЦЭМ!$C$33:$C$776,СВЦЭМ!$A$33:$A$776,$A75,СВЦЭМ!$B$33:$B$776,P$47)+'СЕТ СН'!$G$9+СВЦЭМ!$D$10+'СЕТ СН'!$G$5-'СЕТ СН'!$G$17</f>
        <v>3270.7900368199998</v>
      </c>
      <c r="Q75" s="36">
        <f>SUMIFS(СВЦЭМ!$C$33:$C$776,СВЦЭМ!$A$33:$A$776,$A75,СВЦЭМ!$B$33:$B$776,Q$47)+'СЕТ СН'!$G$9+СВЦЭМ!$D$10+'СЕТ СН'!$G$5-'СЕТ СН'!$G$17</f>
        <v>3251.2610284800003</v>
      </c>
      <c r="R75" s="36">
        <f>SUMIFS(СВЦЭМ!$C$33:$C$776,СВЦЭМ!$A$33:$A$776,$A75,СВЦЭМ!$B$33:$B$776,R$47)+'СЕТ СН'!$G$9+СВЦЭМ!$D$10+'СЕТ СН'!$G$5-'СЕТ СН'!$G$17</f>
        <v>3221.6257509299999</v>
      </c>
      <c r="S75" s="36">
        <f>SUMIFS(СВЦЭМ!$C$33:$C$776,СВЦЭМ!$A$33:$A$776,$A75,СВЦЭМ!$B$33:$B$776,S$47)+'СЕТ СН'!$G$9+СВЦЭМ!$D$10+'СЕТ СН'!$G$5-'СЕТ СН'!$G$17</f>
        <v>3190.76114095</v>
      </c>
      <c r="T75" s="36">
        <f>SUMIFS(СВЦЭМ!$C$33:$C$776,СВЦЭМ!$A$33:$A$776,$A75,СВЦЭМ!$B$33:$B$776,T$47)+'СЕТ СН'!$G$9+СВЦЭМ!$D$10+'СЕТ СН'!$G$5-'СЕТ СН'!$G$17</f>
        <v>3209.6191379100001</v>
      </c>
      <c r="U75" s="36">
        <f>SUMIFS(СВЦЭМ!$C$33:$C$776,СВЦЭМ!$A$33:$A$776,$A75,СВЦЭМ!$B$33:$B$776,U$47)+'СЕТ СН'!$G$9+СВЦЭМ!$D$10+'СЕТ СН'!$G$5-'СЕТ СН'!$G$17</f>
        <v>3218.9790725399998</v>
      </c>
      <c r="V75" s="36">
        <f>SUMIFS(СВЦЭМ!$C$33:$C$776,СВЦЭМ!$A$33:$A$776,$A75,СВЦЭМ!$B$33:$B$776,V$47)+'СЕТ СН'!$G$9+СВЦЭМ!$D$10+'СЕТ СН'!$G$5-'СЕТ СН'!$G$17</f>
        <v>3223.43351089</v>
      </c>
      <c r="W75" s="36">
        <f>SUMIFS(СВЦЭМ!$C$33:$C$776,СВЦЭМ!$A$33:$A$776,$A75,СВЦЭМ!$B$33:$B$776,W$47)+'СЕТ СН'!$G$9+СВЦЭМ!$D$10+'СЕТ СН'!$G$5-'СЕТ СН'!$G$17</f>
        <v>3186.6618387500002</v>
      </c>
      <c r="X75" s="36">
        <f>SUMIFS(СВЦЭМ!$C$33:$C$776,СВЦЭМ!$A$33:$A$776,$A75,СВЦЭМ!$B$33:$B$776,X$47)+'СЕТ СН'!$G$9+СВЦЭМ!$D$10+'СЕТ СН'!$G$5-'СЕТ СН'!$G$17</f>
        <v>3185.7825600400001</v>
      </c>
      <c r="Y75" s="36">
        <f>SUMIFS(СВЦЭМ!$C$33:$C$776,СВЦЭМ!$A$33:$A$776,$A75,СВЦЭМ!$B$33:$B$776,Y$47)+'СЕТ СН'!$G$9+СВЦЭМ!$D$10+'СЕТ СН'!$G$5-'СЕТ СН'!$G$17</f>
        <v>3274.5232181900001</v>
      </c>
    </row>
    <row r="76" spans="1:27" ht="15.75" x14ac:dyDescent="0.2">
      <c r="A76" s="35">
        <f t="shared" si="1"/>
        <v>43645</v>
      </c>
      <c r="B76" s="36">
        <f>SUMIFS(СВЦЭМ!$C$33:$C$776,СВЦЭМ!$A$33:$A$776,$A76,СВЦЭМ!$B$33:$B$776,B$47)+'СЕТ СН'!$G$9+СВЦЭМ!$D$10+'СЕТ СН'!$G$5-'СЕТ СН'!$G$17</f>
        <v>3309.70310144</v>
      </c>
      <c r="C76" s="36">
        <f>SUMIFS(СВЦЭМ!$C$33:$C$776,СВЦЭМ!$A$33:$A$776,$A76,СВЦЭМ!$B$33:$B$776,C$47)+'СЕТ СН'!$G$9+СВЦЭМ!$D$10+'СЕТ СН'!$G$5-'СЕТ СН'!$G$17</f>
        <v>3361.12023434</v>
      </c>
      <c r="D76" s="36">
        <f>SUMIFS(СВЦЭМ!$C$33:$C$776,СВЦЭМ!$A$33:$A$776,$A76,СВЦЭМ!$B$33:$B$776,D$47)+'СЕТ СН'!$G$9+СВЦЭМ!$D$10+'СЕТ СН'!$G$5-'СЕТ СН'!$G$17</f>
        <v>3384.72298843</v>
      </c>
      <c r="E76" s="36">
        <f>SUMIFS(СВЦЭМ!$C$33:$C$776,СВЦЭМ!$A$33:$A$776,$A76,СВЦЭМ!$B$33:$B$776,E$47)+'СЕТ СН'!$G$9+СВЦЭМ!$D$10+'СЕТ СН'!$G$5-'СЕТ СН'!$G$17</f>
        <v>3406.4156805800003</v>
      </c>
      <c r="F76" s="36">
        <f>SUMIFS(СВЦЭМ!$C$33:$C$776,СВЦЭМ!$A$33:$A$776,$A76,СВЦЭМ!$B$33:$B$776,F$47)+'СЕТ СН'!$G$9+СВЦЭМ!$D$10+'СЕТ СН'!$G$5-'СЕТ СН'!$G$17</f>
        <v>3412.1413699200002</v>
      </c>
      <c r="G76" s="36">
        <f>SUMIFS(СВЦЭМ!$C$33:$C$776,СВЦЭМ!$A$33:$A$776,$A76,СВЦЭМ!$B$33:$B$776,G$47)+'СЕТ СН'!$G$9+СВЦЭМ!$D$10+'СЕТ СН'!$G$5-'СЕТ СН'!$G$17</f>
        <v>3407.9721401100001</v>
      </c>
      <c r="H76" s="36">
        <f>SUMIFS(СВЦЭМ!$C$33:$C$776,СВЦЭМ!$A$33:$A$776,$A76,СВЦЭМ!$B$33:$B$776,H$47)+'СЕТ СН'!$G$9+СВЦЭМ!$D$10+'СЕТ СН'!$G$5-'СЕТ СН'!$G$17</f>
        <v>3379.0471252699999</v>
      </c>
      <c r="I76" s="36">
        <f>SUMIFS(СВЦЭМ!$C$33:$C$776,СВЦЭМ!$A$33:$A$776,$A76,СВЦЭМ!$B$33:$B$776,I$47)+'СЕТ СН'!$G$9+СВЦЭМ!$D$10+'СЕТ СН'!$G$5-'СЕТ СН'!$G$17</f>
        <v>3333.2427665</v>
      </c>
      <c r="J76" s="36">
        <f>SUMIFS(СВЦЭМ!$C$33:$C$776,СВЦЭМ!$A$33:$A$776,$A76,СВЦЭМ!$B$33:$B$776,J$47)+'СЕТ СН'!$G$9+СВЦЭМ!$D$10+'СЕТ СН'!$G$5-'СЕТ СН'!$G$17</f>
        <v>3317.2527329499999</v>
      </c>
      <c r="K76" s="36">
        <f>SUMIFS(СВЦЭМ!$C$33:$C$776,СВЦЭМ!$A$33:$A$776,$A76,СВЦЭМ!$B$33:$B$776,K$47)+'СЕТ СН'!$G$9+СВЦЭМ!$D$10+'СЕТ СН'!$G$5-'СЕТ СН'!$G$17</f>
        <v>3268.10229626</v>
      </c>
      <c r="L76" s="36">
        <f>SUMIFS(СВЦЭМ!$C$33:$C$776,СВЦЭМ!$A$33:$A$776,$A76,СВЦЭМ!$B$33:$B$776,L$47)+'СЕТ СН'!$G$9+СВЦЭМ!$D$10+'СЕТ СН'!$G$5-'СЕТ СН'!$G$17</f>
        <v>3249.9565056000001</v>
      </c>
      <c r="M76" s="36">
        <f>SUMIFS(СВЦЭМ!$C$33:$C$776,СВЦЭМ!$A$33:$A$776,$A76,СВЦЭМ!$B$33:$B$776,M$47)+'СЕТ СН'!$G$9+СВЦЭМ!$D$10+'СЕТ СН'!$G$5-'СЕТ СН'!$G$17</f>
        <v>3242.3531721899999</v>
      </c>
      <c r="N76" s="36">
        <f>SUMIFS(СВЦЭМ!$C$33:$C$776,СВЦЭМ!$A$33:$A$776,$A76,СВЦЭМ!$B$33:$B$776,N$47)+'СЕТ СН'!$G$9+СВЦЭМ!$D$10+'СЕТ СН'!$G$5-'СЕТ СН'!$G$17</f>
        <v>3255.0574998500001</v>
      </c>
      <c r="O76" s="36">
        <f>SUMIFS(СВЦЭМ!$C$33:$C$776,СВЦЭМ!$A$33:$A$776,$A76,СВЦЭМ!$B$33:$B$776,O$47)+'СЕТ СН'!$G$9+СВЦЭМ!$D$10+'СЕТ СН'!$G$5-'СЕТ СН'!$G$17</f>
        <v>3261.2853181599999</v>
      </c>
      <c r="P76" s="36">
        <f>SUMIFS(СВЦЭМ!$C$33:$C$776,СВЦЭМ!$A$33:$A$776,$A76,СВЦЭМ!$B$33:$B$776,P$47)+'СЕТ СН'!$G$9+СВЦЭМ!$D$10+'СЕТ СН'!$G$5-'СЕТ СН'!$G$17</f>
        <v>3259.5275614299999</v>
      </c>
      <c r="Q76" s="36">
        <f>SUMIFS(СВЦЭМ!$C$33:$C$776,СВЦЭМ!$A$33:$A$776,$A76,СВЦЭМ!$B$33:$B$776,Q$47)+'СЕТ СН'!$G$9+СВЦЭМ!$D$10+'СЕТ СН'!$G$5-'СЕТ СН'!$G$17</f>
        <v>3227.02986048</v>
      </c>
      <c r="R76" s="36">
        <f>SUMIFS(СВЦЭМ!$C$33:$C$776,СВЦЭМ!$A$33:$A$776,$A76,СВЦЭМ!$B$33:$B$776,R$47)+'СЕТ СН'!$G$9+СВЦЭМ!$D$10+'СЕТ СН'!$G$5-'СЕТ СН'!$G$17</f>
        <v>3189.09210179</v>
      </c>
      <c r="S76" s="36">
        <f>SUMIFS(СВЦЭМ!$C$33:$C$776,СВЦЭМ!$A$33:$A$776,$A76,СВЦЭМ!$B$33:$B$776,S$47)+'СЕТ СН'!$G$9+СВЦЭМ!$D$10+'СЕТ СН'!$G$5-'СЕТ СН'!$G$17</f>
        <v>3174.8722999900001</v>
      </c>
      <c r="T76" s="36">
        <f>SUMIFS(СВЦЭМ!$C$33:$C$776,СВЦЭМ!$A$33:$A$776,$A76,СВЦЭМ!$B$33:$B$776,T$47)+'СЕТ СН'!$G$9+СВЦЭМ!$D$10+'СЕТ СН'!$G$5-'СЕТ СН'!$G$17</f>
        <v>3170.7084730799997</v>
      </c>
      <c r="U76" s="36">
        <f>SUMIFS(СВЦЭМ!$C$33:$C$776,СВЦЭМ!$A$33:$A$776,$A76,СВЦЭМ!$B$33:$B$776,U$47)+'СЕТ СН'!$G$9+СВЦЭМ!$D$10+'СЕТ СН'!$G$5-'СЕТ СН'!$G$17</f>
        <v>3175.7661089000003</v>
      </c>
      <c r="V76" s="36">
        <f>SUMIFS(СВЦЭМ!$C$33:$C$776,СВЦЭМ!$A$33:$A$776,$A76,СВЦЭМ!$B$33:$B$776,V$47)+'СЕТ СН'!$G$9+СВЦЭМ!$D$10+'СЕТ СН'!$G$5-'СЕТ СН'!$G$17</f>
        <v>3178.3729849000001</v>
      </c>
      <c r="W76" s="36">
        <f>SUMIFS(СВЦЭМ!$C$33:$C$776,СВЦЭМ!$A$33:$A$776,$A76,СВЦЭМ!$B$33:$B$776,W$47)+'СЕТ СН'!$G$9+СВЦЭМ!$D$10+'СЕТ СН'!$G$5-'СЕТ СН'!$G$17</f>
        <v>3154.07006043</v>
      </c>
      <c r="X76" s="36">
        <f>SUMIFS(СВЦЭМ!$C$33:$C$776,СВЦЭМ!$A$33:$A$776,$A76,СВЦЭМ!$B$33:$B$776,X$47)+'СЕТ СН'!$G$9+СВЦЭМ!$D$10+'СЕТ СН'!$G$5-'СЕТ СН'!$G$17</f>
        <v>3164.9873476900002</v>
      </c>
      <c r="Y76" s="36">
        <f>SUMIFS(СВЦЭМ!$C$33:$C$776,СВЦЭМ!$A$33:$A$776,$A76,СВЦЭМ!$B$33:$B$776,Y$47)+'СЕТ СН'!$G$9+СВЦЭМ!$D$10+'СЕТ СН'!$G$5-'СЕТ СН'!$G$17</f>
        <v>3249.21877842</v>
      </c>
    </row>
    <row r="77" spans="1:27" ht="15.75" x14ac:dyDescent="0.2">
      <c r="A77" s="35">
        <f t="shared" si="1"/>
        <v>43646</v>
      </c>
      <c r="B77" s="36">
        <f>SUMIFS(СВЦЭМ!$C$33:$C$776,СВЦЭМ!$A$33:$A$776,$A77,СВЦЭМ!$B$33:$B$776,B$47)+'СЕТ СН'!$G$9+СВЦЭМ!$D$10+'СЕТ СН'!$G$5-'СЕТ СН'!$G$17</f>
        <v>3297.1919114800003</v>
      </c>
      <c r="C77" s="36">
        <f>SUMIFS(СВЦЭМ!$C$33:$C$776,СВЦЭМ!$A$33:$A$776,$A77,СВЦЭМ!$B$33:$B$776,C$47)+'СЕТ СН'!$G$9+СВЦЭМ!$D$10+'СЕТ СН'!$G$5-'СЕТ СН'!$G$17</f>
        <v>3345.9099343500002</v>
      </c>
      <c r="D77" s="36">
        <f>SUMIFS(СВЦЭМ!$C$33:$C$776,СВЦЭМ!$A$33:$A$776,$A77,СВЦЭМ!$B$33:$B$776,D$47)+'СЕТ СН'!$G$9+СВЦЭМ!$D$10+'СЕТ СН'!$G$5-'СЕТ СН'!$G$17</f>
        <v>3377.6445996500001</v>
      </c>
      <c r="E77" s="36">
        <f>SUMIFS(СВЦЭМ!$C$33:$C$776,СВЦЭМ!$A$33:$A$776,$A77,СВЦЭМ!$B$33:$B$776,E$47)+'СЕТ СН'!$G$9+СВЦЭМ!$D$10+'СЕТ СН'!$G$5-'СЕТ СН'!$G$17</f>
        <v>3408.9360098400002</v>
      </c>
      <c r="F77" s="36">
        <f>SUMIFS(СВЦЭМ!$C$33:$C$776,СВЦЭМ!$A$33:$A$776,$A77,СВЦЭМ!$B$33:$B$776,F$47)+'СЕТ СН'!$G$9+СВЦЭМ!$D$10+'СЕТ СН'!$G$5-'СЕТ СН'!$G$17</f>
        <v>3416.9464849800002</v>
      </c>
      <c r="G77" s="36">
        <f>SUMIFS(СВЦЭМ!$C$33:$C$776,СВЦЭМ!$A$33:$A$776,$A77,СВЦЭМ!$B$33:$B$776,G$47)+'СЕТ СН'!$G$9+СВЦЭМ!$D$10+'СЕТ СН'!$G$5-'СЕТ СН'!$G$17</f>
        <v>3423.3508930500002</v>
      </c>
      <c r="H77" s="36">
        <f>SUMIFS(СВЦЭМ!$C$33:$C$776,СВЦЭМ!$A$33:$A$776,$A77,СВЦЭМ!$B$33:$B$776,H$47)+'СЕТ СН'!$G$9+СВЦЭМ!$D$10+'СЕТ СН'!$G$5-'СЕТ СН'!$G$17</f>
        <v>3400.8673813300002</v>
      </c>
      <c r="I77" s="36">
        <f>SUMIFS(СВЦЭМ!$C$33:$C$776,СВЦЭМ!$A$33:$A$776,$A77,СВЦЭМ!$B$33:$B$776,I$47)+'СЕТ СН'!$G$9+СВЦЭМ!$D$10+'СЕТ СН'!$G$5-'СЕТ СН'!$G$17</f>
        <v>3362.8106601700001</v>
      </c>
      <c r="J77" s="36">
        <f>SUMIFS(СВЦЭМ!$C$33:$C$776,СВЦЭМ!$A$33:$A$776,$A77,СВЦЭМ!$B$33:$B$776,J$47)+'СЕТ СН'!$G$9+СВЦЭМ!$D$10+'СЕТ СН'!$G$5-'СЕТ СН'!$G$17</f>
        <v>3301.03454521</v>
      </c>
      <c r="K77" s="36">
        <f>SUMIFS(СВЦЭМ!$C$33:$C$776,СВЦЭМ!$A$33:$A$776,$A77,СВЦЭМ!$B$33:$B$776,K$47)+'СЕТ СН'!$G$9+СВЦЭМ!$D$10+'СЕТ СН'!$G$5-'СЕТ СН'!$G$17</f>
        <v>3275.7739674499999</v>
      </c>
      <c r="L77" s="36">
        <f>SUMIFS(СВЦЭМ!$C$33:$C$776,СВЦЭМ!$A$33:$A$776,$A77,СВЦЭМ!$B$33:$B$776,L$47)+'СЕТ СН'!$G$9+СВЦЭМ!$D$10+'СЕТ СН'!$G$5-'СЕТ СН'!$G$17</f>
        <v>3249.0775803799997</v>
      </c>
      <c r="M77" s="36">
        <f>SUMIFS(СВЦЭМ!$C$33:$C$776,СВЦЭМ!$A$33:$A$776,$A77,СВЦЭМ!$B$33:$B$776,M$47)+'СЕТ СН'!$G$9+СВЦЭМ!$D$10+'СЕТ СН'!$G$5-'СЕТ СН'!$G$17</f>
        <v>3236.4865632000001</v>
      </c>
      <c r="N77" s="36">
        <f>SUMIFS(СВЦЭМ!$C$33:$C$776,СВЦЭМ!$A$33:$A$776,$A77,СВЦЭМ!$B$33:$B$776,N$47)+'СЕТ СН'!$G$9+СВЦЭМ!$D$10+'СЕТ СН'!$G$5-'СЕТ СН'!$G$17</f>
        <v>3249.1822485600001</v>
      </c>
      <c r="O77" s="36">
        <f>SUMIFS(СВЦЭМ!$C$33:$C$776,СВЦЭМ!$A$33:$A$776,$A77,СВЦЭМ!$B$33:$B$776,O$47)+'СЕТ СН'!$G$9+СВЦЭМ!$D$10+'СЕТ СН'!$G$5-'СЕТ СН'!$G$17</f>
        <v>3271.1098541800002</v>
      </c>
      <c r="P77" s="36">
        <f>SUMIFS(СВЦЭМ!$C$33:$C$776,СВЦЭМ!$A$33:$A$776,$A77,СВЦЭМ!$B$33:$B$776,P$47)+'СЕТ СН'!$G$9+СВЦЭМ!$D$10+'СЕТ СН'!$G$5-'СЕТ СН'!$G$17</f>
        <v>3274.6005969100001</v>
      </c>
      <c r="Q77" s="36">
        <f>SUMIFS(СВЦЭМ!$C$33:$C$776,СВЦЭМ!$A$33:$A$776,$A77,СВЦЭМ!$B$33:$B$776,Q$47)+'СЕТ СН'!$G$9+СВЦЭМ!$D$10+'СЕТ СН'!$G$5-'СЕТ СН'!$G$17</f>
        <v>3243.5767710199998</v>
      </c>
      <c r="R77" s="36">
        <f>SUMIFS(СВЦЭМ!$C$33:$C$776,СВЦЭМ!$A$33:$A$776,$A77,СВЦЭМ!$B$33:$B$776,R$47)+'СЕТ СН'!$G$9+СВЦЭМ!$D$10+'СЕТ СН'!$G$5-'СЕТ СН'!$G$17</f>
        <v>3188.7597087499998</v>
      </c>
      <c r="S77" s="36">
        <f>SUMIFS(СВЦЭМ!$C$33:$C$776,СВЦЭМ!$A$33:$A$776,$A77,СВЦЭМ!$B$33:$B$776,S$47)+'СЕТ СН'!$G$9+СВЦЭМ!$D$10+'СЕТ СН'!$G$5-'СЕТ СН'!$G$17</f>
        <v>3181.57572381</v>
      </c>
      <c r="T77" s="36">
        <f>SUMIFS(СВЦЭМ!$C$33:$C$776,СВЦЭМ!$A$33:$A$776,$A77,СВЦЭМ!$B$33:$B$776,T$47)+'СЕТ СН'!$G$9+СВЦЭМ!$D$10+'СЕТ СН'!$G$5-'СЕТ СН'!$G$17</f>
        <v>3191.2262336100002</v>
      </c>
      <c r="U77" s="36">
        <f>SUMIFS(СВЦЭМ!$C$33:$C$776,СВЦЭМ!$A$33:$A$776,$A77,СВЦЭМ!$B$33:$B$776,U$47)+'СЕТ СН'!$G$9+СВЦЭМ!$D$10+'СЕТ СН'!$G$5-'СЕТ СН'!$G$17</f>
        <v>3209.5249963599999</v>
      </c>
      <c r="V77" s="36">
        <f>SUMIFS(СВЦЭМ!$C$33:$C$776,СВЦЭМ!$A$33:$A$776,$A77,СВЦЭМ!$B$33:$B$776,V$47)+'СЕТ СН'!$G$9+СВЦЭМ!$D$10+'СЕТ СН'!$G$5-'СЕТ СН'!$G$17</f>
        <v>3187.8066255600002</v>
      </c>
      <c r="W77" s="36">
        <f>SUMIFS(СВЦЭМ!$C$33:$C$776,СВЦЭМ!$A$33:$A$776,$A77,СВЦЭМ!$B$33:$B$776,W$47)+'СЕТ СН'!$G$9+СВЦЭМ!$D$10+'СЕТ СН'!$G$5-'СЕТ СН'!$G$17</f>
        <v>3164.3773287600002</v>
      </c>
      <c r="X77" s="36">
        <f>SUMIFS(СВЦЭМ!$C$33:$C$776,СВЦЭМ!$A$33:$A$776,$A77,СВЦЭМ!$B$33:$B$776,X$47)+'СЕТ СН'!$G$9+СВЦЭМ!$D$10+'СЕТ СН'!$G$5-'СЕТ СН'!$G$17</f>
        <v>3181.5055550299999</v>
      </c>
      <c r="Y77" s="36">
        <f>SUMIFS(СВЦЭМ!$C$33:$C$776,СВЦЭМ!$A$33:$A$776,$A77,СВЦЭМ!$B$33:$B$776,Y$47)+'СЕТ СН'!$G$9+СВЦЭМ!$D$10+'СЕТ СН'!$G$5-'СЕТ СН'!$G$17</f>
        <v>3243.1075742399998</v>
      </c>
      <c r="AA77" s="37"/>
    </row>
    <row r="78" spans="1:27" ht="15.75" hidden="1" x14ac:dyDescent="0.2">
      <c r="A78" s="35">
        <f t="shared" si="1"/>
        <v>43647</v>
      </c>
      <c r="B78" s="36">
        <f>SUMIFS(СВЦЭМ!$C$33:$C$776,СВЦЭМ!$A$33:$A$776,$A78,СВЦЭМ!$B$33:$B$776,B$47)+'СЕТ СН'!$G$9+СВЦЭМ!$D$10+'СЕТ СН'!$G$5-'СЕТ СН'!$G$17</f>
        <v>2586.26720991</v>
      </c>
      <c r="C78" s="36">
        <f>SUMIFS(СВЦЭМ!$C$33:$C$776,СВЦЭМ!$A$33:$A$776,$A78,СВЦЭМ!$B$33:$B$776,C$47)+'СЕТ СН'!$G$9+СВЦЭМ!$D$10+'СЕТ СН'!$G$5-'СЕТ СН'!$G$17</f>
        <v>2586.26720991</v>
      </c>
      <c r="D78" s="36">
        <f>SUMIFS(СВЦЭМ!$C$33:$C$776,СВЦЭМ!$A$33:$A$776,$A78,СВЦЭМ!$B$33:$B$776,D$47)+'СЕТ СН'!$G$9+СВЦЭМ!$D$10+'СЕТ СН'!$G$5-'СЕТ СН'!$G$17</f>
        <v>2586.26720991</v>
      </c>
      <c r="E78" s="36">
        <f>SUMIFS(СВЦЭМ!$C$33:$C$776,СВЦЭМ!$A$33:$A$776,$A78,СВЦЭМ!$B$33:$B$776,E$47)+'СЕТ СН'!$G$9+СВЦЭМ!$D$10+'СЕТ СН'!$G$5-'СЕТ СН'!$G$17</f>
        <v>2586.26720991</v>
      </c>
      <c r="F78" s="36">
        <f>SUMIFS(СВЦЭМ!$C$33:$C$776,СВЦЭМ!$A$33:$A$776,$A78,СВЦЭМ!$B$33:$B$776,F$47)+'СЕТ СН'!$G$9+СВЦЭМ!$D$10+'СЕТ СН'!$G$5-'СЕТ СН'!$G$17</f>
        <v>2586.26720991</v>
      </c>
      <c r="G78" s="36">
        <f>SUMIFS(СВЦЭМ!$C$33:$C$776,СВЦЭМ!$A$33:$A$776,$A78,СВЦЭМ!$B$33:$B$776,G$47)+'СЕТ СН'!$G$9+СВЦЭМ!$D$10+'СЕТ СН'!$G$5-'СЕТ СН'!$G$17</f>
        <v>2586.26720991</v>
      </c>
      <c r="H78" s="36">
        <f>SUMIFS(СВЦЭМ!$C$33:$C$776,СВЦЭМ!$A$33:$A$776,$A78,СВЦЭМ!$B$33:$B$776,H$47)+'СЕТ СН'!$G$9+СВЦЭМ!$D$10+'СЕТ СН'!$G$5-'СЕТ СН'!$G$17</f>
        <v>2586.26720991</v>
      </c>
      <c r="I78" s="36">
        <f>SUMIFS(СВЦЭМ!$C$33:$C$776,СВЦЭМ!$A$33:$A$776,$A78,СВЦЭМ!$B$33:$B$776,I$47)+'СЕТ СН'!$G$9+СВЦЭМ!$D$10+'СЕТ СН'!$G$5-'СЕТ СН'!$G$17</f>
        <v>2586.26720991</v>
      </c>
      <c r="J78" s="36">
        <f>SUMIFS(СВЦЭМ!$C$33:$C$776,СВЦЭМ!$A$33:$A$776,$A78,СВЦЭМ!$B$33:$B$776,J$47)+'СЕТ СН'!$G$9+СВЦЭМ!$D$10+'СЕТ СН'!$G$5-'СЕТ СН'!$G$17</f>
        <v>2586.26720991</v>
      </c>
      <c r="K78" s="36">
        <f>SUMIFS(СВЦЭМ!$C$33:$C$776,СВЦЭМ!$A$33:$A$776,$A78,СВЦЭМ!$B$33:$B$776,K$47)+'СЕТ СН'!$G$9+СВЦЭМ!$D$10+'СЕТ СН'!$G$5-'СЕТ СН'!$G$17</f>
        <v>2586.26720991</v>
      </c>
      <c r="L78" s="36">
        <f>SUMIFS(СВЦЭМ!$C$33:$C$776,СВЦЭМ!$A$33:$A$776,$A78,СВЦЭМ!$B$33:$B$776,L$47)+'СЕТ СН'!$G$9+СВЦЭМ!$D$10+'СЕТ СН'!$G$5-'СЕТ СН'!$G$17</f>
        <v>2586.26720991</v>
      </c>
      <c r="M78" s="36">
        <f>SUMIFS(СВЦЭМ!$C$33:$C$776,СВЦЭМ!$A$33:$A$776,$A78,СВЦЭМ!$B$33:$B$776,M$47)+'СЕТ СН'!$G$9+СВЦЭМ!$D$10+'СЕТ СН'!$G$5-'СЕТ СН'!$G$17</f>
        <v>2586.26720991</v>
      </c>
      <c r="N78" s="36">
        <f>SUMIFS(СВЦЭМ!$C$33:$C$776,СВЦЭМ!$A$33:$A$776,$A78,СВЦЭМ!$B$33:$B$776,N$47)+'СЕТ СН'!$G$9+СВЦЭМ!$D$10+'СЕТ СН'!$G$5-'СЕТ СН'!$G$17</f>
        <v>2586.26720991</v>
      </c>
      <c r="O78" s="36">
        <f>SUMIFS(СВЦЭМ!$C$33:$C$776,СВЦЭМ!$A$33:$A$776,$A78,СВЦЭМ!$B$33:$B$776,O$47)+'СЕТ СН'!$G$9+СВЦЭМ!$D$10+'СЕТ СН'!$G$5-'СЕТ СН'!$G$17</f>
        <v>2586.26720991</v>
      </c>
      <c r="P78" s="36">
        <f>SUMIFS(СВЦЭМ!$C$33:$C$776,СВЦЭМ!$A$33:$A$776,$A78,СВЦЭМ!$B$33:$B$776,P$47)+'СЕТ СН'!$G$9+СВЦЭМ!$D$10+'СЕТ СН'!$G$5-'СЕТ СН'!$G$17</f>
        <v>2586.26720991</v>
      </c>
      <c r="Q78" s="36">
        <f>SUMIFS(СВЦЭМ!$C$33:$C$776,СВЦЭМ!$A$33:$A$776,$A78,СВЦЭМ!$B$33:$B$776,Q$47)+'СЕТ СН'!$G$9+СВЦЭМ!$D$10+'СЕТ СН'!$G$5-'СЕТ СН'!$G$17</f>
        <v>2586.26720991</v>
      </c>
      <c r="R78" s="36">
        <f>SUMIFS(СВЦЭМ!$C$33:$C$776,СВЦЭМ!$A$33:$A$776,$A78,СВЦЭМ!$B$33:$B$776,R$47)+'СЕТ СН'!$G$9+СВЦЭМ!$D$10+'СЕТ СН'!$G$5-'СЕТ СН'!$G$17</f>
        <v>2586.26720991</v>
      </c>
      <c r="S78" s="36">
        <f>SUMIFS(СВЦЭМ!$C$33:$C$776,СВЦЭМ!$A$33:$A$776,$A78,СВЦЭМ!$B$33:$B$776,S$47)+'СЕТ СН'!$G$9+СВЦЭМ!$D$10+'СЕТ СН'!$G$5-'СЕТ СН'!$G$17</f>
        <v>2586.26720991</v>
      </c>
      <c r="T78" s="36">
        <f>SUMIFS(СВЦЭМ!$C$33:$C$776,СВЦЭМ!$A$33:$A$776,$A78,СВЦЭМ!$B$33:$B$776,T$47)+'СЕТ СН'!$G$9+СВЦЭМ!$D$10+'СЕТ СН'!$G$5-'СЕТ СН'!$G$17</f>
        <v>2586.26720991</v>
      </c>
      <c r="U78" s="36">
        <f>SUMIFS(СВЦЭМ!$C$33:$C$776,СВЦЭМ!$A$33:$A$776,$A78,СВЦЭМ!$B$33:$B$776,U$47)+'СЕТ СН'!$G$9+СВЦЭМ!$D$10+'СЕТ СН'!$G$5-'СЕТ СН'!$G$17</f>
        <v>2586.26720991</v>
      </c>
      <c r="V78" s="36">
        <f>SUMIFS(СВЦЭМ!$C$33:$C$776,СВЦЭМ!$A$33:$A$776,$A78,СВЦЭМ!$B$33:$B$776,V$47)+'СЕТ СН'!$G$9+СВЦЭМ!$D$10+'СЕТ СН'!$G$5-'СЕТ СН'!$G$17</f>
        <v>2586.26720991</v>
      </c>
      <c r="W78" s="36">
        <f>SUMIFS(СВЦЭМ!$C$33:$C$776,СВЦЭМ!$A$33:$A$776,$A78,СВЦЭМ!$B$33:$B$776,W$47)+'СЕТ СН'!$G$9+СВЦЭМ!$D$10+'СЕТ СН'!$G$5-'СЕТ СН'!$G$17</f>
        <v>2586.26720991</v>
      </c>
      <c r="X78" s="36">
        <f>SUMIFS(СВЦЭМ!$C$33:$C$776,СВЦЭМ!$A$33:$A$776,$A78,СВЦЭМ!$B$33:$B$776,X$47)+'СЕТ СН'!$G$9+СВЦЭМ!$D$10+'СЕТ СН'!$G$5-'СЕТ СН'!$G$17</f>
        <v>2586.26720991</v>
      </c>
      <c r="Y78" s="36">
        <f>SUMIFS(СВЦЭМ!$C$33:$C$776,СВЦЭМ!$A$33:$A$776,$A78,СВЦЭМ!$B$33:$B$776,Y$47)+'СЕТ СН'!$G$9+СВЦЭМ!$D$10+'СЕТ СН'!$G$5-'СЕТ СН'!$G$17</f>
        <v>2586.26720991</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1" t="s">
        <v>7</v>
      </c>
      <c r="B81" s="125" t="s">
        <v>72</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01.06.2019</v>
      </c>
      <c r="B84" s="36">
        <f>SUMIFS(СВЦЭМ!$C$33:$C$776,СВЦЭМ!$A$33:$A$776,$A84,СВЦЭМ!$B$33:$B$776,B$83)+'СЕТ СН'!$H$9+СВЦЭМ!$D$10+'СЕТ СН'!$H$5-'СЕТ СН'!$H$17</f>
        <v>3629.8339911899998</v>
      </c>
      <c r="C84" s="36">
        <f>SUMIFS(СВЦЭМ!$C$33:$C$776,СВЦЭМ!$A$33:$A$776,$A84,СВЦЭМ!$B$33:$B$776,C$83)+'СЕТ СН'!$H$9+СВЦЭМ!$D$10+'СЕТ СН'!$H$5-'СЕТ СН'!$H$17</f>
        <v>3684.8775983099999</v>
      </c>
      <c r="D84" s="36">
        <f>SUMIFS(СВЦЭМ!$C$33:$C$776,СВЦЭМ!$A$33:$A$776,$A84,СВЦЭМ!$B$33:$B$776,D$83)+'СЕТ СН'!$H$9+СВЦЭМ!$D$10+'СЕТ СН'!$H$5-'СЕТ СН'!$H$17</f>
        <v>3733.6046157399996</v>
      </c>
      <c r="E84" s="36">
        <f>SUMIFS(СВЦЭМ!$C$33:$C$776,СВЦЭМ!$A$33:$A$776,$A84,СВЦЭМ!$B$33:$B$776,E$83)+'СЕТ СН'!$H$9+СВЦЭМ!$D$10+'СЕТ СН'!$H$5-'СЕТ СН'!$H$17</f>
        <v>3756.4645850699999</v>
      </c>
      <c r="F84" s="36">
        <f>SUMIFS(СВЦЭМ!$C$33:$C$776,СВЦЭМ!$A$33:$A$776,$A84,СВЦЭМ!$B$33:$B$776,F$83)+'СЕТ СН'!$H$9+СВЦЭМ!$D$10+'СЕТ СН'!$H$5-'СЕТ СН'!$H$17</f>
        <v>3769.1640617600001</v>
      </c>
      <c r="G84" s="36">
        <f>SUMIFS(СВЦЭМ!$C$33:$C$776,СВЦЭМ!$A$33:$A$776,$A84,СВЦЭМ!$B$33:$B$776,G$83)+'СЕТ СН'!$H$9+СВЦЭМ!$D$10+'СЕТ СН'!$H$5-'СЕТ СН'!$H$17</f>
        <v>3776.7363842499999</v>
      </c>
      <c r="H84" s="36">
        <f>SUMIFS(СВЦЭМ!$C$33:$C$776,СВЦЭМ!$A$33:$A$776,$A84,СВЦЭМ!$B$33:$B$776,H$83)+'СЕТ СН'!$H$9+СВЦЭМ!$D$10+'СЕТ СН'!$H$5-'СЕТ СН'!$H$17</f>
        <v>3738.0532838600002</v>
      </c>
      <c r="I84" s="36">
        <f>SUMIFS(СВЦЭМ!$C$33:$C$776,СВЦЭМ!$A$33:$A$776,$A84,СВЦЭМ!$B$33:$B$776,I$83)+'СЕТ СН'!$H$9+СВЦЭМ!$D$10+'СЕТ СН'!$H$5-'СЕТ СН'!$H$17</f>
        <v>3713.6024182000001</v>
      </c>
      <c r="J84" s="36">
        <f>SUMIFS(СВЦЭМ!$C$33:$C$776,СВЦЭМ!$A$33:$A$776,$A84,СВЦЭМ!$B$33:$B$776,J$83)+'СЕТ СН'!$H$9+СВЦЭМ!$D$10+'СЕТ СН'!$H$5-'СЕТ СН'!$H$17</f>
        <v>3671.5665741399998</v>
      </c>
      <c r="K84" s="36">
        <f>SUMIFS(СВЦЭМ!$C$33:$C$776,СВЦЭМ!$A$33:$A$776,$A84,СВЦЭМ!$B$33:$B$776,K$83)+'СЕТ СН'!$H$9+СВЦЭМ!$D$10+'СЕТ СН'!$H$5-'СЕТ СН'!$H$17</f>
        <v>3600.92868684</v>
      </c>
      <c r="L84" s="36">
        <f>SUMIFS(СВЦЭМ!$C$33:$C$776,СВЦЭМ!$A$33:$A$776,$A84,СВЦЭМ!$B$33:$B$776,L$83)+'СЕТ СН'!$H$9+СВЦЭМ!$D$10+'СЕТ СН'!$H$5-'СЕТ СН'!$H$17</f>
        <v>3580.8554974999997</v>
      </c>
      <c r="M84" s="36">
        <f>SUMIFS(СВЦЭМ!$C$33:$C$776,СВЦЭМ!$A$33:$A$776,$A84,СВЦЭМ!$B$33:$B$776,M$83)+'СЕТ СН'!$H$9+СВЦЭМ!$D$10+'СЕТ СН'!$H$5-'СЕТ СН'!$H$17</f>
        <v>3575.1823237499998</v>
      </c>
      <c r="N84" s="36">
        <f>SUMIFS(СВЦЭМ!$C$33:$C$776,СВЦЭМ!$A$33:$A$776,$A84,СВЦЭМ!$B$33:$B$776,N$83)+'СЕТ СН'!$H$9+СВЦЭМ!$D$10+'СЕТ СН'!$H$5-'СЕТ СН'!$H$17</f>
        <v>3603.2675130799998</v>
      </c>
      <c r="O84" s="36">
        <f>SUMIFS(СВЦЭМ!$C$33:$C$776,СВЦЭМ!$A$33:$A$776,$A84,СВЦЭМ!$B$33:$B$776,O$83)+'СЕТ СН'!$H$9+СВЦЭМ!$D$10+'СЕТ СН'!$H$5-'СЕТ СН'!$H$17</f>
        <v>3588.09996254</v>
      </c>
      <c r="P84" s="36">
        <f>SUMIFS(СВЦЭМ!$C$33:$C$776,СВЦЭМ!$A$33:$A$776,$A84,СВЦЭМ!$B$33:$B$776,P$83)+'СЕТ СН'!$H$9+СВЦЭМ!$D$10+'СЕТ СН'!$H$5-'СЕТ СН'!$H$17</f>
        <v>3587.7385352199999</v>
      </c>
      <c r="Q84" s="36">
        <f>SUMIFS(СВЦЭМ!$C$33:$C$776,СВЦЭМ!$A$33:$A$776,$A84,СВЦЭМ!$B$33:$B$776,Q$83)+'СЕТ СН'!$H$9+СВЦЭМ!$D$10+'СЕТ СН'!$H$5-'СЕТ СН'!$H$17</f>
        <v>3552.8134022099998</v>
      </c>
      <c r="R84" s="36">
        <f>SUMIFS(СВЦЭМ!$C$33:$C$776,СВЦЭМ!$A$33:$A$776,$A84,СВЦЭМ!$B$33:$B$776,R$83)+'СЕТ СН'!$H$9+СВЦЭМ!$D$10+'СЕТ СН'!$H$5-'СЕТ СН'!$H$17</f>
        <v>3516.0730771600001</v>
      </c>
      <c r="S84" s="36">
        <f>SUMIFS(СВЦЭМ!$C$33:$C$776,СВЦЭМ!$A$33:$A$776,$A84,СВЦЭМ!$B$33:$B$776,S$83)+'СЕТ СН'!$H$9+СВЦЭМ!$D$10+'СЕТ СН'!$H$5-'СЕТ СН'!$H$17</f>
        <v>3553.6398115699999</v>
      </c>
      <c r="T84" s="36">
        <f>SUMIFS(СВЦЭМ!$C$33:$C$776,СВЦЭМ!$A$33:$A$776,$A84,СВЦЭМ!$B$33:$B$776,T$83)+'СЕТ СН'!$H$9+СВЦЭМ!$D$10+'СЕТ СН'!$H$5-'СЕТ СН'!$H$17</f>
        <v>3531.3060994099997</v>
      </c>
      <c r="U84" s="36">
        <f>SUMIFS(СВЦЭМ!$C$33:$C$776,СВЦЭМ!$A$33:$A$776,$A84,СВЦЭМ!$B$33:$B$776,U$83)+'СЕТ СН'!$H$9+СВЦЭМ!$D$10+'СЕТ СН'!$H$5-'СЕТ СН'!$H$17</f>
        <v>3503.3515822499999</v>
      </c>
      <c r="V84" s="36">
        <f>SUMIFS(СВЦЭМ!$C$33:$C$776,СВЦЭМ!$A$33:$A$776,$A84,СВЦЭМ!$B$33:$B$776,V$83)+'СЕТ СН'!$H$9+СВЦЭМ!$D$10+'СЕТ СН'!$H$5-'СЕТ СН'!$H$17</f>
        <v>3483.2248634699999</v>
      </c>
      <c r="W84" s="36">
        <f>SUMIFS(СВЦЭМ!$C$33:$C$776,СВЦЭМ!$A$33:$A$776,$A84,СВЦЭМ!$B$33:$B$776,W$83)+'СЕТ СН'!$H$9+СВЦЭМ!$D$10+'СЕТ СН'!$H$5-'СЕТ СН'!$H$17</f>
        <v>3455.0202598799997</v>
      </c>
      <c r="X84" s="36">
        <f>SUMIFS(СВЦЭМ!$C$33:$C$776,СВЦЭМ!$A$33:$A$776,$A84,СВЦЭМ!$B$33:$B$776,X$83)+'СЕТ СН'!$H$9+СВЦЭМ!$D$10+'СЕТ СН'!$H$5-'СЕТ СН'!$H$17</f>
        <v>3466.7155363500001</v>
      </c>
      <c r="Y84" s="36">
        <f>SUMIFS(СВЦЭМ!$C$33:$C$776,СВЦЭМ!$A$33:$A$776,$A84,СВЦЭМ!$B$33:$B$776,Y$83)+'СЕТ СН'!$H$9+СВЦЭМ!$D$10+'СЕТ СН'!$H$5-'СЕТ СН'!$H$17</f>
        <v>3550.0862181799998</v>
      </c>
    </row>
    <row r="85" spans="1:25" ht="15.75" x14ac:dyDescent="0.2">
      <c r="A85" s="35">
        <f>A84+1</f>
        <v>43618</v>
      </c>
      <c r="B85" s="36">
        <f>SUMIFS(СВЦЭМ!$C$33:$C$776,СВЦЭМ!$A$33:$A$776,$A85,СВЦЭМ!$B$33:$B$776,B$83)+'СЕТ СН'!$H$9+СВЦЭМ!$D$10+'СЕТ СН'!$H$5-'СЕТ СН'!$H$17</f>
        <v>3604.8962375399997</v>
      </c>
      <c r="C85" s="36">
        <f>SUMIFS(СВЦЭМ!$C$33:$C$776,СВЦЭМ!$A$33:$A$776,$A85,СВЦЭМ!$B$33:$B$776,C$83)+'СЕТ СН'!$H$9+СВЦЭМ!$D$10+'СЕТ СН'!$H$5-'СЕТ СН'!$H$17</f>
        <v>3658.45834238</v>
      </c>
      <c r="D85" s="36">
        <f>SUMIFS(СВЦЭМ!$C$33:$C$776,СВЦЭМ!$A$33:$A$776,$A85,СВЦЭМ!$B$33:$B$776,D$83)+'СЕТ СН'!$H$9+СВЦЭМ!$D$10+'СЕТ СН'!$H$5-'СЕТ СН'!$H$17</f>
        <v>3683.7606977999999</v>
      </c>
      <c r="E85" s="36">
        <f>SUMIFS(СВЦЭМ!$C$33:$C$776,СВЦЭМ!$A$33:$A$776,$A85,СВЦЭМ!$B$33:$B$776,E$83)+'СЕТ СН'!$H$9+СВЦЭМ!$D$10+'СЕТ СН'!$H$5-'СЕТ СН'!$H$17</f>
        <v>3718.4610064799999</v>
      </c>
      <c r="F85" s="36">
        <f>SUMIFS(СВЦЭМ!$C$33:$C$776,СВЦЭМ!$A$33:$A$776,$A85,СВЦЭМ!$B$33:$B$776,F$83)+'СЕТ СН'!$H$9+СВЦЭМ!$D$10+'СЕТ СН'!$H$5-'СЕТ СН'!$H$17</f>
        <v>3729.4491762399998</v>
      </c>
      <c r="G85" s="36">
        <f>SUMIFS(СВЦЭМ!$C$33:$C$776,СВЦЭМ!$A$33:$A$776,$A85,СВЦЭМ!$B$33:$B$776,G$83)+'СЕТ СН'!$H$9+СВЦЭМ!$D$10+'СЕТ СН'!$H$5-'СЕТ СН'!$H$17</f>
        <v>3735.8373332599999</v>
      </c>
      <c r="H85" s="36">
        <f>SUMIFS(СВЦЭМ!$C$33:$C$776,СВЦЭМ!$A$33:$A$776,$A85,СВЦЭМ!$B$33:$B$776,H$83)+'СЕТ СН'!$H$9+СВЦЭМ!$D$10+'СЕТ СН'!$H$5-'СЕТ СН'!$H$17</f>
        <v>3717.7752339799999</v>
      </c>
      <c r="I85" s="36">
        <f>SUMIFS(СВЦЭМ!$C$33:$C$776,СВЦЭМ!$A$33:$A$776,$A85,СВЦЭМ!$B$33:$B$776,I$83)+'СЕТ СН'!$H$9+СВЦЭМ!$D$10+'СЕТ СН'!$H$5-'СЕТ СН'!$H$17</f>
        <v>3675.36382417</v>
      </c>
      <c r="J85" s="36">
        <f>SUMIFS(СВЦЭМ!$C$33:$C$776,СВЦЭМ!$A$33:$A$776,$A85,СВЦЭМ!$B$33:$B$776,J$83)+'СЕТ СН'!$H$9+СВЦЭМ!$D$10+'СЕТ СН'!$H$5-'СЕТ СН'!$H$17</f>
        <v>3619.4144178199999</v>
      </c>
      <c r="K85" s="36">
        <f>SUMIFS(СВЦЭМ!$C$33:$C$776,СВЦЭМ!$A$33:$A$776,$A85,СВЦЭМ!$B$33:$B$776,K$83)+'СЕТ СН'!$H$9+СВЦЭМ!$D$10+'СЕТ СН'!$H$5-'СЕТ СН'!$H$17</f>
        <v>3574.3717232399999</v>
      </c>
      <c r="L85" s="36">
        <f>SUMIFS(СВЦЭМ!$C$33:$C$776,СВЦЭМ!$A$33:$A$776,$A85,СВЦЭМ!$B$33:$B$776,L$83)+'СЕТ СН'!$H$9+СВЦЭМ!$D$10+'СЕТ СН'!$H$5-'СЕТ СН'!$H$17</f>
        <v>3547.2228273999999</v>
      </c>
      <c r="M85" s="36">
        <f>SUMIFS(СВЦЭМ!$C$33:$C$776,СВЦЭМ!$A$33:$A$776,$A85,СВЦЭМ!$B$33:$B$776,M$83)+'СЕТ СН'!$H$9+СВЦЭМ!$D$10+'СЕТ СН'!$H$5-'СЕТ СН'!$H$17</f>
        <v>3533.1384575900001</v>
      </c>
      <c r="N85" s="36">
        <f>SUMIFS(СВЦЭМ!$C$33:$C$776,СВЦЭМ!$A$33:$A$776,$A85,СВЦЭМ!$B$33:$B$776,N$83)+'СЕТ СН'!$H$9+СВЦЭМ!$D$10+'СЕТ СН'!$H$5-'СЕТ СН'!$H$17</f>
        <v>3555.1255315200001</v>
      </c>
      <c r="O85" s="36">
        <f>SUMIFS(СВЦЭМ!$C$33:$C$776,СВЦЭМ!$A$33:$A$776,$A85,СВЦЭМ!$B$33:$B$776,O$83)+'СЕТ СН'!$H$9+СВЦЭМ!$D$10+'СЕТ СН'!$H$5-'СЕТ СН'!$H$17</f>
        <v>3547.1659435900001</v>
      </c>
      <c r="P85" s="36">
        <f>SUMIFS(СВЦЭМ!$C$33:$C$776,СВЦЭМ!$A$33:$A$776,$A85,СВЦЭМ!$B$33:$B$776,P$83)+'СЕТ СН'!$H$9+СВЦЭМ!$D$10+'СЕТ СН'!$H$5-'СЕТ СН'!$H$17</f>
        <v>3553.2186761799999</v>
      </c>
      <c r="Q85" s="36">
        <f>SUMIFS(СВЦЭМ!$C$33:$C$776,СВЦЭМ!$A$33:$A$776,$A85,СВЦЭМ!$B$33:$B$776,Q$83)+'СЕТ СН'!$H$9+СВЦЭМ!$D$10+'СЕТ СН'!$H$5-'СЕТ СН'!$H$17</f>
        <v>3526.1328079599998</v>
      </c>
      <c r="R85" s="36">
        <f>SUMIFS(СВЦЭМ!$C$33:$C$776,СВЦЭМ!$A$33:$A$776,$A85,СВЦЭМ!$B$33:$B$776,R$83)+'СЕТ СН'!$H$9+СВЦЭМ!$D$10+'СЕТ СН'!$H$5-'СЕТ СН'!$H$17</f>
        <v>3489.90965254</v>
      </c>
      <c r="S85" s="36">
        <f>SUMIFS(СВЦЭМ!$C$33:$C$776,СВЦЭМ!$A$33:$A$776,$A85,СВЦЭМ!$B$33:$B$776,S$83)+'СЕТ СН'!$H$9+СВЦЭМ!$D$10+'СЕТ СН'!$H$5-'СЕТ СН'!$H$17</f>
        <v>3481.3980205399998</v>
      </c>
      <c r="T85" s="36">
        <f>SUMIFS(СВЦЭМ!$C$33:$C$776,СВЦЭМ!$A$33:$A$776,$A85,СВЦЭМ!$B$33:$B$776,T$83)+'СЕТ СН'!$H$9+СВЦЭМ!$D$10+'СЕТ СН'!$H$5-'СЕТ СН'!$H$17</f>
        <v>3483.5818236800001</v>
      </c>
      <c r="U85" s="36">
        <f>SUMIFS(СВЦЭМ!$C$33:$C$776,СВЦЭМ!$A$33:$A$776,$A85,СВЦЭМ!$B$33:$B$776,U$83)+'СЕТ СН'!$H$9+СВЦЭМ!$D$10+'СЕТ СН'!$H$5-'СЕТ СН'!$H$17</f>
        <v>3460.0435936399999</v>
      </c>
      <c r="V85" s="36">
        <f>SUMIFS(СВЦЭМ!$C$33:$C$776,СВЦЭМ!$A$33:$A$776,$A85,СВЦЭМ!$B$33:$B$776,V$83)+'СЕТ СН'!$H$9+СВЦЭМ!$D$10+'СЕТ СН'!$H$5-'СЕТ СН'!$H$17</f>
        <v>3447.7237745299999</v>
      </c>
      <c r="W85" s="36">
        <f>SUMIFS(СВЦЭМ!$C$33:$C$776,СВЦЭМ!$A$33:$A$776,$A85,СВЦЭМ!$B$33:$B$776,W$83)+'СЕТ СН'!$H$9+СВЦЭМ!$D$10+'СЕТ СН'!$H$5-'СЕТ СН'!$H$17</f>
        <v>3448.5221990700002</v>
      </c>
      <c r="X85" s="36">
        <f>SUMIFS(СВЦЭМ!$C$33:$C$776,СВЦЭМ!$A$33:$A$776,$A85,СВЦЭМ!$B$33:$B$776,X$83)+'СЕТ СН'!$H$9+СВЦЭМ!$D$10+'СЕТ СН'!$H$5-'СЕТ СН'!$H$17</f>
        <v>3463.2067485799998</v>
      </c>
      <c r="Y85" s="36">
        <f>SUMIFS(СВЦЭМ!$C$33:$C$776,СВЦЭМ!$A$33:$A$776,$A85,СВЦЭМ!$B$33:$B$776,Y$83)+'СЕТ СН'!$H$9+СВЦЭМ!$D$10+'СЕТ СН'!$H$5-'СЕТ СН'!$H$17</f>
        <v>3549.8406922099998</v>
      </c>
    </row>
    <row r="86" spans="1:25" ht="15.75" x14ac:dyDescent="0.2">
      <c r="A86" s="35">
        <f t="shared" ref="A86:A114" si="2">A85+1</f>
        <v>43619</v>
      </c>
      <c r="B86" s="36">
        <f>SUMIFS(СВЦЭМ!$C$33:$C$776,СВЦЭМ!$A$33:$A$776,$A86,СВЦЭМ!$B$33:$B$776,B$83)+'СЕТ СН'!$H$9+СВЦЭМ!$D$10+'СЕТ СН'!$H$5-'СЕТ СН'!$H$17</f>
        <v>3693.0737125699998</v>
      </c>
      <c r="C86" s="36">
        <f>SUMIFS(СВЦЭМ!$C$33:$C$776,СВЦЭМ!$A$33:$A$776,$A86,СВЦЭМ!$B$33:$B$776,C$83)+'СЕТ СН'!$H$9+СВЦЭМ!$D$10+'СЕТ СН'!$H$5-'СЕТ СН'!$H$17</f>
        <v>3732.1743710000001</v>
      </c>
      <c r="D86" s="36">
        <f>SUMIFS(СВЦЭМ!$C$33:$C$776,СВЦЭМ!$A$33:$A$776,$A86,СВЦЭМ!$B$33:$B$776,D$83)+'СЕТ СН'!$H$9+СВЦЭМ!$D$10+'СЕТ СН'!$H$5-'СЕТ СН'!$H$17</f>
        <v>3760.3679741400001</v>
      </c>
      <c r="E86" s="36">
        <f>SUMIFS(СВЦЭМ!$C$33:$C$776,СВЦЭМ!$A$33:$A$776,$A86,СВЦЭМ!$B$33:$B$776,E$83)+'СЕТ СН'!$H$9+СВЦЭМ!$D$10+'СЕТ СН'!$H$5-'СЕТ СН'!$H$17</f>
        <v>3754.95181757</v>
      </c>
      <c r="F86" s="36">
        <f>SUMIFS(СВЦЭМ!$C$33:$C$776,СВЦЭМ!$A$33:$A$776,$A86,СВЦЭМ!$B$33:$B$776,F$83)+'СЕТ СН'!$H$9+СВЦЭМ!$D$10+'СЕТ СН'!$H$5-'СЕТ СН'!$H$17</f>
        <v>3748.28803049</v>
      </c>
      <c r="G86" s="36">
        <f>SUMIFS(СВЦЭМ!$C$33:$C$776,СВЦЭМ!$A$33:$A$776,$A86,СВЦЭМ!$B$33:$B$776,G$83)+'СЕТ СН'!$H$9+СВЦЭМ!$D$10+'СЕТ СН'!$H$5-'СЕТ СН'!$H$17</f>
        <v>3720.3650694999997</v>
      </c>
      <c r="H86" s="36">
        <f>SUMIFS(СВЦЭМ!$C$33:$C$776,СВЦЭМ!$A$33:$A$776,$A86,СВЦЭМ!$B$33:$B$776,H$83)+'СЕТ СН'!$H$9+СВЦЭМ!$D$10+'СЕТ СН'!$H$5-'СЕТ СН'!$H$17</f>
        <v>3707.1676239499998</v>
      </c>
      <c r="I86" s="36">
        <f>SUMIFS(СВЦЭМ!$C$33:$C$776,СВЦЭМ!$A$33:$A$776,$A86,СВЦЭМ!$B$33:$B$776,I$83)+'СЕТ СН'!$H$9+СВЦЭМ!$D$10+'СЕТ СН'!$H$5-'СЕТ СН'!$H$17</f>
        <v>3673.3200496499999</v>
      </c>
      <c r="J86" s="36">
        <f>SUMIFS(СВЦЭМ!$C$33:$C$776,СВЦЭМ!$A$33:$A$776,$A86,СВЦЭМ!$B$33:$B$776,J$83)+'СЕТ СН'!$H$9+СВЦЭМ!$D$10+'СЕТ СН'!$H$5-'СЕТ СН'!$H$17</f>
        <v>3646.1257935899998</v>
      </c>
      <c r="K86" s="36">
        <f>SUMIFS(СВЦЭМ!$C$33:$C$776,СВЦЭМ!$A$33:$A$776,$A86,СВЦЭМ!$B$33:$B$776,K$83)+'СЕТ СН'!$H$9+СВЦЭМ!$D$10+'СЕТ СН'!$H$5-'СЕТ СН'!$H$17</f>
        <v>3630.7904082800001</v>
      </c>
      <c r="L86" s="36">
        <f>SUMIFS(СВЦЭМ!$C$33:$C$776,СВЦЭМ!$A$33:$A$776,$A86,СВЦЭМ!$B$33:$B$776,L$83)+'СЕТ СН'!$H$9+СВЦЭМ!$D$10+'СЕТ СН'!$H$5-'СЕТ СН'!$H$17</f>
        <v>3597.1634799100002</v>
      </c>
      <c r="M86" s="36">
        <f>SUMIFS(СВЦЭМ!$C$33:$C$776,СВЦЭМ!$A$33:$A$776,$A86,СВЦЭМ!$B$33:$B$776,M$83)+'СЕТ СН'!$H$9+СВЦЭМ!$D$10+'СЕТ СН'!$H$5-'СЕТ СН'!$H$17</f>
        <v>3552.3868316600001</v>
      </c>
      <c r="N86" s="36">
        <f>SUMIFS(СВЦЭМ!$C$33:$C$776,СВЦЭМ!$A$33:$A$776,$A86,СВЦЭМ!$B$33:$B$776,N$83)+'СЕТ СН'!$H$9+СВЦЭМ!$D$10+'СЕТ СН'!$H$5-'СЕТ СН'!$H$17</f>
        <v>3533.70268747</v>
      </c>
      <c r="O86" s="36">
        <f>SUMIFS(СВЦЭМ!$C$33:$C$776,СВЦЭМ!$A$33:$A$776,$A86,СВЦЭМ!$B$33:$B$776,O$83)+'СЕТ СН'!$H$9+СВЦЭМ!$D$10+'СЕТ СН'!$H$5-'СЕТ СН'!$H$17</f>
        <v>3528.9625469100001</v>
      </c>
      <c r="P86" s="36">
        <f>SUMIFS(СВЦЭМ!$C$33:$C$776,СВЦЭМ!$A$33:$A$776,$A86,СВЦЭМ!$B$33:$B$776,P$83)+'СЕТ СН'!$H$9+СВЦЭМ!$D$10+'СЕТ СН'!$H$5-'СЕТ СН'!$H$17</f>
        <v>3529.38630263</v>
      </c>
      <c r="Q86" s="36">
        <f>SUMIFS(СВЦЭМ!$C$33:$C$776,СВЦЭМ!$A$33:$A$776,$A86,СВЦЭМ!$B$33:$B$776,Q$83)+'СЕТ СН'!$H$9+СВЦЭМ!$D$10+'СЕТ СН'!$H$5-'СЕТ СН'!$H$17</f>
        <v>3491.1995227500001</v>
      </c>
      <c r="R86" s="36">
        <f>SUMIFS(СВЦЭМ!$C$33:$C$776,СВЦЭМ!$A$33:$A$776,$A86,СВЦЭМ!$B$33:$B$776,R$83)+'СЕТ СН'!$H$9+СВЦЭМ!$D$10+'СЕТ СН'!$H$5-'СЕТ СН'!$H$17</f>
        <v>3449.3772645899999</v>
      </c>
      <c r="S86" s="36">
        <f>SUMIFS(СВЦЭМ!$C$33:$C$776,СВЦЭМ!$A$33:$A$776,$A86,СВЦЭМ!$B$33:$B$776,S$83)+'СЕТ СН'!$H$9+СВЦЭМ!$D$10+'СЕТ СН'!$H$5-'СЕТ СН'!$H$17</f>
        <v>3461.8671949700001</v>
      </c>
      <c r="T86" s="36">
        <f>SUMIFS(СВЦЭМ!$C$33:$C$776,СВЦЭМ!$A$33:$A$776,$A86,СВЦЭМ!$B$33:$B$776,T$83)+'СЕТ СН'!$H$9+СВЦЭМ!$D$10+'СЕТ СН'!$H$5-'СЕТ СН'!$H$17</f>
        <v>3460.3619488899999</v>
      </c>
      <c r="U86" s="36">
        <f>SUMIFS(СВЦЭМ!$C$33:$C$776,СВЦЭМ!$A$33:$A$776,$A86,СВЦЭМ!$B$33:$B$776,U$83)+'СЕТ СН'!$H$9+СВЦЭМ!$D$10+'СЕТ СН'!$H$5-'СЕТ СН'!$H$17</f>
        <v>3474.0550401299997</v>
      </c>
      <c r="V86" s="36">
        <f>SUMIFS(СВЦЭМ!$C$33:$C$776,СВЦЭМ!$A$33:$A$776,$A86,СВЦЭМ!$B$33:$B$776,V$83)+'СЕТ СН'!$H$9+СВЦЭМ!$D$10+'СЕТ СН'!$H$5-'СЕТ СН'!$H$17</f>
        <v>3533.6310955099998</v>
      </c>
      <c r="W86" s="36">
        <f>SUMIFS(СВЦЭМ!$C$33:$C$776,СВЦЭМ!$A$33:$A$776,$A86,СВЦЭМ!$B$33:$B$776,W$83)+'СЕТ СН'!$H$9+СВЦЭМ!$D$10+'СЕТ СН'!$H$5-'СЕТ СН'!$H$17</f>
        <v>3453.3879087599998</v>
      </c>
      <c r="X86" s="36">
        <f>SUMIFS(СВЦЭМ!$C$33:$C$776,СВЦЭМ!$A$33:$A$776,$A86,СВЦЭМ!$B$33:$B$776,X$83)+'СЕТ СН'!$H$9+СВЦЭМ!$D$10+'СЕТ СН'!$H$5-'СЕТ СН'!$H$17</f>
        <v>3420.1498349499998</v>
      </c>
      <c r="Y86" s="36">
        <f>SUMIFS(СВЦЭМ!$C$33:$C$776,СВЦЭМ!$A$33:$A$776,$A86,СВЦЭМ!$B$33:$B$776,Y$83)+'СЕТ СН'!$H$9+СВЦЭМ!$D$10+'СЕТ СН'!$H$5-'СЕТ СН'!$H$17</f>
        <v>3531.8555543799998</v>
      </c>
    </row>
    <row r="87" spans="1:25" ht="15.75" x14ac:dyDescent="0.2">
      <c r="A87" s="35">
        <f t="shared" si="2"/>
        <v>43620</v>
      </c>
      <c r="B87" s="36">
        <f>SUMIFS(СВЦЭМ!$C$33:$C$776,СВЦЭМ!$A$33:$A$776,$A87,СВЦЭМ!$B$33:$B$776,B$83)+'СЕТ СН'!$H$9+СВЦЭМ!$D$10+'СЕТ СН'!$H$5-'СЕТ СН'!$H$17</f>
        <v>3671.9333047999999</v>
      </c>
      <c r="C87" s="36">
        <f>SUMIFS(СВЦЭМ!$C$33:$C$776,СВЦЭМ!$A$33:$A$776,$A87,СВЦЭМ!$B$33:$B$776,C$83)+'СЕТ СН'!$H$9+СВЦЭМ!$D$10+'СЕТ СН'!$H$5-'СЕТ СН'!$H$17</f>
        <v>3742.1716416199997</v>
      </c>
      <c r="D87" s="36">
        <f>SUMIFS(СВЦЭМ!$C$33:$C$776,СВЦЭМ!$A$33:$A$776,$A87,СВЦЭМ!$B$33:$B$776,D$83)+'СЕТ СН'!$H$9+СВЦЭМ!$D$10+'СЕТ СН'!$H$5-'СЕТ СН'!$H$17</f>
        <v>3761.28178604</v>
      </c>
      <c r="E87" s="36">
        <f>SUMIFS(СВЦЭМ!$C$33:$C$776,СВЦЭМ!$A$33:$A$776,$A87,СВЦЭМ!$B$33:$B$776,E$83)+'СЕТ СН'!$H$9+СВЦЭМ!$D$10+'СЕТ СН'!$H$5-'СЕТ СН'!$H$17</f>
        <v>3752.1922330099997</v>
      </c>
      <c r="F87" s="36">
        <f>SUMIFS(СВЦЭМ!$C$33:$C$776,СВЦЭМ!$A$33:$A$776,$A87,СВЦЭМ!$B$33:$B$776,F$83)+'СЕТ СН'!$H$9+СВЦЭМ!$D$10+'СЕТ СН'!$H$5-'СЕТ СН'!$H$17</f>
        <v>3743.67953343</v>
      </c>
      <c r="G87" s="36">
        <f>SUMIFS(СВЦЭМ!$C$33:$C$776,СВЦЭМ!$A$33:$A$776,$A87,СВЦЭМ!$B$33:$B$776,G$83)+'СЕТ СН'!$H$9+СВЦЭМ!$D$10+'СЕТ СН'!$H$5-'СЕТ СН'!$H$17</f>
        <v>3722.90518088</v>
      </c>
      <c r="H87" s="36">
        <f>SUMIFS(СВЦЭМ!$C$33:$C$776,СВЦЭМ!$A$33:$A$776,$A87,СВЦЭМ!$B$33:$B$776,H$83)+'СЕТ СН'!$H$9+СВЦЭМ!$D$10+'СЕТ СН'!$H$5-'СЕТ СН'!$H$17</f>
        <v>3699.1067662799996</v>
      </c>
      <c r="I87" s="36">
        <f>SUMIFS(СВЦЭМ!$C$33:$C$776,СВЦЭМ!$A$33:$A$776,$A87,СВЦЭМ!$B$33:$B$776,I$83)+'СЕТ СН'!$H$9+СВЦЭМ!$D$10+'СЕТ СН'!$H$5-'СЕТ СН'!$H$17</f>
        <v>3634.7240338199999</v>
      </c>
      <c r="J87" s="36">
        <f>SUMIFS(СВЦЭМ!$C$33:$C$776,СВЦЭМ!$A$33:$A$776,$A87,СВЦЭМ!$B$33:$B$776,J$83)+'СЕТ СН'!$H$9+СВЦЭМ!$D$10+'СЕТ СН'!$H$5-'СЕТ СН'!$H$17</f>
        <v>3596.6837870599998</v>
      </c>
      <c r="K87" s="36">
        <f>SUMIFS(СВЦЭМ!$C$33:$C$776,СВЦЭМ!$A$33:$A$776,$A87,СВЦЭМ!$B$33:$B$776,K$83)+'СЕТ СН'!$H$9+СВЦЭМ!$D$10+'СЕТ СН'!$H$5-'СЕТ СН'!$H$17</f>
        <v>3578.6179637400001</v>
      </c>
      <c r="L87" s="36">
        <f>SUMIFS(СВЦЭМ!$C$33:$C$776,СВЦЭМ!$A$33:$A$776,$A87,СВЦЭМ!$B$33:$B$776,L$83)+'СЕТ СН'!$H$9+СВЦЭМ!$D$10+'СЕТ СН'!$H$5-'СЕТ СН'!$H$17</f>
        <v>3560.59008223</v>
      </c>
      <c r="M87" s="36">
        <f>SUMIFS(СВЦЭМ!$C$33:$C$776,СВЦЭМ!$A$33:$A$776,$A87,СВЦЭМ!$B$33:$B$776,M$83)+'СЕТ СН'!$H$9+СВЦЭМ!$D$10+'СЕТ СН'!$H$5-'СЕТ СН'!$H$17</f>
        <v>3546.6494082600002</v>
      </c>
      <c r="N87" s="36">
        <f>SUMIFS(СВЦЭМ!$C$33:$C$776,СВЦЭМ!$A$33:$A$776,$A87,СВЦЭМ!$B$33:$B$776,N$83)+'СЕТ СН'!$H$9+СВЦЭМ!$D$10+'СЕТ СН'!$H$5-'СЕТ СН'!$H$17</f>
        <v>3553.8557972600001</v>
      </c>
      <c r="O87" s="36">
        <f>SUMIFS(СВЦЭМ!$C$33:$C$776,СВЦЭМ!$A$33:$A$776,$A87,СВЦЭМ!$B$33:$B$776,O$83)+'СЕТ СН'!$H$9+СВЦЭМ!$D$10+'СЕТ СН'!$H$5-'СЕТ СН'!$H$17</f>
        <v>3551.2962514299998</v>
      </c>
      <c r="P87" s="36">
        <f>SUMIFS(СВЦЭМ!$C$33:$C$776,СВЦЭМ!$A$33:$A$776,$A87,СВЦЭМ!$B$33:$B$776,P$83)+'СЕТ СН'!$H$9+СВЦЭМ!$D$10+'СЕТ СН'!$H$5-'СЕТ СН'!$H$17</f>
        <v>3560.69816739</v>
      </c>
      <c r="Q87" s="36">
        <f>SUMIFS(СВЦЭМ!$C$33:$C$776,СВЦЭМ!$A$33:$A$776,$A87,СВЦЭМ!$B$33:$B$776,Q$83)+'СЕТ СН'!$H$9+СВЦЭМ!$D$10+'СЕТ СН'!$H$5-'СЕТ СН'!$H$17</f>
        <v>3520.8534319700002</v>
      </c>
      <c r="R87" s="36">
        <f>SUMIFS(СВЦЭМ!$C$33:$C$776,СВЦЭМ!$A$33:$A$776,$A87,СВЦЭМ!$B$33:$B$776,R$83)+'СЕТ СН'!$H$9+СВЦЭМ!$D$10+'СЕТ СН'!$H$5-'СЕТ СН'!$H$17</f>
        <v>3473.4542459999998</v>
      </c>
      <c r="S87" s="36">
        <f>SUMIFS(СВЦЭМ!$C$33:$C$776,СВЦЭМ!$A$33:$A$776,$A87,СВЦЭМ!$B$33:$B$776,S$83)+'СЕТ СН'!$H$9+СВЦЭМ!$D$10+'СЕТ СН'!$H$5-'СЕТ СН'!$H$17</f>
        <v>3496.52046802</v>
      </c>
      <c r="T87" s="36">
        <f>SUMIFS(СВЦЭМ!$C$33:$C$776,СВЦЭМ!$A$33:$A$776,$A87,СВЦЭМ!$B$33:$B$776,T$83)+'СЕТ СН'!$H$9+СВЦЭМ!$D$10+'СЕТ СН'!$H$5-'СЕТ СН'!$H$17</f>
        <v>3485.76786769</v>
      </c>
      <c r="U87" s="36">
        <f>SUMIFS(СВЦЭМ!$C$33:$C$776,СВЦЭМ!$A$33:$A$776,$A87,СВЦЭМ!$B$33:$B$776,U$83)+'СЕТ СН'!$H$9+СВЦЭМ!$D$10+'СЕТ СН'!$H$5-'СЕТ СН'!$H$17</f>
        <v>3472.3208354899998</v>
      </c>
      <c r="V87" s="36">
        <f>SUMIFS(СВЦЭМ!$C$33:$C$776,СВЦЭМ!$A$33:$A$776,$A87,СВЦЭМ!$B$33:$B$776,V$83)+'СЕТ СН'!$H$9+СВЦЭМ!$D$10+'СЕТ СН'!$H$5-'СЕТ СН'!$H$17</f>
        <v>3469.71989093</v>
      </c>
      <c r="W87" s="36">
        <f>SUMIFS(СВЦЭМ!$C$33:$C$776,СВЦЭМ!$A$33:$A$776,$A87,СВЦЭМ!$B$33:$B$776,W$83)+'СЕТ СН'!$H$9+СВЦЭМ!$D$10+'СЕТ СН'!$H$5-'СЕТ СН'!$H$17</f>
        <v>3449.7434780499998</v>
      </c>
      <c r="X87" s="36">
        <f>SUMIFS(СВЦЭМ!$C$33:$C$776,СВЦЭМ!$A$33:$A$776,$A87,СВЦЭМ!$B$33:$B$776,X$83)+'СЕТ СН'!$H$9+СВЦЭМ!$D$10+'СЕТ СН'!$H$5-'СЕТ СН'!$H$17</f>
        <v>3463.5835714199998</v>
      </c>
      <c r="Y87" s="36">
        <f>SUMIFS(СВЦЭМ!$C$33:$C$776,СВЦЭМ!$A$33:$A$776,$A87,СВЦЭМ!$B$33:$B$776,Y$83)+'СЕТ СН'!$H$9+СВЦЭМ!$D$10+'СЕТ СН'!$H$5-'СЕТ СН'!$H$17</f>
        <v>3542.0864600099999</v>
      </c>
    </row>
    <row r="88" spans="1:25" ht="15.75" x14ac:dyDescent="0.2">
      <c r="A88" s="35">
        <f t="shared" si="2"/>
        <v>43621</v>
      </c>
      <c r="B88" s="36">
        <f>SUMIFS(СВЦЭМ!$C$33:$C$776,СВЦЭМ!$A$33:$A$776,$A88,СВЦЭМ!$B$33:$B$776,B$83)+'СЕТ СН'!$H$9+СВЦЭМ!$D$10+'СЕТ СН'!$H$5-'СЕТ СН'!$H$17</f>
        <v>3625.0075907299997</v>
      </c>
      <c r="C88" s="36">
        <f>SUMIFS(СВЦЭМ!$C$33:$C$776,СВЦЭМ!$A$33:$A$776,$A88,СВЦЭМ!$B$33:$B$776,C$83)+'СЕТ СН'!$H$9+СВЦЭМ!$D$10+'СЕТ СН'!$H$5-'СЕТ СН'!$H$17</f>
        <v>3676.4903729899997</v>
      </c>
      <c r="D88" s="36">
        <f>SUMIFS(СВЦЭМ!$C$33:$C$776,СВЦЭМ!$A$33:$A$776,$A88,СВЦЭМ!$B$33:$B$776,D$83)+'СЕТ СН'!$H$9+СВЦЭМ!$D$10+'СЕТ СН'!$H$5-'СЕТ СН'!$H$17</f>
        <v>3713.2414737499998</v>
      </c>
      <c r="E88" s="36">
        <f>SUMIFS(СВЦЭМ!$C$33:$C$776,СВЦЭМ!$A$33:$A$776,$A88,СВЦЭМ!$B$33:$B$776,E$83)+'СЕТ СН'!$H$9+СВЦЭМ!$D$10+'СЕТ СН'!$H$5-'СЕТ СН'!$H$17</f>
        <v>3727.3226118499997</v>
      </c>
      <c r="F88" s="36">
        <f>SUMIFS(СВЦЭМ!$C$33:$C$776,СВЦЭМ!$A$33:$A$776,$A88,СВЦЭМ!$B$33:$B$776,F$83)+'СЕТ СН'!$H$9+СВЦЭМ!$D$10+'СЕТ СН'!$H$5-'СЕТ СН'!$H$17</f>
        <v>3713.3903210099998</v>
      </c>
      <c r="G88" s="36">
        <f>SUMIFS(СВЦЭМ!$C$33:$C$776,СВЦЭМ!$A$33:$A$776,$A88,СВЦЭМ!$B$33:$B$776,G$83)+'СЕТ СН'!$H$9+СВЦЭМ!$D$10+'СЕТ СН'!$H$5-'СЕТ СН'!$H$17</f>
        <v>3712.85451917</v>
      </c>
      <c r="H88" s="36">
        <f>SUMIFS(СВЦЭМ!$C$33:$C$776,СВЦЭМ!$A$33:$A$776,$A88,СВЦЭМ!$B$33:$B$776,H$83)+'СЕТ СН'!$H$9+СВЦЭМ!$D$10+'СЕТ СН'!$H$5-'СЕТ СН'!$H$17</f>
        <v>3674.3089938399999</v>
      </c>
      <c r="I88" s="36">
        <f>SUMIFS(СВЦЭМ!$C$33:$C$776,СВЦЭМ!$A$33:$A$776,$A88,СВЦЭМ!$B$33:$B$776,I$83)+'СЕТ СН'!$H$9+СВЦЭМ!$D$10+'СЕТ СН'!$H$5-'СЕТ СН'!$H$17</f>
        <v>3621.8768049999999</v>
      </c>
      <c r="J88" s="36">
        <f>SUMIFS(СВЦЭМ!$C$33:$C$776,СВЦЭМ!$A$33:$A$776,$A88,СВЦЭМ!$B$33:$B$776,J$83)+'СЕТ СН'!$H$9+СВЦЭМ!$D$10+'СЕТ СН'!$H$5-'СЕТ СН'!$H$17</f>
        <v>3574.9169961699999</v>
      </c>
      <c r="K88" s="36">
        <f>SUMIFS(СВЦЭМ!$C$33:$C$776,СВЦЭМ!$A$33:$A$776,$A88,СВЦЭМ!$B$33:$B$776,K$83)+'СЕТ СН'!$H$9+СВЦЭМ!$D$10+'СЕТ СН'!$H$5-'СЕТ СН'!$H$17</f>
        <v>3551.8628518199998</v>
      </c>
      <c r="L88" s="36">
        <f>SUMIFS(СВЦЭМ!$C$33:$C$776,СВЦЭМ!$A$33:$A$776,$A88,СВЦЭМ!$B$33:$B$776,L$83)+'СЕТ СН'!$H$9+СВЦЭМ!$D$10+'СЕТ СН'!$H$5-'СЕТ СН'!$H$17</f>
        <v>3544.55289369</v>
      </c>
      <c r="M88" s="36">
        <f>SUMIFS(СВЦЭМ!$C$33:$C$776,СВЦЭМ!$A$33:$A$776,$A88,СВЦЭМ!$B$33:$B$776,M$83)+'СЕТ СН'!$H$9+СВЦЭМ!$D$10+'СЕТ СН'!$H$5-'СЕТ СН'!$H$17</f>
        <v>3524.60143225</v>
      </c>
      <c r="N88" s="36">
        <f>SUMIFS(СВЦЭМ!$C$33:$C$776,СВЦЭМ!$A$33:$A$776,$A88,СВЦЭМ!$B$33:$B$776,N$83)+'СЕТ СН'!$H$9+СВЦЭМ!$D$10+'СЕТ СН'!$H$5-'СЕТ СН'!$H$17</f>
        <v>3559.4509510099997</v>
      </c>
      <c r="O88" s="36">
        <f>SUMIFS(СВЦЭМ!$C$33:$C$776,СВЦЭМ!$A$33:$A$776,$A88,СВЦЭМ!$B$33:$B$776,O$83)+'СЕТ СН'!$H$9+СВЦЭМ!$D$10+'СЕТ СН'!$H$5-'СЕТ СН'!$H$17</f>
        <v>3565.9482713500001</v>
      </c>
      <c r="P88" s="36">
        <f>SUMIFS(СВЦЭМ!$C$33:$C$776,СВЦЭМ!$A$33:$A$776,$A88,СВЦЭМ!$B$33:$B$776,P$83)+'СЕТ СН'!$H$9+СВЦЭМ!$D$10+'СЕТ СН'!$H$5-'СЕТ СН'!$H$17</f>
        <v>3580.3176887199998</v>
      </c>
      <c r="Q88" s="36">
        <f>SUMIFS(СВЦЭМ!$C$33:$C$776,СВЦЭМ!$A$33:$A$776,$A88,СВЦЭМ!$B$33:$B$776,Q$83)+'СЕТ СН'!$H$9+СВЦЭМ!$D$10+'СЕТ СН'!$H$5-'СЕТ СН'!$H$17</f>
        <v>3522.8976531799999</v>
      </c>
      <c r="R88" s="36">
        <f>SUMIFS(СВЦЭМ!$C$33:$C$776,СВЦЭМ!$A$33:$A$776,$A88,СВЦЭМ!$B$33:$B$776,R$83)+'СЕТ СН'!$H$9+СВЦЭМ!$D$10+'СЕТ СН'!$H$5-'СЕТ СН'!$H$17</f>
        <v>3475.4676507999998</v>
      </c>
      <c r="S88" s="36">
        <f>SUMIFS(СВЦЭМ!$C$33:$C$776,СВЦЭМ!$A$33:$A$776,$A88,СВЦЭМ!$B$33:$B$776,S$83)+'СЕТ СН'!$H$9+СВЦЭМ!$D$10+'СЕТ СН'!$H$5-'СЕТ СН'!$H$17</f>
        <v>3487.3648603500001</v>
      </c>
      <c r="T88" s="36">
        <f>SUMIFS(СВЦЭМ!$C$33:$C$776,СВЦЭМ!$A$33:$A$776,$A88,СВЦЭМ!$B$33:$B$776,T$83)+'СЕТ СН'!$H$9+СВЦЭМ!$D$10+'СЕТ СН'!$H$5-'СЕТ СН'!$H$17</f>
        <v>3485.94010506</v>
      </c>
      <c r="U88" s="36">
        <f>SUMIFS(СВЦЭМ!$C$33:$C$776,СВЦЭМ!$A$33:$A$776,$A88,СВЦЭМ!$B$33:$B$776,U$83)+'СЕТ СН'!$H$9+СВЦЭМ!$D$10+'СЕТ СН'!$H$5-'СЕТ СН'!$H$17</f>
        <v>3467.6909635399998</v>
      </c>
      <c r="V88" s="36">
        <f>SUMIFS(СВЦЭМ!$C$33:$C$776,СВЦЭМ!$A$33:$A$776,$A88,СВЦЭМ!$B$33:$B$776,V$83)+'СЕТ СН'!$H$9+СВЦЭМ!$D$10+'СЕТ СН'!$H$5-'СЕТ СН'!$H$17</f>
        <v>3465.8254057200002</v>
      </c>
      <c r="W88" s="36">
        <f>SUMIFS(СВЦЭМ!$C$33:$C$776,СВЦЭМ!$A$33:$A$776,$A88,СВЦЭМ!$B$33:$B$776,W$83)+'СЕТ СН'!$H$9+СВЦЭМ!$D$10+'СЕТ СН'!$H$5-'СЕТ СН'!$H$17</f>
        <v>3440.6497670799999</v>
      </c>
      <c r="X88" s="36">
        <f>SUMIFS(СВЦЭМ!$C$33:$C$776,СВЦЭМ!$A$33:$A$776,$A88,СВЦЭМ!$B$33:$B$776,X$83)+'СЕТ СН'!$H$9+СВЦЭМ!$D$10+'СЕТ СН'!$H$5-'СЕТ СН'!$H$17</f>
        <v>3467.9575309799998</v>
      </c>
      <c r="Y88" s="36">
        <f>SUMIFS(СВЦЭМ!$C$33:$C$776,СВЦЭМ!$A$33:$A$776,$A88,СВЦЭМ!$B$33:$B$776,Y$83)+'СЕТ СН'!$H$9+СВЦЭМ!$D$10+'СЕТ СН'!$H$5-'СЕТ СН'!$H$17</f>
        <v>3549.25065189</v>
      </c>
    </row>
    <row r="89" spans="1:25" ht="15.75" x14ac:dyDescent="0.2">
      <c r="A89" s="35">
        <f t="shared" si="2"/>
        <v>43622</v>
      </c>
      <c r="B89" s="36">
        <f>SUMIFS(СВЦЭМ!$C$33:$C$776,СВЦЭМ!$A$33:$A$776,$A89,СВЦЭМ!$B$33:$B$776,B$83)+'СЕТ СН'!$H$9+СВЦЭМ!$D$10+'СЕТ СН'!$H$5-'СЕТ СН'!$H$17</f>
        <v>3658.5060373799997</v>
      </c>
      <c r="C89" s="36">
        <f>SUMIFS(СВЦЭМ!$C$33:$C$776,СВЦЭМ!$A$33:$A$776,$A89,СВЦЭМ!$B$33:$B$776,C$83)+'СЕТ СН'!$H$9+СВЦЭМ!$D$10+'СЕТ СН'!$H$5-'СЕТ СН'!$H$17</f>
        <v>3698.4733741299997</v>
      </c>
      <c r="D89" s="36">
        <f>SUMIFS(СВЦЭМ!$C$33:$C$776,СВЦЭМ!$A$33:$A$776,$A89,СВЦЭМ!$B$33:$B$776,D$83)+'СЕТ СН'!$H$9+СВЦЭМ!$D$10+'СЕТ СН'!$H$5-'СЕТ СН'!$H$17</f>
        <v>3712.4715536599997</v>
      </c>
      <c r="E89" s="36">
        <f>SUMIFS(СВЦЭМ!$C$33:$C$776,СВЦЭМ!$A$33:$A$776,$A89,СВЦЭМ!$B$33:$B$776,E$83)+'СЕТ СН'!$H$9+СВЦЭМ!$D$10+'СЕТ СН'!$H$5-'СЕТ СН'!$H$17</f>
        <v>3718.1755619300002</v>
      </c>
      <c r="F89" s="36">
        <f>SUMIFS(СВЦЭМ!$C$33:$C$776,СВЦЭМ!$A$33:$A$776,$A89,СВЦЭМ!$B$33:$B$776,F$83)+'СЕТ СН'!$H$9+СВЦЭМ!$D$10+'СЕТ СН'!$H$5-'СЕТ СН'!$H$17</f>
        <v>3720.6891082900001</v>
      </c>
      <c r="G89" s="36">
        <f>SUMIFS(СВЦЭМ!$C$33:$C$776,СВЦЭМ!$A$33:$A$776,$A89,СВЦЭМ!$B$33:$B$776,G$83)+'СЕТ СН'!$H$9+СВЦЭМ!$D$10+'СЕТ СН'!$H$5-'СЕТ СН'!$H$17</f>
        <v>3710.97114349</v>
      </c>
      <c r="H89" s="36">
        <f>SUMIFS(СВЦЭМ!$C$33:$C$776,СВЦЭМ!$A$33:$A$776,$A89,СВЦЭМ!$B$33:$B$776,H$83)+'СЕТ СН'!$H$9+СВЦЭМ!$D$10+'СЕТ СН'!$H$5-'СЕТ СН'!$H$17</f>
        <v>3645.5047473599998</v>
      </c>
      <c r="I89" s="36">
        <f>SUMIFS(СВЦЭМ!$C$33:$C$776,СВЦЭМ!$A$33:$A$776,$A89,СВЦЭМ!$B$33:$B$776,I$83)+'СЕТ СН'!$H$9+СВЦЭМ!$D$10+'СЕТ СН'!$H$5-'СЕТ СН'!$H$17</f>
        <v>3577.6500160400001</v>
      </c>
      <c r="J89" s="36">
        <f>SUMIFS(СВЦЭМ!$C$33:$C$776,СВЦЭМ!$A$33:$A$776,$A89,СВЦЭМ!$B$33:$B$776,J$83)+'СЕТ СН'!$H$9+СВЦЭМ!$D$10+'СЕТ СН'!$H$5-'СЕТ СН'!$H$17</f>
        <v>3530.62086327</v>
      </c>
      <c r="K89" s="36">
        <f>SUMIFS(СВЦЭМ!$C$33:$C$776,СВЦЭМ!$A$33:$A$776,$A89,СВЦЭМ!$B$33:$B$776,K$83)+'СЕТ СН'!$H$9+СВЦЭМ!$D$10+'СЕТ СН'!$H$5-'СЕТ СН'!$H$17</f>
        <v>3491.3369051099999</v>
      </c>
      <c r="L89" s="36">
        <f>SUMIFS(СВЦЭМ!$C$33:$C$776,СВЦЭМ!$A$33:$A$776,$A89,СВЦЭМ!$B$33:$B$776,L$83)+'СЕТ СН'!$H$9+СВЦЭМ!$D$10+'СЕТ СН'!$H$5-'СЕТ СН'!$H$17</f>
        <v>3485.2632109400001</v>
      </c>
      <c r="M89" s="36">
        <f>SUMIFS(СВЦЭМ!$C$33:$C$776,СВЦЭМ!$A$33:$A$776,$A89,СВЦЭМ!$B$33:$B$776,M$83)+'СЕТ СН'!$H$9+СВЦЭМ!$D$10+'СЕТ СН'!$H$5-'СЕТ СН'!$H$17</f>
        <v>3486.85042806</v>
      </c>
      <c r="N89" s="36">
        <f>SUMIFS(СВЦЭМ!$C$33:$C$776,СВЦЭМ!$A$33:$A$776,$A89,СВЦЭМ!$B$33:$B$776,N$83)+'СЕТ СН'!$H$9+СВЦЭМ!$D$10+'СЕТ СН'!$H$5-'СЕТ СН'!$H$17</f>
        <v>3495.3145236</v>
      </c>
      <c r="O89" s="36">
        <f>SUMIFS(СВЦЭМ!$C$33:$C$776,СВЦЭМ!$A$33:$A$776,$A89,СВЦЭМ!$B$33:$B$776,O$83)+'СЕТ СН'!$H$9+СВЦЭМ!$D$10+'СЕТ СН'!$H$5-'СЕТ СН'!$H$17</f>
        <v>3488.8808985400001</v>
      </c>
      <c r="P89" s="36">
        <f>SUMIFS(СВЦЭМ!$C$33:$C$776,СВЦЭМ!$A$33:$A$776,$A89,СВЦЭМ!$B$33:$B$776,P$83)+'СЕТ СН'!$H$9+СВЦЭМ!$D$10+'СЕТ СН'!$H$5-'СЕТ СН'!$H$17</f>
        <v>3510.5945807200001</v>
      </c>
      <c r="Q89" s="36">
        <f>SUMIFS(СВЦЭМ!$C$33:$C$776,СВЦЭМ!$A$33:$A$776,$A89,СВЦЭМ!$B$33:$B$776,Q$83)+'СЕТ СН'!$H$9+СВЦЭМ!$D$10+'СЕТ СН'!$H$5-'СЕТ СН'!$H$17</f>
        <v>3484.3364172800002</v>
      </c>
      <c r="R89" s="36">
        <f>SUMIFS(СВЦЭМ!$C$33:$C$776,СВЦЭМ!$A$33:$A$776,$A89,СВЦЭМ!$B$33:$B$776,R$83)+'СЕТ СН'!$H$9+СВЦЭМ!$D$10+'СЕТ СН'!$H$5-'СЕТ СН'!$H$17</f>
        <v>3444.7716933000002</v>
      </c>
      <c r="S89" s="36">
        <f>SUMIFS(СВЦЭМ!$C$33:$C$776,СВЦЭМ!$A$33:$A$776,$A89,СВЦЭМ!$B$33:$B$776,S$83)+'СЕТ СН'!$H$9+СВЦЭМ!$D$10+'СЕТ СН'!$H$5-'СЕТ СН'!$H$17</f>
        <v>3437.9622448599998</v>
      </c>
      <c r="T89" s="36">
        <f>SUMIFS(СВЦЭМ!$C$33:$C$776,СВЦЭМ!$A$33:$A$776,$A89,СВЦЭМ!$B$33:$B$776,T$83)+'СЕТ СН'!$H$9+СВЦЭМ!$D$10+'СЕТ СН'!$H$5-'СЕТ СН'!$H$17</f>
        <v>3429.9740847600001</v>
      </c>
      <c r="U89" s="36">
        <f>SUMIFS(СВЦЭМ!$C$33:$C$776,СВЦЭМ!$A$33:$A$776,$A89,СВЦЭМ!$B$33:$B$776,U$83)+'СЕТ СН'!$H$9+СВЦЭМ!$D$10+'СЕТ СН'!$H$5-'СЕТ СН'!$H$17</f>
        <v>3413.8305216099998</v>
      </c>
      <c r="V89" s="36">
        <f>SUMIFS(СВЦЭМ!$C$33:$C$776,СВЦЭМ!$A$33:$A$776,$A89,СВЦЭМ!$B$33:$B$776,V$83)+'СЕТ СН'!$H$9+СВЦЭМ!$D$10+'СЕТ СН'!$H$5-'СЕТ СН'!$H$17</f>
        <v>3407.6998365499999</v>
      </c>
      <c r="W89" s="36">
        <f>SUMIFS(СВЦЭМ!$C$33:$C$776,СВЦЭМ!$A$33:$A$776,$A89,СВЦЭМ!$B$33:$B$776,W$83)+'СЕТ СН'!$H$9+СВЦЭМ!$D$10+'СЕТ СН'!$H$5-'СЕТ СН'!$H$17</f>
        <v>3383.1497442599998</v>
      </c>
      <c r="X89" s="36">
        <f>SUMIFS(СВЦЭМ!$C$33:$C$776,СВЦЭМ!$A$33:$A$776,$A89,СВЦЭМ!$B$33:$B$776,X$83)+'СЕТ СН'!$H$9+СВЦЭМ!$D$10+'СЕТ СН'!$H$5-'СЕТ СН'!$H$17</f>
        <v>3424.3753646800001</v>
      </c>
      <c r="Y89" s="36">
        <f>SUMIFS(СВЦЭМ!$C$33:$C$776,СВЦЭМ!$A$33:$A$776,$A89,СВЦЭМ!$B$33:$B$776,Y$83)+'СЕТ СН'!$H$9+СВЦЭМ!$D$10+'СЕТ СН'!$H$5-'СЕТ СН'!$H$17</f>
        <v>3529.9342762199999</v>
      </c>
    </row>
    <row r="90" spans="1:25" ht="15.75" x14ac:dyDescent="0.2">
      <c r="A90" s="35">
        <f t="shared" si="2"/>
        <v>43623</v>
      </c>
      <c r="B90" s="36">
        <f>SUMIFS(СВЦЭМ!$C$33:$C$776,СВЦЭМ!$A$33:$A$776,$A90,СВЦЭМ!$B$33:$B$776,B$83)+'СЕТ СН'!$H$9+СВЦЭМ!$D$10+'СЕТ СН'!$H$5-'СЕТ СН'!$H$17</f>
        <v>3594.8577441899997</v>
      </c>
      <c r="C90" s="36">
        <f>SUMIFS(СВЦЭМ!$C$33:$C$776,СВЦЭМ!$A$33:$A$776,$A90,СВЦЭМ!$B$33:$B$776,C$83)+'СЕТ СН'!$H$9+СВЦЭМ!$D$10+'СЕТ СН'!$H$5-'СЕТ СН'!$H$17</f>
        <v>3649.5803272100002</v>
      </c>
      <c r="D90" s="36">
        <f>SUMIFS(СВЦЭМ!$C$33:$C$776,СВЦЭМ!$A$33:$A$776,$A90,СВЦЭМ!$B$33:$B$776,D$83)+'СЕТ СН'!$H$9+СВЦЭМ!$D$10+'СЕТ СН'!$H$5-'СЕТ СН'!$H$17</f>
        <v>3680.10640865</v>
      </c>
      <c r="E90" s="36">
        <f>SUMIFS(СВЦЭМ!$C$33:$C$776,СВЦЭМ!$A$33:$A$776,$A90,СВЦЭМ!$B$33:$B$776,E$83)+'СЕТ СН'!$H$9+СВЦЭМ!$D$10+'СЕТ СН'!$H$5-'СЕТ СН'!$H$17</f>
        <v>3690.0704106399999</v>
      </c>
      <c r="F90" s="36">
        <f>SUMIFS(СВЦЭМ!$C$33:$C$776,СВЦЭМ!$A$33:$A$776,$A90,СВЦЭМ!$B$33:$B$776,F$83)+'СЕТ СН'!$H$9+СВЦЭМ!$D$10+'СЕТ СН'!$H$5-'СЕТ СН'!$H$17</f>
        <v>3686.9698930999998</v>
      </c>
      <c r="G90" s="36">
        <f>SUMIFS(СВЦЭМ!$C$33:$C$776,СВЦЭМ!$A$33:$A$776,$A90,СВЦЭМ!$B$33:$B$776,G$83)+'СЕТ СН'!$H$9+СВЦЭМ!$D$10+'СЕТ СН'!$H$5-'СЕТ СН'!$H$17</f>
        <v>3678.8547441699998</v>
      </c>
      <c r="H90" s="36">
        <f>SUMIFS(СВЦЭМ!$C$33:$C$776,СВЦЭМ!$A$33:$A$776,$A90,СВЦЭМ!$B$33:$B$776,H$83)+'СЕТ СН'!$H$9+СВЦЭМ!$D$10+'СЕТ СН'!$H$5-'СЕТ СН'!$H$17</f>
        <v>3628.5737018999998</v>
      </c>
      <c r="I90" s="36">
        <f>SUMIFS(СВЦЭМ!$C$33:$C$776,СВЦЭМ!$A$33:$A$776,$A90,СВЦЭМ!$B$33:$B$776,I$83)+'СЕТ СН'!$H$9+СВЦЭМ!$D$10+'СЕТ СН'!$H$5-'СЕТ СН'!$H$17</f>
        <v>3557.9854449300001</v>
      </c>
      <c r="J90" s="36">
        <f>SUMIFS(СВЦЭМ!$C$33:$C$776,СВЦЭМ!$A$33:$A$776,$A90,СВЦЭМ!$B$33:$B$776,J$83)+'СЕТ СН'!$H$9+СВЦЭМ!$D$10+'СЕТ СН'!$H$5-'СЕТ СН'!$H$17</f>
        <v>3516.4083281799999</v>
      </c>
      <c r="K90" s="36">
        <f>SUMIFS(СВЦЭМ!$C$33:$C$776,СВЦЭМ!$A$33:$A$776,$A90,СВЦЭМ!$B$33:$B$776,K$83)+'СЕТ СН'!$H$9+СВЦЭМ!$D$10+'СЕТ СН'!$H$5-'СЕТ СН'!$H$17</f>
        <v>3513.7611995399998</v>
      </c>
      <c r="L90" s="36">
        <f>SUMIFS(СВЦЭМ!$C$33:$C$776,СВЦЭМ!$A$33:$A$776,$A90,СВЦЭМ!$B$33:$B$776,L$83)+'СЕТ СН'!$H$9+СВЦЭМ!$D$10+'СЕТ СН'!$H$5-'СЕТ СН'!$H$17</f>
        <v>3519.6256482899998</v>
      </c>
      <c r="M90" s="36">
        <f>SUMIFS(СВЦЭМ!$C$33:$C$776,СВЦЭМ!$A$33:$A$776,$A90,СВЦЭМ!$B$33:$B$776,M$83)+'СЕТ СН'!$H$9+СВЦЭМ!$D$10+'СЕТ СН'!$H$5-'СЕТ СН'!$H$17</f>
        <v>3505.8872920599997</v>
      </c>
      <c r="N90" s="36">
        <f>SUMIFS(СВЦЭМ!$C$33:$C$776,СВЦЭМ!$A$33:$A$776,$A90,СВЦЭМ!$B$33:$B$776,N$83)+'СЕТ СН'!$H$9+СВЦЭМ!$D$10+'СЕТ СН'!$H$5-'СЕТ СН'!$H$17</f>
        <v>3521.3806741399999</v>
      </c>
      <c r="O90" s="36">
        <f>SUMIFS(СВЦЭМ!$C$33:$C$776,СВЦЭМ!$A$33:$A$776,$A90,СВЦЭМ!$B$33:$B$776,O$83)+'СЕТ СН'!$H$9+СВЦЭМ!$D$10+'СЕТ СН'!$H$5-'СЕТ СН'!$H$17</f>
        <v>3516.13036375</v>
      </c>
      <c r="P90" s="36">
        <f>SUMIFS(СВЦЭМ!$C$33:$C$776,СВЦЭМ!$A$33:$A$776,$A90,СВЦЭМ!$B$33:$B$776,P$83)+'СЕТ СН'!$H$9+СВЦЭМ!$D$10+'СЕТ СН'!$H$5-'СЕТ СН'!$H$17</f>
        <v>3533.0291159399999</v>
      </c>
      <c r="Q90" s="36">
        <f>SUMIFS(СВЦЭМ!$C$33:$C$776,СВЦЭМ!$A$33:$A$776,$A90,СВЦЭМ!$B$33:$B$776,Q$83)+'СЕТ СН'!$H$9+СВЦЭМ!$D$10+'СЕТ СН'!$H$5-'СЕТ СН'!$H$17</f>
        <v>3481.53372343</v>
      </c>
      <c r="R90" s="36">
        <f>SUMIFS(СВЦЭМ!$C$33:$C$776,СВЦЭМ!$A$33:$A$776,$A90,СВЦЭМ!$B$33:$B$776,R$83)+'СЕТ СН'!$H$9+СВЦЭМ!$D$10+'СЕТ СН'!$H$5-'СЕТ СН'!$H$17</f>
        <v>3442.3305991799998</v>
      </c>
      <c r="S90" s="36">
        <f>SUMIFS(СВЦЭМ!$C$33:$C$776,СВЦЭМ!$A$33:$A$776,$A90,СВЦЭМ!$B$33:$B$776,S$83)+'СЕТ СН'!$H$9+СВЦЭМ!$D$10+'СЕТ СН'!$H$5-'СЕТ СН'!$H$17</f>
        <v>3450.5571659100001</v>
      </c>
      <c r="T90" s="36">
        <f>SUMIFS(СВЦЭМ!$C$33:$C$776,СВЦЭМ!$A$33:$A$776,$A90,СВЦЭМ!$B$33:$B$776,T$83)+'СЕТ СН'!$H$9+СВЦЭМ!$D$10+'СЕТ СН'!$H$5-'СЕТ СН'!$H$17</f>
        <v>3448.7932379099998</v>
      </c>
      <c r="U90" s="36">
        <f>SUMIFS(СВЦЭМ!$C$33:$C$776,СВЦЭМ!$A$33:$A$776,$A90,СВЦЭМ!$B$33:$B$776,U$83)+'СЕТ СН'!$H$9+СВЦЭМ!$D$10+'СЕТ СН'!$H$5-'СЕТ СН'!$H$17</f>
        <v>3437.06456235</v>
      </c>
      <c r="V90" s="36">
        <f>SUMIFS(СВЦЭМ!$C$33:$C$776,СВЦЭМ!$A$33:$A$776,$A90,СВЦЭМ!$B$33:$B$776,V$83)+'СЕТ СН'!$H$9+СВЦЭМ!$D$10+'СЕТ СН'!$H$5-'СЕТ СН'!$H$17</f>
        <v>3413.5043277999998</v>
      </c>
      <c r="W90" s="36">
        <f>SUMIFS(СВЦЭМ!$C$33:$C$776,СВЦЭМ!$A$33:$A$776,$A90,СВЦЭМ!$B$33:$B$776,W$83)+'СЕТ СН'!$H$9+СВЦЭМ!$D$10+'СЕТ СН'!$H$5-'СЕТ СН'!$H$17</f>
        <v>3381.32580654</v>
      </c>
      <c r="X90" s="36">
        <f>SUMIFS(СВЦЭМ!$C$33:$C$776,СВЦЭМ!$A$33:$A$776,$A90,СВЦЭМ!$B$33:$B$776,X$83)+'СЕТ СН'!$H$9+СВЦЭМ!$D$10+'СЕТ СН'!$H$5-'СЕТ СН'!$H$17</f>
        <v>3351.83185697</v>
      </c>
      <c r="Y90" s="36">
        <f>SUMIFS(СВЦЭМ!$C$33:$C$776,СВЦЭМ!$A$33:$A$776,$A90,СВЦЭМ!$B$33:$B$776,Y$83)+'СЕТ СН'!$H$9+СВЦЭМ!$D$10+'СЕТ СН'!$H$5-'СЕТ СН'!$H$17</f>
        <v>3440.12352074</v>
      </c>
    </row>
    <row r="91" spans="1:25" ht="15.75" x14ac:dyDescent="0.2">
      <c r="A91" s="35">
        <f t="shared" si="2"/>
        <v>43624</v>
      </c>
      <c r="B91" s="36">
        <f>SUMIFS(СВЦЭМ!$C$33:$C$776,СВЦЭМ!$A$33:$A$776,$A91,СВЦЭМ!$B$33:$B$776,B$83)+'СЕТ СН'!$H$9+СВЦЭМ!$D$10+'СЕТ СН'!$H$5-'СЕТ СН'!$H$17</f>
        <v>3491.3367586099998</v>
      </c>
      <c r="C91" s="36">
        <f>SUMIFS(СВЦЭМ!$C$33:$C$776,СВЦЭМ!$A$33:$A$776,$A91,СВЦЭМ!$B$33:$B$776,C$83)+'СЕТ СН'!$H$9+СВЦЭМ!$D$10+'СЕТ СН'!$H$5-'СЕТ СН'!$H$17</f>
        <v>3482.5071047399997</v>
      </c>
      <c r="D91" s="36">
        <f>SUMIFS(СВЦЭМ!$C$33:$C$776,СВЦЭМ!$A$33:$A$776,$A91,СВЦЭМ!$B$33:$B$776,D$83)+'СЕТ СН'!$H$9+СВЦЭМ!$D$10+'СЕТ СН'!$H$5-'СЕТ СН'!$H$17</f>
        <v>3505.7860365500001</v>
      </c>
      <c r="E91" s="36">
        <f>SUMIFS(СВЦЭМ!$C$33:$C$776,СВЦЭМ!$A$33:$A$776,$A91,СВЦЭМ!$B$33:$B$776,E$83)+'СЕТ СН'!$H$9+СВЦЭМ!$D$10+'СЕТ СН'!$H$5-'СЕТ СН'!$H$17</f>
        <v>3542.5235752899998</v>
      </c>
      <c r="F91" s="36">
        <f>SUMIFS(СВЦЭМ!$C$33:$C$776,СВЦЭМ!$A$33:$A$776,$A91,СВЦЭМ!$B$33:$B$776,F$83)+'СЕТ СН'!$H$9+СВЦЭМ!$D$10+'СЕТ СН'!$H$5-'СЕТ СН'!$H$17</f>
        <v>3545.5177274099997</v>
      </c>
      <c r="G91" s="36">
        <f>SUMIFS(СВЦЭМ!$C$33:$C$776,СВЦЭМ!$A$33:$A$776,$A91,СВЦЭМ!$B$33:$B$776,G$83)+'СЕТ СН'!$H$9+СВЦЭМ!$D$10+'СЕТ СН'!$H$5-'СЕТ СН'!$H$17</f>
        <v>3533.1161743399998</v>
      </c>
      <c r="H91" s="36">
        <f>SUMIFS(СВЦЭМ!$C$33:$C$776,СВЦЭМ!$A$33:$A$776,$A91,СВЦЭМ!$B$33:$B$776,H$83)+'СЕТ СН'!$H$9+СВЦЭМ!$D$10+'СЕТ СН'!$H$5-'СЕТ СН'!$H$17</f>
        <v>3531.6476286399998</v>
      </c>
      <c r="I91" s="36">
        <f>SUMIFS(СВЦЭМ!$C$33:$C$776,СВЦЭМ!$A$33:$A$776,$A91,СВЦЭМ!$B$33:$B$776,I$83)+'СЕТ СН'!$H$9+СВЦЭМ!$D$10+'СЕТ СН'!$H$5-'СЕТ СН'!$H$17</f>
        <v>3507.8666038399997</v>
      </c>
      <c r="J91" s="36">
        <f>SUMIFS(СВЦЭМ!$C$33:$C$776,СВЦЭМ!$A$33:$A$776,$A91,СВЦЭМ!$B$33:$B$776,J$83)+'СЕТ СН'!$H$9+СВЦЭМ!$D$10+'СЕТ СН'!$H$5-'СЕТ СН'!$H$17</f>
        <v>3517.1383154499999</v>
      </c>
      <c r="K91" s="36">
        <f>SUMIFS(СВЦЭМ!$C$33:$C$776,СВЦЭМ!$A$33:$A$776,$A91,СВЦЭМ!$B$33:$B$776,K$83)+'СЕТ СН'!$H$9+СВЦЭМ!$D$10+'СЕТ СН'!$H$5-'СЕТ СН'!$H$17</f>
        <v>3540.1647909799999</v>
      </c>
      <c r="L91" s="36">
        <f>SUMIFS(СВЦЭМ!$C$33:$C$776,СВЦЭМ!$A$33:$A$776,$A91,СВЦЭМ!$B$33:$B$776,L$83)+'СЕТ СН'!$H$9+СВЦЭМ!$D$10+'СЕТ СН'!$H$5-'СЕТ СН'!$H$17</f>
        <v>3549.3541957500001</v>
      </c>
      <c r="M91" s="36">
        <f>SUMIFS(СВЦЭМ!$C$33:$C$776,СВЦЭМ!$A$33:$A$776,$A91,СВЦЭМ!$B$33:$B$776,M$83)+'СЕТ СН'!$H$9+СВЦЭМ!$D$10+'СЕТ СН'!$H$5-'СЕТ СН'!$H$17</f>
        <v>3534.3105613099997</v>
      </c>
      <c r="N91" s="36">
        <f>SUMIFS(СВЦЭМ!$C$33:$C$776,СВЦЭМ!$A$33:$A$776,$A91,СВЦЭМ!$B$33:$B$776,N$83)+'СЕТ СН'!$H$9+СВЦЭМ!$D$10+'СЕТ СН'!$H$5-'СЕТ СН'!$H$17</f>
        <v>3541.0847548199999</v>
      </c>
      <c r="O91" s="36">
        <f>SUMIFS(СВЦЭМ!$C$33:$C$776,СВЦЭМ!$A$33:$A$776,$A91,СВЦЭМ!$B$33:$B$776,O$83)+'СЕТ СН'!$H$9+СВЦЭМ!$D$10+'СЕТ СН'!$H$5-'СЕТ СН'!$H$17</f>
        <v>3529.2321541199999</v>
      </c>
      <c r="P91" s="36">
        <f>SUMIFS(СВЦЭМ!$C$33:$C$776,СВЦЭМ!$A$33:$A$776,$A91,СВЦЭМ!$B$33:$B$776,P$83)+'СЕТ СН'!$H$9+СВЦЭМ!$D$10+'СЕТ СН'!$H$5-'СЕТ СН'!$H$17</f>
        <v>3536.6135232899996</v>
      </c>
      <c r="Q91" s="36">
        <f>SUMIFS(СВЦЭМ!$C$33:$C$776,СВЦЭМ!$A$33:$A$776,$A91,СВЦЭМ!$B$33:$B$776,Q$83)+'СЕТ СН'!$H$9+СВЦЭМ!$D$10+'СЕТ СН'!$H$5-'СЕТ СН'!$H$17</f>
        <v>3417.5623754999997</v>
      </c>
      <c r="R91" s="36">
        <f>SUMIFS(СВЦЭМ!$C$33:$C$776,СВЦЭМ!$A$33:$A$776,$A91,СВЦЭМ!$B$33:$B$776,R$83)+'СЕТ СН'!$H$9+СВЦЭМ!$D$10+'СЕТ СН'!$H$5-'СЕТ СН'!$H$17</f>
        <v>3374.2638310699999</v>
      </c>
      <c r="S91" s="36">
        <f>SUMIFS(СВЦЭМ!$C$33:$C$776,СВЦЭМ!$A$33:$A$776,$A91,СВЦЭМ!$B$33:$B$776,S$83)+'СЕТ СН'!$H$9+СВЦЭМ!$D$10+'СЕТ СН'!$H$5-'СЕТ СН'!$H$17</f>
        <v>3362.7845556799998</v>
      </c>
      <c r="T91" s="36">
        <f>SUMIFS(СВЦЭМ!$C$33:$C$776,СВЦЭМ!$A$33:$A$776,$A91,СВЦЭМ!$B$33:$B$776,T$83)+'СЕТ СН'!$H$9+СВЦЭМ!$D$10+'СЕТ СН'!$H$5-'СЕТ СН'!$H$17</f>
        <v>3359.3646532900002</v>
      </c>
      <c r="U91" s="36">
        <f>SUMIFS(СВЦЭМ!$C$33:$C$776,СВЦЭМ!$A$33:$A$776,$A91,СВЦЭМ!$B$33:$B$776,U$83)+'СЕТ СН'!$H$9+СВЦЭМ!$D$10+'СЕТ СН'!$H$5-'СЕТ СН'!$H$17</f>
        <v>3352.0875391099999</v>
      </c>
      <c r="V91" s="36">
        <f>SUMIFS(СВЦЭМ!$C$33:$C$776,СВЦЭМ!$A$33:$A$776,$A91,СВЦЭМ!$B$33:$B$776,V$83)+'СЕТ СН'!$H$9+СВЦЭМ!$D$10+'СЕТ СН'!$H$5-'СЕТ СН'!$H$17</f>
        <v>3337.3748757100002</v>
      </c>
      <c r="W91" s="36">
        <f>SUMIFS(СВЦЭМ!$C$33:$C$776,СВЦЭМ!$A$33:$A$776,$A91,СВЦЭМ!$B$33:$B$776,W$83)+'СЕТ СН'!$H$9+СВЦЭМ!$D$10+'СЕТ СН'!$H$5-'СЕТ СН'!$H$17</f>
        <v>3312.8980138899997</v>
      </c>
      <c r="X91" s="36">
        <f>SUMIFS(СВЦЭМ!$C$33:$C$776,СВЦЭМ!$A$33:$A$776,$A91,СВЦЭМ!$B$33:$B$776,X$83)+'СЕТ СН'!$H$9+СВЦЭМ!$D$10+'СЕТ СН'!$H$5-'СЕТ СН'!$H$17</f>
        <v>3326.7477552</v>
      </c>
      <c r="Y91" s="36">
        <f>SUMIFS(СВЦЭМ!$C$33:$C$776,СВЦЭМ!$A$33:$A$776,$A91,СВЦЭМ!$B$33:$B$776,Y$83)+'СЕТ СН'!$H$9+СВЦЭМ!$D$10+'СЕТ СН'!$H$5-'СЕТ СН'!$H$17</f>
        <v>3402.1295202599999</v>
      </c>
    </row>
    <row r="92" spans="1:25" ht="15.75" x14ac:dyDescent="0.2">
      <c r="A92" s="35">
        <f t="shared" si="2"/>
        <v>43625</v>
      </c>
      <c r="B92" s="36">
        <f>SUMIFS(СВЦЭМ!$C$33:$C$776,СВЦЭМ!$A$33:$A$776,$A92,СВЦЭМ!$B$33:$B$776,B$83)+'СЕТ СН'!$H$9+СВЦЭМ!$D$10+'СЕТ СН'!$H$5-'СЕТ СН'!$H$17</f>
        <v>3540.3787030899998</v>
      </c>
      <c r="C92" s="36">
        <f>SUMIFS(СВЦЭМ!$C$33:$C$776,СВЦЭМ!$A$33:$A$776,$A92,СВЦЭМ!$B$33:$B$776,C$83)+'СЕТ СН'!$H$9+СВЦЭМ!$D$10+'СЕТ СН'!$H$5-'СЕТ СН'!$H$17</f>
        <v>3569.0227378700001</v>
      </c>
      <c r="D92" s="36">
        <f>SUMIFS(СВЦЭМ!$C$33:$C$776,СВЦЭМ!$A$33:$A$776,$A92,СВЦЭМ!$B$33:$B$776,D$83)+'СЕТ СН'!$H$9+СВЦЭМ!$D$10+'СЕТ СН'!$H$5-'СЕТ СН'!$H$17</f>
        <v>3599.5295377900002</v>
      </c>
      <c r="E92" s="36">
        <f>SUMIFS(СВЦЭМ!$C$33:$C$776,СВЦЭМ!$A$33:$A$776,$A92,СВЦЭМ!$B$33:$B$776,E$83)+'СЕТ СН'!$H$9+СВЦЭМ!$D$10+'СЕТ СН'!$H$5-'СЕТ СН'!$H$17</f>
        <v>3609.5127912999997</v>
      </c>
      <c r="F92" s="36">
        <f>SUMIFS(СВЦЭМ!$C$33:$C$776,СВЦЭМ!$A$33:$A$776,$A92,СВЦЭМ!$B$33:$B$776,F$83)+'СЕТ СН'!$H$9+СВЦЭМ!$D$10+'СЕТ СН'!$H$5-'СЕТ СН'!$H$17</f>
        <v>3604.0515881299998</v>
      </c>
      <c r="G92" s="36">
        <f>SUMIFS(СВЦЭМ!$C$33:$C$776,СВЦЭМ!$A$33:$A$776,$A92,СВЦЭМ!$B$33:$B$776,G$83)+'СЕТ СН'!$H$9+СВЦЭМ!$D$10+'СЕТ СН'!$H$5-'СЕТ СН'!$H$17</f>
        <v>3617.5323573699998</v>
      </c>
      <c r="H92" s="36">
        <f>SUMIFS(СВЦЭМ!$C$33:$C$776,СВЦЭМ!$A$33:$A$776,$A92,СВЦЭМ!$B$33:$B$776,H$83)+'СЕТ СН'!$H$9+СВЦЭМ!$D$10+'СЕТ СН'!$H$5-'СЕТ СН'!$H$17</f>
        <v>3622.1837027299998</v>
      </c>
      <c r="I92" s="36">
        <f>SUMIFS(СВЦЭМ!$C$33:$C$776,СВЦЭМ!$A$33:$A$776,$A92,СВЦЭМ!$B$33:$B$776,I$83)+'СЕТ СН'!$H$9+СВЦЭМ!$D$10+'СЕТ СН'!$H$5-'СЕТ СН'!$H$17</f>
        <v>3569.9014272099998</v>
      </c>
      <c r="J92" s="36">
        <f>SUMIFS(СВЦЭМ!$C$33:$C$776,СВЦЭМ!$A$33:$A$776,$A92,СВЦЭМ!$B$33:$B$776,J$83)+'СЕТ СН'!$H$9+СВЦЭМ!$D$10+'СЕТ СН'!$H$5-'СЕТ СН'!$H$17</f>
        <v>3519.23731185</v>
      </c>
      <c r="K92" s="36">
        <f>SUMIFS(СВЦЭМ!$C$33:$C$776,СВЦЭМ!$A$33:$A$776,$A92,СВЦЭМ!$B$33:$B$776,K$83)+'СЕТ СН'!$H$9+СВЦЭМ!$D$10+'СЕТ СН'!$H$5-'СЕТ СН'!$H$17</f>
        <v>3490.7942311899997</v>
      </c>
      <c r="L92" s="36">
        <f>SUMIFS(СВЦЭМ!$C$33:$C$776,СВЦЭМ!$A$33:$A$776,$A92,СВЦЭМ!$B$33:$B$776,L$83)+'СЕТ СН'!$H$9+СВЦЭМ!$D$10+'СЕТ СН'!$H$5-'СЕТ СН'!$H$17</f>
        <v>3465.2178647000001</v>
      </c>
      <c r="M92" s="36">
        <f>SUMIFS(СВЦЭМ!$C$33:$C$776,СВЦЭМ!$A$33:$A$776,$A92,СВЦЭМ!$B$33:$B$776,M$83)+'СЕТ СН'!$H$9+СВЦЭМ!$D$10+'СЕТ СН'!$H$5-'СЕТ СН'!$H$17</f>
        <v>3440.16450149</v>
      </c>
      <c r="N92" s="36">
        <f>SUMIFS(СВЦЭМ!$C$33:$C$776,СВЦЭМ!$A$33:$A$776,$A92,СВЦЭМ!$B$33:$B$776,N$83)+'СЕТ СН'!$H$9+СВЦЭМ!$D$10+'СЕТ СН'!$H$5-'СЕТ СН'!$H$17</f>
        <v>3437.48397299</v>
      </c>
      <c r="O92" s="36">
        <f>SUMIFS(СВЦЭМ!$C$33:$C$776,СВЦЭМ!$A$33:$A$776,$A92,СВЦЭМ!$B$33:$B$776,O$83)+'СЕТ СН'!$H$9+СВЦЭМ!$D$10+'СЕТ СН'!$H$5-'СЕТ СН'!$H$17</f>
        <v>3436.4097400800001</v>
      </c>
      <c r="P92" s="36">
        <f>SUMIFS(СВЦЭМ!$C$33:$C$776,СВЦЭМ!$A$33:$A$776,$A92,СВЦЭМ!$B$33:$B$776,P$83)+'СЕТ СН'!$H$9+СВЦЭМ!$D$10+'СЕТ СН'!$H$5-'СЕТ СН'!$H$17</f>
        <v>3447.8907598199999</v>
      </c>
      <c r="Q92" s="36">
        <f>SUMIFS(СВЦЭМ!$C$33:$C$776,СВЦЭМ!$A$33:$A$776,$A92,СВЦЭМ!$B$33:$B$776,Q$83)+'СЕТ СН'!$H$9+СВЦЭМ!$D$10+'СЕТ СН'!$H$5-'СЕТ СН'!$H$17</f>
        <v>3411.1097945500001</v>
      </c>
      <c r="R92" s="36">
        <f>SUMIFS(СВЦЭМ!$C$33:$C$776,СВЦЭМ!$A$33:$A$776,$A92,СВЦЭМ!$B$33:$B$776,R$83)+'СЕТ СН'!$H$9+СВЦЭМ!$D$10+'СЕТ СН'!$H$5-'СЕТ СН'!$H$17</f>
        <v>3370.4571650600001</v>
      </c>
      <c r="S92" s="36">
        <f>SUMIFS(СВЦЭМ!$C$33:$C$776,СВЦЭМ!$A$33:$A$776,$A92,СВЦЭМ!$B$33:$B$776,S$83)+'СЕТ СН'!$H$9+СВЦЭМ!$D$10+'СЕТ СН'!$H$5-'СЕТ СН'!$H$17</f>
        <v>3379.3264592999999</v>
      </c>
      <c r="T92" s="36">
        <f>SUMIFS(СВЦЭМ!$C$33:$C$776,СВЦЭМ!$A$33:$A$776,$A92,СВЦЭМ!$B$33:$B$776,T$83)+'СЕТ СН'!$H$9+СВЦЭМ!$D$10+'СЕТ СН'!$H$5-'СЕТ СН'!$H$17</f>
        <v>3386.6977536599998</v>
      </c>
      <c r="U92" s="36">
        <f>SUMIFS(СВЦЭМ!$C$33:$C$776,СВЦЭМ!$A$33:$A$776,$A92,СВЦЭМ!$B$33:$B$776,U$83)+'СЕТ СН'!$H$9+СВЦЭМ!$D$10+'СЕТ СН'!$H$5-'СЕТ СН'!$H$17</f>
        <v>3375.29802698</v>
      </c>
      <c r="V92" s="36">
        <f>SUMIFS(СВЦЭМ!$C$33:$C$776,СВЦЭМ!$A$33:$A$776,$A92,СВЦЭМ!$B$33:$B$776,V$83)+'СЕТ СН'!$H$9+СВЦЭМ!$D$10+'СЕТ СН'!$H$5-'СЕТ СН'!$H$17</f>
        <v>3370.56138956</v>
      </c>
      <c r="W92" s="36">
        <f>SUMIFS(СВЦЭМ!$C$33:$C$776,СВЦЭМ!$A$33:$A$776,$A92,СВЦЭМ!$B$33:$B$776,W$83)+'СЕТ СН'!$H$9+СВЦЭМ!$D$10+'СЕТ СН'!$H$5-'СЕТ СН'!$H$17</f>
        <v>3351.5312107299997</v>
      </c>
      <c r="X92" s="36">
        <f>SUMIFS(СВЦЭМ!$C$33:$C$776,СВЦЭМ!$A$33:$A$776,$A92,СВЦЭМ!$B$33:$B$776,X$83)+'СЕТ СН'!$H$9+СВЦЭМ!$D$10+'СЕТ СН'!$H$5-'СЕТ СН'!$H$17</f>
        <v>3358.3489908299998</v>
      </c>
      <c r="Y92" s="36">
        <f>SUMIFS(СВЦЭМ!$C$33:$C$776,СВЦЭМ!$A$33:$A$776,$A92,СВЦЭМ!$B$33:$B$776,Y$83)+'СЕТ СН'!$H$9+СВЦЭМ!$D$10+'СЕТ СН'!$H$5-'СЕТ СН'!$H$17</f>
        <v>3440.19645171</v>
      </c>
    </row>
    <row r="93" spans="1:25" ht="15.75" x14ac:dyDescent="0.2">
      <c r="A93" s="35">
        <f t="shared" si="2"/>
        <v>43626</v>
      </c>
      <c r="B93" s="36">
        <f>SUMIFS(СВЦЭМ!$C$33:$C$776,СВЦЭМ!$A$33:$A$776,$A93,СВЦЭМ!$B$33:$B$776,B$83)+'СЕТ СН'!$H$9+СВЦЭМ!$D$10+'СЕТ СН'!$H$5-'СЕТ СН'!$H$17</f>
        <v>3559.5454157899999</v>
      </c>
      <c r="C93" s="36">
        <f>SUMIFS(СВЦЭМ!$C$33:$C$776,СВЦЭМ!$A$33:$A$776,$A93,СВЦЭМ!$B$33:$B$776,C$83)+'СЕТ СН'!$H$9+СВЦЭМ!$D$10+'СЕТ СН'!$H$5-'СЕТ СН'!$H$17</f>
        <v>3602.799931</v>
      </c>
      <c r="D93" s="36">
        <f>SUMIFS(СВЦЭМ!$C$33:$C$776,СВЦЭМ!$A$33:$A$776,$A93,СВЦЭМ!$B$33:$B$776,D$83)+'СЕТ СН'!$H$9+СВЦЭМ!$D$10+'СЕТ СН'!$H$5-'СЕТ СН'!$H$17</f>
        <v>3624.6119333699999</v>
      </c>
      <c r="E93" s="36">
        <f>SUMIFS(СВЦЭМ!$C$33:$C$776,СВЦЭМ!$A$33:$A$776,$A93,СВЦЭМ!$B$33:$B$776,E$83)+'СЕТ СН'!$H$9+СВЦЭМ!$D$10+'СЕТ СН'!$H$5-'СЕТ СН'!$H$17</f>
        <v>3621.6698294799999</v>
      </c>
      <c r="F93" s="36">
        <f>SUMIFS(СВЦЭМ!$C$33:$C$776,СВЦЭМ!$A$33:$A$776,$A93,СВЦЭМ!$B$33:$B$776,F$83)+'СЕТ СН'!$H$9+СВЦЭМ!$D$10+'СЕТ СН'!$H$5-'СЕТ СН'!$H$17</f>
        <v>3621.4855793400002</v>
      </c>
      <c r="G93" s="36">
        <f>SUMIFS(СВЦЭМ!$C$33:$C$776,СВЦЭМ!$A$33:$A$776,$A93,СВЦЭМ!$B$33:$B$776,G$83)+'СЕТ СН'!$H$9+СВЦЭМ!$D$10+'СЕТ СН'!$H$5-'СЕТ СН'!$H$17</f>
        <v>3623.5996690299999</v>
      </c>
      <c r="H93" s="36">
        <f>SUMIFS(СВЦЭМ!$C$33:$C$776,СВЦЭМ!$A$33:$A$776,$A93,СВЦЭМ!$B$33:$B$776,H$83)+'СЕТ СН'!$H$9+СВЦЭМ!$D$10+'СЕТ СН'!$H$5-'СЕТ СН'!$H$17</f>
        <v>3613.55913599</v>
      </c>
      <c r="I93" s="36">
        <f>SUMIFS(СВЦЭМ!$C$33:$C$776,СВЦЭМ!$A$33:$A$776,$A93,СВЦЭМ!$B$33:$B$776,I$83)+'СЕТ СН'!$H$9+СВЦЭМ!$D$10+'СЕТ СН'!$H$5-'СЕТ СН'!$H$17</f>
        <v>3564.2067960699997</v>
      </c>
      <c r="J93" s="36">
        <f>SUMIFS(СВЦЭМ!$C$33:$C$776,СВЦЭМ!$A$33:$A$776,$A93,СВЦЭМ!$B$33:$B$776,J$83)+'СЕТ СН'!$H$9+СВЦЭМ!$D$10+'СЕТ СН'!$H$5-'СЕТ СН'!$H$17</f>
        <v>3528.9778068099999</v>
      </c>
      <c r="K93" s="36">
        <f>SUMIFS(СВЦЭМ!$C$33:$C$776,СВЦЭМ!$A$33:$A$776,$A93,СВЦЭМ!$B$33:$B$776,K$83)+'СЕТ СН'!$H$9+СВЦЭМ!$D$10+'СЕТ СН'!$H$5-'СЕТ СН'!$H$17</f>
        <v>3504.28422568</v>
      </c>
      <c r="L93" s="36">
        <f>SUMIFS(СВЦЭМ!$C$33:$C$776,СВЦЭМ!$A$33:$A$776,$A93,СВЦЭМ!$B$33:$B$776,L$83)+'СЕТ СН'!$H$9+СВЦЭМ!$D$10+'СЕТ СН'!$H$5-'СЕТ СН'!$H$17</f>
        <v>3490.62071135</v>
      </c>
      <c r="M93" s="36">
        <f>SUMIFS(СВЦЭМ!$C$33:$C$776,СВЦЭМ!$A$33:$A$776,$A93,СВЦЭМ!$B$33:$B$776,M$83)+'СЕТ СН'!$H$9+СВЦЭМ!$D$10+'СЕТ СН'!$H$5-'СЕТ СН'!$H$17</f>
        <v>3472.6379204499999</v>
      </c>
      <c r="N93" s="36">
        <f>SUMIFS(СВЦЭМ!$C$33:$C$776,СВЦЭМ!$A$33:$A$776,$A93,СВЦЭМ!$B$33:$B$776,N$83)+'СЕТ СН'!$H$9+СВЦЭМ!$D$10+'СЕТ СН'!$H$5-'СЕТ СН'!$H$17</f>
        <v>3485.0793083999997</v>
      </c>
      <c r="O93" s="36">
        <f>SUMIFS(СВЦЭМ!$C$33:$C$776,СВЦЭМ!$A$33:$A$776,$A93,СВЦЭМ!$B$33:$B$776,O$83)+'СЕТ СН'!$H$9+СВЦЭМ!$D$10+'СЕТ СН'!$H$5-'СЕТ СН'!$H$17</f>
        <v>3482.4539393</v>
      </c>
      <c r="P93" s="36">
        <f>SUMIFS(СВЦЭМ!$C$33:$C$776,СВЦЭМ!$A$33:$A$776,$A93,СВЦЭМ!$B$33:$B$776,P$83)+'СЕТ СН'!$H$9+СВЦЭМ!$D$10+'СЕТ СН'!$H$5-'СЕТ СН'!$H$17</f>
        <v>3497.71436464</v>
      </c>
      <c r="Q93" s="36">
        <f>SUMIFS(СВЦЭМ!$C$33:$C$776,СВЦЭМ!$A$33:$A$776,$A93,СВЦЭМ!$B$33:$B$776,Q$83)+'СЕТ СН'!$H$9+СВЦЭМ!$D$10+'СЕТ СН'!$H$5-'СЕТ СН'!$H$17</f>
        <v>3452.97337634</v>
      </c>
      <c r="R93" s="36">
        <f>SUMIFS(СВЦЭМ!$C$33:$C$776,СВЦЭМ!$A$33:$A$776,$A93,СВЦЭМ!$B$33:$B$776,R$83)+'СЕТ СН'!$H$9+СВЦЭМ!$D$10+'СЕТ СН'!$H$5-'СЕТ СН'!$H$17</f>
        <v>3410.83686063</v>
      </c>
      <c r="S93" s="36">
        <f>SUMIFS(СВЦЭМ!$C$33:$C$776,СВЦЭМ!$A$33:$A$776,$A93,СВЦЭМ!$B$33:$B$776,S$83)+'СЕТ СН'!$H$9+СВЦЭМ!$D$10+'СЕТ СН'!$H$5-'СЕТ СН'!$H$17</f>
        <v>3434.55589014</v>
      </c>
      <c r="T93" s="36">
        <f>SUMIFS(СВЦЭМ!$C$33:$C$776,СВЦЭМ!$A$33:$A$776,$A93,СВЦЭМ!$B$33:$B$776,T$83)+'СЕТ СН'!$H$9+СВЦЭМ!$D$10+'СЕТ СН'!$H$5-'СЕТ СН'!$H$17</f>
        <v>3438.3362538699998</v>
      </c>
      <c r="U93" s="36">
        <f>SUMIFS(СВЦЭМ!$C$33:$C$776,СВЦЭМ!$A$33:$A$776,$A93,СВЦЭМ!$B$33:$B$776,U$83)+'СЕТ СН'!$H$9+СВЦЭМ!$D$10+'СЕТ СН'!$H$5-'СЕТ СН'!$H$17</f>
        <v>3424.2695329200001</v>
      </c>
      <c r="V93" s="36">
        <f>SUMIFS(СВЦЭМ!$C$33:$C$776,СВЦЭМ!$A$33:$A$776,$A93,СВЦЭМ!$B$33:$B$776,V$83)+'СЕТ СН'!$H$9+СВЦЭМ!$D$10+'СЕТ СН'!$H$5-'СЕТ СН'!$H$17</f>
        <v>3406.8285381199998</v>
      </c>
      <c r="W93" s="36">
        <f>SUMIFS(СВЦЭМ!$C$33:$C$776,СВЦЭМ!$A$33:$A$776,$A93,СВЦЭМ!$B$33:$B$776,W$83)+'СЕТ СН'!$H$9+СВЦЭМ!$D$10+'СЕТ СН'!$H$5-'СЕТ СН'!$H$17</f>
        <v>3390.2825403799998</v>
      </c>
      <c r="X93" s="36">
        <f>SUMIFS(СВЦЭМ!$C$33:$C$776,СВЦЭМ!$A$33:$A$776,$A93,СВЦЭМ!$B$33:$B$776,X$83)+'СЕТ СН'!$H$9+СВЦЭМ!$D$10+'СЕТ СН'!$H$5-'СЕТ СН'!$H$17</f>
        <v>3394.68705929</v>
      </c>
      <c r="Y93" s="36">
        <f>SUMIFS(СВЦЭМ!$C$33:$C$776,СВЦЭМ!$A$33:$A$776,$A93,СВЦЭМ!$B$33:$B$776,Y$83)+'СЕТ СН'!$H$9+СВЦЭМ!$D$10+'СЕТ СН'!$H$5-'СЕТ СН'!$H$17</f>
        <v>3484.3605042899999</v>
      </c>
    </row>
    <row r="94" spans="1:25" ht="15.75" x14ac:dyDescent="0.2">
      <c r="A94" s="35">
        <f t="shared" si="2"/>
        <v>43627</v>
      </c>
      <c r="B94" s="36">
        <f>SUMIFS(СВЦЭМ!$C$33:$C$776,СВЦЭМ!$A$33:$A$776,$A94,СВЦЭМ!$B$33:$B$776,B$83)+'СЕТ СН'!$H$9+СВЦЭМ!$D$10+'СЕТ СН'!$H$5-'СЕТ СН'!$H$17</f>
        <v>3602.4656631299999</v>
      </c>
      <c r="C94" s="36">
        <f>SUMIFS(СВЦЭМ!$C$33:$C$776,СВЦЭМ!$A$33:$A$776,$A94,СВЦЭМ!$B$33:$B$776,C$83)+'СЕТ СН'!$H$9+СВЦЭМ!$D$10+'СЕТ СН'!$H$5-'СЕТ СН'!$H$17</f>
        <v>3670.7769923599999</v>
      </c>
      <c r="D94" s="36">
        <f>SUMIFS(СВЦЭМ!$C$33:$C$776,СВЦЭМ!$A$33:$A$776,$A94,СВЦЭМ!$B$33:$B$776,D$83)+'СЕТ СН'!$H$9+СВЦЭМ!$D$10+'СЕТ СН'!$H$5-'СЕТ СН'!$H$17</f>
        <v>3648.2904505199999</v>
      </c>
      <c r="E94" s="36">
        <f>SUMIFS(СВЦЭМ!$C$33:$C$776,СВЦЭМ!$A$33:$A$776,$A94,СВЦЭМ!$B$33:$B$776,E$83)+'СЕТ СН'!$H$9+СВЦЭМ!$D$10+'СЕТ СН'!$H$5-'СЕТ СН'!$H$17</f>
        <v>3648.7260918499996</v>
      </c>
      <c r="F94" s="36">
        <f>SUMIFS(СВЦЭМ!$C$33:$C$776,СВЦЭМ!$A$33:$A$776,$A94,СВЦЭМ!$B$33:$B$776,F$83)+'СЕТ СН'!$H$9+СВЦЭМ!$D$10+'СЕТ СН'!$H$5-'СЕТ СН'!$H$17</f>
        <v>3646.30975825</v>
      </c>
      <c r="G94" s="36">
        <f>SUMIFS(СВЦЭМ!$C$33:$C$776,СВЦЭМ!$A$33:$A$776,$A94,СВЦЭМ!$B$33:$B$776,G$83)+'СЕТ СН'!$H$9+СВЦЭМ!$D$10+'СЕТ СН'!$H$5-'СЕТ СН'!$H$17</f>
        <v>3645.8971924399998</v>
      </c>
      <c r="H94" s="36">
        <f>SUMIFS(СВЦЭМ!$C$33:$C$776,СВЦЭМ!$A$33:$A$776,$A94,СВЦЭМ!$B$33:$B$776,H$83)+'СЕТ СН'!$H$9+СВЦЭМ!$D$10+'СЕТ СН'!$H$5-'СЕТ СН'!$H$17</f>
        <v>3645.96241246</v>
      </c>
      <c r="I94" s="36">
        <f>SUMIFS(СВЦЭМ!$C$33:$C$776,СВЦЭМ!$A$33:$A$776,$A94,СВЦЭМ!$B$33:$B$776,I$83)+'СЕТ СН'!$H$9+СВЦЭМ!$D$10+'СЕТ СН'!$H$5-'СЕТ СН'!$H$17</f>
        <v>3556.4534871699998</v>
      </c>
      <c r="J94" s="36">
        <f>SUMIFS(СВЦЭМ!$C$33:$C$776,СВЦЭМ!$A$33:$A$776,$A94,СВЦЭМ!$B$33:$B$776,J$83)+'СЕТ СН'!$H$9+СВЦЭМ!$D$10+'СЕТ СН'!$H$5-'СЕТ СН'!$H$17</f>
        <v>3530.4349312999998</v>
      </c>
      <c r="K94" s="36">
        <f>SUMIFS(СВЦЭМ!$C$33:$C$776,СВЦЭМ!$A$33:$A$776,$A94,СВЦЭМ!$B$33:$B$776,K$83)+'СЕТ СН'!$H$9+СВЦЭМ!$D$10+'СЕТ СН'!$H$5-'СЕТ СН'!$H$17</f>
        <v>3509.3217052199998</v>
      </c>
      <c r="L94" s="36">
        <f>SUMIFS(СВЦЭМ!$C$33:$C$776,СВЦЭМ!$A$33:$A$776,$A94,СВЦЭМ!$B$33:$B$776,L$83)+'СЕТ СН'!$H$9+СВЦЭМ!$D$10+'СЕТ СН'!$H$5-'СЕТ СН'!$H$17</f>
        <v>3505.8154406799999</v>
      </c>
      <c r="M94" s="36">
        <f>SUMIFS(СВЦЭМ!$C$33:$C$776,СВЦЭМ!$A$33:$A$776,$A94,СВЦЭМ!$B$33:$B$776,M$83)+'СЕТ СН'!$H$9+СВЦЭМ!$D$10+'СЕТ СН'!$H$5-'СЕТ СН'!$H$17</f>
        <v>3495.7292968299998</v>
      </c>
      <c r="N94" s="36">
        <f>SUMIFS(СВЦЭМ!$C$33:$C$776,СВЦЭМ!$A$33:$A$776,$A94,СВЦЭМ!$B$33:$B$776,N$83)+'СЕТ СН'!$H$9+СВЦЭМ!$D$10+'СЕТ СН'!$H$5-'СЕТ СН'!$H$17</f>
        <v>3507.1360791699999</v>
      </c>
      <c r="O94" s="36">
        <f>SUMIFS(СВЦЭМ!$C$33:$C$776,СВЦЭМ!$A$33:$A$776,$A94,СВЦЭМ!$B$33:$B$776,O$83)+'СЕТ СН'!$H$9+СВЦЭМ!$D$10+'СЕТ СН'!$H$5-'СЕТ СН'!$H$17</f>
        <v>3499.4988790500001</v>
      </c>
      <c r="P94" s="36">
        <f>SUMIFS(СВЦЭМ!$C$33:$C$776,СВЦЭМ!$A$33:$A$776,$A94,СВЦЭМ!$B$33:$B$776,P$83)+'СЕТ СН'!$H$9+СВЦЭМ!$D$10+'СЕТ СН'!$H$5-'СЕТ СН'!$H$17</f>
        <v>3513.8579586599999</v>
      </c>
      <c r="Q94" s="36">
        <f>SUMIFS(СВЦЭМ!$C$33:$C$776,СВЦЭМ!$A$33:$A$776,$A94,СВЦЭМ!$B$33:$B$776,Q$83)+'СЕТ СН'!$H$9+СВЦЭМ!$D$10+'СЕТ СН'!$H$5-'СЕТ СН'!$H$17</f>
        <v>3475.2924723900001</v>
      </c>
      <c r="R94" s="36">
        <f>SUMIFS(СВЦЭМ!$C$33:$C$776,СВЦЭМ!$A$33:$A$776,$A94,СВЦЭМ!$B$33:$B$776,R$83)+'СЕТ СН'!$H$9+СВЦЭМ!$D$10+'СЕТ СН'!$H$5-'СЕТ СН'!$H$17</f>
        <v>3433.3786279999999</v>
      </c>
      <c r="S94" s="36">
        <f>SUMIFS(СВЦЭМ!$C$33:$C$776,СВЦЭМ!$A$33:$A$776,$A94,СВЦЭМ!$B$33:$B$776,S$83)+'СЕТ СН'!$H$9+СВЦЭМ!$D$10+'СЕТ СН'!$H$5-'СЕТ СН'!$H$17</f>
        <v>3441.0286065199998</v>
      </c>
      <c r="T94" s="36">
        <f>SUMIFS(СВЦЭМ!$C$33:$C$776,СВЦЭМ!$A$33:$A$776,$A94,СВЦЭМ!$B$33:$B$776,T$83)+'СЕТ СН'!$H$9+СВЦЭМ!$D$10+'СЕТ СН'!$H$5-'СЕТ СН'!$H$17</f>
        <v>3446.6613945300001</v>
      </c>
      <c r="U94" s="36">
        <f>SUMIFS(СВЦЭМ!$C$33:$C$776,СВЦЭМ!$A$33:$A$776,$A94,СВЦЭМ!$B$33:$B$776,U$83)+'СЕТ СН'!$H$9+СВЦЭМ!$D$10+'СЕТ СН'!$H$5-'СЕТ СН'!$H$17</f>
        <v>3442.17954315</v>
      </c>
      <c r="V94" s="36">
        <f>SUMIFS(СВЦЭМ!$C$33:$C$776,СВЦЭМ!$A$33:$A$776,$A94,СВЦЭМ!$B$33:$B$776,V$83)+'СЕТ СН'!$H$9+СВЦЭМ!$D$10+'СЕТ СН'!$H$5-'СЕТ СН'!$H$17</f>
        <v>3426.7898700000001</v>
      </c>
      <c r="W94" s="36">
        <f>SUMIFS(СВЦЭМ!$C$33:$C$776,СВЦЭМ!$A$33:$A$776,$A94,СВЦЭМ!$B$33:$B$776,W$83)+'СЕТ СН'!$H$9+СВЦЭМ!$D$10+'СЕТ СН'!$H$5-'СЕТ СН'!$H$17</f>
        <v>3422.5974680099998</v>
      </c>
      <c r="X94" s="36">
        <f>SUMIFS(СВЦЭМ!$C$33:$C$776,СВЦЭМ!$A$33:$A$776,$A94,СВЦЭМ!$B$33:$B$776,X$83)+'СЕТ СН'!$H$9+СВЦЭМ!$D$10+'СЕТ СН'!$H$5-'СЕТ СН'!$H$17</f>
        <v>3427.9168932799998</v>
      </c>
      <c r="Y94" s="36">
        <f>SUMIFS(СВЦЭМ!$C$33:$C$776,СВЦЭМ!$A$33:$A$776,$A94,СВЦЭМ!$B$33:$B$776,Y$83)+'СЕТ СН'!$H$9+СВЦЭМ!$D$10+'СЕТ СН'!$H$5-'СЕТ СН'!$H$17</f>
        <v>3506.2835835599999</v>
      </c>
    </row>
    <row r="95" spans="1:25" ht="15.75" x14ac:dyDescent="0.2">
      <c r="A95" s="35">
        <f t="shared" si="2"/>
        <v>43628</v>
      </c>
      <c r="B95" s="36">
        <f>SUMIFS(СВЦЭМ!$C$33:$C$776,СВЦЭМ!$A$33:$A$776,$A95,СВЦЭМ!$B$33:$B$776,B$83)+'СЕТ СН'!$H$9+СВЦЭМ!$D$10+'СЕТ СН'!$H$5-'СЕТ СН'!$H$17</f>
        <v>3549.5420384399999</v>
      </c>
      <c r="C95" s="36">
        <f>SUMIFS(СВЦЭМ!$C$33:$C$776,СВЦЭМ!$A$33:$A$776,$A95,СВЦЭМ!$B$33:$B$776,C$83)+'СЕТ СН'!$H$9+СВЦЭМ!$D$10+'СЕТ СН'!$H$5-'СЕТ СН'!$H$17</f>
        <v>3604.2779244100002</v>
      </c>
      <c r="D95" s="36">
        <f>SUMIFS(СВЦЭМ!$C$33:$C$776,СВЦЭМ!$A$33:$A$776,$A95,СВЦЭМ!$B$33:$B$776,D$83)+'СЕТ СН'!$H$9+СВЦЭМ!$D$10+'СЕТ СН'!$H$5-'СЕТ СН'!$H$17</f>
        <v>3642.2447162600001</v>
      </c>
      <c r="E95" s="36">
        <f>SUMIFS(СВЦЭМ!$C$33:$C$776,СВЦЭМ!$A$33:$A$776,$A95,СВЦЭМ!$B$33:$B$776,E$83)+'СЕТ СН'!$H$9+СВЦЭМ!$D$10+'СЕТ СН'!$H$5-'СЕТ СН'!$H$17</f>
        <v>3647.6880609299997</v>
      </c>
      <c r="F95" s="36">
        <f>SUMIFS(СВЦЭМ!$C$33:$C$776,СВЦЭМ!$A$33:$A$776,$A95,СВЦЭМ!$B$33:$B$776,F$83)+'СЕТ СН'!$H$9+СВЦЭМ!$D$10+'СЕТ СН'!$H$5-'СЕТ СН'!$H$17</f>
        <v>3657.3115917499999</v>
      </c>
      <c r="G95" s="36">
        <f>SUMIFS(СВЦЭМ!$C$33:$C$776,СВЦЭМ!$A$33:$A$776,$A95,СВЦЭМ!$B$33:$B$776,G$83)+'СЕТ СН'!$H$9+СВЦЭМ!$D$10+'СЕТ СН'!$H$5-'СЕТ СН'!$H$17</f>
        <v>3666.5723042899999</v>
      </c>
      <c r="H95" s="36">
        <f>SUMIFS(СВЦЭМ!$C$33:$C$776,СВЦЭМ!$A$33:$A$776,$A95,СВЦЭМ!$B$33:$B$776,H$83)+'СЕТ СН'!$H$9+СВЦЭМ!$D$10+'СЕТ СН'!$H$5-'СЕТ СН'!$H$17</f>
        <v>3643.45702213</v>
      </c>
      <c r="I95" s="36">
        <f>SUMIFS(СВЦЭМ!$C$33:$C$776,СВЦЭМ!$A$33:$A$776,$A95,СВЦЭМ!$B$33:$B$776,I$83)+'СЕТ СН'!$H$9+СВЦЭМ!$D$10+'СЕТ СН'!$H$5-'СЕТ СН'!$H$17</f>
        <v>3620.6532233999997</v>
      </c>
      <c r="J95" s="36">
        <f>SUMIFS(СВЦЭМ!$C$33:$C$776,СВЦЭМ!$A$33:$A$776,$A95,СВЦЭМ!$B$33:$B$776,J$83)+'СЕТ СН'!$H$9+СВЦЭМ!$D$10+'СЕТ СН'!$H$5-'СЕТ СН'!$H$17</f>
        <v>3565.6667280399997</v>
      </c>
      <c r="K95" s="36">
        <f>SUMIFS(СВЦЭМ!$C$33:$C$776,СВЦЭМ!$A$33:$A$776,$A95,СВЦЭМ!$B$33:$B$776,K$83)+'СЕТ СН'!$H$9+СВЦЭМ!$D$10+'СЕТ СН'!$H$5-'СЕТ СН'!$H$17</f>
        <v>3526.30289683</v>
      </c>
      <c r="L95" s="36">
        <f>SUMIFS(СВЦЭМ!$C$33:$C$776,СВЦЭМ!$A$33:$A$776,$A95,СВЦЭМ!$B$33:$B$776,L$83)+'СЕТ СН'!$H$9+СВЦЭМ!$D$10+'СЕТ СН'!$H$5-'СЕТ СН'!$H$17</f>
        <v>3498.7536560999997</v>
      </c>
      <c r="M95" s="36">
        <f>SUMIFS(СВЦЭМ!$C$33:$C$776,СВЦЭМ!$A$33:$A$776,$A95,СВЦЭМ!$B$33:$B$776,M$83)+'СЕТ СН'!$H$9+СВЦЭМ!$D$10+'СЕТ СН'!$H$5-'СЕТ СН'!$H$17</f>
        <v>3472.8246833200001</v>
      </c>
      <c r="N95" s="36">
        <f>SUMIFS(СВЦЭМ!$C$33:$C$776,СВЦЭМ!$A$33:$A$776,$A95,СВЦЭМ!$B$33:$B$776,N$83)+'СЕТ СН'!$H$9+СВЦЭМ!$D$10+'СЕТ СН'!$H$5-'СЕТ СН'!$H$17</f>
        <v>3481.9044420499999</v>
      </c>
      <c r="O95" s="36">
        <f>SUMIFS(СВЦЭМ!$C$33:$C$776,СВЦЭМ!$A$33:$A$776,$A95,СВЦЭМ!$B$33:$B$776,O$83)+'СЕТ СН'!$H$9+СВЦЭМ!$D$10+'СЕТ СН'!$H$5-'СЕТ СН'!$H$17</f>
        <v>3469.9066462299998</v>
      </c>
      <c r="P95" s="36">
        <f>SUMIFS(СВЦЭМ!$C$33:$C$776,СВЦЭМ!$A$33:$A$776,$A95,СВЦЭМ!$B$33:$B$776,P$83)+'СЕТ СН'!$H$9+СВЦЭМ!$D$10+'СЕТ СН'!$H$5-'СЕТ СН'!$H$17</f>
        <v>3475.5031229699998</v>
      </c>
      <c r="Q95" s="36">
        <f>SUMIFS(СВЦЭМ!$C$33:$C$776,СВЦЭМ!$A$33:$A$776,$A95,СВЦЭМ!$B$33:$B$776,Q$83)+'СЕТ СН'!$H$9+СВЦЭМ!$D$10+'СЕТ СН'!$H$5-'СЕТ СН'!$H$17</f>
        <v>3442.1122066299999</v>
      </c>
      <c r="R95" s="36">
        <f>SUMIFS(СВЦЭМ!$C$33:$C$776,СВЦЭМ!$A$33:$A$776,$A95,СВЦЭМ!$B$33:$B$776,R$83)+'СЕТ СН'!$H$9+СВЦЭМ!$D$10+'СЕТ СН'!$H$5-'СЕТ СН'!$H$17</f>
        <v>3403.90617819</v>
      </c>
      <c r="S95" s="36">
        <f>SUMIFS(СВЦЭМ!$C$33:$C$776,СВЦЭМ!$A$33:$A$776,$A95,СВЦЭМ!$B$33:$B$776,S$83)+'СЕТ СН'!$H$9+СВЦЭМ!$D$10+'СЕТ СН'!$H$5-'СЕТ СН'!$H$17</f>
        <v>3419.1685614500002</v>
      </c>
      <c r="T95" s="36">
        <f>SUMIFS(СВЦЭМ!$C$33:$C$776,СВЦЭМ!$A$33:$A$776,$A95,СВЦЭМ!$B$33:$B$776,T$83)+'СЕТ СН'!$H$9+СВЦЭМ!$D$10+'СЕТ СН'!$H$5-'СЕТ СН'!$H$17</f>
        <v>3414.9096831699999</v>
      </c>
      <c r="U95" s="36">
        <f>SUMIFS(СВЦЭМ!$C$33:$C$776,СВЦЭМ!$A$33:$A$776,$A95,СВЦЭМ!$B$33:$B$776,U$83)+'СЕТ СН'!$H$9+СВЦЭМ!$D$10+'СЕТ СН'!$H$5-'СЕТ СН'!$H$17</f>
        <v>3401.8285434899999</v>
      </c>
      <c r="V95" s="36">
        <f>SUMIFS(СВЦЭМ!$C$33:$C$776,СВЦЭМ!$A$33:$A$776,$A95,СВЦЭМ!$B$33:$B$776,V$83)+'СЕТ СН'!$H$9+СВЦЭМ!$D$10+'СЕТ СН'!$H$5-'СЕТ СН'!$H$17</f>
        <v>3389.07054801</v>
      </c>
      <c r="W95" s="36">
        <f>SUMIFS(СВЦЭМ!$C$33:$C$776,СВЦЭМ!$A$33:$A$776,$A95,СВЦЭМ!$B$33:$B$776,W$83)+'СЕТ СН'!$H$9+СВЦЭМ!$D$10+'СЕТ СН'!$H$5-'СЕТ СН'!$H$17</f>
        <v>3369.9708604099997</v>
      </c>
      <c r="X95" s="36">
        <f>SUMIFS(СВЦЭМ!$C$33:$C$776,СВЦЭМ!$A$33:$A$776,$A95,СВЦЭМ!$B$33:$B$776,X$83)+'СЕТ СН'!$H$9+СВЦЭМ!$D$10+'СЕТ СН'!$H$5-'СЕТ СН'!$H$17</f>
        <v>3390.7152044300001</v>
      </c>
      <c r="Y95" s="36">
        <f>SUMIFS(СВЦЭМ!$C$33:$C$776,СВЦЭМ!$A$33:$A$776,$A95,СВЦЭМ!$B$33:$B$776,Y$83)+'СЕТ СН'!$H$9+СВЦЭМ!$D$10+'СЕТ СН'!$H$5-'СЕТ СН'!$H$17</f>
        <v>3476.20959507</v>
      </c>
    </row>
    <row r="96" spans="1:25" ht="15.75" x14ac:dyDescent="0.2">
      <c r="A96" s="35">
        <f t="shared" si="2"/>
        <v>43629</v>
      </c>
      <c r="B96" s="36">
        <f>SUMIFS(СВЦЭМ!$C$33:$C$776,СВЦЭМ!$A$33:$A$776,$A96,СВЦЭМ!$B$33:$B$776,B$83)+'СЕТ СН'!$H$9+СВЦЭМ!$D$10+'СЕТ СН'!$H$5-'СЕТ СН'!$H$17</f>
        <v>3551.92669729</v>
      </c>
      <c r="C96" s="36">
        <f>SUMIFS(СВЦЭМ!$C$33:$C$776,СВЦЭМ!$A$33:$A$776,$A96,СВЦЭМ!$B$33:$B$776,C$83)+'СЕТ СН'!$H$9+СВЦЭМ!$D$10+'СЕТ СН'!$H$5-'СЕТ СН'!$H$17</f>
        <v>3612.4536124900001</v>
      </c>
      <c r="D96" s="36">
        <f>SUMIFS(СВЦЭМ!$C$33:$C$776,СВЦЭМ!$A$33:$A$776,$A96,СВЦЭМ!$B$33:$B$776,D$83)+'СЕТ СН'!$H$9+СВЦЭМ!$D$10+'СЕТ СН'!$H$5-'СЕТ СН'!$H$17</f>
        <v>3634.3608595999999</v>
      </c>
      <c r="E96" s="36">
        <f>SUMIFS(СВЦЭМ!$C$33:$C$776,СВЦЭМ!$A$33:$A$776,$A96,СВЦЭМ!$B$33:$B$776,E$83)+'СЕТ СН'!$H$9+СВЦЭМ!$D$10+'СЕТ СН'!$H$5-'СЕТ СН'!$H$17</f>
        <v>3647.92205775</v>
      </c>
      <c r="F96" s="36">
        <f>SUMIFS(СВЦЭМ!$C$33:$C$776,СВЦЭМ!$A$33:$A$776,$A96,СВЦЭМ!$B$33:$B$776,F$83)+'СЕТ СН'!$H$9+СВЦЭМ!$D$10+'СЕТ СН'!$H$5-'СЕТ СН'!$H$17</f>
        <v>3651.35207395</v>
      </c>
      <c r="G96" s="36">
        <f>SUMIFS(СВЦЭМ!$C$33:$C$776,СВЦЭМ!$A$33:$A$776,$A96,СВЦЭМ!$B$33:$B$776,G$83)+'СЕТ СН'!$H$9+СВЦЭМ!$D$10+'СЕТ СН'!$H$5-'СЕТ СН'!$H$17</f>
        <v>3660.3418877399999</v>
      </c>
      <c r="H96" s="36">
        <f>SUMIFS(СВЦЭМ!$C$33:$C$776,СВЦЭМ!$A$33:$A$776,$A96,СВЦЭМ!$B$33:$B$776,H$83)+'СЕТ СН'!$H$9+СВЦЭМ!$D$10+'СЕТ СН'!$H$5-'СЕТ СН'!$H$17</f>
        <v>3590.3412220800001</v>
      </c>
      <c r="I96" s="36">
        <f>SUMIFS(СВЦЭМ!$C$33:$C$776,СВЦЭМ!$A$33:$A$776,$A96,СВЦЭМ!$B$33:$B$776,I$83)+'СЕТ СН'!$H$9+СВЦЭМ!$D$10+'СЕТ СН'!$H$5-'СЕТ СН'!$H$17</f>
        <v>3543.33925735</v>
      </c>
      <c r="J96" s="36">
        <f>SUMIFS(СВЦЭМ!$C$33:$C$776,СВЦЭМ!$A$33:$A$776,$A96,СВЦЭМ!$B$33:$B$776,J$83)+'СЕТ СН'!$H$9+СВЦЭМ!$D$10+'СЕТ СН'!$H$5-'СЕТ СН'!$H$17</f>
        <v>3520.7162464399998</v>
      </c>
      <c r="K96" s="36">
        <f>SUMIFS(СВЦЭМ!$C$33:$C$776,СВЦЭМ!$A$33:$A$776,$A96,СВЦЭМ!$B$33:$B$776,K$83)+'СЕТ СН'!$H$9+СВЦЭМ!$D$10+'СЕТ СН'!$H$5-'СЕТ СН'!$H$17</f>
        <v>3495.1801733499997</v>
      </c>
      <c r="L96" s="36">
        <f>SUMIFS(СВЦЭМ!$C$33:$C$776,СВЦЭМ!$A$33:$A$776,$A96,СВЦЭМ!$B$33:$B$776,L$83)+'СЕТ СН'!$H$9+СВЦЭМ!$D$10+'СЕТ СН'!$H$5-'СЕТ СН'!$H$17</f>
        <v>3485.7704285899999</v>
      </c>
      <c r="M96" s="36">
        <f>SUMIFS(СВЦЭМ!$C$33:$C$776,СВЦЭМ!$A$33:$A$776,$A96,СВЦЭМ!$B$33:$B$776,M$83)+'СЕТ СН'!$H$9+СВЦЭМ!$D$10+'СЕТ СН'!$H$5-'СЕТ СН'!$H$17</f>
        <v>3475.6102068700002</v>
      </c>
      <c r="N96" s="36">
        <f>SUMIFS(СВЦЭМ!$C$33:$C$776,СВЦЭМ!$A$33:$A$776,$A96,СВЦЭМ!$B$33:$B$776,N$83)+'СЕТ СН'!$H$9+СВЦЭМ!$D$10+'СЕТ СН'!$H$5-'СЕТ СН'!$H$17</f>
        <v>3510.1800412399998</v>
      </c>
      <c r="O96" s="36">
        <f>SUMIFS(СВЦЭМ!$C$33:$C$776,СВЦЭМ!$A$33:$A$776,$A96,СВЦЭМ!$B$33:$B$776,O$83)+'СЕТ СН'!$H$9+СВЦЭМ!$D$10+'СЕТ СН'!$H$5-'СЕТ СН'!$H$17</f>
        <v>3493.3644220799997</v>
      </c>
      <c r="P96" s="36">
        <f>SUMIFS(СВЦЭМ!$C$33:$C$776,СВЦЭМ!$A$33:$A$776,$A96,СВЦЭМ!$B$33:$B$776,P$83)+'СЕТ СН'!$H$9+СВЦЭМ!$D$10+'СЕТ СН'!$H$5-'СЕТ СН'!$H$17</f>
        <v>3499.3241624299999</v>
      </c>
      <c r="Q96" s="36">
        <f>SUMIFS(СВЦЭМ!$C$33:$C$776,СВЦЭМ!$A$33:$A$776,$A96,СВЦЭМ!$B$33:$B$776,Q$83)+'СЕТ СН'!$H$9+СВЦЭМ!$D$10+'СЕТ СН'!$H$5-'СЕТ СН'!$H$17</f>
        <v>3463.4231122699998</v>
      </c>
      <c r="R96" s="36">
        <f>SUMIFS(СВЦЭМ!$C$33:$C$776,СВЦЭМ!$A$33:$A$776,$A96,СВЦЭМ!$B$33:$B$776,R$83)+'СЕТ СН'!$H$9+СВЦЭМ!$D$10+'СЕТ СН'!$H$5-'СЕТ СН'!$H$17</f>
        <v>3429.0641554700001</v>
      </c>
      <c r="S96" s="36">
        <f>SUMIFS(СВЦЭМ!$C$33:$C$776,СВЦЭМ!$A$33:$A$776,$A96,СВЦЭМ!$B$33:$B$776,S$83)+'СЕТ СН'!$H$9+СВЦЭМ!$D$10+'СЕТ СН'!$H$5-'СЕТ СН'!$H$17</f>
        <v>3455.31427489</v>
      </c>
      <c r="T96" s="36">
        <f>SUMIFS(СВЦЭМ!$C$33:$C$776,СВЦЭМ!$A$33:$A$776,$A96,СВЦЭМ!$B$33:$B$776,T$83)+'СЕТ СН'!$H$9+СВЦЭМ!$D$10+'СЕТ СН'!$H$5-'СЕТ СН'!$H$17</f>
        <v>3450.0486307000001</v>
      </c>
      <c r="U96" s="36">
        <f>SUMIFS(СВЦЭМ!$C$33:$C$776,СВЦЭМ!$A$33:$A$776,$A96,СВЦЭМ!$B$33:$B$776,U$83)+'СЕТ СН'!$H$9+СВЦЭМ!$D$10+'СЕТ СН'!$H$5-'СЕТ СН'!$H$17</f>
        <v>3416.8655857099998</v>
      </c>
      <c r="V96" s="36">
        <f>SUMIFS(СВЦЭМ!$C$33:$C$776,СВЦЭМ!$A$33:$A$776,$A96,СВЦЭМ!$B$33:$B$776,V$83)+'СЕТ СН'!$H$9+СВЦЭМ!$D$10+'СЕТ СН'!$H$5-'СЕТ СН'!$H$17</f>
        <v>3411.7867114800001</v>
      </c>
      <c r="W96" s="36">
        <f>SUMIFS(СВЦЭМ!$C$33:$C$776,СВЦЭМ!$A$33:$A$776,$A96,СВЦЭМ!$B$33:$B$776,W$83)+'СЕТ СН'!$H$9+СВЦЭМ!$D$10+'СЕТ СН'!$H$5-'СЕТ СН'!$H$17</f>
        <v>3407.6586544799998</v>
      </c>
      <c r="X96" s="36">
        <f>SUMIFS(СВЦЭМ!$C$33:$C$776,СВЦЭМ!$A$33:$A$776,$A96,СВЦЭМ!$B$33:$B$776,X$83)+'СЕТ СН'!$H$9+СВЦЭМ!$D$10+'СЕТ СН'!$H$5-'СЕТ СН'!$H$17</f>
        <v>3404.1419055599999</v>
      </c>
      <c r="Y96" s="36">
        <f>SUMIFS(СВЦЭМ!$C$33:$C$776,СВЦЭМ!$A$33:$A$776,$A96,СВЦЭМ!$B$33:$B$776,Y$83)+'СЕТ СН'!$H$9+СВЦЭМ!$D$10+'СЕТ СН'!$H$5-'СЕТ СН'!$H$17</f>
        <v>3483.4221634799997</v>
      </c>
    </row>
    <row r="97" spans="1:25" ht="15.75" x14ac:dyDescent="0.2">
      <c r="A97" s="35">
        <f t="shared" si="2"/>
        <v>43630</v>
      </c>
      <c r="B97" s="36">
        <f>SUMIFS(СВЦЭМ!$C$33:$C$776,СВЦЭМ!$A$33:$A$776,$A97,СВЦЭМ!$B$33:$B$776,B$83)+'СЕТ СН'!$H$9+СВЦЭМ!$D$10+'СЕТ СН'!$H$5-'СЕТ СН'!$H$17</f>
        <v>3567.18210206</v>
      </c>
      <c r="C97" s="36">
        <f>SUMIFS(СВЦЭМ!$C$33:$C$776,СВЦЭМ!$A$33:$A$776,$A97,СВЦЭМ!$B$33:$B$776,C$83)+'СЕТ СН'!$H$9+СВЦЭМ!$D$10+'СЕТ СН'!$H$5-'СЕТ СН'!$H$17</f>
        <v>3612.7439564299998</v>
      </c>
      <c r="D97" s="36">
        <f>SUMIFS(СВЦЭМ!$C$33:$C$776,СВЦЭМ!$A$33:$A$776,$A97,СВЦЭМ!$B$33:$B$776,D$83)+'СЕТ СН'!$H$9+СВЦЭМ!$D$10+'СЕТ СН'!$H$5-'СЕТ СН'!$H$17</f>
        <v>3639.0943825999998</v>
      </c>
      <c r="E97" s="36">
        <f>SUMIFS(СВЦЭМ!$C$33:$C$776,СВЦЭМ!$A$33:$A$776,$A97,СВЦЭМ!$B$33:$B$776,E$83)+'СЕТ СН'!$H$9+СВЦЭМ!$D$10+'СЕТ СН'!$H$5-'СЕТ СН'!$H$17</f>
        <v>3646.44916358</v>
      </c>
      <c r="F97" s="36">
        <f>SUMIFS(СВЦЭМ!$C$33:$C$776,СВЦЭМ!$A$33:$A$776,$A97,СВЦЭМ!$B$33:$B$776,F$83)+'СЕТ СН'!$H$9+СВЦЭМ!$D$10+'СЕТ СН'!$H$5-'СЕТ СН'!$H$17</f>
        <v>3638.1657638299998</v>
      </c>
      <c r="G97" s="36">
        <f>SUMIFS(СВЦЭМ!$C$33:$C$776,СВЦЭМ!$A$33:$A$776,$A97,СВЦЭМ!$B$33:$B$776,G$83)+'СЕТ СН'!$H$9+СВЦЭМ!$D$10+'СЕТ СН'!$H$5-'СЕТ СН'!$H$17</f>
        <v>3663.0499098299997</v>
      </c>
      <c r="H97" s="36">
        <f>SUMIFS(СВЦЭМ!$C$33:$C$776,СВЦЭМ!$A$33:$A$776,$A97,СВЦЭМ!$B$33:$B$776,H$83)+'СЕТ СН'!$H$9+СВЦЭМ!$D$10+'СЕТ СН'!$H$5-'СЕТ СН'!$H$17</f>
        <v>3603.7066823999999</v>
      </c>
      <c r="I97" s="36">
        <f>SUMIFS(СВЦЭМ!$C$33:$C$776,СВЦЭМ!$A$33:$A$776,$A97,СВЦЭМ!$B$33:$B$776,I$83)+'СЕТ СН'!$H$9+СВЦЭМ!$D$10+'СЕТ СН'!$H$5-'СЕТ СН'!$H$17</f>
        <v>3554.03875883</v>
      </c>
      <c r="J97" s="36">
        <f>SUMIFS(СВЦЭМ!$C$33:$C$776,СВЦЭМ!$A$33:$A$776,$A97,СВЦЭМ!$B$33:$B$776,J$83)+'СЕТ СН'!$H$9+СВЦЭМ!$D$10+'СЕТ СН'!$H$5-'СЕТ СН'!$H$17</f>
        <v>3495.6705075199998</v>
      </c>
      <c r="K97" s="36">
        <f>SUMIFS(СВЦЭМ!$C$33:$C$776,СВЦЭМ!$A$33:$A$776,$A97,СВЦЭМ!$B$33:$B$776,K$83)+'СЕТ СН'!$H$9+СВЦЭМ!$D$10+'СЕТ СН'!$H$5-'СЕТ СН'!$H$17</f>
        <v>3487.4469178199997</v>
      </c>
      <c r="L97" s="36">
        <f>SUMIFS(СВЦЭМ!$C$33:$C$776,СВЦЭМ!$A$33:$A$776,$A97,СВЦЭМ!$B$33:$B$776,L$83)+'СЕТ СН'!$H$9+СВЦЭМ!$D$10+'СЕТ СН'!$H$5-'СЕТ СН'!$H$17</f>
        <v>3482.3594506499999</v>
      </c>
      <c r="M97" s="36">
        <f>SUMIFS(СВЦЭМ!$C$33:$C$776,СВЦЭМ!$A$33:$A$776,$A97,СВЦЭМ!$B$33:$B$776,M$83)+'СЕТ СН'!$H$9+СВЦЭМ!$D$10+'СЕТ СН'!$H$5-'СЕТ СН'!$H$17</f>
        <v>3460.45987754</v>
      </c>
      <c r="N97" s="36">
        <f>SUMIFS(СВЦЭМ!$C$33:$C$776,СВЦЭМ!$A$33:$A$776,$A97,СВЦЭМ!$B$33:$B$776,N$83)+'СЕТ СН'!$H$9+СВЦЭМ!$D$10+'СЕТ СН'!$H$5-'СЕТ СН'!$H$17</f>
        <v>3507.3955489800001</v>
      </c>
      <c r="O97" s="36">
        <f>SUMIFS(СВЦЭМ!$C$33:$C$776,СВЦЭМ!$A$33:$A$776,$A97,СВЦЭМ!$B$33:$B$776,O$83)+'СЕТ СН'!$H$9+СВЦЭМ!$D$10+'СЕТ СН'!$H$5-'СЕТ СН'!$H$17</f>
        <v>3478.2277495399999</v>
      </c>
      <c r="P97" s="36">
        <f>SUMIFS(СВЦЭМ!$C$33:$C$776,СВЦЭМ!$A$33:$A$776,$A97,СВЦЭМ!$B$33:$B$776,P$83)+'СЕТ СН'!$H$9+СВЦЭМ!$D$10+'СЕТ СН'!$H$5-'СЕТ СН'!$H$17</f>
        <v>3476.3948112200001</v>
      </c>
      <c r="Q97" s="36">
        <f>SUMIFS(СВЦЭМ!$C$33:$C$776,СВЦЭМ!$A$33:$A$776,$A97,СВЦЭМ!$B$33:$B$776,Q$83)+'СЕТ СН'!$H$9+СВЦЭМ!$D$10+'СЕТ СН'!$H$5-'СЕТ СН'!$H$17</f>
        <v>3439.87182201</v>
      </c>
      <c r="R97" s="36">
        <f>SUMIFS(СВЦЭМ!$C$33:$C$776,СВЦЭМ!$A$33:$A$776,$A97,СВЦЭМ!$B$33:$B$776,R$83)+'СЕТ СН'!$H$9+СВЦЭМ!$D$10+'СЕТ СН'!$H$5-'СЕТ СН'!$H$17</f>
        <v>3408.2076368399999</v>
      </c>
      <c r="S97" s="36">
        <f>SUMIFS(СВЦЭМ!$C$33:$C$776,СВЦЭМ!$A$33:$A$776,$A97,СВЦЭМ!$B$33:$B$776,S$83)+'СЕТ СН'!$H$9+СВЦЭМ!$D$10+'СЕТ СН'!$H$5-'СЕТ СН'!$H$17</f>
        <v>3426.8719016099999</v>
      </c>
      <c r="T97" s="36">
        <f>SUMIFS(СВЦЭМ!$C$33:$C$776,СВЦЭМ!$A$33:$A$776,$A97,СВЦЭМ!$B$33:$B$776,T$83)+'СЕТ СН'!$H$9+СВЦЭМ!$D$10+'СЕТ СН'!$H$5-'СЕТ СН'!$H$17</f>
        <v>3420.0396450499998</v>
      </c>
      <c r="U97" s="36">
        <f>SUMIFS(СВЦЭМ!$C$33:$C$776,СВЦЭМ!$A$33:$A$776,$A97,СВЦЭМ!$B$33:$B$776,U$83)+'СЕТ СН'!$H$9+СВЦЭМ!$D$10+'СЕТ СН'!$H$5-'СЕТ СН'!$H$17</f>
        <v>3415.5285687400001</v>
      </c>
      <c r="V97" s="36">
        <f>SUMIFS(СВЦЭМ!$C$33:$C$776,СВЦЭМ!$A$33:$A$776,$A97,СВЦЭМ!$B$33:$B$776,V$83)+'СЕТ СН'!$H$9+СВЦЭМ!$D$10+'СЕТ СН'!$H$5-'СЕТ СН'!$H$17</f>
        <v>3410.8081518600002</v>
      </c>
      <c r="W97" s="36">
        <f>SUMIFS(СВЦЭМ!$C$33:$C$776,СВЦЭМ!$A$33:$A$776,$A97,СВЦЭМ!$B$33:$B$776,W$83)+'СЕТ СН'!$H$9+СВЦЭМ!$D$10+'СЕТ СН'!$H$5-'СЕТ СН'!$H$17</f>
        <v>3402.6334732699997</v>
      </c>
      <c r="X97" s="36">
        <f>SUMIFS(СВЦЭМ!$C$33:$C$776,СВЦЭМ!$A$33:$A$776,$A97,СВЦЭМ!$B$33:$B$776,X$83)+'СЕТ СН'!$H$9+СВЦЭМ!$D$10+'СЕТ СН'!$H$5-'СЕТ СН'!$H$17</f>
        <v>3415.6721377899999</v>
      </c>
      <c r="Y97" s="36">
        <f>SUMIFS(СВЦЭМ!$C$33:$C$776,СВЦЭМ!$A$33:$A$776,$A97,СВЦЭМ!$B$33:$B$776,Y$83)+'СЕТ СН'!$H$9+СВЦЭМ!$D$10+'СЕТ СН'!$H$5-'СЕТ СН'!$H$17</f>
        <v>3458.0733760499998</v>
      </c>
    </row>
    <row r="98" spans="1:25" ht="15.75" x14ac:dyDescent="0.2">
      <c r="A98" s="35">
        <f t="shared" si="2"/>
        <v>43631</v>
      </c>
      <c r="B98" s="36">
        <f>SUMIFS(СВЦЭМ!$C$33:$C$776,СВЦЭМ!$A$33:$A$776,$A98,СВЦЭМ!$B$33:$B$776,B$83)+'СЕТ СН'!$H$9+СВЦЭМ!$D$10+'СЕТ СН'!$H$5-'СЕТ СН'!$H$17</f>
        <v>3446.96947181</v>
      </c>
      <c r="C98" s="36">
        <f>SUMIFS(СВЦЭМ!$C$33:$C$776,СВЦЭМ!$A$33:$A$776,$A98,СВЦЭМ!$B$33:$B$776,C$83)+'СЕТ СН'!$H$9+СВЦЭМ!$D$10+'СЕТ СН'!$H$5-'СЕТ СН'!$H$17</f>
        <v>3495.3140023400001</v>
      </c>
      <c r="D98" s="36">
        <f>SUMIFS(СВЦЭМ!$C$33:$C$776,СВЦЭМ!$A$33:$A$776,$A98,СВЦЭМ!$B$33:$B$776,D$83)+'СЕТ СН'!$H$9+СВЦЭМ!$D$10+'СЕТ СН'!$H$5-'СЕТ СН'!$H$17</f>
        <v>3535.8202855499999</v>
      </c>
      <c r="E98" s="36">
        <f>SUMIFS(СВЦЭМ!$C$33:$C$776,СВЦЭМ!$A$33:$A$776,$A98,СВЦЭМ!$B$33:$B$776,E$83)+'СЕТ СН'!$H$9+СВЦЭМ!$D$10+'СЕТ СН'!$H$5-'СЕТ СН'!$H$17</f>
        <v>3557.4416097599997</v>
      </c>
      <c r="F98" s="36">
        <f>SUMIFS(СВЦЭМ!$C$33:$C$776,СВЦЭМ!$A$33:$A$776,$A98,СВЦЭМ!$B$33:$B$776,F$83)+'СЕТ СН'!$H$9+СВЦЭМ!$D$10+'СЕТ СН'!$H$5-'СЕТ СН'!$H$17</f>
        <v>3570.3654686499999</v>
      </c>
      <c r="G98" s="36">
        <f>SUMIFS(СВЦЭМ!$C$33:$C$776,СВЦЭМ!$A$33:$A$776,$A98,СВЦЭМ!$B$33:$B$776,G$83)+'СЕТ СН'!$H$9+СВЦЭМ!$D$10+'СЕТ СН'!$H$5-'СЕТ СН'!$H$17</f>
        <v>3578.7351371899999</v>
      </c>
      <c r="H98" s="36">
        <f>SUMIFS(СВЦЭМ!$C$33:$C$776,СВЦЭМ!$A$33:$A$776,$A98,СВЦЭМ!$B$33:$B$776,H$83)+'СЕТ СН'!$H$9+СВЦЭМ!$D$10+'СЕТ СН'!$H$5-'СЕТ СН'!$H$17</f>
        <v>3577.7311379600001</v>
      </c>
      <c r="I98" s="36">
        <f>SUMIFS(СВЦЭМ!$C$33:$C$776,СВЦЭМ!$A$33:$A$776,$A98,СВЦЭМ!$B$33:$B$776,I$83)+'СЕТ СН'!$H$9+СВЦЭМ!$D$10+'СЕТ СН'!$H$5-'СЕТ СН'!$H$17</f>
        <v>3521.3158739099999</v>
      </c>
      <c r="J98" s="36">
        <f>SUMIFS(СВЦЭМ!$C$33:$C$776,СВЦЭМ!$A$33:$A$776,$A98,СВЦЭМ!$B$33:$B$776,J$83)+'СЕТ СН'!$H$9+СВЦЭМ!$D$10+'СЕТ СН'!$H$5-'СЕТ СН'!$H$17</f>
        <v>3474.5939045300001</v>
      </c>
      <c r="K98" s="36">
        <f>SUMIFS(СВЦЭМ!$C$33:$C$776,СВЦЭМ!$A$33:$A$776,$A98,СВЦЭМ!$B$33:$B$776,K$83)+'СЕТ СН'!$H$9+СВЦЭМ!$D$10+'СЕТ СН'!$H$5-'СЕТ СН'!$H$17</f>
        <v>3409.6642666500002</v>
      </c>
      <c r="L98" s="36">
        <f>SUMIFS(СВЦЭМ!$C$33:$C$776,СВЦЭМ!$A$33:$A$776,$A98,СВЦЭМ!$B$33:$B$776,L$83)+'СЕТ СН'!$H$9+СВЦЭМ!$D$10+'СЕТ СН'!$H$5-'СЕТ СН'!$H$17</f>
        <v>3412.9679141199999</v>
      </c>
      <c r="M98" s="36">
        <f>SUMIFS(СВЦЭМ!$C$33:$C$776,СВЦЭМ!$A$33:$A$776,$A98,СВЦЭМ!$B$33:$B$776,M$83)+'СЕТ СН'!$H$9+СВЦЭМ!$D$10+'СЕТ СН'!$H$5-'СЕТ СН'!$H$17</f>
        <v>3410.6456857499998</v>
      </c>
      <c r="N98" s="36">
        <f>SUMIFS(СВЦЭМ!$C$33:$C$776,СВЦЭМ!$A$33:$A$776,$A98,СВЦЭМ!$B$33:$B$776,N$83)+'СЕТ СН'!$H$9+СВЦЭМ!$D$10+'СЕТ СН'!$H$5-'СЕТ СН'!$H$17</f>
        <v>3402.7401597899998</v>
      </c>
      <c r="O98" s="36">
        <f>SUMIFS(СВЦЭМ!$C$33:$C$776,СВЦЭМ!$A$33:$A$776,$A98,СВЦЭМ!$B$33:$B$776,O$83)+'СЕТ СН'!$H$9+СВЦЭМ!$D$10+'СЕТ СН'!$H$5-'СЕТ СН'!$H$17</f>
        <v>3403.2630270700001</v>
      </c>
      <c r="P98" s="36">
        <f>SUMIFS(СВЦЭМ!$C$33:$C$776,СВЦЭМ!$A$33:$A$776,$A98,СВЦЭМ!$B$33:$B$776,P$83)+'СЕТ СН'!$H$9+СВЦЭМ!$D$10+'СЕТ СН'!$H$5-'СЕТ СН'!$H$17</f>
        <v>3410.3995316099999</v>
      </c>
      <c r="Q98" s="36">
        <f>SUMIFS(СВЦЭМ!$C$33:$C$776,СВЦЭМ!$A$33:$A$776,$A98,СВЦЭМ!$B$33:$B$776,Q$83)+'СЕТ СН'!$H$9+СВЦЭМ!$D$10+'СЕТ СН'!$H$5-'СЕТ СН'!$H$17</f>
        <v>3377.7127651199999</v>
      </c>
      <c r="R98" s="36">
        <f>SUMIFS(СВЦЭМ!$C$33:$C$776,СВЦЭМ!$A$33:$A$776,$A98,СВЦЭМ!$B$33:$B$776,R$83)+'СЕТ СН'!$H$9+СВЦЭМ!$D$10+'СЕТ СН'!$H$5-'СЕТ СН'!$H$17</f>
        <v>3347.2472500399999</v>
      </c>
      <c r="S98" s="36">
        <f>SUMIFS(СВЦЭМ!$C$33:$C$776,СВЦЭМ!$A$33:$A$776,$A98,СВЦЭМ!$B$33:$B$776,S$83)+'СЕТ СН'!$H$9+СВЦЭМ!$D$10+'СЕТ СН'!$H$5-'СЕТ СН'!$H$17</f>
        <v>3356.1998431499997</v>
      </c>
      <c r="T98" s="36">
        <f>SUMIFS(СВЦЭМ!$C$33:$C$776,СВЦЭМ!$A$33:$A$776,$A98,СВЦЭМ!$B$33:$B$776,T$83)+'СЕТ СН'!$H$9+СВЦЭМ!$D$10+'СЕТ СН'!$H$5-'СЕТ СН'!$H$17</f>
        <v>3443.9551314099999</v>
      </c>
      <c r="U98" s="36">
        <f>SUMIFS(СВЦЭМ!$C$33:$C$776,СВЦЭМ!$A$33:$A$776,$A98,СВЦЭМ!$B$33:$B$776,U$83)+'СЕТ СН'!$H$9+СВЦЭМ!$D$10+'СЕТ СН'!$H$5-'СЕТ СН'!$H$17</f>
        <v>3387.2655125199999</v>
      </c>
      <c r="V98" s="36">
        <f>SUMIFS(СВЦЭМ!$C$33:$C$776,СВЦЭМ!$A$33:$A$776,$A98,СВЦЭМ!$B$33:$B$776,V$83)+'СЕТ СН'!$H$9+СВЦЭМ!$D$10+'СЕТ СН'!$H$5-'СЕТ СН'!$H$17</f>
        <v>3360.7083932799997</v>
      </c>
      <c r="W98" s="36">
        <f>SUMIFS(СВЦЭМ!$C$33:$C$776,СВЦЭМ!$A$33:$A$776,$A98,СВЦЭМ!$B$33:$B$776,W$83)+'СЕТ СН'!$H$9+СВЦЭМ!$D$10+'СЕТ СН'!$H$5-'СЕТ СН'!$H$17</f>
        <v>3368.75288821</v>
      </c>
      <c r="X98" s="36">
        <f>SUMIFS(СВЦЭМ!$C$33:$C$776,СВЦЭМ!$A$33:$A$776,$A98,СВЦЭМ!$B$33:$B$776,X$83)+'СЕТ СН'!$H$9+СВЦЭМ!$D$10+'СЕТ СН'!$H$5-'СЕТ СН'!$H$17</f>
        <v>3339.8692861599998</v>
      </c>
      <c r="Y98" s="36">
        <f>SUMIFS(СВЦЭМ!$C$33:$C$776,СВЦЭМ!$A$33:$A$776,$A98,СВЦЭМ!$B$33:$B$776,Y$83)+'СЕТ СН'!$H$9+СВЦЭМ!$D$10+'СЕТ СН'!$H$5-'СЕТ СН'!$H$17</f>
        <v>3352.1920554200001</v>
      </c>
    </row>
    <row r="99" spans="1:25" ht="15.75" x14ac:dyDescent="0.2">
      <c r="A99" s="35">
        <f t="shared" si="2"/>
        <v>43632</v>
      </c>
      <c r="B99" s="36">
        <f>SUMIFS(СВЦЭМ!$C$33:$C$776,СВЦЭМ!$A$33:$A$776,$A99,СВЦЭМ!$B$33:$B$776,B$83)+'СЕТ СН'!$H$9+СВЦЭМ!$D$10+'СЕТ СН'!$H$5-'СЕТ СН'!$H$17</f>
        <v>3413.7382831699997</v>
      </c>
      <c r="C99" s="36">
        <f>SUMIFS(СВЦЭМ!$C$33:$C$776,СВЦЭМ!$A$33:$A$776,$A99,СВЦЭМ!$B$33:$B$776,C$83)+'СЕТ СН'!$H$9+СВЦЭМ!$D$10+'СЕТ СН'!$H$5-'СЕТ СН'!$H$17</f>
        <v>3442.53245655</v>
      </c>
      <c r="D99" s="36">
        <f>SUMIFS(СВЦЭМ!$C$33:$C$776,СВЦЭМ!$A$33:$A$776,$A99,СВЦЭМ!$B$33:$B$776,D$83)+'СЕТ СН'!$H$9+СВЦЭМ!$D$10+'СЕТ СН'!$H$5-'СЕТ СН'!$H$17</f>
        <v>3461.6598686899997</v>
      </c>
      <c r="E99" s="36">
        <f>SUMIFS(СВЦЭМ!$C$33:$C$776,СВЦЭМ!$A$33:$A$776,$A99,СВЦЭМ!$B$33:$B$776,E$83)+'СЕТ СН'!$H$9+СВЦЭМ!$D$10+'СЕТ СН'!$H$5-'СЕТ СН'!$H$17</f>
        <v>3470.55256835</v>
      </c>
      <c r="F99" s="36">
        <f>SUMIFS(СВЦЭМ!$C$33:$C$776,СВЦЭМ!$A$33:$A$776,$A99,СВЦЭМ!$B$33:$B$776,F$83)+'СЕТ СН'!$H$9+СВЦЭМ!$D$10+'СЕТ СН'!$H$5-'СЕТ СН'!$H$17</f>
        <v>3475.10084637</v>
      </c>
      <c r="G99" s="36">
        <f>SUMIFS(СВЦЭМ!$C$33:$C$776,СВЦЭМ!$A$33:$A$776,$A99,СВЦЭМ!$B$33:$B$776,G$83)+'СЕТ СН'!$H$9+СВЦЭМ!$D$10+'СЕТ СН'!$H$5-'СЕТ СН'!$H$17</f>
        <v>3471.6549253200001</v>
      </c>
      <c r="H99" s="36">
        <f>SUMIFS(СВЦЭМ!$C$33:$C$776,СВЦЭМ!$A$33:$A$776,$A99,СВЦЭМ!$B$33:$B$776,H$83)+'СЕТ СН'!$H$9+СВЦЭМ!$D$10+'СЕТ СН'!$H$5-'СЕТ СН'!$H$17</f>
        <v>3460.1495261599998</v>
      </c>
      <c r="I99" s="36">
        <f>SUMIFS(СВЦЭМ!$C$33:$C$776,СВЦЭМ!$A$33:$A$776,$A99,СВЦЭМ!$B$33:$B$776,I$83)+'СЕТ СН'!$H$9+СВЦЭМ!$D$10+'СЕТ СН'!$H$5-'СЕТ СН'!$H$17</f>
        <v>3425.6656090799997</v>
      </c>
      <c r="J99" s="36">
        <f>SUMIFS(СВЦЭМ!$C$33:$C$776,СВЦЭМ!$A$33:$A$776,$A99,СВЦЭМ!$B$33:$B$776,J$83)+'СЕТ СН'!$H$9+СВЦЭМ!$D$10+'СЕТ СН'!$H$5-'СЕТ СН'!$H$17</f>
        <v>3405.0811939800001</v>
      </c>
      <c r="K99" s="36">
        <f>SUMIFS(СВЦЭМ!$C$33:$C$776,СВЦЭМ!$A$33:$A$776,$A99,СВЦЭМ!$B$33:$B$776,K$83)+'СЕТ СН'!$H$9+СВЦЭМ!$D$10+'СЕТ СН'!$H$5-'СЕТ СН'!$H$17</f>
        <v>3377.98445782</v>
      </c>
      <c r="L99" s="36">
        <f>SUMIFS(СВЦЭМ!$C$33:$C$776,СВЦЭМ!$A$33:$A$776,$A99,СВЦЭМ!$B$33:$B$776,L$83)+'СЕТ СН'!$H$9+СВЦЭМ!$D$10+'СЕТ СН'!$H$5-'СЕТ СН'!$H$17</f>
        <v>3361.2760571999997</v>
      </c>
      <c r="M99" s="36">
        <f>SUMIFS(СВЦЭМ!$C$33:$C$776,СВЦЭМ!$A$33:$A$776,$A99,СВЦЭМ!$B$33:$B$776,M$83)+'СЕТ СН'!$H$9+СВЦЭМ!$D$10+'СЕТ СН'!$H$5-'СЕТ СН'!$H$17</f>
        <v>3358.6143262300002</v>
      </c>
      <c r="N99" s="36">
        <f>SUMIFS(СВЦЭМ!$C$33:$C$776,СВЦЭМ!$A$33:$A$776,$A99,СВЦЭМ!$B$33:$B$776,N$83)+'СЕТ СН'!$H$9+СВЦЭМ!$D$10+'СЕТ СН'!$H$5-'СЕТ СН'!$H$17</f>
        <v>3352.2716128299999</v>
      </c>
      <c r="O99" s="36">
        <f>SUMIFS(СВЦЭМ!$C$33:$C$776,СВЦЭМ!$A$33:$A$776,$A99,СВЦЭМ!$B$33:$B$776,O$83)+'СЕТ СН'!$H$9+СВЦЭМ!$D$10+'СЕТ СН'!$H$5-'СЕТ СН'!$H$17</f>
        <v>3359.64936068</v>
      </c>
      <c r="P99" s="36">
        <f>SUMIFS(СВЦЭМ!$C$33:$C$776,СВЦЭМ!$A$33:$A$776,$A99,СВЦЭМ!$B$33:$B$776,P$83)+'СЕТ СН'!$H$9+СВЦЭМ!$D$10+'СЕТ СН'!$H$5-'СЕТ СН'!$H$17</f>
        <v>3393.37755014</v>
      </c>
      <c r="Q99" s="36">
        <f>SUMIFS(СВЦЭМ!$C$33:$C$776,СВЦЭМ!$A$33:$A$776,$A99,СВЦЭМ!$B$33:$B$776,Q$83)+'СЕТ СН'!$H$9+СВЦЭМ!$D$10+'СЕТ СН'!$H$5-'СЕТ СН'!$H$17</f>
        <v>3368.79813388</v>
      </c>
      <c r="R99" s="36">
        <f>SUMIFS(СВЦЭМ!$C$33:$C$776,СВЦЭМ!$A$33:$A$776,$A99,СВЦЭМ!$B$33:$B$776,R$83)+'СЕТ СН'!$H$9+СВЦЭМ!$D$10+'СЕТ СН'!$H$5-'СЕТ СН'!$H$17</f>
        <v>3399.64422104</v>
      </c>
      <c r="S99" s="36">
        <f>SUMIFS(СВЦЭМ!$C$33:$C$776,СВЦЭМ!$A$33:$A$776,$A99,СВЦЭМ!$B$33:$B$776,S$83)+'СЕТ СН'!$H$9+СВЦЭМ!$D$10+'СЕТ СН'!$H$5-'СЕТ СН'!$H$17</f>
        <v>3420.1026366999999</v>
      </c>
      <c r="T99" s="36">
        <f>SUMIFS(СВЦЭМ!$C$33:$C$776,СВЦЭМ!$A$33:$A$776,$A99,СВЦЭМ!$B$33:$B$776,T$83)+'СЕТ СН'!$H$9+СВЦЭМ!$D$10+'СЕТ СН'!$H$5-'СЕТ СН'!$H$17</f>
        <v>3416.8060716</v>
      </c>
      <c r="U99" s="36">
        <f>SUMIFS(СВЦЭМ!$C$33:$C$776,СВЦЭМ!$A$33:$A$776,$A99,СВЦЭМ!$B$33:$B$776,U$83)+'СЕТ СН'!$H$9+СВЦЭМ!$D$10+'СЕТ СН'!$H$5-'СЕТ СН'!$H$17</f>
        <v>3419.85720034</v>
      </c>
      <c r="V99" s="36">
        <f>SUMIFS(СВЦЭМ!$C$33:$C$776,СВЦЭМ!$A$33:$A$776,$A99,СВЦЭМ!$B$33:$B$776,V$83)+'СЕТ СН'!$H$9+СВЦЭМ!$D$10+'СЕТ СН'!$H$5-'СЕТ СН'!$H$17</f>
        <v>3444.51299561</v>
      </c>
      <c r="W99" s="36">
        <f>SUMIFS(СВЦЭМ!$C$33:$C$776,СВЦЭМ!$A$33:$A$776,$A99,СВЦЭМ!$B$33:$B$776,W$83)+'СЕТ СН'!$H$9+СВЦЭМ!$D$10+'СЕТ СН'!$H$5-'СЕТ СН'!$H$17</f>
        <v>3478.7725128299999</v>
      </c>
      <c r="X99" s="36">
        <f>SUMIFS(СВЦЭМ!$C$33:$C$776,СВЦЭМ!$A$33:$A$776,$A99,СВЦЭМ!$B$33:$B$776,X$83)+'СЕТ СН'!$H$9+СВЦЭМ!$D$10+'СЕТ СН'!$H$5-'СЕТ СН'!$H$17</f>
        <v>3426.0628408499997</v>
      </c>
      <c r="Y99" s="36">
        <f>SUMIFS(СВЦЭМ!$C$33:$C$776,СВЦЭМ!$A$33:$A$776,$A99,СВЦЭМ!$B$33:$B$776,Y$83)+'СЕТ СН'!$H$9+СВЦЭМ!$D$10+'СЕТ СН'!$H$5-'СЕТ СН'!$H$17</f>
        <v>3399.24408391</v>
      </c>
    </row>
    <row r="100" spans="1:25" ht="15.75" x14ac:dyDescent="0.2">
      <c r="A100" s="35">
        <f t="shared" si="2"/>
        <v>43633</v>
      </c>
      <c r="B100" s="36">
        <f>SUMIFS(СВЦЭМ!$C$33:$C$776,СВЦЭМ!$A$33:$A$776,$A100,СВЦЭМ!$B$33:$B$776,B$83)+'СЕТ СН'!$H$9+СВЦЭМ!$D$10+'СЕТ СН'!$H$5-'СЕТ СН'!$H$17</f>
        <v>3465.2423454899999</v>
      </c>
      <c r="C100" s="36">
        <f>SUMIFS(СВЦЭМ!$C$33:$C$776,СВЦЭМ!$A$33:$A$776,$A100,СВЦЭМ!$B$33:$B$776,C$83)+'СЕТ СН'!$H$9+СВЦЭМ!$D$10+'СЕТ СН'!$H$5-'СЕТ СН'!$H$17</f>
        <v>3496.1341945499998</v>
      </c>
      <c r="D100" s="36">
        <f>SUMIFS(СВЦЭМ!$C$33:$C$776,СВЦЭМ!$A$33:$A$776,$A100,СВЦЭМ!$B$33:$B$776,D$83)+'СЕТ СН'!$H$9+СВЦЭМ!$D$10+'СЕТ СН'!$H$5-'СЕТ СН'!$H$17</f>
        <v>3532.24224895</v>
      </c>
      <c r="E100" s="36">
        <f>SUMIFS(СВЦЭМ!$C$33:$C$776,СВЦЭМ!$A$33:$A$776,$A100,СВЦЭМ!$B$33:$B$776,E$83)+'СЕТ СН'!$H$9+СВЦЭМ!$D$10+'СЕТ СН'!$H$5-'СЕТ СН'!$H$17</f>
        <v>3547.1668058599998</v>
      </c>
      <c r="F100" s="36">
        <f>SUMIFS(СВЦЭМ!$C$33:$C$776,СВЦЭМ!$A$33:$A$776,$A100,СВЦЭМ!$B$33:$B$776,F$83)+'СЕТ СН'!$H$9+СВЦЭМ!$D$10+'СЕТ СН'!$H$5-'СЕТ СН'!$H$17</f>
        <v>3565.5318508999999</v>
      </c>
      <c r="G100" s="36">
        <f>SUMIFS(СВЦЭМ!$C$33:$C$776,СВЦЭМ!$A$33:$A$776,$A100,СВЦЭМ!$B$33:$B$776,G$83)+'СЕТ СН'!$H$9+СВЦЭМ!$D$10+'СЕТ СН'!$H$5-'СЕТ СН'!$H$17</f>
        <v>3558.39932297</v>
      </c>
      <c r="H100" s="36">
        <f>SUMIFS(СВЦЭМ!$C$33:$C$776,СВЦЭМ!$A$33:$A$776,$A100,СВЦЭМ!$B$33:$B$776,H$83)+'СЕТ СН'!$H$9+СВЦЭМ!$D$10+'СЕТ СН'!$H$5-'СЕТ СН'!$H$17</f>
        <v>3492.0522680300001</v>
      </c>
      <c r="I100" s="36">
        <f>SUMIFS(СВЦЭМ!$C$33:$C$776,СВЦЭМ!$A$33:$A$776,$A100,СВЦЭМ!$B$33:$B$776,I$83)+'СЕТ СН'!$H$9+СВЦЭМ!$D$10+'СЕТ СН'!$H$5-'СЕТ СН'!$H$17</f>
        <v>3457.9009829199999</v>
      </c>
      <c r="J100" s="36">
        <f>SUMIFS(СВЦЭМ!$C$33:$C$776,СВЦЭМ!$A$33:$A$776,$A100,СВЦЭМ!$B$33:$B$776,J$83)+'СЕТ СН'!$H$9+СВЦЭМ!$D$10+'СЕТ СН'!$H$5-'СЕТ СН'!$H$17</f>
        <v>3444.9822796799999</v>
      </c>
      <c r="K100" s="36">
        <f>SUMIFS(СВЦЭМ!$C$33:$C$776,СВЦЭМ!$A$33:$A$776,$A100,СВЦЭМ!$B$33:$B$776,K$83)+'СЕТ СН'!$H$9+СВЦЭМ!$D$10+'СЕТ СН'!$H$5-'СЕТ СН'!$H$17</f>
        <v>3426.87179668</v>
      </c>
      <c r="L100" s="36">
        <f>SUMIFS(СВЦЭМ!$C$33:$C$776,СВЦЭМ!$A$33:$A$776,$A100,СВЦЭМ!$B$33:$B$776,L$83)+'СЕТ СН'!$H$9+СВЦЭМ!$D$10+'СЕТ СН'!$H$5-'СЕТ СН'!$H$17</f>
        <v>3415.9165372299999</v>
      </c>
      <c r="M100" s="36">
        <f>SUMIFS(СВЦЭМ!$C$33:$C$776,СВЦЭМ!$A$33:$A$776,$A100,СВЦЭМ!$B$33:$B$776,M$83)+'СЕТ СН'!$H$9+СВЦЭМ!$D$10+'СЕТ СН'!$H$5-'СЕТ СН'!$H$17</f>
        <v>3417.4339461300001</v>
      </c>
      <c r="N100" s="36">
        <f>SUMIFS(СВЦЭМ!$C$33:$C$776,СВЦЭМ!$A$33:$A$776,$A100,СВЦЭМ!$B$33:$B$776,N$83)+'СЕТ СН'!$H$9+СВЦЭМ!$D$10+'СЕТ СН'!$H$5-'СЕТ СН'!$H$17</f>
        <v>3422.9140974299999</v>
      </c>
      <c r="O100" s="36">
        <f>SUMIFS(СВЦЭМ!$C$33:$C$776,СВЦЭМ!$A$33:$A$776,$A100,СВЦЭМ!$B$33:$B$776,O$83)+'СЕТ СН'!$H$9+СВЦЭМ!$D$10+'СЕТ СН'!$H$5-'СЕТ СН'!$H$17</f>
        <v>3422.9505159</v>
      </c>
      <c r="P100" s="36">
        <f>SUMIFS(СВЦЭМ!$C$33:$C$776,СВЦЭМ!$A$33:$A$776,$A100,СВЦЭМ!$B$33:$B$776,P$83)+'СЕТ СН'!$H$9+СВЦЭМ!$D$10+'СЕТ СН'!$H$5-'СЕТ СН'!$H$17</f>
        <v>3446.6244615599999</v>
      </c>
      <c r="Q100" s="36">
        <f>SUMIFS(СВЦЭМ!$C$33:$C$776,СВЦЭМ!$A$33:$A$776,$A100,СВЦЭМ!$B$33:$B$776,Q$83)+'СЕТ СН'!$H$9+СВЦЭМ!$D$10+'СЕТ СН'!$H$5-'СЕТ СН'!$H$17</f>
        <v>3434.2526392</v>
      </c>
      <c r="R100" s="36">
        <f>SUMIFS(СВЦЭМ!$C$33:$C$776,СВЦЭМ!$A$33:$A$776,$A100,СВЦЭМ!$B$33:$B$776,R$83)+'СЕТ СН'!$H$9+СВЦЭМ!$D$10+'СЕТ СН'!$H$5-'СЕТ СН'!$H$17</f>
        <v>3472.9461403599998</v>
      </c>
      <c r="S100" s="36">
        <f>SUMIFS(СВЦЭМ!$C$33:$C$776,СВЦЭМ!$A$33:$A$776,$A100,СВЦЭМ!$B$33:$B$776,S$83)+'СЕТ СН'!$H$9+СВЦЭМ!$D$10+'СЕТ СН'!$H$5-'СЕТ СН'!$H$17</f>
        <v>3482.8866745199998</v>
      </c>
      <c r="T100" s="36">
        <f>SUMIFS(СВЦЭМ!$C$33:$C$776,СВЦЭМ!$A$33:$A$776,$A100,СВЦЭМ!$B$33:$B$776,T$83)+'СЕТ СН'!$H$9+СВЦЭМ!$D$10+'СЕТ СН'!$H$5-'СЕТ СН'!$H$17</f>
        <v>3487.3379530299999</v>
      </c>
      <c r="U100" s="36">
        <f>SUMIFS(СВЦЭМ!$C$33:$C$776,СВЦЭМ!$A$33:$A$776,$A100,СВЦЭМ!$B$33:$B$776,U$83)+'СЕТ СН'!$H$9+СВЦЭМ!$D$10+'СЕТ СН'!$H$5-'СЕТ СН'!$H$17</f>
        <v>3487.4534002599999</v>
      </c>
      <c r="V100" s="36">
        <f>SUMIFS(СВЦЭМ!$C$33:$C$776,СВЦЭМ!$A$33:$A$776,$A100,СВЦЭМ!$B$33:$B$776,V$83)+'СЕТ СН'!$H$9+СВЦЭМ!$D$10+'СЕТ СН'!$H$5-'СЕТ СН'!$H$17</f>
        <v>3487.3908661799996</v>
      </c>
      <c r="W100" s="36">
        <f>SUMIFS(СВЦЭМ!$C$33:$C$776,СВЦЭМ!$A$33:$A$776,$A100,СВЦЭМ!$B$33:$B$776,W$83)+'СЕТ СН'!$H$9+СВЦЭМ!$D$10+'СЕТ СН'!$H$5-'СЕТ СН'!$H$17</f>
        <v>3505.8858843899998</v>
      </c>
      <c r="X100" s="36">
        <f>SUMIFS(СВЦЭМ!$C$33:$C$776,СВЦЭМ!$A$33:$A$776,$A100,СВЦЭМ!$B$33:$B$776,X$83)+'СЕТ СН'!$H$9+СВЦЭМ!$D$10+'СЕТ СН'!$H$5-'СЕТ СН'!$H$17</f>
        <v>3482.00741733</v>
      </c>
      <c r="Y100" s="36">
        <f>SUMIFS(СВЦЭМ!$C$33:$C$776,СВЦЭМ!$A$33:$A$776,$A100,СВЦЭМ!$B$33:$B$776,Y$83)+'СЕТ СН'!$H$9+СВЦЭМ!$D$10+'СЕТ СН'!$H$5-'СЕТ СН'!$H$17</f>
        <v>3387.5236181800001</v>
      </c>
    </row>
    <row r="101" spans="1:25" ht="15.75" x14ac:dyDescent="0.2">
      <c r="A101" s="35">
        <f t="shared" si="2"/>
        <v>43634</v>
      </c>
      <c r="B101" s="36">
        <f>SUMIFS(СВЦЭМ!$C$33:$C$776,СВЦЭМ!$A$33:$A$776,$A101,СВЦЭМ!$B$33:$B$776,B$83)+'СЕТ СН'!$H$9+СВЦЭМ!$D$10+'СЕТ СН'!$H$5-'СЕТ СН'!$H$17</f>
        <v>3607.7561462799999</v>
      </c>
      <c r="C101" s="36">
        <f>SUMIFS(СВЦЭМ!$C$33:$C$776,СВЦЭМ!$A$33:$A$776,$A101,СВЦЭМ!$B$33:$B$776,C$83)+'СЕТ СН'!$H$9+СВЦЭМ!$D$10+'СЕТ СН'!$H$5-'СЕТ СН'!$H$17</f>
        <v>3653.7575408799999</v>
      </c>
      <c r="D101" s="36">
        <f>SUMIFS(СВЦЭМ!$C$33:$C$776,СВЦЭМ!$A$33:$A$776,$A101,СВЦЭМ!$B$33:$B$776,D$83)+'СЕТ СН'!$H$9+СВЦЭМ!$D$10+'СЕТ СН'!$H$5-'СЕТ СН'!$H$17</f>
        <v>3672.0093012299999</v>
      </c>
      <c r="E101" s="36">
        <f>SUMIFS(СВЦЭМ!$C$33:$C$776,СВЦЭМ!$A$33:$A$776,$A101,СВЦЭМ!$B$33:$B$776,E$83)+'СЕТ СН'!$H$9+СВЦЭМ!$D$10+'СЕТ СН'!$H$5-'СЕТ СН'!$H$17</f>
        <v>3689.2955139699998</v>
      </c>
      <c r="F101" s="36">
        <f>SUMIFS(СВЦЭМ!$C$33:$C$776,СВЦЭМ!$A$33:$A$776,$A101,СВЦЭМ!$B$33:$B$776,F$83)+'СЕТ СН'!$H$9+СВЦЭМ!$D$10+'СЕТ СН'!$H$5-'СЕТ СН'!$H$17</f>
        <v>3682.6055136</v>
      </c>
      <c r="G101" s="36">
        <f>SUMIFS(СВЦЭМ!$C$33:$C$776,СВЦЭМ!$A$33:$A$776,$A101,СВЦЭМ!$B$33:$B$776,G$83)+'СЕТ СН'!$H$9+СВЦЭМ!$D$10+'СЕТ СН'!$H$5-'СЕТ СН'!$H$17</f>
        <v>3660.5032447200001</v>
      </c>
      <c r="H101" s="36">
        <f>SUMIFS(СВЦЭМ!$C$33:$C$776,СВЦЭМ!$A$33:$A$776,$A101,СВЦЭМ!$B$33:$B$776,H$83)+'СЕТ СН'!$H$9+СВЦЭМ!$D$10+'СЕТ СН'!$H$5-'СЕТ СН'!$H$17</f>
        <v>3628.4679449</v>
      </c>
      <c r="I101" s="36">
        <f>SUMIFS(СВЦЭМ!$C$33:$C$776,СВЦЭМ!$A$33:$A$776,$A101,СВЦЭМ!$B$33:$B$776,I$83)+'СЕТ СН'!$H$9+СВЦЭМ!$D$10+'СЕТ СН'!$H$5-'СЕТ СН'!$H$17</f>
        <v>3578.6069716000002</v>
      </c>
      <c r="J101" s="36">
        <f>SUMIFS(СВЦЭМ!$C$33:$C$776,СВЦЭМ!$A$33:$A$776,$A101,СВЦЭМ!$B$33:$B$776,J$83)+'СЕТ СН'!$H$9+СВЦЭМ!$D$10+'СЕТ СН'!$H$5-'СЕТ СН'!$H$17</f>
        <v>3517.7754100799998</v>
      </c>
      <c r="K101" s="36">
        <f>SUMIFS(СВЦЭМ!$C$33:$C$776,СВЦЭМ!$A$33:$A$776,$A101,СВЦЭМ!$B$33:$B$776,K$83)+'СЕТ СН'!$H$9+СВЦЭМ!$D$10+'СЕТ СН'!$H$5-'СЕТ СН'!$H$17</f>
        <v>3477.89992196</v>
      </c>
      <c r="L101" s="36">
        <f>SUMIFS(СВЦЭМ!$C$33:$C$776,СВЦЭМ!$A$33:$A$776,$A101,СВЦЭМ!$B$33:$B$776,L$83)+'СЕТ СН'!$H$9+СВЦЭМ!$D$10+'СЕТ СН'!$H$5-'СЕТ СН'!$H$17</f>
        <v>3476.81333086</v>
      </c>
      <c r="M101" s="36">
        <f>SUMIFS(СВЦЭМ!$C$33:$C$776,СВЦЭМ!$A$33:$A$776,$A101,СВЦЭМ!$B$33:$B$776,M$83)+'СЕТ СН'!$H$9+СВЦЭМ!$D$10+'СЕТ СН'!$H$5-'СЕТ СН'!$H$17</f>
        <v>3487.8229643</v>
      </c>
      <c r="N101" s="36">
        <f>SUMIFS(СВЦЭМ!$C$33:$C$776,СВЦЭМ!$A$33:$A$776,$A101,СВЦЭМ!$B$33:$B$776,N$83)+'СЕТ СН'!$H$9+СВЦЭМ!$D$10+'СЕТ СН'!$H$5-'СЕТ СН'!$H$17</f>
        <v>3485.3277973700001</v>
      </c>
      <c r="O101" s="36">
        <f>SUMIFS(СВЦЭМ!$C$33:$C$776,СВЦЭМ!$A$33:$A$776,$A101,СВЦЭМ!$B$33:$B$776,O$83)+'СЕТ СН'!$H$9+СВЦЭМ!$D$10+'СЕТ СН'!$H$5-'СЕТ СН'!$H$17</f>
        <v>3491.0406848100001</v>
      </c>
      <c r="P101" s="36">
        <f>SUMIFS(СВЦЭМ!$C$33:$C$776,СВЦЭМ!$A$33:$A$776,$A101,СВЦЭМ!$B$33:$B$776,P$83)+'СЕТ СН'!$H$9+СВЦЭМ!$D$10+'СЕТ СН'!$H$5-'СЕТ СН'!$H$17</f>
        <v>3506.3492719000001</v>
      </c>
      <c r="Q101" s="36">
        <f>SUMIFS(СВЦЭМ!$C$33:$C$776,СВЦЭМ!$A$33:$A$776,$A101,СВЦЭМ!$B$33:$B$776,Q$83)+'СЕТ СН'!$H$9+СВЦЭМ!$D$10+'СЕТ СН'!$H$5-'СЕТ СН'!$H$17</f>
        <v>3466.5461910599997</v>
      </c>
      <c r="R101" s="36">
        <f>SUMIFS(СВЦЭМ!$C$33:$C$776,СВЦЭМ!$A$33:$A$776,$A101,СВЦЭМ!$B$33:$B$776,R$83)+'СЕТ СН'!$H$9+СВЦЭМ!$D$10+'СЕТ СН'!$H$5-'СЕТ СН'!$H$17</f>
        <v>3480.6216478699998</v>
      </c>
      <c r="S101" s="36">
        <f>SUMIFS(СВЦЭМ!$C$33:$C$776,СВЦЭМ!$A$33:$A$776,$A101,СВЦЭМ!$B$33:$B$776,S$83)+'СЕТ СН'!$H$9+СВЦЭМ!$D$10+'СЕТ СН'!$H$5-'СЕТ СН'!$H$17</f>
        <v>3478.3898654899999</v>
      </c>
      <c r="T101" s="36">
        <f>SUMIFS(СВЦЭМ!$C$33:$C$776,СВЦЭМ!$A$33:$A$776,$A101,СВЦЭМ!$B$33:$B$776,T$83)+'СЕТ СН'!$H$9+СВЦЭМ!$D$10+'СЕТ СН'!$H$5-'СЕТ СН'!$H$17</f>
        <v>3474.79055075</v>
      </c>
      <c r="U101" s="36">
        <f>SUMIFS(СВЦЭМ!$C$33:$C$776,СВЦЭМ!$A$33:$A$776,$A101,СВЦЭМ!$B$33:$B$776,U$83)+'СЕТ СН'!$H$9+СВЦЭМ!$D$10+'СЕТ СН'!$H$5-'СЕТ СН'!$H$17</f>
        <v>3482.1400446799998</v>
      </c>
      <c r="V101" s="36">
        <f>SUMIFS(СВЦЭМ!$C$33:$C$776,СВЦЭМ!$A$33:$A$776,$A101,СВЦЭМ!$B$33:$B$776,V$83)+'СЕТ СН'!$H$9+СВЦЭМ!$D$10+'СЕТ СН'!$H$5-'СЕТ СН'!$H$17</f>
        <v>3485.8277815800002</v>
      </c>
      <c r="W101" s="36">
        <f>SUMIFS(СВЦЭМ!$C$33:$C$776,СВЦЭМ!$A$33:$A$776,$A101,СВЦЭМ!$B$33:$B$776,W$83)+'СЕТ СН'!$H$9+СВЦЭМ!$D$10+'СЕТ СН'!$H$5-'СЕТ СН'!$H$17</f>
        <v>3483.93104795</v>
      </c>
      <c r="X101" s="36">
        <f>SUMIFS(СВЦЭМ!$C$33:$C$776,СВЦЭМ!$A$33:$A$776,$A101,СВЦЭМ!$B$33:$B$776,X$83)+'СЕТ СН'!$H$9+СВЦЭМ!$D$10+'СЕТ СН'!$H$5-'СЕТ СН'!$H$17</f>
        <v>3380.5780016799999</v>
      </c>
      <c r="Y101" s="36">
        <f>SUMIFS(СВЦЭМ!$C$33:$C$776,СВЦЭМ!$A$33:$A$776,$A101,СВЦЭМ!$B$33:$B$776,Y$83)+'СЕТ СН'!$H$9+СВЦЭМ!$D$10+'СЕТ СН'!$H$5-'СЕТ СН'!$H$17</f>
        <v>3407.04496328</v>
      </c>
    </row>
    <row r="102" spans="1:25" ht="15.75" x14ac:dyDescent="0.2">
      <c r="A102" s="35">
        <f t="shared" si="2"/>
        <v>43635</v>
      </c>
      <c r="B102" s="36">
        <f>SUMIFS(СВЦЭМ!$C$33:$C$776,СВЦЭМ!$A$33:$A$776,$A102,СВЦЭМ!$B$33:$B$776,B$83)+'СЕТ СН'!$H$9+СВЦЭМ!$D$10+'СЕТ СН'!$H$5-'СЕТ СН'!$H$17</f>
        <v>3546.72028082</v>
      </c>
      <c r="C102" s="36">
        <f>SUMIFS(СВЦЭМ!$C$33:$C$776,СВЦЭМ!$A$33:$A$776,$A102,СВЦЭМ!$B$33:$B$776,C$83)+'СЕТ СН'!$H$9+СВЦЭМ!$D$10+'СЕТ СН'!$H$5-'СЕТ СН'!$H$17</f>
        <v>3593.6741984400001</v>
      </c>
      <c r="D102" s="36">
        <f>SUMIFS(СВЦЭМ!$C$33:$C$776,СВЦЭМ!$A$33:$A$776,$A102,СВЦЭМ!$B$33:$B$776,D$83)+'СЕТ СН'!$H$9+СВЦЭМ!$D$10+'СЕТ СН'!$H$5-'СЕТ СН'!$H$17</f>
        <v>3630.4168599200002</v>
      </c>
      <c r="E102" s="36">
        <f>SUMIFS(СВЦЭМ!$C$33:$C$776,СВЦЭМ!$A$33:$A$776,$A102,СВЦЭМ!$B$33:$B$776,E$83)+'СЕТ СН'!$H$9+СВЦЭМ!$D$10+'СЕТ СН'!$H$5-'СЕТ СН'!$H$17</f>
        <v>3639.3609680700001</v>
      </c>
      <c r="F102" s="36">
        <f>SUMIFS(СВЦЭМ!$C$33:$C$776,СВЦЭМ!$A$33:$A$776,$A102,СВЦЭМ!$B$33:$B$776,F$83)+'СЕТ СН'!$H$9+СВЦЭМ!$D$10+'СЕТ СН'!$H$5-'СЕТ СН'!$H$17</f>
        <v>3631.21717799</v>
      </c>
      <c r="G102" s="36">
        <f>SUMIFS(СВЦЭМ!$C$33:$C$776,СВЦЭМ!$A$33:$A$776,$A102,СВЦЭМ!$B$33:$B$776,G$83)+'СЕТ СН'!$H$9+СВЦЭМ!$D$10+'СЕТ СН'!$H$5-'СЕТ СН'!$H$17</f>
        <v>3630.6036140900001</v>
      </c>
      <c r="H102" s="36">
        <f>SUMIFS(СВЦЭМ!$C$33:$C$776,СВЦЭМ!$A$33:$A$776,$A102,СВЦЭМ!$B$33:$B$776,H$83)+'СЕТ СН'!$H$9+СВЦЭМ!$D$10+'СЕТ СН'!$H$5-'СЕТ СН'!$H$17</f>
        <v>3572.40503678</v>
      </c>
      <c r="I102" s="36">
        <f>SUMIFS(СВЦЭМ!$C$33:$C$776,СВЦЭМ!$A$33:$A$776,$A102,СВЦЭМ!$B$33:$B$776,I$83)+'СЕТ СН'!$H$9+СВЦЭМ!$D$10+'СЕТ СН'!$H$5-'СЕТ СН'!$H$17</f>
        <v>3511.6665746899998</v>
      </c>
      <c r="J102" s="36">
        <f>SUMIFS(СВЦЭМ!$C$33:$C$776,СВЦЭМ!$A$33:$A$776,$A102,СВЦЭМ!$B$33:$B$776,J$83)+'СЕТ СН'!$H$9+СВЦЭМ!$D$10+'СЕТ СН'!$H$5-'СЕТ СН'!$H$17</f>
        <v>3488.3082084099997</v>
      </c>
      <c r="K102" s="36">
        <f>SUMIFS(СВЦЭМ!$C$33:$C$776,СВЦЭМ!$A$33:$A$776,$A102,СВЦЭМ!$B$33:$B$776,K$83)+'СЕТ СН'!$H$9+СВЦЭМ!$D$10+'СЕТ СН'!$H$5-'СЕТ СН'!$H$17</f>
        <v>3440.8157945499997</v>
      </c>
      <c r="L102" s="36">
        <f>SUMIFS(СВЦЭМ!$C$33:$C$776,СВЦЭМ!$A$33:$A$776,$A102,СВЦЭМ!$B$33:$B$776,L$83)+'СЕТ СН'!$H$9+СВЦЭМ!$D$10+'СЕТ СН'!$H$5-'СЕТ СН'!$H$17</f>
        <v>3441.9741767699998</v>
      </c>
      <c r="M102" s="36">
        <f>SUMIFS(СВЦЭМ!$C$33:$C$776,СВЦЭМ!$A$33:$A$776,$A102,СВЦЭМ!$B$33:$B$776,M$83)+'СЕТ СН'!$H$9+СВЦЭМ!$D$10+'СЕТ СН'!$H$5-'СЕТ СН'!$H$17</f>
        <v>3442.1044102699998</v>
      </c>
      <c r="N102" s="36">
        <f>SUMIFS(СВЦЭМ!$C$33:$C$776,СВЦЭМ!$A$33:$A$776,$A102,СВЦЭМ!$B$33:$B$776,N$83)+'СЕТ СН'!$H$9+СВЦЭМ!$D$10+'СЕТ СН'!$H$5-'СЕТ СН'!$H$17</f>
        <v>3476.55912085</v>
      </c>
      <c r="O102" s="36">
        <f>SUMIFS(СВЦЭМ!$C$33:$C$776,СВЦЭМ!$A$33:$A$776,$A102,СВЦЭМ!$B$33:$B$776,O$83)+'СЕТ СН'!$H$9+СВЦЭМ!$D$10+'СЕТ СН'!$H$5-'СЕТ СН'!$H$17</f>
        <v>3453.64164166</v>
      </c>
      <c r="P102" s="36">
        <f>SUMIFS(СВЦЭМ!$C$33:$C$776,СВЦЭМ!$A$33:$A$776,$A102,СВЦЭМ!$B$33:$B$776,P$83)+'СЕТ СН'!$H$9+СВЦЭМ!$D$10+'СЕТ СН'!$H$5-'СЕТ СН'!$H$17</f>
        <v>3459.6616471500001</v>
      </c>
      <c r="Q102" s="36">
        <f>SUMIFS(СВЦЭМ!$C$33:$C$776,СВЦЭМ!$A$33:$A$776,$A102,СВЦЭМ!$B$33:$B$776,Q$83)+'СЕТ СН'!$H$9+СВЦЭМ!$D$10+'СЕТ СН'!$H$5-'СЕТ СН'!$H$17</f>
        <v>3417.93357715</v>
      </c>
      <c r="R102" s="36">
        <f>SUMIFS(СВЦЭМ!$C$33:$C$776,СВЦЭМ!$A$33:$A$776,$A102,СВЦЭМ!$B$33:$B$776,R$83)+'СЕТ СН'!$H$9+СВЦЭМ!$D$10+'СЕТ СН'!$H$5-'СЕТ СН'!$H$17</f>
        <v>3377.3859189699997</v>
      </c>
      <c r="S102" s="36">
        <f>SUMIFS(СВЦЭМ!$C$33:$C$776,СВЦЭМ!$A$33:$A$776,$A102,СВЦЭМ!$B$33:$B$776,S$83)+'СЕТ СН'!$H$9+СВЦЭМ!$D$10+'СЕТ СН'!$H$5-'СЕТ СН'!$H$17</f>
        <v>3403.9980139700001</v>
      </c>
      <c r="T102" s="36">
        <f>SUMIFS(СВЦЭМ!$C$33:$C$776,СВЦЭМ!$A$33:$A$776,$A102,СВЦЭМ!$B$33:$B$776,T$83)+'СЕТ СН'!$H$9+СВЦЭМ!$D$10+'СЕТ СН'!$H$5-'СЕТ СН'!$H$17</f>
        <v>3386.15166</v>
      </c>
      <c r="U102" s="36">
        <f>SUMIFS(СВЦЭМ!$C$33:$C$776,СВЦЭМ!$A$33:$A$776,$A102,СВЦЭМ!$B$33:$B$776,U$83)+'СЕТ СН'!$H$9+СВЦЭМ!$D$10+'СЕТ СН'!$H$5-'СЕТ СН'!$H$17</f>
        <v>3380.0062107799999</v>
      </c>
      <c r="V102" s="36">
        <f>SUMIFS(СВЦЭМ!$C$33:$C$776,СВЦЭМ!$A$33:$A$776,$A102,СВЦЭМ!$B$33:$B$776,V$83)+'СЕТ СН'!$H$9+СВЦЭМ!$D$10+'СЕТ СН'!$H$5-'СЕТ СН'!$H$17</f>
        <v>3376.5959990599999</v>
      </c>
      <c r="W102" s="36">
        <f>SUMIFS(СВЦЭМ!$C$33:$C$776,СВЦЭМ!$A$33:$A$776,$A102,СВЦЭМ!$B$33:$B$776,W$83)+'СЕТ СН'!$H$9+СВЦЭМ!$D$10+'СЕТ СН'!$H$5-'СЕТ СН'!$H$17</f>
        <v>3365.8757941099998</v>
      </c>
      <c r="X102" s="36">
        <f>SUMIFS(СВЦЭМ!$C$33:$C$776,СВЦЭМ!$A$33:$A$776,$A102,СВЦЭМ!$B$33:$B$776,X$83)+'СЕТ СН'!$H$9+СВЦЭМ!$D$10+'СЕТ СН'!$H$5-'СЕТ СН'!$H$17</f>
        <v>3376.7429716400002</v>
      </c>
      <c r="Y102" s="36">
        <f>SUMIFS(СВЦЭМ!$C$33:$C$776,СВЦЭМ!$A$33:$A$776,$A102,СВЦЭМ!$B$33:$B$776,Y$83)+'СЕТ СН'!$H$9+СВЦЭМ!$D$10+'СЕТ СН'!$H$5-'СЕТ СН'!$H$17</f>
        <v>3446.3496731599998</v>
      </c>
    </row>
    <row r="103" spans="1:25" ht="15.75" x14ac:dyDescent="0.2">
      <c r="A103" s="35">
        <f t="shared" si="2"/>
        <v>43636</v>
      </c>
      <c r="B103" s="36">
        <f>SUMIFS(СВЦЭМ!$C$33:$C$776,СВЦЭМ!$A$33:$A$776,$A103,СВЦЭМ!$B$33:$B$776,B$83)+'СЕТ СН'!$H$9+СВЦЭМ!$D$10+'СЕТ СН'!$H$5-'СЕТ СН'!$H$17</f>
        <v>3496.46015063</v>
      </c>
      <c r="C103" s="36">
        <f>SUMIFS(СВЦЭМ!$C$33:$C$776,СВЦЭМ!$A$33:$A$776,$A103,СВЦЭМ!$B$33:$B$776,C$83)+'СЕТ СН'!$H$9+СВЦЭМ!$D$10+'СЕТ СН'!$H$5-'СЕТ СН'!$H$17</f>
        <v>3545.91645926</v>
      </c>
      <c r="D103" s="36">
        <f>SUMIFS(СВЦЭМ!$C$33:$C$776,СВЦЭМ!$A$33:$A$776,$A103,СВЦЭМ!$B$33:$B$776,D$83)+'СЕТ СН'!$H$9+СВЦЭМ!$D$10+'СЕТ СН'!$H$5-'СЕТ СН'!$H$17</f>
        <v>3576.1077496099997</v>
      </c>
      <c r="E103" s="36">
        <f>SUMIFS(СВЦЭМ!$C$33:$C$776,СВЦЭМ!$A$33:$A$776,$A103,СВЦЭМ!$B$33:$B$776,E$83)+'СЕТ СН'!$H$9+СВЦЭМ!$D$10+'СЕТ СН'!$H$5-'СЕТ СН'!$H$17</f>
        <v>3581.5881677399998</v>
      </c>
      <c r="F103" s="36">
        <f>SUMIFS(СВЦЭМ!$C$33:$C$776,СВЦЭМ!$A$33:$A$776,$A103,СВЦЭМ!$B$33:$B$776,F$83)+'СЕТ СН'!$H$9+СВЦЭМ!$D$10+'СЕТ СН'!$H$5-'СЕТ СН'!$H$17</f>
        <v>3581.3879267799998</v>
      </c>
      <c r="G103" s="36">
        <f>SUMIFS(СВЦЭМ!$C$33:$C$776,СВЦЭМ!$A$33:$A$776,$A103,СВЦЭМ!$B$33:$B$776,G$83)+'СЕТ СН'!$H$9+СВЦЭМ!$D$10+'СЕТ СН'!$H$5-'СЕТ СН'!$H$17</f>
        <v>3595.5414881400002</v>
      </c>
      <c r="H103" s="36">
        <f>SUMIFS(СВЦЭМ!$C$33:$C$776,СВЦЭМ!$A$33:$A$776,$A103,СВЦЭМ!$B$33:$B$776,H$83)+'СЕТ СН'!$H$9+СВЦЭМ!$D$10+'СЕТ СН'!$H$5-'СЕТ СН'!$H$17</f>
        <v>3592.3192632</v>
      </c>
      <c r="I103" s="36">
        <f>SUMIFS(СВЦЭМ!$C$33:$C$776,СВЦЭМ!$A$33:$A$776,$A103,СВЦЭМ!$B$33:$B$776,I$83)+'СЕТ СН'!$H$9+СВЦЭМ!$D$10+'СЕТ СН'!$H$5-'СЕТ СН'!$H$17</f>
        <v>3562.8226117099998</v>
      </c>
      <c r="J103" s="36">
        <f>SUMIFS(СВЦЭМ!$C$33:$C$776,СВЦЭМ!$A$33:$A$776,$A103,СВЦЭМ!$B$33:$B$776,J$83)+'СЕТ СН'!$H$9+СВЦЭМ!$D$10+'СЕТ СН'!$H$5-'СЕТ СН'!$H$17</f>
        <v>3543.7707209800001</v>
      </c>
      <c r="K103" s="36">
        <f>SUMIFS(СВЦЭМ!$C$33:$C$776,СВЦЭМ!$A$33:$A$776,$A103,СВЦЭМ!$B$33:$B$776,K$83)+'СЕТ СН'!$H$9+СВЦЭМ!$D$10+'СЕТ СН'!$H$5-'СЕТ СН'!$H$17</f>
        <v>3513.2818004599999</v>
      </c>
      <c r="L103" s="36">
        <f>SUMIFS(СВЦЭМ!$C$33:$C$776,СВЦЭМ!$A$33:$A$776,$A103,СВЦЭМ!$B$33:$B$776,L$83)+'СЕТ СН'!$H$9+СВЦЭМ!$D$10+'СЕТ СН'!$H$5-'СЕТ СН'!$H$17</f>
        <v>3512.2180216500001</v>
      </c>
      <c r="M103" s="36">
        <f>SUMIFS(СВЦЭМ!$C$33:$C$776,СВЦЭМ!$A$33:$A$776,$A103,СВЦЭМ!$B$33:$B$776,M$83)+'СЕТ СН'!$H$9+СВЦЭМ!$D$10+'СЕТ СН'!$H$5-'СЕТ СН'!$H$17</f>
        <v>3518.6724817300001</v>
      </c>
      <c r="N103" s="36">
        <f>SUMIFS(СВЦЭМ!$C$33:$C$776,СВЦЭМ!$A$33:$A$776,$A103,СВЦЭМ!$B$33:$B$776,N$83)+'СЕТ СН'!$H$9+СВЦЭМ!$D$10+'СЕТ СН'!$H$5-'СЕТ СН'!$H$17</f>
        <v>3516.1537802399998</v>
      </c>
      <c r="O103" s="36">
        <f>SUMIFS(СВЦЭМ!$C$33:$C$776,СВЦЭМ!$A$33:$A$776,$A103,СВЦЭМ!$B$33:$B$776,O$83)+'СЕТ СН'!$H$9+СВЦЭМ!$D$10+'СЕТ СН'!$H$5-'СЕТ СН'!$H$17</f>
        <v>3519.5815403799998</v>
      </c>
      <c r="P103" s="36">
        <f>SUMIFS(СВЦЭМ!$C$33:$C$776,СВЦЭМ!$A$33:$A$776,$A103,СВЦЭМ!$B$33:$B$776,P$83)+'СЕТ СН'!$H$9+СВЦЭМ!$D$10+'СЕТ СН'!$H$5-'СЕТ СН'!$H$17</f>
        <v>3532.70827035</v>
      </c>
      <c r="Q103" s="36">
        <f>SUMIFS(СВЦЭМ!$C$33:$C$776,СВЦЭМ!$A$33:$A$776,$A103,СВЦЭМ!$B$33:$B$776,Q$83)+'СЕТ СН'!$H$9+СВЦЭМ!$D$10+'СЕТ СН'!$H$5-'СЕТ СН'!$H$17</f>
        <v>3493.9378287</v>
      </c>
      <c r="R103" s="36">
        <f>SUMIFS(СВЦЭМ!$C$33:$C$776,СВЦЭМ!$A$33:$A$776,$A103,СВЦЭМ!$B$33:$B$776,R$83)+'СЕТ СН'!$H$9+СВЦЭМ!$D$10+'СЕТ СН'!$H$5-'СЕТ СН'!$H$17</f>
        <v>3444.1978651199997</v>
      </c>
      <c r="S103" s="36">
        <f>SUMIFS(СВЦЭМ!$C$33:$C$776,СВЦЭМ!$A$33:$A$776,$A103,СВЦЭМ!$B$33:$B$776,S$83)+'СЕТ СН'!$H$9+СВЦЭМ!$D$10+'СЕТ СН'!$H$5-'СЕТ СН'!$H$17</f>
        <v>3446.7572895200001</v>
      </c>
      <c r="T103" s="36">
        <f>SUMIFS(СВЦЭМ!$C$33:$C$776,СВЦЭМ!$A$33:$A$776,$A103,СВЦЭМ!$B$33:$B$776,T$83)+'СЕТ СН'!$H$9+СВЦЭМ!$D$10+'СЕТ СН'!$H$5-'СЕТ СН'!$H$17</f>
        <v>3454.4920613699996</v>
      </c>
      <c r="U103" s="36">
        <f>SUMIFS(СВЦЭМ!$C$33:$C$776,СВЦЭМ!$A$33:$A$776,$A103,СВЦЭМ!$B$33:$B$776,U$83)+'СЕТ СН'!$H$9+СВЦЭМ!$D$10+'СЕТ СН'!$H$5-'СЕТ СН'!$H$17</f>
        <v>3463.75306753</v>
      </c>
      <c r="V103" s="36">
        <f>SUMIFS(СВЦЭМ!$C$33:$C$776,СВЦЭМ!$A$33:$A$776,$A103,СВЦЭМ!$B$33:$B$776,V$83)+'СЕТ СН'!$H$9+СВЦЭМ!$D$10+'СЕТ СН'!$H$5-'СЕТ СН'!$H$17</f>
        <v>3487.75059702</v>
      </c>
      <c r="W103" s="36">
        <f>SUMIFS(СВЦЭМ!$C$33:$C$776,СВЦЭМ!$A$33:$A$776,$A103,СВЦЭМ!$B$33:$B$776,W$83)+'СЕТ СН'!$H$9+СВЦЭМ!$D$10+'СЕТ СН'!$H$5-'СЕТ СН'!$H$17</f>
        <v>3488.8265742799999</v>
      </c>
      <c r="X103" s="36">
        <f>SUMIFS(СВЦЭМ!$C$33:$C$776,СВЦЭМ!$A$33:$A$776,$A103,СВЦЭМ!$B$33:$B$776,X$83)+'СЕТ СН'!$H$9+СВЦЭМ!$D$10+'СЕТ СН'!$H$5-'СЕТ СН'!$H$17</f>
        <v>3483.72594488</v>
      </c>
      <c r="Y103" s="36">
        <f>SUMIFS(СВЦЭМ!$C$33:$C$776,СВЦЭМ!$A$33:$A$776,$A103,СВЦЭМ!$B$33:$B$776,Y$83)+'СЕТ СН'!$H$9+СВЦЭМ!$D$10+'СЕТ СН'!$H$5-'СЕТ СН'!$H$17</f>
        <v>3521.8176068399998</v>
      </c>
    </row>
    <row r="104" spans="1:25" ht="15.75" x14ac:dyDescent="0.2">
      <c r="A104" s="35">
        <f t="shared" si="2"/>
        <v>43637</v>
      </c>
      <c r="B104" s="36">
        <f>SUMIFS(СВЦЭМ!$C$33:$C$776,СВЦЭМ!$A$33:$A$776,$A104,СВЦЭМ!$B$33:$B$776,B$83)+'СЕТ СН'!$H$9+СВЦЭМ!$D$10+'СЕТ СН'!$H$5-'СЕТ СН'!$H$17</f>
        <v>3511.5662442499997</v>
      </c>
      <c r="C104" s="36">
        <f>SUMIFS(СВЦЭМ!$C$33:$C$776,СВЦЭМ!$A$33:$A$776,$A104,СВЦЭМ!$B$33:$B$776,C$83)+'СЕТ СН'!$H$9+СВЦЭМ!$D$10+'СЕТ СН'!$H$5-'СЕТ СН'!$H$17</f>
        <v>3513.9595525599998</v>
      </c>
      <c r="D104" s="36">
        <f>SUMIFS(СВЦЭМ!$C$33:$C$776,СВЦЭМ!$A$33:$A$776,$A104,СВЦЭМ!$B$33:$B$776,D$83)+'СЕТ СН'!$H$9+СВЦЭМ!$D$10+'СЕТ СН'!$H$5-'СЕТ СН'!$H$17</f>
        <v>3538.27884718</v>
      </c>
      <c r="E104" s="36">
        <f>SUMIFS(СВЦЭМ!$C$33:$C$776,СВЦЭМ!$A$33:$A$776,$A104,СВЦЭМ!$B$33:$B$776,E$83)+'СЕТ СН'!$H$9+СВЦЭМ!$D$10+'СЕТ СН'!$H$5-'СЕТ СН'!$H$17</f>
        <v>3575.58257731</v>
      </c>
      <c r="F104" s="36">
        <f>SUMIFS(СВЦЭМ!$C$33:$C$776,СВЦЭМ!$A$33:$A$776,$A104,СВЦЭМ!$B$33:$B$776,F$83)+'СЕТ СН'!$H$9+СВЦЭМ!$D$10+'СЕТ СН'!$H$5-'СЕТ СН'!$H$17</f>
        <v>3584.9213838699998</v>
      </c>
      <c r="G104" s="36">
        <f>SUMIFS(СВЦЭМ!$C$33:$C$776,СВЦЭМ!$A$33:$A$776,$A104,СВЦЭМ!$B$33:$B$776,G$83)+'СЕТ СН'!$H$9+СВЦЭМ!$D$10+'СЕТ СН'!$H$5-'СЕТ СН'!$H$17</f>
        <v>3589.7369500899999</v>
      </c>
      <c r="H104" s="36">
        <f>SUMIFS(СВЦЭМ!$C$33:$C$776,СВЦЭМ!$A$33:$A$776,$A104,СВЦЭМ!$B$33:$B$776,H$83)+'СЕТ СН'!$H$9+СВЦЭМ!$D$10+'СЕТ СН'!$H$5-'СЕТ СН'!$H$17</f>
        <v>3529.67762808</v>
      </c>
      <c r="I104" s="36">
        <f>SUMIFS(СВЦЭМ!$C$33:$C$776,СВЦЭМ!$A$33:$A$776,$A104,СВЦЭМ!$B$33:$B$776,I$83)+'СЕТ СН'!$H$9+СВЦЭМ!$D$10+'СЕТ СН'!$H$5-'СЕТ СН'!$H$17</f>
        <v>3523.0766250899997</v>
      </c>
      <c r="J104" s="36">
        <f>SUMIFS(СВЦЭМ!$C$33:$C$776,СВЦЭМ!$A$33:$A$776,$A104,СВЦЭМ!$B$33:$B$776,J$83)+'СЕТ СН'!$H$9+СВЦЭМ!$D$10+'СЕТ СН'!$H$5-'СЕТ СН'!$H$17</f>
        <v>3534.5946290900001</v>
      </c>
      <c r="K104" s="36">
        <f>SUMIFS(СВЦЭМ!$C$33:$C$776,СВЦЭМ!$A$33:$A$776,$A104,СВЦЭМ!$B$33:$B$776,K$83)+'СЕТ СН'!$H$9+СВЦЭМ!$D$10+'СЕТ СН'!$H$5-'СЕТ СН'!$H$17</f>
        <v>3563.5823036500001</v>
      </c>
      <c r="L104" s="36">
        <f>SUMIFS(СВЦЭМ!$C$33:$C$776,СВЦЭМ!$A$33:$A$776,$A104,СВЦЭМ!$B$33:$B$776,L$83)+'СЕТ СН'!$H$9+СВЦЭМ!$D$10+'СЕТ СН'!$H$5-'СЕТ СН'!$H$17</f>
        <v>3543.7460347900001</v>
      </c>
      <c r="M104" s="36">
        <f>SUMIFS(СВЦЭМ!$C$33:$C$776,СВЦЭМ!$A$33:$A$776,$A104,СВЦЭМ!$B$33:$B$776,M$83)+'СЕТ СН'!$H$9+СВЦЭМ!$D$10+'СЕТ СН'!$H$5-'СЕТ СН'!$H$17</f>
        <v>3538.7873859800002</v>
      </c>
      <c r="N104" s="36">
        <f>SUMIFS(СВЦЭМ!$C$33:$C$776,СВЦЭМ!$A$33:$A$776,$A104,СВЦЭМ!$B$33:$B$776,N$83)+'СЕТ СН'!$H$9+СВЦЭМ!$D$10+'СЕТ СН'!$H$5-'СЕТ СН'!$H$17</f>
        <v>3525.2325228499999</v>
      </c>
      <c r="O104" s="36">
        <f>SUMIFS(СВЦЭМ!$C$33:$C$776,СВЦЭМ!$A$33:$A$776,$A104,СВЦЭМ!$B$33:$B$776,O$83)+'СЕТ СН'!$H$9+СВЦЭМ!$D$10+'СЕТ СН'!$H$5-'СЕТ СН'!$H$17</f>
        <v>3522.8494566700001</v>
      </c>
      <c r="P104" s="36">
        <f>SUMIFS(СВЦЭМ!$C$33:$C$776,СВЦЭМ!$A$33:$A$776,$A104,СВЦЭМ!$B$33:$B$776,P$83)+'СЕТ СН'!$H$9+СВЦЭМ!$D$10+'СЕТ СН'!$H$5-'СЕТ СН'!$H$17</f>
        <v>3531.83481927</v>
      </c>
      <c r="Q104" s="36">
        <f>SUMIFS(СВЦЭМ!$C$33:$C$776,СВЦЭМ!$A$33:$A$776,$A104,СВЦЭМ!$B$33:$B$776,Q$83)+'СЕТ СН'!$H$9+СВЦЭМ!$D$10+'СЕТ СН'!$H$5-'СЕТ СН'!$H$17</f>
        <v>3486.3199038900002</v>
      </c>
      <c r="R104" s="36">
        <f>SUMIFS(СВЦЭМ!$C$33:$C$776,СВЦЭМ!$A$33:$A$776,$A104,СВЦЭМ!$B$33:$B$776,R$83)+'СЕТ СН'!$H$9+СВЦЭМ!$D$10+'СЕТ СН'!$H$5-'СЕТ СН'!$H$17</f>
        <v>3429.7342077100002</v>
      </c>
      <c r="S104" s="36">
        <f>SUMIFS(СВЦЭМ!$C$33:$C$776,СВЦЭМ!$A$33:$A$776,$A104,СВЦЭМ!$B$33:$B$776,S$83)+'СЕТ СН'!$H$9+СВЦЭМ!$D$10+'СЕТ СН'!$H$5-'СЕТ СН'!$H$17</f>
        <v>3355.97334099</v>
      </c>
      <c r="T104" s="36">
        <f>SUMIFS(СВЦЭМ!$C$33:$C$776,СВЦЭМ!$A$33:$A$776,$A104,СВЦЭМ!$B$33:$B$776,T$83)+'СЕТ СН'!$H$9+СВЦЭМ!$D$10+'СЕТ СН'!$H$5-'СЕТ СН'!$H$17</f>
        <v>3362.3446161799998</v>
      </c>
      <c r="U104" s="36">
        <f>SUMIFS(СВЦЭМ!$C$33:$C$776,СВЦЭМ!$A$33:$A$776,$A104,СВЦЭМ!$B$33:$B$776,U$83)+'СЕТ СН'!$H$9+СВЦЭМ!$D$10+'СЕТ СН'!$H$5-'СЕТ СН'!$H$17</f>
        <v>3358.8208530500001</v>
      </c>
      <c r="V104" s="36">
        <f>SUMIFS(СВЦЭМ!$C$33:$C$776,СВЦЭМ!$A$33:$A$776,$A104,СВЦЭМ!$B$33:$B$776,V$83)+'СЕТ СН'!$H$9+СВЦЭМ!$D$10+'СЕТ СН'!$H$5-'СЕТ СН'!$H$17</f>
        <v>3373.4129127900001</v>
      </c>
      <c r="W104" s="36">
        <f>SUMIFS(СВЦЭМ!$C$33:$C$776,СВЦЭМ!$A$33:$A$776,$A104,СВЦЭМ!$B$33:$B$776,W$83)+'СЕТ СН'!$H$9+СВЦЭМ!$D$10+'СЕТ СН'!$H$5-'СЕТ СН'!$H$17</f>
        <v>3383.63330713</v>
      </c>
      <c r="X104" s="36">
        <f>SUMIFS(СВЦЭМ!$C$33:$C$776,СВЦЭМ!$A$33:$A$776,$A104,СВЦЭМ!$B$33:$B$776,X$83)+'СЕТ СН'!$H$9+СВЦЭМ!$D$10+'СЕТ СН'!$H$5-'СЕТ СН'!$H$17</f>
        <v>3357.5248943299998</v>
      </c>
      <c r="Y104" s="36">
        <f>SUMIFS(СВЦЭМ!$C$33:$C$776,СВЦЭМ!$A$33:$A$776,$A104,СВЦЭМ!$B$33:$B$776,Y$83)+'СЕТ СН'!$H$9+СВЦЭМ!$D$10+'СЕТ СН'!$H$5-'СЕТ СН'!$H$17</f>
        <v>3382.0887545000001</v>
      </c>
    </row>
    <row r="105" spans="1:25" ht="15.75" x14ac:dyDescent="0.2">
      <c r="A105" s="35">
        <f t="shared" si="2"/>
        <v>43638</v>
      </c>
      <c r="B105" s="36">
        <f>SUMIFS(СВЦЭМ!$C$33:$C$776,СВЦЭМ!$A$33:$A$776,$A105,СВЦЭМ!$B$33:$B$776,B$83)+'СЕТ СН'!$H$9+СВЦЭМ!$D$10+'СЕТ СН'!$H$5-'СЕТ СН'!$H$17</f>
        <v>3534.7434643799998</v>
      </c>
      <c r="C105" s="36">
        <f>SUMIFS(СВЦЭМ!$C$33:$C$776,СВЦЭМ!$A$33:$A$776,$A105,СВЦЭМ!$B$33:$B$776,C$83)+'СЕТ СН'!$H$9+СВЦЭМ!$D$10+'СЕТ СН'!$H$5-'СЕТ СН'!$H$17</f>
        <v>3575.9627810399998</v>
      </c>
      <c r="D105" s="36">
        <f>SUMIFS(СВЦЭМ!$C$33:$C$776,СВЦЭМ!$A$33:$A$776,$A105,СВЦЭМ!$B$33:$B$776,D$83)+'СЕТ СН'!$H$9+СВЦЭМ!$D$10+'СЕТ СН'!$H$5-'СЕТ СН'!$H$17</f>
        <v>3599.49521018</v>
      </c>
      <c r="E105" s="36">
        <f>SUMIFS(СВЦЭМ!$C$33:$C$776,СВЦЭМ!$A$33:$A$776,$A105,СВЦЭМ!$B$33:$B$776,E$83)+'СЕТ СН'!$H$9+СВЦЭМ!$D$10+'СЕТ СН'!$H$5-'СЕТ СН'!$H$17</f>
        <v>3634.5184093999997</v>
      </c>
      <c r="F105" s="36">
        <f>SUMIFS(СВЦЭМ!$C$33:$C$776,СВЦЭМ!$A$33:$A$776,$A105,СВЦЭМ!$B$33:$B$776,F$83)+'СЕТ СН'!$H$9+СВЦЭМ!$D$10+'СЕТ СН'!$H$5-'СЕТ СН'!$H$17</f>
        <v>3638.6203577299998</v>
      </c>
      <c r="G105" s="36">
        <f>SUMIFS(СВЦЭМ!$C$33:$C$776,СВЦЭМ!$A$33:$A$776,$A105,СВЦЭМ!$B$33:$B$776,G$83)+'СЕТ СН'!$H$9+СВЦЭМ!$D$10+'СЕТ СН'!$H$5-'СЕТ СН'!$H$17</f>
        <v>3640.6029630799999</v>
      </c>
      <c r="H105" s="36">
        <f>SUMIFS(СВЦЭМ!$C$33:$C$776,СВЦЭМ!$A$33:$A$776,$A105,СВЦЭМ!$B$33:$B$776,H$83)+'СЕТ СН'!$H$9+СВЦЭМ!$D$10+'СЕТ СН'!$H$5-'СЕТ СН'!$H$17</f>
        <v>3615.7549611300001</v>
      </c>
      <c r="I105" s="36">
        <f>SUMIFS(СВЦЭМ!$C$33:$C$776,СВЦЭМ!$A$33:$A$776,$A105,СВЦЭМ!$B$33:$B$776,I$83)+'СЕТ СН'!$H$9+СВЦЭМ!$D$10+'СЕТ СН'!$H$5-'СЕТ СН'!$H$17</f>
        <v>3568.0891897800002</v>
      </c>
      <c r="J105" s="36">
        <f>SUMIFS(СВЦЭМ!$C$33:$C$776,СВЦЭМ!$A$33:$A$776,$A105,СВЦЭМ!$B$33:$B$776,J$83)+'СЕТ СН'!$H$9+СВЦЭМ!$D$10+'СЕТ СН'!$H$5-'СЕТ СН'!$H$17</f>
        <v>3539.9047235899998</v>
      </c>
      <c r="K105" s="36">
        <f>SUMIFS(СВЦЭМ!$C$33:$C$776,СВЦЭМ!$A$33:$A$776,$A105,СВЦЭМ!$B$33:$B$776,K$83)+'СЕТ СН'!$H$9+СВЦЭМ!$D$10+'СЕТ СН'!$H$5-'СЕТ СН'!$H$17</f>
        <v>3467.8509185499997</v>
      </c>
      <c r="L105" s="36">
        <f>SUMIFS(СВЦЭМ!$C$33:$C$776,СВЦЭМ!$A$33:$A$776,$A105,СВЦЭМ!$B$33:$B$776,L$83)+'СЕТ СН'!$H$9+СВЦЭМ!$D$10+'СЕТ СН'!$H$5-'СЕТ СН'!$H$17</f>
        <v>3382.0188684499999</v>
      </c>
      <c r="M105" s="36">
        <f>SUMIFS(СВЦЭМ!$C$33:$C$776,СВЦЭМ!$A$33:$A$776,$A105,СВЦЭМ!$B$33:$B$776,M$83)+'СЕТ СН'!$H$9+СВЦЭМ!$D$10+'СЕТ СН'!$H$5-'СЕТ СН'!$H$17</f>
        <v>3378.110197</v>
      </c>
      <c r="N105" s="36">
        <f>SUMIFS(СВЦЭМ!$C$33:$C$776,СВЦЭМ!$A$33:$A$776,$A105,СВЦЭМ!$B$33:$B$776,N$83)+'СЕТ СН'!$H$9+СВЦЭМ!$D$10+'СЕТ СН'!$H$5-'СЕТ СН'!$H$17</f>
        <v>3377.6788467199999</v>
      </c>
      <c r="O105" s="36">
        <f>SUMIFS(СВЦЭМ!$C$33:$C$776,СВЦЭМ!$A$33:$A$776,$A105,СВЦЭМ!$B$33:$B$776,O$83)+'СЕТ СН'!$H$9+СВЦЭМ!$D$10+'СЕТ СН'!$H$5-'СЕТ СН'!$H$17</f>
        <v>3375.6502799599998</v>
      </c>
      <c r="P105" s="36">
        <f>SUMIFS(СВЦЭМ!$C$33:$C$776,СВЦЭМ!$A$33:$A$776,$A105,СВЦЭМ!$B$33:$B$776,P$83)+'СЕТ СН'!$H$9+СВЦЭМ!$D$10+'СЕТ СН'!$H$5-'СЕТ СН'!$H$17</f>
        <v>3389.65460988</v>
      </c>
      <c r="Q105" s="36">
        <f>SUMIFS(СВЦЭМ!$C$33:$C$776,СВЦЭМ!$A$33:$A$776,$A105,СВЦЭМ!$B$33:$B$776,Q$83)+'СЕТ СН'!$H$9+СВЦЭМ!$D$10+'СЕТ СН'!$H$5-'СЕТ СН'!$H$17</f>
        <v>3380.2322484799997</v>
      </c>
      <c r="R105" s="36">
        <f>SUMIFS(СВЦЭМ!$C$33:$C$776,СВЦЭМ!$A$33:$A$776,$A105,СВЦЭМ!$B$33:$B$776,R$83)+'СЕТ СН'!$H$9+СВЦЭМ!$D$10+'СЕТ СН'!$H$5-'СЕТ СН'!$H$17</f>
        <v>3383.6223162599999</v>
      </c>
      <c r="S105" s="36">
        <f>SUMIFS(СВЦЭМ!$C$33:$C$776,СВЦЭМ!$A$33:$A$776,$A105,СВЦЭМ!$B$33:$B$776,S$83)+'СЕТ СН'!$H$9+СВЦЭМ!$D$10+'СЕТ СН'!$H$5-'СЕТ СН'!$H$17</f>
        <v>3391.3773561600001</v>
      </c>
      <c r="T105" s="36">
        <f>SUMIFS(СВЦЭМ!$C$33:$C$776,СВЦЭМ!$A$33:$A$776,$A105,СВЦЭМ!$B$33:$B$776,T$83)+'СЕТ СН'!$H$9+СВЦЭМ!$D$10+'СЕТ СН'!$H$5-'СЕТ СН'!$H$17</f>
        <v>3384.2316984399999</v>
      </c>
      <c r="U105" s="36">
        <f>SUMIFS(СВЦЭМ!$C$33:$C$776,СВЦЭМ!$A$33:$A$776,$A105,СВЦЭМ!$B$33:$B$776,U$83)+'СЕТ СН'!$H$9+СВЦЭМ!$D$10+'СЕТ СН'!$H$5-'СЕТ СН'!$H$17</f>
        <v>3383.3718025099997</v>
      </c>
      <c r="V105" s="36">
        <f>SUMIFS(СВЦЭМ!$C$33:$C$776,СВЦЭМ!$A$33:$A$776,$A105,СВЦЭМ!$B$33:$B$776,V$83)+'СЕТ СН'!$H$9+СВЦЭМ!$D$10+'СЕТ СН'!$H$5-'СЕТ СН'!$H$17</f>
        <v>3375.7305292199999</v>
      </c>
      <c r="W105" s="36">
        <f>SUMIFS(СВЦЭМ!$C$33:$C$776,СВЦЭМ!$A$33:$A$776,$A105,СВЦЭМ!$B$33:$B$776,W$83)+'СЕТ СН'!$H$9+СВЦЭМ!$D$10+'СЕТ СН'!$H$5-'СЕТ СН'!$H$17</f>
        <v>3395.5410882400001</v>
      </c>
      <c r="X105" s="36">
        <f>SUMIFS(СВЦЭМ!$C$33:$C$776,СВЦЭМ!$A$33:$A$776,$A105,СВЦЭМ!$B$33:$B$776,X$83)+'СЕТ СН'!$H$9+СВЦЭМ!$D$10+'СЕТ СН'!$H$5-'СЕТ СН'!$H$17</f>
        <v>3374.4330438699999</v>
      </c>
      <c r="Y105" s="36">
        <f>SUMIFS(СВЦЭМ!$C$33:$C$776,СВЦЭМ!$A$33:$A$776,$A105,СВЦЭМ!$B$33:$B$776,Y$83)+'СЕТ СН'!$H$9+СВЦЭМ!$D$10+'СЕТ СН'!$H$5-'СЕТ СН'!$H$17</f>
        <v>3337.2659627399998</v>
      </c>
    </row>
    <row r="106" spans="1:25" ht="15.75" x14ac:dyDescent="0.2">
      <c r="A106" s="35">
        <f t="shared" si="2"/>
        <v>43639</v>
      </c>
      <c r="B106" s="36">
        <f>SUMIFS(СВЦЭМ!$C$33:$C$776,СВЦЭМ!$A$33:$A$776,$A106,СВЦЭМ!$B$33:$B$776,B$83)+'СЕТ СН'!$H$9+СВЦЭМ!$D$10+'СЕТ СН'!$H$5-'СЕТ СН'!$H$17</f>
        <v>3481.85489409</v>
      </c>
      <c r="C106" s="36">
        <f>SUMIFS(СВЦЭМ!$C$33:$C$776,СВЦЭМ!$A$33:$A$776,$A106,СВЦЭМ!$B$33:$B$776,C$83)+'СЕТ СН'!$H$9+СВЦЭМ!$D$10+'СЕТ СН'!$H$5-'СЕТ СН'!$H$17</f>
        <v>3499.4308120699998</v>
      </c>
      <c r="D106" s="36">
        <f>SUMIFS(СВЦЭМ!$C$33:$C$776,СВЦЭМ!$A$33:$A$776,$A106,СВЦЭМ!$B$33:$B$776,D$83)+'СЕТ СН'!$H$9+СВЦЭМ!$D$10+'СЕТ СН'!$H$5-'СЕТ СН'!$H$17</f>
        <v>3541.5547799199999</v>
      </c>
      <c r="E106" s="36">
        <f>SUMIFS(СВЦЭМ!$C$33:$C$776,СВЦЭМ!$A$33:$A$776,$A106,СВЦЭМ!$B$33:$B$776,E$83)+'СЕТ СН'!$H$9+СВЦЭМ!$D$10+'СЕТ СН'!$H$5-'СЕТ СН'!$H$17</f>
        <v>3563.5978393199998</v>
      </c>
      <c r="F106" s="36">
        <f>SUMIFS(СВЦЭМ!$C$33:$C$776,СВЦЭМ!$A$33:$A$776,$A106,СВЦЭМ!$B$33:$B$776,F$83)+'СЕТ СН'!$H$9+СВЦЭМ!$D$10+'СЕТ СН'!$H$5-'СЕТ СН'!$H$17</f>
        <v>3568.2509144199998</v>
      </c>
      <c r="G106" s="36">
        <f>SUMIFS(СВЦЭМ!$C$33:$C$776,СВЦЭМ!$A$33:$A$776,$A106,СВЦЭМ!$B$33:$B$776,G$83)+'СЕТ СН'!$H$9+СВЦЭМ!$D$10+'СЕТ СН'!$H$5-'СЕТ СН'!$H$17</f>
        <v>3591.9919655599997</v>
      </c>
      <c r="H106" s="36">
        <f>SUMIFS(СВЦЭМ!$C$33:$C$776,СВЦЭМ!$A$33:$A$776,$A106,СВЦЭМ!$B$33:$B$776,H$83)+'СЕТ СН'!$H$9+СВЦЭМ!$D$10+'СЕТ СН'!$H$5-'СЕТ СН'!$H$17</f>
        <v>3568.3822320600002</v>
      </c>
      <c r="I106" s="36">
        <f>SUMIFS(СВЦЭМ!$C$33:$C$776,СВЦЭМ!$A$33:$A$776,$A106,СВЦЭМ!$B$33:$B$776,I$83)+'СЕТ СН'!$H$9+СВЦЭМ!$D$10+'СЕТ СН'!$H$5-'СЕТ СН'!$H$17</f>
        <v>3536.8786915299997</v>
      </c>
      <c r="J106" s="36">
        <f>SUMIFS(СВЦЭМ!$C$33:$C$776,СВЦЭМ!$A$33:$A$776,$A106,СВЦЭМ!$B$33:$B$776,J$83)+'СЕТ СН'!$H$9+СВЦЭМ!$D$10+'СЕТ СН'!$H$5-'СЕТ СН'!$H$17</f>
        <v>3512.7520859299998</v>
      </c>
      <c r="K106" s="36">
        <f>SUMIFS(СВЦЭМ!$C$33:$C$776,СВЦЭМ!$A$33:$A$776,$A106,СВЦЭМ!$B$33:$B$776,K$83)+'СЕТ СН'!$H$9+СВЦЭМ!$D$10+'СЕТ СН'!$H$5-'СЕТ СН'!$H$17</f>
        <v>3481.5129939399999</v>
      </c>
      <c r="L106" s="36">
        <f>SUMIFS(СВЦЭМ!$C$33:$C$776,СВЦЭМ!$A$33:$A$776,$A106,СВЦЭМ!$B$33:$B$776,L$83)+'СЕТ СН'!$H$9+СВЦЭМ!$D$10+'СЕТ СН'!$H$5-'СЕТ СН'!$H$17</f>
        <v>3461.2068643900002</v>
      </c>
      <c r="M106" s="36">
        <f>SUMIFS(СВЦЭМ!$C$33:$C$776,СВЦЭМ!$A$33:$A$776,$A106,СВЦЭМ!$B$33:$B$776,M$83)+'СЕТ СН'!$H$9+СВЦЭМ!$D$10+'СЕТ СН'!$H$5-'СЕТ СН'!$H$17</f>
        <v>3434.4362815200002</v>
      </c>
      <c r="N106" s="36">
        <f>SUMIFS(СВЦЭМ!$C$33:$C$776,СВЦЭМ!$A$33:$A$776,$A106,СВЦЭМ!$B$33:$B$776,N$83)+'СЕТ СН'!$H$9+СВЦЭМ!$D$10+'СЕТ СН'!$H$5-'СЕТ СН'!$H$17</f>
        <v>3465.49845633</v>
      </c>
      <c r="O106" s="36">
        <f>SUMIFS(СВЦЭМ!$C$33:$C$776,СВЦЭМ!$A$33:$A$776,$A106,СВЦЭМ!$B$33:$B$776,O$83)+'СЕТ СН'!$H$9+СВЦЭМ!$D$10+'СЕТ СН'!$H$5-'СЕТ СН'!$H$17</f>
        <v>3466.5346846900002</v>
      </c>
      <c r="P106" s="36">
        <f>SUMIFS(СВЦЭМ!$C$33:$C$776,СВЦЭМ!$A$33:$A$776,$A106,СВЦЭМ!$B$33:$B$776,P$83)+'СЕТ СН'!$H$9+СВЦЭМ!$D$10+'СЕТ СН'!$H$5-'СЕТ СН'!$H$17</f>
        <v>3477.3538969399997</v>
      </c>
      <c r="Q106" s="36">
        <f>SUMIFS(СВЦЭМ!$C$33:$C$776,СВЦЭМ!$A$33:$A$776,$A106,СВЦЭМ!$B$33:$B$776,Q$83)+'СЕТ СН'!$H$9+СВЦЭМ!$D$10+'СЕТ СН'!$H$5-'СЕТ СН'!$H$17</f>
        <v>3435.3774832099998</v>
      </c>
      <c r="R106" s="36">
        <f>SUMIFS(СВЦЭМ!$C$33:$C$776,СВЦЭМ!$A$33:$A$776,$A106,СВЦЭМ!$B$33:$B$776,R$83)+'СЕТ СН'!$H$9+СВЦЭМ!$D$10+'СЕТ СН'!$H$5-'СЕТ СН'!$H$17</f>
        <v>3380.7782868599998</v>
      </c>
      <c r="S106" s="36">
        <f>SUMIFS(СВЦЭМ!$C$33:$C$776,СВЦЭМ!$A$33:$A$776,$A106,СВЦЭМ!$B$33:$B$776,S$83)+'СЕТ СН'!$H$9+СВЦЭМ!$D$10+'СЕТ СН'!$H$5-'СЕТ СН'!$H$17</f>
        <v>3382.88230062</v>
      </c>
      <c r="T106" s="36">
        <f>SUMIFS(СВЦЭМ!$C$33:$C$776,СВЦЭМ!$A$33:$A$776,$A106,СВЦЭМ!$B$33:$B$776,T$83)+'СЕТ СН'!$H$9+СВЦЭМ!$D$10+'СЕТ СН'!$H$5-'СЕТ СН'!$H$17</f>
        <v>3384.9015232399997</v>
      </c>
      <c r="U106" s="36">
        <f>SUMIFS(СВЦЭМ!$C$33:$C$776,СВЦЭМ!$A$33:$A$776,$A106,СВЦЭМ!$B$33:$B$776,U$83)+'СЕТ СН'!$H$9+СВЦЭМ!$D$10+'СЕТ СН'!$H$5-'СЕТ СН'!$H$17</f>
        <v>3389.7026082900002</v>
      </c>
      <c r="V106" s="36">
        <f>SUMIFS(СВЦЭМ!$C$33:$C$776,СВЦЭМ!$A$33:$A$776,$A106,СВЦЭМ!$B$33:$B$776,V$83)+'СЕТ СН'!$H$9+СВЦЭМ!$D$10+'СЕТ СН'!$H$5-'СЕТ СН'!$H$17</f>
        <v>3369.9484701299998</v>
      </c>
      <c r="W106" s="36">
        <f>SUMIFS(СВЦЭМ!$C$33:$C$776,СВЦЭМ!$A$33:$A$776,$A106,СВЦЭМ!$B$33:$B$776,W$83)+'СЕТ СН'!$H$9+СВЦЭМ!$D$10+'СЕТ СН'!$H$5-'СЕТ СН'!$H$17</f>
        <v>3364.9235287900001</v>
      </c>
      <c r="X106" s="36">
        <f>SUMIFS(СВЦЭМ!$C$33:$C$776,СВЦЭМ!$A$33:$A$776,$A106,СВЦЭМ!$B$33:$B$776,X$83)+'СЕТ СН'!$H$9+СВЦЭМ!$D$10+'СЕТ СН'!$H$5-'СЕТ СН'!$H$17</f>
        <v>3366.6854162899999</v>
      </c>
      <c r="Y106" s="36">
        <f>SUMIFS(СВЦЭМ!$C$33:$C$776,СВЦЭМ!$A$33:$A$776,$A106,СВЦЭМ!$B$33:$B$776,Y$83)+'СЕТ СН'!$H$9+СВЦЭМ!$D$10+'СЕТ СН'!$H$5-'СЕТ СН'!$H$17</f>
        <v>3457.5792354699997</v>
      </c>
    </row>
    <row r="107" spans="1:25" ht="15.75" x14ac:dyDescent="0.2">
      <c r="A107" s="35">
        <f t="shared" si="2"/>
        <v>43640</v>
      </c>
      <c r="B107" s="36">
        <f>SUMIFS(СВЦЭМ!$C$33:$C$776,СВЦЭМ!$A$33:$A$776,$A107,СВЦЭМ!$B$33:$B$776,B$83)+'СЕТ СН'!$H$9+СВЦЭМ!$D$10+'СЕТ СН'!$H$5-'СЕТ СН'!$H$17</f>
        <v>3570.54403538</v>
      </c>
      <c r="C107" s="36">
        <f>SUMIFS(СВЦЭМ!$C$33:$C$776,СВЦЭМ!$A$33:$A$776,$A107,СВЦЭМ!$B$33:$B$776,C$83)+'СЕТ СН'!$H$9+СВЦЭМ!$D$10+'СЕТ СН'!$H$5-'СЕТ СН'!$H$17</f>
        <v>3588.3618690799999</v>
      </c>
      <c r="D107" s="36">
        <f>SUMIFS(СВЦЭМ!$C$33:$C$776,СВЦЭМ!$A$33:$A$776,$A107,СВЦЭМ!$B$33:$B$776,D$83)+'СЕТ СН'!$H$9+СВЦЭМ!$D$10+'СЕТ СН'!$H$5-'СЕТ СН'!$H$17</f>
        <v>3631.0412227100001</v>
      </c>
      <c r="E107" s="36">
        <f>SUMIFS(СВЦЭМ!$C$33:$C$776,СВЦЭМ!$A$33:$A$776,$A107,СВЦЭМ!$B$33:$B$776,E$83)+'СЕТ СН'!$H$9+СВЦЭМ!$D$10+'СЕТ СН'!$H$5-'СЕТ СН'!$H$17</f>
        <v>3631.7711738500002</v>
      </c>
      <c r="F107" s="36">
        <f>SUMIFS(СВЦЭМ!$C$33:$C$776,СВЦЭМ!$A$33:$A$776,$A107,СВЦЭМ!$B$33:$B$776,F$83)+'СЕТ СН'!$H$9+СВЦЭМ!$D$10+'СЕТ СН'!$H$5-'СЕТ СН'!$H$17</f>
        <v>3643.53296288</v>
      </c>
      <c r="G107" s="36">
        <f>SUMIFS(СВЦЭМ!$C$33:$C$776,СВЦЭМ!$A$33:$A$776,$A107,СВЦЭМ!$B$33:$B$776,G$83)+'СЕТ СН'!$H$9+СВЦЭМ!$D$10+'СЕТ СН'!$H$5-'СЕТ СН'!$H$17</f>
        <v>3642.7285812099999</v>
      </c>
      <c r="H107" s="36">
        <f>SUMIFS(СВЦЭМ!$C$33:$C$776,СВЦЭМ!$A$33:$A$776,$A107,СВЦЭМ!$B$33:$B$776,H$83)+'СЕТ СН'!$H$9+СВЦЭМ!$D$10+'СЕТ СН'!$H$5-'СЕТ СН'!$H$17</f>
        <v>3604.4179808700001</v>
      </c>
      <c r="I107" s="36">
        <f>SUMIFS(СВЦЭМ!$C$33:$C$776,СВЦЭМ!$A$33:$A$776,$A107,СВЦЭМ!$B$33:$B$776,I$83)+'СЕТ СН'!$H$9+СВЦЭМ!$D$10+'СЕТ СН'!$H$5-'СЕТ СН'!$H$17</f>
        <v>3542.1050720200001</v>
      </c>
      <c r="J107" s="36">
        <f>SUMIFS(СВЦЭМ!$C$33:$C$776,СВЦЭМ!$A$33:$A$776,$A107,СВЦЭМ!$B$33:$B$776,J$83)+'СЕТ СН'!$H$9+СВЦЭМ!$D$10+'СЕТ СН'!$H$5-'СЕТ СН'!$H$17</f>
        <v>3530.91014494</v>
      </c>
      <c r="K107" s="36">
        <f>SUMIFS(СВЦЭМ!$C$33:$C$776,СВЦЭМ!$A$33:$A$776,$A107,СВЦЭМ!$B$33:$B$776,K$83)+'СЕТ СН'!$H$9+СВЦЭМ!$D$10+'СЕТ СН'!$H$5-'СЕТ СН'!$H$17</f>
        <v>3505.1126691199997</v>
      </c>
      <c r="L107" s="36">
        <f>SUMIFS(СВЦЭМ!$C$33:$C$776,СВЦЭМ!$A$33:$A$776,$A107,СВЦЭМ!$B$33:$B$776,L$83)+'СЕТ СН'!$H$9+СВЦЭМ!$D$10+'СЕТ СН'!$H$5-'СЕТ СН'!$H$17</f>
        <v>3498.0044380600002</v>
      </c>
      <c r="M107" s="36">
        <f>SUMIFS(СВЦЭМ!$C$33:$C$776,СВЦЭМ!$A$33:$A$776,$A107,СВЦЭМ!$B$33:$B$776,M$83)+'СЕТ СН'!$H$9+СВЦЭМ!$D$10+'СЕТ СН'!$H$5-'СЕТ СН'!$H$17</f>
        <v>3484.28379533</v>
      </c>
      <c r="N107" s="36">
        <f>SUMIFS(СВЦЭМ!$C$33:$C$776,СВЦЭМ!$A$33:$A$776,$A107,СВЦЭМ!$B$33:$B$776,N$83)+'СЕТ СН'!$H$9+СВЦЭМ!$D$10+'СЕТ СН'!$H$5-'СЕТ СН'!$H$17</f>
        <v>3488.7784042899998</v>
      </c>
      <c r="O107" s="36">
        <f>SUMIFS(СВЦЭМ!$C$33:$C$776,СВЦЭМ!$A$33:$A$776,$A107,СВЦЭМ!$B$33:$B$776,O$83)+'СЕТ СН'!$H$9+СВЦЭМ!$D$10+'СЕТ СН'!$H$5-'СЕТ СН'!$H$17</f>
        <v>3489.1607548000002</v>
      </c>
      <c r="P107" s="36">
        <f>SUMIFS(СВЦЭМ!$C$33:$C$776,СВЦЭМ!$A$33:$A$776,$A107,СВЦЭМ!$B$33:$B$776,P$83)+'СЕТ СН'!$H$9+СВЦЭМ!$D$10+'СЕТ СН'!$H$5-'СЕТ СН'!$H$17</f>
        <v>3491.5527934900001</v>
      </c>
      <c r="Q107" s="36">
        <f>SUMIFS(СВЦЭМ!$C$33:$C$776,СВЦЭМ!$A$33:$A$776,$A107,СВЦЭМ!$B$33:$B$776,Q$83)+'СЕТ СН'!$H$9+СВЦЭМ!$D$10+'СЕТ СН'!$H$5-'СЕТ СН'!$H$17</f>
        <v>3458.6460605399998</v>
      </c>
      <c r="R107" s="36">
        <f>SUMIFS(СВЦЭМ!$C$33:$C$776,СВЦЭМ!$A$33:$A$776,$A107,СВЦЭМ!$B$33:$B$776,R$83)+'СЕТ СН'!$H$9+СВЦЭМ!$D$10+'СЕТ СН'!$H$5-'СЕТ СН'!$H$17</f>
        <v>3429.6724276300001</v>
      </c>
      <c r="S107" s="36">
        <f>SUMIFS(СВЦЭМ!$C$33:$C$776,СВЦЭМ!$A$33:$A$776,$A107,СВЦЭМ!$B$33:$B$776,S$83)+'СЕТ СН'!$H$9+СВЦЭМ!$D$10+'СЕТ СН'!$H$5-'СЕТ СН'!$H$17</f>
        <v>3448.6113853699999</v>
      </c>
      <c r="T107" s="36">
        <f>SUMIFS(СВЦЭМ!$C$33:$C$776,СВЦЭМ!$A$33:$A$776,$A107,СВЦЭМ!$B$33:$B$776,T$83)+'СЕТ СН'!$H$9+СВЦЭМ!$D$10+'СЕТ СН'!$H$5-'СЕТ СН'!$H$17</f>
        <v>3456.7959642300002</v>
      </c>
      <c r="U107" s="36">
        <f>SUMIFS(СВЦЭМ!$C$33:$C$776,СВЦЭМ!$A$33:$A$776,$A107,СВЦЭМ!$B$33:$B$776,U$83)+'СЕТ СН'!$H$9+СВЦЭМ!$D$10+'СЕТ СН'!$H$5-'СЕТ СН'!$H$17</f>
        <v>3473.5036092199998</v>
      </c>
      <c r="V107" s="36">
        <f>SUMIFS(СВЦЭМ!$C$33:$C$776,СВЦЭМ!$A$33:$A$776,$A107,СВЦЭМ!$B$33:$B$776,V$83)+'СЕТ СН'!$H$9+СВЦЭМ!$D$10+'СЕТ СН'!$H$5-'СЕТ СН'!$H$17</f>
        <v>3486.02248874</v>
      </c>
      <c r="W107" s="36">
        <f>SUMIFS(СВЦЭМ!$C$33:$C$776,СВЦЭМ!$A$33:$A$776,$A107,СВЦЭМ!$B$33:$B$776,W$83)+'СЕТ СН'!$H$9+СВЦЭМ!$D$10+'СЕТ СН'!$H$5-'СЕТ СН'!$H$17</f>
        <v>3469.83868618</v>
      </c>
      <c r="X107" s="36">
        <f>SUMIFS(СВЦЭМ!$C$33:$C$776,СВЦЭМ!$A$33:$A$776,$A107,СВЦЭМ!$B$33:$B$776,X$83)+'СЕТ СН'!$H$9+СВЦЭМ!$D$10+'СЕТ СН'!$H$5-'СЕТ СН'!$H$17</f>
        <v>3489.47781278</v>
      </c>
      <c r="Y107" s="36">
        <f>SUMIFS(СВЦЭМ!$C$33:$C$776,СВЦЭМ!$A$33:$A$776,$A107,СВЦЭМ!$B$33:$B$776,Y$83)+'СЕТ СН'!$H$9+СВЦЭМ!$D$10+'СЕТ СН'!$H$5-'СЕТ СН'!$H$17</f>
        <v>3563.5035527299997</v>
      </c>
    </row>
    <row r="108" spans="1:25" ht="15.75" x14ac:dyDescent="0.2">
      <c r="A108" s="35">
        <f t="shared" si="2"/>
        <v>43641</v>
      </c>
      <c r="B108" s="36">
        <f>SUMIFS(СВЦЭМ!$C$33:$C$776,СВЦЭМ!$A$33:$A$776,$A108,СВЦЭМ!$B$33:$B$776,B$83)+'СЕТ СН'!$H$9+СВЦЭМ!$D$10+'СЕТ СН'!$H$5-'СЕТ СН'!$H$17</f>
        <v>3593.0427686899998</v>
      </c>
      <c r="C108" s="36">
        <f>SUMIFS(СВЦЭМ!$C$33:$C$776,СВЦЭМ!$A$33:$A$776,$A108,СВЦЭМ!$B$33:$B$776,C$83)+'СЕТ СН'!$H$9+СВЦЭМ!$D$10+'СЕТ СН'!$H$5-'СЕТ СН'!$H$17</f>
        <v>3645.55215094</v>
      </c>
      <c r="D108" s="36">
        <f>SUMIFS(СВЦЭМ!$C$33:$C$776,СВЦЭМ!$A$33:$A$776,$A108,СВЦЭМ!$B$33:$B$776,D$83)+'СЕТ СН'!$H$9+СВЦЭМ!$D$10+'СЕТ СН'!$H$5-'СЕТ СН'!$H$17</f>
        <v>3636.65809214</v>
      </c>
      <c r="E108" s="36">
        <f>SUMIFS(СВЦЭМ!$C$33:$C$776,СВЦЭМ!$A$33:$A$776,$A108,СВЦЭМ!$B$33:$B$776,E$83)+'СЕТ СН'!$H$9+СВЦЭМ!$D$10+'СЕТ СН'!$H$5-'СЕТ СН'!$H$17</f>
        <v>3625.4639132799998</v>
      </c>
      <c r="F108" s="36">
        <f>SUMIFS(СВЦЭМ!$C$33:$C$776,СВЦЭМ!$A$33:$A$776,$A108,СВЦЭМ!$B$33:$B$776,F$83)+'СЕТ СН'!$H$9+СВЦЭМ!$D$10+'СЕТ СН'!$H$5-'СЕТ СН'!$H$17</f>
        <v>3632.37684223</v>
      </c>
      <c r="G108" s="36">
        <f>SUMIFS(СВЦЭМ!$C$33:$C$776,СВЦЭМ!$A$33:$A$776,$A108,СВЦЭМ!$B$33:$B$776,G$83)+'СЕТ СН'!$H$9+СВЦЭМ!$D$10+'СЕТ СН'!$H$5-'СЕТ СН'!$H$17</f>
        <v>3610.2070703899999</v>
      </c>
      <c r="H108" s="36">
        <f>SUMIFS(СВЦЭМ!$C$33:$C$776,СВЦЭМ!$A$33:$A$776,$A108,СВЦЭМ!$B$33:$B$776,H$83)+'СЕТ СН'!$H$9+СВЦЭМ!$D$10+'СЕТ СН'!$H$5-'СЕТ СН'!$H$17</f>
        <v>3599.9518200799998</v>
      </c>
      <c r="I108" s="36">
        <f>SUMIFS(СВЦЭМ!$C$33:$C$776,СВЦЭМ!$A$33:$A$776,$A108,СВЦЭМ!$B$33:$B$776,I$83)+'СЕТ СН'!$H$9+СВЦЭМ!$D$10+'СЕТ СН'!$H$5-'СЕТ СН'!$H$17</f>
        <v>3544.0348078799998</v>
      </c>
      <c r="J108" s="36">
        <f>SUMIFS(СВЦЭМ!$C$33:$C$776,СВЦЭМ!$A$33:$A$776,$A108,СВЦЭМ!$B$33:$B$776,J$83)+'СЕТ СН'!$H$9+СВЦЭМ!$D$10+'СЕТ СН'!$H$5-'СЕТ СН'!$H$17</f>
        <v>3554.9874199000001</v>
      </c>
      <c r="K108" s="36">
        <f>SUMIFS(СВЦЭМ!$C$33:$C$776,СВЦЭМ!$A$33:$A$776,$A108,СВЦЭМ!$B$33:$B$776,K$83)+'СЕТ СН'!$H$9+СВЦЭМ!$D$10+'СЕТ СН'!$H$5-'СЕТ СН'!$H$17</f>
        <v>3540.5813257999998</v>
      </c>
      <c r="L108" s="36">
        <f>SUMIFS(СВЦЭМ!$C$33:$C$776,СВЦЭМ!$A$33:$A$776,$A108,СВЦЭМ!$B$33:$B$776,L$83)+'СЕТ СН'!$H$9+СВЦЭМ!$D$10+'СЕТ СН'!$H$5-'СЕТ СН'!$H$17</f>
        <v>3527.0867184899998</v>
      </c>
      <c r="M108" s="36">
        <f>SUMIFS(СВЦЭМ!$C$33:$C$776,СВЦЭМ!$A$33:$A$776,$A108,СВЦЭМ!$B$33:$B$776,M$83)+'СЕТ СН'!$H$9+СВЦЭМ!$D$10+'СЕТ СН'!$H$5-'СЕТ СН'!$H$17</f>
        <v>3520.5743905499999</v>
      </c>
      <c r="N108" s="36">
        <f>SUMIFS(СВЦЭМ!$C$33:$C$776,СВЦЭМ!$A$33:$A$776,$A108,СВЦЭМ!$B$33:$B$776,N$83)+'СЕТ СН'!$H$9+СВЦЭМ!$D$10+'СЕТ СН'!$H$5-'СЕТ СН'!$H$17</f>
        <v>3525.96739996</v>
      </c>
      <c r="O108" s="36">
        <f>SUMIFS(СВЦЭМ!$C$33:$C$776,СВЦЭМ!$A$33:$A$776,$A108,СВЦЭМ!$B$33:$B$776,O$83)+'СЕТ СН'!$H$9+СВЦЭМ!$D$10+'СЕТ СН'!$H$5-'СЕТ СН'!$H$17</f>
        <v>3523.2395236900002</v>
      </c>
      <c r="P108" s="36">
        <f>SUMIFS(СВЦЭМ!$C$33:$C$776,СВЦЭМ!$A$33:$A$776,$A108,СВЦЭМ!$B$33:$B$776,P$83)+'СЕТ СН'!$H$9+СВЦЭМ!$D$10+'СЕТ СН'!$H$5-'СЕТ СН'!$H$17</f>
        <v>3529.4885929399998</v>
      </c>
      <c r="Q108" s="36">
        <f>SUMIFS(СВЦЭМ!$C$33:$C$776,СВЦЭМ!$A$33:$A$776,$A108,СВЦЭМ!$B$33:$B$776,Q$83)+'СЕТ СН'!$H$9+СВЦЭМ!$D$10+'СЕТ СН'!$H$5-'СЕТ СН'!$H$17</f>
        <v>3488.3855174400001</v>
      </c>
      <c r="R108" s="36">
        <f>SUMIFS(СВЦЭМ!$C$33:$C$776,СВЦЭМ!$A$33:$A$776,$A108,СВЦЭМ!$B$33:$B$776,R$83)+'СЕТ СН'!$H$9+СВЦЭМ!$D$10+'СЕТ СН'!$H$5-'СЕТ СН'!$H$17</f>
        <v>3454.8516139200001</v>
      </c>
      <c r="S108" s="36">
        <f>SUMIFS(СВЦЭМ!$C$33:$C$776,СВЦЭМ!$A$33:$A$776,$A108,СВЦЭМ!$B$33:$B$776,S$83)+'СЕТ СН'!$H$9+СВЦЭМ!$D$10+'СЕТ СН'!$H$5-'СЕТ СН'!$H$17</f>
        <v>3451.8266078199999</v>
      </c>
      <c r="T108" s="36">
        <f>SUMIFS(СВЦЭМ!$C$33:$C$776,СВЦЭМ!$A$33:$A$776,$A108,СВЦЭМ!$B$33:$B$776,T$83)+'СЕТ СН'!$H$9+СВЦЭМ!$D$10+'СЕТ СН'!$H$5-'СЕТ СН'!$H$17</f>
        <v>3458.6801030400002</v>
      </c>
      <c r="U108" s="36">
        <f>SUMIFS(СВЦЭМ!$C$33:$C$776,СВЦЭМ!$A$33:$A$776,$A108,СВЦЭМ!$B$33:$B$776,U$83)+'СЕТ СН'!$H$9+СВЦЭМ!$D$10+'СЕТ СН'!$H$5-'СЕТ СН'!$H$17</f>
        <v>3460.08087707</v>
      </c>
      <c r="V108" s="36">
        <f>SUMIFS(СВЦЭМ!$C$33:$C$776,СВЦЭМ!$A$33:$A$776,$A108,СВЦЭМ!$B$33:$B$776,V$83)+'СЕТ СН'!$H$9+СВЦЭМ!$D$10+'СЕТ СН'!$H$5-'СЕТ СН'!$H$17</f>
        <v>3452.5882418299998</v>
      </c>
      <c r="W108" s="36">
        <f>SUMIFS(СВЦЭМ!$C$33:$C$776,СВЦЭМ!$A$33:$A$776,$A108,СВЦЭМ!$B$33:$B$776,W$83)+'СЕТ СН'!$H$9+СВЦЭМ!$D$10+'СЕТ СН'!$H$5-'СЕТ СН'!$H$17</f>
        <v>3450.6587007899998</v>
      </c>
      <c r="X108" s="36">
        <f>SUMIFS(СВЦЭМ!$C$33:$C$776,СВЦЭМ!$A$33:$A$776,$A108,СВЦЭМ!$B$33:$B$776,X$83)+'СЕТ СН'!$H$9+СВЦЭМ!$D$10+'СЕТ СН'!$H$5-'СЕТ СН'!$H$17</f>
        <v>3441.32650345</v>
      </c>
      <c r="Y108" s="36">
        <f>SUMIFS(СВЦЭМ!$C$33:$C$776,СВЦЭМ!$A$33:$A$776,$A108,СВЦЭМ!$B$33:$B$776,Y$83)+'СЕТ СН'!$H$9+СВЦЭМ!$D$10+'СЕТ СН'!$H$5-'СЕТ СН'!$H$17</f>
        <v>3481.4568390300001</v>
      </c>
    </row>
    <row r="109" spans="1:25" ht="15.75" x14ac:dyDescent="0.2">
      <c r="A109" s="35">
        <f t="shared" si="2"/>
        <v>43642</v>
      </c>
      <c r="B109" s="36">
        <f>SUMIFS(СВЦЭМ!$C$33:$C$776,СВЦЭМ!$A$33:$A$776,$A109,СВЦЭМ!$B$33:$B$776,B$83)+'СЕТ СН'!$H$9+СВЦЭМ!$D$10+'СЕТ СН'!$H$5-'СЕТ СН'!$H$17</f>
        <v>3535.36251812</v>
      </c>
      <c r="C109" s="36">
        <f>SUMIFS(СВЦЭМ!$C$33:$C$776,СВЦЭМ!$A$33:$A$776,$A109,СВЦЭМ!$B$33:$B$776,C$83)+'СЕТ СН'!$H$9+СВЦЭМ!$D$10+'СЕТ СН'!$H$5-'СЕТ СН'!$H$17</f>
        <v>3616.22534322</v>
      </c>
      <c r="D109" s="36">
        <f>SUMIFS(СВЦЭМ!$C$33:$C$776,СВЦЭМ!$A$33:$A$776,$A109,СВЦЭМ!$B$33:$B$776,D$83)+'СЕТ СН'!$H$9+СВЦЭМ!$D$10+'СЕТ СН'!$H$5-'СЕТ СН'!$H$17</f>
        <v>3643.9392155300002</v>
      </c>
      <c r="E109" s="36">
        <f>SUMIFS(СВЦЭМ!$C$33:$C$776,СВЦЭМ!$A$33:$A$776,$A109,СВЦЭМ!$B$33:$B$776,E$83)+'СЕТ СН'!$H$9+СВЦЭМ!$D$10+'СЕТ СН'!$H$5-'СЕТ СН'!$H$17</f>
        <v>3658.7125342999998</v>
      </c>
      <c r="F109" s="36">
        <f>SUMIFS(СВЦЭМ!$C$33:$C$776,СВЦЭМ!$A$33:$A$776,$A109,СВЦЭМ!$B$33:$B$776,F$83)+'СЕТ СН'!$H$9+СВЦЭМ!$D$10+'СЕТ СН'!$H$5-'СЕТ СН'!$H$17</f>
        <v>3668.0022769799998</v>
      </c>
      <c r="G109" s="36">
        <f>SUMIFS(СВЦЭМ!$C$33:$C$776,СВЦЭМ!$A$33:$A$776,$A109,СВЦЭМ!$B$33:$B$776,G$83)+'СЕТ СН'!$H$9+СВЦЭМ!$D$10+'СЕТ СН'!$H$5-'СЕТ СН'!$H$17</f>
        <v>3645.80568313</v>
      </c>
      <c r="H109" s="36">
        <f>SUMIFS(СВЦЭМ!$C$33:$C$776,СВЦЭМ!$A$33:$A$776,$A109,СВЦЭМ!$B$33:$B$776,H$83)+'СЕТ СН'!$H$9+СВЦЭМ!$D$10+'СЕТ СН'!$H$5-'СЕТ СН'!$H$17</f>
        <v>3596.5053180499999</v>
      </c>
      <c r="I109" s="36">
        <f>SUMIFS(СВЦЭМ!$C$33:$C$776,СВЦЭМ!$A$33:$A$776,$A109,СВЦЭМ!$B$33:$B$776,I$83)+'СЕТ СН'!$H$9+СВЦЭМ!$D$10+'СЕТ СН'!$H$5-'СЕТ СН'!$H$17</f>
        <v>3555.7955431999999</v>
      </c>
      <c r="J109" s="36">
        <f>SUMIFS(СВЦЭМ!$C$33:$C$776,СВЦЭМ!$A$33:$A$776,$A109,СВЦЭМ!$B$33:$B$776,J$83)+'СЕТ СН'!$H$9+СВЦЭМ!$D$10+'СЕТ СН'!$H$5-'СЕТ СН'!$H$17</f>
        <v>3514.3170912099999</v>
      </c>
      <c r="K109" s="36">
        <f>SUMIFS(СВЦЭМ!$C$33:$C$776,СВЦЭМ!$A$33:$A$776,$A109,СВЦЭМ!$B$33:$B$776,K$83)+'СЕТ СН'!$H$9+СВЦЭМ!$D$10+'СЕТ СН'!$H$5-'СЕТ СН'!$H$17</f>
        <v>3488.80622649</v>
      </c>
      <c r="L109" s="36">
        <f>SUMIFS(СВЦЭМ!$C$33:$C$776,СВЦЭМ!$A$33:$A$776,$A109,СВЦЭМ!$B$33:$B$776,L$83)+'СЕТ СН'!$H$9+СВЦЭМ!$D$10+'СЕТ СН'!$H$5-'СЕТ СН'!$H$17</f>
        <v>3489.4917514399999</v>
      </c>
      <c r="M109" s="36">
        <f>SUMIFS(СВЦЭМ!$C$33:$C$776,СВЦЭМ!$A$33:$A$776,$A109,СВЦЭМ!$B$33:$B$776,M$83)+'СЕТ СН'!$H$9+СВЦЭМ!$D$10+'СЕТ СН'!$H$5-'СЕТ СН'!$H$17</f>
        <v>3478.6550395899999</v>
      </c>
      <c r="N109" s="36">
        <f>SUMIFS(СВЦЭМ!$C$33:$C$776,СВЦЭМ!$A$33:$A$776,$A109,СВЦЭМ!$B$33:$B$776,N$83)+'СЕТ СН'!$H$9+СВЦЭМ!$D$10+'СЕТ СН'!$H$5-'СЕТ СН'!$H$17</f>
        <v>3489.4043557800001</v>
      </c>
      <c r="O109" s="36">
        <f>SUMIFS(СВЦЭМ!$C$33:$C$776,СВЦЭМ!$A$33:$A$776,$A109,СВЦЭМ!$B$33:$B$776,O$83)+'СЕТ СН'!$H$9+СВЦЭМ!$D$10+'СЕТ СН'!$H$5-'СЕТ СН'!$H$17</f>
        <v>3478.1828955800001</v>
      </c>
      <c r="P109" s="36">
        <f>SUMIFS(СВЦЭМ!$C$33:$C$776,СВЦЭМ!$A$33:$A$776,$A109,СВЦЭМ!$B$33:$B$776,P$83)+'СЕТ СН'!$H$9+СВЦЭМ!$D$10+'СЕТ СН'!$H$5-'СЕТ СН'!$H$17</f>
        <v>3479.9092905899997</v>
      </c>
      <c r="Q109" s="36">
        <f>SUMIFS(СВЦЭМ!$C$33:$C$776,СВЦЭМ!$A$33:$A$776,$A109,СВЦЭМ!$B$33:$B$776,Q$83)+'СЕТ СН'!$H$9+СВЦЭМ!$D$10+'СЕТ СН'!$H$5-'СЕТ СН'!$H$17</f>
        <v>3440.6608482900001</v>
      </c>
      <c r="R109" s="36">
        <f>SUMIFS(СВЦЭМ!$C$33:$C$776,СВЦЭМ!$A$33:$A$776,$A109,СВЦЭМ!$B$33:$B$776,R$83)+'СЕТ СН'!$H$9+СВЦЭМ!$D$10+'СЕТ СН'!$H$5-'СЕТ СН'!$H$17</f>
        <v>3380.2418377499998</v>
      </c>
      <c r="S109" s="36">
        <f>SUMIFS(СВЦЭМ!$C$33:$C$776,СВЦЭМ!$A$33:$A$776,$A109,СВЦЭМ!$B$33:$B$776,S$83)+'СЕТ СН'!$H$9+СВЦЭМ!$D$10+'СЕТ СН'!$H$5-'СЕТ СН'!$H$17</f>
        <v>3391.37507138</v>
      </c>
      <c r="T109" s="36">
        <f>SUMIFS(СВЦЭМ!$C$33:$C$776,СВЦЭМ!$A$33:$A$776,$A109,СВЦЭМ!$B$33:$B$776,T$83)+'СЕТ СН'!$H$9+СВЦЭМ!$D$10+'СЕТ СН'!$H$5-'СЕТ СН'!$H$17</f>
        <v>3393.5925671300001</v>
      </c>
      <c r="U109" s="36">
        <f>SUMIFS(СВЦЭМ!$C$33:$C$776,СВЦЭМ!$A$33:$A$776,$A109,СВЦЭМ!$B$33:$B$776,U$83)+'СЕТ СН'!$H$9+СВЦЭМ!$D$10+'СЕТ СН'!$H$5-'СЕТ СН'!$H$17</f>
        <v>3385.9123840000002</v>
      </c>
      <c r="V109" s="36">
        <f>SUMIFS(СВЦЭМ!$C$33:$C$776,СВЦЭМ!$A$33:$A$776,$A109,СВЦЭМ!$B$33:$B$776,V$83)+'СЕТ СН'!$H$9+СВЦЭМ!$D$10+'СЕТ СН'!$H$5-'СЕТ СН'!$H$17</f>
        <v>3380.6974608299997</v>
      </c>
      <c r="W109" s="36">
        <f>SUMIFS(СВЦЭМ!$C$33:$C$776,СВЦЭМ!$A$33:$A$776,$A109,СВЦЭМ!$B$33:$B$776,W$83)+'СЕТ СН'!$H$9+СВЦЭМ!$D$10+'СЕТ СН'!$H$5-'СЕТ СН'!$H$17</f>
        <v>3369.4264300699997</v>
      </c>
      <c r="X109" s="36">
        <f>SUMIFS(СВЦЭМ!$C$33:$C$776,СВЦЭМ!$A$33:$A$776,$A109,СВЦЭМ!$B$33:$B$776,X$83)+'СЕТ СН'!$H$9+СВЦЭМ!$D$10+'СЕТ СН'!$H$5-'СЕТ СН'!$H$17</f>
        <v>3379.17715331</v>
      </c>
      <c r="Y109" s="36">
        <f>SUMIFS(СВЦЭМ!$C$33:$C$776,СВЦЭМ!$A$33:$A$776,$A109,СВЦЭМ!$B$33:$B$776,Y$83)+'СЕТ СН'!$H$9+СВЦЭМ!$D$10+'СЕТ СН'!$H$5-'СЕТ СН'!$H$17</f>
        <v>3453.4038429900002</v>
      </c>
    </row>
    <row r="110" spans="1:25" ht="15.75" x14ac:dyDescent="0.2">
      <c r="A110" s="35">
        <f t="shared" si="2"/>
        <v>43643</v>
      </c>
      <c r="B110" s="36">
        <f>SUMIFS(СВЦЭМ!$C$33:$C$776,СВЦЭМ!$A$33:$A$776,$A110,СВЦЭМ!$B$33:$B$776,B$83)+'СЕТ СН'!$H$9+СВЦЭМ!$D$10+'СЕТ СН'!$H$5-'СЕТ СН'!$H$17</f>
        <v>3560.7718881199999</v>
      </c>
      <c r="C110" s="36">
        <f>SUMIFS(СВЦЭМ!$C$33:$C$776,СВЦЭМ!$A$33:$A$776,$A110,СВЦЭМ!$B$33:$B$776,C$83)+'СЕТ СН'!$H$9+СВЦЭМ!$D$10+'СЕТ СН'!$H$5-'СЕТ СН'!$H$17</f>
        <v>3605.9151072999998</v>
      </c>
      <c r="D110" s="36">
        <f>SUMIFS(СВЦЭМ!$C$33:$C$776,СВЦЭМ!$A$33:$A$776,$A110,СВЦЭМ!$B$33:$B$776,D$83)+'СЕТ СН'!$H$9+СВЦЭМ!$D$10+'СЕТ СН'!$H$5-'СЕТ СН'!$H$17</f>
        <v>3627.3462564299998</v>
      </c>
      <c r="E110" s="36">
        <f>SUMIFS(СВЦЭМ!$C$33:$C$776,СВЦЭМ!$A$33:$A$776,$A110,СВЦЭМ!$B$33:$B$776,E$83)+'СЕТ СН'!$H$9+СВЦЭМ!$D$10+'СЕТ СН'!$H$5-'СЕТ СН'!$H$17</f>
        <v>3667.1056353700001</v>
      </c>
      <c r="F110" s="36">
        <f>SUMIFS(СВЦЭМ!$C$33:$C$776,СВЦЭМ!$A$33:$A$776,$A110,СВЦЭМ!$B$33:$B$776,F$83)+'СЕТ СН'!$H$9+СВЦЭМ!$D$10+'СЕТ СН'!$H$5-'СЕТ СН'!$H$17</f>
        <v>3678.0133165799998</v>
      </c>
      <c r="G110" s="36">
        <f>SUMIFS(СВЦЭМ!$C$33:$C$776,СВЦЭМ!$A$33:$A$776,$A110,СВЦЭМ!$B$33:$B$776,G$83)+'СЕТ СН'!$H$9+СВЦЭМ!$D$10+'СЕТ СН'!$H$5-'СЕТ СН'!$H$17</f>
        <v>3669.0562649100002</v>
      </c>
      <c r="H110" s="36">
        <f>SUMIFS(СВЦЭМ!$C$33:$C$776,СВЦЭМ!$A$33:$A$776,$A110,СВЦЭМ!$B$33:$B$776,H$83)+'СЕТ СН'!$H$9+СВЦЭМ!$D$10+'СЕТ СН'!$H$5-'СЕТ СН'!$H$17</f>
        <v>3596.55290659</v>
      </c>
      <c r="I110" s="36">
        <f>SUMIFS(СВЦЭМ!$C$33:$C$776,СВЦЭМ!$A$33:$A$776,$A110,СВЦЭМ!$B$33:$B$776,I$83)+'СЕТ СН'!$H$9+СВЦЭМ!$D$10+'СЕТ СН'!$H$5-'СЕТ СН'!$H$17</f>
        <v>3542.66041838</v>
      </c>
      <c r="J110" s="36">
        <f>SUMIFS(СВЦЭМ!$C$33:$C$776,СВЦЭМ!$A$33:$A$776,$A110,СВЦЭМ!$B$33:$B$776,J$83)+'СЕТ СН'!$H$9+СВЦЭМ!$D$10+'СЕТ СН'!$H$5-'СЕТ СН'!$H$17</f>
        <v>3490.0759528899998</v>
      </c>
      <c r="K110" s="36">
        <f>SUMIFS(СВЦЭМ!$C$33:$C$776,СВЦЭМ!$A$33:$A$776,$A110,СВЦЭМ!$B$33:$B$776,K$83)+'СЕТ СН'!$H$9+СВЦЭМ!$D$10+'СЕТ СН'!$H$5-'СЕТ СН'!$H$17</f>
        <v>3462.1387783800001</v>
      </c>
      <c r="L110" s="36">
        <f>SUMIFS(СВЦЭМ!$C$33:$C$776,СВЦЭМ!$A$33:$A$776,$A110,СВЦЭМ!$B$33:$B$776,L$83)+'СЕТ СН'!$H$9+СВЦЭМ!$D$10+'СЕТ СН'!$H$5-'СЕТ СН'!$H$17</f>
        <v>3438.5366304499998</v>
      </c>
      <c r="M110" s="36">
        <f>SUMIFS(СВЦЭМ!$C$33:$C$776,СВЦЭМ!$A$33:$A$776,$A110,СВЦЭМ!$B$33:$B$776,M$83)+'СЕТ СН'!$H$9+СВЦЭМ!$D$10+'СЕТ СН'!$H$5-'СЕТ СН'!$H$17</f>
        <v>3446.1130308900001</v>
      </c>
      <c r="N110" s="36">
        <f>SUMIFS(СВЦЭМ!$C$33:$C$776,СВЦЭМ!$A$33:$A$776,$A110,СВЦЭМ!$B$33:$B$776,N$83)+'СЕТ СН'!$H$9+СВЦЭМ!$D$10+'СЕТ СН'!$H$5-'СЕТ СН'!$H$17</f>
        <v>3466.12501109</v>
      </c>
      <c r="O110" s="36">
        <f>SUMIFS(СВЦЭМ!$C$33:$C$776,СВЦЭМ!$A$33:$A$776,$A110,СВЦЭМ!$B$33:$B$776,O$83)+'СЕТ СН'!$H$9+СВЦЭМ!$D$10+'СЕТ СН'!$H$5-'СЕТ СН'!$H$17</f>
        <v>3463.8605333</v>
      </c>
      <c r="P110" s="36">
        <f>SUMIFS(СВЦЭМ!$C$33:$C$776,СВЦЭМ!$A$33:$A$776,$A110,СВЦЭМ!$B$33:$B$776,P$83)+'СЕТ СН'!$H$9+СВЦЭМ!$D$10+'СЕТ СН'!$H$5-'СЕТ СН'!$H$17</f>
        <v>3464.5969490799998</v>
      </c>
      <c r="Q110" s="36">
        <f>SUMIFS(СВЦЭМ!$C$33:$C$776,СВЦЭМ!$A$33:$A$776,$A110,СВЦЭМ!$B$33:$B$776,Q$83)+'СЕТ СН'!$H$9+СВЦЭМ!$D$10+'СЕТ СН'!$H$5-'СЕТ СН'!$H$17</f>
        <v>3435.0944679499999</v>
      </c>
      <c r="R110" s="36">
        <f>SUMIFS(СВЦЭМ!$C$33:$C$776,СВЦЭМ!$A$33:$A$776,$A110,СВЦЭМ!$B$33:$B$776,R$83)+'СЕТ СН'!$H$9+СВЦЭМ!$D$10+'СЕТ СН'!$H$5-'СЕТ СН'!$H$17</f>
        <v>3394.69250147</v>
      </c>
      <c r="S110" s="36">
        <f>SUMIFS(СВЦЭМ!$C$33:$C$776,СВЦЭМ!$A$33:$A$776,$A110,СВЦЭМ!$B$33:$B$776,S$83)+'СЕТ СН'!$H$9+СВЦЭМ!$D$10+'СЕТ СН'!$H$5-'СЕТ СН'!$H$17</f>
        <v>3398.4341396499999</v>
      </c>
      <c r="T110" s="36">
        <f>SUMIFS(СВЦЭМ!$C$33:$C$776,СВЦЭМ!$A$33:$A$776,$A110,СВЦЭМ!$B$33:$B$776,T$83)+'СЕТ СН'!$H$9+СВЦЭМ!$D$10+'СЕТ СН'!$H$5-'СЕТ СН'!$H$17</f>
        <v>3383.6808517499999</v>
      </c>
      <c r="U110" s="36">
        <f>SUMIFS(СВЦЭМ!$C$33:$C$776,СВЦЭМ!$A$33:$A$776,$A110,СВЦЭМ!$B$33:$B$776,U$83)+'СЕТ СН'!$H$9+СВЦЭМ!$D$10+'СЕТ СН'!$H$5-'СЕТ СН'!$H$17</f>
        <v>3397.7587303800001</v>
      </c>
      <c r="V110" s="36">
        <f>SUMIFS(СВЦЭМ!$C$33:$C$776,СВЦЭМ!$A$33:$A$776,$A110,СВЦЭМ!$B$33:$B$776,V$83)+'СЕТ СН'!$H$9+СВЦЭМ!$D$10+'СЕТ СН'!$H$5-'СЕТ СН'!$H$17</f>
        <v>3386.0087266800001</v>
      </c>
      <c r="W110" s="36">
        <f>SUMIFS(СВЦЭМ!$C$33:$C$776,СВЦЭМ!$A$33:$A$776,$A110,СВЦЭМ!$B$33:$B$776,W$83)+'СЕТ СН'!$H$9+СВЦЭМ!$D$10+'СЕТ СН'!$H$5-'СЕТ СН'!$H$17</f>
        <v>3369.76211091</v>
      </c>
      <c r="X110" s="36">
        <f>SUMIFS(СВЦЭМ!$C$33:$C$776,СВЦЭМ!$A$33:$A$776,$A110,СВЦЭМ!$B$33:$B$776,X$83)+'СЕТ СН'!$H$9+СВЦЭМ!$D$10+'СЕТ СН'!$H$5-'СЕТ СН'!$H$17</f>
        <v>3373.4964345600001</v>
      </c>
      <c r="Y110" s="36">
        <f>SUMIFS(СВЦЭМ!$C$33:$C$776,СВЦЭМ!$A$33:$A$776,$A110,СВЦЭМ!$B$33:$B$776,Y$83)+'СЕТ СН'!$H$9+СВЦЭМ!$D$10+'СЕТ СН'!$H$5-'СЕТ СН'!$H$17</f>
        <v>3437.4437367099999</v>
      </c>
    </row>
    <row r="111" spans="1:25" ht="15.75" x14ac:dyDescent="0.2">
      <c r="A111" s="35">
        <f t="shared" si="2"/>
        <v>43644</v>
      </c>
      <c r="B111" s="36">
        <f>SUMIFS(СВЦЭМ!$C$33:$C$776,СВЦЭМ!$A$33:$A$776,$A111,СВЦЭМ!$B$33:$B$776,B$83)+'СЕТ СН'!$H$9+СВЦЭМ!$D$10+'СЕТ СН'!$H$5-'СЕТ СН'!$H$17</f>
        <v>3533.3521229799999</v>
      </c>
      <c r="C111" s="36">
        <f>SUMIFS(СВЦЭМ!$C$33:$C$776,СВЦЭМ!$A$33:$A$776,$A111,СВЦЭМ!$B$33:$B$776,C$83)+'СЕТ СН'!$H$9+СВЦЭМ!$D$10+'СЕТ СН'!$H$5-'СЕТ СН'!$H$17</f>
        <v>3577.7180181799999</v>
      </c>
      <c r="D111" s="36">
        <f>SUMIFS(СВЦЭМ!$C$33:$C$776,СВЦЭМ!$A$33:$A$776,$A111,СВЦЭМ!$B$33:$B$776,D$83)+'СЕТ СН'!$H$9+СВЦЭМ!$D$10+'СЕТ СН'!$H$5-'СЕТ СН'!$H$17</f>
        <v>3619.1548949799999</v>
      </c>
      <c r="E111" s="36">
        <f>SUMIFS(СВЦЭМ!$C$33:$C$776,СВЦЭМ!$A$33:$A$776,$A111,СВЦЭМ!$B$33:$B$776,E$83)+'СЕТ СН'!$H$9+СВЦЭМ!$D$10+'СЕТ СН'!$H$5-'СЕТ СН'!$H$17</f>
        <v>3626.3681489099999</v>
      </c>
      <c r="F111" s="36">
        <f>SUMIFS(СВЦЭМ!$C$33:$C$776,СВЦЭМ!$A$33:$A$776,$A111,СВЦЭМ!$B$33:$B$776,F$83)+'СЕТ СН'!$H$9+СВЦЭМ!$D$10+'СЕТ СН'!$H$5-'СЕТ СН'!$H$17</f>
        <v>3631.6958218899999</v>
      </c>
      <c r="G111" s="36">
        <f>SUMIFS(СВЦЭМ!$C$33:$C$776,СВЦЭМ!$A$33:$A$776,$A111,СВЦЭМ!$B$33:$B$776,G$83)+'СЕТ СН'!$H$9+СВЦЭМ!$D$10+'СЕТ СН'!$H$5-'СЕТ СН'!$H$17</f>
        <v>3620.7462069399999</v>
      </c>
      <c r="H111" s="36">
        <f>SUMIFS(СВЦЭМ!$C$33:$C$776,СВЦЭМ!$A$33:$A$776,$A111,СВЦЭМ!$B$33:$B$776,H$83)+'СЕТ СН'!$H$9+СВЦЭМ!$D$10+'СЕТ СН'!$H$5-'СЕТ СН'!$H$17</f>
        <v>3551.58441821</v>
      </c>
      <c r="I111" s="36">
        <f>SUMIFS(СВЦЭМ!$C$33:$C$776,СВЦЭМ!$A$33:$A$776,$A111,СВЦЭМ!$B$33:$B$776,I$83)+'СЕТ СН'!$H$9+СВЦЭМ!$D$10+'СЕТ СН'!$H$5-'СЕТ СН'!$H$17</f>
        <v>3521.5081538699997</v>
      </c>
      <c r="J111" s="36">
        <f>SUMIFS(СВЦЭМ!$C$33:$C$776,СВЦЭМ!$A$33:$A$776,$A111,СВЦЭМ!$B$33:$B$776,J$83)+'СЕТ СН'!$H$9+СВЦЭМ!$D$10+'СЕТ СН'!$H$5-'СЕТ СН'!$H$17</f>
        <v>3475.21477577</v>
      </c>
      <c r="K111" s="36">
        <f>SUMIFS(СВЦЭМ!$C$33:$C$776,СВЦЭМ!$A$33:$A$776,$A111,СВЦЭМ!$B$33:$B$776,K$83)+'СЕТ СН'!$H$9+СВЦЭМ!$D$10+'СЕТ СН'!$H$5-'СЕТ СН'!$H$17</f>
        <v>3461.1215426600002</v>
      </c>
      <c r="L111" s="36">
        <f>SUMIFS(СВЦЭМ!$C$33:$C$776,СВЦЭМ!$A$33:$A$776,$A111,СВЦЭМ!$B$33:$B$776,L$83)+'СЕТ СН'!$H$9+СВЦЭМ!$D$10+'СЕТ СН'!$H$5-'СЕТ СН'!$H$17</f>
        <v>3473.0061927100001</v>
      </c>
      <c r="M111" s="36">
        <f>SUMIFS(СВЦЭМ!$C$33:$C$776,СВЦЭМ!$A$33:$A$776,$A111,СВЦЭМ!$B$33:$B$776,M$83)+'СЕТ СН'!$H$9+СВЦЭМ!$D$10+'СЕТ СН'!$H$5-'СЕТ СН'!$H$17</f>
        <v>3485.0276227999998</v>
      </c>
      <c r="N111" s="36">
        <f>SUMIFS(СВЦЭМ!$C$33:$C$776,СВЦЭМ!$A$33:$A$776,$A111,СВЦЭМ!$B$33:$B$776,N$83)+'СЕТ СН'!$H$9+СВЦЭМ!$D$10+'СЕТ СН'!$H$5-'СЕТ СН'!$H$17</f>
        <v>3512.1440463999998</v>
      </c>
      <c r="O111" s="36">
        <f>SUMIFS(СВЦЭМ!$C$33:$C$776,СВЦЭМ!$A$33:$A$776,$A111,СВЦЭМ!$B$33:$B$776,O$83)+'СЕТ СН'!$H$9+СВЦЭМ!$D$10+'СЕТ СН'!$H$5-'СЕТ СН'!$H$17</f>
        <v>3499.9712958099999</v>
      </c>
      <c r="P111" s="36">
        <f>SUMIFS(СВЦЭМ!$C$33:$C$776,СВЦЭМ!$A$33:$A$776,$A111,СВЦЭМ!$B$33:$B$776,P$83)+'СЕТ СН'!$H$9+СВЦЭМ!$D$10+'СЕТ СН'!$H$5-'СЕТ СН'!$H$17</f>
        <v>3483.8900368200002</v>
      </c>
      <c r="Q111" s="36">
        <f>SUMIFS(СВЦЭМ!$C$33:$C$776,СВЦЭМ!$A$33:$A$776,$A111,СВЦЭМ!$B$33:$B$776,Q$83)+'СЕТ СН'!$H$9+СВЦЭМ!$D$10+'СЕТ СН'!$H$5-'СЕТ СН'!$H$17</f>
        <v>3464.3610284799997</v>
      </c>
      <c r="R111" s="36">
        <f>SUMIFS(СВЦЭМ!$C$33:$C$776,СВЦЭМ!$A$33:$A$776,$A111,СВЦЭМ!$B$33:$B$776,R$83)+'СЕТ СН'!$H$9+СВЦЭМ!$D$10+'СЕТ СН'!$H$5-'СЕТ СН'!$H$17</f>
        <v>3434.7257509299998</v>
      </c>
      <c r="S111" s="36">
        <f>SUMIFS(СВЦЭМ!$C$33:$C$776,СВЦЭМ!$A$33:$A$776,$A111,СВЦЭМ!$B$33:$B$776,S$83)+'СЕТ СН'!$H$9+СВЦЭМ!$D$10+'СЕТ СН'!$H$5-'СЕТ СН'!$H$17</f>
        <v>3403.8611409499999</v>
      </c>
      <c r="T111" s="36">
        <f>SUMIFS(СВЦЭМ!$C$33:$C$776,СВЦЭМ!$A$33:$A$776,$A111,СВЦЭМ!$B$33:$B$776,T$83)+'СЕТ СН'!$H$9+СВЦЭМ!$D$10+'СЕТ СН'!$H$5-'СЕТ СН'!$H$17</f>
        <v>3422.71913791</v>
      </c>
      <c r="U111" s="36">
        <f>SUMIFS(СВЦЭМ!$C$33:$C$776,СВЦЭМ!$A$33:$A$776,$A111,СВЦЭМ!$B$33:$B$776,U$83)+'СЕТ СН'!$H$9+СВЦЭМ!$D$10+'СЕТ СН'!$H$5-'СЕТ СН'!$H$17</f>
        <v>3432.0790725400002</v>
      </c>
      <c r="V111" s="36">
        <f>SUMIFS(СВЦЭМ!$C$33:$C$776,СВЦЭМ!$A$33:$A$776,$A111,СВЦЭМ!$B$33:$B$776,V$83)+'СЕТ СН'!$H$9+СВЦЭМ!$D$10+'СЕТ СН'!$H$5-'СЕТ СН'!$H$17</f>
        <v>3436.5335108899999</v>
      </c>
      <c r="W111" s="36">
        <f>SUMIFS(СВЦЭМ!$C$33:$C$776,СВЦЭМ!$A$33:$A$776,$A111,СВЦЭМ!$B$33:$B$776,W$83)+'СЕТ СН'!$H$9+СВЦЭМ!$D$10+'СЕТ СН'!$H$5-'СЕТ СН'!$H$17</f>
        <v>3399.7618387499997</v>
      </c>
      <c r="X111" s="36">
        <f>SUMIFS(СВЦЭМ!$C$33:$C$776,СВЦЭМ!$A$33:$A$776,$A111,СВЦЭМ!$B$33:$B$776,X$83)+'СЕТ СН'!$H$9+СВЦЭМ!$D$10+'СЕТ СН'!$H$5-'СЕТ СН'!$H$17</f>
        <v>3398.88256004</v>
      </c>
      <c r="Y111" s="36">
        <f>SUMIFS(СВЦЭМ!$C$33:$C$776,СВЦЭМ!$A$33:$A$776,$A111,СВЦЭМ!$B$33:$B$776,Y$83)+'СЕТ СН'!$H$9+СВЦЭМ!$D$10+'СЕТ СН'!$H$5-'СЕТ СН'!$H$17</f>
        <v>3487.62321819</v>
      </c>
    </row>
    <row r="112" spans="1:25" ht="15.75" x14ac:dyDescent="0.2">
      <c r="A112" s="35">
        <f t="shared" si="2"/>
        <v>43645</v>
      </c>
      <c r="B112" s="36">
        <f>SUMIFS(СВЦЭМ!$C$33:$C$776,СВЦЭМ!$A$33:$A$776,$A112,СВЦЭМ!$B$33:$B$776,B$83)+'СЕТ СН'!$H$9+СВЦЭМ!$D$10+'СЕТ СН'!$H$5-'СЕТ СН'!$H$17</f>
        <v>3522.8031014399999</v>
      </c>
      <c r="C112" s="36">
        <f>SUMIFS(СВЦЭМ!$C$33:$C$776,СВЦЭМ!$A$33:$A$776,$A112,СВЦЭМ!$B$33:$B$776,C$83)+'СЕТ СН'!$H$9+СВЦЭМ!$D$10+'СЕТ СН'!$H$5-'СЕТ СН'!$H$17</f>
        <v>3574.2202343399999</v>
      </c>
      <c r="D112" s="36">
        <f>SUMIFS(СВЦЭМ!$C$33:$C$776,СВЦЭМ!$A$33:$A$776,$A112,СВЦЭМ!$B$33:$B$776,D$83)+'СЕТ СН'!$H$9+СВЦЭМ!$D$10+'СЕТ СН'!$H$5-'СЕТ СН'!$H$17</f>
        <v>3597.8229884299999</v>
      </c>
      <c r="E112" s="36">
        <f>SUMIFS(СВЦЭМ!$C$33:$C$776,СВЦЭМ!$A$33:$A$776,$A112,СВЦЭМ!$B$33:$B$776,E$83)+'СЕТ СН'!$H$9+СВЦЭМ!$D$10+'СЕТ СН'!$H$5-'СЕТ СН'!$H$17</f>
        <v>3619.5156805799998</v>
      </c>
      <c r="F112" s="36">
        <f>SUMIFS(СВЦЭМ!$C$33:$C$776,СВЦЭМ!$A$33:$A$776,$A112,СВЦЭМ!$B$33:$B$776,F$83)+'СЕТ СН'!$H$9+СВЦЭМ!$D$10+'СЕТ СН'!$H$5-'СЕТ СН'!$H$17</f>
        <v>3625.2413699199997</v>
      </c>
      <c r="G112" s="36">
        <f>SUMIFS(СВЦЭМ!$C$33:$C$776,СВЦЭМ!$A$33:$A$776,$A112,СВЦЭМ!$B$33:$B$776,G$83)+'СЕТ СН'!$H$9+СВЦЭМ!$D$10+'СЕТ СН'!$H$5-'СЕТ СН'!$H$17</f>
        <v>3621.07214011</v>
      </c>
      <c r="H112" s="36">
        <f>SUMIFS(СВЦЭМ!$C$33:$C$776,СВЦЭМ!$A$33:$A$776,$A112,СВЦЭМ!$B$33:$B$776,H$83)+'СЕТ СН'!$H$9+СВЦЭМ!$D$10+'СЕТ СН'!$H$5-'СЕТ СН'!$H$17</f>
        <v>3592.1471252699998</v>
      </c>
      <c r="I112" s="36">
        <f>SUMIFS(СВЦЭМ!$C$33:$C$776,СВЦЭМ!$A$33:$A$776,$A112,СВЦЭМ!$B$33:$B$776,I$83)+'СЕТ СН'!$H$9+СВЦЭМ!$D$10+'СЕТ СН'!$H$5-'СЕТ СН'!$H$17</f>
        <v>3546.3427664999999</v>
      </c>
      <c r="J112" s="36">
        <f>SUMIFS(СВЦЭМ!$C$33:$C$776,СВЦЭМ!$A$33:$A$776,$A112,СВЦЭМ!$B$33:$B$776,J$83)+'СЕТ СН'!$H$9+СВЦЭМ!$D$10+'СЕТ СН'!$H$5-'СЕТ СН'!$H$17</f>
        <v>3530.3527329499998</v>
      </c>
      <c r="K112" s="36">
        <f>SUMIFS(СВЦЭМ!$C$33:$C$776,СВЦЭМ!$A$33:$A$776,$A112,СВЦЭМ!$B$33:$B$776,K$83)+'СЕТ СН'!$H$9+СВЦЭМ!$D$10+'СЕТ СН'!$H$5-'СЕТ СН'!$H$17</f>
        <v>3481.2022962599999</v>
      </c>
      <c r="L112" s="36">
        <f>SUMIFS(СВЦЭМ!$C$33:$C$776,СВЦЭМ!$A$33:$A$776,$A112,СВЦЭМ!$B$33:$B$776,L$83)+'СЕТ СН'!$H$9+СВЦЭМ!$D$10+'СЕТ СН'!$H$5-'СЕТ СН'!$H$17</f>
        <v>3463.0565056</v>
      </c>
      <c r="M112" s="36">
        <f>SUMIFS(СВЦЭМ!$C$33:$C$776,СВЦЭМ!$A$33:$A$776,$A112,СВЦЭМ!$B$33:$B$776,M$83)+'СЕТ СН'!$H$9+СВЦЭМ!$D$10+'СЕТ СН'!$H$5-'СЕТ СН'!$H$17</f>
        <v>3455.4531721899998</v>
      </c>
      <c r="N112" s="36">
        <f>SUMIFS(СВЦЭМ!$C$33:$C$776,СВЦЭМ!$A$33:$A$776,$A112,СВЦЭМ!$B$33:$B$776,N$83)+'СЕТ СН'!$H$9+СВЦЭМ!$D$10+'СЕТ СН'!$H$5-'СЕТ СН'!$H$17</f>
        <v>3468.15749985</v>
      </c>
      <c r="O112" s="36">
        <f>SUMIFS(СВЦЭМ!$C$33:$C$776,СВЦЭМ!$A$33:$A$776,$A112,СВЦЭМ!$B$33:$B$776,O$83)+'СЕТ СН'!$H$9+СВЦЭМ!$D$10+'СЕТ СН'!$H$5-'СЕТ СН'!$H$17</f>
        <v>3474.3853181599998</v>
      </c>
      <c r="P112" s="36">
        <f>SUMIFS(СВЦЭМ!$C$33:$C$776,СВЦЭМ!$A$33:$A$776,$A112,СВЦЭМ!$B$33:$B$776,P$83)+'СЕТ СН'!$H$9+СВЦЭМ!$D$10+'СЕТ СН'!$H$5-'СЕТ СН'!$H$17</f>
        <v>3472.6275614299998</v>
      </c>
      <c r="Q112" s="36">
        <f>SUMIFS(СВЦЭМ!$C$33:$C$776,СВЦЭМ!$A$33:$A$776,$A112,СВЦЭМ!$B$33:$B$776,Q$83)+'СЕТ СН'!$H$9+СВЦЭМ!$D$10+'СЕТ СН'!$H$5-'СЕТ СН'!$H$17</f>
        <v>3440.1298604799999</v>
      </c>
      <c r="R112" s="36">
        <f>SUMIFS(СВЦЭМ!$C$33:$C$776,СВЦЭМ!$A$33:$A$776,$A112,СВЦЭМ!$B$33:$B$776,R$83)+'СЕТ СН'!$H$9+СВЦЭМ!$D$10+'СЕТ СН'!$H$5-'СЕТ СН'!$H$17</f>
        <v>3402.1921017899999</v>
      </c>
      <c r="S112" s="36">
        <f>SUMIFS(СВЦЭМ!$C$33:$C$776,СВЦЭМ!$A$33:$A$776,$A112,СВЦЭМ!$B$33:$B$776,S$83)+'СЕТ СН'!$H$9+СВЦЭМ!$D$10+'СЕТ СН'!$H$5-'СЕТ СН'!$H$17</f>
        <v>3387.97229999</v>
      </c>
      <c r="T112" s="36">
        <f>SUMIFS(СВЦЭМ!$C$33:$C$776,СВЦЭМ!$A$33:$A$776,$A112,СВЦЭМ!$B$33:$B$776,T$83)+'СЕТ СН'!$H$9+СВЦЭМ!$D$10+'СЕТ СН'!$H$5-'СЕТ СН'!$H$17</f>
        <v>3383.8084730800001</v>
      </c>
      <c r="U112" s="36">
        <f>SUMIFS(СВЦЭМ!$C$33:$C$776,СВЦЭМ!$A$33:$A$776,$A112,СВЦЭМ!$B$33:$B$776,U$83)+'СЕТ СН'!$H$9+СВЦЭМ!$D$10+'СЕТ СН'!$H$5-'СЕТ СН'!$H$17</f>
        <v>3388.8661088999997</v>
      </c>
      <c r="V112" s="36">
        <f>SUMIFS(СВЦЭМ!$C$33:$C$776,СВЦЭМ!$A$33:$A$776,$A112,СВЦЭМ!$B$33:$B$776,V$83)+'СЕТ СН'!$H$9+СВЦЭМ!$D$10+'СЕТ СН'!$H$5-'СЕТ СН'!$H$17</f>
        <v>3391.4729849</v>
      </c>
      <c r="W112" s="36">
        <f>SUMIFS(СВЦЭМ!$C$33:$C$776,СВЦЭМ!$A$33:$A$776,$A112,СВЦЭМ!$B$33:$B$776,W$83)+'СЕТ СН'!$H$9+СВЦЭМ!$D$10+'СЕТ СН'!$H$5-'СЕТ СН'!$H$17</f>
        <v>3367.1700604299999</v>
      </c>
      <c r="X112" s="36">
        <f>SUMIFS(СВЦЭМ!$C$33:$C$776,СВЦЭМ!$A$33:$A$776,$A112,СВЦЭМ!$B$33:$B$776,X$83)+'СЕТ СН'!$H$9+СВЦЭМ!$D$10+'СЕТ СН'!$H$5-'СЕТ СН'!$H$17</f>
        <v>3378.0873476899997</v>
      </c>
      <c r="Y112" s="36">
        <f>SUMIFS(СВЦЭМ!$C$33:$C$776,СВЦЭМ!$A$33:$A$776,$A112,СВЦЭМ!$B$33:$B$776,Y$83)+'СЕТ СН'!$H$9+СВЦЭМ!$D$10+'СЕТ СН'!$H$5-'СЕТ СН'!$H$17</f>
        <v>3462.3187784199999</v>
      </c>
    </row>
    <row r="113" spans="1:27" ht="15.75" x14ac:dyDescent="0.2">
      <c r="A113" s="35">
        <f t="shared" si="2"/>
        <v>43646</v>
      </c>
      <c r="B113" s="36">
        <f>SUMIFS(СВЦЭМ!$C$33:$C$776,СВЦЭМ!$A$33:$A$776,$A113,СВЦЭМ!$B$33:$B$776,B$83)+'СЕТ СН'!$H$9+СВЦЭМ!$D$10+'СЕТ СН'!$H$5-'СЕТ СН'!$H$17</f>
        <v>3510.2919114799997</v>
      </c>
      <c r="C113" s="36">
        <f>SUMIFS(СВЦЭМ!$C$33:$C$776,СВЦЭМ!$A$33:$A$776,$A113,СВЦЭМ!$B$33:$B$776,C$83)+'СЕТ СН'!$H$9+СВЦЭМ!$D$10+'СЕТ СН'!$H$5-'СЕТ СН'!$H$17</f>
        <v>3559.0099343500001</v>
      </c>
      <c r="D113" s="36">
        <f>SUMIFS(СВЦЭМ!$C$33:$C$776,СВЦЭМ!$A$33:$A$776,$A113,СВЦЭМ!$B$33:$B$776,D$83)+'СЕТ СН'!$H$9+СВЦЭМ!$D$10+'СЕТ СН'!$H$5-'СЕТ СН'!$H$17</f>
        <v>3590.7445996500001</v>
      </c>
      <c r="E113" s="36">
        <f>SUMIFS(СВЦЭМ!$C$33:$C$776,СВЦЭМ!$A$33:$A$776,$A113,СВЦЭМ!$B$33:$B$776,E$83)+'СЕТ СН'!$H$9+СВЦЭМ!$D$10+'СЕТ СН'!$H$5-'СЕТ СН'!$H$17</f>
        <v>3622.0360098399997</v>
      </c>
      <c r="F113" s="36">
        <f>SUMIFS(СВЦЭМ!$C$33:$C$776,СВЦЭМ!$A$33:$A$776,$A113,СВЦЭМ!$B$33:$B$776,F$83)+'СЕТ СН'!$H$9+СВЦЭМ!$D$10+'СЕТ СН'!$H$5-'СЕТ СН'!$H$17</f>
        <v>3630.0464849800001</v>
      </c>
      <c r="G113" s="36">
        <f>SUMIFS(СВЦЭМ!$C$33:$C$776,СВЦЭМ!$A$33:$A$776,$A113,СВЦЭМ!$B$33:$B$776,G$83)+'СЕТ СН'!$H$9+СВЦЭМ!$D$10+'СЕТ СН'!$H$5-'СЕТ СН'!$H$17</f>
        <v>3636.4508930499996</v>
      </c>
      <c r="H113" s="36">
        <f>SUMIFS(СВЦЭМ!$C$33:$C$776,СВЦЭМ!$A$33:$A$776,$A113,СВЦЭМ!$B$33:$B$776,H$83)+'СЕТ СН'!$H$9+СВЦЭМ!$D$10+'СЕТ СН'!$H$5-'СЕТ СН'!$H$17</f>
        <v>3613.9673813300001</v>
      </c>
      <c r="I113" s="36">
        <f>SUMIFS(СВЦЭМ!$C$33:$C$776,СВЦЭМ!$A$33:$A$776,$A113,СВЦЭМ!$B$33:$B$776,I$83)+'СЕТ СН'!$H$9+СВЦЭМ!$D$10+'СЕТ СН'!$H$5-'СЕТ СН'!$H$17</f>
        <v>3575.91066017</v>
      </c>
      <c r="J113" s="36">
        <f>SUMIFS(СВЦЭМ!$C$33:$C$776,СВЦЭМ!$A$33:$A$776,$A113,СВЦЭМ!$B$33:$B$776,J$83)+'СЕТ СН'!$H$9+СВЦЭМ!$D$10+'СЕТ СН'!$H$5-'СЕТ СН'!$H$17</f>
        <v>3514.1345452099999</v>
      </c>
      <c r="K113" s="36">
        <f>SUMIFS(СВЦЭМ!$C$33:$C$776,СВЦЭМ!$A$33:$A$776,$A113,СВЦЭМ!$B$33:$B$776,K$83)+'СЕТ СН'!$H$9+СВЦЭМ!$D$10+'СЕТ СН'!$H$5-'СЕТ СН'!$H$17</f>
        <v>3488.8739674499998</v>
      </c>
      <c r="L113" s="36">
        <f>SUMIFS(СВЦЭМ!$C$33:$C$776,СВЦЭМ!$A$33:$A$776,$A113,СВЦЭМ!$B$33:$B$776,L$83)+'СЕТ СН'!$H$9+СВЦЭМ!$D$10+'СЕТ СН'!$H$5-'СЕТ СН'!$H$17</f>
        <v>3462.1775803800001</v>
      </c>
      <c r="M113" s="36">
        <f>SUMIFS(СВЦЭМ!$C$33:$C$776,СВЦЭМ!$A$33:$A$776,$A113,СВЦЭМ!$B$33:$B$776,M$83)+'СЕТ СН'!$H$9+СВЦЭМ!$D$10+'СЕТ СН'!$H$5-'СЕТ СН'!$H$17</f>
        <v>3449.5865632</v>
      </c>
      <c r="N113" s="36">
        <f>SUMIFS(СВЦЭМ!$C$33:$C$776,СВЦЭМ!$A$33:$A$776,$A113,СВЦЭМ!$B$33:$B$776,N$83)+'СЕТ СН'!$H$9+СВЦЭМ!$D$10+'СЕТ СН'!$H$5-'СЕТ СН'!$H$17</f>
        <v>3462.28224856</v>
      </c>
      <c r="O113" s="36">
        <f>SUMIFS(СВЦЭМ!$C$33:$C$776,СВЦЭМ!$A$33:$A$776,$A113,СВЦЭМ!$B$33:$B$776,O$83)+'СЕТ СН'!$H$9+СВЦЭМ!$D$10+'СЕТ СН'!$H$5-'СЕТ СН'!$H$17</f>
        <v>3484.2098541800001</v>
      </c>
      <c r="P113" s="36">
        <f>SUMIFS(СВЦЭМ!$C$33:$C$776,СВЦЭМ!$A$33:$A$776,$A113,СВЦЭМ!$B$33:$B$776,P$83)+'СЕТ СН'!$H$9+СВЦЭМ!$D$10+'СЕТ СН'!$H$5-'СЕТ СН'!$H$17</f>
        <v>3487.7005969100001</v>
      </c>
      <c r="Q113" s="36">
        <f>SUMIFS(СВЦЭМ!$C$33:$C$776,СВЦЭМ!$A$33:$A$776,$A113,СВЦЭМ!$B$33:$B$776,Q$83)+'СЕТ СН'!$H$9+СВЦЭМ!$D$10+'СЕТ СН'!$H$5-'СЕТ СН'!$H$17</f>
        <v>3456.6767710200002</v>
      </c>
      <c r="R113" s="36">
        <f>SUMIFS(СВЦЭМ!$C$33:$C$776,СВЦЭМ!$A$33:$A$776,$A113,СВЦЭМ!$B$33:$B$776,R$83)+'СЕТ СН'!$H$9+СВЦЭМ!$D$10+'СЕТ СН'!$H$5-'СЕТ СН'!$H$17</f>
        <v>3401.8597087500002</v>
      </c>
      <c r="S113" s="36">
        <f>SUMIFS(СВЦЭМ!$C$33:$C$776,СВЦЭМ!$A$33:$A$776,$A113,СВЦЭМ!$B$33:$B$776,S$83)+'СЕТ СН'!$H$9+СВЦЭМ!$D$10+'СЕТ СН'!$H$5-'СЕТ СН'!$H$17</f>
        <v>3394.6757238099999</v>
      </c>
      <c r="T113" s="36">
        <f>SUMIFS(СВЦЭМ!$C$33:$C$776,СВЦЭМ!$A$33:$A$776,$A113,СВЦЭМ!$B$33:$B$776,T$83)+'СЕТ СН'!$H$9+СВЦЭМ!$D$10+'СЕТ СН'!$H$5-'СЕТ СН'!$H$17</f>
        <v>3404.3262336099997</v>
      </c>
      <c r="U113" s="36">
        <f>SUMIFS(СВЦЭМ!$C$33:$C$776,СВЦЭМ!$A$33:$A$776,$A113,СВЦЭМ!$B$33:$B$776,U$83)+'СЕТ СН'!$H$9+СВЦЭМ!$D$10+'СЕТ СН'!$H$5-'СЕТ СН'!$H$17</f>
        <v>3422.6249963599998</v>
      </c>
      <c r="V113" s="36">
        <f>SUMIFS(СВЦЭМ!$C$33:$C$776,СВЦЭМ!$A$33:$A$776,$A113,СВЦЭМ!$B$33:$B$776,V$83)+'СЕТ СН'!$H$9+СВЦЭМ!$D$10+'СЕТ СН'!$H$5-'СЕТ СН'!$H$17</f>
        <v>3400.9066255600001</v>
      </c>
      <c r="W113" s="36">
        <f>SUMIFS(СВЦЭМ!$C$33:$C$776,СВЦЭМ!$A$33:$A$776,$A113,СВЦЭМ!$B$33:$B$776,W$83)+'СЕТ СН'!$H$9+СВЦЭМ!$D$10+'СЕТ СН'!$H$5-'СЕТ СН'!$H$17</f>
        <v>3377.4773287600001</v>
      </c>
      <c r="X113" s="36">
        <f>SUMIFS(СВЦЭМ!$C$33:$C$776,СВЦЭМ!$A$33:$A$776,$A113,СВЦЭМ!$B$33:$B$776,X$83)+'СЕТ СН'!$H$9+СВЦЭМ!$D$10+'СЕТ СН'!$H$5-'СЕТ СН'!$H$17</f>
        <v>3394.6055550299998</v>
      </c>
      <c r="Y113" s="36">
        <f>SUMIFS(СВЦЭМ!$C$33:$C$776,СВЦЭМ!$A$33:$A$776,$A113,СВЦЭМ!$B$33:$B$776,Y$83)+'СЕТ СН'!$H$9+СВЦЭМ!$D$10+'СЕТ СН'!$H$5-'СЕТ СН'!$H$17</f>
        <v>3456.2075742400002</v>
      </c>
      <c r="AA113" s="37"/>
    </row>
    <row r="114" spans="1:27" ht="15.75" hidden="1" x14ac:dyDescent="0.2">
      <c r="A114" s="35">
        <f t="shared" si="2"/>
        <v>43647</v>
      </c>
      <c r="B114" s="36">
        <f>SUMIFS(СВЦЭМ!$C$33:$C$776,СВЦЭМ!$A$33:$A$776,$A114,СВЦЭМ!$B$33:$B$776,B$83)+'СЕТ СН'!$H$9+СВЦЭМ!$D$10+'СЕТ СН'!$H$5-'СЕТ СН'!$H$17</f>
        <v>2799.3672099099999</v>
      </c>
      <c r="C114" s="36">
        <f>SUMIFS(СВЦЭМ!$C$33:$C$776,СВЦЭМ!$A$33:$A$776,$A114,СВЦЭМ!$B$33:$B$776,C$83)+'СЕТ СН'!$H$9+СВЦЭМ!$D$10+'СЕТ СН'!$H$5-'СЕТ СН'!$H$17</f>
        <v>2799.3672099099999</v>
      </c>
      <c r="D114" s="36">
        <f>SUMIFS(СВЦЭМ!$C$33:$C$776,СВЦЭМ!$A$33:$A$776,$A114,СВЦЭМ!$B$33:$B$776,D$83)+'СЕТ СН'!$H$9+СВЦЭМ!$D$10+'СЕТ СН'!$H$5-'СЕТ СН'!$H$17</f>
        <v>2799.3672099099999</v>
      </c>
      <c r="E114" s="36">
        <f>SUMIFS(СВЦЭМ!$C$33:$C$776,СВЦЭМ!$A$33:$A$776,$A114,СВЦЭМ!$B$33:$B$776,E$83)+'СЕТ СН'!$H$9+СВЦЭМ!$D$10+'СЕТ СН'!$H$5-'СЕТ СН'!$H$17</f>
        <v>2799.3672099099999</v>
      </c>
      <c r="F114" s="36">
        <f>SUMIFS(СВЦЭМ!$C$33:$C$776,СВЦЭМ!$A$33:$A$776,$A114,СВЦЭМ!$B$33:$B$776,F$83)+'СЕТ СН'!$H$9+СВЦЭМ!$D$10+'СЕТ СН'!$H$5-'СЕТ СН'!$H$17</f>
        <v>2799.3672099099999</v>
      </c>
      <c r="G114" s="36">
        <f>SUMIFS(СВЦЭМ!$C$33:$C$776,СВЦЭМ!$A$33:$A$776,$A114,СВЦЭМ!$B$33:$B$776,G$83)+'СЕТ СН'!$H$9+СВЦЭМ!$D$10+'СЕТ СН'!$H$5-'СЕТ СН'!$H$17</f>
        <v>2799.3672099099999</v>
      </c>
      <c r="H114" s="36">
        <f>SUMIFS(СВЦЭМ!$C$33:$C$776,СВЦЭМ!$A$33:$A$776,$A114,СВЦЭМ!$B$33:$B$776,H$83)+'СЕТ СН'!$H$9+СВЦЭМ!$D$10+'СЕТ СН'!$H$5-'СЕТ СН'!$H$17</f>
        <v>2799.3672099099999</v>
      </c>
      <c r="I114" s="36">
        <f>SUMIFS(СВЦЭМ!$C$33:$C$776,СВЦЭМ!$A$33:$A$776,$A114,СВЦЭМ!$B$33:$B$776,I$83)+'СЕТ СН'!$H$9+СВЦЭМ!$D$10+'СЕТ СН'!$H$5-'СЕТ СН'!$H$17</f>
        <v>2799.3672099099999</v>
      </c>
      <c r="J114" s="36">
        <f>SUMIFS(СВЦЭМ!$C$33:$C$776,СВЦЭМ!$A$33:$A$776,$A114,СВЦЭМ!$B$33:$B$776,J$83)+'СЕТ СН'!$H$9+СВЦЭМ!$D$10+'СЕТ СН'!$H$5-'СЕТ СН'!$H$17</f>
        <v>2799.3672099099999</v>
      </c>
      <c r="K114" s="36">
        <f>SUMIFS(СВЦЭМ!$C$33:$C$776,СВЦЭМ!$A$33:$A$776,$A114,СВЦЭМ!$B$33:$B$776,K$83)+'СЕТ СН'!$H$9+СВЦЭМ!$D$10+'СЕТ СН'!$H$5-'СЕТ СН'!$H$17</f>
        <v>2799.3672099099999</v>
      </c>
      <c r="L114" s="36">
        <f>SUMIFS(СВЦЭМ!$C$33:$C$776,СВЦЭМ!$A$33:$A$776,$A114,СВЦЭМ!$B$33:$B$776,L$83)+'СЕТ СН'!$H$9+СВЦЭМ!$D$10+'СЕТ СН'!$H$5-'СЕТ СН'!$H$17</f>
        <v>2799.3672099099999</v>
      </c>
      <c r="M114" s="36">
        <f>SUMIFS(СВЦЭМ!$C$33:$C$776,СВЦЭМ!$A$33:$A$776,$A114,СВЦЭМ!$B$33:$B$776,M$83)+'СЕТ СН'!$H$9+СВЦЭМ!$D$10+'СЕТ СН'!$H$5-'СЕТ СН'!$H$17</f>
        <v>2799.3672099099999</v>
      </c>
      <c r="N114" s="36">
        <f>SUMIFS(СВЦЭМ!$C$33:$C$776,СВЦЭМ!$A$33:$A$776,$A114,СВЦЭМ!$B$33:$B$776,N$83)+'СЕТ СН'!$H$9+СВЦЭМ!$D$10+'СЕТ СН'!$H$5-'СЕТ СН'!$H$17</f>
        <v>2799.3672099099999</v>
      </c>
      <c r="O114" s="36">
        <f>SUMIFS(СВЦЭМ!$C$33:$C$776,СВЦЭМ!$A$33:$A$776,$A114,СВЦЭМ!$B$33:$B$776,O$83)+'СЕТ СН'!$H$9+СВЦЭМ!$D$10+'СЕТ СН'!$H$5-'СЕТ СН'!$H$17</f>
        <v>2799.3672099099999</v>
      </c>
      <c r="P114" s="36">
        <f>SUMIFS(СВЦЭМ!$C$33:$C$776,СВЦЭМ!$A$33:$A$776,$A114,СВЦЭМ!$B$33:$B$776,P$83)+'СЕТ СН'!$H$9+СВЦЭМ!$D$10+'СЕТ СН'!$H$5-'СЕТ СН'!$H$17</f>
        <v>2799.3672099099999</v>
      </c>
      <c r="Q114" s="36">
        <f>SUMIFS(СВЦЭМ!$C$33:$C$776,СВЦЭМ!$A$33:$A$776,$A114,СВЦЭМ!$B$33:$B$776,Q$83)+'СЕТ СН'!$H$9+СВЦЭМ!$D$10+'СЕТ СН'!$H$5-'СЕТ СН'!$H$17</f>
        <v>2799.3672099099999</v>
      </c>
      <c r="R114" s="36">
        <f>SUMIFS(СВЦЭМ!$C$33:$C$776,СВЦЭМ!$A$33:$A$776,$A114,СВЦЭМ!$B$33:$B$776,R$83)+'СЕТ СН'!$H$9+СВЦЭМ!$D$10+'СЕТ СН'!$H$5-'СЕТ СН'!$H$17</f>
        <v>2799.3672099099999</v>
      </c>
      <c r="S114" s="36">
        <f>SUMIFS(СВЦЭМ!$C$33:$C$776,СВЦЭМ!$A$33:$A$776,$A114,СВЦЭМ!$B$33:$B$776,S$83)+'СЕТ СН'!$H$9+СВЦЭМ!$D$10+'СЕТ СН'!$H$5-'СЕТ СН'!$H$17</f>
        <v>2799.3672099099999</v>
      </c>
      <c r="T114" s="36">
        <f>SUMIFS(СВЦЭМ!$C$33:$C$776,СВЦЭМ!$A$33:$A$776,$A114,СВЦЭМ!$B$33:$B$776,T$83)+'СЕТ СН'!$H$9+СВЦЭМ!$D$10+'СЕТ СН'!$H$5-'СЕТ СН'!$H$17</f>
        <v>2799.3672099099999</v>
      </c>
      <c r="U114" s="36">
        <f>SUMIFS(СВЦЭМ!$C$33:$C$776,СВЦЭМ!$A$33:$A$776,$A114,СВЦЭМ!$B$33:$B$776,U$83)+'СЕТ СН'!$H$9+СВЦЭМ!$D$10+'СЕТ СН'!$H$5-'СЕТ СН'!$H$17</f>
        <v>2799.3672099099999</v>
      </c>
      <c r="V114" s="36">
        <f>SUMIFS(СВЦЭМ!$C$33:$C$776,СВЦЭМ!$A$33:$A$776,$A114,СВЦЭМ!$B$33:$B$776,V$83)+'СЕТ СН'!$H$9+СВЦЭМ!$D$10+'СЕТ СН'!$H$5-'СЕТ СН'!$H$17</f>
        <v>2799.3672099099999</v>
      </c>
      <c r="W114" s="36">
        <f>SUMIFS(СВЦЭМ!$C$33:$C$776,СВЦЭМ!$A$33:$A$776,$A114,СВЦЭМ!$B$33:$B$776,W$83)+'СЕТ СН'!$H$9+СВЦЭМ!$D$10+'СЕТ СН'!$H$5-'СЕТ СН'!$H$17</f>
        <v>2799.3672099099999</v>
      </c>
      <c r="X114" s="36">
        <f>SUMIFS(СВЦЭМ!$C$33:$C$776,СВЦЭМ!$A$33:$A$776,$A114,СВЦЭМ!$B$33:$B$776,X$83)+'СЕТ СН'!$H$9+СВЦЭМ!$D$10+'СЕТ СН'!$H$5-'СЕТ СН'!$H$17</f>
        <v>2799.3672099099999</v>
      </c>
      <c r="Y114" s="36">
        <f>SUMIFS(СВЦЭМ!$C$33:$C$776,СВЦЭМ!$A$33:$A$776,$A114,СВЦЭМ!$B$33:$B$776,Y$83)+'СЕТ СН'!$H$9+СВЦЭМ!$D$10+'СЕТ СН'!$H$5-'СЕТ СН'!$H$17</f>
        <v>2799.3672099099999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01.06.2019</v>
      </c>
      <c r="B120" s="36">
        <f>SUMIFS(СВЦЭМ!$C$33:$C$776,СВЦЭМ!$A$33:$A$776,$A120,СВЦЭМ!$B$33:$B$776,B$119)+'СЕТ СН'!$I$9+СВЦЭМ!$D$10+'СЕТ СН'!$I$5-'СЕТ СН'!$I$17</f>
        <v>3892.9939911900001</v>
      </c>
      <c r="C120" s="36">
        <f>SUMIFS(СВЦЭМ!$C$33:$C$776,СВЦЭМ!$A$33:$A$776,$A120,СВЦЭМ!$B$33:$B$776,C$119)+'СЕТ СН'!$I$9+СВЦЭМ!$D$10+'СЕТ СН'!$I$5-'СЕТ СН'!$I$17</f>
        <v>3948.0375983100002</v>
      </c>
      <c r="D120" s="36">
        <f>SUMIFS(СВЦЭМ!$C$33:$C$776,СВЦЭМ!$A$33:$A$776,$A120,СВЦЭМ!$B$33:$B$776,D$119)+'СЕТ СН'!$I$9+СВЦЭМ!$D$10+'СЕТ СН'!$I$5-'СЕТ СН'!$I$17</f>
        <v>3996.7646157400004</v>
      </c>
      <c r="E120" s="36">
        <f>SUMIFS(СВЦЭМ!$C$33:$C$776,СВЦЭМ!$A$33:$A$776,$A120,СВЦЭМ!$B$33:$B$776,E$119)+'СЕТ СН'!$I$9+СВЦЭМ!$D$10+'СЕТ СН'!$I$5-'СЕТ СН'!$I$17</f>
        <v>4019.6245850700002</v>
      </c>
      <c r="F120" s="36">
        <f>SUMIFS(СВЦЭМ!$C$33:$C$776,СВЦЭМ!$A$33:$A$776,$A120,СВЦЭМ!$B$33:$B$776,F$119)+'СЕТ СН'!$I$9+СВЦЭМ!$D$10+'СЕТ СН'!$I$5-'СЕТ СН'!$I$17</f>
        <v>4032.3240617600004</v>
      </c>
      <c r="G120" s="36">
        <f>SUMIFS(СВЦЭМ!$C$33:$C$776,СВЦЭМ!$A$33:$A$776,$A120,СВЦЭМ!$B$33:$B$776,G$119)+'СЕТ СН'!$I$9+СВЦЭМ!$D$10+'СЕТ СН'!$I$5-'СЕТ СН'!$I$17</f>
        <v>4039.8963842500002</v>
      </c>
      <c r="H120" s="36">
        <f>SUMIFS(СВЦЭМ!$C$33:$C$776,СВЦЭМ!$A$33:$A$776,$A120,СВЦЭМ!$B$33:$B$776,H$119)+'СЕТ СН'!$I$9+СВЦЭМ!$D$10+'СЕТ СН'!$I$5-'СЕТ СН'!$I$17</f>
        <v>4001.21328386</v>
      </c>
      <c r="I120" s="36">
        <f>SUMIFS(СВЦЭМ!$C$33:$C$776,СВЦЭМ!$A$33:$A$776,$A120,СВЦЭМ!$B$33:$B$776,I$119)+'СЕТ СН'!$I$9+СВЦЭМ!$D$10+'СЕТ СН'!$I$5-'СЕТ СН'!$I$17</f>
        <v>3976.7624182</v>
      </c>
      <c r="J120" s="36">
        <f>SUMIFS(СВЦЭМ!$C$33:$C$776,СВЦЭМ!$A$33:$A$776,$A120,СВЦЭМ!$B$33:$B$776,J$119)+'СЕТ СН'!$I$9+СВЦЭМ!$D$10+'СЕТ СН'!$I$5-'СЕТ СН'!$I$17</f>
        <v>3934.7265741400001</v>
      </c>
      <c r="K120" s="36">
        <f>SUMIFS(СВЦЭМ!$C$33:$C$776,СВЦЭМ!$A$33:$A$776,$A120,СВЦЭМ!$B$33:$B$776,K$119)+'СЕТ СН'!$I$9+СВЦЭМ!$D$10+'СЕТ СН'!$I$5-'СЕТ СН'!$I$17</f>
        <v>3864.0886868400003</v>
      </c>
      <c r="L120" s="36">
        <f>SUMIFS(СВЦЭМ!$C$33:$C$776,СВЦЭМ!$A$33:$A$776,$A120,СВЦЭМ!$B$33:$B$776,L$119)+'СЕТ СН'!$I$9+СВЦЭМ!$D$10+'СЕТ СН'!$I$5-'СЕТ СН'!$I$17</f>
        <v>3844.0154975000005</v>
      </c>
      <c r="M120" s="36">
        <f>SUMIFS(СВЦЭМ!$C$33:$C$776,СВЦЭМ!$A$33:$A$776,$A120,СВЦЭМ!$B$33:$B$776,M$119)+'СЕТ СН'!$I$9+СВЦЭМ!$D$10+'СЕТ СН'!$I$5-'СЕТ СН'!$I$17</f>
        <v>3838.3423237500001</v>
      </c>
      <c r="N120" s="36">
        <f>SUMIFS(СВЦЭМ!$C$33:$C$776,СВЦЭМ!$A$33:$A$776,$A120,СВЦЭМ!$B$33:$B$776,N$119)+'СЕТ СН'!$I$9+СВЦЭМ!$D$10+'СЕТ СН'!$I$5-'СЕТ СН'!$I$17</f>
        <v>3866.4275130800002</v>
      </c>
      <c r="O120" s="36">
        <f>SUMIFS(СВЦЭМ!$C$33:$C$776,СВЦЭМ!$A$33:$A$776,$A120,СВЦЭМ!$B$33:$B$776,O$119)+'СЕТ СН'!$I$9+СВЦЭМ!$D$10+'СЕТ СН'!$I$5-'СЕТ СН'!$I$17</f>
        <v>3851.2599625400003</v>
      </c>
      <c r="P120" s="36">
        <f>SUMIFS(СВЦЭМ!$C$33:$C$776,СВЦЭМ!$A$33:$A$776,$A120,СВЦЭМ!$B$33:$B$776,P$119)+'СЕТ СН'!$I$9+СВЦЭМ!$D$10+'СЕТ СН'!$I$5-'СЕТ СН'!$I$17</f>
        <v>3850.8985352200002</v>
      </c>
      <c r="Q120" s="36">
        <f>SUMIFS(СВЦЭМ!$C$33:$C$776,СВЦЭМ!$A$33:$A$776,$A120,СВЦЭМ!$B$33:$B$776,Q$119)+'СЕТ СН'!$I$9+СВЦЭМ!$D$10+'СЕТ СН'!$I$5-'СЕТ СН'!$I$17</f>
        <v>3815.9734022100001</v>
      </c>
      <c r="R120" s="36">
        <f>SUMIFS(СВЦЭМ!$C$33:$C$776,СВЦЭМ!$A$33:$A$776,$A120,СВЦЭМ!$B$33:$B$776,R$119)+'СЕТ СН'!$I$9+СВЦЭМ!$D$10+'СЕТ СН'!$I$5-'СЕТ СН'!$I$17</f>
        <v>3779.23307716</v>
      </c>
      <c r="S120" s="36">
        <f>SUMIFS(СВЦЭМ!$C$33:$C$776,СВЦЭМ!$A$33:$A$776,$A120,СВЦЭМ!$B$33:$B$776,S$119)+'СЕТ СН'!$I$9+СВЦЭМ!$D$10+'СЕТ СН'!$I$5-'СЕТ СН'!$I$17</f>
        <v>3816.7998115700002</v>
      </c>
      <c r="T120" s="36">
        <f>SUMIFS(СВЦЭМ!$C$33:$C$776,СВЦЭМ!$A$33:$A$776,$A120,СВЦЭМ!$B$33:$B$776,T$119)+'СЕТ СН'!$I$9+СВЦЭМ!$D$10+'СЕТ СН'!$I$5-'СЕТ СН'!$I$17</f>
        <v>3794.4660994100004</v>
      </c>
      <c r="U120" s="36">
        <f>SUMIFS(СВЦЭМ!$C$33:$C$776,СВЦЭМ!$A$33:$A$776,$A120,СВЦЭМ!$B$33:$B$776,U$119)+'СЕТ СН'!$I$9+СВЦЭМ!$D$10+'СЕТ СН'!$I$5-'СЕТ СН'!$I$17</f>
        <v>3766.5115822500002</v>
      </c>
      <c r="V120" s="36">
        <f>SUMIFS(СВЦЭМ!$C$33:$C$776,СВЦЭМ!$A$33:$A$776,$A120,СВЦЭМ!$B$33:$B$776,V$119)+'СЕТ СН'!$I$9+СВЦЭМ!$D$10+'СЕТ СН'!$I$5-'СЕТ СН'!$I$17</f>
        <v>3746.3848634700003</v>
      </c>
      <c r="W120" s="36">
        <f>SUMIFS(СВЦЭМ!$C$33:$C$776,СВЦЭМ!$A$33:$A$776,$A120,СВЦЭМ!$B$33:$B$776,W$119)+'СЕТ СН'!$I$9+СВЦЭМ!$D$10+'СЕТ СН'!$I$5-'СЕТ СН'!$I$17</f>
        <v>3718.1802598800004</v>
      </c>
      <c r="X120" s="36">
        <f>SUMIFS(СВЦЭМ!$C$33:$C$776,СВЦЭМ!$A$33:$A$776,$A120,СВЦЭМ!$B$33:$B$776,X$119)+'СЕТ СН'!$I$9+СВЦЭМ!$D$10+'СЕТ СН'!$I$5-'СЕТ СН'!$I$17</f>
        <v>3729.8755363500004</v>
      </c>
      <c r="Y120" s="36">
        <f>SUMIFS(СВЦЭМ!$C$33:$C$776,СВЦЭМ!$A$33:$A$776,$A120,СВЦЭМ!$B$33:$B$776,Y$119)+'СЕТ СН'!$I$9+СВЦЭМ!$D$10+'СЕТ СН'!$I$5-'СЕТ СН'!$I$17</f>
        <v>3813.2462181800001</v>
      </c>
    </row>
    <row r="121" spans="1:27" ht="15.75" x14ac:dyDescent="0.2">
      <c r="A121" s="35">
        <f>A120+1</f>
        <v>43618</v>
      </c>
      <c r="B121" s="36">
        <f>SUMIFS(СВЦЭМ!$C$33:$C$776,СВЦЭМ!$A$33:$A$776,$A121,СВЦЭМ!$B$33:$B$776,B$119)+'СЕТ СН'!$I$9+СВЦЭМ!$D$10+'СЕТ СН'!$I$5-'СЕТ СН'!$I$17</f>
        <v>3868.0562375400004</v>
      </c>
      <c r="C121" s="36">
        <f>SUMIFS(СВЦЭМ!$C$33:$C$776,СВЦЭМ!$A$33:$A$776,$A121,СВЦЭМ!$B$33:$B$776,C$119)+'СЕТ СН'!$I$9+СВЦЭМ!$D$10+'СЕТ СН'!$I$5-'СЕТ СН'!$I$17</f>
        <v>3921.6183423800003</v>
      </c>
      <c r="D121" s="36">
        <f>SUMIFS(СВЦЭМ!$C$33:$C$776,СВЦЭМ!$A$33:$A$776,$A121,СВЦЭМ!$B$33:$B$776,D$119)+'СЕТ СН'!$I$9+СВЦЭМ!$D$10+'СЕТ СН'!$I$5-'СЕТ СН'!$I$17</f>
        <v>3946.9206978000002</v>
      </c>
      <c r="E121" s="36">
        <f>SUMIFS(СВЦЭМ!$C$33:$C$776,СВЦЭМ!$A$33:$A$776,$A121,СВЦЭМ!$B$33:$B$776,E$119)+'СЕТ СН'!$I$9+СВЦЭМ!$D$10+'СЕТ СН'!$I$5-'СЕТ СН'!$I$17</f>
        <v>3981.6210064800002</v>
      </c>
      <c r="F121" s="36">
        <f>SUMIFS(СВЦЭМ!$C$33:$C$776,СВЦЭМ!$A$33:$A$776,$A121,СВЦЭМ!$B$33:$B$776,F$119)+'СЕТ СН'!$I$9+СВЦЭМ!$D$10+'СЕТ СН'!$I$5-'СЕТ СН'!$I$17</f>
        <v>3992.6091762400001</v>
      </c>
      <c r="G121" s="36">
        <f>SUMIFS(СВЦЭМ!$C$33:$C$776,СВЦЭМ!$A$33:$A$776,$A121,СВЦЭМ!$B$33:$B$776,G$119)+'СЕТ СН'!$I$9+СВЦЭМ!$D$10+'СЕТ СН'!$I$5-'СЕТ СН'!$I$17</f>
        <v>3998.9973332600002</v>
      </c>
      <c r="H121" s="36">
        <f>SUMIFS(СВЦЭМ!$C$33:$C$776,СВЦЭМ!$A$33:$A$776,$A121,СВЦЭМ!$B$33:$B$776,H$119)+'СЕТ СН'!$I$9+СВЦЭМ!$D$10+'СЕТ СН'!$I$5-'СЕТ СН'!$I$17</f>
        <v>3980.9352339800002</v>
      </c>
      <c r="I121" s="36">
        <f>SUMIFS(СВЦЭМ!$C$33:$C$776,СВЦЭМ!$A$33:$A$776,$A121,СВЦЭМ!$B$33:$B$776,I$119)+'СЕТ СН'!$I$9+СВЦЭМ!$D$10+'СЕТ СН'!$I$5-'СЕТ СН'!$I$17</f>
        <v>3938.5238241700004</v>
      </c>
      <c r="J121" s="36">
        <f>SUMIFS(СВЦЭМ!$C$33:$C$776,СВЦЭМ!$A$33:$A$776,$A121,СВЦЭМ!$B$33:$B$776,J$119)+'СЕТ СН'!$I$9+СВЦЭМ!$D$10+'СЕТ СН'!$I$5-'СЕТ СН'!$I$17</f>
        <v>3882.5744178200002</v>
      </c>
      <c r="K121" s="36">
        <f>SUMIFS(СВЦЭМ!$C$33:$C$776,СВЦЭМ!$A$33:$A$776,$A121,СВЦЭМ!$B$33:$B$776,K$119)+'СЕТ СН'!$I$9+СВЦЭМ!$D$10+'СЕТ СН'!$I$5-'СЕТ СН'!$I$17</f>
        <v>3837.5317232400002</v>
      </c>
      <c r="L121" s="36">
        <f>SUMIFS(СВЦЭМ!$C$33:$C$776,СВЦЭМ!$A$33:$A$776,$A121,СВЦЭМ!$B$33:$B$776,L$119)+'СЕТ СН'!$I$9+СВЦЭМ!$D$10+'СЕТ СН'!$I$5-'СЕТ СН'!$I$17</f>
        <v>3810.3828274000002</v>
      </c>
      <c r="M121" s="36">
        <f>SUMIFS(СВЦЭМ!$C$33:$C$776,СВЦЭМ!$A$33:$A$776,$A121,СВЦЭМ!$B$33:$B$776,M$119)+'СЕТ СН'!$I$9+СВЦЭМ!$D$10+'СЕТ СН'!$I$5-'СЕТ СН'!$I$17</f>
        <v>3796.29845759</v>
      </c>
      <c r="N121" s="36">
        <f>SUMIFS(СВЦЭМ!$C$33:$C$776,СВЦЭМ!$A$33:$A$776,$A121,СВЦЭМ!$B$33:$B$776,N$119)+'СЕТ СН'!$I$9+СВЦЭМ!$D$10+'СЕТ СН'!$I$5-'СЕТ СН'!$I$17</f>
        <v>3818.2855315200004</v>
      </c>
      <c r="O121" s="36">
        <f>SUMIFS(СВЦЭМ!$C$33:$C$776,СВЦЭМ!$A$33:$A$776,$A121,СВЦЭМ!$B$33:$B$776,O$119)+'СЕТ СН'!$I$9+СВЦЭМ!$D$10+'СЕТ СН'!$I$5-'СЕТ СН'!$I$17</f>
        <v>3810.3259435900004</v>
      </c>
      <c r="P121" s="36">
        <f>SUMIFS(СВЦЭМ!$C$33:$C$776,СВЦЭМ!$A$33:$A$776,$A121,СВЦЭМ!$B$33:$B$776,P$119)+'СЕТ СН'!$I$9+СВЦЭМ!$D$10+'СЕТ СН'!$I$5-'СЕТ СН'!$I$17</f>
        <v>3816.3786761800002</v>
      </c>
      <c r="Q121" s="36">
        <f>SUMIFS(СВЦЭМ!$C$33:$C$776,СВЦЭМ!$A$33:$A$776,$A121,СВЦЭМ!$B$33:$B$776,Q$119)+'СЕТ СН'!$I$9+СВЦЭМ!$D$10+'СЕТ СН'!$I$5-'СЕТ СН'!$I$17</f>
        <v>3789.2928079600001</v>
      </c>
      <c r="R121" s="36">
        <f>SUMIFS(СВЦЭМ!$C$33:$C$776,СВЦЭМ!$A$33:$A$776,$A121,СВЦЭМ!$B$33:$B$776,R$119)+'СЕТ СН'!$I$9+СВЦЭМ!$D$10+'СЕТ СН'!$I$5-'СЕТ СН'!$I$17</f>
        <v>3753.0696525400003</v>
      </c>
      <c r="S121" s="36">
        <f>SUMIFS(СВЦЭМ!$C$33:$C$776,СВЦЭМ!$A$33:$A$776,$A121,СВЦЭМ!$B$33:$B$776,S$119)+'СЕТ СН'!$I$9+СВЦЭМ!$D$10+'СЕТ СН'!$I$5-'СЕТ СН'!$I$17</f>
        <v>3744.5580205400001</v>
      </c>
      <c r="T121" s="36">
        <f>SUMIFS(СВЦЭМ!$C$33:$C$776,СВЦЭМ!$A$33:$A$776,$A121,СВЦЭМ!$B$33:$B$776,T$119)+'СЕТ СН'!$I$9+СВЦЭМ!$D$10+'СЕТ СН'!$I$5-'СЕТ СН'!$I$17</f>
        <v>3746.7418236800004</v>
      </c>
      <c r="U121" s="36">
        <f>SUMIFS(СВЦЭМ!$C$33:$C$776,СВЦЭМ!$A$33:$A$776,$A121,СВЦЭМ!$B$33:$B$776,U$119)+'СЕТ СН'!$I$9+СВЦЭМ!$D$10+'СЕТ СН'!$I$5-'СЕТ СН'!$I$17</f>
        <v>3723.2035936400002</v>
      </c>
      <c r="V121" s="36">
        <f>SUMIFS(СВЦЭМ!$C$33:$C$776,СВЦЭМ!$A$33:$A$776,$A121,СВЦЭМ!$B$33:$B$776,V$119)+'СЕТ СН'!$I$9+СВЦЭМ!$D$10+'СЕТ СН'!$I$5-'СЕТ СН'!$I$17</f>
        <v>3710.8837745300002</v>
      </c>
      <c r="W121" s="36">
        <f>SUMIFS(СВЦЭМ!$C$33:$C$776,СВЦЭМ!$A$33:$A$776,$A121,СВЦЭМ!$B$33:$B$776,W$119)+'СЕТ СН'!$I$9+СВЦЭМ!$D$10+'СЕТ СН'!$I$5-'СЕТ СН'!$I$17</f>
        <v>3711.68219907</v>
      </c>
      <c r="X121" s="36">
        <f>SUMIFS(СВЦЭМ!$C$33:$C$776,СВЦЭМ!$A$33:$A$776,$A121,СВЦЭМ!$B$33:$B$776,X$119)+'СЕТ СН'!$I$9+СВЦЭМ!$D$10+'СЕТ СН'!$I$5-'СЕТ СН'!$I$17</f>
        <v>3726.3667485800001</v>
      </c>
      <c r="Y121" s="36">
        <f>SUMIFS(СВЦЭМ!$C$33:$C$776,СВЦЭМ!$A$33:$A$776,$A121,СВЦЭМ!$B$33:$B$776,Y$119)+'СЕТ СН'!$I$9+СВЦЭМ!$D$10+'СЕТ СН'!$I$5-'СЕТ СН'!$I$17</f>
        <v>3813.0006922100001</v>
      </c>
    </row>
    <row r="122" spans="1:27" ht="15.75" x14ac:dyDescent="0.2">
      <c r="A122" s="35">
        <f t="shared" ref="A122:A150" si="3">A121+1</f>
        <v>43619</v>
      </c>
      <c r="B122" s="36">
        <f>SUMIFS(СВЦЭМ!$C$33:$C$776,СВЦЭМ!$A$33:$A$776,$A122,СВЦЭМ!$B$33:$B$776,B$119)+'СЕТ СН'!$I$9+СВЦЭМ!$D$10+'СЕТ СН'!$I$5-'СЕТ СН'!$I$17</f>
        <v>3956.2337125700001</v>
      </c>
      <c r="C122" s="36">
        <f>SUMIFS(СВЦЭМ!$C$33:$C$776,СВЦЭМ!$A$33:$A$776,$A122,СВЦЭМ!$B$33:$B$776,C$119)+'СЕТ СН'!$I$9+СВЦЭМ!$D$10+'СЕТ СН'!$I$5-'СЕТ СН'!$I$17</f>
        <v>3995.3343710000004</v>
      </c>
      <c r="D122" s="36">
        <f>SUMIFS(СВЦЭМ!$C$33:$C$776,СВЦЭМ!$A$33:$A$776,$A122,СВЦЭМ!$B$33:$B$776,D$119)+'СЕТ СН'!$I$9+СВЦЭМ!$D$10+'СЕТ СН'!$I$5-'СЕТ СН'!$I$17</f>
        <v>4023.52797414</v>
      </c>
      <c r="E122" s="36">
        <f>SUMIFS(СВЦЭМ!$C$33:$C$776,СВЦЭМ!$A$33:$A$776,$A122,СВЦЭМ!$B$33:$B$776,E$119)+'СЕТ СН'!$I$9+СВЦЭМ!$D$10+'СЕТ СН'!$I$5-'СЕТ СН'!$I$17</f>
        <v>4018.1118175700003</v>
      </c>
      <c r="F122" s="36">
        <f>SUMIFS(СВЦЭМ!$C$33:$C$776,СВЦЭМ!$A$33:$A$776,$A122,СВЦЭМ!$B$33:$B$776,F$119)+'СЕТ СН'!$I$9+СВЦЭМ!$D$10+'СЕТ СН'!$I$5-'СЕТ СН'!$I$17</f>
        <v>4011.4480304900003</v>
      </c>
      <c r="G122" s="36">
        <f>SUMIFS(СВЦЭМ!$C$33:$C$776,СВЦЭМ!$A$33:$A$776,$A122,СВЦЭМ!$B$33:$B$776,G$119)+'СЕТ СН'!$I$9+СВЦЭМ!$D$10+'СЕТ СН'!$I$5-'СЕТ СН'!$I$17</f>
        <v>3983.5250695000004</v>
      </c>
      <c r="H122" s="36">
        <f>SUMIFS(СВЦЭМ!$C$33:$C$776,СВЦЭМ!$A$33:$A$776,$A122,СВЦЭМ!$B$33:$B$776,H$119)+'СЕТ СН'!$I$9+СВЦЭМ!$D$10+'СЕТ СН'!$I$5-'СЕТ СН'!$I$17</f>
        <v>3970.3276239500001</v>
      </c>
      <c r="I122" s="36">
        <f>SUMIFS(СВЦЭМ!$C$33:$C$776,СВЦЭМ!$A$33:$A$776,$A122,СВЦЭМ!$B$33:$B$776,I$119)+'СЕТ СН'!$I$9+СВЦЭМ!$D$10+'СЕТ СН'!$I$5-'СЕТ СН'!$I$17</f>
        <v>3936.4800496500002</v>
      </c>
      <c r="J122" s="36">
        <f>SUMIFS(СВЦЭМ!$C$33:$C$776,СВЦЭМ!$A$33:$A$776,$A122,СВЦЭМ!$B$33:$B$776,J$119)+'СЕТ СН'!$I$9+СВЦЭМ!$D$10+'СЕТ СН'!$I$5-'СЕТ СН'!$I$17</f>
        <v>3909.2857935900001</v>
      </c>
      <c r="K122" s="36">
        <f>SUMIFS(СВЦЭМ!$C$33:$C$776,СВЦЭМ!$A$33:$A$776,$A122,СВЦЭМ!$B$33:$B$776,K$119)+'СЕТ СН'!$I$9+СВЦЭМ!$D$10+'СЕТ СН'!$I$5-'СЕТ СН'!$I$17</f>
        <v>3893.9504082800004</v>
      </c>
      <c r="L122" s="36">
        <f>SUMIFS(СВЦЭМ!$C$33:$C$776,СВЦЭМ!$A$33:$A$776,$A122,СВЦЭМ!$B$33:$B$776,L$119)+'СЕТ СН'!$I$9+СВЦЭМ!$D$10+'СЕТ СН'!$I$5-'СЕТ СН'!$I$17</f>
        <v>3860.3234799100001</v>
      </c>
      <c r="M122" s="36">
        <f>SUMIFS(СВЦЭМ!$C$33:$C$776,СВЦЭМ!$A$33:$A$776,$A122,СВЦЭМ!$B$33:$B$776,M$119)+'СЕТ СН'!$I$9+СВЦЭМ!$D$10+'СЕТ СН'!$I$5-'СЕТ СН'!$I$17</f>
        <v>3815.5468316600004</v>
      </c>
      <c r="N122" s="36">
        <f>SUMIFS(СВЦЭМ!$C$33:$C$776,СВЦЭМ!$A$33:$A$776,$A122,СВЦЭМ!$B$33:$B$776,N$119)+'СЕТ СН'!$I$9+СВЦЭМ!$D$10+'СЕТ СН'!$I$5-'СЕТ СН'!$I$17</f>
        <v>3796.8626874700003</v>
      </c>
      <c r="O122" s="36">
        <f>SUMIFS(СВЦЭМ!$C$33:$C$776,СВЦЭМ!$A$33:$A$776,$A122,СВЦЭМ!$B$33:$B$776,O$119)+'СЕТ СН'!$I$9+СВЦЭМ!$D$10+'СЕТ СН'!$I$5-'СЕТ СН'!$I$17</f>
        <v>3792.12254691</v>
      </c>
      <c r="P122" s="36">
        <f>SUMIFS(СВЦЭМ!$C$33:$C$776,СВЦЭМ!$A$33:$A$776,$A122,СВЦЭМ!$B$33:$B$776,P$119)+'СЕТ СН'!$I$9+СВЦЭМ!$D$10+'СЕТ СН'!$I$5-'СЕТ СН'!$I$17</f>
        <v>3792.5463026300004</v>
      </c>
      <c r="Q122" s="36">
        <f>SUMIFS(СВЦЭМ!$C$33:$C$776,СВЦЭМ!$A$33:$A$776,$A122,СВЦЭМ!$B$33:$B$776,Q$119)+'СЕТ СН'!$I$9+СВЦЭМ!$D$10+'СЕТ СН'!$I$5-'СЕТ СН'!$I$17</f>
        <v>3754.35952275</v>
      </c>
      <c r="R122" s="36">
        <f>SUMIFS(СВЦЭМ!$C$33:$C$776,СВЦЭМ!$A$33:$A$776,$A122,СВЦЭМ!$B$33:$B$776,R$119)+'СЕТ СН'!$I$9+СВЦЭМ!$D$10+'СЕТ СН'!$I$5-'СЕТ СН'!$I$17</f>
        <v>3712.5372645900002</v>
      </c>
      <c r="S122" s="36">
        <f>SUMIFS(СВЦЭМ!$C$33:$C$776,СВЦЭМ!$A$33:$A$776,$A122,СВЦЭМ!$B$33:$B$776,S$119)+'СЕТ СН'!$I$9+СВЦЭМ!$D$10+'СЕТ СН'!$I$5-'СЕТ СН'!$I$17</f>
        <v>3725.02719497</v>
      </c>
      <c r="T122" s="36">
        <f>SUMIFS(СВЦЭМ!$C$33:$C$776,СВЦЭМ!$A$33:$A$776,$A122,СВЦЭМ!$B$33:$B$776,T$119)+'СЕТ СН'!$I$9+СВЦЭМ!$D$10+'СЕТ СН'!$I$5-'СЕТ СН'!$I$17</f>
        <v>3723.5219488900002</v>
      </c>
      <c r="U122" s="36">
        <f>SUMIFS(СВЦЭМ!$C$33:$C$776,СВЦЭМ!$A$33:$A$776,$A122,СВЦЭМ!$B$33:$B$776,U$119)+'СЕТ СН'!$I$9+СВЦЭМ!$D$10+'СЕТ СН'!$I$5-'СЕТ СН'!$I$17</f>
        <v>3737.2150401300005</v>
      </c>
      <c r="V122" s="36">
        <f>SUMIFS(СВЦЭМ!$C$33:$C$776,СВЦЭМ!$A$33:$A$776,$A122,СВЦЭМ!$B$33:$B$776,V$119)+'СЕТ СН'!$I$9+СВЦЭМ!$D$10+'СЕТ СН'!$I$5-'СЕТ СН'!$I$17</f>
        <v>3796.7910955100001</v>
      </c>
      <c r="W122" s="36">
        <f>SUMIFS(СВЦЭМ!$C$33:$C$776,СВЦЭМ!$A$33:$A$776,$A122,СВЦЭМ!$B$33:$B$776,W$119)+'СЕТ СН'!$I$9+СВЦЭМ!$D$10+'СЕТ СН'!$I$5-'СЕТ СН'!$I$17</f>
        <v>3716.5479087600002</v>
      </c>
      <c r="X122" s="36">
        <f>SUMIFS(СВЦЭМ!$C$33:$C$776,СВЦЭМ!$A$33:$A$776,$A122,СВЦЭМ!$B$33:$B$776,X$119)+'СЕТ СН'!$I$9+СВЦЭМ!$D$10+'СЕТ СН'!$I$5-'СЕТ СН'!$I$17</f>
        <v>3683.3098349500001</v>
      </c>
      <c r="Y122" s="36">
        <f>SUMIFS(СВЦЭМ!$C$33:$C$776,СВЦЭМ!$A$33:$A$776,$A122,СВЦЭМ!$B$33:$B$776,Y$119)+'СЕТ СН'!$I$9+СВЦЭМ!$D$10+'СЕТ СН'!$I$5-'СЕТ СН'!$I$17</f>
        <v>3795.0155543800001</v>
      </c>
    </row>
    <row r="123" spans="1:27" ht="15.75" x14ac:dyDescent="0.2">
      <c r="A123" s="35">
        <f t="shared" si="3"/>
        <v>43620</v>
      </c>
      <c r="B123" s="36">
        <f>SUMIFS(СВЦЭМ!$C$33:$C$776,СВЦЭМ!$A$33:$A$776,$A123,СВЦЭМ!$B$33:$B$776,B$119)+'СЕТ СН'!$I$9+СВЦЭМ!$D$10+'СЕТ СН'!$I$5-'СЕТ СН'!$I$17</f>
        <v>3935.0933048000002</v>
      </c>
      <c r="C123" s="36">
        <f>SUMIFS(СВЦЭМ!$C$33:$C$776,СВЦЭМ!$A$33:$A$776,$A123,СВЦЭМ!$B$33:$B$776,C$119)+'СЕТ СН'!$I$9+СВЦЭМ!$D$10+'СЕТ СН'!$I$5-'СЕТ СН'!$I$17</f>
        <v>4005.3316416200005</v>
      </c>
      <c r="D123" s="36">
        <f>SUMIFS(СВЦЭМ!$C$33:$C$776,СВЦЭМ!$A$33:$A$776,$A123,СВЦЭМ!$B$33:$B$776,D$119)+'СЕТ СН'!$I$9+СВЦЭМ!$D$10+'СЕТ СН'!$I$5-'СЕТ СН'!$I$17</f>
        <v>4024.4417860400004</v>
      </c>
      <c r="E123" s="36">
        <f>SUMIFS(СВЦЭМ!$C$33:$C$776,СВЦЭМ!$A$33:$A$776,$A123,СВЦЭМ!$B$33:$B$776,E$119)+'СЕТ СН'!$I$9+СВЦЭМ!$D$10+'СЕТ СН'!$I$5-'СЕТ СН'!$I$17</f>
        <v>4015.3522330100004</v>
      </c>
      <c r="F123" s="36">
        <f>SUMIFS(СВЦЭМ!$C$33:$C$776,СВЦЭМ!$A$33:$A$776,$A123,СВЦЭМ!$B$33:$B$776,F$119)+'СЕТ СН'!$I$9+СВЦЭМ!$D$10+'СЕТ СН'!$I$5-'СЕТ СН'!$I$17</f>
        <v>4006.8395334300003</v>
      </c>
      <c r="G123" s="36">
        <f>SUMIFS(СВЦЭМ!$C$33:$C$776,СВЦЭМ!$A$33:$A$776,$A123,СВЦЭМ!$B$33:$B$776,G$119)+'СЕТ СН'!$I$9+СВЦЭМ!$D$10+'СЕТ СН'!$I$5-'СЕТ СН'!$I$17</f>
        <v>3986.0651808800003</v>
      </c>
      <c r="H123" s="36">
        <f>SUMIFS(СВЦЭМ!$C$33:$C$776,СВЦЭМ!$A$33:$A$776,$A123,СВЦЭМ!$B$33:$B$776,H$119)+'СЕТ СН'!$I$9+СВЦЭМ!$D$10+'СЕТ СН'!$I$5-'СЕТ СН'!$I$17</f>
        <v>3962.2667662800004</v>
      </c>
      <c r="I123" s="36">
        <f>SUMIFS(СВЦЭМ!$C$33:$C$776,СВЦЭМ!$A$33:$A$776,$A123,СВЦЭМ!$B$33:$B$776,I$119)+'СЕТ СН'!$I$9+СВЦЭМ!$D$10+'СЕТ СН'!$I$5-'СЕТ СН'!$I$17</f>
        <v>3897.8840338200002</v>
      </c>
      <c r="J123" s="36">
        <f>SUMIFS(СВЦЭМ!$C$33:$C$776,СВЦЭМ!$A$33:$A$776,$A123,СВЦЭМ!$B$33:$B$776,J$119)+'СЕТ СН'!$I$9+СВЦЭМ!$D$10+'СЕТ СН'!$I$5-'СЕТ СН'!$I$17</f>
        <v>3859.8437870600001</v>
      </c>
      <c r="K123" s="36">
        <f>SUMIFS(СВЦЭМ!$C$33:$C$776,СВЦЭМ!$A$33:$A$776,$A123,СВЦЭМ!$B$33:$B$776,K$119)+'СЕТ СН'!$I$9+СВЦЭМ!$D$10+'СЕТ СН'!$I$5-'СЕТ СН'!$I$17</f>
        <v>3841.7779637400004</v>
      </c>
      <c r="L123" s="36">
        <f>SUMIFS(СВЦЭМ!$C$33:$C$776,СВЦЭМ!$A$33:$A$776,$A123,СВЦЭМ!$B$33:$B$776,L$119)+'СЕТ СН'!$I$9+СВЦЭМ!$D$10+'СЕТ СН'!$I$5-'СЕТ СН'!$I$17</f>
        <v>3823.7500822300003</v>
      </c>
      <c r="M123" s="36">
        <f>SUMIFS(СВЦЭМ!$C$33:$C$776,СВЦЭМ!$A$33:$A$776,$A123,СВЦЭМ!$B$33:$B$776,M$119)+'СЕТ СН'!$I$9+СВЦЭМ!$D$10+'СЕТ СН'!$I$5-'СЕТ СН'!$I$17</f>
        <v>3809.8094082600001</v>
      </c>
      <c r="N123" s="36">
        <f>SUMIFS(СВЦЭМ!$C$33:$C$776,СВЦЭМ!$A$33:$A$776,$A123,СВЦЭМ!$B$33:$B$776,N$119)+'СЕТ СН'!$I$9+СВЦЭМ!$D$10+'СЕТ СН'!$I$5-'СЕТ СН'!$I$17</f>
        <v>3817.01579726</v>
      </c>
      <c r="O123" s="36">
        <f>SUMIFS(СВЦЭМ!$C$33:$C$776,СВЦЭМ!$A$33:$A$776,$A123,СВЦЭМ!$B$33:$B$776,O$119)+'СЕТ СН'!$I$9+СВЦЭМ!$D$10+'СЕТ СН'!$I$5-'СЕТ СН'!$I$17</f>
        <v>3814.4562514300005</v>
      </c>
      <c r="P123" s="36">
        <f>SUMIFS(СВЦЭМ!$C$33:$C$776,СВЦЭМ!$A$33:$A$776,$A123,СВЦЭМ!$B$33:$B$776,P$119)+'СЕТ СН'!$I$9+СВЦЭМ!$D$10+'СЕТ СН'!$I$5-'СЕТ СН'!$I$17</f>
        <v>3823.8581673900003</v>
      </c>
      <c r="Q123" s="36">
        <f>SUMIFS(СВЦЭМ!$C$33:$C$776,СВЦЭМ!$A$33:$A$776,$A123,СВЦЭМ!$B$33:$B$776,Q$119)+'СЕТ СН'!$I$9+СВЦЭМ!$D$10+'СЕТ СН'!$I$5-'СЕТ СН'!$I$17</f>
        <v>3784.0134319700001</v>
      </c>
      <c r="R123" s="36">
        <f>SUMIFS(СВЦЭМ!$C$33:$C$776,СВЦЭМ!$A$33:$A$776,$A123,СВЦЭМ!$B$33:$B$776,R$119)+'СЕТ СН'!$I$9+СВЦЭМ!$D$10+'СЕТ СН'!$I$5-'СЕТ СН'!$I$17</f>
        <v>3736.6142460000001</v>
      </c>
      <c r="S123" s="36">
        <f>SUMIFS(СВЦЭМ!$C$33:$C$776,СВЦЭМ!$A$33:$A$776,$A123,СВЦЭМ!$B$33:$B$776,S$119)+'СЕТ СН'!$I$9+СВЦЭМ!$D$10+'СЕТ СН'!$I$5-'СЕТ СН'!$I$17</f>
        <v>3759.6804680200003</v>
      </c>
      <c r="T123" s="36">
        <f>SUMIFS(СВЦЭМ!$C$33:$C$776,СВЦЭМ!$A$33:$A$776,$A123,СВЦЭМ!$B$33:$B$776,T$119)+'СЕТ СН'!$I$9+СВЦЭМ!$D$10+'СЕТ СН'!$I$5-'СЕТ СН'!$I$17</f>
        <v>3748.9278676900003</v>
      </c>
      <c r="U123" s="36">
        <f>SUMIFS(СВЦЭМ!$C$33:$C$776,СВЦЭМ!$A$33:$A$776,$A123,СВЦЭМ!$B$33:$B$776,U$119)+'СЕТ СН'!$I$9+СВЦЭМ!$D$10+'СЕТ СН'!$I$5-'СЕТ СН'!$I$17</f>
        <v>3735.4808354900001</v>
      </c>
      <c r="V123" s="36">
        <f>SUMIFS(СВЦЭМ!$C$33:$C$776,СВЦЭМ!$A$33:$A$776,$A123,СВЦЭМ!$B$33:$B$776,V$119)+'СЕТ СН'!$I$9+СВЦЭМ!$D$10+'СЕТ СН'!$I$5-'СЕТ СН'!$I$17</f>
        <v>3732.8798909300003</v>
      </c>
      <c r="W123" s="36">
        <f>SUMIFS(СВЦЭМ!$C$33:$C$776,СВЦЭМ!$A$33:$A$776,$A123,СВЦЭМ!$B$33:$B$776,W$119)+'СЕТ СН'!$I$9+СВЦЭМ!$D$10+'СЕТ СН'!$I$5-'СЕТ СН'!$I$17</f>
        <v>3712.9034780500001</v>
      </c>
      <c r="X123" s="36">
        <f>SUMIFS(СВЦЭМ!$C$33:$C$776,СВЦЭМ!$A$33:$A$776,$A123,СВЦЭМ!$B$33:$B$776,X$119)+'СЕТ СН'!$I$9+СВЦЭМ!$D$10+'СЕТ СН'!$I$5-'СЕТ СН'!$I$17</f>
        <v>3726.7435714200001</v>
      </c>
      <c r="Y123" s="36">
        <f>SUMIFS(СВЦЭМ!$C$33:$C$776,СВЦЭМ!$A$33:$A$776,$A123,СВЦЭМ!$B$33:$B$776,Y$119)+'СЕТ СН'!$I$9+СВЦЭМ!$D$10+'СЕТ СН'!$I$5-'СЕТ СН'!$I$17</f>
        <v>3805.2464600100002</v>
      </c>
    </row>
    <row r="124" spans="1:27" ht="15.75" x14ac:dyDescent="0.2">
      <c r="A124" s="35">
        <f t="shared" si="3"/>
        <v>43621</v>
      </c>
      <c r="B124" s="36">
        <f>SUMIFS(СВЦЭМ!$C$33:$C$776,СВЦЭМ!$A$33:$A$776,$A124,СВЦЭМ!$B$33:$B$776,B$119)+'СЕТ СН'!$I$9+СВЦЭМ!$D$10+'СЕТ СН'!$I$5-'СЕТ СН'!$I$17</f>
        <v>3888.1675907300005</v>
      </c>
      <c r="C124" s="36">
        <f>SUMIFS(СВЦЭМ!$C$33:$C$776,СВЦЭМ!$A$33:$A$776,$A124,СВЦЭМ!$B$33:$B$776,C$119)+'СЕТ СН'!$I$9+СВЦЭМ!$D$10+'СЕТ СН'!$I$5-'СЕТ СН'!$I$17</f>
        <v>3939.6503729900005</v>
      </c>
      <c r="D124" s="36">
        <f>SUMIFS(СВЦЭМ!$C$33:$C$776,СВЦЭМ!$A$33:$A$776,$A124,СВЦЭМ!$B$33:$B$776,D$119)+'СЕТ СН'!$I$9+СВЦЭМ!$D$10+'СЕТ СН'!$I$5-'СЕТ СН'!$I$17</f>
        <v>3976.4014737500002</v>
      </c>
      <c r="E124" s="36">
        <f>SUMIFS(СВЦЭМ!$C$33:$C$776,СВЦЭМ!$A$33:$A$776,$A124,СВЦЭМ!$B$33:$B$776,E$119)+'СЕТ СН'!$I$9+СВЦЭМ!$D$10+'СЕТ СН'!$I$5-'СЕТ СН'!$I$17</f>
        <v>3990.4826118500005</v>
      </c>
      <c r="F124" s="36">
        <f>SUMIFS(СВЦЭМ!$C$33:$C$776,СВЦЭМ!$A$33:$A$776,$A124,СВЦЭМ!$B$33:$B$776,F$119)+'СЕТ СН'!$I$9+СВЦЭМ!$D$10+'СЕТ СН'!$I$5-'СЕТ СН'!$I$17</f>
        <v>3976.5503210100005</v>
      </c>
      <c r="G124" s="36">
        <f>SUMIFS(СВЦЭМ!$C$33:$C$776,СВЦЭМ!$A$33:$A$776,$A124,СВЦЭМ!$B$33:$B$776,G$119)+'СЕТ СН'!$I$9+СВЦЭМ!$D$10+'СЕТ СН'!$I$5-'СЕТ СН'!$I$17</f>
        <v>3976.0145191700003</v>
      </c>
      <c r="H124" s="36">
        <f>SUMIFS(СВЦЭМ!$C$33:$C$776,СВЦЭМ!$A$33:$A$776,$A124,СВЦЭМ!$B$33:$B$776,H$119)+'СЕТ СН'!$I$9+СВЦЭМ!$D$10+'СЕТ СН'!$I$5-'СЕТ СН'!$I$17</f>
        <v>3937.4689938400002</v>
      </c>
      <c r="I124" s="36">
        <f>SUMIFS(СВЦЭМ!$C$33:$C$776,СВЦЭМ!$A$33:$A$776,$A124,СВЦЭМ!$B$33:$B$776,I$119)+'СЕТ СН'!$I$9+СВЦЭМ!$D$10+'СЕТ СН'!$I$5-'СЕТ СН'!$I$17</f>
        <v>3885.0368050000002</v>
      </c>
      <c r="J124" s="36">
        <f>SUMIFS(СВЦЭМ!$C$33:$C$776,СВЦЭМ!$A$33:$A$776,$A124,СВЦЭМ!$B$33:$B$776,J$119)+'СЕТ СН'!$I$9+СВЦЭМ!$D$10+'СЕТ СН'!$I$5-'СЕТ СН'!$I$17</f>
        <v>3838.0769961700003</v>
      </c>
      <c r="K124" s="36">
        <f>SUMIFS(СВЦЭМ!$C$33:$C$776,СВЦЭМ!$A$33:$A$776,$A124,СВЦЭМ!$B$33:$B$776,K$119)+'СЕТ СН'!$I$9+СВЦЭМ!$D$10+'СЕТ СН'!$I$5-'СЕТ СН'!$I$17</f>
        <v>3815.0228518200001</v>
      </c>
      <c r="L124" s="36">
        <f>SUMIFS(СВЦЭМ!$C$33:$C$776,СВЦЭМ!$A$33:$A$776,$A124,СВЦЭМ!$B$33:$B$776,L$119)+'СЕТ СН'!$I$9+СВЦЭМ!$D$10+'СЕТ СН'!$I$5-'СЕТ СН'!$I$17</f>
        <v>3807.7128936900003</v>
      </c>
      <c r="M124" s="36">
        <f>SUMIFS(СВЦЭМ!$C$33:$C$776,СВЦЭМ!$A$33:$A$776,$A124,СВЦЭМ!$B$33:$B$776,M$119)+'СЕТ СН'!$I$9+СВЦЭМ!$D$10+'СЕТ СН'!$I$5-'СЕТ СН'!$I$17</f>
        <v>3787.7614322500003</v>
      </c>
      <c r="N124" s="36">
        <f>SUMIFS(СВЦЭМ!$C$33:$C$776,СВЦЭМ!$A$33:$A$776,$A124,СВЦЭМ!$B$33:$B$776,N$119)+'СЕТ СН'!$I$9+СВЦЭМ!$D$10+'СЕТ СН'!$I$5-'СЕТ СН'!$I$17</f>
        <v>3822.6109510100005</v>
      </c>
      <c r="O124" s="36">
        <f>SUMIFS(СВЦЭМ!$C$33:$C$776,СВЦЭМ!$A$33:$A$776,$A124,СВЦЭМ!$B$33:$B$776,O$119)+'СЕТ СН'!$I$9+СВЦЭМ!$D$10+'СЕТ СН'!$I$5-'СЕТ СН'!$I$17</f>
        <v>3829.10827135</v>
      </c>
      <c r="P124" s="36">
        <f>SUMIFS(СВЦЭМ!$C$33:$C$776,СВЦЭМ!$A$33:$A$776,$A124,СВЦЭМ!$B$33:$B$776,P$119)+'СЕТ СН'!$I$9+СВЦЭМ!$D$10+'СЕТ СН'!$I$5-'СЕТ СН'!$I$17</f>
        <v>3843.4776887200005</v>
      </c>
      <c r="Q124" s="36">
        <f>SUMIFS(СВЦЭМ!$C$33:$C$776,СВЦЭМ!$A$33:$A$776,$A124,СВЦЭМ!$B$33:$B$776,Q$119)+'СЕТ СН'!$I$9+СВЦЭМ!$D$10+'СЕТ СН'!$I$5-'СЕТ СН'!$I$17</f>
        <v>3786.0576531800002</v>
      </c>
      <c r="R124" s="36">
        <f>SUMIFS(СВЦЭМ!$C$33:$C$776,СВЦЭМ!$A$33:$A$776,$A124,СВЦЭМ!$B$33:$B$776,R$119)+'СЕТ СН'!$I$9+СВЦЭМ!$D$10+'СЕТ СН'!$I$5-'СЕТ СН'!$I$17</f>
        <v>3738.6276508000001</v>
      </c>
      <c r="S124" s="36">
        <f>SUMIFS(СВЦЭМ!$C$33:$C$776,СВЦЭМ!$A$33:$A$776,$A124,СВЦЭМ!$B$33:$B$776,S$119)+'СЕТ СН'!$I$9+СВЦЭМ!$D$10+'СЕТ СН'!$I$5-'СЕТ СН'!$I$17</f>
        <v>3750.5248603500004</v>
      </c>
      <c r="T124" s="36">
        <f>SUMIFS(СВЦЭМ!$C$33:$C$776,СВЦЭМ!$A$33:$A$776,$A124,СВЦЭМ!$B$33:$B$776,T$119)+'СЕТ СН'!$I$9+СВЦЭМ!$D$10+'СЕТ СН'!$I$5-'СЕТ СН'!$I$17</f>
        <v>3749.1001050600003</v>
      </c>
      <c r="U124" s="36">
        <f>SUMIFS(СВЦЭМ!$C$33:$C$776,СВЦЭМ!$A$33:$A$776,$A124,СВЦЭМ!$B$33:$B$776,U$119)+'СЕТ СН'!$I$9+СВЦЭМ!$D$10+'СЕТ СН'!$I$5-'СЕТ СН'!$I$17</f>
        <v>3730.8509635400005</v>
      </c>
      <c r="V124" s="36">
        <f>SUMIFS(СВЦЭМ!$C$33:$C$776,СВЦЭМ!$A$33:$A$776,$A124,СВЦЭМ!$B$33:$B$776,V$119)+'СЕТ СН'!$I$9+СВЦЭМ!$D$10+'СЕТ СН'!$I$5-'СЕТ СН'!$I$17</f>
        <v>3728.98540572</v>
      </c>
      <c r="W124" s="36">
        <f>SUMIFS(СВЦЭМ!$C$33:$C$776,СВЦЭМ!$A$33:$A$776,$A124,СВЦЭМ!$B$33:$B$776,W$119)+'СЕТ СН'!$I$9+СВЦЭМ!$D$10+'СЕТ СН'!$I$5-'СЕТ СН'!$I$17</f>
        <v>3703.8097670800003</v>
      </c>
      <c r="X124" s="36">
        <f>SUMIFS(СВЦЭМ!$C$33:$C$776,СВЦЭМ!$A$33:$A$776,$A124,СВЦЭМ!$B$33:$B$776,X$119)+'СЕТ СН'!$I$9+СВЦЭМ!$D$10+'СЕТ СН'!$I$5-'СЕТ СН'!$I$17</f>
        <v>3731.1175309800001</v>
      </c>
      <c r="Y124" s="36">
        <f>SUMIFS(СВЦЭМ!$C$33:$C$776,СВЦЭМ!$A$33:$A$776,$A124,СВЦЭМ!$B$33:$B$776,Y$119)+'СЕТ СН'!$I$9+СВЦЭМ!$D$10+'СЕТ СН'!$I$5-'СЕТ СН'!$I$17</f>
        <v>3812.4106518900003</v>
      </c>
    </row>
    <row r="125" spans="1:27" ht="15.75" x14ac:dyDescent="0.2">
      <c r="A125" s="35">
        <f t="shared" si="3"/>
        <v>43622</v>
      </c>
      <c r="B125" s="36">
        <f>SUMIFS(СВЦЭМ!$C$33:$C$776,СВЦЭМ!$A$33:$A$776,$A125,СВЦЭМ!$B$33:$B$776,B$119)+'СЕТ СН'!$I$9+СВЦЭМ!$D$10+'СЕТ СН'!$I$5-'СЕТ СН'!$I$17</f>
        <v>3921.6660373800005</v>
      </c>
      <c r="C125" s="36">
        <f>SUMIFS(СВЦЭМ!$C$33:$C$776,СВЦЭМ!$A$33:$A$776,$A125,СВЦЭМ!$B$33:$B$776,C$119)+'СЕТ СН'!$I$9+СВЦЭМ!$D$10+'СЕТ СН'!$I$5-'СЕТ СН'!$I$17</f>
        <v>3961.6333741300004</v>
      </c>
      <c r="D125" s="36">
        <f>SUMIFS(СВЦЭМ!$C$33:$C$776,СВЦЭМ!$A$33:$A$776,$A125,СВЦЭМ!$B$33:$B$776,D$119)+'СЕТ СН'!$I$9+СВЦЭМ!$D$10+'СЕТ СН'!$I$5-'СЕТ СН'!$I$17</f>
        <v>3975.6315536600005</v>
      </c>
      <c r="E125" s="36">
        <f>SUMIFS(СВЦЭМ!$C$33:$C$776,СВЦЭМ!$A$33:$A$776,$A125,СВЦЭМ!$B$33:$B$776,E$119)+'СЕТ СН'!$I$9+СВЦЭМ!$D$10+'СЕТ СН'!$I$5-'СЕТ СН'!$I$17</f>
        <v>3981.33556193</v>
      </c>
      <c r="F125" s="36">
        <f>SUMIFS(СВЦЭМ!$C$33:$C$776,СВЦЭМ!$A$33:$A$776,$A125,СВЦЭМ!$B$33:$B$776,F$119)+'СЕТ СН'!$I$9+СВЦЭМ!$D$10+'СЕТ СН'!$I$5-'СЕТ СН'!$I$17</f>
        <v>3983.84910829</v>
      </c>
      <c r="G125" s="36">
        <f>SUMIFS(СВЦЭМ!$C$33:$C$776,СВЦЭМ!$A$33:$A$776,$A125,СВЦЭМ!$B$33:$B$776,G$119)+'СЕТ СН'!$I$9+СВЦЭМ!$D$10+'СЕТ СН'!$I$5-'СЕТ СН'!$I$17</f>
        <v>3974.1311434900003</v>
      </c>
      <c r="H125" s="36">
        <f>SUMIFS(СВЦЭМ!$C$33:$C$776,СВЦЭМ!$A$33:$A$776,$A125,СВЦЭМ!$B$33:$B$776,H$119)+'СЕТ СН'!$I$9+СВЦЭМ!$D$10+'СЕТ СН'!$I$5-'СЕТ СН'!$I$17</f>
        <v>3908.6647473600001</v>
      </c>
      <c r="I125" s="36">
        <f>SUMIFS(СВЦЭМ!$C$33:$C$776,СВЦЭМ!$A$33:$A$776,$A125,СВЦЭМ!$B$33:$B$776,I$119)+'СЕТ СН'!$I$9+СВЦЭМ!$D$10+'СЕТ СН'!$I$5-'СЕТ СН'!$I$17</f>
        <v>3840.8100160400004</v>
      </c>
      <c r="J125" s="36">
        <f>SUMIFS(СВЦЭМ!$C$33:$C$776,СВЦЭМ!$A$33:$A$776,$A125,СВЦЭМ!$B$33:$B$776,J$119)+'СЕТ СН'!$I$9+СВЦЭМ!$D$10+'СЕТ СН'!$I$5-'СЕТ СН'!$I$17</f>
        <v>3793.7808632700003</v>
      </c>
      <c r="K125" s="36">
        <f>SUMIFS(СВЦЭМ!$C$33:$C$776,СВЦЭМ!$A$33:$A$776,$A125,СВЦЭМ!$B$33:$B$776,K$119)+'СЕТ СН'!$I$9+СВЦЭМ!$D$10+'СЕТ СН'!$I$5-'СЕТ СН'!$I$17</f>
        <v>3754.4969051100002</v>
      </c>
      <c r="L125" s="36">
        <f>SUMIFS(СВЦЭМ!$C$33:$C$776,СВЦЭМ!$A$33:$A$776,$A125,СВЦЭМ!$B$33:$B$776,L$119)+'СЕТ СН'!$I$9+СВЦЭМ!$D$10+'СЕТ СН'!$I$5-'СЕТ СН'!$I$17</f>
        <v>3748.42321094</v>
      </c>
      <c r="M125" s="36">
        <f>SUMIFS(СВЦЭМ!$C$33:$C$776,СВЦЭМ!$A$33:$A$776,$A125,СВЦЭМ!$B$33:$B$776,M$119)+'СЕТ СН'!$I$9+СВЦЭМ!$D$10+'СЕТ СН'!$I$5-'СЕТ СН'!$I$17</f>
        <v>3750.0104280600003</v>
      </c>
      <c r="N125" s="36">
        <f>SUMIFS(СВЦЭМ!$C$33:$C$776,СВЦЭМ!$A$33:$A$776,$A125,СВЦЭМ!$B$33:$B$776,N$119)+'СЕТ СН'!$I$9+СВЦЭМ!$D$10+'СЕТ СН'!$I$5-'СЕТ СН'!$I$17</f>
        <v>3758.4745236000003</v>
      </c>
      <c r="O125" s="36">
        <f>SUMIFS(СВЦЭМ!$C$33:$C$776,СВЦЭМ!$A$33:$A$776,$A125,СВЦЭМ!$B$33:$B$776,O$119)+'СЕТ СН'!$I$9+СВЦЭМ!$D$10+'СЕТ СН'!$I$5-'СЕТ СН'!$I$17</f>
        <v>3752.0408985400004</v>
      </c>
      <c r="P125" s="36">
        <f>SUMIFS(СВЦЭМ!$C$33:$C$776,СВЦЭМ!$A$33:$A$776,$A125,СВЦЭМ!$B$33:$B$776,P$119)+'СЕТ СН'!$I$9+СВЦЭМ!$D$10+'СЕТ СН'!$I$5-'СЕТ СН'!$I$17</f>
        <v>3773.7545807200004</v>
      </c>
      <c r="Q125" s="36">
        <f>SUMIFS(СВЦЭМ!$C$33:$C$776,СВЦЭМ!$A$33:$A$776,$A125,СВЦЭМ!$B$33:$B$776,Q$119)+'СЕТ СН'!$I$9+СВЦЭМ!$D$10+'СЕТ СН'!$I$5-'СЕТ СН'!$I$17</f>
        <v>3747.4964172800001</v>
      </c>
      <c r="R125" s="36">
        <f>SUMIFS(СВЦЭМ!$C$33:$C$776,СВЦЭМ!$A$33:$A$776,$A125,СВЦЭМ!$B$33:$B$776,R$119)+'СЕТ СН'!$I$9+СВЦЭМ!$D$10+'СЕТ СН'!$I$5-'СЕТ СН'!$I$17</f>
        <v>3707.9316933</v>
      </c>
      <c r="S125" s="36">
        <f>SUMIFS(СВЦЭМ!$C$33:$C$776,СВЦЭМ!$A$33:$A$776,$A125,СВЦЭМ!$B$33:$B$776,S$119)+'СЕТ СН'!$I$9+СВЦЭМ!$D$10+'СЕТ СН'!$I$5-'СЕТ СН'!$I$17</f>
        <v>3701.1222448600001</v>
      </c>
      <c r="T125" s="36">
        <f>SUMIFS(СВЦЭМ!$C$33:$C$776,СВЦЭМ!$A$33:$A$776,$A125,СВЦЭМ!$B$33:$B$776,T$119)+'СЕТ СН'!$I$9+СВЦЭМ!$D$10+'СЕТ СН'!$I$5-'СЕТ СН'!$I$17</f>
        <v>3693.1340847600004</v>
      </c>
      <c r="U125" s="36">
        <f>SUMIFS(СВЦЭМ!$C$33:$C$776,СВЦЭМ!$A$33:$A$776,$A125,СВЦЭМ!$B$33:$B$776,U$119)+'СЕТ СН'!$I$9+СВЦЭМ!$D$10+'СЕТ СН'!$I$5-'СЕТ СН'!$I$17</f>
        <v>3676.9905216100001</v>
      </c>
      <c r="V125" s="36">
        <f>SUMIFS(СВЦЭМ!$C$33:$C$776,СВЦЭМ!$A$33:$A$776,$A125,СВЦЭМ!$B$33:$B$776,V$119)+'СЕТ СН'!$I$9+СВЦЭМ!$D$10+'СЕТ СН'!$I$5-'СЕТ СН'!$I$17</f>
        <v>3670.8598365500002</v>
      </c>
      <c r="W125" s="36">
        <f>SUMIFS(СВЦЭМ!$C$33:$C$776,СВЦЭМ!$A$33:$A$776,$A125,СВЦЭМ!$B$33:$B$776,W$119)+'СЕТ СН'!$I$9+СВЦЭМ!$D$10+'СЕТ СН'!$I$5-'СЕТ СН'!$I$17</f>
        <v>3646.3097442600001</v>
      </c>
      <c r="X125" s="36">
        <f>SUMIFS(СВЦЭМ!$C$33:$C$776,СВЦЭМ!$A$33:$A$776,$A125,СВЦЭМ!$B$33:$B$776,X$119)+'СЕТ СН'!$I$9+СВЦЭМ!$D$10+'СЕТ СН'!$I$5-'СЕТ СН'!$I$17</f>
        <v>3687.5353646800004</v>
      </c>
      <c r="Y125" s="36">
        <f>SUMIFS(СВЦЭМ!$C$33:$C$776,СВЦЭМ!$A$33:$A$776,$A125,СВЦЭМ!$B$33:$B$776,Y$119)+'СЕТ СН'!$I$9+СВЦЭМ!$D$10+'СЕТ СН'!$I$5-'СЕТ СН'!$I$17</f>
        <v>3793.0942762200002</v>
      </c>
    </row>
    <row r="126" spans="1:27" ht="15.75" x14ac:dyDescent="0.2">
      <c r="A126" s="35">
        <f t="shared" si="3"/>
        <v>43623</v>
      </c>
      <c r="B126" s="36">
        <f>SUMIFS(СВЦЭМ!$C$33:$C$776,СВЦЭМ!$A$33:$A$776,$A126,СВЦЭМ!$B$33:$B$776,B$119)+'СЕТ СН'!$I$9+СВЦЭМ!$D$10+'СЕТ СН'!$I$5-'СЕТ СН'!$I$17</f>
        <v>3858.0177441900005</v>
      </c>
      <c r="C126" s="36">
        <f>SUMIFS(СВЦЭМ!$C$33:$C$776,СВЦЭМ!$A$33:$A$776,$A126,СВЦЭМ!$B$33:$B$776,C$119)+'СЕТ СН'!$I$9+СВЦЭМ!$D$10+'СЕТ СН'!$I$5-'СЕТ СН'!$I$17</f>
        <v>3912.74032721</v>
      </c>
      <c r="D126" s="36">
        <f>SUMIFS(СВЦЭМ!$C$33:$C$776,СВЦЭМ!$A$33:$A$776,$A126,СВЦЭМ!$B$33:$B$776,D$119)+'СЕТ СН'!$I$9+СВЦЭМ!$D$10+'СЕТ СН'!$I$5-'СЕТ СН'!$I$17</f>
        <v>3943.2664086500004</v>
      </c>
      <c r="E126" s="36">
        <f>SUMIFS(СВЦЭМ!$C$33:$C$776,СВЦЭМ!$A$33:$A$776,$A126,СВЦЭМ!$B$33:$B$776,E$119)+'СЕТ СН'!$I$9+СВЦЭМ!$D$10+'СЕТ СН'!$I$5-'СЕТ СН'!$I$17</f>
        <v>3953.2304106400002</v>
      </c>
      <c r="F126" s="36">
        <f>SUMIFS(СВЦЭМ!$C$33:$C$776,СВЦЭМ!$A$33:$A$776,$A126,СВЦЭМ!$B$33:$B$776,F$119)+'СЕТ СН'!$I$9+СВЦЭМ!$D$10+'СЕТ СН'!$I$5-'СЕТ СН'!$I$17</f>
        <v>3950.1298931000001</v>
      </c>
      <c r="G126" s="36">
        <f>SUMIFS(СВЦЭМ!$C$33:$C$776,СВЦЭМ!$A$33:$A$776,$A126,СВЦЭМ!$B$33:$B$776,G$119)+'СЕТ СН'!$I$9+СВЦЭМ!$D$10+'СЕТ СН'!$I$5-'СЕТ СН'!$I$17</f>
        <v>3942.0147441700001</v>
      </c>
      <c r="H126" s="36">
        <f>SUMIFS(СВЦЭМ!$C$33:$C$776,СВЦЭМ!$A$33:$A$776,$A126,СВЦЭМ!$B$33:$B$776,H$119)+'СЕТ СН'!$I$9+СВЦЭМ!$D$10+'СЕТ СН'!$I$5-'СЕТ СН'!$I$17</f>
        <v>3891.7337019000001</v>
      </c>
      <c r="I126" s="36">
        <f>SUMIFS(СВЦЭМ!$C$33:$C$776,СВЦЭМ!$A$33:$A$776,$A126,СВЦЭМ!$B$33:$B$776,I$119)+'СЕТ СН'!$I$9+СВЦЭМ!$D$10+'СЕТ СН'!$I$5-'СЕТ СН'!$I$17</f>
        <v>3821.1454449300004</v>
      </c>
      <c r="J126" s="36">
        <f>SUMIFS(СВЦЭМ!$C$33:$C$776,СВЦЭМ!$A$33:$A$776,$A126,СВЦЭМ!$B$33:$B$776,J$119)+'СЕТ СН'!$I$9+СВЦЭМ!$D$10+'СЕТ СН'!$I$5-'СЕТ СН'!$I$17</f>
        <v>3779.5683281800002</v>
      </c>
      <c r="K126" s="36">
        <f>SUMIFS(СВЦЭМ!$C$33:$C$776,СВЦЭМ!$A$33:$A$776,$A126,СВЦЭМ!$B$33:$B$776,K$119)+'СЕТ СН'!$I$9+СВЦЭМ!$D$10+'СЕТ СН'!$I$5-'СЕТ СН'!$I$17</f>
        <v>3776.9211995400001</v>
      </c>
      <c r="L126" s="36">
        <f>SUMIFS(СВЦЭМ!$C$33:$C$776,СВЦЭМ!$A$33:$A$776,$A126,СВЦЭМ!$B$33:$B$776,L$119)+'СЕТ СН'!$I$9+СВЦЭМ!$D$10+'СЕТ СН'!$I$5-'СЕТ СН'!$I$17</f>
        <v>3782.7856482900002</v>
      </c>
      <c r="M126" s="36">
        <f>SUMIFS(СВЦЭМ!$C$33:$C$776,СВЦЭМ!$A$33:$A$776,$A126,СВЦЭМ!$B$33:$B$776,M$119)+'СЕТ СН'!$I$9+СВЦЭМ!$D$10+'СЕТ СН'!$I$5-'СЕТ СН'!$I$17</f>
        <v>3769.0472920600005</v>
      </c>
      <c r="N126" s="36">
        <f>SUMIFS(СВЦЭМ!$C$33:$C$776,СВЦЭМ!$A$33:$A$776,$A126,СВЦЭМ!$B$33:$B$776,N$119)+'СЕТ СН'!$I$9+СВЦЭМ!$D$10+'СЕТ СН'!$I$5-'СЕТ СН'!$I$17</f>
        <v>3784.5406741400002</v>
      </c>
      <c r="O126" s="36">
        <f>SUMIFS(СВЦЭМ!$C$33:$C$776,СВЦЭМ!$A$33:$A$776,$A126,СВЦЭМ!$B$33:$B$776,O$119)+'СЕТ СН'!$I$9+СВЦЭМ!$D$10+'СЕТ СН'!$I$5-'СЕТ СН'!$I$17</f>
        <v>3779.2903637500003</v>
      </c>
      <c r="P126" s="36">
        <f>SUMIFS(СВЦЭМ!$C$33:$C$776,СВЦЭМ!$A$33:$A$776,$A126,СВЦЭМ!$B$33:$B$776,P$119)+'СЕТ СН'!$I$9+СВЦЭМ!$D$10+'СЕТ СН'!$I$5-'СЕТ СН'!$I$17</f>
        <v>3796.1891159400002</v>
      </c>
      <c r="Q126" s="36">
        <f>SUMIFS(СВЦЭМ!$C$33:$C$776,СВЦЭМ!$A$33:$A$776,$A126,СВЦЭМ!$B$33:$B$776,Q$119)+'СЕТ СН'!$I$9+СВЦЭМ!$D$10+'СЕТ СН'!$I$5-'СЕТ СН'!$I$17</f>
        <v>3744.6937234300003</v>
      </c>
      <c r="R126" s="36">
        <f>SUMIFS(СВЦЭМ!$C$33:$C$776,СВЦЭМ!$A$33:$A$776,$A126,СВЦЭМ!$B$33:$B$776,R$119)+'СЕТ СН'!$I$9+СВЦЭМ!$D$10+'СЕТ СН'!$I$5-'СЕТ СН'!$I$17</f>
        <v>3705.4905991800001</v>
      </c>
      <c r="S126" s="36">
        <f>SUMIFS(СВЦЭМ!$C$33:$C$776,СВЦЭМ!$A$33:$A$776,$A126,СВЦЭМ!$B$33:$B$776,S$119)+'СЕТ СН'!$I$9+СВЦЭМ!$D$10+'СЕТ СН'!$I$5-'СЕТ СН'!$I$17</f>
        <v>3713.7171659100004</v>
      </c>
      <c r="T126" s="36">
        <f>SUMIFS(СВЦЭМ!$C$33:$C$776,СВЦЭМ!$A$33:$A$776,$A126,СВЦЭМ!$B$33:$B$776,T$119)+'СЕТ СН'!$I$9+СВЦЭМ!$D$10+'СЕТ СН'!$I$5-'СЕТ СН'!$I$17</f>
        <v>3711.9532379100001</v>
      </c>
      <c r="U126" s="36">
        <f>SUMIFS(СВЦЭМ!$C$33:$C$776,СВЦЭМ!$A$33:$A$776,$A126,СВЦЭМ!$B$33:$B$776,U$119)+'СЕТ СН'!$I$9+СВЦЭМ!$D$10+'СЕТ СН'!$I$5-'СЕТ СН'!$I$17</f>
        <v>3700.2245623500003</v>
      </c>
      <c r="V126" s="36">
        <f>SUMIFS(СВЦЭМ!$C$33:$C$776,СВЦЭМ!$A$33:$A$776,$A126,СВЦЭМ!$B$33:$B$776,V$119)+'СЕТ СН'!$I$9+СВЦЭМ!$D$10+'СЕТ СН'!$I$5-'СЕТ СН'!$I$17</f>
        <v>3676.6643278000001</v>
      </c>
      <c r="W126" s="36">
        <f>SUMIFS(СВЦЭМ!$C$33:$C$776,СВЦЭМ!$A$33:$A$776,$A126,СВЦЭМ!$B$33:$B$776,W$119)+'СЕТ СН'!$I$9+СВЦЭМ!$D$10+'СЕТ СН'!$I$5-'СЕТ СН'!$I$17</f>
        <v>3644.4858065400003</v>
      </c>
      <c r="X126" s="36">
        <f>SUMIFS(СВЦЭМ!$C$33:$C$776,СВЦЭМ!$A$33:$A$776,$A126,СВЦЭМ!$B$33:$B$776,X$119)+'СЕТ СН'!$I$9+СВЦЭМ!$D$10+'СЕТ СН'!$I$5-'СЕТ СН'!$I$17</f>
        <v>3614.9918569700003</v>
      </c>
      <c r="Y126" s="36">
        <f>SUMIFS(СВЦЭМ!$C$33:$C$776,СВЦЭМ!$A$33:$A$776,$A126,СВЦЭМ!$B$33:$B$776,Y$119)+'СЕТ СН'!$I$9+СВЦЭМ!$D$10+'СЕТ СН'!$I$5-'СЕТ СН'!$I$17</f>
        <v>3703.2835207400003</v>
      </c>
    </row>
    <row r="127" spans="1:27" ht="15.75" x14ac:dyDescent="0.2">
      <c r="A127" s="35">
        <f t="shared" si="3"/>
        <v>43624</v>
      </c>
      <c r="B127" s="36">
        <f>SUMIFS(СВЦЭМ!$C$33:$C$776,СВЦЭМ!$A$33:$A$776,$A127,СВЦЭМ!$B$33:$B$776,B$119)+'СЕТ СН'!$I$9+СВЦЭМ!$D$10+'СЕТ СН'!$I$5-'СЕТ СН'!$I$17</f>
        <v>3754.4967586100001</v>
      </c>
      <c r="C127" s="36">
        <f>SUMIFS(СВЦЭМ!$C$33:$C$776,СВЦЭМ!$A$33:$A$776,$A127,СВЦЭМ!$B$33:$B$776,C$119)+'СЕТ СН'!$I$9+СВЦЭМ!$D$10+'СЕТ СН'!$I$5-'СЕТ СН'!$I$17</f>
        <v>3745.6671047400005</v>
      </c>
      <c r="D127" s="36">
        <f>SUMIFS(СВЦЭМ!$C$33:$C$776,СВЦЭМ!$A$33:$A$776,$A127,СВЦЭМ!$B$33:$B$776,D$119)+'СЕТ СН'!$I$9+СВЦЭМ!$D$10+'СЕТ СН'!$I$5-'СЕТ СН'!$I$17</f>
        <v>3768.9460365500004</v>
      </c>
      <c r="E127" s="36">
        <f>SUMIFS(СВЦЭМ!$C$33:$C$776,СВЦЭМ!$A$33:$A$776,$A127,СВЦЭМ!$B$33:$B$776,E$119)+'СЕТ СН'!$I$9+СВЦЭМ!$D$10+'СЕТ СН'!$I$5-'СЕТ СН'!$I$17</f>
        <v>3805.6835752900001</v>
      </c>
      <c r="F127" s="36">
        <f>SUMIFS(СВЦЭМ!$C$33:$C$776,СВЦЭМ!$A$33:$A$776,$A127,СВЦЭМ!$B$33:$B$776,F$119)+'СЕТ СН'!$I$9+СВЦЭМ!$D$10+'СЕТ СН'!$I$5-'СЕТ СН'!$I$17</f>
        <v>3808.6777274100004</v>
      </c>
      <c r="G127" s="36">
        <f>SUMIFS(СВЦЭМ!$C$33:$C$776,СВЦЭМ!$A$33:$A$776,$A127,СВЦЭМ!$B$33:$B$776,G$119)+'СЕТ СН'!$I$9+СВЦЭМ!$D$10+'СЕТ СН'!$I$5-'СЕТ СН'!$I$17</f>
        <v>3796.2761743400001</v>
      </c>
      <c r="H127" s="36">
        <f>SUMIFS(СВЦЭМ!$C$33:$C$776,СВЦЭМ!$A$33:$A$776,$A127,СВЦЭМ!$B$33:$B$776,H$119)+'СЕТ СН'!$I$9+СВЦЭМ!$D$10+'СЕТ СН'!$I$5-'СЕТ СН'!$I$17</f>
        <v>3794.8076286400001</v>
      </c>
      <c r="I127" s="36">
        <f>SUMIFS(СВЦЭМ!$C$33:$C$776,СВЦЭМ!$A$33:$A$776,$A127,СВЦЭМ!$B$33:$B$776,I$119)+'СЕТ СН'!$I$9+СВЦЭМ!$D$10+'СЕТ СН'!$I$5-'СЕТ СН'!$I$17</f>
        <v>3771.0266038400005</v>
      </c>
      <c r="J127" s="36">
        <f>SUMIFS(СВЦЭМ!$C$33:$C$776,СВЦЭМ!$A$33:$A$776,$A127,СВЦЭМ!$B$33:$B$776,J$119)+'СЕТ СН'!$I$9+СВЦЭМ!$D$10+'СЕТ СН'!$I$5-'СЕТ СН'!$I$17</f>
        <v>3780.2983154500002</v>
      </c>
      <c r="K127" s="36">
        <f>SUMIFS(СВЦЭМ!$C$33:$C$776,СВЦЭМ!$A$33:$A$776,$A127,СВЦЭМ!$B$33:$B$776,K$119)+'СЕТ СН'!$I$9+СВЦЭМ!$D$10+'СЕТ СН'!$I$5-'СЕТ СН'!$I$17</f>
        <v>3803.3247909800002</v>
      </c>
      <c r="L127" s="36">
        <f>SUMIFS(СВЦЭМ!$C$33:$C$776,СВЦЭМ!$A$33:$A$776,$A127,СВЦЭМ!$B$33:$B$776,L$119)+'СЕТ СН'!$I$9+СВЦЭМ!$D$10+'СЕТ СН'!$I$5-'СЕТ СН'!$I$17</f>
        <v>3812.51419575</v>
      </c>
      <c r="M127" s="36">
        <f>SUMIFS(СВЦЭМ!$C$33:$C$776,СВЦЭМ!$A$33:$A$776,$A127,СВЦЭМ!$B$33:$B$776,M$119)+'СЕТ СН'!$I$9+СВЦЭМ!$D$10+'СЕТ СН'!$I$5-'СЕТ СН'!$I$17</f>
        <v>3797.4705613100004</v>
      </c>
      <c r="N127" s="36">
        <f>SUMIFS(СВЦЭМ!$C$33:$C$776,СВЦЭМ!$A$33:$A$776,$A127,СВЦЭМ!$B$33:$B$776,N$119)+'СЕТ СН'!$I$9+СВЦЭМ!$D$10+'СЕТ СН'!$I$5-'СЕТ СН'!$I$17</f>
        <v>3804.2447548200003</v>
      </c>
      <c r="O127" s="36">
        <f>SUMIFS(СВЦЭМ!$C$33:$C$776,СВЦЭМ!$A$33:$A$776,$A127,СВЦЭМ!$B$33:$B$776,O$119)+'СЕТ СН'!$I$9+СВЦЭМ!$D$10+'СЕТ СН'!$I$5-'СЕТ СН'!$I$17</f>
        <v>3792.3921541200002</v>
      </c>
      <c r="P127" s="36">
        <f>SUMIFS(СВЦЭМ!$C$33:$C$776,СВЦЭМ!$A$33:$A$776,$A127,СВЦЭМ!$B$33:$B$776,P$119)+'СЕТ СН'!$I$9+СВЦЭМ!$D$10+'СЕТ СН'!$I$5-'СЕТ СН'!$I$17</f>
        <v>3799.7735232900004</v>
      </c>
      <c r="Q127" s="36">
        <f>SUMIFS(СВЦЭМ!$C$33:$C$776,СВЦЭМ!$A$33:$A$776,$A127,СВЦЭМ!$B$33:$B$776,Q$119)+'СЕТ СН'!$I$9+СВЦЭМ!$D$10+'СЕТ СН'!$I$5-'СЕТ СН'!$I$17</f>
        <v>3680.7223755000005</v>
      </c>
      <c r="R127" s="36">
        <f>SUMIFS(СВЦЭМ!$C$33:$C$776,СВЦЭМ!$A$33:$A$776,$A127,СВЦЭМ!$B$33:$B$776,R$119)+'СЕТ СН'!$I$9+СВЦЭМ!$D$10+'СЕТ СН'!$I$5-'СЕТ СН'!$I$17</f>
        <v>3637.4238310700002</v>
      </c>
      <c r="S127" s="36">
        <f>SUMIFS(СВЦЭМ!$C$33:$C$776,СВЦЭМ!$A$33:$A$776,$A127,СВЦЭМ!$B$33:$B$776,S$119)+'СЕТ СН'!$I$9+СВЦЭМ!$D$10+'СЕТ СН'!$I$5-'СЕТ СН'!$I$17</f>
        <v>3625.9445556800001</v>
      </c>
      <c r="T127" s="36">
        <f>SUMIFS(СВЦЭМ!$C$33:$C$776,СВЦЭМ!$A$33:$A$776,$A127,СВЦЭМ!$B$33:$B$776,T$119)+'СЕТ СН'!$I$9+СВЦЭМ!$D$10+'СЕТ СН'!$I$5-'СЕТ СН'!$I$17</f>
        <v>3622.5246532900001</v>
      </c>
      <c r="U127" s="36">
        <f>SUMIFS(СВЦЭМ!$C$33:$C$776,СВЦЭМ!$A$33:$A$776,$A127,СВЦЭМ!$B$33:$B$776,U$119)+'СЕТ СН'!$I$9+СВЦЭМ!$D$10+'СЕТ СН'!$I$5-'СЕТ СН'!$I$17</f>
        <v>3615.2475391100002</v>
      </c>
      <c r="V127" s="36">
        <f>SUMIFS(СВЦЭМ!$C$33:$C$776,СВЦЭМ!$A$33:$A$776,$A127,СВЦЭМ!$B$33:$B$776,V$119)+'СЕТ СН'!$I$9+СВЦЭМ!$D$10+'СЕТ СН'!$I$5-'СЕТ СН'!$I$17</f>
        <v>3600.5348757100001</v>
      </c>
      <c r="W127" s="36">
        <f>SUMIFS(СВЦЭМ!$C$33:$C$776,СВЦЭМ!$A$33:$A$776,$A127,СВЦЭМ!$B$33:$B$776,W$119)+'СЕТ СН'!$I$9+СВЦЭМ!$D$10+'СЕТ СН'!$I$5-'СЕТ СН'!$I$17</f>
        <v>3576.0580138900004</v>
      </c>
      <c r="X127" s="36">
        <f>SUMIFS(СВЦЭМ!$C$33:$C$776,СВЦЭМ!$A$33:$A$776,$A127,СВЦЭМ!$B$33:$B$776,X$119)+'СЕТ СН'!$I$9+СВЦЭМ!$D$10+'СЕТ СН'!$I$5-'СЕТ СН'!$I$17</f>
        <v>3589.9077552000003</v>
      </c>
      <c r="Y127" s="36">
        <f>SUMIFS(СВЦЭМ!$C$33:$C$776,СВЦЭМ!$A$33:$A$776,$A127,СВЦЭМ!$B$33:$B$776,Y$119)+'СЕТ СН'!$I$9+СВЦЭМ!$D$10+'СЕТ СН'!$I$5-'СЕТ СН'!$I$17</f>
        <v>3665.2895202600002</v>
      </c>
    </row>
    <row r="128" spans="1:27" ht="15.75" x14ac:dyDescent="0.2">
      <c r="A128" s="35">
        <f t="shared" si="3"/>
        <v>43625</v>
      </c>
      <c r="B128" s="36">
        <f>SUMIFS(СВЦЭМ!$C$33:$C$776,СВЦЭМ!$A$33:$A$776,$A128,СВЦЭМ!$B$33:$B$776,B$119)+'СЕТ СН'!$I$9+СВЦЭМ!$D$10+'СЕТ СН'!$I$5-'СЕТ СН'!$I$17</f>
        <v>3803.5387030900001</v>
      </c>
      <c r="C128" s="36">
        <f>SUMIFS(СВЦЭМ!$C$33:$C$776,СВЦЭМ!$A$33:$A$776,$A128,СВЦЭМ!$B$33:$B$776,C$119)+'СЕТ СН'!$I$9+СВЦЭМ!$D$10+'СЕТ СН'!$I$5-'СЕТ СН'!$I$17</f>
        <v>3832.18273787</v>
      </c>
      <c r="D128" s="36">
        <f>SUMIFS(СВЦЭМ!$C$33:$C$776,СВЦЭМ!$A$33:$A$776,$A128,СВЦЭМ!$B$33:$B$776,D$119)+'СЕТ СН'!$I$9+СВЦЭМ!$D$10+'СЕТ СН'!$I$5-'СЕТ СН'!$I$17</f>
        <v>3862.68953779</v>
      </c>
      <c r="E128" s="36">
        <f>SUMIFS(СВЦЭМ!$C$33:$C$776,СВЦЭМ!$A$33:$A$776,$A128,СВЦЭМ!$B$33:$B$776,E$119)+'СЕТ СН'!$I$9+СВЦЭМ!$D$10+'СЕТ СН'!$I$5-'СЕТ СН'!$I$17</f>
        <v>3872.6727913000004</v>
      </c>
      <c r="F128" s="36">
        <f>SUMIFS(СВЦЭМ!$C$33:$C$776,СВЦЭМ!$A$33:$A$776,$A128,СВЦЭМ!$B$33:$B$776,F$119)+'СЕТ СН'!$I$9+СВЦЭМ!$D$10+'СЕТ СН'!$I$5-'СЕТ СН'!$I$17</f>
        <v>3867.2115881300001</v>
      </c>
      <c r="G128" s="36">
        <f>SUMIFS(СВЦЭМ!$C$33:$C$776,СВЦЭМ!$A$33:$A$776,$A128,СВЦЭМ!$B$33:$B$776,G$119)+'СЕТ СН'!$I$9+СВЦЭМ!$D$10+'СЕТ СН'!$I$5-'СЕТ СН'!$I$17</f>
        <v>3880.6923573700001</v>
      </c>
      <c r="H128" s="36">
        <f>SUMIFS(СВЦЭМ!$C$33:$C$776,СВЦЭМ!$A$33:$A$776,$A128,СВЦЭМ!$B$33:$B$776,H$119)+'СЕТ СН'!$I$9+СВЦЭМ!$D$10+'СЕТ СН'!$I$5-'СЕТ СН'!$I$17</f>
        <v>3885.3437027300001</v>
      </c>
      <c r="I128" s="36">
        <f>SUMIFS(СВЦЭМ!$C$33:$C$776,СВЦЭМ!$A$33:$A$776,$A128,СВЦЭМ!$B$33:$B$776,I$119)+'СЕТ СН'!$I$9+СВЦЭМ!$D$10+'СЕТ СН'!$I$5-'СЕТ СН'!$I$17</f>
        <v>3833.0614272100001</v>
      </c>
      <c r="J128" s="36">
        <f>SUMIFS(СВЦЭМ!$C$33:$C$776,СВЦЭМ!$A$33:$A$776,$A128,СВЦЭМ!$B$33:$B$776,J$119)+'СЕТ СН'!$I$9+СВЦЭМ!$D$10+'СЕТ СН'!$I$5-'СЕТ СН'!$I$17</f>
        <v>3782.3973118500003</v>
      </c>
      <c r="K128" s="36">
        <f>SUMIFS(СВЦЭМ!$C$33:$C$776,СВЦЭМ!$A$33:$A$776,$A128,СВЦЭМ!$B$33:$B$776,K$119)+'СЕТ СН'!$I$9+СВЦЭМ!$D$10+'СЕТ СН'!$I$5-'СЕТ СН'!$I$17</f>
        <v>3753.9542311900004</v>
      </c>
      <c r="L128" s="36">
        <f>SUMIFS(СВЦЭМ!$C$33:$C$776,СВЦЭМ!$A$33:$A$776,$A128,СВЦЭМ!$B$33:$B$776,L$119)+'СЕТ СН'!$I$9+СВЦЭМ!$D$10+'СЕТ СН'!$I$5-'СЕТ СН'!$I$17</f>
        <v>3728.3778647000004</v>
      </c>
      <c r="M128" s="36">
        <f>SUMIFS(СВЦЭМ!$C$33:$C$776,СВЦЭМ!$A$33:$A$776,$A128,СВЦЭМ!$B$33:$B$776,M$119)+'СЕТ СН'!$I$9+СВЦЭМ!$D$10+'СЕТ СН'!$I$5-'СЕТ СН'!$I$17</f>
        <v>3703.3245014900003</v>
      </c>
      <c r="N128" s="36">
        <f>SUMIFS(СВЦЭМ!$C$33:$C$776,СВЦЭМ!$A$33:$A$776,$A128,СВЦЭМ!$B$33:$B$776,N$119)+'СЕТ СН'!$I$9+СВЦЭМ!$D$10+'СЕТ СН'!$I$5-'СЕТ СН'!$I$17</f>
        <v>3700.6439729900003</v>
      </c>
      <c r="O128" s="36">
        <f>SUMIFS(СВЦЭМ!$C$33:$C$776,СВЦЭМ!$A$33:$A$776,$A128,СВЦЭМ!$B$33:$B$776,O$119)+'СЕТ СН'!$I$9+СВЦЭМ!$D$10+'СЕТ СН'!$I$5-'СЕТ СН'!$I$17</f>
        <v>3699.56974008</v>
      </c>
      <c r="P128" s="36">
        <f>SUMIFS(СВЦЭМ!$C$33:$C$776,СВЦЭМ!$A$33:$A$776,$A128,СВЦЭМ!$B$33:$B$776,P$119)+'СЕТ СН'!$I$9+СВЦЭМ!$D$10+'СЕТ СН'!$I$5-'СЕТ СН'!$I$17</f>
        <v>3711.0507598200002</v>
      </c>
      <c r="Q128" s="36">
        <f>SUMIFS(СВЦЭМ!$C$33:$C$776,СВЦЭМ!$A$33:$A$776,$A128,СВЦЭМ!$B$33:$B$776,Q$119)+'СЕТ СН'!$I$9+СВЦЭМ!$D$10+'СЕТ СН'!$I$5-'СЕТ СН'!$I$17</f>
        <v>3674.2697945500004</v>
      </c>
      <c r="R128" s="36">
        <f>SUMIFS(СВЦЭМ!$C$33:$C$776,СВЦЭМ!$A$33:$A$776,$A128,СВЦЭМ!$B$33:$B$776,R$119)+'СЕТ СН'!$I$9+СВЦЭМ!$D$10+'СЕТ СН'!$I$5-'СЕТ СН'!$I$17</f>
        <v>3633.6171650600004</v>
      </c>
      <c r="S128" s="36">
        <f>SUMIFS(СВЦЭМ!$C$33:$C$776,СВЦЭМ!$A$33:$A$776,$A128,СВЦЭМ!$B$33:$B$776,S$119)+'СЕТ СН'!$I$9+СВЦЭМ!$D$10+'СЕТ СН'!$I$5-'СЕТ СН'!$I$17</f>
        <v>3642.4864593000002</v>
      </c>
      <c r="T128" s="36">
        <f>SUMIFS(СВЦЭМ!$C$33:$C$776,СВЦЭМ!$A$33:$A$776,$A128,СВЦЭМ!$B$33:$B$776,T$119)+'СЕТ СН'!$I$9+СВЦЭМ!$D$10+'СЕТ СН'!$I$5-'СЕТ СН'!$I$17</f>
        <v>3649.8577536600001</v>
      </c>
      <c r="U128" s="36">
        <f>SUMIFS(СВЦЭМ!$C$33:$C$776,СВЦЭМ!$A$33:$A$776,$A128,СВЦЭМ!$B$33:$B$776,U$119)+'СЕТ СН'!$I$9+СВЦЭМ!$D$10+'СЕТ СН'!$I$5-'СЕТ СН'!$I$17</f>
        <v>3638.4580269800003</v>
      </c>
      <c r="V128" s="36">
        <f>SUMIFS(СВЦЭМ!$C$33:$C$776,СВЦЭМ!$A$33:$A$776,$A128,СВЦЭМ!$B$33:$B$776,V$119)+'СЕТ СН'!$I$9+СВЦЭМ!$D$10+'СЕТ СН'!$I$5-'СЕТ СН'!$I$17</f>
        <v>3633.7213895600003</v>
      </c>
      <c r="W128" s="36">
        <f>SUMIFS(СВЦЭМ!$C$33:$C$776,СВЦЭМ!$A$33:$A$776,$A128,СВЦЭМ!$B$33:$B$776,W$119)+'СЕТ СН'!$I$9+СВЦЭМ!$D$10+'СЕТ СН'!$I$5-'СЕТ СН'!$I$17</f>
        <v>3614.6912107300004</v>
      </c>
      <c r="X128" s="36">
        <f>SUMIFS(СВЦЭМ!$C$33:$C$776,СВЦЭМ!$A$33:$A$776,$A128,СВЦЭМ!$B$33:$B$776,X$119)+'СЕТ СН'!$I$9+СВЦЭМ!$D$10+'СЕТ СН'!$I$5-'СЕТ СН'!$I$17</f>
        <v>3621.5089908300001</v>
      </c>
      <c r="Y128" s="36">
        <f>SUMIFS(СВЦЭМ!$C$33:$C$776,СВЦЭМ!$A$33:$A$776,$A128,СВЦЭМ!$B$33:$B$776,Y$119)+'СЕТ СН'!$I$9+СВЦЭМ!$D$10+'СЕТ СН'!$I$5-'СЕТ СН'!$I$17</f>
        <v>3703.3564517100003</v>
      </c>
    </row>
    <row r="129" spans="1:25" ht="15.75" x14ac:dyDescent="0.2">
      <c r="A129" s="35">
        <f t="shared" si="3"/>
        <v>43626</v>
      </c>
      <c r="B129" s="36">
        <f>SUMIFS(СВЦЭМ!$C$33:$C$776,СВЦЭМ!$A$33:$A$776,$A129,СВЦЭМ!$B$33:$B$776,B$119)+'СЕТ СН'!$I$9+СВЦЭМ!$D$10+'СЕТ СН'!$I$5-'СЕТ СН'!$I$17</f>
        <v>3822.7054157900002</v>
      </c>
      <c r="C129" s="36">
        <f>SUMIFS(СВЦЭМ!$C$33:$C$776,СВЦЭМ!$A$33:$A$776,$A129,СВЦЭМ!$B$33:$B$776,C$119)+'СЕТ СН'!$I$9+СВЦЭМ!$D$10+'СЕТ СН'!$I$5-'СЕТ СН'!$I$17</f>
        <v>3865.9599310000003</v>
      </c>
      <c r="D129" s="36">
        <f>SUMIFS(СВЦЭМ!$C$33:$C$776,СВЦЭМ!$A$33:$A$776,$A129,СВЦЭМ!$B$33:$B$776,D$119)+'СЕТ СН'!$I$9+СВЦЭМ!$D$10+'СЕТ СН'!$I$5-'СЕТ СН'!$I$17</f>
        <v>3887.7719333700002</v>
      </c>
      <c r="E129" s="36">
        <f>SUMIFS(СВЦЭМ!$C$33:$C$776,СВЦЭМ!$A$33:$A$776,$A129,СВЦЭМ!$B$33:$B$776,E$119)+'СЕТ СН'!$I$9+СВЦЭМ!$D$10+'СЕТ СН'!$I$5-'СЕТ СН'!$I$17</f>
        <v>3884.8298294800002</v>
      </c>
      <c r="F129" s="36">
        <f>SUMIFS(СВЦЭМ!$C$33:$C$776,СВЦЭМ!$A$33:$A$776,$A129,СВЦЭМ!$B$33:$B$776,F$119)+'СЕТ СН'!$I$9+СВЦЭМ!$D$10+'СЕТ СН'!$I$5-'СЕТ СН'!$I$17</f>
        <v>3884.64557934</v>
      </c>
      <c r="G129" s="36">
        <f>SUMIFS(СВЦЭМ!$C$33:$C$776,СВЦЭМ!$A$33:$A$776,$A129,СВЦЭМ!$B$33:$B$776,G$119)+'СЕТ СН'!$I$9+СВЦЭМ!$D$10+'СЕТ СН'!$I$5-'СЕТ СН'!$I$17</f>
        <v>3886.7596690300002</v>
      </c>
      <c r="H129" s="36">
        <f>SUMIFS(СВЦЭМ!$C$33:$C$776,СВЦЭМ!$A$33:$A$776,$A129,СВЦЭМ!$B$33:$B$776,H$119)+'СЕТ СН'!$I$9+СВЦЭМ!$D$10+'СЕТ СН'!$I$5-'СЕТ СН'!$I$17</f>
        <v>3876.7191359900003</v>
      </c>
      <c r="I129" s="36">
        <f>SUMIFS(СВЦЭМ!$C$33:$C$776,СВЦЭМ!$A$33:$A$776,$A129,СВЦЭМ!$B$33:$B$776,I$119)+'СЕТ СН'!$I$9+СВЦЭМ!$D$10+'СЕТ СН'!$I$5-'СЕТ СН'!$I$17</f>
        <v>3827.3667960700004</v>
      </c>
      <c r="J129" s="36">
        <f>SUMIFS(СВЦЭМ!$C$33:$C$776,СВЦЭМ!$A$33:$A$776,$A129,СВЦЭМ!$B$33:$B$776,J$119)+'СЕТ СН'!$I$9+СВЦЭМ!$D$10+'СЕТ СН'!$I$5-'СЕТ СН'!$I$17</f>
        <v>3792.1378068100003</v>
      </c>
      <c r="K129" s="36">
        <f>SUMIFS(СВЦЭМ!$C$33:$C$776,СВЦЭМ!$A$33:$A$776,$A129,СВЦЭМ!$B$33:$B$776,K$119)+'СЕТ СН'!$I$9+СВЦЭМ!$D$10+'СЕТ СН'!$I$5-'СЕТ СН'!$I$17</f>
        <v>3767.4442256800003</v>
      </c>
      <c r="L129" s="36">
        <f>SUMIFS(СВЦЭМ!$C$33:$C$776,СВЦЭМ!$A$33:$A$776,$A129,СВЦЭМ!$B$33:$B$776,L$119)+'СЕТ СН'!$I$9+СВЦЭМ!$D$10+'СЕТ СН'!$I$5-'СЕТ СН'!$I$17</f>
        <v>3753.7807113500003</v>
      </c>
      <c r="M129" s="36">
        <f>SUMIFS(СВЦЭМ!$C$33:$C$776,СВЦЭМ!$A$33:$A$776,$A129,СВЦЭМ!$B$33:$B$776,M$119)+'СЕТ СН'!$I$9+СВЦЭМ!$D$10+'СЕТ СН'!$I$5-'СЕТ СН'!$I$17</f>
        <v>3735.7979204500002</v>
      </c>
      <c r="N129" s="36">
        <f>SUMIFS(СВЦЭМ!$C$33:$C$776,СВЦЭМ!$A$33:$A$776,$A129,СВЦЭМ!$B$33:$B$776,N$119)+'СЕТ СН'!$I$9+СВЦЭМ!$D$10+'СЕТ СН'!$I$5-'СЕТ СН'!$I$17</f>
        <v>3748.2393084000005</v>
      </c>
      <c r="O129" s="36">
        <f>SUMIFS(СВЦЭМ!$C$33:$C$776,СВЦЭМ!$A$33:$A$776,$A129,СВЦЭМ!$B$33:$B$776,O$119)+'СЕТ СН'!$I$9+СВЦЭМ!$D$10+'СЕТ СН'!$I$5-'СЕТ СН'!$I$17</f>
        <v>3745.6139393000003</v>
      </c>
      <c r="P129" s="36">
        <f>SUMIFS(СВЦЭМ!$C$33:$C$776,СВЦЭМ!$A$33:$A$776,$A129,СВЦЭМ!$B$33:$B$776,P$119)+'СЕТ СН'!$I$9+СВЦЭМ!$D$10+'СЕТ СН'!$I$5-'СЕТ СН'!$I$17</f>
        <v>3760.8743646400003</v>
      </c>
      <c r="Q129" s="36">
        <f>SUMIFS(СВЦЭМ!$C$33:$C$776,СВЦЭМ!$A$33:$A$776,$A129,СВЦЭМ!$B$33:$B$776,Q$119)+'СЕТ СН'!$I$9+СВЦЭМ!$D$10+'СЕТ СН'!$I$5-'СЕТ СН'!$I$17</f>
        <v>3716.1333763400003</v>
      </c>
      <c r="R129" s="36">
        <f>SUMIFS(СВЦЭМ!$C$33:$C$776,СВЦЭМ!$A$33:$A$776,$A129,СВЦЭМ!$B$33:$B$776,R$119)+'СЕТ СН'!$I$9+СВЦЭМ!$D$10+'СЕТ СН'!$I$5-'СЕТ СН'!$I$17</f>
        <v>3673.9968606300004</v>
      </c>
      <c r="S129" s="36">
        <f>SUMIFS(СВЦЭМ!$C$33:$C$776,СВЦЭМ!$A$33:$A$776,$A129,СВЦЭМ!$B$33:$B$776,S$119)+'СЕТ СН'!$I$9+СВЦЭМ!$D$10+'СЕТ СН'!$I$5-'СЕТ СН'!$I$17</f>
        <v>3697.7158901400003</v>
      </c>
      <c r="T129" s="36">
        <f>SUMIFS(СВЦЭМ!$C$33:$C$776,СВЦЭМ!$A$33:$A$776,$A129,СВЦЭМ!$B$33:$B$776,T$119)+'СЕТ СН'!$I$9+СВЦЭМ!$D$10+'СЕТ СН'!$I$5-'СЕТ СН'!$I$17</f>
        <v>3701.4962538700001</v>
      </c>
      <c r="U129" s="36">
        <f>SUMIFS(СВЦЭМ!$C$33:$C$776,СВЦЭМ!$A$33:$A$776,$A129,СВЦЭМ!$B$33:$B$776,U$119)+'СЕТ СН'!$I$9+СВЦЭМ!$D$10+'СЕТ СН'!$I$5-'СЕТ СН'!$I$17</f>
        <v>3687.4295329200004</v>
      </c>
      <c r="V129" s="36">
        <f>SUMIFS(СВЦЭМ!$C$33:$C$776,СВЦЭМ!$A$33:$A$776,$A129,СВЦЭМ!$B$33:$B$776,V$119)+'СЕТ СН'!$I$9+СВЦЭМ!$D$10+'СЕТ СН'!$I$5-'СЕТ СН'!$I$17</f>
        <v>3669.9885381200002</v>
      </c>
      <c r="W129" s="36">
        <f>SUMIFS(СВЦЭМ!$C$33:$C$776,СВЦЭМ!$A$33:$A$776,$A129,СВЦЭМ!$B$33:$B$776,W$119)+'СЕТ СН'!$I$9+СВЦЭМ!$D$10+'СЕТ СН'!$I$5-'СЕТ СН'!$I$17</f>
        <v>3653.4425403800001</v>
      </c>
      <c r="X129" s="36">
        <f>SUMIFS(СВЦЭМ!$C$33:$C$776,СВЦЭМ!$A$33:$A$776,$A129,СВЦЭМ!$B$33:$B$776,X$119)+'СЕТ СН'!$I$9+СВЦЭМ!$D$10+'СЕТ СН'!$I$5-'СЕТ СН'!$I$17</f>
        <v>3657.8470592900003</v>
      </c>
      <c r="Y129" s="36">
        <f>SUMIFS(СВЦЭМ!$C$33:$C$776,СВЦЭМ!$A$33:$A$776,$A129,СВЦЭМ!$B$33:$B$776,Y$119)+'СЕТ СН'!$I$9+СВЦЭМ!$D$10+'СЕТ СН'!$I$5-'СЕТ СН'!$I$17</f>
        <v>3747.5205042900002</v>
      </c>
    </row>
    <row r="130" spans="1:25" ht="15.75" x14ac:dyDescent="0.2">
      <c r="A130" s="35">
        <f t="shared" si="3"/>
        <v>43627</v>
      </c>
      <c r="B130" s="36">
        <f>SUMIFS(СВЦЭМ!$C$33:$C$776,СВЦЭМ!$A$33:$A$776,$A130,СВЦЭМ!$B$33:$B$776,B$119)+'СЕТ СН'!$I$9+СВЦЭМ!$D$10+'СЕТ СН'!$I$5-'СЕТ СН'!$I$17</f>
        <v>3865.6256631300002</v>
      </c>
      <c r="C130" s="36">
        <f>SUMIFS(СВЦЭМ!$C$33:$C$776,СВЦЭМ!$A$33:$A$776,$A130,СВЦЭМ!$B$33:$B$776,C$119)+'СЕТ СН'!$I$9+СВЦЭМ!$D$10+'СЕТ СН'!$I$5-'СЕТ СН'!$I$17</f>
        <v>3933.9369923600002</v>
      </c>
      <c r="D130" s="36">
        <f>SUMIFS(СВЦЭМ!$C$33:$C$776,СВЦЭМ!$A$33:$A$776,$A130,СВЦЭМ!$B$33:$B$776,D$119)+'СЕТ СН'!$I$9+СВЦЭМ!$D$10+'СЕТ СН'!$I$5-'СЕТ СН'!$I$17</f>
        <v>3911.4504505200002</v>
      </c>
      <c r="E130" s="36">
        <f>SUMIFS(СВЦЭМ!$C$33:$C$776,СВЦЭМ!$A$33:$A$776,$A130,СВЦЭМ!$B$33:$B$776,E$119)+'СЕТ СН'!$I$9+СВЦЭМ!$D$10+'СЕТ СН'!$I$5-'СЕТ СН'!$I$17</f>
        <v>3911.8860918500004</v>
      </c>
      <c r="F130" s="36">
        <f>SUMIFS(СВЦЭМ!$C$33:$C$776,СВЦЭМ!$A$33:$A$776,$A130,СВЦЭМ!$B$33:$B$776,F$119)+'СЕТ СН'!$I$9+СВЦЭМ!$D$10+'СЕТ СН'!$I$5-'СЕТ СН'!$I$17</f>
        <v>3909.4697582500003</v>
      </c>
      <c r="G130" s="36">
        <f>SUMIFS(СВЦЭМ!$C$33:$C$776,СВЦЭМ!$A$33:$A$776,$A130,СВЦЭМ!$B$33:$B$776,G$119)+'СЕТ СН'!$I$9+СВЦЭМ!$D$10+'СЕТ СН'!$I$5-'СЕТ СН'!$I$17</f>
        <v>3909.0571924400001</v>
      </c>
      <c r="H130" s="36">
        <f>SUMIFS(СВЦЭМ!$C$33:$C$776,СВЦЭМ!$A$33:$A$776,$A130,СВЦЭМ!$B$33:$B$776,H$119)+'СЕТ СН'!$I$9+СВЦЭМ!$D$10+'СЕТ СН'!$I$5-'СЕТ СН'!$I$17</f>
        <v>3909.1224124600003</v>
      </c>
      <c r="I130" s="36">
        <f>SUMIFS(СВЦЭМ!$C$33:$C$776,СВЦЭМ!$A$33:$A$776,$A130,СВЦЭМ!$B$33:$B$776,I$119)+'СЕТ СН'!$I$9+СВЦЭМ!$D$10+'СЕТ СН'!$I$5-'СЕТ СН'!$I$17</f>
        <v>3819.6134871700001</v>
      </c>
      <c r="J130" s="36">
        <f>SUMIFS(СВЦЭМ!$C$33:$C$776,СВЦЭМ!$A$33:$A$776,$A130,СВЦЭМ!$B$33:$B$776,J$119)+'СЕТ СН'!$I$9+СВЦЭМ!$D$10+'СЕТ СН'!$I$5-'СЕТ СН'!$I$17</f>
        <v>3793.5949313000001</v>
      </c>
      <c r="K130" s="36">
        <f>SUMIFS(СВЦЭМ!$C$33:$C$776,СВЦЭМ!$A$33:$A$776,$A130,СВЦЭМ!$B$33:$B$776,K$119)+'СЕТ СН'!$I$9+СВЦЭМ!$D$10+'СЕТ СН'!$I$5-'СЕТ СН'!$I$17</f>
        <v>3772.4817052200001</v>
      </c>
      <c r="L130" s="36">
        <f>SUMIFS(СВЦЭМ!$C$33:$C$776,СВЦЭМ!$A$33:$A$776,$A130,СВЦЭМ!$B$33:$B$776,L$119)+'СЕТ СН'!$I$9+СВЦЭМ!$D$10+'СЕТ СН'!$I$5-'СЕТ СН'!$I$17</f>
        <v>3768.9754406800002</v>
      </c>
      <c r="M130" s="36">
        <f>SUMIFS(СВЦЭМ!$C$33:$C$776,СВЦЭМ!$A$33:$A$776,$A130,СВЦЭМ!$B$33:$B$776,M$119)+'СЕТ СН'!$I$9+СВЦЭМ!$D$10+'СЕТ СН'!$I$5-'СЕТ СН'!$I$17</f>
        <v>3758.8892968300001</v>
      </c>
      <c r="N130" s="36">
        <f>SUMIFS(СВЦЭМ!$C$33:$C$776,СВЦЭМ!$A$33:$A$776,$A130,СВЦЭМ!$B$33:$B$776,N$119)+'СЕТ СН'!$I$9+СВЦЭМ!$D$10+'СЕТ СН'!$I$5-'СЕТ СН'!$I$17</f>
        <v>3770.2960791700002</v>
      </c>
      <c r="O130" s="36">
        <f>SUMIFS(СВЦЭМ!$C$33:$C$776,СВЦЭМ!$A$33:$A$776,$A130,СВЦЭМ!$B$33:$B$776,O$119)+'СЕТ СН'!$I$9+СВЦЭМ!$D$10+'СЕТ СН'!$I$5-'СЕТ СН'!$I$17</f>
        <v>3762.65887905</v>
      </c>
      <c r="P130" s="36">
        <f>SUMIFS(СВЦЭМ!$C$33:$C$776,СВЦЭМ!$A$33:$A$776,$A130,СВЦЭМ!$B$33:$B$776,P$119)+'СЕТ СН'!$I$9+СВЦЭМ!$D$10+'СЕТ СН'!$I$5-'СЕТ СН'!$I$17</f>
        <v>3777.0179586600002</v>
      </c>
      <c r="Q130" s="36">
        <f>SUMIFS(СВЦЭМ!$C$33:$C$776,СВЦЭМ!$A$33:$A$776,$A130,СВЦЭМ!$B$33:$B$776,Q$119)+'СЕТ СН'!$I$9+СВЦЭМ!$D$10+'СЕТ СН'!$I$5-'СЕТ СН'!$I$17</f>
        <v>3738.4524723900004</v>
      </c>
      <c r="R130" s="36">
        <f>SUMIFS(СВЦЭМ!$C$33:$C$776,СВЦЭМ!$A$33:$A$776,$A130,СВЦЭМ!$B$33:$B$776,R$119)+'СЕТ СН'!$I$9+СВЦЭМ!$D$10+'СЕТ СН'!$I$5-'СЕТ СН'!$I$17</f>
        <v>3696.5386280000002</v>
      </c>
      <c r="S130" s="36">
        <f>SUMIFS(СВЦЭМ!$C$33:$C$776,СВЦЭМ!$A$33:$A$776,$A130,СВЦЭМ!$B$33:$B$776,S$119)+'СЕТ СН'!$I$9+СВЦЭМ!$D$10+'СЕТ СН'!$I$5-'СЕТ СН'!$I$17</f>
        <v>3704.1886065200001</v>
      </c>
      <c r="T130" s="36">
        <f>SUMIFS(СВЦЭМ!$C$33:$C$776,СВЦЭМ!$A$33:$A$776,$A130,СВЦЭМ!$B$33:$B$776,T$119)+'СЕТ СН'!$I$9+СВЦЭМ!$D$10+'СЕТ СН'!$I$5-'СЕТ СН'!$I$17</f>
        <v>3709.8213945300004</v>
      </c>
      <c r="U130" s="36">
        <f>SUMIFS(СВЦЭМ!$C$33:$C$776,СВЦЭМ!$A$33:$A$776,$A130,СВЦЭМ!$B$33:$B$776,U$119)+'СЕТ СН'!$I$9+СВЦЭМ!$D$10+'СЕТ СН'!$I$5-'СЕТ СН'!$I$17</f>
        <v>3705.3395431500003</v>
      </c>
      <c r="V130" s="36">
        <f>SUMIFS(СВЦЭМ!$C$33:$C$776,СВЦЭМ!$A$33:$A$776,$A130,СВЦЭМ!$B$33:$B$776,V$119)+'СЕТ СН'!$I$9+СВЦЭМ!$D$10+'СЕТ СН'!$I$5-'СЕТ СН'!$I$17</f>
        <v>3689.9498700000004</v>
      </c>
      <c r="W130" s="36">
        <f>SUMIFS(СВЦЭМ!$C$33:$C$776,СВЦЭМ!$A$33:$A$776,$A130,СВЦЭМ!$B$33:$B$776,W$119)+'СЕТ СН'!$I$9+СВЦЭМ!$D$10+'СЕТ СН'!$I$5-'СЕТ СН'!$I$17</f>
        <v>3685.7574680100001</v>
      </c>
      <c r="X130" s="36">
        <f>SUMIFS(СВЦЭМ!$C$33:$C$776,СВЦЭМ!$A$33:$A$776,$A130,СВЦЭМ!$B$33:$B$776,X$119)+'СЕТ СН'!$I$9+СВЦЭМ!$D$10+'СЕТ СН'!$I$5-'СЕТ СН'!$I$17</f>
        <v>3691.0768932800001</v>
      </c>
      <c r="Y130" s="36">
        <f>SUMIFS(СВЦЭМ!$C$33:$C$776,СВЦЭМ!$A$33:$A$776,$A130,СВЦЭМ!$B$33:$B$776,Y$119)+'СЕТ СН'!$I$9+СВЦЭМ!$D$10+'СЕТ СН'!$I$5-'СЕТ СН'!$I$17</f>
        <v>3769.4435835600002</v>
      </c>
    </row>
    <row r="131" spans="1:25" ht="15.75" x14ac:dyDescent="0.2">
      <c r="A131" s="35">
        <f t="shared" si="3"/>
        <v>43628</v>
      </c>
      <c r="B131" s="36">
        <f>SUMIFS(СВЦЭМ!$C$33:$C$776,СВЦЭМ!$A$33:$A$776,$A131,СВЦЭМ!$B$33:$B$776,B$119)+'СЕТ СН'!$I$9+СВЦЭМ!$D$10+'СЕТ СН'!$I$5-'СЕТ СН'!$I$17</f>
        <v>3812.7020384400003</v>
      </c>
      <c r="C131" s="36">
        <f>SUMIFS(СВЦЭМ!$C$33:$C$776,СВЦЭМ!$A$33:$A$776,$A131,СВЦЭМ!$B$33:$B$776,C$119)+'СЕТ СН'!$I$9+СВЦЭМ!$D$10+'СЕТ СН'!$I$5-'СЕТ СН'!$I$17</f>
        <v>3867.4379244100001</v>
      </c>
      <c r="D131" s="36">
        <f>SUMIFS(СВЦЭМ!$C$33:$C$776,СВЦЭМ!$A$33:$A$776,$A131,СВЦЭМ!$B$33:$B$776,D$119)+'СЕТ СН'!$I$9+СВЦЭМ!$D$10+'СЕТ СН'!$I$5-'СЕТ СН'!$I$17</f>
        <v>3905.40471626</v>
      </c>
      <c r="E131" s="36">
        <f>SUMIFS(СВЦЭМ!$C$33:$C$776,СВЦЭМ!$A$33:$A$776,$A131,СВЦЭМ!$B$33:$B$776,E$119)+'СЕТ СН'!$I$9+СВЦЭМ!$D$10+'СЕТ СН'!$I$5-'СЕТ СН'!$I$17</f>
        <v>3910.8480609300004</v>
      </c>
      <c r="F131" s="36">
        <f>SUMIFS(СВЦЭМ!$C$33:$C$776,СВЦЭМ!$A$33:$A$776,$A131,СВЦЭМ!$B$33:$B$776,F$119)+'СЕТ СН'!$I$9+СВЦЭМ!$D$10+'СЕТ СН'!$I$5-'СЕТ СН'!$I$17</f>
        <v>3920.4715917500002</v>
      </c>
      <c r="G131" s="36">
        <f>SUMIFS(СВЦЭМ!$C$33:$C$776,СВЦЭМ!$A$33:$A$776,$A131,СВЦЭМ!$B$33:$B$776,G$119)+'СЕТ СН'!$I$9+СВЦЭМ!$D$10+'СЕТ СН'!$I$5-'СЕТ СН'!$I$17</f>
        <v>3929.7323042900002</v>
      </c>
      <c r="H131" s="36">
        <f>SUMIFS(СВЦЭМ!$C$33:$C$776,СВЦЭМ!$A$33:$A$776,$A131,СВЦЭМ!$B$33:$B$776,H$119)+'СЕТ СН'!$I$9+СВЦЭМ!$D$10+'СЕТ СН'!$I$5-'СЕТ СН'!$I$17</f>
        <v>3906.6170221300004</v>
      </c>
      <c r="I131" s="36">
        <f>SUMIFS(СВЦЭМ!$C$33:$C$776,СВЦЭМ!$A$33:$A$776,$A131,СВЦЭМ!$B$33:$B$776,I$119)+'СЕТ СН'!$I$9+СВЦЭМ!$D$10+'СЕТ СН'!$I$5-'СЕТ СН'!$I$17</f>
        <v>3883.8132234000004</v>
      </c>
      <c r="J131" s="36">
        <f>SUMIFS(СВЦЭМ!$C$33:$C$776,СВЦЭМ!$A$33:$A$776,$A131,СВЦЭМ!$B$33:$B$776,J$119)+'СЕТ СН'!$I$9+СВЦЭМ!$D$10+'СЕТ СН'!$I$5-'СЕТ СН'!$I$17</f>
        <v>3828.8267280400005</v>
      </c>
      <c r="K131" s="36">
        <f>SUMIFS(СВЦЭМ!$C$33:$C$776,СВЦЭМ!$A$33:$A$776,$A131,СВЦЭМ!$B$33:$B$776,K$119)+'СЕТ СН'!$I$9+СВЦЭМ!$D$10+'СЕТ СН'!$I$5-'СЕТ СН'!$I$17</f>
        <v>3789.4628968300003</v>
      </c>
      <c r="L131" s="36">
        <f>SUMIFS(СВЦЭМ!$C$33:$C$776,СВЦЭМ!$A$33:$A$776,$A131,СВЦЭМ!$B$33:$B$776,L$119)+'СЕТ СН'!$I$9+СВЦЭМ!$D$10+'СЕТ СН'!$I$5-'СЕТ СН'!$I$17</f>
        <v>3761.9136561000005</v>
      </c>
      <c r="M131" s="36">
        <f>SUMIFS(СВЦЭМ!$C$33:$C$776,СВЦЭМ!$A$33:$A$776,$A131,СВЦЭМ!$B$33:$B$776,M$119)+'СЕТ СН'!$I$9+СВЦЭМ!$D$10+'СЕТ СН'!$I$5-'СЕТ СН'!$I$17</f>
        <v>3735.9846833200004</v>
      </c>
      <c r="N131" s="36">
        <f>SUMIFS(СВЦЭМ!$C$33:$C$776,СВЦЭМ!$A$33:$A$776,$A131,СВЦЭМ!$B$33:$B$776,N$119)+'СЕТ СН'!$I$9+СВЦЭМ!$D$10+'СЕТ СН'!$I$5-'СЕТ СН'!$I$17</f>
        <v>3745.0644420500003</v>
      </c>
      <c r="O131" s="36">
        <f>SUMIFS(СВЦЭМ!$C$33:$C$776,СВЦЭМ!$A$33:$A$776,$A131,СВЦЭМ!$B$33:$B$776,O$119)+'СЕТ СН'!$I$9+СВЦЭМ!$D$10+'СЕТ СН'!$I$5-'СЕТ СН'!$I$17</f>
        <v>3733.0666462300005</v>
      </c>
      <c r="P131" s="36">
        <f>SUMIFS(СВЦЭМ!$C$33:$C$776,СВЦЭМ!$A$33:$A$776,$A131,СВЦЭМ!$B$33:$B$776,P$119)+'СЕТ СН'!$I$9+СВЦЭМ!$D$10+'СЕТ СН'!$I$5-'СЕТ СН'!$I$17</f>
        <v>3738.6631229700001</v>
      </c>
      <c r="Q131" s="36">
        <f>SUMIFS(СВЦЭМ!$C$33:$C$776,СВЦЭМ!$A$33:$A$776,$A131,СВЦЭМ!$B$33:$B$776,Q$119)+'СЕТ СН'!$I$9+СВЦЭМ!$D$10+'СЕТ СН'!$I$5-'СЕТ СН'!$I$17</f>
        <v>3705.2722066300003</v>
      </c>
      <c r="R131" s="36">
        <f>SUMIFS(СВЦЭМ!$C$33:$C$776,СВЦЭМ!$A$33:$A$776,$A131,СВЦЭМ!$B$33:$B$776,R$119)+'СЕТ СН'!$I$9+СВЦЭМ!$D$10+'СЕТ СН'!$I$5-'СЕТ СН'!$I$17</f>
        <v>3667.0661781900003</v>
      </c>
      <c r="S131" s="36">
        <f>SUMIFS(СВЦЭМ!$C$33:$C$776,СВЦЭМ!$A$33:$A$776,$A131,СВЦЭМ!$B$33:$B$776,S$119)+'СЕТ СН'!$I$9+СВЦЭМ!$D$10+'СЕТ СН'!$I$5-'СЕТ СН'!$I$17</f>
        <v>3682.3285614500001</v>
      </c>
      <c r="T131" s="36">
        <f>SUMIFS(СВЦЭМ!$C$33:$C$776,СВЦЭМ!$A$33:$A$776,$A131,СВЦЭМ!$B$33:$B$776,T$119)+'СЕТ СН'!$I$9+СВЦЭМ!$D$10+'СЕТ СН'!$I$5-'СЕТ СН'!$I$17</f>
        <v>3678.0696831700002</v>
      </c>
      <c r="U131" s="36">
        <f>SUMIFS(СВЦЭМ!$C$33:$C$776,СВЦЭМ!$A$33:$A$776,$A131,СВЦЭМ!$B$33:$B$776,U$119)+'СЕТ СН'!$I$9+СВЦЭМ!$D$10+'СЕТ СН'!$I$5-'СЕТ СН'!$I$17</f>
        <v>3664.9885434900002</v>
      </c>
      <c r="V131" s="36">
        <f>SUMIFS(СВЦЭМ!$C$33:$C$776,СВЦЭМ!$A$33:$A$776,$A131,СВЦЭМ!$B$33:$B$776,V$119)+'СЕТ СН'!$I$9+СВЦЭМ!$D$10+'СЕТ СН'!$I$5-'СЕТ СН'!$I$17</f>
        <v>3652.2305480100003</v>
      </c>
      <c r="W131" s="36">
        <f>SUMIFS(СВЦЭМ!$C$33:$C$776,СВЦЭМ!$A$33:$A$776,$A131,СВЦЭМ!$B$33:$B$776,W$119)+'СЕТ СН'!$I$9+СВЦЭМ!$D$10+'СЕТ СН'!$I$5-'СЕТ СН'!$I$17</f>
        <v>3633.1308604100004</v>
      </c>
      <c r="X131" s="36">
        <f>SUMIFS(СВЦЭМ!$C$33:$C$776,СВЦЭМ!$A$33:$A$776,$A131,СВЦЭМ!$B$33:$B$776,X$119)+'СЕТ СН'!$I$9+СВЦЭМ!$D$10+'СЕТ СН'!$I$5-'СЕТ СН'!$I$17</f>
        <v>3653.8752044300004</v>
      </c>
      <c r="Y131" s="36">
        <f>SUMIFS(СВЦЭМ!$C$33:$C$776,СВЦЭМ!$A$33:$A$776,$A131,СВЦЭМ!$B$33:$B$776,Y$119)+'СЕТ СН'!$I$9+СВЦЭМ!$D$10+'СЕТ СН'!$I$5-'СЕТ СН'!$I$17</f>
        <v>3739.3695950700003</v>
      </c>
    </row>
    <row r="132" spans="1:25" ht="15.75" x14ac:dyDescent="0.2">
      <c r="A132" s="35">
        <f t="shared" si="3"/>
        <v>43629</v>
      </c>
      <c r="B132" s="36">
        <f>SUMIFS(СВЦЭМ!$C$33:$C$776,СВЦЭМ!$A$33:$A$776,$A132,СВЦЭМ!$B$33:$B$776,B$119)+'СЕТ СН'!$I$9+СВЦЭМ!$D$10+'СЕТ СН'!$I$5-'СЕТ СН'!$I$17</f>
        <v>3815.0866972900003</v>
      </c>
      <c r="C132" s="36">
        <f>SUMIFS(СВЦЭМ!$C$33:$C$776,СВЦЭМ!$A$33:$A$776,$A132,СВЦЭМ!$B$33:$B$776,C$119)+'СЕТ СН'!$I$9+СВЦЭМ!$D$10+'СЕТ СН'!$I$5-'СЕТ СН'!$I$17</f>
        <v>3875.6136124900004</v>
      </c>
      <c r="D132" s="36">
        <f>SUMIFS(СВЦЭМ!$C$33:$C$776,СВЦЭМ!$A$33:$A$776,$A132,СВЦЭМ!$B$33:$B$776,D$119)+'СЕТ СН'!$I$9+СВЦЭМ!$D$10+'СЕТ СН'!$I$5-'СЕТ СН'!$I$17</f>
        <v>3897.5208596000002</v>
      </c>
      <c r="E132" s="36">
        <f>SUMIFS(СВЦЭМ!$C$33:$C$776,СВЦЭМ!$A$33:$A$776,$A132,СВЦЭМ!$B$33:$B$776,E$119)+'СЕТ СН'!$I$9+СВЦЭМ!$D$10+'СЕТ СН'!$I$5-'СЕТ СН'!$I$17</f>
        <v>3911.0820577500003</v>
      </c>
      <c r="F132" s="36">
        <f>SUMIFS(СВЦЭМ!$C$33:$C$776,СВЦЭМ!$A$33:$A$776,$A132,СВЦЭМ!$B$33:$B$776,F$119)+'СЕТ СН'!$I$9+СВЦЭМ!$D$10+'СЕТ СН'!$I$5-'СЕТ СН'!$I$17</f>
        <v>3914.5120739500003</v>
      </c>
      <c r="G132" s="36">
        <f>SUMIFS(СВЦЭМ!$C$33:$C$776,СВЦЭМ!$A$33:$A$776,$A132,СВЦЭМ!$B$33:$B$776,G$119)+'СЕТ СН'!$I$9+СВЦЭМ!$D$10+'СЕТ СН'!$I$5-'СЕТ СН'!$I$17</f>
        <v>3923.5018877400003</v>
      </c>
      <c r="H132" s="36">
        <f>SUMIFS(СВЦЭМ!$C$33:$C$776,СВЦЭМ!$A$33:$A$776,$A132,СВЦЭМ!$B$33:$B$776,H$119)+'СЕТ СН'!$I$9+СВЦЭМ!$D$10+'СЕТ СН'!$I$5-'СЕТ СН'!$I$17</f>
        <v>3853.5012220800004</v>
      </c>
      <c r="I132" s="36">
        <f>SUMIFS(СВЦЭМ!$C$33:$C$776,СВЦЭМ!$A$33:$A$776,$A132,СВЦЭМ!$B$33:$B$776,I$119)+'СЕТ СН'!$I$9+СВЦЭМ!$D$10+'СЕТ СН'!$I$5-'СЕТ СН'!$I$17</f>
        <v>3806.4992573500003</v>
      </c>
      <c r="J132" s="36">
        <f>SUMIFS(СВЦЭМ!$C$33:$C$776,СВЦЭМ!$A$33:$A$776,$A132,СВЦЭМ!$B$33:$B$776,J$119)+'СЕТ СН'!$I$9+СВЦЭМ!$D$10+'СЕТ СН'!$I$5-'СЕТ СН'!$I$17</f>
        <v>3783.8762464400002</v>
      </c>
      <c r="K132" s="36">
        <f>SUMIFS(СВЦЭМ!$C$33:$C$776,СВЦЭМ!$A$33:$A$776,$A132,СВЦЭМ!$B$33:$B$776,K$119)+'СЕТ СН'!$I$9+СВЦЭМ!$D$10+'СЕТ СН'!$I$5-'СЕТ СН'!$I$17</f>
        <v>3758.3401733500004</v>
      </c>
      <c r="L132" s="36">
        <f>SUMIFS(СВЦЭМ!$C$33:$C$776,СВЦЭМ!$A$33:$A$776,$A132,СВЦЭМ!$B$33:$B$776,L$119)+'СЕТ СН'!$I$9+СВЦЭМ!$D$10+'СЕТ СН'!$I$5-'СЕТ СН'!$I$17</f>
        <v>3748.9304285900002</v>
      </c>
      <c r="M132" s="36">
        <f>SUMIFS(СВЦЭМ!$C$33:$C$776,СВЦЭМ!$A$33:$A$776,$A132,СВЦЭМ!$B$33:$B$776,M$119)+'СЕТ СН'!$I$9+СВЦЭМ!$D$10+'СЕТ СН'!$I$5-'СЕТ СН'!$I$17</f>
        <v>3738.77020687</v>
      </c>
      <c r="N132" s="36">
        <f>SUMIFS(СВЦЭМ!$C$33:$C$776,СВЦЭМ!$A$33:$A$776,$A132,СВЦЭМ!$B$33:$B$776,N$119)+'СЕТ СН'!$I$9+СВЦЭМ!$D$10+'СЕТ СН'!$I$5-'СЕТ СН'!$I$17</f>
        <v>3773.3400412400001</v>
      </c>
      <c r="O132" s="36">
        <f>SUMIFS(СВЦЭМ!$C$33:$C$776,СВЦЭМ!$A$33:$A$776,$A132,СВЦЭМ!$B$33:$B$776,O$119)+'СЕТ СН'!$I$9+СВЦЭМ!$D$10+'СЕТ СН'!$I$5-'СЕТ СН'!$I$17</f>
        <v>3756.5244220800005</v>
      </c>
      <c r="P132" s="36">
        <f>SUMIFS(СВЦЭМ!$C$33:$C$776,СВЦЭМ!$A$33:$A$776,$A132,СВЦЭМ!$B$33:$B$776,P$119)+'СЕТ СН'!$I$9+СВЦЭМ!$D$10+'СЕТ СН'!$I$5-'СЕТ СН'!$I$17</f>
        <v>3762.4841624300002</v>
      </c>
      <c r="Q132" s="36">
        <f>SUMIFS(СВЦЭМ!$C$33:$C$776,СВЦЭМ!$A$33:$A$776,$A132,СВЦЭМ!$B$33:$B$776,Q$119)+'СЕТ СН'!$I$9+СВЦЭМ!$D$10+'СЕТ СН'!$I$5-'СЕТ СН'!$I$17</f>
        <v>3726.5831122700001</v>
      </c>
      <c r="R132" s="36">
        <f>SUMIFS(СВЦЭМ!$C$33:$C$776,СВЦЭМ!$A$33:$A$776,$A132,СВЦЭМ!$B$33:$B$776,R$119)+'СЕТ СН'!$I$9+СВЦЭМ!$D$10+'СЕТ СН'!$I$5-'СЕТ СН'!$I$17</f>
        <v>3692.2241554700004</v>
      </c>
      <c r="S132" s="36">
        <f>SUMIFS(СВЦЭМ!$C$33:$C$776,СВЦЭМ!$A$33:$A$776,$A132,СВЦЭМ!$B$33:$B$776,S$119)+'СЕТ СН'!$I$9+СВЦЭМ!$D$10+'СЕТ СН'!$I$5-'СЕТ СН'!$I$17</f>
        <v>3718.4742748900003</v>
      </c>
      <c r="T132" s="36">
        <f>SUMIFS(СВЦЭМ!$C$33:$C$776,СВЦЭМ!$A$33:$A$776,$A132,СВЦЭМ!$B$33:$B$776,T$119)+'СЕТ СН'!$I$9+СВЦЭМ!$D$10+'СЕТ СН'!$I$5-'СЕТ СН'!$I$17</f>
        <v>3713.2086307</v>
      </c>
      <c r="U132" s="36">
        <f>SUMIFS(СВЦЭМ!$C$33:$C$776,СВЦЭМ!$A$33:$A$776,$A132,СВЦЭМ!$B$33:$B$776,U$119)+'СЕТ СН'!$I$9+СВЦЭМ!$D$10+'СЕТ СН'!$I$5-'СЕТ СН'!$I$17</f>
        <v>3680.0255857100001</v>
      </c>
      <c r="V132" s="36">
        <f>SUMIFS(СВЦЭМ!$C$33:$C$776,СВЦЭМ!$A$33:$A$776,$A132,СВЦЭМ!$B$33:$B$776,V$119)+'СЕТ СН'!$I$9+СВЦЭМ!$D$10+'СЕТ СН'!$I$5-'СЕТ СН'!$I$17</f>
        <v>3674.94671148</v>
      </c>
      <c r="W132" s="36">
        <f>SUMIFS(СВЦЭМ!$C$33:$C$776,СВЦЭМ!$A$33:$A$776,$A132,СВЦЭМ!$B$33:$B$776,W$119)+'СЕТ СН'!$I$9+СВЦЭМ!$D$10+'СЕТ СН'!$I$5-'СЕТ СН'!$I$17</f>
        <v>3670.8186544800001</v>
      </c>
      <c r="X132" s="36">
        <f>SUMIFS(СВЦЭМ!$C$33:$C$776,СВЦЭМ!$A$33:$A$776,$A132,СВЦЭМ!$B$33:$B$776,X$119)+'СЕТ СН'!$I$9+СВЦЭМ!$D$10+'СЕТ СН'!$I$5-'СЕТ СН'!$I$17</f>
        <v>3667.3019055600003</v>
      </c>
      <c r="Y132" s="36">
        <f>SUMIFS(СВЦЭМ!$C$33:$C$776,СВЦЭМ!$A$33:$A$776,$A132,СВЦЭМ!$B$33:$B$776,Y$119)+'СЕТ СН'!$I$9+СВЦЭМ!$D$10+'СЕТ СН'!$I$5-'СЕТ СН'!$I$17</f>
        <v>3746.5821634800004</v>
      </c>
    </row>
    <row r="133" spans="1:25" ht="15.75" x14ac:dyDescent="0.2">
      <c r="A133" s="35">
        <f t="shared" si="3"/>
        <v>43630</v>
      </c>
      <c r="B133" s="36">
        <f>SUMIFS(СВЦЭМ!$C$33:$C$776,СВЦЭМ!$A$33:$A$776,$A133,СВЦЭМ!$B$33:$B$776,B$119)+'СЕТ СН'!$I$9+СВЦЭМ!$D$10+'СЕТ СН'!$I$5-'СЕТ СН'!$I$17</f>
        <v>3830.3421020600003</v>
      </c>
      <c r="C133" s="36">
        <f>SUMIFS(СВЦЭМ!$C$33:$C$776,СВЦЭМ!$A$33:$A$776,$A133,СВЦЭМ!$B$33:$B$776,C$119)+'СЕТ СН'!$I$9+СВЦЭМ!$D$10+'СЕТ СН'!$I$5-'СЕТ СН'!$I$17</f>
        <v>3875.9039564300001</v>
      </c>
      <c r="D133" s="36">
        <f>SUMIFS(СВЦЭМ!$C$33:$C$776,СВЦЭМ!$A$33:$A$776,$A133,СВЦЭМ!$B$33:$B$776,D$119)+'СЕТ СН'!$I$9+СВЦЭМ!$D$10+'СЕТ СН'!$I$5-'СЕТ СН'!$I$17</f>
        <v>3902.2543826000001</v>
      </c>
      <c r="E133" s="36">
        <f>SUMIFS(СВЦЭМ!$C$33:$C$776,СВЦЭМ!$A$33:$A$776,$A133,СВЦЭМ!$B$33:$B$776,E$119)+'СЕТ СН'!$I$9+СВЦЭМ!$D$10+'СЕТ СН'!$I$5-'СЕТ СН'!$I$17</f>
        <v>3909.6091635800003</v>
      </c>
      <c r="F133" s="36">
        <f>SUMIFS(СВЦЭМ!$C$33:$C$776,СВЦЭМ!$A$33:$A$776,$A133,СВЦЭМ!$B$33:$B$776,F$119)+'СЕТ СН'!$I$9+СВЦЭМ!$D$10+'СЕТ СН'!$I$5-'СЕТ СН'!$I$17</f>
        <v>3901.3257638300001</v>
      </c>
      <c r="G133" s="36">
        <f>SUMIFS(СВЦЭМ!$C$33:$C$776,СВЦЭМ!$A$33:$A$776,$A133,СВЦЭМ!$B$33:$B$776,G$119)+'СЕТ СН'!$I$9+СВЦЭМ!$D$10+'СЕТ СН'!$I$5-'СЕТ СН'!$I$17</f>
        <v>3926.2099098300005</v>
      </c>
      <c r="H133" s="36">
        <f>SUMIFS(СВЦЭМ!$C$33:$C$776,СВЦЭМ!$A$33:$A$776,$A133,СВЦЭМ!$B$33:$B$776,H$119)+'СЕТ СН'!$I$9+СВЦЭМ!$D$10+'СЕТ СН'!$I$5-'СЕТ СН'!$I$17</f>
        <v>3866.8666824000002</v>
      </c>
      <c r="I133" s="36">
        <f>SUMIFS(СВЦЭМ!$C$33:$C$776,СВЦЭМ!$A$33:$A$776,$A133,СВЦЭМ!$B$33:$B$776,I$119)+'СЕТ СН'!$I$9+СВЦЭМ!$D$10+'СЕТ СН'!$I$5-'СЕТ СН'!$I$17</f>
        <v>3817.1987588300003</v>
      </c>
      <c r="J133" s="36">
        <f>SUMIFS(СВЦЭМ!$C$33:$C$776,СВЦЭМ!$A$33:$A$776,$A133,СВЦЭМ!$B$33:$B$776,J$119)+'СЕТ СН'!$I$9+СВЦЭМ!$D$10+'СЕТ СН'!$I$5-'СЕТ СН'!$I$17</f>
        <v>3758.8305075200001</v>
      </c>
      <c r="K133" s="36">
        <f>SUMIFS(СВЦЭМ!$C$33:$C$776,СВЦЭМ!$A$33:$A$776,$A133,СВЦЭМ!$B$33:$B$776,K$119)+'СЕТ СН'!$I$9+СВЦЭМ!$D$10+'СЕТ СН'!$I$5-'СЕТ СН'!$I$17</f>
        <v>3750.6069178200005</v>
      </c>
      <c r="L133" s="36">
        <f>SUMIFS(СВЦЭМ!$C$33:$C$776,СВЦЭМ!$A$33:$A$776,$A133,СВЦЭМ!$B$33:$B$776,L$119)+'СЕТ СН'!$I$9+СВЦЭМ!$D$10+'СЕТ СН'!$I$5-'СЕТ СН'!$I$17</f>
        <v>3745.5194506500002</v>
      </c>
      <c r="M133" s="36">
        <f>SUMIFS(СВЦЭМ!$C$33:$C$776,СВЦЭМ!$A$33:$A$776,$A133,СВЦЭМ!$B$33:$B$776,M$119)+'СЕТ СН'!$I$9+СВЦЭМ!$D$10+'СЕТ СН'!$I$5-'СЕТ СН'!$I$17</f>
        <v>3723.6198775400003</v>
      </c>
      <c r="N133" s="36">
        <f>SUMIFS(СВЦЭМ!$C$33:$C$776,СВЦЭМ!$A$33:$A$776,$A133,СВЦЭМ!$B$33:$B$776,N$119)+'СЕТ СН'!$I$9+СВЦЭМ!$D$10+'СЕТ СН'!$I$5-'СЕТ СН'!$I$17</f>
        <v>3770.5555489800004</v>
      </c>
      <c r="O133" s="36">
        <f>SUMIFS(СВЦЭМ!$C$33:$C$776,СВЦЭМ!$A$33:$A$776,$A133,СВЦЭМ!$B$33:$B$776,O$119)+'СЕТ СН'!$I$9+СВЦЭМ!$D$10+'СЕТ СН'!$I$5-'СЕТ СН'!$I$17</f>
        <v>3741.3877495400002</v>
      </c>
      <c r="P133" s="36">
        <f>SUMIFS(СВЦЭМ!$C$33:$C$776,СВЦЭМ!$A$33:$A$776,$A133,СВЦЭМ!$B$33:$B$776,P$119)+'СЕТ СН'!$I$9+СВЦЭМ!$D$10+'СЕТ СН'!$I$5-'СЕТ СН'!$I$17</f>
        <v>3739.5548112200004</v>
      </c>
      <c r="Q133" s="36">
        <f>SUMIFS(СВЦЭМ!$C$33:$C$776,СВЦЭМ!$A$33:$A$776,$A133,СВЦЭМ!$B$33:$B$776,Q$119)+'СЕТ СН'!$I$9+СВЦЭМ!$D$10+'СЕТ СН'!$I$5-'СЕТ СН'!$I$17</f>
        <v>3703.0318220100003</v>
      </c>
      <c r="R133" s="36">
        <f>SUMIFS(СВЦЭМ!$C$33:$C$776,СВЦЭМ!$A$33:$A$776,$A133,СВЦЭМ!$B$33:$B$776,R$119)+'СЕТ СН'!$I$9+СВЦЭМ!$D$10+'СЕТ СН'!$I$5-'СЕТ СН'!$I$17</f>
        <v>3671.3676368400002</v>
      </c>
      <c r="S133" s="36">
        <f>SUMIFS(СВЦЭМ!$C$33:$C$776,СВЦЭМ!$A$33:$A$776,$A133,СВЦЭМ!$B$33:$B$776,S$119)+'СЕТ СН'!$I$9+СВЦЭМ!$D$10+'СЕТ СН'!$I$5-'СЕТ СН'!$I$17</f>
        <v>3690.0319016100002</v>
      </c>
      <c r="T133" s="36">
        <f>SUMIFS(СВЦЭМ!$C$33:$C$776,СВЦЭМ!$A$33:$A$776,$A133,СВЦЭМ!$B$33:$B$776,T$119)+'СЕТ СН'!$I$9+СВЦЭМ!$D$10+'СЕТ СН'!$I$5-'СЕТ СН'!$I$17</f>
        <v>3683.1996450500001</v>
      </c>
      <c r="U133" s="36">
        <f>SUMIFS(СВЦЭМ!$C$33:$C$776,СВЦЭМ!$A$33:$A$776,$A133,СВЦЭМ!$B$33:$B$776,U$119)+'СЕТ СН'!$I$9+СВЦЭМ!$D$10+'СЕТ СН'!$I$5-'СЕТ СН'!$I$17</f>
        <v>3678.6885687400004</v>
      </c>
      <c r="V133" s="36">
        <f>SUMIFS(СВЦЭМ!$C$33:$C$776,СВЦЭМ!$A$33:$A$776,$A133,СВЦЭМ!$B$33:$B$776,V$119)+'СЕТ СН'!$I$9+СВЦЭМ!$D$10+'СЕТ СН'!$I$5-'СЕТ СН'!$I$17</f>
        <v>3673.96815186</v>
      </c>
      <c r="W133" s="36">
        <f>SUMIFS(СВЦЭМ!$C$33:$C$776,СВЦЭМ!$A$33:$A$776,$A133,СВЦЭМ!$B$33:$B$776,W$119)+'СЕТ СН'!$I$9+СВЦЭМ!$D$10+'СЕТ СН'!$I$5-'СЕТ СН'!$I$17</f>
        <v>3665.7934732700005</v>
      </c>
      <c r="X133" s="36">
        <f>SUMIFS(СВЦЭМ!$C$33:$C$776,СВЦЭМ!$A$33:$A$776,$A133,СВЦЭМ!$B$33:$B$776,X$119)+'СЕТ СН'!$I$9+СВЦЭМ!$D$10+'СЕТ СН'!$I$5-'СЕТ СН'!$I$17</f>
        <v>3678.8321377900002</v>
      </c>
      <c r="Y133" s="36">
        <f>SUMIFS(СВЦЭМ!$C$33:$C$776,СВЦЭМ!$A$33:$A$776,$A133,СВЦЭМ!$B$33:$B$776,Y$119)+'СЕТ СН'!$I$9+СВЦЭМ!$D$10+'СЕТ СН'!$I$5-'СЕТ СН'!$I$17</f>
        <v>3721.2333760500005</v>
      </c>
    </row>
    <row r="134" spans="1:25" ht="15.75" x14ac:dyDescent="0.2">
      <c r="A134" s="35">
        <f t="shared" si="3"/>
        <v>43631</v>
      </c>
      <c r="B134" s="36">
        <f>SUMIFS(СВЦЭМ!$C$33:$C$776,СВЦЭМ!$A$33:$A$776,$A134,СВЦЭМ!$B$33:$B$776,B$119)+'СЕТ СН'!$I$9+СВЦЭМ!$D$10+'СЕТ СН'!$I$5-'СЕТ СН'!$I$17</f>
        <v>3710.1294718100003</v>
      </c>
      <c r="C134" s="36">
        <f>SUMIFS(СВЦЭМ!$C$33:$C$776,СВЦЭМ!$A$33:$A$776,$A134,СВЦЭМ!$B$33:$B$776,C$119)+'СЕТ СН'!$I$9+СВЦЭМ!$D$10+'СЕТ СН'!$I$5-'СЕТ СН'!$I$17</f>
        <v>3758.47400234</v>
      </c>
      <c r="D134" s="36">
        <f>SUMIFS(СВЦЭМ!$C$33:$C$776,СВЦЭМ!$A$33:$A$776,$A134,СВЦЭМ!$B$33:$B$776,D$119)+'СЕТ СН'!$I$9+СВЦЭМ!$D$10+'СЕТ СН'!$I$5-'СЕТ СН'!$I$17</f>
        <v>3798.9802855500002</v>
      </c>
      <c r="E134" s="36">
        <f>SUMIFS(СВЦЭМ!$C$33:$C$776,СВЦЭМ!$A$33:$A$776,$A134,СВЦЭМ!$B$33:$B$776,E$119)+'СЕТ СН'!$I$9+СВЦЭМ!$D$10+'СЕТ СН'!$I$5-'СЕТ СН'!$I$17</f>
        <v>3820.6016097600004</v>
      </c>
      <c r="F134" s="36">
        <f>SUMIFS(СВЦЭМ!$C$33:$C$776,СВЦЭМ!$A$33:$A$776,$A134,СВЦЭМ!$B$33:$B$776,F$119)+'СЕТ СН'!$I$9+СВЦЭМ!$D$10+'СЕТ СН'!$I$5-'СЕТ СН'!$I$17</f>
        <v>3833.5254686500002</v>
      </c>
      <c r="G134" s="36">
        <f>SUMIFS(СВЦЭМ!$C$33:$C$776,СВЦЭМ!$A$33:$A$776,$A134,СВЦЭМ!$B$33:$B$776,G$119)+'СЕТ СН'!$I$9+СВЦЭМ!$D$10+'СЕТ СН'!$I$5-'СЕТ СН'!$I$17</f>
        <v>3841.8951371900002</v>
      </c>
      <c r="H134" s="36">
        <f>SUMIFS(СВЦЭМ!$C$33:$C$776,СВЦЭМ!$A$33:$A$776,$A134,СВЦЭМ!$B$33:$B$776,H$119)+'СЕТ СН'!$I$9+СВЦЭМ!$D$10+'СЕТ СН'!$I$5-'СЕТ СН'!$I$17</f>
        <v>3840.8911379600004</v>
      </c>
      <c r="I134" s="36">
        <f>SUMIFS(СВЦЭМ!$C$33:$C$776,СВЦЭМ!$A$33:$A$776,$A134,СВЦЭМ!$B$33:$B$776,I$119)+'СЕТ СН'!$I$9+СВЦЭМ!$D$10+'СЕТ СН'!$I$5-'СЕТ СН'!$I$17</f>
        <v>3784.4758739100002</v>
      </c>
      <c r="J134" s="36">
        <f>SUMIFS(СВЦЭМ!$C$33:$C$776,СВЦЭМ!$A$33:$A$776,$A134,СВЦЭМ!$B$33:$B$776,J$119)+'СЕТ СН'!$I$9+СВЦЭМ!$D$10+'СЕТ СН'!$I$5-'СЕТ СН'!$I$17</f>
        <v>3737.75390453</v>
      </c>
      <c r="K134" s="36">
        <f>SUMIFS(СВЦЭМ!$C$33:$C$776,СВЦЭМ!$A$33:$A$776,$A134,СВЦЭМ!$B$33:$B$776,K$119)+'СЕТ СН'!$I$9+СВЦЭМ!$D$10+'СЕТ СН'!$I$5-'СЕТ СН'!$I$17</f>
        <v>3672.82426665</v>
      </c>
      <c r="L134" s="36">
        <f>SUMIFS(СВЦЭМ!$C$33:$C$776,СВЦЭМ!$A$33:$A$776,$A134,СВЦЭМ!$B$33:$B$776,L$119)+'СЕТ СН'!$I$9+СВЦЭМ!$D$10+'СЕТ СН'!$I$5-'СЕТ СН'!$I$17</f>
        <v>3676.1279141200002</v>
      </c>
      <c r="M134" s="36">
        <f>SUMIFS(СВЦЭМ!$C$33:$C$776,СВЦЭМ!$A$33:$A$776,$A134,СВЦЭМ!$B$33:$B$776,M$119)+'СЕТ СН'!$I$9+СВЦЭМ!$D$10+'СЕТ СН'!$I$5-'СЕТ СН'!$I$17</f>
        <v>3673.8056857500005</v>
      </c>
      <c r="N134" s="36">
        <f>SUMIFS(СВЦЭМ!$C$33:$C$776,СВЦЭМ!$A$33:$A$776,$A134,СВЦЭМ!$B$33:$B$776,N$119)+'СЕТ СН'!$I$9+СВЦЭМ!$D$10+'СЕТ СН'!$I$5-'СЕТ СН'!$I$17</f>
        <v>3665.9001597900001</v>
      </c>
      <c r="O134" s="36">
        <f>SUMIFS(СВЦЭМ!$C$33:$C$776,СВЦЭМ!$A$33:$A$776,$A134,СВЦЭМ!$B$33:$B$776,O$119)+'СЕТ СН'!$I$9+СВЦЭМ!$D$10+'СЕТ СН'!$I$5-'СЕТ СН'!$I$17</f>
        <v>3666.42302707</v>
      </c>
      <c r="P134" s="36">
        <f>SUMIFS(СВЦЭМ!$C$33:$C$776,СВЦЭМ!$A$33:$A$776,$A134,СВЦЭМ!$B$33:$B$776,P$119)+'СЕТ СН'!$I$9+СВЦЭМ!$D$10+'СЕТ СН'!$I$5-'СЕТ СН'!$I$17</f>
        <v>3673.5595316100002</v>
      </c>
      <c r="Q134" s="36">
        <f>SUMIFS(СВЦЭМ!$C$33:$C$776,СВЦЭМ!$A$33:$A$776,$A134,СВЦЭМ!$B$33:$B$776,Q$119)+'СЕТ СН'!$I$9+СВЦЭМ!$D$10+'СЕТ СН'!$I$5-'СЕТ СН'!$I$17</f>
        <v>3640.8727651200002</v>
      </c>
      <c r="R134" s="36">
        <f>SUMIFS(СВЦЭМ!$C$33:$C$776,СВЦЭМ!$A$33:$A$776,$A134,СВЦЭМ!$B$33:$B$776,R$119)+'СЕТ СН'!$I$9+СВЦЭМ!$D$10+'СЕТ СН'!$I$5-'СЕТ СН'!$I$17</f>
        <v>3610.4072500400002</v>
      </c>
      <c r="S134" s="36">
        <f>SUMIFS(СВЦЭМ!$C$33:$C$776,СВЦЭМ!$A$33:$A$776,$A134,СВЦЭМ!$B$33:$B$776,S$119)+'СЕТ СН'!$I$9+СВЦЭМ!$D$10+'СЕТ СН'!$I$5-'СЕТ СН'!$I$17</f>
        <v>3619.3598431500004</v>
      </c>
      <c r="T134" s="36">
        <f>SUMIFS(СВЦЭМ!$C$33:$C$776,СВЦЭМ!$A$33:$A$776,$A134,СВЦЭМ!$B$33:$B$776,T$119)+'СЕТ СН'!$I$9+СВЦЭМ!$D$10+'СЕТ СН'!$I$5-'СЕТ СН'!$I$17</f>
        <v>3707.1151314100002</v>
      </c>
      <c r="U134" s="36">
        <f>SUMIFS(СВЦЭМ!$C$33:$C$776,СВЦЭМ!$A$33:$A$776,$A134,СВЦЭМ!$B$33:$B$776,U$119)+'СЕТ СН'!$I$9+СВЦЭМ!$D$10+'СЕТ СН'!$I$5-'СЕТ СН'!$I$17</f>
        <v>3650.4255125200002</v>
      </c>
      <c r="V134" s="36">
        <f>SUMIFS(СВЦЭМ!$C$33:$C$776,СВЦЭМ!$A$33:$A$776,$A134,СВЦЭМ!$B$33:$B$776,V$119)+'СЕТ СН'!$I$9+СВЦЭМ!$D$10+'СЕТ СН'!$I$5-'СЕТ СН'!$I$17</f>
        <v>3623.8683932800004</v>
      </c>
      <c r="W134" s="36">
        <f>SUMIFS(СВЦЭМ!$C$33:$C$776,СВЦЭМ!$A$33:$A$776,$A134,СВЦЭМ!$B$33:$B$776,W$119)+'СЕТ СН'!$I$9+СВЦЭМ!$D$10+'СЕТ СН'!$I$5-'СЕТ СН'!$I$17</f>
        <v>3631.9128882100003</v>
      </c>
      <c r="X134" s="36">
        <f>SUMIFS(СВЦЭМ!$C$33:$C$776,СВЦЭМ!$A$33:$A$776,$A134,СВЦЭМ!$B$33:$B$776,X$119)+'СЕТ СН'!$I$9+СВЦЭМ!$D$10+'СЕТ СН'!$I$5-'СЕТ СН'!$I$17</f>
        <v>3603.0292861600001</v>
      </c>
      <c r="Y134" s="36">
        <f>SUMIFS(СВЦЭМ!$C$33:$C$776,СВЦЭМ!$A$33:$A$776,$A134,СВЦЭМ!$B$33:$B$776,Y$119)+'СЕТ СН'!$I$9+СВЦЭМ!$D$10+'СЕТ СН'!$I$5-'СЕТ СН'!$I$17</f>
        <v>3615.3520554200004</v>
      </c>
    </row>
    <row r="135" spans="1:25" ht="15.75" x14ac:dyDescent="0.2">
      <c r="A135" s="35">
        <f t="shared" si="3"/>
        <v>43632</v>
      </c>
      <c r="B135" s="36">
        <f>SUMIFS(СВЦЭМ!$C$33:$C$776,СВЦЭМ!$A$33:$A$776,$A135,СВЦЭМ!$B$33:$B$776,B$119)+'СЕТ СН'!$I$9+СВЦЭМ!$D$10+'СЕТ СН'!$I$5-'СЕТ СН'!$I$17</f>
        <v>3676.8982831700005</v>
      </c>
      <c r="C135" s="36">
        <f>SUMIFS(СВЦЭМ!$C$33:$C$776,СВЦЭМ!$A$33:$A$776,$A135,СВЦЭМ!$B$33:$B$776,C$119)+'СЕТ СН'!$I$9+СВЦЭМ!$D$10+'СЕТ СН'!$I$5-'СЕТ СН'!$I$17</f>
        <v>3705.6924565500003</v>
      </c>
      <c r="D135" s="36">
        <f>SUMIFS(СВЦЭМ!$C$33:$C$776,СВЦЭМ!$A$33:$A$776,$A135,СВЦЭМ!$B$33:$B$776,D$119)+'СЕТ СН'!$I$9+СВЦЭМ!$D$10+'СЕТ СН'!$I$5-'СЕТ СН'!$I$17</f>
        <v>3724.8198686900005</v>
      </c>
      <c r="E135" s="36">
        <f>SUMIFS(СВЦЭМ!$C$33:$C$776,СВЦЭМ!$A$33:$A$776,$A135,СВЦЭМ!$B$33:$B$776,E$119)+'СЕТ СН'!$I$9+СВЦЭМ!$D$10+'СЕТ СН'!$I$5-'СЕТ СН'!$I$17</f>
        <v>3733.7125683500003</v>
      </c>
      <c r="F135" s="36">
        <f>SUMIFS(СВЦЭМ!$C$33:$C$776,СВЦЭМ!$A$33:$A$776,$A135,СВЦЭМ!$B$33:$B$776,F$119)+'СЕТ СН'!$I$9+СВЦЭМ!$D$10+'СЕТ СН'!$I$5-'СЕТ СН'!$I$17</f>
        <v>3738.2608463700003</v>
      </c>
      <c r="G135" s="36">
        <f>SUMIFS(СВЦЭМ!$C$33:$C$776,СВЦЭМ!$A$33:$A$776,$A135,СВЦЭМ!$B$33:$B$776,G$119)+'СЕТ СН'!$I$9+СВЦЭМ!$D$10+'СЕТ СН'!$I$5-'СЕТ СН'!$I$17</f>
        <v>3734.8149253200004</v>
      </c>
      <c r="H135" s="36">
        <f>SUMIFS(СВЦЭМ!$C$33:$C$776,СВЦЭМ!$A$33:$A$776,$A135,СВЦЭМ!$B$33:$B$776,H$119)+'СЕТ СН'!$I$9+СВЦЭМ!$D$10+'СЕТ СН'!$I$5-'СЕТ СН'!$I$17</f>
        <v>3723.3095261600001</v>
      </c>
      <c r="I135" s="36">
        <f>SUMIFS(СВЦЭМ!$C$33:$C$776,СВЦЭМ!$A$33:$A$776,$A135,СВЦЭМ!$B$33:$B$776,I$119)+'СЕТ СН'!$I$9+СВЦЭМ!$D$10+'СЕТ СН'!$I$5-'СЕТ СН'!$I$17</f>
        <v>3688.8256090800005</v>
      </c>
      <c r="J135" s="36">
        <f>SUMIFS(СВЦЭМ!$C$33:$C$776,СВЦЭМ!$A$33:$A$776,$A135,СВЦЭМ!$B$33:$B$776,J$119)+'СЕТ СН'!$I$9+СВЦЭМ!$D$10+'СЕТ СН'!$I$5-'СЕТ СН'!$I$17</f>
        <v>3668.2411939800004</v>
      </c>
      <c r="K135" s="36">
        <f>SUMIFS(СВЦЭМ!$C$33:$C$776,СВЦЭМ!$A$33:$A$776,$A135,СВЦЭМ!$B$33:$B$776,K$119)+'СЕТ СН'!$I$9+СВЦЭМ!$D$10+'СЕТ СН'!$I$5-'СЕТ СН'!$I$17</f>
        <v>3641.1444578200003</v>
      </c>
      <c r="L135" s="36">
        <f>SUMIFS(СВЦЭМ!$C$33:$C$776,СВЦЭМ!$A$33:$A$776,$A135,СВЦЭМ!$B$33:$B$776,L$119)+'СЕТ СН'!$I$9+СВЦЭМ!$D$10+'СЕТ СН'!$I$5-'СЕТ СН'!$I$17</f>
        <v>3624.4360572000005</v>
      </c>
      <c r="M135" s="36">
        <f>SUMIFS(СВЦЭМ!$C$33:$C$776,СВЦЭМ!$A$33:$A$776,$A135,СВЦЭМ!$B$33:$B$776,M$119)+'СЕТ СН'!$I$9+СВЦЭМ!$D$10+'СЕТ СН'!$I$5-'СЕТ СН'!$I$17</f>
        <v>3621.77432623</v>
      </c>
      <c r="N135" s="36">
        <f>SUMIFS(СВЦЭМ!$C$33:$C$776,СВЦЭМ!$A$33:$A$776,$A135,СВЦЭМ!$B$33:$B$776,N$119)+'СЕТ СН'!$I$9+СВЦЭМ!$D$10+'СЕТ СН'!$I$5-'СЕТ СН'!$I$17</f>
        <v>3615.4316128300002</v>
      </c>
      <c r="O135" s="36">
        <f>SUMIFS(СВЦЭМ!$C$33:$C$776,СВЦЭМ!$A$33:$A$776,$A135,СВЦЭМ!$B$33:$B$776,O$119)+'СЕТ СН'!$I$9+СВЦЭМ!$D$10+'СЕТ СН'!$I$5-'СЕТ СН'!$I$17</f>
        <v>3622.8093606800003</v>
      </c>
      <c r="P135" s="36">
        <f>SUMIFS(СВЦЭМ!$C$33:$C$776,СВЦЭМ!$A$33:$A$776,$A135,СВЦЭМ!$B$33:$B$776,P$119)+'СЕТ СН'!$I$9+СВЦЭМ!$D$10+'СЕТ СН'!$I$5-'СЕТ СН'!$I$17</f>
        <v>3656.5375501400003</v>
      </c>
      <c r="Q135" s="36">
        <f>SUMIFS(СВЦЭМ!$C$33:$C$776,СВЦЭМ!$A$33:$A$776,$A135,СВЦЭМ!$B$33:$B$776,Q$119)+'СЕТ СН'!$I$9+СВЦЭМ!$D$10+'СЕТ СН'!$I$5-'СЕТ СН'!$I$17</f>
        <v>3631.9581338800003</v>
      </c>
      <c r="R135" s="36">
        <f>SUMIFS(СВЦЭМ!$C$33:$C$776,СВЦЭМ!$A$33:$A$776,$A135,СВЦЭМ!$B$33:$B$776,R$119)+'СЕТ СН'!$I$9+СВЦЭМ!$D$10+'СЕТ СН'!$I$5-'СЕТ СН'!$I$17</f>
        <v>3662.8042210400004</v>
      </c>
      <c r="S135" s="36">
        <f>SUMIFS(СВЦЭМ!$C$33:$C$776,СВЦЭМ!$A$33:$A$776,$A135,СВЦЭМ!$B$33:$B$776,S$119)+'СЕТ СН'!$I$9+СВЦЭМ!$D$10+'СЕТ СН'!$I$5-'СЕТ СН'!$I$17</f>
        <v>3683.2626367000003</v>
      </c>
      <c r="T135" s="36">
        <f>SUMIFS(СВЦЭМ!$C$33:$C$776,СВЦЭМ!$A$33:$A$776,$A135,СВЦЭМ!$B$33:$B$776,T$119)+'СЕТ СН'!$I$9+СВЦЭМ!$D$10+'СЕТ СН'!$I$5-'СЕТ СН'!$I$17</f>
        <v>3679.9660716000003</v>
      </c>
      <c r="U135" s="36">
        <f>SUMIFS(СВЦЭМ!$C$33:$C$776,СВЦЭМ!$A$33:$A$776,$A135,СВЦЭМ!$B$33:$B$776,U$119)+'СЕТ СН'!$I$9+СВЦЭМ!$D$10+'СЕТ СН'!$I$5-'СЕТ СН'!$I$17</f>
        <v>3683.0172003400003</v>
      </c>
      <c r="V135" s="36">
        <f>SUMIFS(СВЦЭМ!$C$33:$C$776,СВЦЭМ!$A$33:$A$776,$A135,СВЦЭМ!$B$33:$B$776,V$119)+'СЕТ СН'!$I$9+СВЦЭМ!$D$10+'СЕТ СН'!$I$5-'СЕТ СН'!$I$17</f>
        <v>3707.6729956100003</v>
      </c>
      <c r="W135" s="36">
        <f>SUMIFS(СВЦЭМ!$C$33:$C$776,СВЦЭМ!$A$33:$A$776,$A135,СВЦЭМ!$B$33:$B$776,W$119)+'СЕТ СН'!$I$9+СВЦЭМ!$D$10+'СЕТ СН'!$I$5-'СЕТ СН'!$I$17</f>
        <v>3741.9325128300002</v>
      </c>
      <c r="X135" s="36">
        <f>SUMIFS(СВЦЭМ!$C$33:$C$776,СВЦЭМ!$A$33:$A$776,$A135,СВЦЭМ!$B$33:$B$776,X$119)+'СЕТ СН'!$I$9+СВЦЭМ!$D$10+'СЕТ СН'!$I$5-'СЕТ СН'!$I$17</f>
        <v>3689.2228408500005</v>
      </c>
      <c r="Y135" s="36">
        <f>SUMIFS(СВЦЭМ!$C$33:$C$776,СВЦЭМ!$A$33:$A$776,$A135,СВЦЭМ!$B$33:$B$776,Y$119)+'СЕТ СН'!$I$9+СВЦЭМ!$D$10+'СЕТ СН'!$I$5-'СЕТ СН'!$I$17</f>
        <v>3662.4040839100003</v>
      </c>
    </row>
    <row r="136" spans="1:25" ht="15.75" x14ac:dyDescent="0.2">
      <c r="A136" s="35">
        <f t="shared" si="3"/>
        <v>43633</v>
      </c>
      <c r="B136" s="36">
        <f>SUMIFS(СВЦЭМ!$C$33:$C$776,СВЦЭМ!$A$33:$A$776,$A136,СВЦЭМ!$B$33:$B$776,B$119)+'СЕТ СН'!$I$9+СВЦЭМ!$D$10+'СЕТ СН'!$I$5-'СЕТ СН'!$I$17</f>
        <v>3728.4023454900002</v>
      </c>
      <c r="C136" s="36">
        <f>SUMIFS(СВЦЭМ!$C$33:$C$776,СВЦЭМ!$A$33:$A$776,$A136,СВЦЭМ!$B$33:$B$776,C$119)+'СЕТ СН'!$I$9+СВЦЭМ!$D$10+'СЕТ СН'!$I$5-'СЕТ СН'!$I$17</f>
        <v>3759.2941945500002</v>
      </c>
      <c r="D136" s="36">
        <f>SUMIFS(СВЦЭМ!$C$33:$C$776,СВЦЭМ!$A$33:$A$776,$A136,СВЦЭМ!$B$33:$B$776,D$119)+'СЕТ СН'!$I$9+СВЦЭМ!$D$10+'СЕТ СН'!$I$5-'СЕТ СН'!$I$17</f>
        <v>3795.4022489500003</v>
      </c>
      <c r="E136" s="36">
        <f>SUMIFS(СВЦЭМ!$C$33:$C$776,СВЦЭМ!$A$33:$A$776,$A136,СВЦЭМ!$B$33:$B$776,E$119)+'СЕТ СН'!$I$9+СВЦЭМ!$D$10+'СЕТ СН'!$I$5-'СЕТ СН'!$I$17</f>
        <v>3810.3268058600001</v>
      </c>
      <c r="F136" s="36">
        <f>SUMIFS(СВЦЭМ!$C$33:$C$776,СВЦЭМ!$A$33:$A$776,$A136,СВЦЭМ!$B$33:$B$776,F$119)+'СЕТ СН'!$I$9+СВЦЭМ!$D$10+'СЕТ СН'!$I$5-'СЕТ СН'!$I$17</f>
        <v>3828.6918509000002</v>
      </c>
      <c r="G136" s="36">
        <f>SUMIFS(СВЦЭМ!$C$33:$C$776,СВЦЭМ!$A$33:$A$776,$A136,СВЦЭМ!$B$33:$B$776,G$119)+'СЕТ СН'!$I$9+СВЦЭМ!$D$10+'СЕТ СН'!$I$5-'СЕТ СН'!$I$17</f>
        <v>3821.5593229700003</v>
      </c>
      <c r="H136" s="36">
        <f>SUMIFS(СВЦЭМ!$C$33:$C$776,СВЦЭМ!$A$33:$A$776,$A136,СВЦЭМ!$B$33:$B$776,H$119)+'СЕТ СН'!$I$9+СВЦЭМ!$D$10+'СЕТ СН'!$I$5-'СЕТ СН'!$I$17</f>
        <v>3755.2122680300004</v>
      </c>
      <c r="I136" s="36">
        <f>SUMIFS(СВЦЭМ!$C$33:$C$776,СВЦЭМ!$A$33:$A$776,$A136,СВЦЭМ!$B$33:$B$776,I$119)+'СЕТ СН'!$I$9+СВЦЭМ!$D$10+'СЕТ СН'!$I$5-'СЕТ СН'!$I$17</f>
        <v>3721.0609829200002</v>
      </c>
      <c r="J136" s="36">
        <f>SUMIFS(СВЦЭМ!$C$33:$C$776,СВЦЭМ!$A$33:$A$776,$A136,СВЦЭМ!$B$33:$B$776,J$119)+'СЕТ СН'!$I$9+СВЦЭМ!$D$10+'СЕТ СН'!$I$5-'СЕТ СН'!$I$17</f>
        <v>3708.1422796800002</v>
      </c>
      <c r="K136" s="36">
        <f>SUMIFS(СВЦЭМ!$C$33:$C$776,СВЦЭМ!$A$33:$A$776,$A136,СВЦЭМ!$B$33:$B$776,K$119)+'СЕТ СН'!$I$9+СВЦЭМ!$D$10+'СЕТ СН'!$I$5-'СЕТ СН'!$I$17</f>
        <v>3690.0317966800003</v>
      </c>
      <c r="L136" s="36">
        <f>SUMIFS(СВЦЭМ!$C$33:$C$776,СВЦЭМ!$A$33:$A$776,$A136,СВЦЭМ!$B$33:$B$776,L$119)+'СЕТ СН'!$I$9+СВЦЭМ!$D$10+'СЕТ СН'!$I$5-'СЕТ СН'!$I$17</f>
        <v>3679.0765372300002</v>
      </c>
      <c r="M136" s="36">
        <f>SUMIFS(СВЦЭМ!$C$33:$C$776,СВЦЭМ!$A$33:$A$776,$A136,СВЦЭМ!$B$33:$B$776,M$119)+'СЕТ СН'!$I$9+СВЦЭМ!$D$10+'СЕТ СН'!$I$5-'СЕТ СН'!$I$17</f>
        <v>3680.5939461300004</v>
      </c>
      <c r="N136" s="36">
        <f>SUMIFS(СВЦЭМ!$C$33:$C$776,СВЦЭМ!$A$33:$A$776,$A136,СВЦЭМ!$B$33:$B$776,N$119)+'СЕТ СН'!$I$9+СВЦЭМ!$D$10+'СЕТ СН'!$I$5-'СЕТ СН'!$I$17</f>
        <v>3686.0740974300002</v>
      </c>
      <c r="O136" s="36">
        <f>SUMIFS(СВЦЭМ!$C$33:$C$776,СВЦЭМ!$A$33:$A$776,$A136,СВЦЭМ!$B$33:$B$776,O$119)+'СЕТ СН'!$I$9+СВЦЭМ!$D$10+'СЕТ СН'!$I$5-'СЕТ СН'!$I$17</f>
        <v>3686.1105159000003</v>
      </c>
      <c r="P136" s="36">
        <f>SUMIFS(СВЦЭМ!$C$33:$C$776,СВЦЭМ!$A$33:$A$776,$A136,СВЦЭМ!$B$33:$B$776,P$119)+'СЕТ СН'!$I$9+СВЦЭМ!$D$10+'СЕТ СН'!$I$5-'СЕТ СН'!$I$17</f>
        <v>3709.7844615600002</v>
      </c>
      <c r="Q136" s="36">
        <f>SUMIFS(СВЦЭМ!$C$33:$C$776,СВЦЭМ!$A$33:$A$776,$A136,СВЦЭМ!$B$33:$B$776,Q$119)+'СЕТ СН'!$I$9+СВЦЭМ!$D$10+'СЕТ СН'!$I$5-'СЕТ СН'!$I$17</f>
        <v>3697.4126392000003</v>
      </c>
      <c r="R136" s="36">
        <f>SUMIFS(СВЦЭМ!$C$33:$C$776,СВЦЭМ!$A$33:$A$776,$A136,СВЦЭМ!$B$33:$B$776,R$119)+'СЕТ СН'!$I$9+СВЦЭМ!$D$10+'СЕТ СН'!$I$5-'СЕТ СН'!$I$17</f>
        <v>3736.1061403600002</v>
      </c>
      <c r="S136" s="36">
        <f>SUMIFS(СВЦЭМ!$C$33:$C$776,СВЦЭМ!$A$33:$A$776,$A136,СВЦЭМ!$B$33:$B$776,S$119)+'СЕТ СН'!$I$9+СВЦЭМ!$D$10+'СЕТ СН'!$I$5-'СЕТ СН'!$I$17</f>
        <v>3746.0466745200001</v>
      </c>
      <c r="T136" s="36">
        <f>SUMIFS(СВЦЭМ!$C$33:$C$776,СВЦЭМ!$A$33:$A$776,$A136,СВЦЭМ!$B$33:$B$776,T$119)+'СЕТ СН'!$I$9+СВЦЭМ!$D$10+'СЕТ СН'!$I$5-'СЕТ СН'!$I$17</f>
        <v>3750.4979530300002</v>
      </c>
      <c r="U136" s="36">
        <f>SUMIFS(СВЦЭМ!$C$33:$C$776,СВЦЭМ!$A$33:$A$776,$A136,СВЦЭМ!$B$33:$B$776,U$119)+'СЕТ СН'!$I$9+СВЦЭМ!$D$10+'СЕТ СН'!$I$5-'СЕТ СН'!$I$17</f>
        <v>3750.6134002600002</v>
      </c>
      <c r="V136" s="36">
        <f>SUMIFS(СВЦЭМ!$C$33:$C$776,СВЦЭМ!$A$33:$A$776,$A136,СВЦЭМ!$B$33:$B$776,V$119)+'СЕТ СН'!$I$9+СВЦЭМ!$D$10+'СЕТ СН'!$I$5-'СЕТ СН'!$I$17</f>
        <v>3750.5508661800004</v>
      </c>
      <c r="W136" s="36">
        <f>SUMIFS(СВЦЭМ!$C$33:$C$776,СВЦЭМ!$A$33:$A$776,$A136,СВЦЭМ!$B$33:$B$776,W$119)+'СЕТ СН'!$I$9+СВЦЭМ!$D$10+'СЕТ СН'!$I$5-'СЕТ СН'!$I$17</f>
        <v>3769.0458843900001</v>
      </c>
      <c r="X136" s="36">
        <f>SUMIFS(СВЦЭМ!$C$33:$C$776,СВЦЭМ!$A$33:$A$776,$A136,СВЦЭМ!$B$33:$B$776,X$119)+'СЕТ СН'!$I$9+СВЦЭМ!$D$10+'СЕТ СН'!$I$5-'СЕТ СН'!$I$17</f>
        <v>3745.1674173300003</v>
      </c>
      <c r="Y136" s="36">
        <f>SUMIFS(СВЦЭМ!$C$33:$C$776,СВЦЭМ!$A$33:$A$776,$A136,СВЦЭМ!$B$33:$B$776,Y$119)+'СЕТ СН'!$I$9+СВЦЭМ!$D$10+'СЕТ СН'!$I$5-'СЕТ СН'!$I$17</f>
        <v>3650.6836181800004</v>
      </c>
    </row>
    <row r="137" spans="1:25" ht="15.75" x14ac:dyDescent="0.2">
      <c r="A137" s="35">
        <f t="shared" si="3"/>
        <v>43634</v>
      </c>
      <c r="B137" s="36">
        <f>SUMIFS(СВЦЭМ!$C$33:$C$776,СВЦЭМ!$A$33:$A$776,$A137,СВЦЭМ!$B$33:$B$776,B$119)+'СЕТ СН'!$I$9+СВЦЭМ!$D$10+'СЕТ СН'!$I$5-'СЕТ СН'!$I$17</f>
        <v>3870.9161462800002</v>
      </c>
      <c r="C137" s="36">
        <f>SUMIFS(СВЦЭМ!$C$33:$C$776,СВЦЭМ!$A$33:$A$776,$A137,СВЦЭМ!$B$33:$B$776,C$119)+'СЕТ СН'!$I$9+СВЦЭМ!$D$10+'СЕТ СН'!$I$5-'СЕТ СН'!$I$17</f>
        <v>3916.9175408800002</v>
      </c>
      <c r="D137" s="36">
        <f>SUMIFS(СВЦЭМ!$C$33:$C$776,СВЦЭМ!$A$33:$A$776,$A137,СВЦЭМ!$B$33:$B$776,D$119)+'СЕТ СН'!$I$9+СВЦЭМ!$D$10+'СЕТ СН'!$I$5-'СЕТ СН'!$I$17</f>
        <v>3935.1693012300002</v>
      </c>
      <c r="E137" s="36">
        <f>SUMIFS(СВЦЭМ!$C$33:$C$776,СВЦЭМ!$A$33:$A$776,$A137,СВЦЭМ!$B$33:$B$776,E$119)+'СЕТ СН'!$I$9+СВЦЭМ!$D$10+'СЕТ СН'!$I$5-'СЕТ СН'!$I$17</f>
        <v>3952.4555139700001</v>
      </c>
      <c r="F137" s="36">
        <f>SUMIFS(СВЦЭМ!$C$33:$C$776,СВЦЭМ!$A$33:$A$776,$A137,СВЦЭМ!$B$33:$B$776,F$119)+'СЕТ СН'!$I$9+СВЦЭМ!$D$10+'СЕТ СН'!$I$5-'СЕТ СН'!$I$17</f>
        <v>3945.7655136000003</v>
      </c>
      <c r="G137" s="36">
        <f>SUMIFS(СВЦЭМ!$C$33:$C$776,СВЦЭМ!$A$33:$A$776,$A137,СВЦЭМ!$B$33:$B$776,G$119)+'СЕТ СН'!$I$9+СВЦЭМ!$D$10+'СЕТ СН'!$I$5-'СЕТ СН'!$I$17</f>
        <v>3923.66324472</v>
      </c>
      <c r="H137" s="36">
        <f>SUMIFS(СВЦЭМ!$C$33:$C$776,СВЦЭМ!$A$33:$A$776,$A137,СВЦЭМ!$B$33:$B$776,H$119)+'СЕТ СН'!$I$9+СВЦЭМ!$D$10+'СЕТ СН'!$I$5-'СЕТ СН'!$I$17</f>
        <v>3891.6279449000003</v>
      </c>
      <c r="I137" s="36">
        <f>SUMIFS(СВЦЭМ!$C$33:$C$776,СВЦЭМ!$A$33:$A$776,$A137,СВЦЭМ!$B$33:$B$776,I$119)+'СЕТ СН'!$I$9+СВЦЭМ!$D$10+'СЕТ СН'!$I$5-'СЕТ СН'!$I$17</f>
        <v>3841.7669716</v>
      </c>
      <c r="J137" s="36">
        <f>SUMIFS(СВЦЭМ!$C$33:$C$776,СВЦЭМ!$A$33:$A$776,$A137,СВЦЭМ!$B$33:$B$776,J$119)+'СЕТ СН'!$I$9+СВЦЭМ!$D$10+'СЕТ СН'!$I$5-'СЕТ СН'!$I$17</f>
        <v>3780.9354100800001</v>
      </c>
      <c r="K137" s="36">
        <f>SUMIFS(СВЦЭМ!$C$33:$C$776,СВЦЭМ!$A$33:$A$776,$A137,СВЦЭМ!$B$33:$B$776,K$119)+'СЕТ СН'!$I$9+СВЦЭМ!$D$10+'СЕТ СН'!$I$5-'СЕТ СН'!$I$17</f>
        <v>3741.0599219600003</v>
      </c>
      <c r="L137" s="36">
        <f>SUMIFS(СВЦЭМ!$C$33:$C$776,СВЦЭМ!$A$33:$A$776,$A137,СВЦЭМ!$B$33:$B$776,L$119)+'СЕТ СН'!$I$9+СВЦЭМ!$D$10+'СЕТ СН'!$I$5-'СЕТ СН'!$I$17</f>
        <v>3739.9733308600003</v>
      </c>
      <c r="M137" s="36">
        <f>SUMIFS(СВЦЭМ!$C$33:$C$776,СВЦЭМ!$A$33:$A$776,$A137,СВЦЭМ!$B$33:$B$776,M$119)+'СЕТ СН'!$I$9+СВЦЭМ!$D$10+'СЕТ СН'!$I$5-'СЕТ СН'!$I$17</f>
        <v>3750.9829643000003</v>
      </c>
      <c r="N137" s="36">
        <f>SUMIFS(СВЦЭМ!$C$33:$C$776,СВЦЭМ!$A$33:$A$776,$A137,СВЦЭМ!$B$33:$B$776,N$119)+'СЕТ СН'!$I$9+СВЦЭМ!$D$10+'СЕТ СН'!$I$5-'СЕТ СН'!$I$17</f>
        <v>3748.4877973700004</v>
      </c>
      <c r="O137" s="36">
        <f>SUMIFS(СВЦЭМ!$C$33:$C$776,СВЦЭМ!$A$33:$A$776,$A137,СВЦЭМ!$B$33:$B$776,O$119)+'СЕТ СН'!$I$9+СВЦЭМ!$D$10+'СЕТ СН'!$I$5-'СЕТ СН'!$I$17</f>
        <v>3754.20068481</v>
      </c>
      <c r="P137" s="36">
        <f>SUMIFS(СВЦЭМ!$C$33:$C$776,СВЦЭМ!$A$33:$A$776,$A137,СВЦЭМ!$B$33:$B$776,P$119)+'СЕТ СН'!$I$9+СВЦЭМ!$D$10+'СЕТ СН'!$I$5-'СЕТ СН'!$I$17</f>
        <v>3769.5092719000004</v>
      </c>
      <c r="Q137" s="36">
        <f>SUMIFS(СВЦЭМ!$C$33:$C$776,СВЦЭМ!$A$33:$A$776,$A137,СВЦЭМ!$B$33:$B$776,Q$119)+'СЕТ СН'!$I$9+СВЦЭМ!$D$10+'СЕТ СН'!$I$5-'СЕТ СН'!$I$17</f>
        <v>3729.7061910600005</v>
      </c>
      <c r="R137" s="36">
        <f>SUMIFS(СВЦЭМ!$C$33:$C$776,СВЦЭМ!$A$33:$A$776,$A137,СВЦЭМ!$B$33:$B$776,R$119)+'СЕТ СН'!$I$9+СВЦЭМ!$D$10+'СЕТ СН'!$I$5-'СЕТ СН'!$I$17</f>
        <v>3743.7816478700001</v>
      </c>
      <c r="S137" s="36">
        <f>SUMIFS(СВЦЭМ!$C$33:$C$776,СВЦЭМ!$A$33:$A$776,$A137,СВЦЭМ!$B$33:$B$776,S$119)+'СЕТ СН'!$I$9+СВЦЭМ!$D$10+'СЕТ СН'!$I$5-'СЕТ СН'!$I$17</f>
        <v>3741.5498654900002</v>
      </c>
      <c r="T137" s="36">
        <f>SUMIFS(СВЦЭМ!$C$33:$C$776,СВЦЭМ!$A$33:$A$776,$A137,СВЦЭМ!$B$33:$B$776,T$119)+'СЕТ СН'!$I$9+СВЦЭМ!$D$10+'СЕТ СН'!$I$5-'СЕТ СН'!$I$17</f>
        <v>3737.9505507500003</v>
      </c>
      <c r="U137" s="36">
        <f>SUMIFS(СВЦЭМ!$C$33:$C$776,СВЦЭМ!$A$33:$A$776,$A137,СВЦЭМ!$B$33:$B$776,U$119)+'СЕТ СН'!$I$9+СВЦЭМ!$D$10+'СЕТ СН'!$I$5-'СЕТ СН'!$I$17</f>
        <v>3745.3000446800002</v>
      </c>
      <c r="V137" s="36">
        <f>SUMIFS(СВЦЭМ!$C$33:$C$776,СВЦЭМ!$A$33:$A$776,$A137,СВЦЭМ!$B$33:$B$776,V$119)+'СЕТ СН'!$I$9+СВЦЭМ!$D$10+'СЕТ СН'!$I$5-'СЕТ СН'!$I$17</f>
        <v>3748.98778158</v>
      </c>
      <c r="W137" s="36">
        <f>SUMIFS(СВЦЭМ!$C$33:$C$776,СВЦЭМ!$A$33:$A$776,$A137,СВЦЭМ!$B$33:$B$776,W$119)+'СЕТ СН'!$I$9+СВЦЭМ!$D$10+'СЕТ СН'!$I$5-'СЕТ СН'!$I$17</f>
        <v>3747.0910479500003</v>
      </c>
      <c r="X137" s="36">
        <f>SUMIFS(СВЦЭМ!$C$33:$C$776,СВЦЭМ!$A$33:$A$776,$A137,СВЦЭМ!$B$33:$B$776,X$119)+'СЕТ СН'!$I$9+СВЦЭМ!$D$10+'СЕТ СН'!$I$5-'СЕТ СН'!$I$17</f>
        <v>3643.7380016800003</v>
      </c>
      <c r="Y137" s="36">
        <f>SUMIFS(СВЦЭМ!$C$33:$C$776,СВЦЭМ!$A$33:$A$776,$A137,СВЦЭМ!$B$33:$B$776,Y$119)+'СЕТ СН'!$I$9+СВЦЭМ!$D$10+'СЕТ СН'!$I$5-'СЕТ СН'!$I$17</f>
        <v>3670.2049632800004</v>
      </c>
    </row>
    <row r="138" spans="1:25" ht="15.75" x14ac:dyDescent="0.2">
      <c r="A138" s="35">
        <f t="shared" si="3"/>
        <v>43635</v>
      </c>
      <c r="B138" s="36">
        <f>SUMIFS(СВЦЭМ!$C$33:$C$776,СВЦЭМ!$A$33:$A$776,$A138,СВЦЭМ!$B$33:$B$776,B$119)+'СЕТ СН'!$I$9+СВЦЭМ!$D$10+'СЕТ СН'!$I$5-'СЕТ СН'!$I$17</f>
        <v>3809.8802808200003</v>
      </c>
      <c r="C138" s="36">
        <f>SUMIFS(СВЦЭМ!$C$33:$C$776,СВЦЭМ!$A$33:$A$776,$A138,СВЦЭМ!$B$33:$B$776,C$119)+'СЕТ СН'!$I$9+СВЦЭМ!$D$10+'СЕТ СН'!$I$5-'СЕТ СН'!$I$17</f>
        <v>3856.8341984400004</v>
      </c>
      <c r="D138" s="36">
        <f>SUMIFS(СВЦЭМ!$C$33:$C$776,СВЦЭМ!$A$33:$A$776,$A138,СВЦЭМ!$B$33:$B$776,D$119)+'СЕТ СН'!$I$9+СВЦЭМ!$D$10+'СЕТ СН'!$I$5-'СЕТ СН'!$I$17</f>
        <v>3893.5768599200001</v>
      </c>
      <c r="E138" s="36">
        <f>SUMIFS(СВЦЭМ!$C$33:$C$776,СВЦЭМ!$A$33:$A$776,$A138,СВЦЭМ!$B$33:$B$776,E$119)+'СЕТ СН'!$I$9+СВЦЭМ!$D$10+'СЕТ СН'!$I$5-'СЕТ СН'!$I$17</f>
        <v>3902.52096807</v>
      </c>
      <c r="F138" s="36">
        <f>SUMIFS(СВЦЭМ!$C$33:$C$776,СВЦЭМ!$A$33:$A$776,$A138,СВЦЭМ!$B$33:$B$776,F$119)+'СЕТ СН'!$I$9+СВЦЭМ!$D$10+'СЕТ СН'!$I$5-'СЕТ СН'!$I$17</f>
        <v>3894.3771779900003</v>
      </c>
      <c r="G138" s="36">
        <f>SUMIFS(СВЦЭМ!$C$33:$C$776,СВЦЭМ!$A$33:$A$776,$A138,СВЦЭМ!$B$33:$B$776,G$119)+'СЕТ СН'!$I$9+СВЦЭМ!$D$10+'СЕТ СН'!$I$5-'СЕТ СН'!$I$17</f>
        <v>3893.7636140900004</v>
      </c>
      <c r="H138" s="36">
        <f>SUMIFS(СВЦЭМ!$C$33:$C$776,СВЦЭМ!$A$33:$A$776,$A138,СВЦЭМ!$B$33:$B$776,H$119)+'СЕТ СН'!$I$9+СВЦЭМ!$D$10+'СЕТ СН'!$I$5-'СЕТ СН'!$I$17</f>
        <v>3835.5650367800004</v>
      </c>
      <c r="I138" s="36">
        <f>SUMIFS(СВЦЭМ!$C$33:$C$776,СВЦЭМ!$A$33:$A$776,$A138,СВЦЭМ!$B$33:$B$776,I$119)+'СЕТ СН'!$I$9+СВЦЭМ!$D$10+'СЕТ СН'!$I$5-'СЕТ СН'!$I$17</f>
        <v>3774.8265746900001</v>
      </c>
      <c r="J138" s="36">
        <f>SUMIFS(СВЦЭМ!$C$33:$C$776,СВЦЭМ!$A$33:$A$776,$A138,СВЦЭМ!$B$33:$B$776,J$119)+'СЕТ СН'!$I$9+СВЦЭМ!$D$10+'СЕТ СН'!$I$5-'СЕТ СН'!$I$17</f>
        <v>3751.4682084100004</v>
      </c>
      <c r="K138" s="36">
        <f>SUMIFS(СВЦЭМ!$C$33:$C$776,СВЦЭМ!$A$33:$A$776,$A138,СВЦЭМ!$B$33:$B$776,K$119)+'СЕТ СН'!$I$9+СВЦЭМ!$D$10+'СЕТ СН'!$I$5-'СЕТ СН'!$I$17</f>
        <v>3703.9757945500005</v>
      </c>
      <c r="L138" s="36">
        <f>SUMIFS(СВЦЭМ!$C$33:$C$776,СВЦЭМ!$A$33:$A$776,$A138,СВЦЭМ!$B$33:$B$776,L$119)+'СЕТ СН'!$I$9+СВЦЭМ!$D$10+'СЕТ СН'!$I$5-'СЕТ СН'!$I$17</f>
        <v>3705.1341767700005</v>
      </c>
      <c r="M138" s="36">
        <f>SUMIFS(СВЦЭМ!$C$33:$C$776,СВЦЭМ!$A$33:$A$776,$A138,СВЦЭМ!$B$33:$B$776,M$119)+'СЕТ СН'!$I$9+СВЦЭМ!$D$10+'СЕТ СН'!$I$5-'СЕТ СН'!$I$17</f>
        <v>3705.2644102700001</v>
      </c>
      <c r="N138" s="36">
        <f>SUMIFS(СВЦЭМ!$C$33:$C$776,СВЦЭМ!$A$33:$A$776,$A138,СВЦЭМ!$B$33:$B$776,N$119)+'СЕТ СН'!$I$9+СВЦЭМ!$D$10+'СЕТ СН'!$I$5-'СЕТ СН'!$I$17</f>
        <v>3739.7191208500003</v>
      </c>
      <c r="O138" s="36">
        <f>SUMIFS(СВЦЭМ!$C$33:$C$776,СВЦЭМ!$A$33:$A$776,$A138,СВЦЭМ!$B$33:$B$776,O$119)+'СЕТ СН'!$I$9+СВЦЭМ!$D$10+'СЕТ СН'!$I$5-'СЕТ СН'!$I$17</f>
        <v>3716.8016416600003</v>
      </c>
      <c r="P138" s="36">
        <f>SUMIFS(СВЦЭМ!$C$33:$C$776,СВЦЭМ!$A$33:$A$776,$A138,СВЦЭМ!$B$33:$B$776,P$119)+'СЕТ СН'!$I$9+СВЦЭМ!$D$10+'СЕТ СН'!$I$5-'СЕТ СН'!$I$17</f>
        <v>3722.82164715</v>
      </c>
      <c r="Q138" s="36">
        <f>SUMIFS(СВЦЭМ!$C$33:$C$776,СВЦЭМ!$A$33:$A$776,$A138,СВЦЭМ!$B$33:$B$776,Q$119)+'СЕТ СН'!$I$9+СВЦЭМ!$D$10+'СЕТ СН'!$I$5-'СЕТ СН'!$I$17</f>
        <v>3681.0935771500003</v>
      </c>
      <c r="R138" s="36">
        <f>SUMIFS(СВЦЭМ!$C$33:$C$776,СВЦЭМ!$A$33:$A$776,$A138,СВЦЭМ!$B$33:$B$776,R$119)+'СЕТ СН'!$I$9+СВЦЭМ!$D$10+'СЕТ СН'!$I$5-'СЕТ СН'!$I$17</f>
        <v>3640.5459189700005</v>
      </c>
      <c r="S138" s="36">
        <f>SUMIFS(СВЦЭМ!$C$33:$C$776,СВЦЭМ!$A$33:$A$776,$A138,СВЦЭМ!$B$33:$B$776,S$119)+'СЕТ СН'!$I$9+СВЦЭМ!$D$10+'СЕТ СН'!$I$5-'СЕТ СН'!$I$17</f>
        <v>3667.15801397</v>
      </c>
      <c r="T138" s="36">
        <f>SUMIFS(СВЦЭМ!$C$33:$C$776,СВЦЭМ!$A$33:$A$776,$A138,СВЦЭМ!$B$33:$B$776,T$119)+'СЕТ СН'!$I$9+СВЦЭМ!$D$10+'СЕТ СН'!$I$5-'СЕТ СН'!$I$17</f>
        <v>3649.3116600000003</v>
      </c>
      <c r="U138" s="36">
        <f>SUMIFS(СВЦЭМ!$C$33:$C$776,СВЦЭМ!$A$33:$A$776,$A138,СВЦЭМ!$B$33:$B$776,U$119)+'СЕТ СН'!$I$9+СВЦЭМ!$D$10+'СЕТ СН'!$I$5-'СЕТ СН'!$I$17</f>
        <v>3643.1662107800003</v>
      </c>
      <c r="V138" s="36">
        <f>SUMIFS(СВЦЭМ!$C$33:$C$776,СВЦЭМ!$A$33:$A$776,$A138,СВЦЭМ!$B$33:$B$776,V$119)+'СЕТ СН'!$I$9+СВЦЭМ!$D$10+'СЕТ СН'!$I$5-'СЕТ СН'!$I$17</f>
        <v>3639.7559990600002</v>
      </c>
      <c r="W138" s="36">
        <f>SUMIFS(СВЦЭМ!$C$33:$C$776,СВЦЭМ!$A$33:$A$776,$A138,СВЦЭМ!$B$33:$B$776,W$119)+'СЕТ СН'!$I$9+СВЦЭМ!$D$10+'СЕТ СН'!$I$5-'СЕТ СН'!$I$17</f>
        <v>3629.0357941100001</v>
      </c>
      <c r="X138" s="36">
        <f>SUMIFS(СВЦЭМ!$C$33:$C$776,СВЦЭМ!$A$33:$A$776,$A138,СВЦЭМ!$B$33:$B$776,X$119)+'СЕТ СН'!$I$9+СВЦЭМ!$D$10+'СЕТ СН'!$I$5-'СЕТ СН'!$I$17</f>
        <v>3639.90297164</v>
      </c>
      <c r="Y138" s="36">
        <f>SUMIFS(СВЦЭМ!$C$33:$C$776,СВЦЭМ!$A$33:$A$776,$A138,СВЦЭМ!$B$33:$B$776,Y$119)+'СЕТ СН'!$I$9+СВЦЭМ!$D$10+'СЕТ СН'!$I$5-'СЕТ СН'!$I$17</f>
        <v>3709.5096731600001</v>
      </c>
    </row>
    <row r="139" spans="1:25" ht="15.75" x14ac:dyDescent="0.2">
      <c r="A139" s="35">
        <f t="shared" si="3"/>
        <v>43636</v>
      </c>
      <c r="B139" s="36">
        <f>SUMIFS(СВЦЭМ!$C$33:$C$776,СВЦЭМ!$A$33:$A$776,$A139,СВЦЭМ!$B$33:$B$776,B$119)+'СЕТ СН'!$I$9+СВЦЭМ!$D$10+'СЕТ СН'!$I$5-'СЕТ СН'!$I$17</f>
        <v>3759.6201506300004</v>
      </c>
      <c r="C139" s="36">
        <f>SUMIFS(СВЦЭМ!$C$33:$C$776,СВЦЭМ!$A$33:$A$776,$A139,СВЦЭМ!$B$33:$B$776,C$119)+'СЕТ СН'!$I$9+СВЦЭМ!$D$10+'СЕТ СН'!$I$5-'СЕТ СН'!$I$17</f>
        <v>3809.0764592600003</v>
      </c>
      <c r="D139" s="36">
        <f>SUMIFS(СВЦЭМ!$C$33:$C$776,СВЦЭМ!$A$33:$A$776,$A139,СВЦЭМ!$B$33:$B$776,D$119)+'СЕТ СН'!$I$9+СВЦЭМ!$D$10+'СЕТ СН'!$I$5-'СЕТ СН'!$I$17</f>
        <v>3839.2677496100005</v>
      </c>
      <c r="E139" s="36">
        <f>SUMIFS(СВЦЭМ!$C$33:$C$776,СВЦЭМ!$A$33:$A$776,$A139,СВЦЭМ!$B$33:$B$776,E$119)+'СЕТ СН'!$I$9+СВЦЭМ!$D$10+'СЕТ СН'!$I$5-'СЕТ СН'!$I$17</f>
        <v>3844.7481677400001</v>
      </c>
      <c r="F139" s="36">
        <f>SUMIFS(СВЦЭМ!$C$33:$C$776,СВЦЭМ!$A$33:$A$776,$A139,СВЦЭМ!$B$33:$B$776,F$119)+'СЕТ СН'!$I$9+СВЦЭМ!$D$10+'СЕТ СН'!$I$5-'СЕТ СН'!$I$17</f>
        <v>3844.5479267800001</v>
      </c>
      <c r="G139" s="36">
        <f>SUMIFS(СВЦЭМ!$C$33:$C$776,СВЦЭМ!$A$33:$A$776,$A139,СВЦЭМ!$B$33:$B$776,G$119)+'СЕТ СН'!$I$9+СВЦЭМ!$D$10+'СЕТ СН'!$I$5-'СЕТ СН'!$I$17</f>
        <v>3858.70148814</v>
      </c>
      <c r="H139" s="36">
        <f>SUMIFS(СВЦЭМ!$C$33:$C$776,СВЦЭМ!$A$33:$A$776,$A139,СВЦЭМ!$B$33:$B$776,H$119)+'СЕТ СН'!$I$9+СВЦЭМ!$D$10+'СЕТ СН'!$I$5-'СЕТ СН'!$I$17</f>
        <v>3855.4792632000003</v>
      </c>
      <c r="I139" s="36">
        <f>SUMIFS(СВЦЭМ!$C$33:$C$776,СВЦЭМ!$A$33:$A$776,$A139,СВЦЭМ!$B$33:$B$776,I$119)+'СЕТ СН'!$I$9+СВЦЭМ!$D$10+'СЕТ СН'!$I$5-'СЕТ СН'!$I$17</f>
        <v>3825.9826117100001</v>
      </c>
      <c r="J139" s="36">
        <f>SUMIFS(СВЦЭМ!$C$33:$C$776,СВЦЭМ!$A$33:$A$776,$A139,СВЦЭМ!$B$33:$B$776,J$119)+'СЕТ СН'!$I$9+СВЦЭМ!$D$10+'СЕТ СН'!$I$5-'СЕТ СН'!$I$17</f>
        <v>3806.9307209800004</v>
      </c>
      <c r="K139" s="36">
        <f>SUMIFS(СВЦЭМ!$C$33:$C$776,СВЦЭМ!$A$33:$A$776,$A139,СВЦЭМ!$B$33:$B$776,K$119)+'СЕТ СН'!$I$9+СВЦЭМ!$D$10+'СЕТ СН'!$I$5-'СЕТ СН'!$I$17</f>
        <v>3776.4418004600002</v>
      </c>
      <c r="L139" s="36">
        <f>SUMIFS(СВЦЭМ!$C$33:$C$776,СВЦЭМ!$A$33:$A$776,$A139,СВЦЭМ!$B$33:$B$776,L$119)+'СЕТ СН'!$I$9+СВЦЭМ!$D$10+'СЕТ СН'!$I$5-'СЕТ СН'!$I$17</f>
        <v>3775.3780216500004</v>
      </c>
      <c r="M139" s="36">
        <f>SUMIFS(СВЦЭМ!$C$33:$C$776,СВЦЭМ!$A$33:$A$776,$A139,СВЦЭМ!$B$33:$B$776,M$119)+'СЕТ СН'!$I$9+СВЦЭМ!$D$10+'СЕТ СН'!$I$5-'СЕТ СН'!$I$17</f>
        <v>3781.8324817300004</v>
      </c>
      <c r="N139" s="36">
        <f>SUMIFS(СВЦЭМ!$C$33:$C$776,СВЦЭМ!$A$33:$A$776,$A139,СВЦЭМ!$B$33:$B$776,N$119)+'СЕТ СН'!$I$9+СВЦЭМ!$D$10+'СЕТ СН'!$I$5-'СЕТ СН'!$I$17</f>
        <v>3779.3137802400001</v>
      </c>
      <c r="O139" s="36">
        <f>SUMIFS(СВЦЭМ!$C$33:$C$776,СВЦЭМ!$A$33:$A$776,$A139,СВЦЭМ!$B$33:$B$776,O$119)+'СЕТ СН'!$I$9+СВЦЭМ!$D$10+'СЕТ СН'!$I$5-'СЕТ СН'!$I$17</f>
        <v>3782.7415403800005</v>
      </c>
      <c r="P139" s="36">
        <f>SUMIFS(СВЦЭМ!$C$33:$C$776,СВЦЭМ!$A$33:$A$776,$A139,СВЦЭМ!$B$33:$B$776,P$119)+'СЕТ СН'!$I$9+СВЦЭМ!$D$10+'СЕТ СН'!$I$5-'СЕТ СН'!$I$17</f>
        <v>3795.8682703500003</v>
      </c>
      <c r="Q139" s="36">
        <f>SUMIFS(СВЦЭМ!$C$33:$C$776,СВЦЭМ!$A$33:$A$776,$A139,СВЦЭМ!$B$33:$B$776,Q$119)+'СЕТ СН'!$I$9+СВЦЭМ!$D$10+'СЕТ СН'!$I$5-'СЕТ СН'!$I$17</f>
        <v>3757.0978287000003</v>
      </c>
      <c r="R139" s="36">
        <f>SUMIFS(СВЦЭМ!$C$33:$C$776,СВЦЭМ!$A$33:$A$776,$A139,СВЦЭМ!$B$33:$B$776,R$119)+'СЕТ СН'!$I$9+СВЦЭМ!$D$10+'СЕТ СН'!$I$5-'СЕТ СН'!$I$17</f>
        <v>3707.3578651200005</v>
      </c>
      <c r="S139" s="36">
        <f>SUMIFS(СВЦЭМ!$C$33:$C$776,СВЦЭМ!$A$33:$A$776,$A139,СВЦЭМ!$B$33:$B$776,S$119)+'СЕТ СН'!$I$9+СВЦЭМ!$D$10+'СЕТ СН'!$I$5-'СЕТ СН'!$I$17</f>
        <v>3709.9172895200004</v>
      </c>
      <c r="T139" s="36">
        <f>SUMIFS(СВЦЭМ!$C$33:$C$776,СВЦЭМ!$A$33:$A$776,$A139,СВЦЭМ!$B$33:$B$776,T$119)+'СЕТ СН'!$I$9+СВЦЭМ!$D$10+'СЕТ СН'!$I$5-'СЕТ СН'!$I$17</f>
        <v>3717.6520613700004</v>
      </c>
      <c r="U139" s="36">
        <f>SUMIFS(СВЦЭМ!$C$33:$C$776,СВЦЭМ!$A$33:$A$776,$A139,СВЦЭМ!$B$33:$B$776,U$119)+'СЕТ СН'!$I$9+СВЦЭМ!$D$10+'СЕТ СН'!$I$5-'СЕТ СН'!$I$17</f>
        <v>3726.9130675300003</v>
      </c>
      <c r="V139" s="36">
        <f>SUMIFS(СВЦЭМ!$C$33:$C$776,СВЦЭМ!$A$33:$A$776,$A139,СВЦЭМ!$B$33:$B$776,V$119)+'СЕТ СН'!$I$9+СВЦЭМ!$D$10+'СЕТ СН'!$I$5-'СЕТ СН'!$I$17</f>
        <v>3750.9105970200003</v>
      </c>
      <c r="W139" s="36">
        <f>SUMIFS(СВЦЭМ!$C$33:$C$776,СВЦЭМ!$A$33:$A$776,$A139,СВЦЭМ!$B$33:$B$776,W$119)+'СЕТ СН'!$I$9+СВЦЭМ!$D$10+'СЕТ СН'!$I$5-'СЕТ СН'!$I$17</f>
        <v>3751.9865742800002</v>
      </c>
      <c r="X139" s="36">
        <f>SUMIFS(СВЦЭМ!$C$33:$C$776,СВЦЭМ!$A$33:$A$776,$A139,СВЦЭМ!$B$33:$B$776,X$119)+'СЕТ СН'!$I$9+СВЦЭМ!$D$10+'СЕТ СН'!$I$5-'СЕТ СН'!$I$17</f>
        <v>3746.8859448800004</v>
      </c>
      <c r="Y139" s="36">
        <f>SUMIFS(СВЦЭМ!$C$33:$C$776,СВЦЭМ!$A$33:$A$776,$A139,СВЦЭМ!$B$33:$B$776,Y$119)+'СЕТ СН'!$I$9+СВЦЭМ!$D$10+'СЕТ СН'!$I$5-'СЕТ СН'!$I$17</f>
        <v>3784.9776068400001</v>
      </c>
    </row>
    <row r="140" spans="1:25" ht="15.75" x14ac:dyDescent="0.2">
      <c r="A140" s="35">
        <f t="shared" si="3"/>
        <v>43637</v>
      </c>
      <c r="B140" s="36">
        <f>SUMIFS(СВЦЭМ!$C$33:$C$776,СВЦЭМ!$A$33:$A$776,$A140,СВЦЭМ!$B$33:$B$776,B$119)+'СЕТ СН'!$I$9+СВЦЭМ!$D$10+'СЕТ СН'!$I$5-'СЕТ СН'!$I$17</f>
        <v>3774.7262442500005</v>
      </c>
      <c r="C140" s="36">
        <f>SUMIFS(СВЦЭМ!$C$33:$C$776,СВЦЭМ!$A$33:$A$776,$A140,СВЦЭМ!$B$33:$B$776,C$119)+'СЕТ СН'!$I$9+СВЦЭМ!$D$10+'СЕТ СН'!$I$5-'СЕТ СН'!$I$17</f>
        <v>3777.1195525600001</v>
      </c>
      <c r="D140" s="36">
        <f>SUMIFS(СВЦЭМ!$C$33:$C$776,СВЦЭМ!$A$33:$A$776,$A140,СВЦЭМ!$B$33:$B$776,D$119)+'СЕТ СН'!$I$9+СВЦЭМ!$D$10+'СЕТ СН'!$I$5-'СЕТ СН'!$I$17</f>
        <v>3801.4388471800003</v>
      </c>
      <c r="E140" s="36">
        <f>SUMIFS(СВЦЭМ!$C$33:$C$776,СВЦЭМ!$A$33:$A$776,$A140,СВЦЭМ!$B$33:$B$776,E$119)+'СЕТ СН'!$I$9+СВЦЭМ!$D$10+'СЕТ СН'!$I$5-'СЕТ СН'!$I$17</f>
        <v>3838.7425773100003</v>
      </c>
      <c r="F140" s="36">
        <f>SUMIFS(СВЦЭМ!$C$33:$C$776,СВЦЭМ!$A$33:$A$776,$A140,СВЦЭМ!$B$33:$B$776,F$119)+'СЕТ СН'!$I$9+СВЦЭМ!$D$10+'СЕТ СН'!$I$5-'СЕТ СН'!$I$17</f>
        <v>3848.0813838700001</v>
      </c>
      <c r="G140" s="36">
        <f>SUMIFS(СВЦЭМ!$C$33:$C$776,СВЦЭМ!$A$33:$A$776,$A140,СВЦЭМ!$B$33:$B$776,G$119)+'СЕТ СН'!$I$9+СВЦЭМ!$D$10+'СЕТ СН'!$I$5-'СЕТ СН'!$I$17</f>
        <v>3852.8969500900002</v>
      </c>
      <c r="H140" s="36">
        <f>SUMIFS(СВЦЭМ!$C$33:$C$776,СВЦЭМ!$A$33:$A$776,$A140,СВЦЭМ!$B$33:$B$776,H$119)+'СЕТ СН'!$I$9+СВЦЭМ!$D$10+'СЕТ СН'!$I$5-'СЕТ СН'!$I$17</f>
        <v>3792.8376280800003</v>
      </c>
      <c r="I140" s="36">
        <f>SUMIFS(СВЦЭМ!$C$33:$C$776,СВЦЭМ!$A$33:$A$776,$A140,СВЦЭМ!$B$33:$B$776,I$119)+'СЕТ СН'!$I$9+СВЦЭМ!$D$10+'СЕТ СН'!$I$5-'СЕТ СН'!$I$17</f>
        <v>3786.2366250900004</v>
      </c>
      <c r="J140" s="36">
        <f>SUMIFS(СВЦЭМ!$C$33:$C$776,СВЦЭМ!$A$33:$A$776,$A140,СВЦЭМ!$B$33:$B$776,J$119)+'СЕТ СН'!$I$9+СВЦЭМ!$D$10+'СЕТ СН'!$I$5-'СЕТ СН'!$I$17</f>
        <v>3797.75462909</v>
      </c>
      <c r="K140" s="36">
        <f>SUMIFS(СВЦЭМ!$C$33:$C$776,СВЦЭМ!$A$33:$A$776,$A140,СВЦЭМ!$B$33:$B$776,K$119)+'СЕТ СН'!$I$9+СВЦЭМ!$D$10+'СЕТ СН'!$I$5-'СЕТ СН'!$I$17</f>
        <v>3826.7423036500004</v>
      </c>
      <c r="L140" s="36">
        <f>SUMIFS(СВЦЭМ!$C$33:$C$776,СВЦЭМ!$A$33:$A$776,$A140,СВЦЭМ!$B$33:$B$776,L$119)+'СЕТ СН'!$I$9+СВЦЭМ!$D$10+'СЕТ СН'!$I$5-'СЕТ СН'!$I$17</f>
        <v>3806.9060347900004</v>
      </c>
      <c r="M140" s="36">
        <f>SUMIFS(СВЦЭМ!$C$33:$C$776,СВЦЭМ!$A$33:$A$776,$A140,СВЦЭМ!$B$33:$B$776,M$119)+'СЕТ СН'!$I$9+СВЦЭМ!$D$10+'СЕТ СН'!$I$5-'СЕТ СН'!$I$17</f>
        <v>3801.94738598</v>
      </c>
      <c r="N140" s="36">
        <f>SUMIFS(СВЦЭМ!$C$33:$C$776,СВЦЭМ!$A$33:$A$776,$A140,СВЦЭМ!$B$33:$B$776,N$119)+'СЕТ СН'!$I$9+СВЦЭМ!$D$10+'СЕТ СН'!$I$5-'СЕТ СН'!$I$17</f>
        <v>3788.3925228500002</v>
      </c>
      <c r="O140" s="36">
        <f>SUMIFS(СВЦЭМ!$C$33:$C$776,СВЦЭМ!$A$33:$A$776,$A140,СВЦЭМ!$B$33:$B$776,O$119)+'СЕТ СН'!$I$9+СВЦЭМ!$D$10+'СЕТ СН'!$I$5-'СЕТ СН'!$I$17</f>
        <v>3786.00945667</v>
      </c>
      <c r="P140" s="36">
        <f>SUMIFS(СВЦЭМ!$C$33:$C$776,СВЦЭМ!$A$33:$A$776,$A140,СВЦЭМ!$B$33:$B$776,P$119)+'СЕТ СН'!$I$9+СВЦЭМ!$D$10+'СЕТ СН'!$I$5-'СЕТ СН'!$I$17</f>
        <v>3794.9948192700003</v>
      </c>
      <c r="Q140" s="36">
        <f>SUMIFS(СВЦЭМ!$C$33:$C$776,СВЦЭМ!$A$33:$A$776,$A140,СВЦЭМ!$B$33:$B$776,Q$119)+'СЕТ СН'!$I$9+СВЦЭМ!$D$10+'СЕТ СН'!$I$5-'СЕТ СН'!$I$17</f>
        <v>3749.4799038900001</v>
      </c>
      <c r="R140" s="36">
        <f>SUMIFS(СВЦЭМ!$C$33:$C$776,СВЦЭМ!$A$33:$A$776,$A140,СВЦЭМ!$B$33:$B$776,R$119)+'СЕТ СН'!$I$9+СВЦЭМ!$D$10+'СЕТ СН'!$I$5-'СЕТ СН'!$I$17</f>
        <v>3692.89420771</v>
      </c>
      <c r="S140" s="36">
        <f>SUMIFS(СВЦЭМ!$C$33:$C$776,СВЦЭМ!$A$33:$A$776,$A140,СВЦЭМ!$B$33:$B$776,S$119)+'СЕТ СН'!$I$9+СВЦЭМ!$D$10+'СЕТ СН'!$I$5-'СЕТ СН'!$I$17</f>
        <v>3619.1333409900003</v>
      </c>
      <c r="T140" s="36">
        <f>SUMIFS(СВЦЭМ!$C$33:$C$776,СВЦЭМ!$A$33:$A$776,$A140,СВЦЭМ!$B$33:$B$776,T$119)+'СЕТ СН'!$I$9+СВЦЭМ!$D$10+'СЕТ СН'!$I$5-'СЕТ СН'!$I$17</f>
        <v>3625.5046161800001</v>
      </c>
      <c r="U140" s="36">
        <f>SUMIFS(СВЦЭМ!$C$33:$C$776,СВЦЭМ!$A$33:$A$776,$A140,СВЦЭМ!$B$33:$B$776,U$119)+'СЕТ СН'!$I$9+СВЦЭМ!$D$10+'СЕТ СН'!$I$5-'СЕТ СН'!$I$17</f>
        <v>3621.9808530500004</v>
      </c>
      <c r="V140" s="36">
        <f>SUMIFS(СВЦЭМ!$C$33:$C$776,СВЦЭМ!$A$33:$A$776,$A140,СВЦЭМ!$B$33:$B$776,V$119)+'СЕТ СН'!$I$9+СВЦЭМ!$D$10+'СЕТ СН'!$I$5-'СЕТ СН'!$I$17</f>
        <v>3636.5729127900004</v>
      </c>
      <c r="W140" s="36">
        <f>SUMIFS(СВЦЭМ!$C$33:$C$776,СВЦЭМ!$A$33:$A$776,$A140,СВЦЭМ!$B$33:$B$776,W$119)+'СЕТ СН'!$I$9+СВЦЭМ!$D$10+'СЕТ СН'!$I$5-'СЕТ СН'!$I$17</f>
        <v>3646.7933071300004</v>
      </c>
      <c r="X140" s="36">
        <f>SUMIFS(СВЦЭМ!$C$33:$C$776,СВЦЭМ!$A$33:$A$776,$A140,СВЦЭМ!$B$33:$B$776,X$119)+'СЕТ СН'!$I$9+СВЦЭМ!$D$10+'СЕТ СН'!$I$5-'СЕТ СН'!$I$17</f>
        <v>3620.6848943300001</v>
      </c>
      <c r="Y140" s="36">
        <f>SUMIFS(СВЦЭМ!$C$33:$C$776,СВЦЭМ!$A$33:$A$776,$A140,СВЦЭМ!$B$33:$B$776,Y$119)+'СЕТ СН'!$I$9+СВЦЭМ!$D$10+'СЕТ СН'!$I$5-'СЕТ СН'!$I$17</f>
        <v>3645.2487545000004</v>
      </c>
    </row>
    <row r="141" spans="1:25" ht="15.75" x14ac:dyDescent="0.2">
      <c r="A141" s="35">
        <f t="shared" si="3"/>
        <v>43638</v>
      </c>
      <c r="B141" s="36">
        <f>SUMIFS(СВЦЭМ!$C$33:$C$776,СВЦЭМ!$A$33:$A$776,$A141,СВЦЭМ!$B$33:$B$776,B$119)+'СЕТ СН'!$I$9+СВЦЭМ!$D$10+'СЕТ СН'!$I$5-'СЕТ СН'!$I$17</f>
        <v>3797.9034643800005</v>
      </c>
      <c r="C141" s="36">
        <f>SUMIFS(СВЦЭМ!$C$33:$C$776,СВЦЭМ!$A$33:$A$776,$A141,СВЦЭМ!$B$33:$B$776,C$119)+'СЕТ СН'!$I$9+СВЦЭМ!$D$10+'СЕТ СН'!$I$5-'СЕТ СН'!$I$17</f>
        <v>3839.1227810400005</v>
      </c>
      <c r="D141" s="36">
        <f>SUMIFS(СВЦЭМ!$C$33:$C$776,СВЦЭМ!$A$33:$A$776,$A141,СВЦЭМ!$B$33:$B$776,D$119)+'СЕТ СН'!$I$9+СВЦЭМ!$D$10+'СЕТ СН'!$I$5-'СЕТ СН'!$I$17</f>
        <v>3862.6552101800003</v>
      </c>
      <c r="E141" s="36">
        <f>SUMIFS(СВЦЭМ!$C$33:$C$776,СВЦЭМ!$A$33:$A$776,$A141,СВЦЭМ!$B$33:$B$776,E$119)+'СЕТ СН'!$I$9+СВЦЭМ!$D$10+'СЕТ СН'!$I$5-'СЕТ СН'!$I$17</f>
        <v>3897.6784094000004</v>
      </c>
      <c r="F141" s="36">
        <f>SUMIFS(СВЦЭМ!$C$33:$C$776,СВЦЭМ!$A$33:$A$776,$A141,СВЦЭМ!$B$33:$B$776,F$119)+'СЕТ СН'!$I$9+СВЦЭМ!$D$10+'СЕТ СН'!$I$5-'СЕТ СН'!$I$17</f>
        <v>3901.7803577300001</v>
      </c>
      <c r="G141" s="36">
        <f>SUMIFS(СВЦЭМ!$C$33:$C$776,СВЦЭМ!$A$33:$A$776,$A141,СВЦЭМ!$B$33:$B$776,G$119)+'СЕТ СН'!$I$9+СВЦЭМ!$D$10+'СЕТ СН'!$I$5-'СЕТ СН'!$I$17</f>
        <v>3903.7629630800002</v>
      </c>
      <c r="H141" s="36">
        <f>SUMIFS(СВЦЭМ!$C$33:$C$776,СВЦЭМ!$A$33:$A$776,$A141,СВЦЭМ!$B$33:$B$776,H$119)+'СЕТ СН'!$I$9+СВЦЭМ!$D$10+'СЕТ СН'!$I$5-'СЕТ СН'!$I$17</f>
        <v>3878.9149611300004</v>
      </c>
      <c r="I141" s="36">
        <f>SUMIFS(СВЦЭМ!$C$33:$C$776,СВЦЭМ!$A$33:$A$776,$A141,СВЦЭМ!$B$33:$B$776,I$119)+'СЕТ СН'!$I$9+СВЦЭМ!$D$10+'СЕТ СН'!$I$5-'СЕТ СН'!$I$17</f>
        <v>3831.2491897800001</v>
      </c>
      <c r="J141" s="36">
        <f>SUMIFS(СВЦЭМ!$C$33:$C$776,СВЦЭМ!$A$33:$A$776,$A141,СВЦЭМ!$B$33:$B$776,J$119)+'СЕТ СН'!$I$9+СВЦЭМ!$D$10+'СЕТ СН'!$I$5-'СЕТ СН'!$I$17</f>
        <v>3803.0647235900001</v>
      </c>
      <c r="K141" s="36">
        <f>SUMIFS(СВЦЭМ!$C$33:$C$776,СВЦЭМ!$A$33:$A$776,$A141,СВЦЭМ!$B$33:$B$776,K$119)+'СЕТ СН'!$I$9+СВЦЭМ!$D$10+'СЕТ СН'!$I$5-'СЕТ СН'!$I$17</f>
        <v>3731.0109185500005</v>
      </c>
      <c r="L141" s="36">
        <f>SUMIFS(СВЦЭМ!$C$33:$C$776,СВЦЭМ!$A$33:$A$776,$A141,СВЦЭМ!$B$33:$B$776,L$119)+'СЕТ СН'!$I$9+СВЦЭМ!$D$10+'СЕТ СН'!$I$5-'СЕТ СН'!$I$17</f>
        <v>3645.1788684500002</v>
      </c>
      <c r="M141" s="36">
        <f>SUMIFS(СВЦЭМ!$C$33:$C$776,СВЦЭМ!$A$33:$A$776,$A141,СВЦЭМ!$B$33:$B$776,M$119)+'СЕТ СН'!$I$9+СВЦЭМ!$D$10+'СЕТ СН'!$I$5-'СЕТ СН'!$I$17</f>
        <v>3641.2701970000003</v>
      </c>
      <c r="N141" s="36">
        <f>SUMIFS(СВЦЭМ!$C$33:$C$776,СВЦЭМ!$A$33:$A$776,$A141,СВЦЭМ!$B$33:$B$776,N$119)+'СЕТ СН'!$I$9+СВЦЭМ!$D$10+'СЕТ СН'!$I$5-'СЕТ СН'!$I$17</f>
        <v>3640.8388467200002</v>
      </c>
      <c r="O141" s="36">
        <f>SUMIFS(СВЦЭМ!$C$33:$C$776,СВЦЭМ!$A$33:$A$776,$A141,СВЦЭМ!$B$33:$B$776,O$119)+'СЕТ СН'!$I$9+СВЦЭМ!$D$10+'СЕТ СН'!$I$5-'СЕТ СН'!$I$17</f>
        <v>3638.8102799600001</v>
      </c>
      <c r="P141" s="36">
        <f>SUMIFS(СВЦЭМ!$C$33:$C$776,СВЦЭМ!$A$33:$A$776,$A141,СВЦЭМ!$B$33:$B$776,P$119)+'СЕТ СН'!$I$9+СВЦЭМ!$D$10+'СЕТ СН'!$I$5-'СЕТ СН'!$I$17</f>
        <v>3652.8146098800003</v>
      </c>
      <c r="Q141" s="36">
        <f>SUMIFS(СВЦЭМ!$C$33:$C$776,СВЦЭМ!$A$33:$A$776,$A141,СВЦЭМ!$B$33:$B$776,Q$119)+'СЕТ СН'!$I$9+СВЦЭМ!$D$10+'СЕТ СН'!$I$5-'СЕТ СН'!$I$17</f>
        <v>3643.3922484800005</v>
      </c>
      <c r="R141" s="36">
        <f>SUMIFS(СВЦЭМ!$C$33:$C$776,СВЦЭМ!$A$33:$A$776,$A141,СВЦЭМ!$B$33:$B$776,R$119)+'СЕТ СН'!$I$9+СВЦЭМ!$D$10+'СЕТ СН'!$I$5-'СЕТ СН'!$I$17</f>
        <v>3646.7823162600002</v>
      </c>
      <c r="S141" s="36">
        <f>SUMIFS(СВЦЭМ!$C$33:$C$776,СВЦЭМ!$A$33:$A$776,$A141,СВЦЭМ!$B$33:$B$776,S$119)+'СЕТ СН'!$I$9+СВЦЭМ!$D$10+'СЕТ СН'!$I$5-'СЕТ СН'!$I$17</f>
        <v>3654.5373561600004</v>
      </c>
      <c r="T141" s="36">
        <f>SUMIFS(СВЦЭМ!$C$33:$C$776,СВЦЭМ!$A$33:$A$776,$A141,СВЦЭМ!$B$33:$B$776,T$119)+'СЕТ СН'!$I$9+СВЦЭМ!$D$10+'СЕТ СН'!$I$5-'СЕТ СН'!$I$17</f>
        <v>3647.3916984400003</v>
      </c>
      <c r="U141" s="36">
        <f>SUMIFS(СВЦЭМ!$C$33:$C$776,СВЦЭМ!$A$33:$A$776,$A141,СВЦЭМ!$B$33:$B$776,U$119)+'СЕТ СН'!$I$9+СВЦЭМ!$D$10+'СЕТ СН'!$I$5-'СЕТ СН'!$I$17</f>
        <v>3646.5318025100005</v>
      </c>
      <c r="V141" s="36">
        <f>SUMIFS(СВЦЭМ!$C$33:$C$776,СВЦЭМ!$A$33:$A$776,$A141,СВЦЭМ!$B$33:$B$776,V$119)+'СЕТ СН'!$I$9+СВЦЭМ!$D$10+'СЕТ СН'!$I$5-'СЕТ СН'!$I$17</f>
        <v>3638.8905292200002</v>
      </c>
      <c r="W141" s="36">
        <f>SUMIFS(СВЦЭМ!$C$33:$C$776,СВЦЭМ!$A$33:$A$776,$A141,СВЦЭМ!$B$33:$B$776,W$119)+'СЕТ СН'!$I$9+СВЦЭМ!$D$10+'СЕТ СН'!$I$5-'СЕТ СН'!$I$17</f>
        <v>3658.70108824</v>
      </c>
      <c r="X141" s="36">
        <f>SUMIFS(СВЦЭМ!$C$33:$C$776,СВЦЭМ!$A$33:$A$776,$A141,СВЦЭМ!$B$33:$B$776,X$119)+'СЕТ СН'!$I$9+СВЦЭМ!$D$10+'СЕТ СН'!$I$5-'СЕТ СН'!$I$17</f>
        <v>3637.5930438700002</v>
      </c>
      <c r="Y141" s="36">
        <f>SUMIFS(СВЦЭМ!$C$33:$C$776,СВЦЭМ!$A$33:$A$776,$A141,СВЦЭМ!$B$33:$B$776,Y$119)+'СЕТ СН'!$I$9+СВЦЭМ!$D$10+'СЕТ СН'!$I$5-'СЕТ СН'!$I$17</f>
        <v>3600.4259627400002</v>
      </c>
    </row>
    <row r="142" spans="1:25" ht="15.75" x14ac:dyDescent="0.2">
      <c r="A142" s="35">
        <f t="shared" si="3"/>
        <v>43639</v>
      </c>
      <c r="B142" s="36">
        <f>SUMIFS(СВЦЭМ!$C$33:$C$776,СВЦЭМ!$A$33:$A$776,$A142,СВЦЭМ!$B$33:$B$776,B$119)+'СЕТ СН'!$I$9+СВЦЭМ!$D$10+'СЕТ СН'!$I$5-'СЕТ СН'!$I$17</f>
        <v>3745.0148940900003</v>
      </c>
      <c r="C142" s="36">
        <f>SUMIFS(СВЦЭМ!$C$33:$C$776,СВЦЭМ!$A$33:$A$776,$A142,СВЦЭМ!$B$33:$B$776,C$119)+'СЕТ СН'!$I$9+СВЦЭМ!$D$10+'СЕТ СН'!$I$5-'СЕТ СН'!$I$17</f>
        <v>3762.5908120700001</v>
      </c>
      <c r="D142" s="36">
        <f>SUMIFS(СВЦЭМ!$C$33:$C$776,СВЦЭМ!$A$33:$A$776,$A142,СВЦЭМ!$B$33:$B$776,D$119)+'СЕТ СН'!$I$9+СВЦЭМ!$D$10+'СЕТ СН'!$I$5-'СЕТ СН'!$I$17</f>
        <v>3804.7147799200002</v>
      </c>
      <c r="E142" s="36">
        <f>SUMIFS(СВЦЭМ!$C$33:$C$776,СВЦЭМ!$A$33:$A$776,$A142,СВЦЭМ!$B$33:$B$776,E$119)+'СЕТ СН'!$I$9+СВЦЭМ!$D$10+'СЕТ СН'!$I$5-'СЕТ СН'!$I$17</f>
        <v>3826.7578393200001</v>
      </c>
      <c r="F142" s="36">
        <f>SUMIFS(СВЦЭМ!$C$33:$C$776,СВЦЭМ!$A$33:$A$776,$A142,СВЦЭМ!$B$33:$B$776,F$119)+'СЕТ СН'!$I$9+СВЦЭМ!$D$10+'СЕТ СН'!$I$5-'СЕТ СН'!$I$17</f>
        <v>3831.4109144200002</v>
      </c>
      <c r="G142" s="36">
        <f>SUMIFS(СВЦЭМ!$C$33:$C$776,СВЦЭМ!$A$33:$A$776,$A142,СВЦЭМ!$B$33:$B$776,G$119)+'СЕТ СН'!$I$9+СВЦЭМ!$D$10+'СЕТ СН'!$I$5-'СЕТ СН'!$I$17</f>
        <v>3855.1519655600005</v>
      </c>
      <c r="H142" s="36">
        <f>SUMIFS(СВЦЭМ!$C$33:$C$776,СВЦЭМ!$A$33:$A$776,$A142,СВЦЭМ!$B$33:$B$776,H$119)+'СЕТ СН'!$I$9+СВЦЭМ!$D$10+'СЕТ СН'!$I$5-'СЕТ СН'!$I$17</f>
        <v>3831.5422320600001</v>
      </c>
      <c r="I142" s="36">
        <f>SUMIFS(СВЦЭМ!$C$33:$C$776,СВЦЭМ!$A$33:$A$776,$A142,СВЦЭМ!$B$33:$B$776,I$119)+'СЕТ СН'!$I$9+СВЦЭМ!$D$10+'СЕТ СН'!$I$5-'СЕТ СН'!$I$17</f>
        <v>3800.0386915300005</v>
      </c>
      <c r="J142" s="36">
        <f>SUMIFS(СВЦЭМ!$C$33:$C$776,СВЦЭМ!$A$33:$A$776,$A142,СВЦЭМ!$B$33:$B$776,J$119)+'СЕТ СН'!$I$9+СВЦЭМ!$D$10+'СЕТ СН'!$I$5-'СЕТ СН'!$I$17</f>
        <v>3775.9120859300001</v>
      </c>
      <c r="K142" s="36">
        <f>SUMIFS(СВЦЭМ!$C$33:$C$776,СВЦЭМ!$A$33:$A$776,$A142,СВЦЭМ!$B$33:$B$776,K$119)+'СЕТ СН'!$I$9+СВЦЭМ!$D$10+'СЕТ СН'!$I$5-'СЕТ СН'!$I$17</f>
        <v>3744.6729939400002</v>
      </c>
      <c r="L142" s="36">
        <f>SUMIFS(СВЦЭМ!$C$33:$C$776,СВЦЭМ!$A$33:$A$776,$A142,СВЦЭМ!$B$33:$B$776,L$119)+'СЕТ СН'!$I$9+СВЦЭМ!$D$10+'СЕТ СН'!$I$5-'СЕТ СН'!$I$17</f>
        <v>3724.36686439</v>
      </c>
      <c r="M142" s="36">
        <f>SUMIFS(СВЦЭМ!$C$33:$C$776,СВЦЭМ!$A$33:$A$776,$A142,СВЦЭМ!$B$33:$B$776,M$119)+'СЕТ СН'!$I$9+СВЦЭМ!$D$10+'СЕТ СН'!$I$5-'СЕТ СН'!$I$17</f>
        <v>3697.59628152</v>
      </c>
      <c r="N142" s="36">
        <f>SUMIFS(СВЦЭМ!$C$33:$C$776,СВЦЭМ!$A$33:$A$776,$A142,СВЦЭМ!$B$33:$B$776,N$119)+'СЕТ СН'!$I$9+СВЦЭМ!$D$10+'СЕТ СН'!$I$5-'СЕТ СН'!$I$17</f>
        <v>3728.6584563300003</v>
      </c>
      <c r="O142" s="36">
        <f>SUMIFS(СВЦЭМ!$C$33:$C$776,СВЦЭМ!$A$33:$A$776,$A142,СВЦЭМ!$B$33:$B$776,O$119)+'СЕТ СН'!$I$9+СВЦЭМ!$D$10+'СЕТ СН'!$I$5-'СЕТ СН'!$I$17</f>
        <v>3729.69468469</v>
      </c>
      <c r="P142" s="36">
        <f>SUMIFS(СВЦЭМ!$C$33:$C$776,СВЦЭМ!$A$33:$A$776,$A142,СВЦЭМ!$B$33:$B$776,P$119)+'СЕТ СН'!$I$9+СВЦЭМ!$D$10+'СЕТ СН'!$I$5-'СЕТ СН'!$I$17</f>
        <v>3740.5138969400004</v>
      </c>
      <c r="Q142" s="36">
        <f>SUMIFS(СВЦЭМ!$C$33:$C$776,СВЦЭМ!$A$33:$A$776,$A142,СВЦЭМ!$B$33:$B$776,Q$119)+'СЕТ СН'!$I$9+СВЦЭМ!$D$10+'СЕТ СН'!$I$5-'СЕТ СН'!$I$17</f>
        <v>3698.5374832100001</v>
      </c>
      <c r="R142" s="36">
        <f>SUMIFS(СВЦЭМ!$C$33:$C$776,СВЦЭМ!$A$33:$A$776,$A142,СВЦЭМ!$B$33:$B$776,R$119)+'СЕТ СН'!$I$9+СВЦЭМ!$D$10+'СЕТ СН'!$I$5-'СЕТ СН'!$I$17</f>
        <v>3643.9382868600005</v>
      </c>
      <c r="S142" s="36">
        <f>SUMIFS(СВЦЭМ!$C$33:$C$776,СВЦЭМ!$A$33:$A$776,$A142,СВЦЭМ!$B$33:$B$776,S$119)+'СЕТ СН'!$I$9+СВЦЭМ!$D$10+'СЕТ СН'!$I$5-'СЕТ СН'!$I$17</f>
        <v>3646.0423006200003</v>
      </c>
      <c r="T142" s="36">
        <f>SUMIFS(СВЦЭМ!$C$33:$C$776,СВЦЭМ!$A$33:$A$776,$A142,СВЦЭМ!$B$33:$B$776,T$119)+'СЕТ СН'!$I$9+СВЦЭМ!$D$10+'СЕТ СН'!$I$5-'СЕТ СН'!$I$17</f>
        <v>3648.0615232400005</v>
      </c>
      <c r="U142" s="36">
        <f>SUMIFS(СВЦЭМ!$C$33:$C$776,СВЦЭМ!$A$33:$A$776,$A142,СВЦЭМ!$B$33:$B$776,U$119)+'СЕТ СН'!$I$9+СВЦЭМ!$D$10+'СЕТ СН'!$I$5-'СЕТ СН'!$I$17</f>
        <v>3652.86260829</v>
      </c>
      <c r="V142" s="36">
        <f>SUMIFS(СВЦЭМ!$C$33:$C$776,СВЦЭМ!$A$33:$A$776,$A142,СВЦЭМ!$B$33:$B$776,V$119)+'СЕТ СН'!$I$9+СВЦЭМ!$D$10+'СЕТ СН'!$I$5-'СЕТ СН'!$I$17</f>
        <v>3633.1084701300001</v>
      </c>
      <c r="W142" s="36">
        <f>SUMIFS(СВЦЭМ!$C$33:$C$776,СВЦЭМ!$A$33:$A$776,$A142,СВЦЭМ!$B$33:$B$776,W$119)+'СЕТ СН'!$I$9+СВЦЭМ!$D$10+'СЕТ СН'!$I$5-'СЕТ СН'!$I$17</f>
        <v>3628.0835287900004</v>
      </c>
      <c r="X142" s="36">
        <f>SUMIFS(СВЦЭМ!$C$33:$C$776,СВЦЭМ!$A$33:$A$776,$A142,СВЦЭМ!$B$33:$B$776,X$119)+'СЕТ СН'!$I$9+СВЦЭМ!$D$10+'СЕТ СН'!$I$5-'СЕТ СН'!$I$17</f>
        <v>3629.8454162900002</v>
      </c>
      <c r="Y142" s="36">
        <f>SUMIFS(СВЦЭМ!$C$33:$C$776,СВЦЭМ!$A$33:$A$776,$A142,СВЦЭМ!$B$33:$B$776,Y$119)+'СЕТ СН'!$I$9+СВЦЭМ!$D$10+'СЕТ СН'!$I$5-'СЕТ СН'!$I$17</f>
        <v>3720.7392354700005</v>
      </c>
    </row>
    <row r="143" spans="1:25" ht="15.75" x14ac:dyDescent="0.2">
      <c r="A143" s="35">
        <f t="shared" si="3"/>
        <v>43640</v>
      </c>
      <c r="B143" s="36">
        <f>SUMIFS(СВЦЭМ!$C$33:$C$776,СВЦЭМ!$A$33:$A$776,$A143,СВЦЭМ!$B$33:$B$776,B$119)+'СЕТ СН'!$I$9+СВЦЭМ!$D$10+'СЕТ СН'!$I$5-'СЕТ СН'!$I$17</f>
        <v>3833.7040353800003</v>
      </c>
      <c r="C143" s="36">
        <f>SUMIFS(СВЦЭМ!$C$33:$C$776,СВЦЭМ!$A$33:$A$776,$A143,СВЦЭМ!$B$33:$B$776,C$119)+'СЕТ СН'!$I$9+СВЦЭМ!$D$10+'СЕТ СН'!$I$5-'СЕТ СН'!$I$17</f>
        <v>3851.5218690800002</v>
      </c>
      <c r="D143" s="36">
        <f>SUMIFS(СВЦЭМ!$C$33:$C$776,СВЦЭМ!$A$33:$A$776,$A143,СВЦЭМ!$B$33:$B$776,D$119)+'СЕТ СН'!$I$9+СВЦЭМ!$D$10+'СЕТ СН'!$I$5-'СЕТ СН'!$I$17</f>
        <v>3894.2012227100004</v>
      </c>
      <c r="E143" s="36">
        <f>SUMIFS(СВЦЭМ!$C$33:$C$776,СВЦЭМ!$A$33:$A$776,$A143,СВЦЭМ!$B$33:$B$776,E$119)+'СЕТ СН'!$I$9+СВЦЭМ!$D$10+'СЕТ СН'!$I$5-'СЕТ СН'!$I$17</f>
        <v>3894.9311738500001</v>
      </c>
      <c r="F143" s="36">
        <f>SUMIFS(СВЦЭМ!$C$33:$C$776,СВЦЭМ!$A$33:$A$776,$A143,СВЦЭМ!$B$33:$B$776,F$119)+'СЕТ СН'!$I$9+СВЦЭМ!$D$10+'СЕТ СН'!$I$5-'СЕТ СН'!$I$17</f>
        <v>3906.6929628800003</v>
      </c>
      <c r="G143" s="36">
        <f>SUMIFS(СВЦЭМ!$C$33:$C$776,СВЦЭМ!$A$33:$A$776,$A143,СВЦЭМ!$B$33:$B$776,G$119)+'СЕТ СН'!$I$9+СВЦЭМ!$D$10+'СЕТ СН'!$I$5-'СЕТ СН'!$I$17</f>
        <v>3905.8885812100002</v>
      </c>
      <c r="H143" s="36">
        <f>SUMIFS(СВЦЭМ!$C$33:$C$776,СВЦЭМ!$A$33:$A$776,$A143,СВЦЭМ!$B$33:$B$776,H$119)+'СЕТ СН'!$I$9+СВЦЭМ!$D$10+'СЕТ СН'!$I$5-'СЕТ СН'!$I$17</f>
        <v>3867.5779808700004</v>
      </c>
      <c r="I143" s="36">
        <f>SUMIFS(СВЦЭМ!$C$33:$C$776,СВЦЭМ!$A$33:$A$776,$A143,СВЦЭМ!$B$33:$B$776,I$119)+'СЕТ СН'!$I$9+СВЦЭМ!$D$10+'СЕТ СН'!$I$5-'СЕТ СН'!$I$17</f>
        <v>3805.2650720200004</v>
      </c>
      <c r="J143" s="36">
        <f>SUMIFS(СВЦЭМ!$C$33:$C$776,СВЦЭМ!$A$33:$A$776,$A143,СВЦЭМ!$B$33:$B$776,J$119)+'СЕТ СН'!$I$9+СВЦЭМ!$D$10+'СЕТ СН'!$I$5-'СЕТ СН'!$I$17</f>
        <v>3794.0701449400003</v>
      </c>
      <c r="K143" s="36">
        <f>SUMIFS(СВЦЭМ!$C$33:$C$776,СВЦЭМ!$A$33:$A$776,$A143,СВЦЭМ!$B$33:$B$776,K$119)+'СЕТ СН'!$I$9+СВЦЭМ!$D$10+'СЕТ СН'!$I$5-'СЕТ СН'!$I$17</f>
        <v>3768.2726691200005</v>
      </c>
      <c r="L143" s="36">
        <f>SUMIFS(СВЦЭМ!$C$33:$C$776,СВЦЭМ!$A$33:$A$776,$A143,СВЦЭМ!$B$33:$B$776,L$119)+'СЕТ СН'!$I$9+СВЦЭМ!$D$10+'СЕТ СН'!$I$5-'СЕТ СН'!$I$17</f>
        <v>3761.1644380600001</v>
      </c>
      <c r="M143" s="36">
        <f>SUMIFS(СВЦЭМ!$C$33:$C$776,СВЦЭМ!$A$33:$A$776,$A143,СВЦЭМ!$B$33:$B$776,M$119)+'СЕТ СН'!$I$9+СВЦЭМ!$D$10+'СЕТ СН'!$I$5-'СЕТ СН'!$I$17</f>
        <v>3747.4437953300003</v>
      </c>
      <c r="N143" s="36">
        <f>SUMIFS(СВЦЭМ!$C$33:$C$776,СВЦЭМ!$A$33:$A$776,$A143,СВЦЭМ!$B$33:$B$776,N$119)+'СЕТ СН'!$I$9+СВЦЭМ!$D$10+'СЕТ СН'!$I$5-'СЕТ СН'!$I$17</f>
        <v>3751.9384042900001</v>
      </c>
      <c r="O143" s="36">
        <f>SUMIFS(СВЦЭМ!$C$33:$C$776,СВЦЭМ!$A$33:$A$776,$A143,СВЦЭМ!$B$33:$B$776,O$119)+'СЕТ СН'!$I$9+СВЦЭМ!$D$10+'СЕТ СН'!$I$5-'СЕТ СН'!$I$17</f>
        <v>3752.3207548</v>
      </c>
      <c r="P143" s="36">
        <f>SUMIFS(СВЦЭМ!$C$33:$C$776,СВЦЭМ!$A$33:$A$776,$A143,СВЦЭМ!$B$33:$B$776,P$119)+'СЕТ СН'!$I$9+СВЦЭМ!$D$10+'СЕТ СН'!$I$5-'СЕТ СН'!$I$17</f>
        <v>3754.71279349</v>
      </c>
      <c r="Q143" s="36">
        <f>SUMIFS(СВЦЭМ!$C$33:$C$776,СВЦЭМ!$A$33:$A$776,$A143,СВЦЭМ!$B$33:$B$776,Q$119)+'СЕТ СН'!$I$9+СВЦЭМ!$D$10+'СЕТ СН'!$I$5-'СЕТ СН'!$I$17</f>
        <v>3721.8060605400001</v>
      </c>
      <c r="R143" s="36">
        <f>SUMIFS(СВЦЭМ!$C$33:$C$776,СВЦЭМ!$A$33:$A$776,$A143,СВЦЭМ!$B$33:$B$776,R$119)+'СЕТ СН'!$I$9+СВЦЭМ!$D$10+'СЕТ СН'!$I$5-'СЕТ СН'!$I$17</f>
        <v>3692.83242763</v>
      </c>
      <c r="S143" s="36">
        <f>SUMIFS(СВЦЭМ!$C$33:$C$776,СВЦЭМ!$A$33:$A$776,$A143,СВЦЭМ!$B$33:$B$776,S$119)+'СЕТ СН'!$I$9+СВЦЭМ!$D$10+'СЕТ СН'!$I$5-'СЕТ СН'!$I$17</f>
        <v>3711.7713853700002</v>
      </c>
      <c r="T143" s="36">
        <f>SUMIFS(СВЦЭМ!$C$33:$C$776,СВЦЭМ!$A$33:$A$776,$A143,СВЦЭМ!$B$33:$B$776,T$119)+'СЕТ СН'!$I$9+СВЦЭМ!$D$10+'СЕТ СН'!$I$5-'СЕТ СН'!$I$17</f>
        <v>3719.9559642300001</v>
      </c>
      <c r="U143" s="36">
        <f>SUMIFS(СВЦЭМ!$C$33:$C$776,СВЦЭМ!$A$33:$A$776,$A143,СВЦЭМ!$B$33:$B$776,U$119)+'СЕТ СН'!$I$9+СВЦЭМ!$D$10+'СЕТ СН'!$I$5-'СЕТ СН'!$I$17</f>
        <v>3736.6636092200001</v>
      </c>
      <c r="V143" s="36">
        <f>SUMIFS(СВЦЭМ!$C$33:$C$776,СВЦЭМ!$A$33:$A$776,$A143,СВЦЭМ!$B$33:$B$776,V$119)+'СЕТ СН'!$I$9+СВЦЭМ!$D$10+'СЕТ СН'!$I$5-'СЕТ СН'!$I$17</f>
        <v>3749.1824887400003</v>
      </c>
      <c r="W143" s="36">
        <f>SUMIFS(СВЦЭМ!$C$33:$C$776,СВЦЭМ!$A$33:$A$776,$A143,СВЦЭМ!$B$33:$B$776,W$119)+'СЕТ СН'!$I$9+СВЦЭМ!$D$10+'СЕТ СН'!$I$5-'СЕТ СН'!$I$17</f>
        <v>3732.9986861800003</v>
      </c>
      <c r="X143" s="36">
        <f>SUMIFS(СВЦЭМ!$C$33:$C$776,СВЦЭМ!$A$33:$A$776,$A143,СВЦЭМ!$B$33:$B$776,X$119)+'СЕТ СН'!$I$9+СВЦЭМ!$D$10+'СЕТ СН'!$I$5-'СЕТ СН'!$I$17</f>
        <v>3752.6378127800003</v>
      </c>
      <c r="Y143" s="36">
        <f>SUMIFS(СВЦЭМ!$C$33:$C$776,СВЦЭМ!$A$33:$A$776,$A143,СВЦЭМ!$B$33:$B$776,Y$119)+'СЕТ СН'!$I$9+СВЦЭМ!$D$10+'СЕТ СН'!$I$5-'СЕТ СН'!$I$17</f>
        <v>3826.6635527300004</v>
      </c>
    </row>
    <row r="144" spans="1:25" ht="15.75" x14ac:dyDescent="0.2">
      <c r="A144" s="35">
        <f t="shared" si="3"/>
        <v>43641</v>
      </c>
      <c r="B144" s="36">
        <f>SUMIFS(СВЦЭМ!$C$33:$C$776,СВЦЭМ!$A$33:$A$776,$A144,СВЦЭМ!$B$33:$B$776,B$119)+'СЕТ СН'!$I$9+СВЦЭМ!$D$10+'СЕТ СН'!$I$5-'СЕТ СН'!$I$17</f>
        <v>3856.2027686900001</v>
      </c>
      <c r="C144" s="36">
        <f>SUMIFS(СВЦЭМ!$C$33:$C$776,СВЦЭМ!$A$33:$A$776,$A144,СВЦЭМ!$B$33:$B$776,C$119)+'СЕТ СН'!$I$9+СВЦЭМ!$D$10+'СЕТ СН'!$I$5-'СЕТ СН'!$I$17</f>
        <v>3908.7121509400004</v>
      </c>
      <c r="D144" s="36">
        <f>SUMIFS(СВЦЭМ!$C$33:$C$776,СВЦЭМ!$A$33:$A$776,$A144,СВЦЭМ!$B$33:$B$776,D$119)+'СЕТ СН'!$I$9+СВЦЭМ!$D$10+'СЕТ СН'!$I$5-'СЕТ СН'!$I$17</f>
        <v>3899.8180921400003</v>
      </c>
      <c r="E144" s="36">
        <f>SUMIFS(СВЦЭМ!$C$33:$C$776,СВЦЭМ!$A$33:$A$776,$A144,СВЦЭМ!$B$33:$B$776,E$119)+'СЕТ СН'!$I$9+СВЦЭМ!$D$10+'СЕТ СН'!$I$5-'СЕТ СН'!$I$17</f>
        <v>3888.6239132800001</v>
      </c>
      <c r="F144" s="36">
        <f>SUMIFS(СВЦЭМ!$C$33:$C$776,СВЦЭМ!$A$33:$A$776,$A144,СВЦЭМ!$B$33:$B$776,F$119)+'СЕТ СН'!$I$9+СВЦЭМ!$D$10+'СЕТ СН'!$I$5-'СЕТ СН'!$I$17</f>
        <v>3895.5368422300003</v>
      </c>
      <c r="G144" s="36">
        <f>SUMIFS(СВЦЭМ!$C$33:$C$776,СВЦЭМ!$A$33:$A$776,$A144,СВЦЭМ!$B$33:$B$776,G$119)+'СЕТ СН'!$I$9+СВЦЭМ!$D$10+'СЕТ СН'!$I$5-'СЕТ СН'!$I$17</f>
        <v>3873.3670703900002</v>
      </c>
      <c r="H144" s="36">
        <f>SUMIFS(СВЦЭМ!$C$33:$C$776,СВЦЭМ!$A$33:$A$776,$A144,СВЦЭМ!$B$33:$B$776,H$119)+'СЕТ СН'!$I$9+СВЦЭМ!$D$10+'СЕТ СН'!$I$5-'СЕТ СН'!$I$17</f>
        <v>3863.1118200800001</v>
      </c>
      <c r="I144" s="36">
        <f>SUMIFS(СВЦЭМ!$C$33:$C$776,СВЦЭМ!$A$33:$A$776,$A144,СВЦЭМ!$B$33:$B$776,I$119)+'СЕТ СН'!$I$9+СВЦЭМ!$D$10+'СЕТ СН'!$I$5-'СЕТ СН'!$I$17</f>
        <v>3807.1948078800001</v>
      </c>
      <c r="J144" s="36">
        <f>SUMIFS(СВЦЭМ!$C$33:$C$776,СВЦЭМ!$A$33:$A$776,$A144,СВЦЭМ!$B$33:$B$776,J$119)+'СЕТ СН'!$I$9+СВЦЭМ!$D$10+'СЕТ СН'!$I$5-'СЕТ СН'!$I$17</f>
        <v>3818.1474199000004</v>
      </c>
      <c r="K144" s="36">
        <f>SUMIFS(СВЦЭМ!$C$33:$C$776,СВЦЭМ!$A$33:$A$776,$A144,СВЦЭМ!$B$33:$B$776,K$119)+'СЕТ СН'!$I$9+СВЦЭМ!$D$10+'СЕТ СН'!$I$5-'СЕТ СН'!$I$17</f>
        <v>3803.7413258000001</v>
      </c>
      <c r="L144" s="36">
        <f>SUMIFS(СВЦЭМ!$C$33:$C$776,СВЦЭМ!$A$33:$A$776,$A144,СВЦЭМ!$B$33:$B$776,L$119)+'СЕТ СН'!$I$9+СВЦЭМ!$D$10+'СЕТ СН'!$I$5-'СЕТ СН'!$I$17</f>
        <v>3790.2467184900001</v>
      </c>
      <c r="M144" s="36">
        <f>SUMIFS(СВЦЭМ!$C$33:$C$776,СВЦЭМ!$A$33:$A$776,$A144,СВЦЭМ!$B$33:$B$776,M$119)+'СЕТ СН'!$I$9+СВЦЭМ!$D$10+'СЕТ СН'!$I$5-'СЕТ СН'!$I$17</f>
        <v>3783.7343905500002</v>
      </c>
      <c r="N144" s="36">
        <f>SUMIFS(СВЦЭМ!$C$33:$C$776,СВЦЭМ!$A$33:$A$776,$A144,СВЦЭМ!$B$33:$B$776,N$119)+'СЕТ СН'!$I$9+СВЦЭМ!$D$10+'СЕТ СН'!$I$5-'СЕТ СН'!$I$17</f>
        <v>3789.1273999600003</v>
      </c>
      <c r="O144" s="36">
        <f>SUMIFS(СВЦЭМ!$C$33:$C$776,СВЦЭМ!$A$33:$A$776,$A144,СВЦЭМ!$B$33:$B$776,O$119)+'СЕТ СН'!$I$9+СВЦЭМ!$D$10+'СЕТ СН'!$I$5-'СЕТ СН'!$I$17</f>
        <v>3786.39952369</v>
      </c>
      <c r="P144" s="36">
        <f>SUMIFS(СВЦЭМ!$C$33:$C$776,СВЦЭМ!$A$33:$A$776,$A144,СВЦЭМ!$B$33:$B$776,P$119)+'СЕТ СН'!$I$9+СВЦЭМ!$D$10+'СЕТ СН'!$I$5-'СЕТ СН'!$I$17</f>
        <v>3792.6485929400001</v>
      </c>
      <c r="Q144" s="36">
        <f>SUMIFS(СВЦЭМ!$C$33:$C$776,СВЦЭМ!$A$33:$A$776,$A144,СВЦЭМ!$B$33:$B$776,Q$119)+'СЕТ СН'!$I$9+СВЦЭМ!$D$10+'СЕТ СН'!$I$5-'СЕТ СН'!$I$17</f>
        <v>3751.5455174400004</v>
      </c>
      <c r="R144" s="36">
        <f>SUMIFS(СВЦЭМ!$C$33:$C$776,СВЦЭМ!$A$33:$A$776,$A144,СВЦЭМ!$B$33:$B$776,R$119)+'СЕТ СН'!$I$9+СВЦЭМ!$D$10+'СЕТ СН'!$I$5-'СЕТ СН'!$I$17</f>
        <v>3718.0116139200004</v>
      </c>
      <c r="S144" s="36">
        <f>SUMIFS(СВЦЭМ!$C$33:$C$776,СВЦЭМ!$A$33:$A$776,$A144,СВЦЭМ!$B$33:$B$776,S$119)+'СЕТ СН'!$I$9+СВЦЭМ!$D$10+'СЕТ СН'!$I$5-'СЕТ СН'!$I$17</f>
        <v>3714.9866078200002</v>
      </c>
      <c r="T144" s="36">
        <f>SUMIFS(СВЦЭМ!$C$33:$C$776,СВЦЭМ!$A$33:$A$776,$A144,СВЦЭМ!$B$33:$B$776,T$119)+'СЕТ СН'!$I$9+СВЦЭМ!$D$10+'СЕТ СН'!$I$5-'СЕТ СН'!$I$17</f>
        <v>3721.84010304</v>
      </c>
      <c r="U144" s="36">
        <f>SUMIFS(СВЦЭМ!$C$33:$C$776,СВЦЭМ!$A$33:$A$776,$A144,СВЦЭМ!$B$33:$B$776,U$119)+'СЕТ СН'!$I$9+СВЦЭМ!$D$10+'СЕТ СН'!$I$5-'СЕТ СН'!$I$17</f>
        <v>3723.2408770700004</v>
      </c>
      <c r="V144" s="36">
        <f>SUMIFS(СВЦЭМ!$C$33:$C$776,СВЦЭМ!$A$33:$A$776,$A144,СВЦЭМ!$B$33:$B$776,V$119)+'СЕТ СН'!$I$9+СВЦЭМ!$D$10+'СЕТ СН'!$I$5-'СЕТ СН'!$I$17</f>
        <v>3715.7482418300001</v>
      </c>
      <c r="W144" s="36">
        <f>SUMIFS(СВЦЭМ!$C$33:$C$776,СВЦЭМ!$A$33:$A$776,$A144,СВЦЭМ!$B$33:$B$776,W$119)+'СЕТ СН'!$I$9+СВЦЭМ!$D$10+'СЕТ СН'!$I$5-'СЕТ СН'!$I$17</f>
        <v>3713.8187007900001</v>
      </c>
      <c r="X144" s="36">
        <f>SUMIFS(СВЦЭМ!$C$33:$C$776,СВЦЭМ!$A$33:$A$776,$A144,СВЦЭМ!$B$33:$B$776,X$119)+'СЕТ СН'!$I$9+СВЦЭМ!$D$10+'СЕТ СН'!$I$5-'СЕТ СН'!$I$17</f>
        <v>3704.4865034500003</v>
      </c>
      <c r="Y144" s="36">
        <f>SUMIFS(СВЦЭМ!$C$33:$C$776,СВЦЭМ!$A$33:$A$776,$A144,СВЦЭМ!$B$33:$B$776,Y$119)+'СЕТ СН'!$I$9+СВЦЭМ!$D$10+'СЕТ СН'!$I$5-'СЕТ СН'!$I$17</f>
        <v>3744.6168390300004</v>
      </c>
    </row>
    <row r="145" spans="1:26" ht="15.75" x14ac:dyDescent="0.2">
      <c r="A145" s="35">
        <f t="shared" si="3"/>
        <v>43642</v>
      </c>
      <c r="B145" s="36">
        <f>SUMIFS(СВЦЭМ!$C$33:$C$776,СВЦЭМ!$A$33:$A$776,$A145,СВЦЭМ!$B$33:$B$776,B$119)+'СЕТ СН'!$I$9+СВЦЭМ!$D$10+'СЕТ СН'!$I$5-'СЕТ СН'!$I$17</f>
        <v>3798.5225181200003</v>
      </c>
      <c r="C145" s="36">
        <f>SUMIFS(СВЦЭМ!$C$33:$C$776,СВЦЭМ!$A$33:$A$776,$A145,СВЦЭМ!$B$33:$B$776,C$119)+'СЕТ СН'!$I$9+СВЦЭМ!$D$10+'СЕТ СН'!$I$5-'СЕТ СН'!$I$17</f>
        <v>3879.3853432200003</v>
      </c>
      <c r="D145" s="36">
        <f>SUMIFS(СВЦЭМ!$C$33:$C$776,СВЦЭМ!$A$33:$A$776,$A145,СВЦЭМ!$B$33:$B$776,D$119)+'СЕТ СН'!$I$9+СВЦЭМ!$D$10+'СЕТ СН'!$I$5-'СЕТ СН'!$I$17</f>
        <v>3907.09921553</v>
      </c>
      <c r="E145" s="36">
        <f>SUMIFS(СВЦЭМ!$C$33:$C$776,СВЦЭМ!$A$33:$A$776,$A145,СВЦЭМ!$B$33:$B$776,E$119)+'СЕТ СН'!$I$9+СВЦЭМ!$D$10+'СЕТ СН'!$I$5-'СЕТ СН'!$I$17</f>
        <v>3921.8725343000001</v>
      </c>
      <c r="F145" s="36">
        <f>SUMIFS(СВЦЭМ!$C$33:$C$776,СВЦЭМ!$A$33:$A$776,$A145,СВЦЭМ!$B$33:$B$776,F$119)+'СЕТ СН'!$I$9+СВЦЭМ!$D$10+'СЕТ СН'!$I$5-'СЕТ СН'!$I$17</f>
        <v>3931.1622769800001</v>
      </c>
      <c r="G145" s="36">
        <f>SUMIFS(СВЦЭМ!$C$33:$C$776,СВЦЭМ!$A$33:$A$776,$A145,СВЦЭМ!$B$33:$B$776,G$119)+'СЕТ СН'!$I$9+СВЦЭМ!$D$10+'СЕТ СН'!$I$5-'СЕТ СН'!$I$17</f>
        <v>3908.9656831300003</v>
      </c>
      <c r="H145" s="36">
        <f>SUMIFS(СВЦЭМ!$C$33:$C$776,СВЦЭМ!$A$33:$A$776,$A145,СВЦЭМ!$B$33:$B$776,H$119)+'СЕТ СН'!$I$9+СВЦЭМ!$D$10+'СЕТ СН'!$I$5-'СЕТ СН'!$I$17</f>
        <v>3859.6653180500002</v>
      </c>
      <c r="I145" s="36">
        <f>SUMIFS(СВЦЭМ!$C$33:$C$776,СВЦЭМ!$A$33:$A$776,$A145,СВЦЭМ!$B$33:$B$776,I$119)+'СЕТ СН'!$I$9+СВЦЭМ!$D$10+'СЕТ СН'!$I$5-'СЕТ СН'!$I$17</f>
        <v>3818.9555432000002</v>
      </c>
      <c r="J145" s="36">
        <f>SUMIFS(СВЦЭМ!$C$33:$C$776,СВЦЭМ!$A$33:$A$776,$A145,СВЦЭМ!$B$33:$B$776,J$119)+'СЕТ СН'!$I$9+СВЦЭМ!$D$10+'СЕТ СН'!$I$5-'СЕТ СН'!$I$17</f>
        <v>3777.4770912100003</v>
      </c>
      <c r="K145" s="36">
        <f>SUMIFS(СВЦЭМ!$C$33:$C$776,СВЦЭМ!$A$33:$A$776,$A145,СВЦЭМ!$B$33:$B$776,K$119)+'СЕТ СН'!$I$9+СВЦЭМ!$D$10+'СЕТ СН'!$I$5-'СЕТ СН'!$I$17</f>
        <v>3751.9662264900003</v>
      </c>
      <c r="L145" s="36">
        <f>SUMIFS(СВЦЭМ!$C$33:$C$776,СВЦЭМ!$A$33:$A$776,$A145,СВЦЭМ!$B$33:$B$776,L$119)+'СЕТ СН'!$I$9+СВЦЭМ!$D$10+'СЕТ СН'!$I$5-'СЕТ СН'!$I$17</f>
        <v>3752.6517514400002</v>
      </c>
      <c r="M145" s="36">
        <f>SUMIFS(СВЦЭМ!$C$33:$C$776,СВЦЭМ!$A$33:$A$776,$A145,СВЦЭМ!$B$33:$B$776,M$119)+'СЕТ СН'!$I$9+СВЦЭМ!$D$10+'СЕТ СН'!$I$5-'СЕТ СН'!$I$17</f>
        <v>3741.8150395900002</v>
      </c>
      <c r="N145" s="36">
        <f>SUMIFS(СВЦЭМ!$C$33:$C$776,СВЦЭМ!$A$33:$A$776,$A145,СВЦЭМ!$B$33:$B$776,N$119)+'СЕТ СН'!$I$9+СВЦЭМ!$D$10+'СЕТ СН'!$I$5-'СЕТ СН'!$I$17</f>
        <v>3752.5643557800004</v>
      </c>
      <c r="O145" s="36">
        <f>SUMIFS(СВЦЭМ!$C$33:$C$776,СВЦЭМ!$A$33:$A$776,$A145,СВЦЭМ!$B$33:$B$776,O$119)+'СЕТ СН'!$I$9+СВЦЭМ!$D$10+'СЕТ СН'!$I$5-'СЕТ СН'!$I$17</f>
        <v>3741.34289558</v>
      </c>
      <c r="P145" s="36">
        <f>SUMIFS(СВЦЭМ!$C$33:$C$776,СВЦЭМ!$A$33:$A$776,$A145,СВЦЭМ!$B$33:$B$776,P$119)+'СЕТ СН'!$I$9+СВЦЭМ!$D$10+'СЕТ СН'!$I$5-'СЕТ СН'!$I$17</f>
        <v>3743.0692905900005</v>
      </c>
      <c r="Q145" s="36">
        <f>SUMIFS(СВЦЭМ!$C$33:$C$776,СВЦЭМ!$A$33:$A$776,$A145,СВЦЭМ!$B$33:$B$776,Q$119)+'СЕТ СН'!$I$9+СВЦЭМ!$D$10+'СЕТ СН'!$I$5-'СЕТ СН'!$I$17</f>
        <v>3703.82084829</v>
      </c>
      <c r="R145" s="36">
        <f>SUMIFS(СВЦЭМ!$C$33:$C$776,СВЦЭМ!$A$33:$A$776,$A145,СВЦЭМ!$B$33:$B$776,R$119)+'СЕТ СН'!$I$9+СВЦЭМ!$D$10+'СЕТ СН'!$I$5-'СЕТ СН'!$I$17</f>
        <v>3643.4018377500001</v>
      </c>
      <c r="S145" s="36">
        <f>SUMIFS(СВЦЭМ!$C$33:$C$776,СВЦЭМ!$A$33:$A$776,$A145,СВЦЭМ!$B$33:$B$776,S$119)+'СЕТ СН'!$I$9+СВЦЭМ!$D$10+'СЕТ СН'!$I$5-'СЕТ СН'!$I$17</f>
        <v>3654.5350713800003</v>
      </c>
      <c r="T145" s="36">
        <f>SUMIFS(СВЦЭМ!$C$33:$C$776,СВЦЭМ!$A$33:$A$776,$A145,СВЦЭМ!$B$33:$B$776,T$119)+'СЕТ СН'!$I$9+СВЦЭМ!$D$10+'СЕТ СН'!$I$5-'СЕТ СН'!$I$17</f>
        <v>3656.75256713</v>
      </c>
      <c r="U145" s="36">
        <f>SUMIFS(СВЦЭМ!$C$33:$C$776,СВЦЭМ!$A$33:$A$776,$A145,СВЦЭМ!$B$33:$B$776,U$119)+'СЕТ СН'!$I$9+СВЦЭМ!$D$10+'СЕТ СН'!$I$5-'СЕТ СН'!$I$17</f>
        <v>3649.0723840000001</v>
      </c>
      <c r="V145" s="36">
        <f>SUMIFS(СВЦЭМ!$C$33:$C$776,СВЦЭМ!$A$33:$A$776,$A145,СВЦЭМ!$B$33:$B$776,V$119)+'СЕТ СН'!$I$9+СВЦЭМ!$D$10+'СЕТ СН'!$I$5-'СЕТ СН'!$I$17</f>
        <v>3643.8574608300005</v>
      </c>
      <c r="W145" s="36">
        <f>SUMIFS(СВЦЭМ!$C$33:$C$776,СВЦЭМ!$A$33:$A$776,$A145,СВЦЭМ!$B$33:$B$776,W$119)+'СЕТ СН'!$I$9+СВЦЭМ!$D$10+'СЕТ СН'!$I$5-'СЕТ СН'!$I$17</f>
        <v>3632.5864300700005</v>
      </c>
      <c r="X145" s="36">
        <f>SUMIFS(СВЦЭМ!$C$33:$C$776,СВЦЭМ!$A$33:$A$776,$A145,СВЦЭМ!$B$33:$B$776,X$119)+'СЕТ СН'!$I$9+СВЦЭМ!$D$10+'СЕТ СН'!$I$5-'СЕТ СН'!$I$17</f>
        <v>3642.3371533100003</v>
      </c>
      <c r="Y145" s="36">
        <f>SUMIFS(СВЦЭМ!$C$33:$C$776,СВЦЭМ!$A$33:$A$776,$A145,СВЦЭМ!$B$33:$B$776,Y$119)+'СЕТ СН'!$I$9+СВЦЭМ!$D$10+'СЕТ СН'!$I$5-'СЕТ СН'!$I$17</f>
        <v>3716.56384299</v>
      </c>
    </row>
    <row r="146" spans="1:26" ht="15.75" x14ac:dyDescent="0.2">
      <c r="A146" s="35">
        <f t="shared" si="3"/>
        <v>43643</v>
      </c>
      <c r="B146" s="36">
        <f>SUMIFS(СВЦЭМ!$C$33:$C$776,СВЦЭМ!$A$33:$A$776,$A146,СВЦЭМ!$B$33:$B$776,B$119)+'СЕТ СН'!$I$9+СВЦЭМ!$D$10+'СЕТ СН'!$I$5-'СЕТ СН'!$I$17</f>
        <v>3823.9318881200002</v>
      </c>
      <c r="C146" s="36">
        <f>SUMIFS(СВЦЭМ!$C$33:$C$776,СВЦЭМ!$A$33:$A$776,$A146,СВЦЭМ!$B$33:$B$776,C$119)+'СЕТ СН'!$I$9+СВЦЭМ!$D$10+'СЕТ СН'!$I$5-'СЕТ СН'!$I$17</f>
        <v>3869.0751073000001</v>
      </c>
      <c r="D146" s="36">
        <f>SUMIFS(СВЦЭМ!$C$33:$C$776,СВЦЭМ!$A$33:$A$776,$A146,СВЦЭМ!$B$33:$B$776,D$119)+'СЕТ СН'!$I$9+СВЦЭМ!$D$10+'СЕТ СН'!$I$5-'СЕТ СН'!$I$17</f>
        <v>3890.5062564300001</v>
      </c>
      <c r="E146" s="36">
        <f>SUMIFS(СВЦЭМ!$C$33:$C$776,СВЦЭМ!$A$33:$A$776,$A146,СВЦЭМ!$B$33:$B$776,E$119)+'СЕТ СН'!$I$9+СВЦЭМ!$D$10+'СЕТ СН'!$I$5-'СЕТ СН'!$I$17</f>
        <v>3930.2656353700004</v>
      </c>
      <c r="F146" s="36">
        <f>SUMIFS(СВЦЭМ!$C$33:$C$776,СВЦЭМ!$A$33:$A$776,$A146,СВЦЭМ!$B$33:$B$776,F$119)+'СЕТ СН'!$I$9+СВЦЭМ!$D$10+'СЕТ СН'!$I$5-'СЕТ СН'!$I$17</f>
        <v>3941.1733165800001</v>
      </c>
      <c r="G146" s="36">
        <f>SUMIFS(СВЦЭМ!$C$33:$C$776,СВЦЭМ!$A$33:$A$776,$A146,СВЦЭМ!$B$33:$B$776,G$119)+'СЕТ СН'!$I$9+СВЦЭМ!$D$10+'СЕТ СН'!$I$5-'СЕТ СН'!$I$17</f>
        <v>3932.2162649100001</v>
      </c>
      <c r="H146" s="36">
        <f>SUMIFS(СВЦЭМ!$C$33:$C$776,СВЦЭМ!$A$33:$A$776,$A146,СВЦЭМ!$B$33:$B$776,H$119)+'СЕТ СН'!$I$9+СВЦЭМ!$D$10+'СЕТ СН'!$I$5-'СЕТ СН'!$I$17</f>
        <v>3859.7129065900003</v>
      </c>
      <c r="I146" s="36">
        <f>SUMIFS(СВЦЭМ!$C$33:$C$776,СВЦЭМ!$A$33:$A$776,$A146,СВЦЭМ!$B$33:$B$776,I$119)+'СЕТ СН'!$I$9+СВЦЭМ!$D$10+'СЕТ СН'!$I$5-'СЕТ СН'!$I$17</f>
        <v>3805.8204183800003</v>
      </c>
      <c r="J146" s="36">
        <f>SUMIFS(СВЦЭМ!$C$33:$C$776,СВЦЭМ!$A$33:$A$776,$A146,СВЦЭМ!$B$33:$B$776,J$119)+'СЕТ СН'!$I$9+СВЦЭМ!$D$10+'СЕТ СН'!$I$5-'СЕТ СН'!$I$17</f>
        <v>3753.2359528900001</v>
      </c>
      <c r="K146" s="36">
        <f>SUMIFS(СВЦЭМ!$C$33:$C$776,СВЦЭМ!$A$33:$A$776,$A146,СВЦЭМ!$B$33:$B$776,K$119)+'СЕТ СН'!$I$9+СВЦЭМ!$D$10+'СЕТ СН'!$I$5-'СЕТ СН'!$I$17</f>
        <v>3725.2987783800004</v>
      </c>
      <c r="L146" s="36">
        <f>SUMIFS(СВЦЭМ!$C$33:$C$776,СВЦЭМ!$A$33:$A$776,$A146,СВЦЭМ!$B$33:$B$776,L$119)+'СЕТ СН'!$I$9+СВЦЭМ!$D$10+'СЕТ СН'!$I$5-'СЕТ СН'!$I$17</f>
        <v>3701.6966304500002</v>
      </c>
      <c r="M146" s="36">
        <f>SUMIFS(СВЦЭМ!$C$33:$C$776,СВЦЭМ!$A$33:$A$776,$A146,СВЦЭМ!$B$33:$B$776,M$119)+'СЕТ СН'!$I$9+СВЦЭМ!$D$10+'СЕТ СН'!$I$5-'СЕТ СН'!$I$17</f>
        <v>3709.27303089</v>
      </c>
      <c r="N146" s="36">
        <f>SUMIFS(СВЦЭМ!$C$33:$C$776,СВЦЭМ!$A$33:$A$776,$A146,СВЦЭМ!$B$33:$B$776,N$119)+'СЕТ СН'!$I$9+СВЦЭМ!$D$10+'СЕТ СН'!$I$5-'СЕТ СН'!$I$17</f>
        <v>3729.2850110900004</v>
      </c>
      <c r="O146" s="36">
        <f>SUMIFS(СВЦЭМ!$C$33:$C$776,СВЦЭМ!$A$33:$A$776,$A146,СВЦЭМ!$B$33:$B$776,O$119)+'СЕТ СН'!$I$9+СВЦЭМ!$D$10+'СЕТ СН'!$I$5-'СЕТ СН'!$I$17</f>
        <v>3727.0205333000004</v>
      </c>
      <c r="P146" s="36">
        <f>SUMIFS(СВЦЭМ!$C$33:$C$776,СВЦЭМ!$A$33:$A$776,$A146,СВЦЭМ!$B$33:$B$776,P$119)+'СЕТ СН'!$I$9+СВЦЭМ!$D$10+'СЕТ СН'!$I$5-'СЕТ СН'!$I$17</f>
        <v>3727.7569490800001</v>
      </c>
      <c r="Q146" s="36">
        <f>SUMIFS(СВЦЭМ!$C$33:$C$776,СВЦЭМ!$A$33:$A$776,$A146,СВЦЭМ!$B$33:$B$776,Q$119)+'СЕТ СН'!$I$9+СВЦЭМ!$D$10+'СЕТ СН'!$I$5-'СЕТ СН'!$I$17</f>
        <v>3698.2544679500002</v>
      </c>
      <c r="R146" s="36">
        <f>SUMIFS(СВЦЭМ!$C$33:$C$776,СВЦЭМ!$A$33:$A$776,$A146,СВЦЭМ!$B$33:$B$776,R$119)+'СЕТ СН'!$I$9+СВЦЭМ!$D$10+'СЕТ СН'!$I$5-'СЕТ СН'!$I$17</f>
        <v>3657.8525014700003</v>
      </c>
      <c r="S146" s="36">
        <f>SUMIFS(СВЦЭМ!$C$33:$C$776,СВЦЭМ!$A$33:$A$776,$A146,СВЦЭМ!$B$33:$B$776,S$119)+'СЕТ СН'!$I$9+СВЦЭМ!$D$10+'СЕТ СН'!$I$5-'СЕТ СН'!$I$17</f>
        <v>3661.5941396500002</v>
      </c>
      <c r="T146" s="36">
        <f>SUMIFS(СВЦЭМ!$C$33:$C$776,СВЦЭМ!$A$33:$A$776,$A146,СВЦЭМ!$B$33:$B$776,T$119)+'СЕТ СН'!$I$9+СВЦЭМ!$D$10+'СЕТ СН'!$I$5-'СЕТ СН'!$I$17</f>
        <v>3646.8408517500002</v>
      </c>
      <c r="U146" s="36">
        <f>SUMIFS(СВЦЭМ!$C$33:$C$776,СВЦЭМ!$A$33:$A$776,$A146,СВЦЭМ!$B$33:$B$776,U$119)+'СЕТ СН'!$I$9+СВЦЭМ!$D$10+'СЕТ СН'!$I$5-'СЕТ СН'!$I$17</f>
        <v>3660.9187303800004</v>
      </c>
      <c r="V146" s="36">
        <f>SUMIFS(СВЦЭМ!$C$33:$C$776,СВЦЭМ!$A$33:$A$776,$A146,СВЦЭМ!$B$33:$B$776,V$119)+'СЕТ СН'!$I$9+СВЦЭМ!$D$10+'СЕТ СН'!$I$5-'СЕТ СН'!$I$17</f>
        <v>3649.16872668</v>
      </c>
      <c r="W146" s="36">
        <f>SUMIFS(СВЦЭМ!$C$33:$C$776,СВЦЭМ!$A$33:$A$776,$A146,СВЦЭМ!$B$33:$B$776,W$119)+'СЕТ СН'!$I$9+СВЦЭМ!$D$10+'СЕТ СН'!$I$5-'СЕТ СН'!$I$17</f>
        <v>3632.9221109100004</v>
      </c>
      <c r="X146" s="36">
        <f>SUMIFS(СВЦЭМ!$C$33:$C$776,СВЦЭМ!$A$33:$A$776,$A146,СВЦЭМ!$B$33:$B$776,X$119)+'СЕТ СН'!$I$9+СВЦЭМ!$D$10+'СЕТ СН'!$I$5-'СЕТ СН'!$I$17</f>
        <v>3636.65643456</v>
      </c>
      <c r="Y146" s="36">
        <f>SUMIFS(СВЦЭМ!$C$33:$C$776,СВЦЭМ!$A$33:$A$776,$A146,СВЦЭМ!$B$33:$B$776,Y$119)+'СЕТ СН'!$I$9+СВЦЭМ!$D$10+'СЕТ СН'!$I$5-'СЕТ СН'!$I$17</f>
        <v>3700.6037367100002</v>
      </c>
    </row>
    <row r="147" spans="1:26" ht="15.75" x14ac:dyDescent="0.2">
      <c r="A147" s="35">
        <f t="shared" si="3"/>
        <v>43644</v>
      </c>
      <c r="B147" s="36">
        <f>SUMIFS(СВЦЭМ!$C$33:$C$776,СВЦЭМ!$A$33:$A$776,$A147,СВЦЭМ!$B$33:$B$776,B$119)+'СЕТ СН'!$I$9+СВЦЭМ!$D$10+'СЕТ СН'!$I$5-'СЕТ СН'!$I$17</f>
        <v>3796.5121229800002</v>
      </c>
      <c r="C147" s="36">
        <f>SUMIFS(СВЦЭМ!$C$33:$C$776,СВЦЭМ!$A$33:$A$776,$A147,СВЦЭМ!$B$33:$B$776,C$119)+'СЕТ СН'!$I$9+СВЦЭМ!$D$10+'СЕТ СН'!$I$5-'СЕТ СН'!$I$17</f>
        <v>3840.8780181800003</v>
      </c>
      <c r="D147" s="36">
        <f>SUMIFS(СВЦЭМ!$C$33:$C$776,СВЦЭМ!$A$33:$A$776,$A147,СВЦЭМ!$B$33:$B$776,D$119)+'СЕТ СН'!$I$9+СВЦЭМ!$D$10+'СЕТ СН'!$I$5-'СЕТ СН'!$I$17</f>
        <v>3882.3148949800002</v>
      </c>
      <c r="E147" s="36">
        <f>SUMIFS(СВЦЭМ!$C$33:$C$776,СВЦЭМ!$A$33:$A$776,$A147,СВЦЭМ!$B$33:$B$776,E$119)+'СЕТ СН'!$I$9+СВЦЭМ!$D$10+'СЕТ СН'!$I$5-'СЕТ СН'!$I$17</f>
        <v>3889.5281489100003</v>
      </c>
      <c r="F147" s="36">
        <f>SUMIFS(СВЦЭМ!$C$33:$C$776,СВЦЭМ!$A$33:$A$776,$A147,СВЦЭМ!$B$33:$B$776,F$119)+'СЕТ СН'!$I$9+СВЦЭМ!$D$10+'СЕТ СН'!$I$5-'СЕТ СН'!$I$17</f>
        <v>3894.8558218900002</v>
      </c>
      <c r="G147" s="36">
        <f>SUMIFS(СВЦЭМ!$C$33:$C$776,СВЦЭМ!$A$33:$A$776,$A147,СВЦЭМ!$B$33:$B$776,G$119)+'СЕТ СН'!$I$9+СВЦЭМ!$D$10+'СЕТ СН'!$I$5-'СЕТ СН'!$I$17</f>
        <v>3883.9062069400002</v>
      </c>
      <c r="H147" s="36">
        <f>SUMIFS(СВЦЭМ!$C$33:$C$776,СВЦЭМ!$A$33:$A$776,$A147,СВЦЭМ!$B$33:$B$776,H$119)+'СЕТ СН'!$I$9+СВЦЭМ!$D$10+'СЕТ СН'!$I$5-'СЕТ СН'!$I$17</f>
        <v>3814.7444182100003</v>
      </c>
      <c r="I147" s="36">
        <f>SUMIFS(СВЦЭМ!$C$33:$C$776,СВЦЭМ!$A$33:$A$776,$A147,СВЦЭМ!$B$33:$B$776,I$119)+'СЕТ СН'!$I$9+СВЦЭМ!$D$10+'СЕТ СН'!$I$5-'СЕТ СН'!$I$17</f>
        <v>3784.6681538700004</v>
      </c>
      <c r="J147" s="36">
        <f>SUMIFS(СВЦЭМ!$C$33:$C$776,СВЦЭМ!$A$33:$A$776,$A147,СВЦЭМ!$B$33:$B$776,J$119)+'СЕТ СН'!$I$9+СВЦЭМ!$D$10+'СЕТ СН'!$I$5-'СЕТ СН'!$I$17</f>
        <v>3738.3747757700003</v>
      </c>
      <c r="K147" s="36">
        <f>SUMIFS(СВЦЭМ!$C$33:$C$776,СВЦЭМ!$A$33:$A$776,$A147,СВЦЭМ!$B$33:$B$776,K$119)+'СЕТ СН'!$I$9+СВЦЭМ!$D$10+'СЕТ СН'!$I$5-'СЕТ СН'!$I$17</f>
        <v>3724.28154266</v>
      </c>
      <c r="L147" s="36">
        <f>SUMIFS(СВЦЭМ!$C$33:$C$776,СВЦЭМ!$A$33:$A$776,$A147,СВЦЭМ!$B$33:$B$776,L$119)+'СЕТ СН'!$I$9+СВЦЭМ!$D$10+'СЕТ СН'!$I$5-'СЕТ СН'!$I$17</f>
        <v>3736.1661927100004</v>
      </c>
      <c r="M147" s="36">
        <f>SUMIFS(СВЦЭМ!$C$33:$C$776,СВЦЭМ!$A$33:$A$776,$A147,СВЦЭМ!$B$33:$B$776,M$119)+'СЕТ СН'!$I$9+СВЦЭМ!$D$10+'СЕТ СН'!$I$5-'СЕТ СН'!$I$17</f>
        <v>3748.1876228000001</v>
      </c>
      <c r="N147" s="36">
        <f>SUMIFS(СВЦЭМ!$C$33:$C$776,СВЦЭМ!$A$33:$A$776,$A147,СВЦЭМ!$B$33:$B$776,N$119)+'СЕТ СН'!$I$9+СВЦЭМ!$D$10+'СЕТ СН'!$I$5-'СЕТ СН'!$I$17</f>
        <v>3775.3040464000005</v>
      </c>
      <c r="O147" s="36">
        <f>SUMIFS(СВЦЭМ!$C$33:$C$776,СВЦЭМ!$A$33:$A$776,$A147,СВЦЭМ!$B$33:$B$776,O$119)+'СЕТ СН'!$I$9+СВЦЭМ!$D$10+'СЕТ СН'!$I$5-'СЕТ СН'!$I$17</f>
        <v>3763.1312958100002</v>
      </c>
      <c r="P147" s="36">
        <f>SUMIFS(СВЦЭМ!$C$33:$C$776,СВЦЭМ!$A$33:$A$776,$A147,СВЦЭМ!$B$33:$B$776,P$119)+'СЕТ СН'!$I$9+СВЦЭМ!$D$10+'СЕТ СН'!$I$5-'СЕТ СН'!$I$17</f>
        <v>3747.0500368200001</v>
      </c>
      <c r="Q147" s="36">
        <f>SUMIFS(СВЦЭМ!$C$33:$C$776,СВЦЭМ!$A$33:$A$776,$A147,СВЦЭМ!$B$33:$B$776,Q$119)+'СЕТ СН'!$I$9+СВЦЭМ!$D$10+'СЕТ СН'!$I$5-'СЕТ СН'!$I$17</f>
        <v>3727.5210284800005</v>
      </c>
      <c r="R147" s="36">
        <f>SUMIFS(СВЦЭМ!$C$33:$C$776,СВЦЭМ!$A$33:$A$776,$A147,СВЦЭМ!$B$33:$B$776,R$119)+'СЕТ СН'!$I$9+СВЦЭМ!$D$10+'СЕТ СН'!$I$5-'СЕТ СН'!$I$17</f>
        <v>3697.8857509300001</v>
      </c>
      <c r="S147" s="36">
        <f>SUMIFS(СВЦЭМ!$C$33:$C$776,СВЦЭМ!$A$33:$A$776,$A147,СВЦЭМ!$B$33:$B$776,S$119)+'СЕТ СН'!$I$9+СВЦЭМ!$D$10+'СЕТ СН'!$I$5-'СЕТ СН'!$I$17</f>
        <v>3667.0211409500002</v>
      </c>
      <c r="T147" s="36">
        <f>SUMIFS(СВЦЭМ!$C$33:$C$776,СВЦЭМ!$A$33:$A$776,$A147,СВЦЭМ!$B$33:$B$776,T$119)+'СЕТ СН'!$I$9+СВЦЭМ!$D$10+'СЕТ СН'!$I$5-'СЕТ СН'!$I$17</f>
        <v>3685.8791379100003</v>
      </c>
      <c r="U147" s="36">
        <f>SUMIFS(СВЦЭМ!$C$33:$C$776,СВЦЭМ!$A$33:$A$776,$A147,СВЦЭМ!$B$33:$B$776,U$119)+'СЕТ СН'!$I$9+СВЦЭМ!$D$10+'СЕТ СН'!$I$5-'СЕТ СН'!$I$17</f>
        <v>3695.2390725400001</v>
      </c>
      <c r="V147" s="36">
        <f>SUMIFS(СВЦЭМ!$C$33:$C$776,СВЦЭМ!$A$33:$A$776,$A147,СВЦЭМ!$B$33:$B$776,V$119)+'СЕТ СН'!$I$9+СВЦЭМ!$D$10+'СЕТ СН'!$I$5-'СЕТ СН'!$I$17</f>
        <v>3699.6935108900002</v>
      </c>
      <c r="W147" s="36">
        <f>SUMIFS(СВЦЭМ!$C$33:$C$776,СВЦЭМ!$A$33:$A$776,$A147,СВЦЭМ!$B$33:$B$776,W$119)+'СЕТ СН'!$I$9+СВЦЭМ!$D$10+'СЕТ СН'!$I$5-'СЕТ СН'!$I$17</f>
        <v>3662.9218387500005</v>
      </c>
      <c r="X147" s="36">
        <f>SUMIFS(СВЦЭМ!$C$33:$C$776,СВЦЭМ!$A$33:$A$776,$A147,СВЦЭМ!$B$33:$B$776,X$119)+'СЕТ СН'!$I$9+СВЦЭМ!$D$10+'СЕТ СН'!$I$5-'СЕТ СН'!$I$17</f>
        <v>3662.0425600400004</v>
      </c>
      <c r="Y147" s="36">
        <f>SUMIFS(СВЦЭМ!$C$33:$C$776,СВЦЭМ!$A$33:$A$776,$A147,СВЦЭМ!$B$33:$B$776,Y$119)+'СЕТ СН'!$I$9+СВЦЭМ!$D$10+'СЕТ СН'!$I$5-'СЕТ СН'!$I$17</f>
        <v>3750.7832181900003</v>
      </c>
    </row>
    <row r="148" spans="1:26" ht="15.75" x14ac:dyDescent="0.2">
      <c r="A148" s="35">
        <f t="shared" si="3"/>
        <v>43645</v>
      </c>
      <c r="B148" s="36">
        <f>SUMIFS(СВЦЭМ!$C$33:$C$776,СВЦЭМ!$A$33:$A$776,$A148,СВЦЭМ!$B$33:$B$776,B$119)+'СЕТ СН'!$I$9+СВЦЭМ!$D$10+'СЕТ СН'!$I$5-'СЕТ СН'!$I$17</f>
        <v>3785.9631014400002</v>
      </c>
      <c r="C148" s="36">
        <f>SUMIFS(СВЦЭМ!$C$33:$C$776,СВЦЭМ!$A$33:$A$776,$A148,СВЦЭМ!$B$33:$B$776,C$119)+'СЕТ СН'!$I$9+СВЦЭМ!$D$10+'СЕТ СН'!$I$5-'СЕТ СН'!$I$17</f>
        <v>3837.3802343400002</v>
      </c>
      <c r="D148" s="36">
        <f>SUMIFS(СВЦЭМ!$C$33:$C$776,СВЦЭМ!$A$33:$A$776,$A148,СВЦЭМ!$B$33:$B$776,D$119)+'СЕТ СН'!$I$9+СВЦЭМ!$D$10+'СЕТ СН'!$I$5-'СЕТ СН'!$I$17</f>
        <v>3860.9829884300002</v>
      </c>
      <c r="E148" s="36">
        <f>SUMIFS(СВЦЭМ!$C$33:$C$776,СВЦЭМ!$A$33:$A$776,$A148,СВЦЭМ!$B$33:$B$776,E$119)+'СЕТ СН'!$I$9+СВЦЭМ!$D$10+'СЕТ СН'!$I$5-'СЕТ СН'!$I$17</f>
        <v>3882.6756805800005</v>
      </c>
      <c r="F148" s="36">
        <f>SUMIFS(СВЦЭМ!$C$33:$C$776,СВЦЭМ!$A$33:$A$776,$A148,СВЦЭМ!$B$33:$B$776,F$119)+'СЕТ СН'!$I$9+СВЦЭМ!$D$10+'СЕТ СН'!$I$5-'СЕТ СН'!$I$17</f>
        <v>3888.4013699200004</v>
      </c>
      <c r="G148" s="36">
        <f>SUMIFS(СВЦЭМ!$C$33:$C$776,СВЦЭМ!$A$33:$A$776,$A148,СВЦЭМ!$B$33:$B$776,G$119)+'СЕТ СН'!$I$9+СВЦЭМ!$D$10+'СЕТ СН'!$I$5-'СЕТ СН'!$I$17</f>
        <v>3884.2321401100003</v>
      </c>
      <c r="H148" s="36">
        <f>SUMIFS(СВЦЭМ!$C$33:$C$776,СВЦЭМ!$A$33:$A$776,$A148,СВЦЭМ!$B$33:$B$776,H$119)+'СЕТ СН'!$I$9+СВЦЭМ!$D$10+'СЕТ СН'!$I$5-'СЕТ СН'!$I$17</f>
        <v>3855.3071252700001</v>
      </c>
      <c r="I148" s="36">
        <f>SUMIFS(СВЦЭМ!$C$33:$C$776,СВЦЭМ!$A$33:$A$776,$A148,СВЦЭМ!$B$33:$B$776,I$119)+'СЕТ СН'!$I$9+СВЦЭМ!$D$10+'СЕТ СН'!$I$5-'СЕТ СН'!$I$17</f>
        <v>3809.5027665000002</v>
      </c>
      <c r="J148" s="36">
        <f>SUMIFS(СВЦЭМ!$C$33:$C$776,СВЦЭМ!$A$33:$A$776,$A148,СВЦЭМ!$B$33:$B$776,J$119)+'СЕТ СН'!$I$9+СВЦЭМ!$D$10+'СЕТ СН'!$I$5-'СЕТ СН'!$I$17</f>
        <v>3793.5127329500001</v>
      </c>
      <c r="K148" s="36">
        <f>SUMIFS(СВЦЭМ!$C$33:$C$776,СВЦЭМ!$A$33:$A$776,$A148,СВЦЭМ!$B$33:$B$776,K$119)+'СЕТ СН'!$I$9+СВЦЭМ!$D$10+'СЕТ СН'!$I$5-'СЕТ СН'!$I$17</f>
        <v>3744.3622962600002</v>
      </c>
      <c r="L148" s="36">
        <f>SUMIFS(СВЦЭМ!$C$33:$C$776,СВЦЭМ!$A$33:$A$776,$A148,СВЦЭМ!$B$33:$B$776,L$119)+'СЕТ СН'!$I$9+СВЦЭМ!$D$10+'СЕТ СН'!$I$5-'СЕТ СН'!$I$17</f>
        <v>3726.2165056000003</v>
      </c>
      <c r="M148" s="36">
        <f>SUMIFS(СВЦЭМ!$C$33:$C$776,СВЦЭМ!$A$33:$A$776,$A148,СВЦЭМ!$B$33:$B$776,M$119)+'СЕТ СН'!$I$9+СВЦЭМ!$D$10+'СЕТ СН'!$I$5-'СЕТ СН'!$I$17</f>
        <v>3718.6131721900001</v>
      </c>
      <c r="N148" s="36">
        <f>SUMIFS(СВЦЭМ!$C$33:$C$776,СВЦЭМ!$A$33:$A$776,$A148,СВЦЭМ!$B$33:$B$776,N$119)+'СЕТ СН'!$I$9+СВЦЭМ!$D$10+'СЕТ СН'!$I$5-'СЕТ СН'!$I$17</f>
        <v>3731.3174998500003</v>
      </c>
      <c r="O148" s="36">
        <f>SUMIFS(СВЦЭМ!$C$33:$C$776,СВЦЭМ!$A$33:$A$776,$A148,СВЦЭМ!$B$33:$B$776,O$119)+'СЕТ СН'!$I$9+СВЦЭМ!$D$10+'СЕТ СН'!$I$5-'СЕТ СН'!$I$17</f>
        <v>3737.5453181600001</v>
      </c>
      <c r="P148" s="36">
        <f>SUMIFS(СВЦЭМ!$C$33:$C$776,СВЦЭМ!$A$33:$A$776,$A148,СВЦЭМ!$B$33:$B$776,P$119)+'СЕТ СН'!$I$9+СВЦЭМ!$D$10+'СЕТ СН'!$I$5-'СЕТ СН'!$I$17</f>
        <v>3735.7875614300001</v>
      </c>
      <c r="Q148" s="36">
        <f>SUMIFS(СВЦЭМ!$C$33:$C$776,СВЦЭМ!$A$33:$A$776,$A148,СВЦЭМ!$B$33:$B$776,Q$119)+'СЕТ СН'!$I$9+СВЦЭМ!$D$10+'СЕТ СН'!$I$5-'СЕТ СН'!$I$17</f>
        <v>3703.2898604800002</v>
      </c>
      <c r="R148" s="36">
        <f>SUMIFS(СВЦЭМ!$C$33:$C$776,СВЦЭМ!$A$33:$A$776,$A148,СВЦЭМ!$B$33:$B$776,R$119)+'СЕТ СН'!$I$9+СВЦЭМ!$D$10+'СЕТ СН'!$I$5-'СЕТ СН'!$I$17</f>
        <v>3665.3521017900002</v>
      </c>
      <c r="S148" s="36">
        <f>SUMIFS(СВЦЭМ!$C$33:$C$776,СВЦЭМ!$A$33:$A$776,$A148,СВЦЭМ!$B$33:$B$776,S$119)+'СЕТ СН'!$I$9+СВЦЭМ!$D$10+'СЕТ СН'!$I$5-'СЕТ СН'!$I$17</f>
        <v>3651.1322999900003</v>
      </c>
      <c r="T148" s="36">
        <f>SUMIFS(СВЦЭМ!$C$33:$C$776,СВЦЭМ!$A$33:$A$776,$A148,СВЦЭМ!$B$33:$B$776,T$119)+'СЕТ СН'!$I$9+СВЦЭМ!$D$10+'СЕТ СН'!$I$5-'СЕТ СН'!$I$17</f>
        <v>3646.96847308</v>
      </c>
      <c r="U148" s="36">
        <f>SUMIFS(СВЦЭМ!$C$33:$C$776,СВЦЭМ!$A$33:$A$776,$A148,СВЦЭМ!$B$33:$B$776,U$119)+'СЕТ СН'!$I$9+СВЦЭМ!$D$10+'СЕТ СН'!$I$5-'СЕТ СН'!$I$17</f>
        <v>3652.0261089000005</v>
      </c>
      <c r="V148" s="36">
        <f>SUMIFS(СВЦЭМ!$C$33:$C$776,СВЦЭМ!$A$33:$A$776,$A148,СВЦЭМ!$B$33:$B$776,V$119)+'СЕТ СН'!$I$9+СВЦЭМ!$D$10+'СЕТ СН'!$I$5-'СЕТ СН'!$I$17</f>
        <v>3654.6329849000003</v>
      </c>
      <c r="W148" s="36">
        <f>SUMIFS(СВЦЭМ!$C$33:$C$776,СВЦЭМ!$A$33:$A$776,$A148,СВЦЭМ!$B$33:$B$776,W$119)+'СЕТ СН'!$I$9+СВЦЭМ!$D$10+'СЕТ СН'!$I$5-'СЕТ СН'!$I$17</f>
        <v>3630.3300604300002</v>
      </c>
      <c r="X148" s="36">
        <f>SUMIFS(СВЦЭМ!$C$33:$C$776,СВЦЭМ!$A$33:$A$776,$A148,СВЦЭМ!$B$33:$B$776,X$119)+'СЕТ СН'!$I$9+СВЦЭМ!$D$10+'СЕТ СН'!$I$5-'СЕТ СН'!$I$17</f>
        <v>3641.2473476900004</v>
      </c>
      <c r="Y148" s="36">
        <f>SUMIFS(СВЦЭМ!$C$33:$C$776,СВЦЭМ!$A$33:$A$776,$A148,СВЦЭМ!$B$33:$B$776,Y$119)+'СЕТ СН'!$I$9+СВЦЭМ!$D$10+'СЕТ СН'!$I$5-'СЕТ СН'!$I$17</f>
        <v>3725.4787784200003</v>
      </c>
    </row>
    <row r="149" spans="1:26" ht="15.75" x14ac:dyDescent="0.2">
      <c r="A149" s="35">
        <f t="shared" si="3"/>
        <v>43646</v>
      </c>
      <c r="B149" s="36">
        <f>SUMIFS(СВЦЭМ!$C$33:$C$776,СВЦЭМ!$A$33:$A$776,$A149,СВЦЭМ!$B$33:$B$776,B$119)+'СЕТ СН'!$I$9+СВЦЭМ!$D$10+'СЕТ СН'!$I$5-'СЕТ СН'!$I$17</f>
        <v>3773.4519114800005</v>
      </c>
      <c r="C149" s="36">
        <f>SUMIFS(СВЦЭМ!$C$33:$C$776,СВЦЭМ!$A$33:$A$776,$A149,СВЦЭМ!$B$33:$B$776,C$119)+'СЕТ СН'!$I$9+СВЦЭМ!$D$10+'СЕТ СН'!$I$5-'СЕТ СН'!$I$17</f>
        <v>3822.1699343500004</v>
      </c>
      <c r="D149" s="36">
        <f>SUMIFS(СВЦЭМ!$C$33:$C$776,СВЦЭМ!$A$33:$A$776,$A149,СВЦЭМ!$B$33:$B$776,D$119)+'СЕТ СН'!$I$9+СВЦЭМ!$D$10+'СЕТ СН'!$I$5-'СЕТ СН'!$I$17</f>
        <v>3853.9045996500004</v>
      </c>
      <c r="E149" s="36">
        <f>SUMIFS(СВЦЭМ!$C$33:$C$776,СВЦЭМ!$A$33:$A$776,$A149,СВЦЭМ!$B$33:$B$776,E$119)+'СЕТ СН'!$I$9+СВЦЭМ!$D$10+'СЕТ СН'!$I$5-'СЕТ СН'!$I$17</f>
        <v>3885.1960098400004</v>
      </c>
      <c r="F149" s="36">
        <f>SUMIFS(СВЦЭМ!$C$33:$C$776,СВЦЭМ!$A$33:$A$776,$A149,СВЦЭМ!$B$33:$B$776,F$119)+'СЕТ СН'!$I$9+СВЦЭМ!$D$10+'СЕТ СН'!$I$5-'СЕТ СН'!$I$17</f>
        <v>3893.2064849800004</v>
      </c>
      <c r="G149" s="36">
        <f>SUMIFS(СВЦЭМ!$C$33:$C$776,СВЦЭМ!$A$33:$A$776,$A149,СВЦЭМ!$B$33:$B$776,G$119)+'СЕТ СН'!$I$9+СВЦЭМ!$D$10+'СЕТ СН'!$I$5-'СЕТ СН'!$I$17</f>
        <v>3899.6108930500004</v>
      </c>
      <c r="H149" s="36">
        <f>SUMIFS(СВЦЭМ!$C$33:$C$776,СВЦЭМ!$A$33:$A$776,$A149,СВЦЭМ!$B$33:$B$776,H$119)+'СЕТ СН'!$I$9+СВЦЭМ!$D$10+'СЕТ СН'!$I$5-'СЕТ СН'!$I$17</f>
        <v>3877.1273813300004</v>
      </c>
      <c r="I149" s="36">
        <f>SUMIFS(СВЦЭМ!$C$33:$C$776,СВЦЭМ!$A$33:$A$776,$A149,СВЦЭМ!$B$33:$B$776,I$119)+'СЕТ СН'!$I$9+СВЦЭМ!$D$10+'СЕТ СН'!$I$5-'СЕТ СН'!$I$17</f>
        <v>3839.0706601700003</v>
      </c>
      <c r="J149" s="36">
        <f>SUMIFS(СВЦЭМ!$C$33:$C$776,СВЦЭМ!$A$33:$A$776,$A149,СВЦЭМ!$B$33:$B$776,J$119)+'СЕТ СН'!$I$9+СВЦЭМ!$D$10+'СЕТ СН'!$I$5-'СЕТ СН'!$I$17</f>
        <v>3777.2945452100003</v>
      </c>
      <c r="K149" s="36">
        <f>SUMIFS(СВЦЭМ!$C$33:$C$776,СВЦЭМ!$A$33:$A$776,$A149,СВЦЭМ!$B$33:$B$776,K$119)+'СЕТ СН'!$I$9+СВЦЭМ!$D$10+'СЕТ СН'!$I$5-'СЕТ СН'!$I$17</f>
        <v>3752.0339674500001</v>
      </c>
      <c r="L149" s="36">
        <f>SUMIFS(СВЦЭМ!$C$33:$C$776,СВЦЭМ!$A$33:$A$776,$A149,СВЦЭМ!$B$33:$B$776,L$119)+'СЕТ СН'!$I$9+СВЦЭМ!$D$10+'СЕТ СН'!$I$5-'СЕТ СН'!$I$17</f>
        <v>3725.33758038</v>
      </c>
      <c r="M149" s="36">
        <f>SUMIFS(СВЦЭМ!$C$33:$C$776,СВЦЭМ!$A$33:$A$776,$A149,СВЦЭМ!$B$33:$B$776,M$119)+'СЕТ СН'!$I$9+СВЦЭМ!$D$10+'СЕТ СН'!$I$5-'СЕТ СН'!$I$17</f>
        <v>3712.7465632000003</v>
      </c>
      <c r="N149" s="36">
        <f>SUMIFS(СВЦЭМ!$C$33:$C$776,СВЦЭМ!$A$33:$A$776,$A149,СВЦЭМ!$B$33:$B$776,N$119)+'СЕТ СН'!$I$9+СВЦЭМ!$D$10+'СЕТ СН'!$I$5-'СЕТ СН'!$I$17</f>
        <v>3725.4422485600003</v>
      </c>
      <c r="O149" s="36">
        <f>SUMIFS(СВЦЭМ!$C$33:$C$776,СВЦЭМ!$A$33:$A$776,$A149,СВЦЭМ!$B$33:$B$776,O$119)+'СЕТ СН'!$I$9+СВЦЭМ!$D$10+'СЕТ СН'!$I$5-'СЕТ СН'!$I$17</f>
        <v>3747.3698541800004</v>
      </c>
      <c r="P149" s="36">
        <f>SUMIFS(СВЦЭМ!$C$33:$C$776,СВЦЭМ!$A$33:$A$776,$A149,СВЦЭМ!$B$33:$B$776,P$119)+'СЕТ СН'!$I$9+СВЦЭМ!$D$10+'СЕТ СН'!$I$5-'СЕТ СН'!$I$17</f>
        <v>3750.8605969100004</v>
      </c>
      <c r="Q149" s="36">
        <f>SUMIFS(СВЦЭМ!$C$33:$C$776,СВЦЭМ!$A$33:$A$776,$A149,СВЦЭМ!$B$33:$B$776,Q$119)+'СЕТ СН'!$I$9+СВЦЭМ!$D$10+'СЕТ СН'!$I$5-'СЕТ СН'!$I$17</f>
        <v>3719.83677102</v>
      </c>
      <c r="R149" s="36">
        <f>SUMIFS(СВЦЭМ!$C$33:$C$776,СВЦЭМ!$A$33:$A$776,$A149,СВЦЭМ!$B$33:$B$776,R$119)+'СЕТ СН'!$I$9+СВЦЭМ!$D$10+'СЕТ СН'!$I$5-'СЕТ СН'!$I$17</f>
        <v>3665.0197087500001</v>
      </c>
      <c r="S149" s="36">
        <f>SUMIFS(СВЦЭМ!$C$33:$C$776,СВЦЭМ!$A$33:$A$776,$A149,СВЦЭМ!$B$33:$B$776,S$119)+'СЕТ СН'!$I$9+СВЦЭМ!$D$10+'СЕТ СН'!$I$5-'СЕТ СН'!$I$17</f>
        <v>3657.8357238100002</v>
      </c>
      <c r="T149" s="36">
        <f>SUMIFS(СВЦЭМ!$C$33:$C$776,СВЦЭМ!$A$33:$A$776,$A149,СВЦЭМ!$B$33:$B$776,T$119)+'СЕТ СН'!$I$9+СВЦЭМ!$D$10+'СЕТ СН'!$I$5-'СЕТ СН'!$I$17</f>
        <v>3667.4862336100005</v>
      </c>
      <c r="U149" s="36">
        <f>SUMIFS(СВЦЭМ!$C$33:$C$776,СВЦЭМ!$A$33:$A$776,$A149,СВЦЭМ!$B$33:$B$776,U$119)+'СЕТ СН'!$I$9+СВЦЭМ!$D$10+'СЕТ СН'!$I$5-'СЕТ СН'!$I$17</f>
        <v>3685.7849963600002</v>
      </c>
      <c r="V149" s="36">
        <f>SUMIFS(СВЦЭМ!$C$33:$C$776,СВЦЭМ!$A$33:$A$776,$A149,СВЦЭМ!$B$33:$B$776,V$119)+'СЕТ СН'!$I$9+СВЦЭМ!$D$10+'СЕТ СН'!$I$5-'СЕТ СН'!$I$17</f>
        <v>3664.0666255600004</v>
      </c>
      <c r="W149" s="36">
        <f>SUMIFS(СВЦЭМ!$C$33:$C$776,СВЦЭМ!$A$33:$A$776,$A149,СВЦЭМ!$B$33:$B$776,W$119)+'СЕТ СН'!$I$9+СВЦЭМ!$D$10+'СЕТ СН'!$I$5-'СЕТ СН'!$I$17</f>
        <v>3640.6373287600004</v>
      </c>
      <c r="X149" s="36">
        <f>SUMIFS(СВЦЭМ!$C$33:$C$776,СВЦЭМ!$A$33:$A$776,$A149,СВЦЭМ!$B$33:$B$776,X$119)+'СЕТ СН'!$I$9+СВЦЭМ!$D$10+'СЕТ СН'!$I$5-'СЕТ СН'!$I$17</f>
        <v>3657.7655550300001</v>
      </c>
      <c r="Y149" s="36">
        <f>SUMIFS(СВЦЭМ!$C$33:$C$776,СВЦЭМ!$A$33:$A$776,$A149,СВЦЭМ!$B$33:$B$776,Y$119)+'СЕТ СН'!$I$9+СВЦЭМ!$D$10+'СЕТ СН'!$I$5-'СЕТ СН'!$I$17</f>
        <v>3719.3675742400001</v>
      </c>
    </row>
    <row r="150" spans="1:26" ht="15.75" hidden="1" x14ac:dyDescent="0.2">
      <c r="A150" s="35">
        <f t="shared" si="3"/>
        <v>43647</v>
      </c>
      <c r="B150" s="36">
        <f>SUMIFS(СВЦЭМ!$C$33:$C$776,СВЦЭМ!$A$33:$A$776,$A150,СВЦЭМ!$B$33:$B$776,B$119)+'СЕТ СН'!$I$9+СВЦЭМ!$D$10+'СЕТ СН'!$I$5-'СЕТ СН'!$I$17</f>
        <v>3062.5272099100002</v>
      </c>
      <c r="C150" s="36">
        <f>SUMIFS(СВЦЭМ!$C$33:$C$776,СВЦЭМ!$A$33:$A$776,$A150,СВЦЭМ!$B$33:$B$776,C$119)+'СЕТ СН'!$I$9+СВЦЭМ!$D$10+'СЕТ СН'!$I$5-'СЕТ СН'!$I$17</f>
        <v>3062.5272099100002</v>
      </c>
      <c r="D150" s="36">
        <f>SUMIFS(СВЦЭМ!$C$33:$C$776,СВЦЭМ!$A$33:$A$776,$A150,СВЦЭМ!$B$33:$B$776,D$119)+'СЕТ СН'!$I$9+СВЦЭМ!$D$10+'СЕТ СН'!$I$5-'СЕТ СН'!$I$17</f>
        <v>3062.5272099100002</v>
      </c>
      <c r="E150" s="36">
        <f>SUMIFS(СВЦЭМ!$C$33:$C$776,СВЦЭМ!$A$33:$A$776,$A150,СВЦЭМ!$B$33:$B$776,E$119)+'СЕТ СН'!$I$9+СВЦЭМ!$D$10+'СЕТ СН'!$I$5-'СЕТ СН'!$I$17</f>
        <v>3062.5272099100002</v>
      </c>
      <c r="F150" s="36">
        <f>SUMIFS(СВЦЭМ!$C$33:$C$776,СВЦЭМ!$A$33:$A$776,$A150,СВЦЭМ!$B$33:$B$776,F$119)+'СЕТ СН'!$I$9+СВЦЭМ!$D$10+'СЕТ СН'!$I$5-'СЕТ СН'!$I$17</f>
        <v>3062.5272099100002</v>
      </c>
      <c r="G150" s="36">
        <f>SUMIFS(СВЦЭМ!$C$33:$C$776,СВЦЭМ!$A$33:$A$776,$A150,СВЦЭМ!$B$33:$B$776,G$119)+'СЕТ СН'!$I$9+СВЦЭМ!$D$10+'СЕТ СН'!$I$5-'СЕТ СН'!$I$17</f>
        <v>3062.5272099100002</v>
      </c>
      <c r="H150" s="36">
        <f>SUMIFS(СВЦЭМ!$C$33:$C$776,СВЦЭМ!$A$33:$A$776,$A150,СВЦЭМ!$B$33:$B$776,H$119)+'СЕТ СН'!$I$9+СВЦЭМ!$D$10+'СЕТ СН'!$I$5-'СЕТ СН'!$I$17</f>
        <v>3062.5272099100002</v>
      </c>
      <c r="I150" s="36">
        <f>SUMIFS(СВЦЭМ!$C$33:$C$776,СВЦЭМ!$A$33:$A$776,$A150,СВЦЭМ!$B$33:$B$776,I$119)+'СЕТ СН'!$I$9+СВЦЭМ!$D$10+'СЕТ СН'!$I$5-'СЕТ СН'!$I$17</f>
        <v>3062.5272099100002</v>
      </c>
      <c r="J150" s="36">
        <f>SUMIFS(СВЦЭМ!$C$33:$C$776,СВЦЭМ!$A$33:$A$776,$A150,СВЦЭМ!$B$33:$B$776,J$119)+'СЕТ СН'!$I$9+СВЦЭМ!$D$10+'СЕТ СН'!$I$5-'СЕТ СН'!$I$17</f>
        <v>3062.5272099100002</v>
      </c>
      <c r="K150" s="36">
        <f>SUMIFS(СВЦЭМ!$C$33:$C$776,СВЦЭМ!$A$33:$A$776,$A150,СВЦЭМ!$B$33:$B$776,K$119)+'СЕТ СН'!$I$9+СВЦЭМ!$D$10+'СЕТ СН'!$I$5-'СЕТ СН'!$I$17</f>
        <v>3062.5272099100002</v>
      </c>
      <c r="L150" s="36">
        <f>SUMIFS(СВЦЭМ!$C$33:$C$776,СВЦЭМ!$A$33:$A$776,$A150,СВЦЭМ!$B$33:$B$776,L$119)+'СЕТ СН'!$I$9+СВЦЭМ!$D$10+'СЕТ СН'!$I$5-'СЕТ СН'!$I$17</f>
        <v>3062.5272099100002</v>
      </c>
      <c r="M150" s="36">
        <f>SUMIFS(СВЦЭМ!$C$33:$C$776,СВЦЭМ!$A$33:$A$776,$A150,СВЦЭМ!$B$33:$B$776,M$119)+'СЕТ СН'!$I$9+СВЦЭМ!$D$10+'СЕТ СН'!$I$5-'СЕТ СН'!$I$17</f>
        <v>3062.5272099100002</v>
      </c>
      <c r="N150" s="36">
        <f>SUMIFS(СВЦЭМ!$C$33:$C$776,СВЦЭМ!$A$33:$A$776,$A150,СВЦЭМ!$B$33:$B$776,N$119)+'СЕТ СН'!$I$9+СВЦЭМ!$D$10+'СЕТ СН'!$I$5-'СЕТ СН'!$I$17</f>
        <v>3062.5272099100002</v>
      </c>
      <c r="O150" s="36">
        <f>SUMIFS(СВЦЭМ!$C$33:$C$776,СВЦЭМ!$A$33:$A$776,$A150,СВЦЭМ!$B$33:$B$776,O$119)+'СЕТ СН'!$I$9+СВЦЭМ!$D$10+'СЕТ СН'!$I$5-'СЕТ СН'!$I$17</f>
        <v>3062.5272099100002</v>
      </c>
      <c r="P150" s="36">
        <f>SUMIFS(СВЦЭМ!$C$33:$C$776,СВЦЭМ!$A$33:$A$776,$A150,СВЦЭМ!$B$33:$B$776,P$119)+'СЕТ СН'!$I$9+СВЦЭМ!$D$10+'СЕТ СН'!$I$5-'СЕТ СН'!$I$17</f>
        <v>3062.5272099100002</v>
      </c>
      <c r="Q150" s="36">
        <f>SUMIFS(СВЦЭМ!$C$33:$C$776,СВЦЭМ!$A$33:$A$776,$A150,СВЦЭМ!$B$33:$B$776,Q$119)+'СЕТ СН'!$I$9+СВЦЭМ!$D$10+'СЕТ СН'!$I$5-'СЕТ СН'!$I$17</f>
        <v>3062.5272099100002</v>
      </c>
      <c r="R150" s="36">
        <f>SUMIFS(СВЦЭМ!$C$33:$C$776,СВЦЭМ!$A$33:$A$776,$A150,СВЦЭМ!$B$33:$B$776,R$119)+'СЕТ СН'!$I$9+СВЦЭМ!$D$10+'СЕТ СН'!$I$5-'СЕТ СН'!$I$17</f>
        <v>3062.5272099100002</v>
      </c>
      <c r="S150" s="36">
        <f>SUMIFS(СВЦЭМ!$C$33:$C$776,СВЦЭМ!$A$33:$A$776,$A150,СВЦЭМ!$B$33:$B$776,S$119)+'СЕТ СН'!$I$9+СВЦЭМ!$D$10+'СЕТ СН'!$I$5-'СЕТ СН'!$I$17</f>
        <v>3062.5272099100002</v>
      </c>
      <c r="T150" s="36">
        <f>SUMIFS(СВЦЭМ!$C$33:$C$776,СВЦЭМ!$A$33:$A$776,$A150,СВЦЭМ!$B$33:$B$776,T$119)+'СЕТ СН'!$I$9+СВЦЭМ!$D$10+'СЕТ СН'!$I$5-'СЕТ СН'!$I$17</f>
        <v>3062.5272099100002</v>
      </c>
      <c r="U150" s="36">
        <f>SUMIFS(СВЦЭМ!$C$33:$C$776,СВЦЭМ!$A$33:$A$776,$A150,СВЦЭМ!$B$33:$B$776,U$119)+'СЕТ СН'!$I$9+СВЦЭМ!$D$10+'СЕТ СН'!$I$5-'СЕТ СН'!$I$17</f>
        <v>3062.5272099100002</v>
      </c>
      <c r="V150" s="36">
        <f>SUMIFS(СВЦЭМ!$C$33:$C$776,СВЦЭМ!$A$33:$A$776,$A150,СВЦЭМ!$B$33:$B$776,V$119)+'СЕТ СН'!$I$9+СВЦЭМ!$D$10+'СЕТ СН'!$I$5-'СЕТ СН'!$I$17</f>
        <v>3062.5272099100002</v>
      </c>
      <c r="W150" s="36">
        <f>SUMIFS(СВЦЭМ!$C$33:$C$776,СВЦЭМ!$A$33:$A$776,$A150,СВЦЭМ!$B$33:$B$776,W$119)+'СЕТ СН'!$I$9+СВЦЭМ!$D$10+'СЕТ СН'!$I$5-'СЕТ СН'!$I$17</f>
        <v>3062.5272099100002</v>
      </c>
      <c r="X150" s="36">
        <f>SUMIFS(СВЦЭМ!$C$33:$C$776,СВЦЭМ!$A$33:$A$776,$A150,СВЦЭМ!$B$33:$B$776,X$119)+'СЕТ СН'!$I$9+СВЦЭМ!$D$10+'СЕТ СН'!$I$5-'СЕТ СН'!$I$17</f>
        <v>3062.5272099100002</v>
      </c>
      <c r="Y150" s="36">
        <f>SUMIFS(СВЦЭМ!$C$33:$C$776,СВЦЭМ!$A$33:$A$776,$A150,СВЦЭМ!$B$33:$B$776,Y$119)+'СЕТ СН'!$I$9+СВЦЭМ!$D$10+'СЕТ СН'!$I$5-'СЕТ СН'!$I$17</f>
        <v>3062.5272099100002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0" t="s">
        <v>74</v>
      </c>
      <c r="B153" s="120"/>
      <c r="C153" s="120"/>
      <c r="D153" s="120"/>
      <c r="E153" s="120"/>
      <c r="F153" s="120"/>
      <c r="G153" s="120"/>
      <c r="H153" s="120"/>
      <c r="I153" s="120"/>
      <c r="J153" s="120"/>
      <c r="K153" s="120"/>
      <c r="L153" s="120"/>
      <c r="M153" s="120"/>
      <c r="N153" s="121" t="s">
        <v>29</v>
      </c>
      <c r="O153" s="121"/>
      <c r="P153" s="121"/>
      <c r="Q153" s="121"/>
      <c r="R153" s="121"/>
      <c r="S153" s="121"/>
      <c r="T153" s="121"/>
      <c r="U153" s="121"/>
      <c r="V153" s="39"/>
      <c r="W153" s="39"/>
      <c r="X153" s="39"/>
      <c r="Y153" s="39"/>
      <c r="Z153" s="39"/>
    </row>
    <row r="154" spans="1:26" ht="15.75" x14ac:dyDescent="0.2">
      <c r="A154" s="120"/>
      <c r="B154" s="120"/>
      <c r="C154" s="120"/>
      <c r="D154" s="120"/>
      <c r="E154" s="120"/>
      <c r="F154" s="120"/>
      <c r="G154" s="120"/>
      <c r="H154" s="120"/>
      <c r="I154" s="120"/>
      <c r="J154" s="120"/>
      <c r="K154" s="120"/>
      <c r="L154" s="120"/>
      <c r="M154" s="120"/>
      <c r="N154" s="122" t="s">
        <v>0</v>
      </c>
      <c r="O154" s="122"/>
      <c r="P154" s="122" t="s">
        <v>1</v>
      </c>
      <c r="Q154" s="122"/>
      <c r="R154" s="122" t="s">
        <v>2</v>
      </c>
      <c r="S154" s="122"/>
      <c r="T154" s="122" t="s">
        <v>3</v>
      </c>
      <c r="U154" s="122"/>
      <c r="V154" s="39"/>
      <c r="W154" s="39"/>
      <c r="X154" s="39"/>
      <c r="Y154" s="39"/>
      <c r="Z154" s="39"/>
    </row>
    <row r="155" spans="1:26" ht="15.75" customHeight="1" x14ac:dyDescent="0.2">
      <c r="A155" s="120"/>
      <c r="B155" s="120"/>
      <c r="C155" s="120"/>
      <c r="D155" s="120"/>
      <c r="E155" s="120"/>
      <c r="F155" s="120"/>
      <c r="G155" s="120"/>
      <c r="H155" s="120"/>
      <c r="I155" s="120"/>
      <c r="J155" s="120"/>
      <c r="K155" s="120"/>
      <c r="L155" s="120"/>
      <c r="M155" s="120"/>
      <c r="N155" s="123">
        <f>СВЦЭМ!$D$12+'СЕТ СН'!$F$10-'СЕТ СН'!$F$18</f>
        <v>452634.07043407043</v>
      </c>
      <c r="O155" s="124"/>
      <c r="P155" s="123">
        <f>СВЦЭМ!$D$12+'СЕТ СН'!$F$10-'СЕТ СН'!$G$18</f>
        <v>452634.07043407043</v>
      </c>
      <c r="Q155" s="124"/>
      <c r="R155" s="123">
        <f>СВЦЭМ!$D$12+'СЕТ СН'!$F$10-'СЕТ СН'!$H$18</f>
        <v>452634.07043407043</v>
      </c>
      <c r="S155" s="124"/>
      <c r="T155" s="123">
        <f>СВЦЭМ!$D$12+'СЕТ СН'!$F$10-'СЕТ СН'!$I$18</f>
        <v>452634.07043407043</v>
      </c>
      <c r="U155" s="124"/>
      <c r="V155" s="40"/>
      <c r="W155" s="40"/>
      <c r="X155" s="40"/>
      <c r="Y155" s="30"/>
    </row>
    <row r="156" spans="1:26" x14ac:dyDescent="0.25">
      <c r="A156" s="134"/>
      <c r="B156" s="134"/>
      <c r="C156" s="134"/>
      <c r="D156" s="134"/>
      <c r="E156" s="134"/>
      <c r="F156" s="135"/>
      <c r="G156" s="135"/>
      <c r="H156" s="135"/>
      <c r="I156" s="135"/>
      <c r="J156" s="135"/>
      <c r="K156" s="135"/>
      <c r="L156" s="135"/>
      <c r="M156" s="135"/>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июне 2019г.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7" t="s">
        <v>39</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3" customHeight="1" x14ac:dyDescent="0.2">
      <c r="A4" s="150" t="s">
        <v>9</v>
      </c>
      <c r="B4" s="150"/>
      <c r="C4" s="150"/>
      <c r="D4" s="150"/>
      <c r="E4" s="150"/>
      <c r="F4" s="150"/>
      <c r="G4" s="150"/>
      <c r="H4" s="150"/>
      <c r="I4" s="150"/>
      <c r="J4" s="150"/>
      <c r="K4" s="150"/>
      <c r="L4" s="150"/>
      <c r="M4" s="150"/>
      <c r="N4" s="150"/>
      <c r="O4" s="150"/>
      <c r="P4" s="150"/>
      <c r="Q4" s="150"/>
      <c r="R4" s="150"/>
      <c r="S4" s="150"/>
      <c r="T4" s="150"/>
      <c r="U4" s="150"/>
      <c r="V4" s="150"/>
      <c r="W4" s="150"/>
      <c r="X4" s="150"/>
      <c r="Y4" s="15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1" t="s">
        <v>7</v>
      </c>
      <c r="B9" s="125" t="s">
        <v>69</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01.06.2019</v>
      </c>
      <c r="B12" s="36">
        <f>SUMIFS(СВЦЭМ!$C$33:$C$776,СВЦЭМ!$A$33:$A$776,$A12,СВЦЭМ!$B$33:$B$776,B$11)+'СЕТ СН'!$F$9+СВЦЭМ!$D$10+'СЕТ СН'!$F$6-'СЕТ СН'!$F$19</f>
        <v>944.26399119000007</v>
      </c>
      <c r="C12" s="36">
        <f>SUMIFS(СВЦЭМ!$C$33:$C$776,СВЦЭМ!$A$33:$A$776,$A12,СВЦЭМ!$B$33:$B$776,C$11)+'СЕТ СН'!$F$9+СВЦЭМ!$D$10+'СЕТ СН'!$F$6-'СЕТ СН'!$F$19</f>
        <v>999.30759831000012</v>
      </c>
      <c r="D12" s="36">
        <f>SUMIFS(СВЦЭМ!$C$33:$C$776,СВЦЭМ!$A$33:$A$776,$A12,СВЦЭМ!$B$33:$B$776,D$11)+'СЕТ СН'!$F$9+СВЦЭМ!$D$10+'СЕТ СН'!$F$6-'СЕТ СН'!$F$19</f>
        <v>1048.0346157399999</v>
      </c>
      <c r="E12" s="36">
        <f>SUMIFS(СВЦЭМ!$C$33:$C$776,СВЦЭМ!$A$33:$A$776,$A12,СВЦЭМ!$B$33:$B$776,E$11)+'СЕТ СН'!$F$9+СВЦЭМ!$D$10+'СЕТ СН'!$F$6-'СЕТ СН'!$F$19</f>
        <v>1070.8945850699999</v>
      </c>
      <c r="F12" s="36">
        <f>SUMIFS(СВЦЭМ!$C$33:$C$776,СВЦЭМ!$A$33:$A$776,$A12,СВЦЭМ!$B$33:$B$776,F$11)+'СЕТ СН'!$F$9+СВЦЭМ!$D$10+'СЕТ СН'!$F$6-'СЕТ СН'!$F$19</f>
        <v>1083.5940617600002</v>
      </c>
      <c r="G12" s="36">
        <f>SUMIFS(СВЦЭМ!$C$33:$C$776,СВЦЭМ!$A$33:$A$776,$A12,СВЦЭМ!$B$33:$B$776,G$11)+'СЕТ СН'!$F$9+СВЦЭМ!$D$10+'СЕТ СН'!$F$6-'СЕТ СН'!$F$19</f>
        <v>1091.16638425</v>
      </c>
      <c r="H12" s="36">
        <f>SUMIFS(СВЦЭМ!$C$33:$C$776,СВЦЭМ!$A$33:$A$776,$A12,СВЦЭМ!$B$33:$B$776,H$11)+'СЕТ СН'!$F$9+СВЦЭМ!$D$10+'СЕТ СН'!$F$6-'СЕТ СН'!$F$19</f>
        <v>1052.48328386</v>
      </c>
      <c r="I12" s="36">
        <f>SUMIFS(СВЦЭМ!$C$33:$C$776,СВЦЭМ!$A$33:$A$776,$A12,СВЦЭМ!$B$33:$B$776,I$11)+'СЕТ СН'!$F$9+СВЦЭМ!$D$10+'СЕТ СН'!$F$6-'СЕТ СН'!$F$19</f>
        <v>1028.0324181999999</v>
      </c>
      <c r="J12" s="36">
        <f>SUMIFS(СВЦЭМ!$C$33:$C$776,СВЦЭМ!$A$33:$A$776,$A12,СВЦЭМ!$B$33:$B$776,J$11)+'СЕТ СН'!$F$9+СВЦЭМ!$D$10+'СЕТ СН'!$F$6-'СЕТ СН'!$F$19</f>
        <v>985.99657414000012</v>
      </c>
      <c r="K12" s="36">
        <f>SUMIFS(СВЦЭМ!$C$33:$C$776,СВЦЭМ!$A$33:$A$776,$A12,СВЦЭМ!$B$33:$B$776,K$11)+'СЕТ СН'!$F$9+СВЦЭМ!$D$10+'СЕТ СН'!$F$6-'СЕТ СН'!$F$19</f>
        <v>915.35868684000013</v>
      </c>
      <c r="L12" s="36">
        <f>SUMIFS(СВЦЭМ!$C$33:$C$776,СВЦЭМ!$A$33:$A$776,$A12,СВЦЭМ!$B$33:$B$776,L$11)+'СЕТ СН'!$F$9+СВЦЭМ!$D$10+'СЕТ СН'!$F$6-'СЕТ СН'!$F$19</f>
        <v>895.28549750000013</v>
      </c>
      <c r="M12" s="36">
        <f>SUMIFS(СВЦЭМ!$C$33:$C$776,СВЦЭМ!$A$33:$A$776,$A12,СВЦЭМ!$B$33:$B$776,M$11)+'СЕТ СН'!$F$9+СВЦЭМ!$D$10+'СЕТ СН'!$F$6-'СЕТ СН'!$F$19</f>
        <v>889.61232375000009</v>
      </c>
      <c r="N12" s="36">
        <f>SUMIFS(СВЦЭМ!$C$33:$C$776,СВЦЭМ!$A$33:$A$776,$A12,СВЦЭМ!$B$33:$B$776,N$11)+'СЕТ СН'!$F$9+СВЦЭМ!$D$10+'СЕТ СН'!$F$6-'СЕТ СН'!$F$19</f>
        <v>917.69751308000014</v>
      </c>
      <c r="O12" s="36">
        <f>SUMIFS(СВЦЭМ!$C$33:$C$776,СВЦЭМ!$A$33:$A$776,$A12,СВЦЭМ!$B$33:$B$776,O$11)+'СЕТ СН'!$F$9+СВЦЭМ!$D$10+'СЕТ СН'!$F$6-'СЕТ СН'!$F$19</f>
        <v>902.52996254000016</v>
      </c>
      <c r="P12" s="36">
        <f>SUMIFS(СВЦЭМ!$C$33:$C$776,СВЦЭМ!$A$33:$A$776,$A12,СВЦЭМ!$B$33:$B$776,P$11)+'СЕТ СН'!$F$9+СВЦЭМ!$D$10+'СЕТ СН'!$F$6-'СЕТ СН'!$F$19</f>
        <v>902.16853522000008</v>
      </c>
      <c r="Q12" s="36">
        <f>SUMIFS(СВЦЭМ!$C$33:$C$776,СВЦЭМ!$A$33:$A$776,$A12,СВЦЭМ!$B$33:$B$776,Q$11)+'СЕТ СН'!$F$9+СВЦЭМ!$D$10+'СЕТ СН'!$F$6-'СЕТ СН'!$F$19</f>
        <v>867.24340221000011</v>
      </c>
      <c r="R12" s="36">
        <f>SUMIFS(СВЦЭМ!$C$33:$C$776,СВЦЭМ!$A$33:$A$776,$A12,СВЦЭМ!$B$33:$B$776,R$11)+'СЕТ СН'!$F$9+СВЦЭМ!$D$10+'СЕТ СН'!$F$6-'СЕТ СН'!$F$19</f>
        <v>830.50307716000009</v>
      </c>
      <c r="S12" s="36">
        <f>SUMIFS(СВЦЭМ!$C$33:$C$776,СВЦЭМ!$A$33:$A$776,$A12,СВЦЭМ!$B$33:$B$776,S$11)+'СЕТ СН'!$F$9+СВЦЭМ!$D$10+'СЕТ СН'!$F$6-'СЕТ СН'!$F$19</f>
        <v>868.06981157000007</v>
      </c>
      <c r="T12" s="36">
        <f>SUMIFS(СВЦЭМ!$C$33:$C$776,СВЦЭМ!$A$33:$A$776,$A12,СВЦЭМ!$B$33:$B$776,T$11)+'СЕТ СН'!$F$9+СВЦЭМ!$D$10+'СЕТ СН'!$F$6-'СЕТ СН'!$F$19</f>
        <v>845.73609941000007</v>
      </c>
      <c r="U12" s="36">
        <f>SUMIFS(СВЦЭМ!$C$33:$C$776,СВЦЭМ!$A$33:$A$776,$A12,СВЦЭМ!$B$33:$B$776,U$11)+'СЕТ СН'!$F$9+СВЦЭМ!$D$10+'СЕТ СН'!$F$6-'СЕТ СН'!$F$19</f>
        <v>817.78158225000016</v>
      </c>
      <c r="V12" s="36">
        <f>SUMIFS(СВЦЭМ!$C$33:$C$776,СВЦЭМ!$A$33:$A$776,$A12,СВЦЭМ!$B$33:$B$776,V$11)+'СЕТ СН'!$F$9+СВЦЭМ!$D$10+'СЕТ СН'!$F$6-'СЕТ СН'!$F$19</f>
        <v>797.65486347000012</v>
      </c>
      <c r="W12" s="36">
        <f>SUMIFS(СВЦЭМ!$C$33:$C$776,СВЦЭМ!$A$33:$A$776,$A12,СВЦЭМ!$B$33:$B$776,W$11)+'СЕТ СН'!$F$9+СВЦЭМ!$D$10+'СЕТ СН'!$F$6-'СЕТ СН'!$F$19</f>
        <v>769.45025988000009</v>
      </c>
      <c r="X12" s="36">
        <f>SUMIFS(СВЦЭМ!$C$33:$C$776,СВЦЭМ!$A$33:$A$776,$A12,СВЦЭМ!$B$33:$B$776,X$11)+'СЕТ СН'!$F$9+СВЦЭМ!$D$10+'СЕТ СН'!$F$6-'СЕТ СН'!$F$19</f>
        <v>781.14553635000016</v>
      </c>
      <c r="Y12" s="36">
        <f>SUMIFS(СВЦЭМ!$C$33:$C$776,СВЦЭМ!$A$33:$A$776,$A12,СВЦЭМ!$B$33:$B$776,Y$11)+'СЕТ СН'!$F$9+СВЦЭМ!$D$10+'СЕТ СН'!$F$6-'СЕТ СН'!$F$19</f>
        <v>864.51621818000012</v>
      </c>
      <c r="AA12" s="37"/>
    </row>
    <row r="13" spans="1:27" ht="15.75" x14ac:dyDescent="0.2">
      <c r="A13" s="35">
        <f>A12+1</f>
        <v>43618</v>
      </c>
      <c r="B13" s="36">
        <f>SUMIFS(СВЦЭМ!$C$33:$C$776,СВЦЭМ!$A$33:$A$776,$A13,СВЦЭМ!$B$33:$B$776,B$11)+'СЕТ СН'!$F$9+СВЦЭМ!$D$10+'СЕТ СН'!$F$6-'СЕТ СН'!$F$19</f>
        <v>919.32623754000008</v>
      </c>
      <c r="C13" s="36">
        <f>SUMIFS(СВЦЭМ!$C$33:$C$776,СВЦЭМ!$A$33:$A$776,$A13,СВЦЭМ!$B$33:$B$776,C$11)+'СЕТ СН'!$F$9+СВЦЭМ!$D$10+'СЕТ СН'!$F$6-'СЕТ СН'!$F$19</f>
        <v>972.88834238000015</v>
      </c>
      <c r="D13" s="36">
        <f>SUMIFS(СВЦЭМ!$C$33:$C$776,СВЦЭМ!$A$33:$A$776,$A13,СВЦЭМ!$B$33:$B$776,D$11)+'СЕТ СН'!$F$9+СВЦЭМ!$D$10+'СЕТ СН'!$F$6-'СЕТ СН'!$F$19</f>
        <v>998.19069780000007</v>
      </c>
      <c r="E13" s="36">
        <f>SUMIFS(СВЦЭМ!$C$33:$C$776,СВЦЭМ!$A$33:$A$776,$A13,СВЦЭМ!$B$33:$B$776,E$11)+'СЕТ СН'!$F$9+СВЦЭМ!$D$10+'СЕТ СН'!$F$6-'СЕТ СН'!$F$19</f>
        <v>1032.89100648</v>
      </c>
      <c r="F13" s="36">
        <f>SUMIFS(СВЦЭМ!$C$33:$C$776,СВЦЭМ!$A$33:$A$776,$A13,СВЦЭМ!$B$33:$B$776,F$11)+'СЕТ СН'!$F$9+СВЦЭМ!$D$10+'СЕТ СН'!$F$6-'СЕТ СН'!$F$19</f>
        <v>1043.8791762400001</v>
      </c>
      <c r="G13" s="36">
        <f>SUMIFS(СВЦЭМ!$C$33:$C$776,СВЦЭМ!$A$33:$A$776,$A13,СВЦЭМ!$B$33:$B$776,G$11)+'СЕТ СН'!$F$9+СВЦЭМ!$D$10+'СЕТ СН'!$F$6-'СЕТ СН'!$F$19</f>
        <v>1050.26733326</v>
      </c>
      <c r="H13" s="36">
        <f>SUMIFS(СВЦЭМ!$C$33:$C$776,СВЦЭМ!$A$33:$A$776,$A13,СВЦЭМ!$B$33:$B$776,H$11)+'СЕТ СН'!$F$9+СВЦЭМ!$D$10+'СЕТ СН'!$F$6-'СЕТ СН'!$F$19</f>
        <v>1032.20523398</v>
      </c>
      <c r="I13" s="36">
        <f>SUMIFS(СВЦЭМ!$C$33:$C$776,СВЦЭМ!$A$33:$A$776,$A13,СВЦЭМ!$B$33:$B$776,I$11)+'СЕТ СН'!$F$9+СВЦЭМ!$D$10+'СЕТ СН'!$F$6-'СЕТ СН'!$F$19</f>
        <v>989.79382417000011</v>
      </c>
      <c r="J13" s="36">
        <f>SUMIFS(СВЦЭМ!$C$33:$C$776,СВЦЭМ!$A$33:$A$776,$A13,СВЦЭМ!$B$33:$B$776,J$11)+'СЕТ СН'!$F$9+СВЦЭМ!$D$10+'СЕТ СН'!$F$6-'СЕТ СН'!$F$19</f>
        <v>933.8444178200001</v>
      </c>
      <c r="K13" s="36">
        <f>SUMIFS(СВЦЭМ!$C$33:$C$776,СВЦЭМ!$A$33:$A$776,$A13,СВЦЭМ!$B$33:$B$776,K$11)+'СЕТ СН'!$F$9+СВЦЭМ!$D$10+'СЕТ СН'!$F$6-'СЕТ СН'!$F$19</f>
        <v>888.80172324000011</v>
      </c>
      <c r="L13" s="36">
        <f>SUMIFS(СВЦЭМ!$C$33:$C$776,СВЦЭМ!$A$33:$A$776,$A13,СВЦЭМ!$B$33:$B$776,L$11)+'СЕТ СН'!$F$9+СВЦЭМ!$D$10+'СЕТ СН'!$F$6-'СЕТ СН'!$F$19</f>
        <v>861.65282740000009</v>
      </c>
      <c r="M13" s="36">
        <f>SUMIFS(СВЦЭМ!$C$33:$C$776,СВЦЭМ!$A$33:$A$776,$A13,СВЦЭМ!$B$33:$B$776,M$11)+'СЕТ СН'!$F$9+СВЦЭМ!$D$10+'СЕТ СН'!$F$6-'СЕТ СН'!$F$19</f>
        <v>847.56845759000009</v>
      </c>
      <c r="N13" s="36">
        <f>SUMIFS(СВЦЭМ!$C$33:$C$776,СВЦЭМ!$A$33:$A$776,$A13,СВЦЭМ!$B$33:$B$776,N$11)+'СЕТ СН'!$F$9+СВЦЭМ!$D$10+'СЕТ СН'!$F$6-'СЕТ СН'!$F$19</f>
        <v>869.55553152000016</v>
      </c>
      <c r="O13" s="36">
        <f>SUMIFS(СВЦЭМ!$C$33:$C$776,СВЦЭМ!$A$33:$A$776,$A13,СВЦЭМ!$B$33:$B$776,O$11)+'СЕТ СН'!$F$9+СВЦЭМ!$D$10+'СЕТ СН'!$F$6-'СЕТ СН'!$F$19</f>
        <v>861.59594359000016</v>
      </c>
      <c r="P13" s="36">
        <f>SUMIFS(СВЦЭМ!$C$33:$C$776,СВЦЭМ!$A$33:$A$776,$A13,СВЦЭМ!$B$33:$B$776,P$11)+'СЕТ СН'!$F$9+СВЦЭМ!$D$10+'СЕТ СН'!$F$6-'СЕТ СН'!$F$19</f>
        <v>867.64867618000005</v>
      </c>
      <c r="Q13" s="36">
        <f>SUMIFS(СВЦЭМ!$C$33:$C$776,СВЦЭМ!$A$33:$A$776,$A13,СВЦЭМ!$B$33:$B$776,Q$11)+'СЕТ СН'!$F$9+СВЦЭМ!$D$10+'СЕТ СН'!$F$6-'СЕТ СН'!$F$19</f>
        <v>840.5628079600001</v>
      </c>
      <c r="R13" s="36">
        <f>SUMIFS(СВЦЭМ!$C$33:$C$776,СВЦЭМ!$A$33:$A$776,$A13,СВЦЭМ!$B$33:$B$776,R$11)+'СЕТ СН'!$F$9+СВЦЭМ!$D$10+'СЕТ СН'!$F$6-'СЕТ СН'!$F$19</f>
        <v>804.33965254000009</v>
      </c>
      <c r="S13" s="36">
        <f>SUMIFS(СВЦЭМ!$C$33:$C$776,СВЦЭМ!$A$33:$A$776,$A13,СВЦЭМ!$B$33:$B$776,S$11)+'СЕТ СН'!$F$9+СВЦЭМ!$D$10+'СЕТ СН'!$F$6-'СЕТ СН'!$F$19</f>
        <v>795.82802054000013</v>
      </c>
      <c r="T13" s="36">
        <f>SUMIFS(СВЦЭМ!$C$33:$C$776,СВЦЭМ!$A$33:$A$776,$A13,СВЦЭМ!$B$33:$B$776,T$11)+'СЕТ СН'!$F$9+СВЦЭМ!$D$10+'СЕТ СН'!$F$6-'СЕТ СН'!$F$19</f>
        <v>798.01182368000013</v>
      </c>
      <c r="U13" s="36">
        <f>SUMIFS(СВЦЭМ!$C$33:$C$776,СВЦЭМ!$A$33:$A$776,$A13,СВЦЭМ!$B$33:$B$776,U$11)+'СЕТ СН'!$F$9+СВЦЭМ!$D$10+'СЕТ СН'!$F$6-'СЕТ СН'!$F$19</f>
        <v>774.4735936400001</v>
      </c>
      <c r="V13" s="36">
        <f>SUMIFS(СВЦЭМ!$C$33:$C$776,СВЦЭМ!$A$33:$A$776,$A13,СВЦЭМ!$B$33:$B$776,V$11)+'СЕТ СН'!$F$9+СВЦЭМ!$D$10+'СЕТ СН'!$F$6-'СЕТ СН'!$F$19</f>
        <v>762.15377453000008</v>
      </c>
      <c r="W13" s="36">
        <f>SUMIFS(СВЦЭМ!$C$33:$C$776,СВЦЭМ!$A$33:$A$776,$A13,СВЦЭМ!$B$33:$B$776,W$11)+'СЕТ СН'!$F$9+СВЦЭМ!$D$10+'СЕТ СН'!$F$6-'СЕТ СН'!$F$19</f>
        <v>762.95219907000012</v>
      </c>
      <c r="X13" s="36">
        <f>SUMIFS(СВЦЭМ!$C$33:$C$776,СВЦЭМ!$A$33:$A$776,$A13,СВЦЭМ!$B$33:$B$776,X$11)+'СЕТ СН'!$F$9+СВЦЭМ!$D$10+'СЕТ СН'!$F$6-'СЕТ СН'!$F$19</f>
        <v>777.63674858000013</v>
      </c>
      <c r="Y13" s="36">
        <f>SUMIFS(СВЦЭМ!$C$33:$C$776,СВЦЭМ!$A$33:$A$776,$A13,СВЦЭМ!$B$33:$B$776,Y$11)+'СЕТ СН'!$F$9+СВЦЭМ!$D$10+'СЕТ СН'!$F$6-'СЕТ СН'!$F$19</f>
        <v>864.27069221000011</v>
      </c>
    </row>
    <row r="14" spans="1:27" ht="15.75" x14ac:dyDescent="0.2">
      <c r="A14" s="35">
        <f t="shared" ref="A14:A42" si="0">A13+1</f>
        <v>43619</v>
      </c>
      <c r="B14" s="36">
        <f>SUMIFS(СВЦЭМ!$C$33:$C$776,СВЦЭМ!$A$33:$A$776,$A14,СВЦЭМ!$B$33:$B$776,B$11)+'СЕТ СН'!$F$9+СВЦЭМ!$D$10+'СЕТ СН'!$F$6-'СЕТ СН'!$F$19</f>
        <v>1007.5037125700001</v>
      </c>
      <c r="C14" s="36">
        <f>SUMIFS(СВЦЭМ!$C$33:$C$776,СВЦЭМ!$A$33:$A$776,$A14,СВЦЭМ!$B$33:$B$776,C$11)+'СЕТ СН'!$F$9+СВЦЭМ!$D$10+'СЕТ СН'!$F$6-'СЕТ СН'!$F$19</f>
        <v>1046.6043710000001</v>
      </c>
      <c r="D14" s="36">
        <f>SUMIFS(СВЦЭМ!$C$33:$C$776,СВЦЭМ!$A$33:$A$776,$A14,СВЦЭМ!$B$33:$B$776,D$11)+'СЕТ СН'!$F$9+СВЦЭМ!$D$10+'СЕТ СН'!$F$6-'СЕТ СН'!$F$19</f>
        <v>1074.79797414</v>
      </c>
      <c r="E14" s="36">
        <f>SUMIFS(СВЦЭМ!$C$33:$C$776,СВЦЭМ!$A$33:$A$776,$A14,СВЦЭМ!$B$33:$B$776,E$11)+'СЕТ СН'!$F$9+СВЦЭМ!$D$10+'СЕТ СН'!$F$6-'СЕТ СН'!$F$19</f>
        <v>1069.3818175700001</v>
      </c>
      <c r="F14" s="36">
        <f>SUMIFS(СВЦЭМ!$C$33:$C$776,СВЦЭМ!$A$33:$A$776,$A14,СВЦЭМ!$B$33:$B$776,F$11)+'СЕТ СН'!$F$9+СВЦЭМ!$D$10+'СЕТ СН'!$F$6-'СЕТ СН'!$F$19</f>
        <v>1062.71803049</v>
      </c>
      <c r="G14" s="36">
        <f>SUMIFS(СВЦЭМ!$C$33:$C$776,СВЦЭМ!$A$33:$A$776,$A14,СВЦЭМ!$B$33:$B$776,G$11)+'СЕТ СН'!$F$9+СВЦЭМ!$D$10+'СЕТ СН'!$F$6-'СЕТ СН'!$F$19</f>
        <v>1034.7950695</v>
      </c>
      <c r="H14" s="36">
        <f>SUMIFS(СВЦЭМ!$C$33:$C$776,СВЦЭМ!$A$33:$A$776,$A14,СВЦЭМ!$B$33:$B$776,H$11)+'СЕТ СН'!$F$9+СВЦЭМ!$D$10+'СЕТ СН'!$F$6-'СЕТ СН'!$F$19</f>
        <v>1021.5976239500001</v>
      </c>
      <c r="I14" s="36">
        <f>SUMIFS(СВЦЭМ!$C$33:$C$776,СВЦЭМ!$A$33:$A$776,$A14,СВЦЭМ!$B$33:$B$776,I$11)+'СЕТ СН'!$F$9+СВЦЭМ!$D$10+'СЕТ СН'!$F$6-'СЕТ СН'!$F$19</f>
        <v>987.75004965000005</v>
      </c>
      <c r="J14" s="36">
        <f>SUMIFS(СВЦЭМ!$C$33:$C$776,СВЦЭМ!$A$33:$A$776,$A14,СВЦЭМ!$B$33:$B$776,J$11)+'СЕТ СН'!$F$9+СВЦЭМ!$D$10+'СЕТ СН'!$F$6-'СЕТ СН'!$F$19</f>
        <v>960.55579359000012</v>
      </c>
      <c r="K14" s="36">
        <f>SUMIFS(СВЦЭМ!$C$33:$C$776,СВЦЭМ!$A$33:$A$776,$A14,СВЦЭМ!$B$33:$B$776,K$11)+'СЕТ СН'!$F$9+СВЦЭМ!$D$10+'СЕТ СН'!$F$6-'СЕТ СН'!$F$19</f>
        <v>945.22040828000013</v>
      </c>
      <c r="L14" s="36">
        <f>SUMIFS(СВЦЭМ!$C$33:$C$776,СВЦЭМ!$A$33:$A$776,$A14,СВЦЭМ!$B$33:$B$776,L$11)+'СЕТ СН'!$F$9+СВЦЭМ!$D$10+'СЕТ СН'!$F$6-'СЕТ СН'!$F$19</f>
        <v>911.59347991000016</v>
      </c>
      <c r="M14" s="36">
        <f>SUMIFS(СВЦЭМ!$C$33:$C$776,СВЦЭМ!$A$33:$A$776,$A14,СВЦЭМ!$B$33:$B$776,M$11)+'СЕТ СН'!$F$9+СВЦЭМ!$D$10+'СЕТ СН'!$F$6-'СЕТ СН'!$F$19</f>
        <v>866.81683166000016</v>
      </c>
      <c r="N14" s="36">
        <f>SUMIFS(СВЦЭМ!$C$33:$C$776,СВЦЭМ!$A$33:$A$776,$A14,СВЦЭМ!$B$33:$B$776,N$11)+'СЕТ СН'!$F$9+СВЦЭМ!$D$10+'СЕТ СН'!$F$6-'СЕТ СН'!$F$19</f>
        <v>848.13268747000006</v>
      </c>
      <c r="O14" s="36">
        <f>SUMIFS(СВЦЭМ!$C$33:$C$776,СВЦЭМ!$A$33:$A$776,$A14,СВЦЭМ!$B$33:$B$776,O$11)+'СЕТ СН'!$F$9+СВЦЭМ!$D$10+'СЕТ СН'!$F$6-'СЕТ СН'!$F$19</f>
        <v>843.39254691000008</v>
      </c>
      <c r="P14" s="36">
        <f>SUMIFS(СВЦЭМ!$C$33:$C$776,СВЦЭМ!$A$33:$A$776,$A14,СВЦЭМ!$B$33:$B$776,P$11)+'СЕТ СН'!$F$9+СВЦЭМ!$D$10+'СЕТ СН'!$F$6-'СЕТ СН'!$F$19</f>
        <v>843.81630263000011</v>
      </c>
      <c r="Q14" s="36">
        <f>SUMIFS(СВЦЭМ!$C$33:$C$776,СВЦЭМ!$A$33:$A$776,$A14,СВЦЭМ!$B$33:$B$776,Q$11)+'СЕТ СН'!$F$9+СВЦЭМ!$D$10+'СЕТ СН'!$F$6-'СЕТ СН'!$F$19</f>
        <v>805.62952275000009</v>
      </c>
      <c r="R14" s="36">
        <f>SUMIFS(СВЦЭМ!$C$33:$C$776,СВЦЭМ!$A$33:$A$776,$A14,СВЦЭМ!$B$33:$B$776,R$11)+'СЕТ СН'!$F$9+СВЦЭМ!$D$10+'СЕТ СН'!$F$6-'СЕТ СН'!$F$19</f>
        <v>763.80726459000016</v>
      </c>
      <c r="S14" s="36">
        <f>SUMIFS(СВЦЭМ!$C$33:$C$776,СВЦЭМ!$A$33:$A$776,$A14,СВЦЭМ!$B$33:$B$776,S$11)+'СЕТ СН'!$F$9+СВЦЭМ!$D$10+'СЕТ СН'!$F$6-'СЕТ СН'!$F$19</f>
        <v>776.29719497000008</v>
      </c>
      <c r="T14" s="36">
        <f>SUMIFS(СВЦЭМ!$C$33:$C$776,СВЦЭМ!$A$33:$A$776,$A14,СВЦЭМ!$B$33:$B$776,T$11)+'СЕТ СН'!$F$9+СВЦЭМ!$D$10+'СЕТ СН'!$F$6-'СЕТ СН'!$F$19</f>
        <v>774.79194889000007</v>
      </c>
      <c r="U14" s="36">
        <f>SUMIFS(СВЦЭМ!$C$33:$C$776,СВЦЭМ!$A$33:$A$776,$A14,СВЦЭМ!$B$33:$B$776,U$11)+'СЕТ СН'!$F$9+СВЦЭМ!$D$10+'СЕТ СН'!$F$6-'СЕТ СН'!$F$19</f>
        <v>788.48504013000013</v>
      </c>
      <c r="V14" s="36">
        <f>SUMIFS(СВЦЭМ!$C$33:$C$776,СВЦЭМ!$A$33:$A$776,$A14,СВЦЭМ!$B$33:$B$776,V$11)+'СЕТ СН'!$F$9+СВЦЭМ!$D$10+'СЕТ СН'!$F$6-'СЕТ СН'!$F$19</f>
        <v>848.06109551000009</v>
      </c>
      <c r="W14" s="36">
        <f>SUMIFS(СВЦЭМ!$C$33:$C$776,СВЦЭМ!$A$33:$A$776,$A14,СВЦЭМ!$B$33:$B$776,W$11)+'СЕТ СН'!$F$9+СВЦЭМ!$D$10+'СЕТ СН'!$F$6-'СЕТ СН'!$F$19</f>
        <v>767.81790876000014</v>
      </c>
      <c r="X14" s="36">
        <f>SUMIFS(СВЦЭМ!$C$33:$C$776,СВЦЭМ!$A$33:$A$776,$A14,СВЦЭМ!$B$33:$B$776,X$11)+'СЕТ СН'!$F$9+СВЦЭМ!$D$10+'СЕТ СН'!$F$6-'СЕТ СН'!$F$19</f>
        <v>734.57983495000008</v>
      </c>
      <c r="Y14" s="36">
        <f>SUMIFS(СВЦЭМ!$C$33:$C$776,СВЦЭМ!$A$33:$A$776,$A14,СВЦЭМ!$B$33:$B$776,Y$11)+'СЕТ СН'!$F$9+СВЦЭМ!$D$10+'СЕТ СН'!$F$6-'СЕТ СН'!$F$19</f>
        <v>846.28555438000012</v>
      </c>
    </row>
    <row r="15" spans="1:27" ht="15.75" x14ac:dyDescent="0.2">
      <c r="A15" s="35">
        <f t="shared" si="0"/>
        <v>43620</v>
      </c>
      <c r="B15" s="36">
        <f>SUMIFS(СВЦЭМ!$C$33:$C$776,СВЦЭМ!$A$33:$A$776,$A15,СВЦЭМ!$B$33:$B$776,B$11)+'СЕТ СН'!$F$9+СВЦЭМ!$D$10+'СЕТ СН'!$F$6-'СЕТ СН'!$F$19</f>
        <v>986.36330480000015</v>
      </c>
      <c r="C15" s="36">
        <f>SUMIFS(СВЦЭМ!$C$33:$C$776,СВЦЭМ!$A$33:$A$776,$A15,СВЦЭМ!$B$33:$B$776,C$11)+'СЕТ СН'!$F$9+СВЦЭМ!$D$10+'СЕТ СН'!$F$6-'СЕТ СН'!$F$19</f>
        <v>1056.60164162</v>
      </c>
      <c r="D15" s="36">
        <f>SUMIFS(СВЦЭМ!$C$33:$C$776,СВЦЭМ!$A$33:$A$776,$A15,СВЦЭМ!$B$33:$B$776,D$11)+'СЕТ СН'!$F$9+СВЦЭМ!$D$10+'СЕТ СН'!$F$6-'СЕТ СН'!$F$19</f>
        <v>1075.7117860400001</v>
      </c>
      <c r="E15" s="36">
        <f>SUMIFS(СВЦЭМ!$C$33:$C$776,СВЦЭМ!$A$33:$A$776,$A15,СВЦЭМ!$B$33:$B$776,E$11)+'СЕТ СН'!$F$9+СВЦЭМ!$D$10+'СЕТ СН'!$F$6-'СЕТ СН'!$F$19</f>
        <v>1066.6222330099999</v>
      </c>
      <c r="F15" s="36">
        <f>SUMIFS(СВЦЭМ!$C$33:$C$776,СВЦЭМ!$A$33:$A$776,$A15,СВЦЭМ!$B$33:$B$776,F$11)+'СЕТ СН'!$F$9+СВЦЭМ!$D$10+'СЕТ СН'!$F$6-'СЕТ СН'!$F$19</f>
        <v>1058.1095334300001</v>
      </c>
      <c r="G15" s="36">
        <f>SUMIFS(СВЦЭМ!$C$33:$C$776,СВЦЭМ!$A$33:$A$776,$A15,СВЦЭМ!$B$33:$B$776,G$11)+'СЕТ СН'!$F$9+СВЦЭМ!$D$10+'СЕТ СН'!$F$6-'СЕТ СН'!$F$19</f>
        <v>1037.3351808800001</v>
      </c>
      <c r="H15" s="36">
        <f>SUMIFS(СВЦЭМ!$C$33:$C$776,СВЦЭМ!$A$33:$A$776,$A15,СВЦЭМ!$B$33:$B$776,H$11)+'СЕТ СН'!$F$9+СВЦЭМ!$D$10+'СЕТ СН'!$F$6-'СЕТ СН'!$F$19</f>
        <v>1013.5367662800001</v>
      </c>
      <c r="I15" s="36">
        <f>SUMIFS(СВЦЭМ!$C$33:$C$776,СВЦЭМ!$A$33:$A$776,$A15,СВЦЭМ!$B$33:$B$776,I$11)+'СЕТ СН'!$F$9+СВЦЭМ!$D$10+'СЕТ СН'!$F$6-'СЕТ СН'!$F$19</f>
        <v>949.15403382000011</v>
      </c>
      <c r="J15" s="36">
        <f>SUMIFS(СВЦЭМ!$C$33:$C$776,СВЦЭМ!$A$33:$A$776,$A15,СВЦЭМ!$B$33:$B$776,J$11)+'СЕТ СН'!$F$9+СВЦЭМ!$D$10+'СЕТ СН'!$F$6-'СЕТ СН'!$F$19</f>
        <v>911.11378706000005</v>
      </c>
      <c r="K15" s="36">
        <f>SUMIFS(СВЦЭМ!$C$33:$C$776,СВЦЭМ!$A$33:$A$776,$A15,СВЦЭМ!$B$33:$B$776,K$11)+'СЕТ СН'!$F$9+СВЦЭМ!$D$10+'СЕТ СН'!$F$6-'СЕТ СН'!$F$19</f>
        <v>893.04796374000011</v>
      </c>
      <c r="L15" s="36">
        <f>SUMIFS(СВЦЭМ!$C$33:$C$776,СВЦЭМ!$A$33:$A$776,$A15,СВЦЭМ!$B$33:$B$776,L$11)+'СЕТ СН'!$F$9+СВЦЭМ!$D$10+'СЕТ СН'!$F$6-'СЕТ СН'!$F$19</f>
        <v>875.02008223000007</v>
      </c>
      <c r="M15" s="36">
        <f>SUMIFS(СВЦЭМ!$C$33:$C$776,СВЦЭМ!$A$33:$A$776,$A15,СВЦЭМ!$B$33:$B$776,M$11)+'СЕТ СН'!$F$9+СВЦЭМ!$D$10+'СЕТ СН'!$F$6-'СЕТ СН'!$F$19</f>
        <v>861.07940826000015</v>
      </c>
      <c r="N15" s="36">
        <f>SUMIFS(СВЦЭМ!$C$33:$C$776,СВЦЭМ!$A$33:$A$776,$A15,СВЦЭМ!$B$33:$B$776,N$11)+'СЕТ СН'!$F$9+СВЦЭМ!$D$10+'СЕТ СН'!$F$6-'СЕТ СН'!$F$19</f>
        <v>868.28579726000009</v>
      </c>
      <c r="O15" s="36">
        <f>SUMIFS(СВЦЭМ!$C$33:$C$776,СВЦЭМ!$A$33:$A$776,$A15,СВЦЭМ!$B$33:$B$776,O$11)+'СЕТ СН'!$F$9+СВЦЭМ!$D$10+'СЕТ СН'!$F$6-'СЕТ СН'!$F$19</f>
        <v>865.72625143000016</v>
      </c>
      <c r="P15" s="36">
        <f>SUMIFS(СВЦЭМ!$C$33:$C$776,СВЦЭМ!$A$33:$A$776,$A15,СВЦЭМ!$B$33:$B$776,P$11)+'СЕТ СН'!$F$9+СВЦЭМ!$D$10+'СЕТ СН'!$F$6-'СЕТ СН'!$F$19</f>
        <v>875.12816739000016</v>
      </c>
      <c r="Q15" s="36">
        <f>SUMIFS(СВЦЭМ!$C$33:$C$776,СВЦЭМ!$A$33:$A$776,$A15,СВЦЭМ!$B$33:$B$776,Q$11)+'СЕТ СН'!$F$9+СВЦЭМ!$D$10+'СЕТ СН'!$F$6-'СЕТ СН'!$F$19</f>
        <v>835.28343197000015</v>
      </c>
      <c r="R15" s="36">
        <f>SUMIFS(СВЦЭМ!$C$33:$C$776,СВЦЭМ!$A$33:$A$776,$A15,СВЦЭМ!$B$33:$B$776,R$11)+'СЕТ СН'!$F$9+СВЦЭМ!$D$10+'СЕТ СН'!$F$6-'СЕТ СН'!$F$19</f>
        <v>787.88424600000008</v>
      </c>
      <c r="S15" s="36">
        <f>SUMIFS(СВЦЭМ!$C$33:$C$776,СВЦЭМ!$A$33:$A$776,$A15,СВЦЭМ!$B$33:$B$776,S$11)+'СЕТ СН'!$F$9+СВЦЭМ!$D$10+'СЕТ СН'!$F$6-'СЕТ СН'!$F$19</f>
        <v>810.95046802000013</v>
      </c>
      <c r="T15" s="36">
        <f>SUMIFS(СВЦЭМ!$C$33:$C$776,СВЦЭМ!$A$33:$A$776,$A15,СВЦЭМ!$B$33:$B$776,T$11)+'СЕТ СН'!$F$9+СВЦЭМ!$D$10+'СЕТ СН'!$F$6-'СЕТ СН'!$F$19</f>
        <v>800.19786769000007</v>
      </c>
      <c r="U15" s="36">
        <f>SUMIFS(СВЦЭМ!$C$33:$C$776,СВЦЭМ!$A$33:$A$776,$A15,СВЦЭМ!$B$33:$B$776,U$11)+'СЕТ СН'!$F$9+СВЦЭМ!$D$10+'СЕТ СН'!$F$6-'СЕТ СН'!$F$19</f>
        <v>786.7508354900001</v>
      </c>
      <c r="V15" s="36">
        <f>SUMIFS(СВЦЭМ!$C$33:$C$776,СВЦЭМ!$A$33:$A$776,$A15,СВЦЭМ!$B$33:$B$776,V$11)+'СЕТ СН'!$F$9+СВЦЭМ!$D$10+'СЕТ СН'!$F$6-'СЕТ СН'!$F$19</f>
        <v>784.14989093000008</v>
      </c>
      <c r="W15" s="36">
        <f>SUMIFS(СВЦЭМ!$C$33:$C$776,СВЦЭМ!$A$33:$A$776,$A15,СВЦЭМ!$B$33:$B$776,W$11)+'СЕТ СН'!$F$9+СВЦЭМ!$D$10+'СЕТ СН'!$F$6-'СЕТ СН'!$F$19</f>
        <v>764.17347805000009</v>
      </c>
      <c r="X15" s="36">
        <f>SUMIFS(СВЦЭМ!$C$33:$C$776,СВЦЭМ!$A$33:$A$776,$A15,СВЦЭМ!$B$33:$B$776,X$11)+'СЕТ СН'!$F$9+СВЦЭМ!$D$10+'СЕТ СН'!$F$6-'СЕТ СН'!$F$19</f>
        <v>778.01357142000006</v>
      </c>
      <c r="Y15" s="36">
        <f>SUMIFS(СВЦЭМ!$C$33:$C$776,СВЦЭМ!$A$33:$A$776,$A15,СВЦЭМ!$B$33:$B$776,Y$11)+'СЕТ СН'!$F$9+СВЦЭМ!$D$10+'СЕТ СН'!$F$6-'СЕТ СН'!$F$19</f>
        <v>856.51646001000006</v>
      </c>
    </row>
    <row r="16" spans="1:27" ht="15.75" x14ac:dyDescent="0.2">
      <c r="A16" s="35">
        <f t="shared" si="0"/>
        <v>43621</v>
      </c>
      <c r="B16" s="36">
        <f>SUMIFS(СВЦЭМ!$C$33:$C$776,СВЦЭМ!$A$33:$A$776,$A16,СВЦЭМ!$B$33:$B$776,B$11)+'СЕТ СН'!$F$9+СВЦЭМ!$D$10+'СЕТ СН'!$F$6-'СЕТ СН'!$F$19</f>
        <v>939.43759073000012</v>
      </c>
      <c r="C16" s="36">
        <f>SUMIFS(СВЦЭМ!$C$33:$C$776,СВЦЭМ!$A$33:$A$776,$A16,СВЦЭМ!$B$33:$B$776,C$11)+'СЕТ СН'!$F$9+СВЦЭМ!$D$10+'СЕТ СН'!$F$6-'СЕТ СН'!$F$19</f>
        <v>990.92037299000015</v>
      </c>
      <c r="D16" s="36">
        <f>SUMIFS(СВЦЭМ!$C$33:$C$776,СВЦЭМ!$A$33:$A$776,$A16,СВЦЭМ!$B$33:$B$776,D$11)+'СЕТ СН'!$F$9+СВЦЭМ!$D$10+'СЕТ СН'!$F$6-'СЕТ СН'!$F$19</f>
        <v>1027.6714737500001</v>
      </c>
      <c r="E16" s="36">
        <f>SUMIFS(СВЦЭМ!$C$33:$C$776,СВЦЭМ!$A$33:$A$776,$A16,СВЦЭМ!$B$33:$B$776,E$11)+'СЕТ СН'!$F$9+СВЦЭМ!$D$10+'СЕТ СН'!$F$6-'СЕТ СН'!$F$19</f>
        <v>1041.75261185</v>
      </c>
      <c r="F16" s="36">
        <f>SUMIFS(СВЦЭМ!$C$33:$C$776,СВЦЭМ!$A$33:$A$776,$A16,СВЦЭМ!$B$33:$B$776,F$11)+'СЕТ СН'!$F$9+СВЦЭМ!$D$10+'СЕТ СН'!$F$6-'СЕТ СН'!$F$19</f>
        <v>1027.82032101</v>
      </c>
      <c r="G16" s="36">
        <f>SUMIFS(СВЦЭМ!$C$33:$C$776,СВЦЭМ!$A$33:$A$776,$A16,СВЦЭМ!$B$33:$B$776,G$11)+'СЕТ СН'!$F$9+СВЦЭМ!$D$10+'СЕТ СН'!$F$6-'СЕТ СН'!$F$19</f>
        <v>1027.2845191700001</v>
      </c>
      <c r="H16" s="36">
        <f>SUMIFS(СВЦЭМ!$C$33:$C$776,СВЦЭМ!$A$33:$A$776,$A16,СВЦЭМ!$B$33:$B$776,H$11)+'СЕТ СН'!$F$9+СВЦЭМ!$D$10+'СЕТ СН'!$F$6-'СЕТ СН'!$F$19</f>
        <v>988.73899384000015</v>
      </c>
      <c r="I16" s="36">
        <f>SUMIFS(СВЦЭМ!$C$33:$C$776,СВЦЭМ!$A$33:$A$776,$A16,СВЦЭМ!$B$33:$B$776,I$11)+'СЕТ СН'!$F$9+СВЦЭМ!$D$10+'СЕТ СН'!$F$6-'СЕТ СН'!$F$19</f>
        <v>936.30680500000005</v>
      </c>
      <c r="J16" s="36">
        <f>SUMIFS(СВЦЭМ!$C$33:$C$776,СВЦЭМ!$A$33:$A$776,$A16,СВЦЭМ!$B$33:$B$776,J$11)+'СЕТ СН'!$F$9+СВЦЭМ!$D$10+'СЕТ СН'!$F$6-'СЕТ СН'!$F$19</f>
        <v>889.34699617000012</v>
      </c>
      <c r="K16" s="36">
        <f>SUMIFS(СВЦЭМ!$C$33:$C$776,СВЦЭМ!$A$33:$A$776,$A16,СВЦЭМ!$B$33:$B$776,K$11)+'СЕТ СН'!$F$9+СВЦЭМ!$D$10+'СЕТ СН'!$F$6-'СЕТ СН'!$F$19</f>
        <v>866.29285182000012</v>
      </c>
      <c r="L16" s="36">
        <f>SUMIFS(СВЦЭМ!$C$33:$C$776,СВЦЭМ!$A$33:$A$776,$A16,СВЦЭМ!$B$33:$B$776,L$11)+'СЕТ СН'!$F$9+СВЦЭМ!$D$10+'СЕТ СН'!$F$6-'СЕТ СН'!$F$19</f>
        <v>858.98289369000008</v>
      </c>
      <c r="M16" s="36">
        <f>SUMIFS(СВЦЭМ!$C$33:$C$776,СВЦЭМ!$A$33:$A$776,$A16,СВЦЭМ!$B$33:$B$776,M$11)+'СЕТ СН'!$F$9+СВЦЭМ!$D$10+'СЕТ СН'!$F$6-'СЕТ СН'!$F$19</f>
        <v>839.03143225000008</v>
      </c>
      <c r="N16" s="36">
        <f>SUMIFS(СВЦЭМ!$C$33:$C$776,СВЦЭМ!$A$33:$A$776,$A16,СВЦЭМ!$B$33:$B$776,N$11)+'СЕТ СН'!$F$9+СВЦЭМ!$D$10+'СЕТ СН'!$F$6-'СЕТ СН'!$F$19</f>
        <v>873.8809510100001</v>
      </c>
      <c r="O16" s="36">
        <f>SUMIFS(СВЦЭМ!$C$33:$C$776,СВЦЭМ!$A$33:$A$776,$A16,СВЦЭМ!$B$33:$B$776,O$11)+'СЕТ СН'!$F$9+СВЦЭМ!$D$10+'СЕТ СН'!$F$6-'СЕТ СН'!$F$19</f>
        <v>880.37827135000009</v>
      </c>
      <c r="P16" s="36">
        <f>SUMIFS(СВЦЭМ!$C$33:$C$776,СВЦЭМ!$A$33:$A$776,$A16,СВЦЭМ!$B$33:$B$776,P$11)+'СЕТ СН'!$F$9+СВЦЭМ!$D$10+'СЕТ СН'!$F$6-'СЕТ СН'!$F$19</f>
        <v>894.74768872000016</v>
      </c>
      <c r="Q16" s="36">
        <f>SUMIFS(СВЦЭМ!$C$33:$C$776,СВЦЭМ!$A$33:$A$776,$A16,СВЦЭМ!$B$33:$B$776,Q$11)+'СЕТ СН'!$F$9+СВЦЭМ!$D$10+'СЕТ СН'!$F$6-'СЕТ СН'!$F$19</f>
        <v>837.32765318000008</v>
      </c>
      <c r="R16" s="36">
        <f>SUMIFS(СВЦЭМ!$C$33:$C$776,СВЦЭМ!$A$33:$A$776,$A16,СВЦЭМ!$B$33:$B$776,R$11)+'СЕТ СН'!$F$9+СВЦЭМ!$D$10+'СЕТ СН'!$F$6-'СЕТ СН'!$F$19</f>
        <v>789.89765080000006</v>
      </c>
      <c r="S16" s="36">
        <f>SUMIFS(СВЦЭМ!$C$33:$C$776,СВЦЭМ!$A$33:$A$776,$A16,СВЦЭМ!$B$33:$B$776,S$11)+'СЕТ СН'!$F$9+СВЦЭМ!$D$10+'СЕТ СН'!$F$6-'СЕТ СН'!$F$19</f>
        <v>801.79486035000014</v>
      </c>
      <c r="T16" s="36">
        <f>SUMIFS(СВЦЭМ!$C$33:$C$776,СВЦЭМ!$A$33:$A$776,$A16,СВЦЭМ!$B$33:$B$776,T$11)+'СЕТ СН'!$F$9+СВЦЭМ!$D$10+'СЕТ СН'!$F$6-'СЕТ СН'!$F$19</f>
        <v>800.37010506000013</v>
      </c>
      <c r="U16" s="36">
        <f>SUMIFS(СВЦЭМ!$C$33:$C$776,СВЦЭМ!$A$33:$A$776,$A16,СВЦЭМ!$B$33:$B$776,U$11)+'СЕТ СН'!$F$9+СВЦЭМ!$D$10+'СЕТ СН'!$F$6-'СЕТ СН'!$F$19</f>
        <v>782.12096354000016</v>
      </c>
      <c r="V16" s="36">
        <f>SUMIFS(СВЦЭМ!$C$33:$C$776,СВЦЭМ!$A$33:$A$776,$A16,СВЦЭМ!$B$33:$B$776,V$11)+'СЕТ СН'!$F$9+СВЦЭМ!$D$10+'СЕТ СН'!$F$6-'СЕТ СН'!$F$19</f>
        <v>780.25540572000011</v>
      </c>
      <c r="W16" s="36">
        <f>SUMIFS(СВЦЭМ!$C$33:$C$776,СВЦЭМ!$A$33:$A$776,$A16,СВЦЭМ!$B$33:$B$776,W$11)+'СЕТ СН'!$F$9+СВЦЭМ!$D$10+'СЕТ СН'!$F$6-'СЕТ СН'!$F$19</f>
        <v>755.07976708000012</v>
      </c>
      <c r="X16" s="36">
        <f>SUMIFS(СВЦЭМ!$C$33:$C$776,СВЦЭМ!$A$33:$A$776,$A16,СВЦЭМ!$B$33:$B$776,X$11)+'СЕТ СН'!$F$9+СВЦЭМ!$D$10+'СЕТ СН'!$F$6-'СЕТ СН'!$F$19</f>
        <v>782.38753098000007</v>
      </c>
      <c r="Y16" s="36">
        <f>SUMIFS(СВЦЭМ!$C$33:$C$776,СВЦЭМ!$A$33:$A$776,$A16,СВЦЭМ!$B$33:$B$776,Y$11)+'СЕТ СН'!$F$9+СВЦЭМ!$D$10+'СЕТ СН'!$F$6-'СЕТ СН'!$F$19</f>
        <v>863.68065189000015</v>
      </c>
    </row>
    <row r="17" spans="1:25" ht="15.75" x14ac:dyDescent="0.2">
      <c r="A17" s="35">
        <f t="shared" si="0"/>
        <v>43622</v>
      </c>
      <c r="B17" s="36">
        <f>SUMIFS(СВЦЭМ!$C$33:$C$776,СВЦЭМ!$A$33:$A$776,$A17,СВЦЭМ!$B$33:$B$776,B$11)+'СЕТ СН'!$F$9+СВЦЭМ!$D$10+'СЕТ СН'!$F$6-'СЕТ СН'!$F$19</f>
        <v>972.93603738000013</v>
      </c>
      <c r="C17" s="36">
        <f>SUMIFS(СВЦЭМ!$C$33:$C$776,СВЦЭМ!$A$33:$A$776,$A17,СВЦЭМ!$B$33:$B$776,C$11)+'СЕТ СН'!$F$9+СВЦЭМ!$D$10+'СЕТ СН'!$F$6-'СЕТ СН'!$F$19</f>
        <v>1012.9033741300001</v>
      </c>
      <c r="D17" s="36">
        <f>SUMIFS(СВЦЭМ!$C$33:$C$776,СВЦЭМ!$A$33:$A$776,$A17,СВЦЭМ!$B$33:$B$776,D$11)+'СЕТ СН'!$F$9+СВЦЭМ!$D$10+'СЕТ СН'!$F$6-'СЕТ СН'!$F$19</f>
        <v>1026.90155366</v>
      </c>
      <c r="E17" s="36">
        <f>SUMIFS(СВЦЭМ!$C$33:$C$776,СВЦЭМ!$A$33:$A$776,$A17,СВЦЭМ!$B$33:$B$776,E$11)+'СЕТ СН'!$F$9+СВЦЭМ!$D$10+'СЕТ СН'!$F$6-'СЕТ СН'!$F$19</f>
        <v>1032.60556193</v>
      </c>
      <c r="F17" s="36">
        <f>SUMIFS(СВЦЭМ!$C$33:$C$776,СВЦЭМ!$A$33:$A$776,$A17,СВЦЭМ!$B$33:$B$776,F$11)+'СЕТ СН'!$F$9+СВЦЭМ!$D$10+'СЕТ СН'!$F$6-'СЕТ СН'!$F$19</f>
        <v>1035.11910829</v>
      </c>
      <c r="G17" s="36">
        <f>SUMIFS(СВЦЭМ!$C$33:$C$776,СВЦЭМ!$A$33:$A$776,$A17,СВЦЭМ!$B$33:$B$776,G$11)+'СЕТ СН'!$F$9+СВЦЭМ!$D$10+'СЕТ СН'!$F$6-'СЕТ СН'!$F$19</f>
        <v>1025.4011434900001</v>
      </c>
      <c r="H17" s="36">
        <f>SUMIFS(СВЦЭМ!$C$33:$C$776,СВЦЭМ!$A$33:$A$776,$A17,СВЦЭМ!$B$33:$B$776,H$11)+'СЕТ СН'!$F$9+СВЦЭМ!$D$10+'СЕТ СН'!$F$6-'СЕТ СН'!$F$19</f>
        <v>959.93474736000007</v>
      </c>
      <c r="I17" s="36">
        <f>SUMIFS(СВЦЭМ!$C$33:$C$776,СВЦЭМ!$A$33:$A$776,$A17,СВЦЭМ!$B$33:$B$776,I$11)+'СЕТ СН'!$F$9+СВЦЭМ!$D$10+'СЕТ СН'!$F$6-'СЕТ СН'!$F$19</f>
        <v>892.08001604000015</v>
      </c>
      <c r="J17" s="36">
        <f>SUMIFS(СВЦЭМ!$C$33:$C$776,СВЦЭМ!$A$33:$A$776,$A17,СВЦЭМ!$B$33:$B$776,J$11)+'СЕТ СН'!$F$9+СВЦЭМ!$D$10+'СЕТ СН'!$F$6-'СЕТ СН'!$F$19</f>
        <v>845.05086327000015</v>
      </c>
      <c r="K17" s="36">
        <f>SUMIFS(СВЦЭМ!$C$33:$C$776,СВЦЭМ!$A$33:$A$776,$A17,СВЦЭМ!$B$33:$B$776,K$11)+'СЕТ СН'!$F$9+СВЦЭМ!$D$10+'СЕТ СН'!$F$6-'СЕТ СН'!$F$19</f>
        <v>805.76690511000015</v>
      </c>
      <c r="L17" s="36">
        <f>SUMIFS(СВЦЭМ!$C$33:$C$776,СВЦЭМ!$A$33:$A$776,$A17,СВЦЭМ!$B$33:$B$776,L$11)+'СЕТ СН'!$F$9+СВЦЭМ!$D$10+'СЕТ СН'!$F$6-'СЕТ СН'!$F$19</f>
        <v>799.69321094000009</v>
      </c>
      <c r="M17" s="36">
        <f>SUMIFS(СВЦЭМ!$C$33:$C$776,СВЦЭМ!$A$33:$A$776,$A17,СВЦЭМ!$B$33:$B$776,M$11)+'СЕТ СН'!$F$9+СВЦЭМ!$D$10+'СЕТ СН'!$F$6-'СЕТ СН'!$F$19</f>
        <v>801.28042806000008</v>
      </c>
      <c r="N17" s="36">
        <f>SUMIFS(СВЦЭМ!$C$33:$C$776,СВЦЭМ!$A$33:$A$776,$A17,СВЦЭМ!$B$33:$B$776,N$11)+'СЕТ СН'!$F$9+СВЦЭМ!$D$10+'СЕТ СН'!$F$6-'СЕТ СН'!$F$19</f>
        <v>809.74452360000009</v>
      </c>
      <c r="O17" s="36">
        <f>SUMIFS(СВЦЭМ!$C$33:$C$776,СВЦЭМ!$A$33:$A$776,$A17,СВЦЭМ!$B$33:$B$776,O$11)+'СЕТ СН'!$F$9+СВЦЭМ!$D$10+'СЕТ СН'!$F$6-'СЕТ СН'!$F$19</f>
        <v>803.31089854000015</v>
      </c>
      <c r="P17" s="36">
        <f>SUMIFS(СВЦЭМ!$C$33:$C$776,СВЦЭМ!$A$33:$A$776,$A17,СВЦЭМ!$B$33:$B$776,P$11)+'СЕТ СН'!$F$9+СВЦЭМ!$D$10+'СЕТ СН'!$F$6-'СЕТ СН'!$F$19</f>
        <v>825.02458072000013</v>
      </c>
      <c r="Q17" s="36">
        <f>SUMIFS(СВЦЭМ!$C$33:$C$776,СВЦЭМ!$A$33:$A$776,$A17,СВЦЭМ!$B$33:$B$776,Q$11)+'СЕТ СН'!$F$9+СВЦЭМ!$D$10+'СЕТ СН'!$F$6-'СЕТ СН'!$F$19</f>
        <v>798.76641728000016</v>
      </c>
      <c r="R17" s="36">
        <f>SUMIFS(СВЦЭМ!$C$33:$C$776,СВЦЭМ!$A$33:$A$776,$A17,СВЦЭМ!$B$33:$B$776,R$11)+'СЕТ СН'!$F$9+СВЦЭМ!$D$10+'СЕТ СН'!$F$6-'СЕТ СН'!$F$19</f>
        <v>759.2016933000001</v>
      </c>
      <c r="S17" s="36">
        <f>SUMIFS(СВЦЭМ!$C$33:$C$776,СВЦЭМ!$A$33:$A$776,$A17,СВЦЭМ!$B$33:$B$776,S$11)+'СЕТ СН'!$F$9+СВЦЭМ!$D$10+'СЕТ СН'!$F$6-'СЕТ СН'!$F$19</f>
        <v>752.39224486000012</v>
      </c>
      <c r="T17" s="36">
        <f>SUMIFS(СВЦЭМ!$C$33:$C$776,СВЦЭМ!$A$33:$A$776,$A17,СВЦЭМ!$B$33:$B$776,T$11)+'СЕТ СН'!$F$9+СВЦЭМ!$D$10+'СЕТ СН'!$F$6-'СЕТ СН'!$F$19</f>
        <v>744.40408476000016</v>
      </c>
      <c r="U17" s="36">
        <f>SUMIFS(СВЦЭМ!$C$33:$C$776,СВЦЭМ!$A$33:$A$776,$A17,СВЦЭМ!$B$33:$B$776,U$11)+'СЕТ СН'!$F$9+СВЦЭМ!$D$10+'СЕТ СН'!$F$6-'СЕТ СН'!$F$19</f>
        <v>728.26052161000007</v>
      </c>
      <c r="V17" s="36">
        <f>SUMIFS(СВЦЭМ!$C$33:$C$776,СВЦЭМ!$A$33:$A$776,$A17,СВЦЭМ!$B$33:$B$776,V$11)+'СЕТ СН'!$F$9+СВЦЭМ!$D$10+'СЕТ СН'!$F$6-'СЕТ СН'!$F$19</f>
        <v>722.12983655000005</v>
      </c>
      <c r="W17" s="36">
        <f>SUMIFS(СВЦЭМ!$C$33:$C$776,СВЦЭМ!$A$33:$A$776,$A17,СВЦЭМ!$B$33:$B$776,W$11)+'СЕТ СН'!$F$9+СВЦЭМ!$D$10+'СЕТ СН'!$F$6-'СЕТ СН'!$F$19</f>
        <v>697.5797442600001</v>
      </c>
      <c r="X17" s="36">
        <f>SUMIFS(СВЦЭМ!$C$33:$C$776,СВЦЭМ!$A$33:$A$776,$A17,СВЦЭМ!$B$33:$B$776,X$11)+'СЕТ СН'!$F$9+СВЦЭМ!$D$10+'СЕТ СН'!$F$6-'СЕТ СН'!$F$19</f>
        <v>738.80536468000014</v>
      </c>
      <c r="Y17" s="36">
        <f>SUMIFS(СВЦЭМ!$C$33:$C$776,СВЦЭМ!$A$33:$A$776,$A17,СВЦЭМ!$B$33:$B$776,Y$11)+'СЕТ СН'!$F$9+СВЦЭМ!$D$10+'СЕТ СН'!$F$6-'СЕТ СН'!$F$19</f>
        <v>844.36427622000008</v>
      </c>
    </row>
    <row r="18" spans="1:25" ht="15.75" x14ac:dyDescent="0.2">
      <c r="A18" s="35">
        <f t="shared" si="0"/>
        <v>43623</v>
      </c>
      <c r="B18" s="36">
        <f>SUMIFS(СВЦЭМ!$C$33:$C$776,СВЦЭМ!$A$33:$A$776,$A18,СВЦЭМ!$B$33:$B$776,B$11)+'СЕТ СН'!$F$9+СВЦЭМ!$D$10+'СЕТ СН'!$F$6-'СЕТ СН'!$F$19</f>
        <v>909.28774419000013</v>
      </c>
      <c r="C18" s="36">
        <f>SUMIFS(СВЦЭМ!$C$33:$C$776,СВЦЭМ!$A$33:$A$776,$A18,СВЦЭМ!$B$33:$B$776,C$11)+'СЕТ СН'!$F$9+СВЦЭМ!$D$10+'СЕТ СН'!$F$6-'СЕТ СН'!$F$19</f>
        <v>964.01032721000013</v>
      </c>
      <c r="D18" s="36">
        <f>SUMIFS(СВЦЭМ!$C$33:$C$776,СВЦЭМ!$A$33:$A$776,$A18,СВЦЭМ!$B$33:$B$776,D$11)+'СЕТ СН'!$F$9+СВЦЭМ!$D$10+'СЕТ СН'!$F$6-'СЕТ СН'!$F$19</f>
        <v>994.53640865000011</v>
      </c>
      <c r="E18" s="36">
        <f>SUMIFS(СВЦЭМ!$C$33:$C$776,СВЦЭМ!$A$33:$A$776,$A18,СВЦЭМ!$B$33:$B$776,E$11)+'СЕТ СН'!$F$9+СВЦЭМ!$D$10+'СЕТ СН'!$F$6-'СЕТ СН'!$F$19</f>
        <v>1004.5004106400002</v>
      </c>
      <c r="F18" s="36">
        <f>SUMIFS(СВЦЭМ!$C$33:$C$776,СВЦЭМ!$A$33:$A$776,$A18,СВЦЭМ!$B$33:$B$776,F$11)+'СЕТ СН'!$F$9+СВЦЭМ!$D$10+'СЕТ СН'!$F$6-'СЕТ СН'!$F$19</f>
        <v>1001.3998931000001</v>
      </c>
      <c r="G18" s="36">
        <f>SUMIFS(СВЦЭМ!$C$33:$C$776,СВЦЭМ!$A$33:$A$776,$A18,СВЦЭМ!$B$33:$B$776,G$11)+'СЕТ СН'!$F$9+СВЦЭМ!$D$10+'СЕТ СН'!$F$6-'СЕТ СН'!$F$19</f>
        <v>993.28474417000007</v>
      </c>
      <c r="H18" s="36">
        <f>SUMIFS(СВЦЭМ!$C$33:$C$776,СВЦЭМ!$A$33:$A$776,$A18,СВЦЭМ!$B$33:$B$776,H$11)+'СЕТ СН'!$F$9+СВЦЭМ!$D$10+'СЕТ СН'!$F$6-'СЕТ СН'!$F$19</f>
        <v>943.00370190000012</v>
      </c>
      <c r="I18" s="36">
        <f>SUMIFS(СВЦЭМ!$C$33:$C$776,СВЦЭМ!$A$33:$A$776,$A18,СВЦЭМ!$B$33:$B$776,I$11)+'СЕТ СН'!$F$9+СВЦЭМ!$D$10+'СЕТ СН'!$F$6-'СЕТ СН'!$F$19</f>
        <v>872.41544493000015</v>
      </c>
      <c r="J18" s="36">
        <f>SUMIFS(СВЦЭМ!$C$33:$C$776,СВЦЭМ!$A$33:$A$776,$A18,СВЦЭМ!$B$33:$B$776,J$11)+'СЕТ СН'!$F$9+СВЦЭМ!$D$10+'СЕТ СН'!$F$6-'СЕТ СН'!$F$19</f>
        <v>830.83832818000008</v>
      </c>
      <c r="K18" s="36">
        <f>SUMIFS(СВЦЭМ!$C$33:$C$776,СВЦЭМ!$A$33:$A$776,$A18,СВЦЭМ!$B$33:$B$776,K$11)+'СЕТ СН'!$F$9+СВЦЭМ!$D$10+'СЕТ СН'!$F$6-'СЕТ СН'!$F$19</f>
        <v>828.19119954000007</v>
      </c>
      <c r="L18" s="36">
        <f>SUMIFS(СВЦЭМ!$C$33:$C$776,СВЦЭМ!$A$33:$A$776,$A18,СВЦЭМ!$B$33:$B$776,L$11)+'СЕТ СН'!$F$9+СВЦЭМ!$D$10+'СЕТ СН'!$F$6-'СЕТ СН'!$F$19</f>
        <v>834.05564829000014</v>
      </c>
      <c r="M18" s="36">
        <f>SUMIFS(СВЦЭМ!$C$33:$C$776,СВЦЭМ!$A$33:$A$776,$A18,СВЦЭМ!$B$33:$B$776,M$11)+'СЕТ СН'!$F$9+СВЦЭМ!$D$10+'СЕТ СН'!$F$6-'СЕТ СН'!$F$19</f>
        <v>820.31729206000011</v>
      </c>
      <c r="N18" s="36">
        <f>SUMIFS(СВЦЭМ!$C$33:$C$776,СВЦЭМ!$A$33:$A$776,$A18,СВЦЭМ!$B$33:$B$776,N$11)+'СЕТ СН'!$F$9+СВЦЭМ!$D$10+'СЕТ СН'!$F$6-'СЕТ СН'!$F$19</f>
        <v>835.81067414000006</v>
      </c>
      <c r="O18" s="36">
        <f>SUMIFS(СВЦЭМ!$C$33:$C$776,СВЦЭМ!$A$33:$A$776,$A18,СВЦЭМ!$B$33:$B$776,O$11)+'СЕТ СН'!$F$9+СВЦЭМ!$D$10+'СЕТ СН'!$F$6-'СЕТ СН'!$F$19</f>
        <v>830.56036375000008</v>
      </c>
      <c r="P18" s="36">
        <f>SUMIFS(СВЦЭМ!$C$33:$C$776,СВЦЭМ!$A$33:$A$776,$A18,СВЦЭМ!$B$33:$B$776,P$11)+'СЕТ СН'!$F$9+СВЦЭМ!$D$10+'СЕТ СН'!$F$6-'СЕТ СН'!$F$19</f>
        <v>847.45911594000006</v>
      </c>
      <c r="Q18" s="36">
        <f>SUMIFS(СВЦЭМ!$C$33:$C$776,СВЦЭМ!$A$33:$A$776,$A18,СВЦЭМ!$B$33:$B$776,Q$11)+'СЕТ СН'!$F$9+СВЦЭМ!$D$10+'СЕТ СН'!$F$6-'СЕТ СН'!$F$19</f>
        <v>795.96372343000007</v>
      </c>
      <c r="R18" s="36">
        <f>SUMIFS(СВЦЭМ!$C$33:$C$776,СВЦЭМ!$A$33:$A$776,$A18,СВЦЭМ!$B$33:$B$776,R$11)+'СЕТ СН'!$F$9+СВЦЭМ!$D$10+'СЕТ СН'!$F$6-'СЕТ СН'!$F$19</f>
        <v>756.7605991800001</v>
      </c>
      <c r="S18" s="36">
        <f>SUMIFS(СВЦЭМ!$C$33:$C$776,СВЦЭМ!$A$33:$A$776,$A18,СВЦЭМ!$B$33:$B$776,S$11)+'СЕТ СН'!$F$9+СВЦЭМ!$D$10+'СЕТ СН'!$F$6-'СЕТ СН'!$F$19</f>
        <v>764.98716591000016</v>
      </c>
      <c r="T18" s="36">
        <f>SUMIFS(СВЦЭМ!$C$33:$C$776,СВЦЭМ!$A$33:$A$776,$A18,СВЦЭМ!$B$33:$B$776,T$11)+'СЕТ СН'!$F$9+СВЦЭМ!$D$10+'СЕТ СН'!$F$6-'СЕТ СН'!$F$19</f>
        <v>763.22323791000008</v>
      </c>
      <c r="U18" s="36">
        <f>SUMIFS(СВЦЭМ!$C$33:$C$776,СВЦЭМ!$A$33:$A$776,$A18,СВЦЭМ!$B$33:$B$776,U$11)+'СЕТ СН'!$F$9+СВЦЭМ!$D$10+'СЕТ СН'!$F$6-'СЕТ СН'!$F$19</f>
        <v>751.49456235000014</v>
      </c>
      <c r="V18" s="36">
        <f>SUMIFS(СВЦЭМ!$C$33:$C$776,СВЦЭМ!$A$33:$A$776,$A18,СВЦЭМ!$B$33:$B$776,V$11)+'СЕТ СН'!$F$9+СВЦЭМ!$D$10+'СЕТ СН'!$F$6-'СЕТ СН'!$F$19</f>
        <v>727.93432780000012</v>
      </c>
      <c r="W18" s="36">
        <f>SUMIFS(СВЦЭМ!$C$33:$C$776,СВЦЭМ!$A$33:$A$776,$A18,СВЦЭМ!$B$33:$B$776,W$11)+'СЕТ СН'!$F$9+СВЦЭМ!$D$10+'СЕТ СН'!$F$6-'СЕТ СН'!$F$19</f>
        <v>695.75580654000009</v>
      </c>
      <c r="X18" s="36">
        <f>SUMIFS(СВЦЭМ!$C$33:$C$776,СВЦЭМ!$A$33:$A$776,$A18,СВЦЭМ!$B$33:$B$776,X$11)+'СЕТ СН'!$F$9+СВЦЭМ!$D$10+'СЕТ СН'!$F$6-'СЕТ СН'!$F$19</f>
        <v>666.26185697000005</v>
      </c>
      <c r="Y18" s="36">
        <f>SUMIFS(СВЦЭМ!$C$33:$C$776,СВЦЭМ!$A$33:$A$776,$A18,СВЦЭМ!$B$33:$B$776,Y$11)+'СЕТ СН'!$F$9+СВЦЭМ!$D$10+'СЕТ СН'!$F$6-'СЕТ СН'!$F$19</f>
        <v>754.55352074000007</v>
      </c>
    </row>
    <row r="19" spans="1:25" ht="15.75" x14ac:dyDescent="0.2">
      <c r="A19" s="35">
        <f t="shared" si="0"/>
        <v>43624</v>
      </c>
      <c r="B19" s="36">
        <f>SUMIFS(СВЦЭМ!$C$33:$C$776,СВЦЭМ!$A$33:$A$776,$A19,СВЦЭМ!$B$33:$B$776,B$11)+'СЕТ СН'!$F$9+СВЦЭМ!$D$10+'СЕТ СН'!$F$6-'СЕТ СН'!$F$19</f>
        <v>805.76675861000012</v>
      </c>
      <c r="C19" s="36">
        <f>SUMIFS(СВЦЭМ!$C$33:$C$776,СВЦЭМ!$A$33:$A$776,$A19,СВЦЭМ!$B$33:$B$776,C$11)+'СЕТ СН'!$F$9+СВЦЭМ!$D$10+'СЕТ СН'!$F$6-'СЕТ СН'!$F$19</f>
        <v>796.93710474000011</v>
      </c>
      <c r="D19" s="36">
        <f>SUMIFS(СВЦЭМ!$C$33:$C$776,СВЦЭМ!$A$33:$A$776,$A19,СВЦЭМ!$B$33:$B$776,D$11)+'СЕТ СН'!$F$9+СВЦЭМ!$D$10+'СЕТ СН'!$F$6-'СЕТ СН'!$F$19</f>
        <v>820.21603655000013</v>
      </c>
      <c r="E19" s="36">
        <f>SUMIFS(СВЦЭМ!$C$33:$C$776,СВЦЭМ!$A$33:$A$776,$A19,СВЦЭМ!$B$33:$B$776,E$11)+'СЕТ СН'!$F$9+СВЦЭМ!$D$10+'СЕТ СН'!$F$6-'СЕТ СН'!$F$19</f>
        <v>856.95357529000012</v>
      </c>
      <c r="F19" s="36">
        <f>SUMIFS(СВЦЭМ!$C$33:$C$776,СВЦЭМ!$A$33:$A$776,$A19,СВЦЭМ!$B$33:$B$776,F$11)+'СЕТ СН'!$F$9+СВЦЭМ!$D$10+'СЕТ СН'!$F$6-'СЕТ СН'!$F$19</f>
        <v>859.94772741000008</v>
      </c>
      <c r="G19" s="36">
        <f>SUMIFS(СВЦЭМ!$C$33:$C$776,СВЦЭМ!$A$33:$A$776,$A19,СВЦЭМ!$B$33:$B$776,G$11)+'СЕТ СН'!$F$9+СВЦЭМ!$D$10+'СЕТ СН'!$F$6-'СЕТ СН'!$F$19</f>
        <v>847.54617434000011</v>
      </c>
      <c r="H19" s="36">
        <f>SUMIFS(СВЦЭМ!$C$33:$C$776,СВЦЭМ!$A$33:$A$776,$A19,СВЦЭМ!$B$33:$B$776,H$11)+'СЕТ СН'!$F$9+СВЦЭМ!$D$10+'СЕТ СН'!$F$6-'СЕТ СН'!$F$19</f>
        <v>846.07762864000006</v>
      </c>
      <c r="I19" s="36">
        <f>SUMIFS(СВЦЭМ!$C$33:$C$776,СВЦЭМ!$A$33:$A$776,$A19,СВЦЭМ!$B$33:$B$776,I$11)+'СЕТ СН'!$F$9+СВЦЭМ!$D$10+'СЕТ СН'!$F$6-'СЕТ СН'!$F$19</f>
        <v>822.2966038400001</v>
      </c>
      <c r="J19" s="36">
        <f>SUMIFS(СВЦЭМ!$C$33:$C$776,СВЦЭМ!$A$33:$A$776,$A19,СВЦЭМ!$B$33:$B$776,J$11)+'СЕТ СН'!$F$9+СВЦЭМ!$D$10+'СЕТ СН'!$F$6-'СЕТ СН'!$F$19</f>
        <v>831.56831545000011</v>
      </c>
      <c r="K19" s="36">
        <f>SUMIFS(СВЦЭМ!$C$33:$C$776,СВЦЭМ!$A$33:$A$776,$A19,СВЦЭМ!$B$33:$B$776,K$11)+'СЕТ СН'!$F$9+СВЦЭМ!$D$10+'СЕТ СН'!$F$6-'СЕТ СН'!$F$19</f>
        <v>854.59479098000008</v>
      </c>
      <c r="L19" s="36">
        <f>SUMIFS(СВЦЭМ!$C$33:$C$776,СВЦЭМ!$A$33:$A$776,$A19,СВЦЭМ!$B$33:$B$776,L$11)+'СЕТ СН'!$F$9+СВЦЭМ!$D$10+'СЕТ СН'!$F$6-'СЕТ СН'!$F$19</f>
        <v>863.78419575000009</v>
      </c>
      <c r="M19" s="36">
        <f>SUMIFS(СВЦЭМ!$C$33:$C$776,СВЦЭМ!$A$33:$A$776,$A19,СВЦЭМ!$B$33:$B$776,M$11)+'СЕТ СН'!$F$9+СВЦЭМ!$D$10+'СЕТ СН'!$F$6-'СЕТ СН'!$F$19</f>
        <v>848.74056131000009</v>
      </c>
      <c r="N19" s="36">
        <f>SUMIFS(СВЦЭМ!$C$33:$C$776,СВЦЭМ!$A$33:$A$776,$A19,СВЦЭМ!$B$33:$B$776,N$11)+'СЕТ СН'!$F$9+СВЦЭМ!$D$10+'СЕТ СН'!$F$6-'СЕТ СН'!$F$19</f>
        <v>855.51475482000012</v>
      </c>
      <c r="O19" s="36">
        <f>SUMIFS(СВЦЭМ!$C$33:$C$776,СВЦЭМ!$A$33:$A$776,$A19,СВЦЭМ!$B$33:$B$776,O$11)+'СЕТ СН'!$F$9+СВЦЭМ!$D$10+'СЕТ СН'!$F$6-'СЕТ СН'!$F$19</f>
        <v>843.66215412000008</v>
      </c>
      <c r="P19" s="36">
        <f>SUMIFS(СВЦЭМ!$C$33:$C$776,СВЦЭМ!$A$33:$A$776,$A19,СВЦЭМ!$B$33:$B$776,P$11)+'СЕТ СН'!$F$9+СВЦЭМ!$D$10+'СЕТ СН'!$F$6-'СЕТ СН'!$F$19</f>
        <v>851.04352329000005</v>
      </c>
      <c r="Q19" s="36">
        <f>SUMIFS(СВЦЭМ!$C$33:$C$776,СВЦЭМ!$A$33:$A$776,$A19,СВЦЭМ!$B$33:$B$776,Q$11)+'СЕТ СН'!$F$9+СВЦЭМ!$D$10+'СЕТ СН'!$F$6-'СЕТ СН'!$F$19</f>
        <v>731.99237550000009</v>
      </c>
      <c r="R19" s="36">
        <f>SUMIFS(СВЦЭМ!$C$33:$C$776,СВЦЭМ!$A$33:$A$776,$A19,СВЦЭМ!$B$33:$B$776,R$11)+'СЕТ СН'!$F$9+СВЦЭМ!$D$10+'СЕТ СН'!$F$6-'СЕТ СН'!$F$19</f>
        <v>688.6938310700001</v>
      </c>
      <c r="S19" s="36">
        <f>SUMIFS(СВЦЭМ!$C$33:$C$776,СВЦЭМ!$A$33:$A$776,$A19,СВЦЭМ!$B$33:$B$776,S$11)+'СЕТ СН'!$F$9+СВЦЭМ!$D$10+'СЕТ СН'!$F$6-'СЕТ СН'!$F$19</f>
        <v>677.2145556800001</v>
      </c>
      <c r="T19" s="36">
        <f>SUMIFS(СВЦЭМ!$C$33:$C$776,СВЦЭМ!$A$33:$A$776,$A19,СВЦЭМ!$B$33:$B$776,T$11)+'СЕТ СН'!$F$9+СВЦЭМ!$D$10+'СЕТ СН'!$F$6-'СЕТ СН'!$F$19</f>
        <v>673.79465329000016</v>
      </c>
      <c r="U19" s="36">
        <f>SUMIFS(СВЦЭМ!$C$33:$C$776,СВЦЭМ!$A$33:$A$776,$A19,СВЦЭМ!$B$33:$B$776,U$11)+'СЕТ СН'!$F$9+СВЦЭМ!$D$10+'СЕТ СН'!$F$6-'СЕТ СН'!$F$19</f>
        <v>666.51753911000014</v>
      </c>
      <c r="V19" s="36">
        <f>SUMIFS(СВЦЭМ!$C$33:$C$776,СВЦЭМ!$A$33:$A$776,$A19,СВЦЭМ!$B$33:$B$776,V$11)+'СЕТ СН'!$F$9+СВЦЭМ!$D$10+'СЕТ СН'!$F$6-'СЕТ СН'!$F$19</f>
        <v>651.80487571000015</v>
      </c>
      <c r="W19" s="36">
        <f>SUMIFS(СВЦЭМ!$C$33:$C$776,СВЦЭМ!$A$33:$A$776,$A19,СВЦЭМ!$B$33:$B$776,W$11)+'СЕТ СН'!$F$9+СВЦЭМ!$D$10+'СЕТ СН'!$F$6-'СЕТ СН'!$F$19</f>
        <v>627.32801389000008</v>
      </c>
      <c r="X19" s="36">
        <f>SUMIFS(СВЦЭМ!$C$33:$C$776,СВЦЭМ!$A$33:$A$776,$A19,СВЦЭМ!$B$33:$B$776,X$11)+'СЕТ СН'!$F$9+СВЦЭМ!$D$10+'СЕТ СН'!$F$6-'СЕТ СН'!$F$19</f>
        <v>641.17775520000009</v>
      </c>
      <c r="Y19" s="36">
        <f>SUMIFS(СВЦЭМ!$C$33:$C$776,СВЦЭМ!$A$33:$A$776,$A19,СВЦЭМ!$B$33:$B$776,Y$11)+'СЕТ СН'!$F$9+СВЦЭМ!$D$10+'СЕТ СН'!$F$6-'СЕТ СН'!$F$19</f>
        <v>716.55952026000011</v>
      </c>
    </row>
    <row r="20" spans="1:25" ht="15.75" x14ac:dyDescent="0.2">
      <c r="A20" s="35">
        <f t="shared" si="0"/>
        <v>43625</v>
      </c>
      <c r="B20" s="36">
        <f>SUMIFS(СВЦЭМ!$C$33:$C$776,СВЦЭМ!$A$33:$A$776,$A20,СВЦЭМ!$B$33:$B$776,B$11)+'СЕТ СН'!$F$9+СВЦЭМ!$D$10+'СЕТ СН'!$F$6-'СЕТ СН'!$F$19</f>
        <v>854.80870309000011</v>
      </c>
      <c r="C20" s="36">
        <f>SUMIFS(СВЦЭМ!$C$33:$C$776,СВЦЭМ!$A$33:$A$776,$A20,СВЦЭМ!$B$33:$B$776,C$11)+'СЕТ СН'!$F$9+СВЦЭМ!$D$10+'СЕТ СН'!$F$6-'СЕТ СН'!$F$19</f>
        <v>883.45273787000008</v>
      </c>
      <c r="D20" s="36">
        <f>SUMIFS(СВЦЭМ!$C$33:$C$776,СВЦЭМ!$A$33:$A$776,$A20,СВЦЭМ!$B$33:$B$776,D$11)+'СЕТ СН'!$F$9+СВЦЭМ!$D$10+'СЕТ СН'!$F$6-'СЕТ СН'!$F$19</f>
        <v>913.95953779000013</v>
      </c>
      <c r="E20" s="36">
        <f>SUMIFS(СВЦЭМ!$C$33:$C$776,СВЦЭМ!$A$33:$A$776,$A20,СВЦЭМ!$B$33:$B$776,E$11)+'СЕТ СН'!$F$9+СВЦЭМ!$D$10+'СЕТ СН'!$F$6-'СЕТ СН'!$F$19</f>
        <v>923.94279130000007</v>
      </c>
      <c r="F20" s="36">
        <f>SUMIFS(СВЦЭМ!$C$33:$C$776,СВЦЭМ!$A$33:$A$776,$A20,СВЦЭМ!$B$33:$B$776,F$11)+'СЕТ СН'!$F$9+СВЦЭМ!$D$10+'СЕТ СН'!$F$6-'СЕТ СН'!$F$19</f>
        <v>918.48158813000009</v>
      </c>
      <c r="G20" s="36">
        <f>SUMIFS(СВЦЭМ!$C$33:$C$776,СВЦЭМ!$A$33:$A$776,$A20,СВЦЭМ!$B$33:$B$776,G$11)+'СЕТ СН'!$F$9+СВЦЭМ!$D$10+'СЕТ СН'!$F$6-'СЕТ СН'!$F$19</f>
        <v>931.96235737000006</v>
      </c>
      <c r="H20" s="36">
        <f>SUMIFS(СВЦЭМ!$C$33:$C$776,СВЦЭМ!$A$33:$A$776,$A20,СВЦЭМ!$B$33:$B$776,H$11)+'СЕТ СН'!$F$9+СВЦЭМ!$D$10+'СЕТ СН'!$F$6-'СЕТ СН'!$F$19</f>
        <v>936.61370273000011</v>
      </c>
      <c r="I20" s="36">
        <f>SUMIFS(СВЦЭМ!$C$33:$C$776,СВЦЭМ!$A$33:$A$776,$A20,СВЦЭМ!$B$33:$B$776,I$11)+'СЕТ СН'!$F$9+СВЦЭМ!$D$10+'СЕТ СН'!$F$6-'СЕТ СН'!$F$19</f>
        <v>884.33142721000013</v>
      </c>
      <c r="J20" s="36">
        <f>SUMIFS(СВЦЭМ!$C$33:$C$776,СВЦЭМ!$A$33:$A$776,$A20,СВЦЭМ!$B$33:$B$776,J$11)+'СЕТ СН'!$F$9+СВЦЭМ!$D$10+'СЕТ СН'!$F$6-'СЕТ СН'!$F$19</f>
        <v>833.66731185000015</v>
      </c>
      <c r="K20" s="36">
        <f>SUMIFS(СВЦЭМ!$C$33:$C$776,СВЦЭМ!$A$33:$A$776,$A20,СВЦЭМ!$B$33:$B$776,K$11)+'СЕТ СН'!$F$9+СВЦЭМ!$D$10+'СЕТ СН'!$F$6-'СЕТ СН'!$F$19</f>
        <v>805.22423119000007</v>
      </c>
      <c r="L20" s="36">
        <f>SUMIFS(СВЦЭМ!$C$33:$C$776,СВЦЭМ!$A$33:$A$776,$A20,СВЦЭМ!$B$33:$B$776,L$11)+'СЕТ СН'!$F$9+СВЦЭМ!$D$10+'СЕТ СН'!$F$6-'СЕТ СН'!$F$19</f>
        <v>779.64786470000013</v>
      </c>
      <c r="M20" s="36">
        <f>SUMIFS(СВЦЭМ!$C$33:$C$776,СВЦЭМ!$A$33:$A$776,$A20,СВЦЭМ!$B$33:$B$776,M$11)+'СЕТ СН'!$F$9+СВЦЭМ!$D$10+'СЕТ СН'!$F$6-'СЕТ СН'!$F$19</f>
        <v>754.59450149000008</v>
      </c>
      <c r="N20" s="36">
        <f>SUMIFS(СВЦЭМ!$C$33:$C$776,СВЦЭМ!$A$33:$A$776,$A20,СВЦЭМ!$B$33:$B$776,N$11)+'СЕТ СН'!$F$9+СВЦЭМ!$D$10+'СЕТ СН'!$F$6-'СЕТ СН'!$F$19</f>
        <v>751.91397299000016</v>
      </c>
      <c r="O20" s="36">
        <f>SUMIFS(СВЦЭМ!$C$33:$C$776,СВЦЭМ!$A$33:$A$776,$A20,СВЦЭМ!$B$33:$B$776,O$11)+'СЕТ СН'!$F$9+СВЦЭМ!$D$10+'СЕТ СН'!$F$6-'СЕТ СН'!$F$19</f>
        <v>750.83974008000007</v>
      </c>
      <c r="P20" s="36">
        <f>SUMIFS(СВЦЭМ!$C$33:$C$776,СВЦЭМ!$A$33:$A$776,$A20,СВЦЭМ!$B$33:$B$776,P$11)+'СЕТ СН'!$F$9+СВЦЭМ!$D$10+'СЕТ СН'!$F$6-'СЕТ СН'!$F$19</f>
        <v>762.32075982000015</v>
      </c>
      <c r="Q20" s="36">
        <f>SUMIFS(СВЦЭМ!$C$33:$C$776,СВЦЭМ!$A$33:$A$776,$A20,СВЦЭМ!$B$33:$B$776,Q$11)+'СЕТ СН'!$F$9+СВЦЭМ!$D$10+'СЕТ СН'!$F$6-'СЕТ СН'!$F$19</f>
        <v>725.53979455000012</v>
      </c>
      <c r="R20" s="36">
        <f>SUMIFS(СВЦЭМ!$C$33:$C$776,СВЦЭМ!$A$33:$A$776,$A20,СВЦЭМ!$B$33:$B$776,R$11)+'СЕТ СН'!$F$9+СВЦЭМ!$D$10+'СЕТ СН'!$F$6-'СЕТ СН'!$F$19</f>
        <v>684.88716506000014</v>
      </c>
      <c r="S20" s="36">
        <f>SUMIFS(СВЦЭМ!$C$33:$C$776,СВЦЭМ!$A$33:$A$776,$A20,СВЦЭМ!$B$33:$B$776,S$11)+'СЕТ СН'!$F$9+СВЦЭМ!$D$10+'СЕТ СН'!$F$6-'СЕТ СН'!$F$19</f>
        <v>693.75645930000007</v>
      </c>
      <c r="T20" s="36">
        <f>SUMIFS(СВЦЭМ!$C$33:$C$776,СВЦЭМ!$A$33:$A$776,$A20,СВЦЭМ!$B$33:$B$776,T$11)+'СЕТ СН'!$F$9+СВЦЭМ!$D$10+'СЕТ СН'!$F$6-'СЕТ СН'!$F$19</f>
        <v>701.12775366000005</v>
      </c>
      <c r="U20" s="36">
        <f>SUMIFS(СВЦЭМ!$C$33:$C$776,СВЦЭМ!$A$33:$A$776,$A20,СВЦЭМ!$B$33:$B$776,U$11)+'СЕТ СН'!$F$9+СВЦЭМ!$D$10+'СЕТ СН'!$F$6-'СЕТ СН'!$F$19</f>
        <v>689.7280269800001</v>
      </c>
      <c r="V20" s="36">
        <f>SUMIFS(СВЦЭМ!$C$33:$C$776,СВЦЭМ!$A$33:$A$776,$A20,СВЦЭМ!$B$33:$B$776,V$11)+'СЕТ СН'!$F$9+СВЦЭМ!$D$10+'СЕТ СН'!$F$6-'СЕТ СН'!$F$19</f>
        <v>684.99138956000013</v>
      </c>
      <c r="W20" s="36">
        <f>SUMIFS(СВЦЭМ!$C$33:$C$776,СВЦЭМ!$A$33:$A$776,$A20,СВЦЭМ!$B$33:$B$776,W$11)+'СЕТ СН'!$F$9+СВЦЭМ!$D$10+'СЕТ СН'!$F$6-'СЕТ СН'!$F$19</f>
        <v>665.96121073000006</v>
      </c>
      <c r="X20" s="36">
        <f>SUMIFS(СВЦЭМ!$C$33:$C$776,СВЦЭМ!$A$33:$A$776,$A20,СВЦЭМ!$B$33:$B$776,X$11)+'СЕТ СН'!$F$9+СВЦЭМ!$D$10+'СЕТ СН'!$F$6-'СЕТ СН'!$F$19</f>
        <v>672.77899083000011</v>
      </c>
      <c r="Y20" s="36">
        <f>SUMIFS(СВЦЭМ!$C$33:$C$776,СВЦЭМ!$A$33:$A$776,$A20,СВЦЭМ!$B$33:$B$776,Y$11)+'СЕТ СН'!$F$9+СВЦЭМ!$D$10+'СЕТ СН'!$F$6-'СЕТ СН'!$F$19</f>
        <v>754.62645171000008</v>
      </c>
    </row>
    <row r="21" spans="1:25" ht="15.75" x14ac:dyDescent="0.2">
      <c r="A21" s="35">
        <f t="shared" si="0"/>
        <v>43626</v>
      </c>
      <c r="B21" s="36">
        <f>SUMIFS(СВЦЭМ!$C$33:$C$776,СВЦЭМ!$A$33:$A$776,$A21,СВЦЭМ!$B$33:$B$776,B$11)+'СЕТ СН'!$F$9+СВЦЭМ!$D$10+'СЕТ СН'!$F$6-'СЕТ СН'!$F$19</f>
        <v>873.97541579000006</v>
      </c>
      <c r="C21" s="36">
        <f>SUMIFS(СВЦЭМ!$C$33:$C$776,СВЦЭМ!$A$33:$A$776,$A21,СВЦЭМ!$B$33:$B$776,C$11)+'СЕТ СН'!$F$9+СВЦЭМ!$D$10+'СЕТ СН'!$F$6-'СЕТ СН'!$F$19</f>
        <v>917.22993100000008</v>
      </c>
      <c r="D21" s="36">
        <f>SUMIFS(СВЦЭМ!$C$33:$C$776,СВЦЭМ!$A$33:$A$776,$A21,СВЦЭМ!$B$33:$B$776,D$11)+'СЕТ СН'!$F$9+СВЦЭМ!$D$10+'СЕТ СН'!$F$6-'СЕТ СН'!$F$19</f>
        <v>939.04193337000015</v>
      </c>
      <c r="E21" s="36">
        <f>SUMIFS(СВЦЭМ!$C$33:$C$776,СВЦЭМ!$A$33:$A$776,$A21,СВЦЭМ!$B$33:$B$776,E$11)+'СЕТ СН'!$F$9+СВЦЭМ!$D$10+'СЕТ СН'!$F$6-'СЕТ СН'!$F$19</f>
        <v>936.09982948000015</v>
      </c>
      <c r="F21" s="36">
        <f>SUMIFS(СВЦЭМ!$C$33:$C$776,СВЦЭМ!$A$33:$A$776,$A21,СВЦЭМ!$B$33:$B$776,F$11)+'СЕТ СН'!$F$9+СВЦЭМ!$D$10+'СЕТ СН'!$F$6-'СЕТ СН'!$F$19</f>
        <v>935.91557934000014</v>
      </c>
      <c r="G21" s="36">
        <f>SUMIFS(СВЦЭМ!$C$33:$C$776,СВЦЭМ!$A$33:$A$776,$A21,СВЦЭМ!$B$33:$B$776,G$11)+'СЕТ СН'!$F$9+СВЦЭМ!$D$10+'СЕТ СН'!$F$6-'СЕТ СН'!$F$19</f>
        <v>938.02966903000015</v>
      </c>
      <c r="H21" s="36">
        <f>SUMIFS(СВЦЭМ!$C$33:$C$776,СВЦЭМ!$A$33:$A$776,$A21,СВЦЭМ!$B$33:$B$776,H$11)+'СЕТ СН'!$F$9+СВЦЭМ!$D$10+'СЕТ СН'!$F$6-'СЕТ СН'!$F$19</f>
        <v>927.98913599000014</v>
      </c>
      <c r="I21" s="36">
        <f>SUMIFS(СВЦЭМ!$C$33:$C$776,СВЦЭМ!$A$33:$A$776,$A21,СВЦЭМ!$B$33:$B$776,I$11)+'СЕТ СН'!$F$9+СВЦЭМ!$D$10+'СЕТ СН'!$F$6-'СЕТ СН'!$F$19</f>
        <v>878.63679607000006</v>
      </c>
      <c r="J21" s="36">
        <f>SUMIFS(СВЦЭМ!$C$33:$C$776,СВЦЭМ!$A$33:$A$776,$A21,СВЦЭМ!$B$33:$B$776,J$11)+'СЕТ СН'!$F$9+СВЦЭМ!$D$10+'СЕТ СН'!$F$6-'СЕТ СН'!$F$19</f>
        <v>843.40780681000012</v>
      </c>
      <c r="K21" s="36">
        <f>SUMIFS(СВЦЭМ!$C$33:$C$776,СВЦЭМ!$A$33:$A$776,$A21,СВЦЭМ!$B$33:$B$776,K$11)+'СЕТ СН'!$F$9+СВЦЭМ!$D$10+'СЕТ СН'!$F$6-'СЕТ СН'!$F$19</f>
        <v>818.71422568000014</v>
      </c>
      <c r="L21" s="36">
        <f>SUMIFS(СВЦЭМ!$C$33:$C$776,СВЦЭМ!$A$33:$A$776,$A21,СВЦЭМ!$B$33:$B$776,L$11)+'СЕТ СН'!$F$9+СВЦЭМ!$D$10+'СЕТ СН'!$F$6-'СЕТ СН'!$F$19</f>
        <v>805.05071135000014</v>
      </c>
      <c r="M21" s="36">
        <f>SUMIFS(СВЦЭМ!$C$33:$C$776,СВЦЭМ!$A$33:$A$776,$A21,СВЦЭМ!$B$33:$B$776,M$11)+'СЕТ СН'!$F$9+СВЦЭМ!$D$10+'СЕТ СН'!$F$6-'СЕТ СН'!$F$19</f>
        <v>787.06792045000009</v>
      </c>
      <c r="N21" s="36">
        <f>SUMIFS(СВЦЭМ!$C$33:$C$776,СВЦЭМ!$A$33:$A$776,$A21,СВЦЭМ!$B$33:$B$776,N$11)+'СЕТ СН'!$F$9+СВЦЭМ!$D$10+'СЕТ СН'!$F$6-'СЕТ СН'!$F$19</f>
        <v>799.50930840000012</v>
      </c>
      <c r="O21" s="36">
        <f>SUMIFS(СВЦЭМ!$C$33:$C$776,СВЦЭМ!$A$33:$A$776,$A21,СВЦЭМ!$B$33:$B$776,O$11)+'СЕТ СН'!$F$9+СВЦЭМ!$D$10+'СЕТ СН'!$F$6-'СЕТ СН'!$F$19</f>
        <v>796.88393930000007</v>
      </c>
      <c r="P21" s="36">
        <f>SUMIFS(СВЦЭМ!$C$33:$C$776,СВЦЭМ!$A$33:$A$776,$A21,СВЦЭМ!$B$33:$B$776,P$11)+'СЕТ СН'!$F$9+СВЦЭМ!$D$10+'СЕТ СН'!$F$6-'СЕТ СН'!$F$19</f>
        <v>812.14436464000016</v>
      </c>
      <c r="Q21" s="36">
        <f>SUMIFS(СВЦЭМ!$C$33:$C$776,СВЦЭМ!$A$33:$A$776,$A21,СВЦЭМ!$B$33:$B$776,Q$11)+'СЕТ СН'!$F$9+СВЦЭМ!$D$10+'СЕТ СН'!$F$6-'СЕТ СН'!$F$19</f>
        <v>767.40337634000014</v>
      </c>
      <c r="R21" s="36">
        <f>SUMIFS(СВЦЭМ!$C$33:$C$776,СВЦЭМ!$A$33:$A$776,$A21,СВЦЭМ!$B$33:$B$776,R$11)+'СЕТ СН'!$F$9+СВЦЭМ!$D$10+'СЕТ СН'!$F$6-'СЕТ СН'!$F$19</f>
        <v>725.26686063000011</v>
      </c>
      <c r="S21" s="36">
        <f>SUMIFS(СВЦЭМ!$C$33:$C$776,СВЦЭМ!$A$33:$A$776,$A21,СВЦЭМ!$B$33:$B$776,S$11)+'СЕТ СН'!$F$9+СВЦЭМ!$D$10+'СЕТ СН'!$F$6-'СЕТ СН'!$F$19</f>
        <v>748.98589014000015</v>
      </c>
      <c r="T21" s="36">
        <f>SUMIFS(СВЦЭМ!$C$33:$C$776,СВЦЭМ!$A$33:$A$776,$A21,СВЦЭМ!$B$33:$B$776,T$11)+'СЕТ СН'!$F$9+СВЦЭМ!$D$10+'СЕТ СН'!$F$6-'СЕТ СН'!$F$19</f>
        <v>752.76625387000013</v>
      </c>
      <c r="U21" s="36">
        <f>SUMIFS(СВЦЭМ!$C$33:$C$776,СВЦЭМ!$A$33:$A$776,$A21,СВЦЭМ!$B$33:$B$776,U$11)+'СЕТ СН'!$F$9+СВЦЭМ!$D$10+'СЕТ СН'!$F$6-'СЕТ СН'!$F$19</f>
        <v>738.69953292000014</v>
      </c>
      <c r="V21" s="36">
        <f>SUMIFS(СВЦЭМ!$C$33:$C$776,СВЦЭМ!$A$33:$A$776,$A21,СВЦЭМ!$B$33:$B$776,V$11)+'СЕТ СН'!$F$9+СВЦЭМ!$D$10+'СЕТ СН'!$F$6-'СЕТ СН'!$F$19</f>
        <v>721.25853812000014</v>
      </c>
      <c r="W21" s="36">
        <f>SUMIFS(СВЦЭМ!$C$33:$C$776,СВЦЭМ!$A$33:$A$776,$A21,СВЦЭМ!$B$33:$B$776,W$11)+'СЕТ СН'!$F$9+СВЦЭМ!$D$10+'СЕТ СН'!$F$6-'СЕТ СН'!$F$19</f>
        <v>704.71254038000006</v>
      </c>
      <c r="X21" s="36">
        <f>SUMIFS(СВЦЭМ!$C$33:$C$776,СВЦЭМ!$A$33:$A$776,$A21,СВЦЭМ!$B$33:$B$776,X$11)+'СЕТ СН'!$F$9+СВЦЭМ!$D$10+'СЕТ СН'!$F$6-'СЕТ СН'!$F$19</f>
        <v>709.11705929000016</v>
      </c>
      <c r="Y21" s="36">
        <f>SUMIFS(СВЦЭМ!$C$33:$C$776,СВЦЭМ!$A$33:$A$776,$A21,СВЦЭМ!$B$33:$B$776,Y$11)+'СЕТ СН'!$F$9+СВЦЭМ!$D$10+'СЕТ СН'!$F$6-'СЕТ СН'!$F$19</f>
        <v>798.79050429000006</v>
      </c>
    </row>
    <row r="22" spans="1:25" ht="15.75" x14ac:dyDescent="0.2">
      <c r="A22" s="35">
        <f t="shared" si="0"/>
        <v>43627</v>
      </c>
      <c r="B22" s="36">
        <f>SUMIFS(СВЦЭМ!$C$33:$C$776,СВЦЭМ!$A$33:$A$776,$A22,СВЦЭМ!$B$33:$B$776,B$11)+'СЕТ СН'!$F$9+СВЦЭМ!$D$10+'СЕТ СН'!$F$6-'СЕТ СН'!$F$19</f>
        <v>916.89566313000012</v>
      </c>
      <c r="C22" s="36">
        <f>SUMIFS(СВЦЭМ!$C$33:$C$776,СВЦЭМ!$A$33:$A$776,$A22,СВЦЭМ!$B$33:$B$776,C$11)+'СЕТ СН'!$F$9+СВЦЭМ!$D$10+'СЕТ СН'!$F$6-'СЕТ СН'!$F$19</f>
        <v>985.20699236000007</v>
      </c>
      <c r="D22" s="36">
        <f>SUMIFS(СВЦЭМ!$C$33:$C$776,СВЦЭМ!$A$33:$A$776,$A22,СВЦЭМ!$B$33:$B$776,D$11)+'СЕТ СН'!$F$9+СВЦЭМ!$D$10+'СЕТ СН'!$F$6-'СЕТ СН'!$F$19</f>
        <v>962.7204505200001</v>
      </c>
      <c r="E22" s="36">
        <f>SUMIFS(СВЦЭМ!$C$33:$C$776,СВЦЭМ!$A$33:$A$776,$A22,СВЦЭМ!$B$33:$B$776,E$11)+'СЕТ СН'!$F$9+СВЦЭМ!$D$10+'СЕТ СН'!$F$6-'СЕТ СН'!$F$19</f>
        <v>963.15609185000005</v>
      </c>
      <c r="F22" s="36">
        <f>SUMIFS(СВЦЭМ!$C$33:$C$776,СВЦЭМ!$A$33:$A$776,$A22,СВЦЭМ!$B$33:$B$776,F$11)+'СЕТ СН'!$F$9+СВЦЭМ!$D$10+'СЕТ СН'!$F$6-'СЕТ СН'!$F$19</f>
        <v>960.73975825000014</v>
      </c>
      <c r="G22" s="36">
        <f>SUMIFS(СВЦЭМ!$C$33:$C$776,СВЦЭМ!$A$33:$A$776,$A22,СВЦЭМ!$B$33:$B$776,G$11)+'СЕТ СН'!$F$9+СВЦЭМ!$D$10+'СЕТ СН'!$F$6-'СЕТ СН'!$F$19</f>
        <v>960.32719244000009</v>
      </c>
      <c r="H22" s="36">
        <f>SUMIFS(СВЦЭМ!$C$33:$C$776,СВЦЭМ!$A$33:$A$776,$A22,СВЦЭМ!$B$33:$B$776,H$11)+'СЕТ СН'!$F$9+СВЦЭМ!$D$10+'СЕТ СН'!$F$6-'СЕТ СН'!$F$19</f>
        <v>960.39241246000006</v>
      </c>
      <c r="I22" s="36">
        <f>SUMIFS(СВЦЭМ!$C$33:$C$776,СВЦЭМ!$A$33:$A$776,$A22,СВЦЭМ!$B$33:$B$776,I$11)+'СЕТ СН'!$F$9+СВЦЭМ!$D$10+'СЕТ СН'!$F$6-'СЕТ СН'!$F$19</f>
        <v>870.88348717000008</v>
      </c>
      <c r="J22" s="36">
        <f>SUMIFS(СВЦЭМ!$C$33:$C$776,СВЦЭМ!$A$33:$A$776,$A22,СВЦЭМ!$B$33:$B$776,J$11)+'СЕТ СН'!$F$9+СВЦЭМ!$D$10+'СЕТ СН'!$F$6-'СЕТ СН'!$F$19</f>
        <v>844.86493130000008</v>
      </c>
      <c r="K22" s="36">
        <f>SUMIFS(СВЦЭМ!$C$33:$C$776,СВЦЭМ!$A$33:$A$776,$A22,СВЦЭМ!$B$33:$B$776,K$11)+'СЕТ СН'!$F$9+СВЦЭМ!$D$10+'СЕТ СН'!$F$6-'СЕТ СН'!$F$19</f>
        <v>823.75170522000008</v>
      </c>
      <c r="L22" s="36">
        <f>SUMIFS(СВЦЭМ!$C$33:$C$776,СВЦЭМ!$A$33:$A$776,$A22,СВЦЭМ!$B$33:$B$776,L$11)+'СЕТ СН'!$F$9+СВЦЭМ!$D$10+'СЕТ СН'!$F$6-'СЕТ СН'!$F$19</f>
        <v>820.24544068000012</v>
      </c>
      <c r="M22" s="36">
        <f>SUMIFS(СВЦЭМ!$C$33:$C$776,СВЦЭМ!$A$33:$A$776,$A22,СВЦЭМ!$B$33:$B$776,M$11)+'СЕТ СН'!$F$9+СВЦЭМ!$D$10+'СЕТ СН'!$F$6-'СЕТ СН'!$F$19</f>
        <v>810.15929683000013</v>
      </c>
      <c r="N22" s="36">
        <f>SUMIFS(СВЦЭМ!$C$33:$C$776,СВЦЭМ!$A$33:$A$776,$A22,СВЦЭМ!$B$33:$B$776,N$11)+'СЕТ СН'!$F$9+СВЦЭМ!$D$10+'СЕТ СН'!$F$6-'СЕТ СН'!$F$19</f>
        <v>821.56607917000008</v>
      </c>
      <c r="O22" s="36">
        <f>SUMIFS(СВЦЭМ!$C$33:$C$776,СВЦЭМ!$A$33:$A$776,$A22,СВЦЭМ!$B$33:$B$776,O$11)+'СЕТ СН'!$F$9+СВЦЭМ!$D$10+'СЕТ СН'!$F$6-'СЕТ СН'!$F$19</f>
        <v>813.92887905000009</v>
      </c>
      <c r="P22" s="36">
        <f>SUMIFS(СВЦЭМ!$C$33:$C$776,СВЦЭМ!$A$33:$A$776,$A22,СВЦЭМ!$B$33:$B$776,P$11)+'СЕТ СН'!$F$9+СВЦЭМ!$D$10+'СЕТ СН'!$F$6-'СЕТ СН'!$F$19</f>
        <v>828.28795866000007</v>
      </c>
      <c r="Q22" s="36">
        <f>SUMIFS(СВЦЭМ!$C$33:$C$776,СВЦЭМ!$A$33:$A$776,$A22,СВЦЭМ!$B$33:$B$776,Q$11)+'СЕТ СН'!$F$9+СВЦЭМ!$D$10+'СЕТ СН'!$F$6-'СЕТ СН'!$F$19</f>
        <v>789.72247239000012</v>
      </c>
      <c r="R22" s="36">
        <f>SUMIFS(СВЦЭМ!$C$33:$C$776,СВЦЭМ!$A$33:$A$776,$A22,СВЦЭМ!$B$33:$B$776,R$11)+'СЕТ СН'!$F$9+СВЦЭМ!$D$10+'СЕТ СН'!$F$6-'СЕТ СН'!$F$19</f>
        <v>747.80862800000011</v>
      </c>
      <c r="S22" s="36">
        <f>SUMIFS(СВЦЭМ!$C$33:$C$776,СВЦЭМ!$A$33:$A$776,$A22,СВЦЭМ!$B$33:$B$776,S$11)+'СЕТ СН'!$F$9+СВЦЭМ!$D$10+'СЕТ СН'!$F$6-'СЕТ СН'!$F$19</f>
        <v>755.4586065200001</v>
      </c>
      <c r="T22" s="36">
        <f>SUMIFS(СВЦЭМ!$C$33:$C$776,СВЦЭМ!$A$33:$A$776,$A22,СВЦЭМ!$B$33:$B$776,T$11)+'СЕТ СН'!$F$9+СВЦЭМ!$D$10+'СЕТ СН'!$F$6-'СЕТ СН'!$F$19</f>
        <v>761.09139453000012</v>
      </c>
      <c r="U22" s="36">
        <f>SUMIFS(СВЦЭМ!$C$33:$C$776,СВЦЭМ!$A$33:$A$776,$A22,СВЦЭМ!$B$33:$B$776,U$11)+'СЕТ СН'!$F$9+СВЦЭМ!$D$10+'СЕТ СН'!$F$6-'СЕТ СН'!$F$19</f>
        <v>756.60954315000015</v>
      </c>
      <c r="V22" s="36">
        <f>SUMIFS(СВЦЭМ!$C$33:$C$776,СВЦЭМ!$A$33:$A$776,$A22,СВЦЭМ!$B$33:$B$776,V$11)+'СЕТ СН'!$F$9+СВЦЭМ!$D$10+'СЕТ СН'!$F$6-'СЕТ СН'!$F$19</f>
        <v>741.21987000000013</v>
      </c>
      <c r="W22" s="36">
        <f>SUMIFS(СВЦЭМ!$C$33:$C$776,СВЦЭМ!$A$33:$A$776,$A22,СВЦЭМ!$B$33:$B$776,W$11)+'СЕТ СН'!$F$9+СВЦЭМ!$D$10+'СЕТ СН'!$F$6-'СЕТ СН'!$F$19</f>
        <v>737.02746801000012</v>
      </c>
      <c r="X22" s="36">
        <f>SUMIFS(СВЦЭМ!$C$33:$C$776,СВЦЭМ!$A$33:$A$776,$A22,СВЦЭМ!$B$33:$B$776,X$11)+'СЕТ СН'!$F$9+СВЦЭМ!$D$10+'СЕТ СН'!$F$6-'СЕТ СН'!$F$19</f>
        <v>742.34689328000013</v>
      </c>
      <c r="Y22" s="36">
        <f>SUMIFS(СВЦЭМ!$C$33:$C$776,СВЦЭМ!$A$33:$A$776,$A22,СВЦЭМ!$B$33:$B$776,Y$11)+'СЕТ СН'!$F$9+СВЦЭМ!$D$10+'СЕТ СН'!$F$6-'СЕТ СН'!$F$19</f>
        <v>820.71358356000007</v>
      </c>
    </row>
    <row r="23" spans="1:25" ht="15.75" x14ac:dyDescent="0.2">
      <c r="A23" s="35">
        <f t="shared" si="0"/>
        <v>43628</v>
      </c>
      <c r="B23" s="36">
        <f>SUMIFS(СВЦЭМ!$C$33:$C$776,СВЦЭМ!$A$33:$A$776,$A23,СВЦЭМ!$B$33:$B$776,B$11)+'СЕТ СН'!$F$9+СВЦЭМ!$D$10+'СЕТ СН'!$F$6-'СЕТ СН'!$F$19</f>
        <v>863.97203844000012</v>
      </c>
      <c r="C23" s="36">
        <f>SUMIFS(СВЦЭМ!$C$33:$C$776,СВЦЭМ!$A$33:$A$776,$A23,СВЦЭМ!$B$33:$B$776,C$11)+'СЕТ СН'!$F$9+СВЦЭМ!$D$10+'СЕТ СН'!$F$6-'СЕТ СН'!$F$19</f>
        <v>918.70792441000015</v>
      </c>
      <c r="D23" s="36">
        <f>SUMIFS(СВЦЭМ!$C$33:$C$776,СВЦЭМ!$A$33:$A$776,$A23,СВЦЭМ!$B$33:$B$776,D$11)+'СЕТ СН'!$F$9+СВЦЭМ!$D$10+'СЕТ СН'!$F$6-'СЕТ СН'!$F$19</f>
        <v>956.67471626000008</v>
      </c>
      <c r="E23" s="36">
        <f>SUMIFS(СВЦЭМ!$C$33:$C$776,СВЦЭМ!$A$33:$A$776,$A23,СВЦЭМ!$B$33:$B$776,E$11)+'СЕТ СН'!$F$9+СВЦЭМ!$D$10+'СЕТ СН'!$F$6-'СЕТ СН'!$F$19</f>
        <v>962.11806093000007</v>
      </c>
      <c r="F23" s="36">
        <f>SUMIFS(СВЦЭМ!$C$33:$C$776,СВЦЭМ!$A$33:$A$776,$A23,СВЦЭМ!$B$33:$B$776,F$11)+'СЕТ СН'!$F$9+СВЦЭМ!$D$10+'СЕТ СН'!$F$6-'СЕТ СН'!$F$19</f>
        <v>971.74159175000011</v>
      </c>
      <c r="G23" s="36">
        <f>SUMIFS(СВЦЭМ!$C$33:$C$776,СВЦЭМ!$A$33:$A$776,$A23,СВЦЭМ!$B$33:$B$776,G$11)+'СЕТ СН'!$F$9+СВЦЭМ!$D$10+'СЕТ СН'!$F$6-'СЕТ СН'!$F$19</f>
        <v>981.0023042900001</v>
      </c>
      <c r="H23" s="36">
        <f>SUMIFS(СВЦЭМ!$C$33:$C$776,СВЦЭМ!$A$33:$A$776,$A23,СВЦЭМ!$B$33:$B$776,H$11)+'СЕТ СН'!$F$9+СВЦЭМ!$D$10+'СЕТ СН'!$F$6-'СЕТ СН'!$F$19</f>
        <v>957.8870221300001</v>
      </c>
      <c r="I23" s="36">
        <f>SUMIFS(СВЦЭМ!$C$33:$C$776,СВЦЭМ!$A$33:$A$776,$A23,СВЦЭМ!$B$33:$B$776,I$11)+'СЕТ СН'!$F$9+СВЦЭМ!$D$10+'СЕТ СН'!$F$6-'СЕТ СН'!$F$19</f>
        <v>935.08322340000007</v>
      </c>
      <c r="J23" s="36">
        <f>SUMIFS(СВЦЭМ!$C$33:$C$776,СВЦЭМ!$A$33:$A$776,$A23,СВЦЭМ!$B$33:$B$776,J$11)+'СЕТ СН'!$F$9+СВЦЭМ!$D$10+'СЕТ СН'!$F$6-'СЕТ СН'!$F$19</f>
        <v>880.09672804000013</v>
      </c>
      <c r="K23" s="36">
        <f>SUMIFS(СВЦЭМ!$C$33:$C$776,СВЦЭМ!$A$33:$A$776,$A23,СВЦЭМ!$B$33:$B$776,K$11)+'СЕТ СН'!$F$9+СВЦЭМ!$D$10+'СЕТ СН'!$F$6-'СЕТ СН'!$F$19</f>
        <v>840.73289683000007</v>
      </c>
      <c r="L23" s="36">
        <f>SUMIFS(СВЦЭМ!$C$33:$C$776,СВЦЭМ!$A$33:$A$776,$A23,СВЦЭМ!$B$33:$B$776,L$11)+'СЕТ СН'!$F$9+СВЦЭМ!$D$10+'СЕТ СН'!$F$6-'СЕТ СН'!$F$19</f>
        <v>813.18365610000012</v>
      </c>
      <c r="M23" s="36">
        <f>SUMIFS(СВЦЭМ!$C$33:$C$776,СВЦЭМ!$A$33:$A$776,$A23,СВЦЭМ!$B$33:$B$776,M$11)+'СЕТ СН'!$F$9+СВЦЭМ!$D$10+'СЕТ СН'!$F$6-'СЕТ СН'!$F$19</f>
        <v>787.25468332000014</v>
      </c>
      <c r="N23" s="36">
        <f>SUMIFS(СВЦЭМ!$C$33:$C$776,СВЦЭМ!$A$33:$A$776,$A23,СВЦЭМ!$B$33:$B$776,N$11)+'СЕТ СН'!$F$9+СВЦЭМ!$D$10+'СЕТ СН'!$F$6-'СЕТ СН'!$F$19</f>
        <v>796.33444205000012</v>
      </c>
      <c r="O23" s="36">
        <f>SUMIFS(СВЦЭМ!$C$33:$C$776,СВЦЭМ!$A$33:$A$776,$A23,СВЦЭМ!$B$33:$B$776,O$11)+'СЕТ СН'!$F$9+СВЦЭМ!$D$10+'СЕТ СН'!$F$6-'СЕТ СН'!$F$19</f>
        <v>784.33664623000016</v>
      </c>
      <c r="P23" s="36">
        <f>SUMIFS(СВЦЭМ!$C$33:$C$776,СВЦЭМ!$A$33:$A$776,$A23,СВЦЭМ!$B$33:$B$776,P$11)+'СЕТ СН'!$F$9+СВЦЭМ!$D$10+'СЕТ СН'!$F$6-'СЕТ СН'!$F$19</f>
        <v>789.93312297000011</v>
      </c>
      <c r="Q23" s="36">
        <f>SUMIFS(СВЦЭМ!$C$33:$C$776,СВЦЭМ!$A$33:$A$776,$A23,СВЦЭМ!$B$33:$B$776,Q$11)+'СЕТ СН'!$F$9+СВЦЭМ!$D$10+'СЕТ СН'!$F$6-'СЕТ СН'!$F$19</f>
        <v>756.54220663000012</v>
      </c>
      <c r="R23" s="36">
        <f>SUMIFS(СВЦЭМ!$C$33:$C$776,СВЦЭМ!$A$33:$A$776,$A23,СВЦЭМ!$B$33:$B$776,R$11)+'СЕТ СН'!$F$9+СВЦЭМ!$D$10+'СЕТ СН'!$F$6-'СЕТ СН'!$F$19</f>
        <v>718.33617819000006</v>
      </c>
      <c r="S23" s="36">
        <f>SUMIFS(СВЦЭМ!$C$33:$C$776,СВЦЭМ!$A$33:$A$776,$A23,СВЦЭМ!$B$33:$B$776,S$11)+'СЕТ СН'!$F$9+СВЦЭМ!$D$10+'СЕТ СН'!$F$6-'СЕТ СН'!$F$19</f>
        <v>733.59856145000015</v>
      </c>
      <c r="T23" s="36">
        <f>SUMIFS(СВЦЭМ!$C$33:$C$776,СВЦЭМ!$A$33:$A$776,$A23,СВЦЭМ!$B$33:$B$776,T$11)+'СЕТ СН'!$F$9+СВЦЭМ!$D$10+'СЕТ СН'!$F$6-'СЕТ СН'!$F$19</f>
        <v>729.33968317000006</v>
      </c>
      <c r="U23" s="36">
        <f>SUMIFS(СВЦЭМ!$C$33:$C$776,СВЦЭМ!$A$33:$A$776,$A23,СВЦЭМ!$B$33:$B$776,U$11)+'СЕТ СН'!$F$9+СВЦЭМ!$D$10+'СЕТ СН'!$F$6-'СЕТ СН'!$F$19</f>
        <v>716.25854349000008</v>
      </c>
      <c r="V23" s="36">
        <f>SUMIFS(СВЦЭМ!$C$33:$C$776,СВЦЭМ!$A$33:$A$776,$A23,СВЦЭМ!$B$33:$B$776,V$11)+'СЕТ СН'!$F$9+СВЦЭМ!$D$10+'СЕТ СН'!$F$6-'СЕТ СН'!$F$19</f>
        <v>703.5005480100001</v>
      </c>
      <c r="W23" s="36">
        <f>SUMIFS(СВЦЭМ!$C$33:$C$776,СВЦЭМ!$A$33:$A$776,$A23,СВЦЭМ!$B$33:$B$776,W$11)+'СЕТ СН'!$F$9+СВЦЭМ!$D$10+'СЕТ СН'!$F$6-'СЕТ СН'!$F$19</f>
        <v>684.40086041000006</v>
      </c>
      <c r="X23" s="36">
        <f>SUMIFS(СВЦЭМ!$C$33:$C$776,СВЦЭМ!$A$33:$A$776,$A23,СВЦЭМ!$B$33:$B$776,X$11)+'СЕТ СН'!$F$9+СВЦЭМ!$D$10+'СЕТ СН'!$F$6-'СЕТ СН'!$F$19</f>
        <v>705.14520443000015</v>
      </c>
      <c r="Y23" s="36">
        <f>SUMIFS(СВЦЭМ!$C$33:$C$776,СВЦЭМ!$A$33:$A$776,$A23,СВЦЭМ!$B$33:$B$776,Y$11)+'СЕТ СН'!$F$9+СВЦЭМ!$D$10+'СЕТ СН'!$F$6-'СЕТ СН'!$F$19</f>
        <v>790.63959507000015</v>
      </c>
    </row>
    <row r="24" spans="1:25" ht="15.75" x14ac:dyDescent="0.2">
      <c r="A24" s="35">
        <f t="shared" si="0"/>
        <v>43629</v>
      </c>
      <c r="B24" s="36">
        <f>SUMIFS(СВЦЭМ!$C$33:$C$776,СВЦЭМ!$A$33:$A$776,$A24,СВЦЭМ!$B$33:$B$776,B$11)+'СЕТ СН'!$F$9+СВЦЭМ!$D$10+'СЕТ СН'!$F$6-'СЕТ СН'!$F$19</f>
        <v>866.35669729000006</v>
      </c>
      <c r="C24" s="36">
        <f>SUMIFS(СВЦЭМ!$C$33:$C$776,СВЦЭМ!$A$33:$A$776,$A24,СВЦЭМ!$B$33:$B$776,C$11)+'СЕТ СН'!$F$9+СВЦЭМ!$D$10+'СЕТ СН'!$F$6-'СЕТ СН'!$F$19</f>
        <v>926.88361249000013</v>
      </c>
      <c r="D24" s="36">
        <f>SUMIFS(СВЦЭМ!$C$33:$C$776,СВЦЭМ!$A$33:$A$776,$A24,СВЦЭМ!$B$33:$B$776,D$11)+'СЕТ СН'!$F$9+СВЦЭМ!$D$10+'СЕТ СН'!$F$6-'СЕТ СН'!$F$19</f>
        <v>948.79085960000009</v>
      </c>
      <c r="E24" s="36">
        <f>SUMIFS(СВЦЭМ!$C$33:$C$776,СВЦЭМ!$A$33:$A$776,$A24,СВЦЭМ!$B$33:$B$776,E$11)+'СЕТ СН'!$F$9+СВЦЭМ!$D$10+'СЕТ СН'!$F$6-'СЕТ СН'!$F$19</f>
        <v>962.35205775000009</v>
      </c>
      <c r="F24" s="36">
        <f>SUMIFS(СВЦЭМ!$C$33:$C$776,СВЦЭМ!$A$33:$A$776,$A24,СВЦЭМ!$B$33:$B$776,F$11)+'СЕТ СН'!$F$9+СВЦЭМ!$D$10+'СЕТ СН'!$F$6-'СЕТ СН'!$F$19</f>
        <v>965.78207395000015</v>
      </c>
      <c r="G24" s="36">
        <f>SUMIFS(СВЦЭМ!$C$33:$C$776,СВЦЭМ!$A$33:$A$776,$A24,СВЦЭМ!$B$33:$B$776,G$11)+'СЕТ СН'!$F$9+СВЦЭМ!$D$10+'СЕТ СН'!$F$6-'СЕТ СН'!$F$19</f>
        <v>974.77188774000012</v>
      </c>
      <c r="H24" s="36">
        <f>SUMIFS(СВЦЭМ!$C$33:$C$776,СВЦЭМ!$A$33:$A$776,$A24,СВЦЭМ!$B$33:$B$776,H$11)+'СЕТ СН'!$F$9+СВЦЭМ!$D$10+'СЕТ СН'!$F$6-'СЕТ СН'!$F$19</f>
        <v>904.77122208000014</v>
      </c>
      <c r="I24" s="36">
        <f>SUMIFS(СВЦЭМ!$C$33:$C$776,СВЦЭМ!$A$33:$A$776,$A24,СВЦЭМ!$B$33:$B$776,I$11)+'СЕТ СН'!$F$9+СВЦЭМ!$D$10+'СЕТ СН'!$F$6-'СЕТ СН'!$F$19</f>
        <v>857.76925735000009</v>
      </c>
      <c r="J24" s="36">
        <f>SUMIFS(СВЦЭМ!$C$33:$C$776,СВЦЭМ!$A$33:$A$776,$A24,СВЦЭМ!$B$33:$B$776,J$11)+'СЕТ СН'!$F$9+СВЦЭМ!$D$10+'СЕТ СН'!$F$6-'СЕТ СН'!$F$19</f>
        <v>835.14624644000014</v>
      </c>
      <c r="K24" s="36">
        <f>SUMIFS(СВЦЭМ!$C$33:$C$776,СВЦЭМ!$A$33:$A$776,$A24,СВЦЭМ!$B$33:$B$776,K$11)+'СЕТ СН'!$F$9+СВЦЭМ!$D$10+'СЕТ СН'!$F$6-'СЕТ СН'!$F$19</f>
        <v>809.61017335000008</v>
      </c>
      <c r="L24" s="36">
        <f>SUMIFS(СВЦЭМ!$C$33:$C$776,СВЦЭМ!$A$33:$A$776,$A24,СВЦЭМ!$B$33:$B$776,L$11)+'СЕТ СН'!$F$9+СВЦЭМ!$D$10+'СЕТ СН'!$F$6-'СЕТ СН'!$F$19</f>
        <v>800.20042859000012</v>
      </c>
      <c r="M24" s="36">
        <f>SUMIFS(СВЦЭМ!$C$33:$C$776,СВЦЭМ!$A$33:$A$776,$A24,СВЦЭМ!$B$33:$B$776,M$11)+'СЕТ СН'!$F$9+СВЦЭМ!$D$10+'СЕТ СН'!$F$6-'СЕТ СН'!$F$19</f>
        <v>790.04020687000013</v>
      </c>
      <c r="N24" s="36">
        <f>SUMIFS(СВЦЭМ!$C$33:$C$776,СВЦЭМ!$A$33:$A$776,$A24,СВЦЭМ!$B$33:$B$776,N$11)+'СЕТ СН'!$F$9+СВЦЭМ!$D$10+'СЕТ СН'!$F$6-'СЕТ СН'!$F$19</f>
        <v>824.6100412400001</v>
      </c>
      <c r="O24" s="36">
        <f>SUMIFS(СВЦЭМ!$C$33:$C$776,СВЦЭМ!$A$33:$A$776,$A24,СВЦЭМ!$B$33:$B$776,O$11)+'СЕТ СН'!$F$9+СВЦЭМ!$D$10+'СЕТ СН'!$F$6-'СЕТ СН'!$F$19</f>
        <v>807.79442208000012</v>
      </c>
      <c r="P24" s="36">
        <f>SUMIFS(СВЦЭМ!$C$33:$C$776,СВЦЭМ!$A$33:$A$776,$A24,СВЦЭМ!$B$33:$B$776,P$11)+'СЕТ СН'!$F$9+СВЦЭМ!$D$10+'СЕТ СН'!$F$6-'СЕТ СН'!$F$19</f>
        <v>813.75416243000006</v>
      </c>
      <c r="Q24" s="36">
        <f>SUMIFS(СВЦЭМ!$C$33:$C$776,СВЦЭМ!$A$33:$A$776,$A24,СВЦЭМ!$B$33:$B$776,Q$11)+'СЕТ СН'!$F$9+СВЦЭМ!$D$10+'СЕТ СН'!$F$6-'СЕТ СН'!$F$19</f>
        <v>777.85311227000011</v>
      </c>
      <c r="R24" s="36">
        <f>SUMIFS(СВЦЭМ!$C$33:$C$776,СВЦЭМ!$A$33:$A$776,$A24,СВЦЭМ!$B$33:$B$776,R$11)+'СЕТ СН'!$F$9+СВЦЭМ!$D$10+'СЕТ СН'!$F$6-'СЕТ СН'!$F$19</f>
        <v>743.49415547000012</v>
      </c>
      <c r="S24" s="36">
        <f>SUMIFS(СВЦЭМ!$C$33:$C$776,СВЦЭМ!$A$33:$A$776,$A24,СВЦЭМ!$B$33:$B$776,S$11)+'СЕТ СН'!$F$9+СВЦЭМ!$D$10+'СЕТ СН'!$F$6-'СЕТ СН'!$F$19</f>
        <v>769.74427489000016</v>
      </c>
      <c r="T24" s="36">
        <f>SUMIFS(СВЦЭМ!$C$33:$C$776,СВЦЭМ!$A$33:$A$776,$A24,СВЦЭМ!$B$33:$B$776,T$11)+'СЕТ СН'!$F$9+СВЦЭМ!$D$10+'СЕТ СН'!$F$6-'СЕТ СН'!$F$19</f>
        <v>764.47863070000005</v>
      </c>
      <c r="U24" s="36">
        <f>SUMIFS(СВЦЭМ!$C$33:$C$776,СВЦЭМ!$A$33:$A$776,$A24,СВЦЭМ!$B$33:$B$776,U$11)+'СЕТ СН'!$F$9+СВЦЭМ!$D$10+'СЕТ СН'!$F$6-'СЕТ СН'!$F$19</f>
        <v>731.29558571000007</v>
      </c>
      <c r="V24" s="36">
        <f>SUMIFS(СВЦЭМ!$C$33:$C$776,СВЦЭМ!$A$33:$A$776,$A24,СВЦЭМ!$B$33:$B$776,V$11)+'СЕТ СН'!$F$9+СВЦЭМ!$D$10+'СЕТ СН'!$F$6-'СЕТ СН'!$F$19</f>
        <v>726.21671148000007</v>
      </c>
      <c r="W24" s="36">
        <f>SUMIFS(СВЦЭМ!$C$33:$C$776,СВЦЭМ!$A$33:$A$776,$A24,СВЦЭМ!$B$33:$B$776,W$11)+'СЕТ СН'!$F$9+СВЦЭМ!$D$10+'СЕТ СН'!$F$6-'СЕТ СН'!$F$19</f>
        <v>722.08865448000006</v>
      </c>
      <c r="X24" s="36">
        <f>SUMIFS(СВЦЭМ!$C$33:$C$776,СВЦЭМ!$A$33:$A$776,$A24,СВЦЭМ!$B$33:$B$776,X$11)+'СЕТ СН'!$F$9+СВЦЭМ!$D$10+'СЕТ СН'!$F$6-'СЕТ СН'!$F$19</f>
        <v>718.57190556000012</v>
      </c>
      <c r="Y24" s="36">
        <f>SUMIFS(СВЦЭМ!$C$33:$C$776,СВЦЭМ!$A$33:$A$776,$A24,СВЦЭМ!$B$33:$B$776,Y$11)+'СЕТ СН'!$F$9+СВЦЭМ!$D$10+'СЕТ СН'!$F$6-'СЕТ СН'!$F$19</f>
        <v>797.85216348000006</v>
      </c>
    </row>
    <row r="25" spans="1:25" ht="15.75" x14ac:dyDescent="0.2">
      <c r="A25" s="35">
        <f t="shared" si="0"/>
        <v>43630</v>
      </c>
      <c r="B25" s="36">
        <f>SUMIFS(СВЦЭМ!$C$33:$C$776,СВЦЭМ!$A$33:$A$776,$A25,СВЦЭМ!$B$33:$B$776,B$11)+'СЕТ СН'!$F$9+СВЦЭМ!$D$10+'СЕТ СН'!$F$6-'СЕТ СН'!$F$19</f>
        <v>881.6121020600001</v>
      </c>
      <c r="C25" s="36">
        <f>SUMIFS(СВЦЭМ!$C$33:$C$776,СВЦЭМ!$A$33:$A$776,$A25,СВЦЭМ!$B$33:$B$776,C$11)+'СЕТ СН'!$F$9+СВЦЭМ!$D$10+'СЕТ СН'!$F$6-'СЕТ СН'!$F$19</f>
        <v>927.17395643000009</v>
      </c>
      <c r="D25" s="36">
        <f>SUMIFS(СВЦЭМ!$C$33:$C$776,СВЦЭМ!$A$33:$A$776,$A25,СВЦЭМ!$B$33:$B$776,D$11)+'СЕТ СН'!$F$9+СВЦЭМ!$D$10+'СЕТ СН'!$F$6-'СЕТ СН'!$F$19</f>
        <v>953.52438260000008</v>
      </c>
      <c r="E25" s="36">
        <f>SUMIFS(СВЦЭМ!$C$33:$C$776,СВЦЭМ!$A$33:$A$776,$A25,СВЦЭМ!$B$33:$B$776,E$11)+'СЕТ СН'!$F$9+СВЦЭМ!$D$10+'СЕТ СН'!$F$6-'СЕТ СН'!$F$19</f>
        <v>960.87916358000007</v>
      </c>
      <c r="F25" s="36">
        <f>SUMIFS(СВЦЭМ!$C$33:$C$776,СВЦЭМ!$A$33:$A$776,$A25,СВЦЭМ!$B$33:$B$776,F$11)+'СЕТ СН'!$F$9+СВЦЭМ!$D$10+'СЕТ СН'!$F$6-'СЕТ СН'!$F$19</f>
        <v>952.59576383000012</v>
      </c>
      <c r="G25" s="36">
        <f>SUMIFS(СВЦЭМ!$C$33:$C$776,СВЦЭМ!$A$33:$A$776,$A25,СВЦЭМ!$B$33:$B$776,G$11)+'СЕТ СН'!$F$9+СВЦЭМ!$D$10+'СЕТ СН'!$F$6-'СЕТ СН'!$F$19</f>
        <v>977.47990983000011</v>
      </c>
      <c r="H25" s="36">
        <f>SUMIFS(СВЦЭМ!$C$33:$C$776,СВЦЭМ!$A$33:$A$776,$A25,СВЦЭМ!$B$33:$B$776,H$11)+'СЕТ СН'!$F$9+СВЦЭМ!$D$10+'СЕТ СН'!$F$6-'СЕТ СН'!$F$19</f>
        <v>918.13668240000015</v>
      </c>
      <c r="I25" s="36">
        <f>SUMIFS(СВЦЭМ!$C$33:$C$776,СВЦЭМ!$A$33:$A$776,$A25,СВЦЭМ!$B$33:$B$776,I$11)+'СЕТ СН'!$F$9+СВЦЭМ!$D$10+'СЕТ СН'!$F$6-'СЕТ СН'!$F$19</f>
        <v>868.46875883000007</v>
      </c>
      <c r="J25" s="36">
        <f>SUMIFS(СВЦЭМ!$C$33:$C$776,СВЦЭМ!$A$33:$A$776,$A25,СВЦЭМ!$B$33:$B$776,J$11)+'СЕТ СН'!$F$9+СВЦЭМ!$D$10+'СЕТ СН'!$F$6-'СЕТ СН'!$F$19</f>
        <v>810.10050752000006</v>
      </c>
      <c r="K25" s="36">
        <f>SUMIFS(СВЦЭМ!$C$33:$C$776,СВЦЭМ!$A$33:$A$776,$A25,СВЦЭМ!$B$33:$B$776,K$11)+'СЕТ СН'!$F$9+СВЦЭМ!$D$10+'СЕТ СН'!$F$6-'СЕТ СН'!$F$19</f>
        <v>801.87691782000013</v>
      </c>
      <c r="L25" s="36">
        <f>SUMIFS(СВЦЭМ!$C$33:$C$776,СВЦЭМ!$A$33:$A$776,$A25,СВЦЭМ!$B$33:$B$776,L$11)+'СЕТ СН'!$F$9+СВЦЭМ!$D$10+'СЕТ СН'!$F$6-'СЕТ СН'!$F$19</f>
        <v>796.78945065000016</v>
      </c>
      <c r="M25" s="36">
        <f>SUMIFS(СВЦЭМ!$C$33:$C$776,СВЦЭМ!$A$33:$A$776,$A25,СВЦЭМ!$B$33:$B$776,M$11)+'СЕТ СН'!$F$9+СВЦЭМ!$D$10+'СЕТ СН'!$F$6-'СЕТ СН'!$F$19</f>
        <v>774.88987754000016</v>
      </c>
      <c r="N25" s="36">
        <f>SUMIFS(СВЦЭМ!$C$33:$C$776,СВЦЭМ!$A$33:$A$776,$A25,СВЦЭМ!$B$33:$B$776,N$11)+'СЕТ СН'!$F$9+СВЦЭМ!$D$10+'СЕТ СН'!$F$6-'СЕТ СН'!$F$19</f>
        <v>821.82554898000012</v>
      </c>
      <c r="O25" s="36">
        <f>SUMIFS(СВЦЭМ!$C$33:$C$776,СВЦЭМ!$A$33:$A$776,$A25,СВЦЭМ!$B$33:$B$776,O$11)+'СЕТ СН'!$F$9+СВЦЭМ!$D$10+'СЕТ СН'!$F$6-'СЕТ СН'!$F$19</f>
        <v>792.65774954000005</v>
      </c>
      <c r="P25" s="36">
        <f>SUMIFS(СВЦЭМ!$C$33:$C$776,СВЦЭМ!$A$33:$A$776,$A25,СВЦЭМ!$B$33:$B$776,P$11)+'СЕТ СН'!$F$9+СВЦЭМ!$D$10+'СЕТ СН'!$F$6-'СЕТ СН'!$F$19</f>
        <v>790.82481122000013</v>
      </c>
      <c r="Q25" s="36">
        <f>SUMIFS(СВЦЭМ!$C$33:$C$776,СВЦЭМ!$A$33:$A$776,$A25,СВЦЭМ!$B$33:$B$776,Q$11)+'СЕТ СН'!$F$9+СВЦЭМ!$D$10+'СЕТ СН'!$F$6-'СЕТ СН'!$F$19</f>
        <v>754.30182201000014</v>
      </c>
      <c r="R25" s="36">
        <f>SUMIFS(СВЦЭМ!$C$33:$C$776,СВЦЭМ!$A$33:$A$776,$A25,СВЦЭМ!$B$33:$B$776,R$11)+'СЕТ СН'!$F$9+СВЦЭМ!$D$10+'СЕТ СН'!$F$6-'СЕТ СН'!$F$19</f>
        <v>722.63763684000014</v>
      </c>
      <c r="S25" s="36">
        <f>SUMIFS(СВЦЭМ!$C$33:$C$776,СВЦЭМ!$A$33:$A$776,$A25,СВЦЭМ!$B$33:$B$776,S$11)+'СЕТ СН'!$F$9+СВЦЭМ!$D$10+'СЕТ СН'!$F$6-'СЕТ СН'!$F$19</f>
        <v>741.30190161000007</v>
      </c>
      <c r="T25" s="36">
        <f>SUMIFS(СВЦЭМ!$C$33:$C$776,СВЦЭМ!$A$33:$A$776,$A25,СВЦЭМ!$B$33:$B$776,T$11)+'СЕТ СН'!$F$9+СВЦЭМ!$D$10+'СЕТ СН'!$F$6-'СЕТ СН'!$F$19</f>
        <v>734.46964505000005</v>
      </c>
      <c r="U25" s="36">
        <f>SUMIFS(СВЦЭМ!$C$33:$C$776,СВЦЭМ!$A$33:$A$776,$A25,СВЦЭМ!$B$33:$B$776,U$11)+'СЕТ СН'!$F$9+СВЦЭМ!$D$10+'СЕТ СН'!$F$6-'СЕТ СН'!$F$19</f>
        <v>729.95856874000015</v>
      </c>
      <c r="V25" s="36">
        <f>SUMIFS(СВЦЭМ!$C$33:$C$776,СВЦЭМ!$A$33:$A$776,$A25,СВЦЭМ!$B$33:$B$776,V$11)+'СЕТ СН'!$F$9+СВЦЭМ!$D$10+'СЕТ СН'!$F$6-'СЕТ СН'!$F$19</f>
        <v>725.23815186000013</v>
      </c>
      <c r="W25" s="36">
        <f>SUMIFS(СВЦЭМ!$C$33:$C$776,СВЦЭМ!$A$33:$A$776,$A25,СВЦЭМ!$B$33:$B$776,W$11)+'СЕТ СН'!$F$9+СВЦЭМ!$D$10+'СЕТ СН'!$F$6-'СЕТ СН'!$F$19</f>
        <v>717.06347327000015</v>
      </c>
      <c r="X25" s="36">
        <f>SUMIFS(СВЦЭМ!$C$33:$C$776,СВЦЭМ!$A$33:$A$776,$A25,СВЦЭМ!$B$33:$B$776,X$11)+'СЕТ СН'!$F$9+СВЦЭМ!$D$10+'СЕТ СН'!$F$6-'СЕТ СН'!$F$19</f>
        <v>730.10213779000014</v>
      </c>
      <c r="Y25" s="36">
        <f>SUMIFS(СВЦЭМ!$C$33:$C$776,СВЦЭМ!$A$33:$A$776,$A25,СВЦЭМ!$B$33:$B$776,Y$11)+'СЕТ СН'!$F$9+СВЦЭМ!$D$10+'СЕТ СН'!$F$6-'СЕТ СН'!$F$19</f>
        <v>772.50337605000016</v>
      </c>
    </row>
    <row r="26" spans="1:25" ht="15.75" x14ac:dyDescent="0.2">
      <c r="A26" s="35">
        <f t="shared" si="0"/>
        <v>43631</v>
      </c>
      <c r="B26" s="36">
        <f>SUMIFS(СВЦЭМ!$C$33:$C$776,СВЦЭМ!$A$33:$A$776,$A26,СВЦЭМ!$B$33:$B$776,B$11)+'СЕТ СН'!$F$9+СВЦЭМ!$D$10+'СЕТ СН'!$F$6-'СЕТ СН'!$F$19</f>
        <v>761.39947181000014</v>
      </c>
      <c r="C26" s="36">
        <f>SUMIFS(СВЦЭМ!$C$33:$C$776,СВЦЭМ!$A$33:$A$776,$A26,СВЦЭМ!$B$33:$B$776,C$11)+'СЕТ СН'!$F$9+СВЦЭМ!$D$10+'СЕТ СН'!$F$6-'СЕТ СН'!$F$19</f>
        <v>809.74400234000007</v>
      </c>
      <c r="D26" s="36">
        <f>SUMIFS(СВЦЭМ!$C$33:$C$776,СВЦЭМ!$A$33:$A$776,$A26,СВЦЭМ!$B$33:$B$776,D$11)+'СЕТ СН'!$F$9+СВЦЭМ!$D$10+'СЕТ СН'!$F$6-'СЕТ СН'!$F$19</f>
        <v>850.25028555000006</v>
      </c>
      <c r="E26" s="36">
        <f>SUMIFS(СВЦЭМ!$C$33:$C$776,СВЦЭМ!$A$33:$A$776,$A26,СВЦЭМ!$B$33:$B$776,E$11)+'СЕТ СН'!$F$9+СВЦЭМ!$D$10+'СЕТ СН'!$F$6-'СЕТ СН'!$F$19</f>
        <v>871.87160976000007</v>
      </c>
      <c r="F26" s="36">
        <f>SUMIFS(СВЦЭМ!$C$33:$C$776,СВЦЭМ!$A$33:$A$776,$A26,СВЦЭМ!$B$33:$B$776,F$11)+'СЕТ СН'!$F$9+СВЦЭМ!$D$10+'СЕТ СН'!$F$6-'СЕТ СН'!$F$19</f>
        <v>884.79546865000009</v>
      </c>
      <c r="G26" s="36">
        <f>SUMIFS(СВЦЭМ!$C$33:$C$776,СВЦЭМ!$A$33:$A$776,$A26,СВЦЭМ!$B$33:$B$776,G$11)+'СЕТ СН'!$F$9+СВЦЭМ!$D$10+'СЕТ СН'!$F$6-'СЕТ СН'!$F$19</f>
        <v>893.16513719000011</v>
      </c>
      <c r="H26" s="36">
        <f>SUMIFS(СВЦЭМ!$C$33:$C$776,СВЦЭМ!$A$33:$A$776,$A26,СВЦЭМ!$B$33:$B$776,H$11)+'СЕТ СН'!$F$9+СВЦЭМ!$D$10+'СЕТ СН'!$F$6-'СЕТ СН'!$F$19</f>
        <v>892.16113796000013</v>
      </c>
      <c r="I26" s="36">
        <f>SUMIFS(СВЦЭМ!$C$33:$C$776,СВЦЭМ!$A$33:$A$776,$A26,СВЦЭМ!$B$33:$B$776,I$11)+'СЕТ СН'!$F$9+СВЦЭМ!$D$10+'СЕТ СН'!$F$6-'СЕТ СН'!$F$19</f>
        <v>835.74587391000011</v>
      </c>
      <c r="J26" s="36">
        <f>SUMIFS(СВЦЭМ!$C$33:$C$776,СВЦЭМ!$A$33:$A$776,$A26,СВЦЭМ!$B$33:$B$776,J$11)+'СЕТ СН'!$F$9+СВЦЭМ!$D$10+'СЕТ СН'!$F$6-'СЕТ СН'!$F$19</f>
        <v>789.0239045300001</v>
      </c>
      <c r="K26" s="36">
        <f>SUMIFS(СВЦЭМ!$C$33:$C$776,СВЦЭМ!$A$33:$A$776,$A26,СВЦЭМ!$B$33:$B$776,K$11)+'СЕТ СН'!$F$9+СВЦЭМ!$D$10+'СЕТ СН'!$F$6-'СЕТ СН'!$F$19</f>
        <v>724.09426665000012</v>
      </c>
      <c r="L26" s="36">
        <f>SUMIFS(СВЦЭМ!$C$33:$C$776,СВЦЭМ!$A$33:$A$776,$A26,СВЦЭМ!$B$33:$B$776,L$11)+'СЕТ СН'!$F$9+СВЦЭМ!$D$10+'СЕТ СН'!$F$6-'СЕТ СН'!$F$19</f>
        <v>727.39791412000011</v>
      </c>
      <c r="M26" s="36">
        <f>SUMIFS(СВЦЭМ!$C$33:$C$776,СВЦЭМ!$A$33:$A$776,$A26,СВЦЭМ!$B$33:$B$776,M$11)+'СЕТ СН'!$F$9+СВЦЭМ!$D$10+'СЕТ СН'!$F$6-'СЕТ СН'!$F$19</f>
        <v>725.07568575000016</v>
      </c>
      <c r="N26" s="36">
        <f>SUMIFS(СВЦЭМ!$C$33:$C$776,СВЦЭМ!$A$33:$A$776,$A26,СВЦЭМ!$B$33:$B$776,N$11)+'СЕТ СН'!$F$9+СВЦЭМ!$D$10+'СЕТ СН'!$F$6-'СЕТ СН'!$F$19</f>
        <v>717.17015979000007</v>
      </c>
      <c r="O26" s="36">
        <f>SUMIFS(СВЦЭМ!$C$33:$C$776,СВЦЭМ!$A$33:$A$776,$A26,СВЦЭМ!$B$33:$B$776,O$11)+'СЕТ СН'!$F$9+СВЦЭМ!$D$10+'СЕТ СН'!$F$6-'СЕТ СН'!$F$19</f>
        <v>717.69302707000008</v>
      </c>
      <c r="P26" s="36">
        <f>SUMIFS(СВЦЭМ!$C$33:$C$776,СВЦЭМ!$A$33:$A$776,$A26,СВЦЭМ!$B$33:$B$776,P$11)+'СЕТ СН'!$F$9+СВЦЭМ!$D$10+'СЕТ СН'!$F$6-'СЕТ СН'!$F$19</f>
        <v>724.82953161000012</v>
      </c>
      <c r="Q26" s="36">
        <f>SUMIFS(СВЦЭМ!$C$33:$C$776,СВЦЭМ!$A$33:$A$776,$A26,СВЦЭМ!$B$33:$B$776,Q$11)+'СЕТ СН'!$F$9+СВЦЭМ!$D$10+'СЕТ СН'!$F$6-'СЕТ СН'!$F$19</f>
        <v>692.14276512000015</v>
      </c>
      <c r="R26" s="36">
        <f>SUMIFS(СВЦЭМ!$C$33:$C$776,СВЦЭМ!$A$33:$A$776,$A26,СВЦЭМ!$B$33:$B$776,R$11)+'СЕТ СН'!$F$9+СВЦЭМ!$D$10+'СЕТ СН'!$F$6-'СЕТ СН'!$F$19</f>
        <v>661.6772500400001</v>
      </c>
      <c r="S26" s="36">
        <f>SUMIFS(СВЦЭМ!$C$33:$C$776,СВЦЭМ!$A$33:$A$776,$A26,СВЦЭМ!$B$33:$B$776,S$11)+'СЕТ СН'!$F$9+СВЦЭМ!$D$10+'СЕТ СН'!$F$6-'СЕТ СН'!$F$19</f>
        <v>670.62984315000006</v>
      </c>
      <c r="T26" s="36">
        <f>SUMIFS(СВЦЭМ!$C$33:$C$776,СВЦЭМ!$A$33:$A$776,$A26,СВЦЭМ!$B$33:$B$776,T$11)+'СЕТ СН'!$F$9+СВЦЭМ!$D$10+'СЕТ СН'!$F$6-'СЕТ СН'!$F$19</f>
        <v>758.3851314100001</v>
      </c>
      <c r="U26" s="36">
        <f>SUMIFS(СВЦЭМ!$C$33:$C$776,СВЦЭМ!$A$33:$A$776,$A26,СВЦЭМ!$B$33:$B$776,U$11)+'СЕТ СН'!$F$9+СВЦЭМ!$D$10+'СЕТ СН'!$F$6-'СЕТ СН'!$F$19</f>
        <v>701.69551252000008</v>
      </c>
      <c r="V26" s="36">
        <f>SUMIFS(СВЦЭМ!$C$33:$C$776,СВЦЭМ!$A$33:$A$776,$A26,СВЦЭМ!$B$33:$B$776,V$11)+'СЕТ СН'!$F$9+СВЦЭМ!$D$10+'СЕТ СН'!$F$6-'СЕТ СН'!$F$19</f>
        <v>675.13839328000006</v>
      </c>
      <c r="W26" s="36">
        <f>SUMIFS(СВЦЭМ!$C$33:$C$776,СВЦЭМ!$A$33:$A$776,$A26,СВЦЭМ!$B$33:$B$776,W$11)+'СЕТ СН'!$F$9+СВЦЭМ!$D$10+'СЕТ СН'!$F$6-'СЕТ СН'!$F$19</f>
        <v>683.1828882100001</v>
      </c>
      <c r="X26" s="36">
        <f>SUMIFS(СВЦЭМ!$C$33:$C$776,СВЦЭМ!$A$33:$A$776,$A26,СВЦЭМ!$B$33:$B$776,X$11)+'СЕТ СН'!$F$9+СВЦЭМ!$D$10+'СЕТ СН'!$F$6-'СЕТ СН'!$F$19</f>
        <v>654.29928616000007</v>
      </c>
      <c r="Y26" s="36">
        <f>SUMIFS(СВЦЭМ!$C$33:$C$776,СВЦЭМ!$A$33:$A$776,$A26,СВЦЭМ!$B$33:$B$776,Y$11)+'СЕТ СН'!$F$9+СВЦЭМ!$D$10+'СЕТ СН'!$F$6-'СЕТ СН'!$F$19</f>
        <v>666.62205542000015</v>
      </c>
    </row>
    <row r="27" spans="1:25" ht="15.75" x14ac:dyDescent="0.2">
      <c r="A27" s="35">
        <f t="shared" si="0"/>
        <v>43632</v>
      </c>
      <c r="B27" s="36">
        <f>SUMIFS(СВЦЭМ!$C$33:$C$776,СВЦЭМ!$A$33:$A$776,$A27,СВЦЭМ!$B$33:$B$776,B$11)+'СЕТ СН'!$F$9+СВЦЭМ!$D$10+'СЕТ СН'!$F$6-'СЕТ СН'!$F$19</f>
        <v>728.16828317000011</v>
      </c>
      <c r="C27" s="36">
        <f>SUMIFS(СВЦЭМ!$C$33:$C$776,СВЦЭМ!$A$33:$A$776,$A27,СВЦЭМ!$B$33:$B$776,C$11)+'СЕТ СН'!$F$9+СВЦЭМ!$D$10+'СЕТ СН'!$F$6-'СЕТ СН'!$F$19</f>
        <v>756.96245655000007</v>
      </c>
      <c r="D27" s="36">
        <f>SUMIFS(СВЦЭМ!$C$33:$C$776,СВЦЭМ!$A$33:$A$776,$A27,СВЦЭМ!$B$33:$B$776,D$11)+'СЕТ СН'!$F$9+СВЦЭМ!$D$10+'СЕТ СН'!$F$6-'СЕТ СН'!$F$19</f>
        <v>776.08986869000012</v>
      </c>
      <c r="E27" s="36">
        <f>SUMIFS(СВЦЭМ!$C$33:$C$776,СВЦЭМ!$A$33:$A$776,$A27,СВЦЭМ!$B$33:$B$776,E$11)+'СЕТ СН'!$F$9+СВЦЭМ!$D$10+'СЕТ СН'!$F$6-'СЕТ СН'!$F$19</f>
        <v>784.98256835000007</v>
      </c>
      <c r="F27" s="36">
        <f>SUMIFS(СВЦЭМ!$C$33:$C$776,СВЦЭМ!$A$33:$A$776,$A27,СВЦЭМ!$B$33:$B$776,F$11)+'СЕТ СН'!$F$9+СВЦЭМ!$D$10+'СЕТ СН'!$F$6-'СЕТ СН'!$F$19</f>
        <v>789.53084637000006</v>
      </c>
      <c r="G27" s="36">
        <f>SUMIFS(СВЦЭМ!$C$33:$C$776,СВЦЭМ!$A$33:$A$776,$A27,СВЦЭМ!$B$33:$B$776,G$11)+'СЕТ СН'!$F$9+СВЦЭМ!$D$10+'СЕТ СН'!$F$6-'СЕТ СН'!$F$19</f>
        <v>786.08492532000014</v>
      </c>
      <c r="H27" s="36">
        <f>SUMIFS(СВЦЭМ!$C$33:$C$776,СВЦЭМ!$A$33:$A$776,$A27,СВЦЭМ!$B$33:$B$776,H$11)+'СЕТ СН'!$F$9+СВЦЭМ!$D$10+'СЕТ СН'!$F$6-'СЕТ СН'!$F$19</f>
        <v>774.57952616000011</v>
      </c>
      <c r="I27" s="36">
        <f>SUMIFS(СВЦЭМ!$C$33:$C$776,СВЦЭМ!$A$33:$A$776,$A27,СВЦЭМ!$B$33:$B$776,I$11)+'СЕТ СН'!$F$9+СВЦЭМ!$D$10+'СЕТ СН'!$F$6-'СЕТ СН'!$F$19</f>
        <v>740.09560908000014</v>
      </c>
      <c r="J27" s="36">
        <f>SUMIFS(СВЦЭМ!$C$33:$C$776,СВЦЭМ!$A$33:$A$776,$A27,СВЦЭМ!$B$33:$B$776,J$11)+'СЕТ СН'!$F$9+СВЦЭМ!$D$10+'СЕТ СН'!$F$6-'СЕТ СН'!$F$19</f>
        <v>719.51119398000014</v>
      </c>
      <c r="K27" s="36">
        <f>SUMIFS(СВЦЭМ!$C$33:$C$776,СВЦЭМ!$A$33:$A$776,$A27,СВЦЭМ!$B$33:$B$776,K$11)+'СЕТ СН'!$F$9+СВЦЭМ!$D$10+'СЕТ СН'!$F$6-'СЕТ СН'!$F$19</f>
        <v>692.41445782000005</v>
      </c>
      <c r="L27" s="36">
        <f>SUMIFS(СВЦЭМ!$C$33:$C$776,СВЦЭМ!$A$33:$A$776,$A27,СВЦЭМ!$B$33:$B$776,L$11)+'СЕТ СН'!$F$9+СВЦЭМ!$D$10+'СЕТ СН'!$F$6-'СЕТ СН'!$F$19</f>
        <v>675.70605720000015</v>
      </c>
      <c r="M27" s="36">
        <f>SUMIFS(СВЦЭМ!$C$33:$C$776,СВЦЭМ!$A$33:$A$776,$A27,СВЦЭМ!$B$33:$B$776,M$11)+'СЕТ СН'!$F$9+СВЦЭМ!$D$10+'СЕТ СН'!$F$6-'СЕТ СН'!$F$19</f>
        <v>673.04432623000014</v>
      </c>
      <c r="N27" s="36">
        <f>SUMIFS(СВЦЭМ!$C$33:$C$776,СВЦЭМ!$A$33:$A$776,$A27,СВЦЭМ!$B$33:$B$776,N$11)+'СЕТ СН'!$F$9+СВЦЭМ!$D$10+'СЕТ СН'!$F$6-'СЕТ СН'!$F$19</f>
        <v>666.70161283000016</v>
      </c>
      <c r="O27" s="36">
        <f>SUMIFS(СВЦЭМ!$C$33:$C$776,СВЦЭМ!$A$33:$A$776,$A27,СВЦЭМ!$B$33:$B$776,O$11)+'СЕТ СН'!$F$9+СВЦЭМ!$D$10+'СЕТ СН'!$F$6-'СЕТ СН'!$F$19</f>
        <v>674.07936068000015</v>
      </c>
      <c r="P27" s="36">
        <f>SUMIFS(СВЦЭМ!$C$33:$C$776,СВЦЭМ!$A$33:$A$776,$A27,СВЦЭМ!$B$33:$B$776,P$11)+'СЕТ СН'!$F$9+СВЦЭМ!$D$10+'СЕТ СН'!$F$6-'СЕТ СН'!$F$19</f>
        <v>707.8075501400001</v>
      </c>
      <c r="Q27" s="36">
        <f>SUMIFS(СВЦЭМ!$C$33:$C$776,СВЦЭМ!$A$33:$A$776,$A27,СВЦЭМ!$B$33:$B$776,Q$11)+'СЕТ СН'!$F$9+СВЦЭМ!$D$10+'СЕТ СН'!$F$6-'СЕТ СН'!$F$19</f>
        <v>683.22813388000009</v>
      </c>
      <c r="R27" s="36">
        <f>SUMIFS(СВЦЭМ!$C$33:$C$776,СВЦЭМ!$A$33:$A$776,$A27,СВЦЭМ!$B$33:$B$776,R$11)+'СЕТ СН'!$F$9+СВЦЭМ!$D$10+'СЕТ СН'!$F$6-'СЕТ СН'!$F$19</f>
        <v>714.07422104000011</v>
      </c>
      <c r="S27" s="36">
        <f>SUMIFS(СВЦЭМ!$C$33:$C$776,СВЦЭМ!$A$33:$A$776,$A27,СВЦЭМ!$B$33:$B$776,S$11)+'СЕТ СН'!$F$9+СВЦЭМ!$D$10+'СЕТ СН'!$F$6-'СЕТ СН'!$F$19</f>
        <v>734.53263670000013</v>
      </c>
      <c r="T27" s="36">
        <f>SUMIFS(СВЦЭМ!$C$33:$C$776,СВЦЭМ!$A$33:$A$776,$A27,СВЦЭМ!$B$33:$B$776,T$11)+'СЕТ СН'!$F$9+СВЦЭМ!$D$10+'СЕТ СН'!$F$6-'СЕТ СН'!$F$19</f>
        <v>731.23607160000006</v>
      </c>
      <c r="U27" s="36">
        <f>SUMIFS(СВЦЭМ!$C$33:$C$776,СВЦЭМ!$A$33:$A$776,$A27,СВЦЭМ!$B$33:$B$776,U$11)+'СЕТ СН'!$F$9+СВЦЭМ!$D$10+'СЕТ СН'!$F$6-'СЕТ СН'!$F$19</f>
        <v>734.28720034000014</v>
      </c>
      <c r="V27" s="36">
        <f>SUMIFS(СВЦЭМ!$C$33:$C$776,СВЦЭМ!$A$33:$A$776,$A27,СВЦЭМ!$B$33:$B$776,V$11)+'СЕТ СН'!$F$9+СВЦЭМ!$D$10+'СЕТ СН'!$F$6-'СЕТ СН'!$F$19</f>
        <v>758.94299561000014</v>
      </c>
      <c r="W27" s="36">
        <f>SUMIFS(СВЦЭМ!$C$33:$C$776,СВЦЭМ!$A$33:$A$776,$A27,СВЦЭМ!$B$33:$B$776,W$11)+'СЕТ СН'!$F$9+СВЦЭМ!$D$10+'СЕТ СН'!$F$6-'СЕТ СН'!$F$19</f>
        <v>793.20251283000016</v>
      </c>
      <c r="X27" s="36">
        <f>SUMIFS(СВЦЭМ!$C$33:$C$776,СВЦЭМ!$A$33:$A$776,$A27,СВЦЭМ!$B$33:$B$776,X$11)+'СЕТ СН'!$F$9+СВЦЭМ!$D$10+'СЕТ СН'!$F$6-'СЕТ СН'!$F$19</f>
        <v>740.49284085000011</v>
      </c>
      <c r="Y27" s="36">
        <f>SUMIFS(СВЦЭМ!$C$33:$C$776,СВЦЭМ!$A$33:$A$776,$A27,СВЦЭМ!$B$33:$B$776,Y$11)+'СЕТ СН'!$F$9+СВЦЭМ!$D$10+'СЕТ СН'!$F$6-'СЕТ СН'!$F$19</f>
        <v>713.67408391000015</v>
      </c>
    </row>
    <row r="28" spans="1:25" ht="15.75" x14ac:dyDescent="0.2">
      <c r="A28" s="35">
        <f t="shared" si="0"/>
        <v>43633</v>
      </c>
      <c r="B28" s="36">
        <f>SUMIFS(СВЦЭМ!$C$33:$C$776,СВЦЭМ!$A$33:$A$776,$A28,СВЦЭМ!$B$33:$B$776,B$11)+'СЕТ СН'!$F$9+СВЦЭМ!$D$10+'СЕТ СН'!$F$6-'СЕТ СН'!$F$19</f>
        <v>779.67234549000011</v>
      </c>
      <c r="C28" s="36">
        <f>SUMIFS(СВЦЭМ!$C$33:$C$776,СВЦЭМ!$A$33:$A$776,$A28,СВЦЭМ!$B$33:$B$776,C$11)+'СЕТ СН'!$F$9+СВЦЭМ!$D$10+'СЕТ СН'!$F$6-'СЕТ СН'!$F$19</f>
        <v>810.56419455000014</v>
      </c>
      <c r="D28" s="36">
        <f>SUMIFS(СВЦЭМ!$C$33:$C$776,СВЦЭМ!$A$33:$A$776,$A28,СВЦЭМ!$B$33:$B$776,D$11)+'СЕТ СН'!$F$9+СВЦЭМ!$D$10+'СЕТ СН'!$F$6-'СЕТ СН'!$F$19</f>
        <v>846.67224895000015</v>
      </c>
      <c r="E28" s="36">
        <f>SUMIFS(СВЦЭМ!$C$33:$C$776,СВЦЭМ!$A$33:$A$776,$A28,СВЦЭМ!$B$33:$B$776,E$11)+'СЕТ СН'!$F$9+СВЦЭМ!$D$10+'СЕТ СН'!$F$6-'СЕТ СН'!$F$19</f>
        <v>861.59680586000013</v>
      </c>
      <c r="F28" s="36">
        <f>SUMIFS(СВЦЭМ!$C$33:$C$776,СВЦЭМ!$A$33:$A$776,$A28,СВЦЭМ!$B$33:$B$776,F$11)+'СЕТ СН'!$F$9+СВЦЭМ!$D$10+'СЕТ СН'!$F$6-'СЕТ СН'!$F$19</f>
        <v>879.96185090000006</v>
      </c>
      <c r="G28" s="36">
        <f>SUMIFS(СВЦЭМ!$C$33:$C$776,СВЦЭМ!$A$33:$A$776,$A28,СВЦЭМ!$B$33:$B$776,G$11)+'СЕТ СН'!$F$9+СВЦЭМ!$D$10+'СЕТ СН'!$F$6-'СЕТ СН'!$F$19</f>
        <v>872.82932297000013</v>
      </c>
      <c r="H28" s="36">
        <f>SUMIFS(СВЦЭМ!$C$33:$C$776,СВЦЭМ!$A$33:$A$776,$A28,СВЦЭМ!$B$33:$B$776,H$11)+'СЕТ СН'!$F$9+СВЦЭМ!$D$10+'СЕТ СН'!$F$6-'СЕТ СН'!$F$19</f>
        <v>806.48226803000011</v>
      </c>
      <c r="I28" s="36">
        <f>SUMIFS(СВЦЭМ!$C$33:$C$776,СВЦЭМ!$A$33:$A$776,$A28,СВЦЭМ!$B$33:$B$776,I$11)+'СЕТ СН'!$F$9+СВЦЭМ!$D$10+'СЕТ СН'!$F$6-'СЕТ СН'!$F$19</f>
        <v>772.33098292000011</v>
      </c>
      <c r="J28" s="36">
        <f>SUMIFS(СВЦЭМ!$C$33:$C$776,СВЦЭМ!$A$33:$A$776,$A28,СВЦЭМ!$B$33:$B$776,J$11)+'СЕТ СН'!$F$9+СВЦЭМ!$D$10+'СЕТ СН'!$F$6-'СЕТ СН'!$F$19</f>
        <v>759.4122796800001</v>
      </c>
      <c r="K28" s="36">
        <f>SUMIFS(СВЦЭМ!$C$33:$C$776,СВЦЭМ!$A$33:$A$776,$A28,СВЦЭМ!$B$33:$B$776,K$11)+'СЕТ СН'!$F$9+СВЦЭМ!$D$10+'СЕТ СН'!$F$6-'СЕТ СН'!$F$19</f>
        <v>741.30179668000005</v>
      </c>
      <c r="L28" s="36">
        <f>SUMIFS(СВЦЭМ!$C$33:$C$776,СВЦЭМ!$A$33:$A$776,$A28,СВЦЭМ!$B$33:$B$776,L$11)+'СЕТ СН'!$F$9+СВЦЭМ!$D$10+'СЕТ СН'!$F$6-'СЕТ СН'!$F$19</f>
        <v>730.34653723000008</v>
      </c>
      <c r="M28" s="36">
        <f>SUMIFS(СВЦЭМ!$C$33:$C$776,СВЦЭМ!$A$33:$A$776,$A28,СВЦЭМ!$B$33:$B$776,M$11)+'СЕТ СН'!$F$9+СВЦЭМ!$D$10+'СЕТ СН'!$F$6-'СЕТ СН'!$F$19</f>
        <v>731.86394613000016</v>
      </c>
      <c r="N28" s="36">
        <f>SUMIFS(СВЦЭМ!$C$33:$C$776,СВЦЭМ!$A$33:$A$776,$A28,СВЦЭМ!$B$33:$B$776,N$11)+'СЕТ СН'!$F$9+СВЦЭМ!$D$10+'СЕТ СН'!$F$6-'СЕТ СН'!$F$19</f>
        <v>737.34409743000015</v>
      </c>
      <c r="O28" s="36">
        <f>SUMIFS(СВЦЭМ!$C$33:$C$776,СВЦЭМ!$A$33:$A$776,$A28,СВЦЭМ!$B$33:$B$776,O$11)+'СЕТ СН'!$F$9+СВЦЭМ!$D$10+'СЕТ СН'!$F$6-'СЕТ СН'!$F$19</f>
        <v>737.38051590000009</v>
      </c>
      <c r="P28" s="36">
        <f>SUMIFS(СВЦЭМ!$C$33:$C$776,СВЦЭМ!$A$33:$A$776,$A28,СВЦЭМ!$B$33:$B$776,P$11)+'СЕТ СН'!$F$9+СВЦЭМ!$D$10+'СЕТ СН'!$F$6-'СЕТ СН'!$F$19</f>
        <v>761.05446156000005</v>
      </c>
      <c r="Q28" s="36">
        <f>SUMIFS(СВЦЭМ!$C$33:$C$776,СВЦЭМ!$A$33:$A$776,$A28,СВЦЭМ!$B$33:$B$776,Q$11)+'СЕТ СН'!$F$9+СВЦЭМ!$D$10+'СЕТ СН'!$F$6-'СЕТ СН'!$F$19</f>
        <v>748.68263920000015</v>
      </c>
      <c r="R28" s="36">
        <f>SUMIFS(СВЦЭМ!$C$33:$C$776,СВЦЭМ!$A$33:$A$776,$A28,СВЦЭМ!$B$33:$B$776,R$11)+'СЕТ СН'!$F$9+СВЦЭМ!$D$10+'СЕТ СН'!$F$6-'СЕТ СН'!$F$19</f>
        <v>787.37614036000014</v>
      </c>
      <c r="S28" s="36">
        <f>SUMIFS(СВЦЭМ!$C$33:$C$776,СВЦЭМ!$A$33:$A$776,$A28,СВЦЭМ!$B$33:$B$776,S$11)+'СЕТ СН'!$F$9+СВЦЭМ!$D$10+'СЕТ СН'!$F$6-'СЕТ СН'!$F$19</f>
        <v>797.31667452000011</v>
      </c>
      <c r="T28" s="36">
        <f>SUMIFS(СВЦЭМ!$C$33:$C$776,СВЦЭМ!$A$33:$A$776,$A28,СВЦЭМ!$B$33:$B$776,T$11)+'СЕТ СН'!$F$9+СВЦЭМ!$D$10+'СЕТ СН'!$F$6-'СЕТ СН'!$F$19</f>
        <v>801.76795303000006</v>
      </c>
      <c r="U28" s="36">
        <f>SUMIFS(СВЦЭМ!$C$33:$C$776,СВЦЭМ!$A$33:$A$776,$A28,СВЦЭМ!$B$33:$B$776,U$11)+'СЕТ СН'!$F$9+СВЦЭМ!$D$10+'СЕТ СН'!$F$6-'СЕТ СН'!$F$19</f>
        <v>801.88340026000014</v>
      </c>
      <c r="V28" s="36">
        <f>SUMIFS(СВЦЭМ!$C$33:$C$776,СВЦЭМ!$A$33:$A$776,$A28,СВЦЭМ!$B$33:$B$776,V$11)+'СЕТ СН'!$F$9+СВЦЭМ!$D$10+'СЕТ СН'!$F$6-'СЕТ СН'!$F$19</f>
        <v>801.82086618000005</v>
      </c>
      <c r="W28" s="36">
        <f>SUMIFS(СВЦЭМ!$C$33:$C$776,СВЦЭМ!$A$33:$A$776,$A28,СВЦЭМ!$B$33:$B$776,W$11)+'СЕТ СН'!$F$9+СВЦЭМ!$D$10+'СЕТ СН'!$F$6-'СЕТ СН'!$F$19</f>
        <v>820.31588439000006</v>
      </c>
      <c r="X28" s="36">
        <f>SUMIFS(СВЦЭМ!$C$33:$C$776,СВЦЭМ!$A$33:$A$776,$A28,СВЦЭМ!$B$33:$B$776,X$11)+'СЕТ СН'!$F$9+СВЦЭМ!$D$10+'СЕТ СН'!$F$6-'СЕТ СН'!$F$19</f>
        <v>796.43741733000013</v>
      </c>
      <c r="Y28" s="36">
        <f>SUMIFS(СВЦЭМ!$C$33:$C$776,СВЦЭМ!$A$33:$A$776,$A28,СВЦЭМ!$B$33:$B$776,Y$11)+'СЕТ СН'!$F$9+СВЦЭМ!$D$10+'СЕТ СН'!$F$6-'СЕТ СН'!$F$19</f>
        <v>701.95361818000015</v>
      </c>
    </row>
    <row r="29" spans="1:25" ht="15.75" x14ac:dyDescent="0.2">
      <c r="A29" s="35">
        <f t="shared" si="0"/>
        <v>43634</v>
      </c>
      <c r="B29" s="36">
        <f>SUMIFS(СВЦЭМ!$C$33:$C$776,СВЦЭМ!$A$33:$A$776,$A29,СВЦЭМ!$B$33:$B$776,B$11)+'СЕТ СН'!$F$9+СВЦЭМ!$D$10+'СЕТ СН'!$F$6-'СЕТ СН'!$F$19</f>
        <v>922.18614628000012</v>
      </c>
      <c r="C29" s="36">
        <f>SUMIFS(СВЦЭМ!$C$33:$C$776,СВЦЭМ!$A$33:$A$776,$A29,СВЦЭМ!$B$33:$B$776,C$11)+'СЕТ СН'!$F$9+СВЦЭМ!$D$10+'СЕТ СН'!$F$6-'СЕТ СН'!$F$19</f>
        <v>968.18754088000014</v>
      </c>
      <c r="D29" s="36">
        <f>SUMIFS(СВЦЭМ!$C$33:$C$776,СВЦЭМ!$A$33:$A$776,$A29,СВЦЭМ!$B$33:$B$776,D$11)+'СЕТ СН'!$F$9+СВЦЭМ!$D$10+'СЕТ СН'!$F$6-'СЕТ СН'!$F$19</f>
        <v>986.43930123000007</v>
      </c>
      <c r="E29" s="36">
        <f>SUMIFS(СВЦЭМ!$C$33:$C$776,СВЦЭМ!$A$33:$A$776,$A29,СВЦЭМ!$B$33:$B$776,E$11)+'СЕТ СН'!$F$9+СВЦЭМ!$D$10+'СЕТ СН'!$F$6-'СЕТ СН'!$F$19</f>
        <v>1003.7255139700001</v>
      </c>
      <c r="F29" s="36">
        <f>SUMIFS(СВЦЭМ!$C$33:$C$776,СВЦЭМ!$A$33:$A$776,$A29,СВЦЭМ!$B$33:$B$776,F$11)+'СЕТ СН'!$F$9+СВЦЭМ!$D$10+'СЕТ СН'!$F$6-'СЕТ СН'!$F$19</f>
        <v>997.03551360000006</v>
      </c>
      <c r="G29" s="36">
        <f>SUMIFS(СВЦЭМ!$C$33:$C$776,СВЦЭМ!$A$33:$A$776,$A29,СВЦЭМ!$B$33:$B$776,G$11)+'СЕТ СН'!$F$9+СВЦЭМ!$D$10+'СЕТ СН'!$F$6-'СЕТ СН'!$F$19</f>
        <v>974.93324472000006</v>
      </c>
      <c r="H29" s="36">
        <f>SUMIFS(СВЦЭМ!$C$33:$C$776,СВЦЭМ!$A$33:$A$776,$A29,СВЦЭМ!$B$33:$B$776,H$11)+'СЕТ СН'!$F$9+СВЦЭМ!$D$10+'СЕТ СН'!$F$6-'СЕТ СН'!$F$19</f>
        <v>942.89794490000008</v>
      </c>
      <c r="I29" s="36">
        <f>SUMIFS(СВЦЭМ!$C$33:$C$776,СВЦЭМ!$A$33:$A$776,$A29,СВЦЭМ!$B$33:$B$776,I$11)+'СЕТ СН'!$F$9+СВЦЭМ!$D$10+'СЕТ СН'!$F$6-'СЕТ СН'!$F$19</f>
        <v>893.03697160000013</v>
      </c>
      <c r="J29" s="36">
        <f>SUMIFS(СВЦЭМ!$C$33:$C$776,СВЦЭМ!$A$33:$A$776,$A29,СВЦЭМ!$B$33:$B$776,J$11)+'СЕТ СН'!$F$9+СВЦЭМ!$D$10+'СЕТ СН'!$F$6-'СЕТ СН'!$F$19</f>
        <v>832.20541008000009</v>
      </c>
      <c r="K29" s="36">
        <f>SUMIFS(СВЦЭМ!$C$33:$C$776,СВЦЭМ!$A$33:$A$776,$A29,СВЦЭМ!$B$33:$B$776,K$11)+'СЕТ СН'!$F$9+СВЦЭМ!$D$10+'СЕТ СН'!$F$6-'СЕТ СН'!$F$19</f>
        <v>792.32992196000009</v>
      </c>
      <c r="L29" s="36">
        <f>SUMIFS(СВЦЭМ!$C$33:$C$776,СВЦЭМ!$A$33:$A$776,$A29,СВЦЭМ!$B$33:$B$776,L$11)+'СЕТ СН'!$F$9+СВЦЭМ!$D$10+'СЕТ СН'!$F$6-'СЕТ СН'!$F$19</f>
        <v>791.24333086000013</v>
      </c>
      <c r="M29" s="36">
        <f>SUMIFS(СВЦЭМ!$C$33:$C$776,СВЦЭМ!$A$33:$A$776,$A29,СВЦЭМ!$B$33:$B$776,M$11)+'СЕТ СН'!$F$9+СВЦЭМ!$D$10+'СЕТ СН'!$F$6-'СЕТ СН'!$F$19</f>
        <v>802.25296430000014</v>
      </c>
      <c r="N29" s="36">
        <f>SUMIFS(СВЦЭМ!$C$33:$C$776,СВЦЭМ!$A$33:$A$776,$A29,СВЦЭМ!$B$33:$B$776,N$11)+'СЕТ СН'!$F$9+СВЦЭМ!$D$10+'СЕТ СН'!$F$6-'СЕТ СН'!$F$19</f>
        <v>799.75779737000016</v>
      </c>
      <c r="O29" s="36">
        <f>SUMIFS(СВЦЭМ!$C$33:$C$776,СВЦЭМ!$A$33:$A$776,$A29,СВЦЭМ!$B$33:$B$776,O$11)+'СЕТ СН'!$F$9+СВЦЭМ!$D$10+'СЕТ СН'!$F$6-'СЕТ СН'!$F$19</f>
        <v>805.47068481000008</v>
      </c>
      <c r="P29" s="36">
        <f>SUMIFS(СВЦЭМ!$C$33:$C$776,СВЦЭМ!$A$33:$A$776,$A29,СВЦЭМ!$B$33:$B$776,P$11)+'СЕТ СН'!$F$9+СВЦЭМ!$D$10+'СЕТ СН'!$F$6-'СЕТ СН'!$F$19</f>
        <v>820.77927190000014</v>
      </c>
      <c r="Q29" s="36">
        <f>SUMIFS(СВЦЭМ!$C$33:$C$776,СВЦЭМ!$A$33:$A$776,$A29,СВЦЭМ!$B$33:$B$776,Q$11)+'СЕТ СН'!$F$9+СВЦЭМ!$D$10+'СЕТ СН'!$F$6-'СЕТ СН'!$F$19</f>
        <v>780.97619106000013</v>
      </c>
      <c r="R29" s="36">
        <f>SUMIFS(СВЦЭМ!$C$33:$C$776,СВЦЭМ!$A$33:$A$776,$A29,СВЦЭМ!$B$33:$B$776,R$11)+'СЕТ СН'!$F$9+СВЦЭМ!$D$10+'СЕТ СН'!$F$6-'СЕТ СН'!$F$19</f>
        <v>795.05164787000012</v>
      </c>
      <c r="S29" s="36">
        <f>SUMIFS(СВЦЭМ!$C$33:$C$776,СВЦЭМ!$A$33:$A$776,$A29,СВЦЭМ!$B$33:$B$776,S$11)+'СЕТ СН'!$F$9+СВЦЭМ!$D$10+'СЕТ СН'!$F$6-'СЕТ СН'!$F$19</f>
        <v>792.8198654900001</v>
      </c>
      <c r="T29" s="36">
        <f>SUMIFS(СВЦЭМ!$C$33:$C$776,СВЦЭМ!$A$33:$A$776,$A29,СВЦЭМ!$B$33:$B$776,T$11)+'СЕТ СН'!$F$9+СВЦЭМ!$D$10+'СЕТ СН'!$F$6-'СЕТ СН'!$F$19</f>
        <v>789.22055075000014</v>
      </c>
      <c r="U29" s="36">
        <f>SUMIFS(СВЦЭМ!$C$33:$C$776,СВЦЭМ!$A$33:$A$776,$A29,СВЦЭМ!$B$33:$B$776,U$11)+'СЕТ СН'!$F$9+СВЦЭМ!$D$10+'СЕТ СН'!$F$6-'СЕТ СН'!$F$19</f>
        <v>796.57004468000014</v>
      </c>
      <c r="V29" s="36">
        <f>SUMIFS(СВЦЭМ!$C$33:$C$776,СВЦЭМ!$A$33:$A$776,$A29,СВЦЭМ!$B$33:$B$776,V$11)+'СЕТ СН'!$F$9+СВЦЭМ!$D$10+'СЕТ СН'!$F$6-'СЕТ СН'!$F$19</f>
        <v>800.25778158000014</v>
      </c>
      <c r="W29" s="36">
        <f>SUMIFS(СВЦЭМ!$C$33:$C$776,СВЦЭМ!$A$33:$A$776,$A29,СВЦЭМ!$B$33:$B$776,W$11)+'СЕТ СН'!$F$9+СВЦЭМ!$D$10+'СЕТ СН'!$F$6-'СЕТ СН'!$F$19</f>
        <v>798.36104795000006</v>
      </c>
      <c r="X29" s="36">
        <f>SUMIFS(СВЦЭМ!$C$33:$C$776,СВЦЭМ!$A$33:$A$776,$A29,СВЦЭМ!$B$33:$B$776,X$11)+'СЕТ СН'!$F$9+СВЦЭМ!$D$10+'СЕТ СН'!$F$6-'СЕТ СН'!$F$19</f>
        <v>695.00800168000012</v>
      </c>
      <c r="Y29" s="36">
        <f>SUMIFS(СВЦЭМ!$C$33:$C$776,СВЦЭМ!$A$33:$A$776,$A29,СВЦЭМ!$B$33:$B$776,Y$11)+'СЕТ СН'!$F$9+СВЦЭМ!$D$10+'СЕТ СН'!$F$6-'СЕТ СН'!$F$19</f>
        <v>721.47496328000011</v>
      </c>
    </row>
    <row r="30" spans="1:25" ht="15.75" x14ac:dyDescent="0.2">
      <c r="A30" s="35">
        <f t="shared" si="0"/>
        <v>43635</v>
      </c>
      <c r="B30" s="36">
        <f>SUMIFS(СВЦЭМ!$C$33:$C$776,СВЦЭМ!$A$33:$A$776,$A30,СВЦЭМ!$B$33:$B$776,B$11)+'СЕТ СН'!$F$9+СВЦЭМ!$D$10+'СЕТ СН'!$F$6-'СЕТ СН'!$F$19</f>
        <v>861.15028082000015</v>
      </c>
      <c r="C30" s="36">
        <f>SUMIFS(СВЦЭМ!$C$33:$C$776,СВЦЭМ!$A$33:$A$776,$A30,СВЦЭМ!$B$33:$B$776,C$11)+'СЕТ СН'!$F$9+СВЦЭМ!$D$10+'СЕТ СН'!$F$6-'СЕТ СН'!$F$19</f>
        <v>908.10419844000012</v>
      </c>
      <c r="D30" s="36">
        <f>SUMIFS(СВЦЭМ!$C$33:$C$776,СВЦЭМ!$A$33:$A$776,$A30,СВЦЭМ!$B$33:$B$776,D$11)+'СЕТ СН'!$F$9+СВЦЭМ!$D$10+'СЕТ СН'!$F$6-'СЕТ СН'!$F$19</f>
        <v>944.84685992000016</v>
      </c>
      <c r="E30" s="36">
        <f>SUMIFS(СВЦЭМ!$C$33:$C$776,СВЦЭМ!$A$33:$A$776,$A30,СВЦЭМ!$B$33:$B$776,E$11)+'СЕТ СН'!$F$9+СВЦЭМ!$D$10+'СЕТ СН'!$F$6-'СЕТ СН'!$F$19</f>
        <v>953.79096807000008</v>
      </c>
      <c r="F30" s="36">
        <f>SUMIFS(СВЦЭМ!$C$33:$C$776,СВЦЭМ!$A$33:$A$776,$A30,СВЦЭМ!$B$33:$B$776,F$11)+'СЕТ СН'!$F$9+СВЦЭМ!$D$10+'СЕТ СН'!$F$6-'СЕТ СН'!$F$19</f>
        <v>945.64717799000016</v>
      </c>
      <c r="G30" s="36">
        <f>SUMIFS(СВЦЭМ!$C$33:$C$776,СВЦЭМ!$A$33:$A$776,$A30,СВЦЭМ!$B$33:$B$776,G$11)+'СЕТ СН'!$F$9+СВЦЭМ!$D$10+'СЕТ СН'!$F$6-'СЕТ СН'!$F$19</f>
        <v>945.03361409000013</v>
      </c>
      <c r="H30" s="36">
        <f>SUMIFS(СВЦЭМ!$C$33:$C$776,СВЦЭМ!$A$33:$A$776,$A30,СВЦЭМ!$B$33:$B$776,H$11)+'СЕТ СН'!$F$9+СВЦЭМ!$D$10+'СЕТ СН'!$F$6-'СЕТ СН'!$F$19</f>
        <v>886.83503678000011</v>
      </c>
      <c r="I30" s="36">
        <f>SUMIFS(СВЦЭМ!$C$33:$C$776,СВЦЭМ!$A$33:$A$776,$A30,СВЦЭМ!$B$33:$B$776,I$11)+'СЕТ СН'!$F$9+СВЦЭМ!$D$10+'СЕТ СН'!$F$6-'СЕТ СН'!$F$19</f>
        <v>826.09657469000012</v>
      </c>
      <c r="J30" s="36">
        <f>SUMIFS(СВЦЭМ!$C$33:$C$776,СВЦЭМ!$A$33:$A$776,$A30,СВЦЭМ!$B$33:$B$776,J$11)+'СЕТ СН'!$F$9+СВЦЭМ!$D$10+'СЕТ СН'!$F$6-'СЕТ СН'!$F$19</f>
        <v>802.73820841000008</v>
      </c>
      <c r="K30" s="36">
        <f>SUMIFS(СВЦЭМ!$C$33:$C$776,СВЦЭМ!$A$33:$A$776,$A30,СВЦЭМ!$B$33:$B$776,K$11)+'СЕТ СН'!$F$9+СВЦЭМ!$D$10+'СЕТ СН'!$F$6-'СЕТ СН'!$F$19</f>
        <v>755.24579455000014</v>
      </c>
      <c r="L30" s="36">
        <f>SUMIFS(СВЦЭМ!$C$33:$C$776,СВЦЭМ!$A$33:$A$776,$A30,СВЦЭМ!$B$33:$B$776,L$11)+'СЕТ СН'!$F$9+СВЦЭМ!$D$10+'СЕТ СН'!$F$6-'СЕТ СН'!$F$19</f>
        <v>756.40417677000016</v>
      </c>
      <c r="M30" s="36">
        <f>SUMIFS(СВЦЭМ!$C$33:$C$776,СВЦЭМ!$A$33:$A$776,$A30,СВЦЭМ!$B$33:$B$776,M$11)+'СЕТ СН'!$F$9+СВЦЭМ!$D$10+'СЕТ СН'!$F$6-'СЕТ СН'!$F$19</f>
        <v>756.53441027000008</v>
      </c>
      <c r="N30" s="36">
        <f>SUMIFS(СВЦЭМ!$C$33:$C$776,СВЦЭМ!$A$33:$A$776,$A30,СВЦЭМ!$B$33:$B$776,N$11)+'СЕТ СН'!$F$9+СВЦЭМ!$D$10+'СЕТ СН'!$F$6-'СЕТ СН'!$F$19</f>
        <v>790.98912085000006</v>
      </c>
      <c r="O30" s="36">
        <f>SUMIFS(СВЦЭМ!$C$33:$C$776,СВЦЭМ!$A$33:$A$776,$A30,СВЦЭМ!$B$33:$B$776,O$11)+'СЕТ СН'!$F$9+СВЦЭМ!$D$10+'СЕТ СН'!$F$6-'СЕТ СН'!$F$19</f>
        <v>768.07164166000007</v>
      </c>
      <c r="P30" s="36">
        <f>SUMIFS(СВЦЭМ!$C$33:$C$776,СВЦЭМ!$A$33:$A$776,$A30,СВЦЭМ!$B$33:$B$776,P$11)+'СЕТ СН'!$F$9+СВЦЭМ!$D$10+'СЕТ СН'!$F$6-'СЕТ СН'!$F$19</f>
        <v>774.09164715000009</v>
      </c>
      <c r="Q30" s="36">
        <f>SUMIFS(СВЦЭМ!$C$33:$C$776,СВЦЭМ!$A$33:$A$776,$A30,СВЦЭМ!$B$33:$B$776,Q$11)+'СЕТ СН'!$F$9+СВЦЭМ!$D$10+'СЕТ СН'!$F$6-'СЕТ СН'!$F$19</f>
        <v>732.36357715000008</v>
      </c>
      <c r="R30" s="36">
        <f>SUMIFS(СВЦЭМ!$C$33:$C$776,СВЦЭМ!$A$33:$A$776,$A30,СВЦЭМ!$B$33:$B$776,R$11)+'СЕТ СН'!$F$9+СВЦЭМ!$D$10+'СЕТ СН'!$F$6-'СЕТ СН'!$F$19</f>
        <v>691.8159189700001</v>
      </c>
      <c r="S30" s="36">
        <f>SUMIFS(СВЦЭМ!$C$33:$C$776,СВЦЭМ!$A$33:$A$776,$A30,СВЦЭМ!$B$33:$B$776,S$11)+'СЕТ СН'!$F$9+СВЦЭМ!$D$10+'СЕТ СН'!$F$6-'СЕТ СН'!$F$19</f>
        <v>718.42801397000005</v>
      </c>
      <c r="T30" s="36">
        <f>SUMIFS(СВЦЭМ!$C$33:$C$776,СВЦЭМ!$A$33:$A$776,$A30,СВЦЭМ!$B$33:$B$776,T$11)+'СЕТ СН'!$F$9+СВЦЭМ!$D$10+'СЕТ СН'!$F$6-'СЕТ СН'!$F$19</f>
        <v>700.58166000000006</v>
      </c>
      <c r="U30" s="36">
        <f>SUMIFS(СВЦЭМ!$C$33:$C$776,СВЦЭМ!$A$33:$A$776,$A30,СВЦЭМ!$B$33:$B$776,U$11)+'СЕТ СН'!$F$9+СВЦЭМ!$D$10+'СЕТ СН'!$F$6-'СЕТ СН'!$F$19</f>
        <v>694.43621078000012</v>
      </c>
      <c r="V30" s="36">
        <f>SUMIFS(СВЦЭМ!$C$33:$C$776,СВЦЭМ!$A$33:$A$776,$A30,СВЦЭМ!$B$33:$B$776,V$11)+'СЕТ СН'!$F$9+СВЦЭМ!$D$10+'СЕТ СН'!$F$6-'СЕТ СН'!$F$19</f>
        <v>691.02599906000012</v>
      </c>
      <c r="W30" s="36">
        <f>SUMIFS(СВЦЭМ!$C$33:$C$776,СВЦЭМ!$A$33:$A$776,$A30,СВЦЭМ!$B$33:$B$776,W$11)+'СЕТ СН'!$F$9+СВЦЭМ!$D$10+'СЕТ СН'!$F$6-'СЕТ СН'!$F$19</f>
        <v>680.30579411000008</v>
      </c>
      <c r="X30" s="36">
        <f>SUMIFS(СВЦЭМ!$C$33:$C$776,СВЦЭМ!$A$33:$A$776,$A30,СВЦЭМ!$B$33:$B$776,X$11)+'СЕТ СН'!$F$9+СВЦЭМ!$D$10+'СЕТ СН'!$F$6-'СЕТ СН'!$F$19</f>
        <v>691.17297164000013</v>
      </c>
      <c r="Y30" s="36">
        <f>SUMIFS(СВЦЭМ!$C$33:$C$776,СВЦЭМ!$A$33:$A$776,$A30,СВЦЭМ!$B$33:$B$776,Y$11)+'СЕТ СН'!$F$9+СВЦЭМ!$D$10+'СЕТ СН'!$F$6-'СЕТ СН'!$F$19</f>
        <v>760.77967316000013</v>
      </c>
    </row>
    <row r="31" spans="1:25" ht="15.75" x14ac:dyDescent="0.2">
      <c r="A31" s="35">
        <f t="shared" si="0"/>
        <v>43636</v>
      </c>
      <c r="B31" s="36">
        <f>SUMIFS(СВЦЭМ!$C$33:$C$776,СВЦЭМ!$A$33:$A$776,$A31,СВЦЭМ!$B$33:$B$776,B$11)+'СЕТ СН'!$F$9+СВЦЭМ!$D$10+'СЕТ СН'!$F$6-'СЕТ СН'!$F$19</f>
        <v>810.89015063000011</v>
      </c>
      <c r="C31" s="36">
        <f>SUMIFS(СВЦЭМ!$C$33:$C$776,СВЦЭМ!$A$33:$A$776,$A31,СВЦЭМ!$B$33:$B$776,C$11)+'СЕТ СН'!$F$9+СВЦЭМ!$D$10+'СЕТ СН'!$F$6-'СЕТ СН'!$F$19</f>
        <v>860.34645926000007</v>
      </c>
      <c r="D31" s="36">
        <f>SUMIFS(СВЦЭМ!$C$33:$C$776,СВЦЭМ!$A$33:$A$776,$A31,СВЦЭМ!$B$33:$B$776,D$11)+'СЕТ СН'!$F$9+СВЦЭМ!$D$10+'СЕТ СН'!$F$6-'СЕТ СН'!$F$19</f>
        <v>890.53774961000011</v>
      </c>
      <c r="E31" s="36">
        <f>SUMIFS(СВЦЭМ!$C$33:$C$776,СВЦЭМ!$A$33:$A$776,$A31,СВЦЭМ!$B$33:$B$776,E$11)+'СЕТ СН'!$F$9+СВЦЭМ!$D$10+'СЕТ СН'!$F$6-'СЕТ СН'!$F$19</f>
        <v>896.01816774000008</v>
      </c>
      <c r="F31" s="36">
        <f>SUMIFS(СВЦЭМ!$C$33:$C$776,СВЦЭМ!$A$33:$A$776,$A31,СВЦЭМ!$B$33:$B$776,F$11)+'СЕТ СН'!$F$9+СВЦЭМ!$D$10+'СЕТ СН'!$F$6-'СЕТ СН'!$F$19</f>
        <v>895.81792678000011</v>
      </c>
      <c r="G31" s="36">
        <f>SUMIFS(СВЦЭМ!$C$33:$C$776,СВЦЭМ!$A$33:$A$776,$A31,СВЦЭМ!$B$33:$B$776,G$11)+'СЕТ СН'!$F$9+СВЦЭМ!$D$10+'СЕТ СН'!$F$6-'СЕТ СН'!$F$19</f>
        <v>909.97148814000013</v>
      </c>
      <c r="H31" s="36">
        <f>SUMIFS(СВЦЭМ!$C$33:$C$776,СВЦЭМ!$A$33:$A$776,$A31,СВЦЭМ!$B$33:$B$776,H$11)+'СЕТ СН'!$F$9+СВЦЭМ!$D$10+'СЕТ СН'!$F$6-'СЕТ СН'!$F$19</f>
        <v>906.74926320000009</v>
      </c>
      <c r="I31" s="36">
        <f>SUMIFS(СВЦЭМ!$C$33:$C$776,СВЦЭМ!$A$33:$A$776,$A31,СВЦЭМ!$B$33:$B$776,I$11)+'СЕТ СН'!$F$9+СВЦЭМ!$D$10+'СЕТ СН'!$F$6-'СЕТ СН'!$F$19</f>
        <v>877.25261171000011</v>
      </c>
      <c r="J31" s="36">
        <f>SUMIFS(СВЦЭМ!$C$33:$C$776,СВЦЭМ!$A$33:$A$776,$A31,СВЦЭМ!$B$33:$B$776,J$11)+'СЕТ СН'!$F$9+СВЦЭМ!$D$10+'СЕТ СН'!$F$6-'СЕТ СН'!$F$19</f>
        <v>858.20072098000014</v>
      </c>
      <c r="K31" s="36">
        <f>SUMIFS(СВЦЭМ!$C$33:$C$776,СВЦЭМ!$A$33:$A$776,$A31,СВЦЭМ!$B$33:$B$776,K$11)+'СЕТ СН'!$F$9+СВЦЭМ!$D$10+'СЕТ СН'!$F$6-'СЕТ СН'!$F$19</f>
        <v>827.71180046000006</v>
      </c>
      <c r="L31" s="36">
        <f>SUMIFS(СВЦЭМ!$C$33:$C$776,СВЦЭМ!$A$33:$A$776,$A31,СВЦЭМ!$B$33:$B$776,L$11)+'СЕТ СН'!$F$9+СВЦЭМ!$D$10+'СЕТ СН'!$F$6-'СЕТ СН'!$F$19</f>
        <v>826.64802165000015</v>
      </c>
      <c r="M31" s="36">
        <f>SUMIFS(СВЦЭМ!$C$33:$C$776,СВЦЭМ!$A$33:$A$776,$A31,СВЦЭМ!$B$33:$B$776,M$11)+'СЕТ СН'!$F$9+СВЦЭМ!$D$10+'СЕТ СН'!$F$6-'СЕТ СН'!$F$19</f>
        <v>833.10248173000014</v>
      </c>
      <c r="N31" s="36">
        <f>SUMIFS(СВЦЭМ!$C$33:$C$776,СВЦЭМ!$A$33:$A$776,$A31,СВЦЭМ!$B$33:$B$776,N$11)+'СЕТ СН'!$F$9+СВЦЭМ!$D$10+'СЕТ СН'!$F$6-'СЕТ СН'!$F$19</f>
        <v>830.58378024000012</v>
      </c>
      <c r="O31" s="36">
        <f>SUMIFS(СВЦЭМ!$C$33:$C$776,СВЦЭМ!$A$33:$A$776,$A31,СВЦЭМ!$B$33:$B$776,O$11)+'СЕТ СН'!$F$9+СВЦЭМ!$D$10+'СЕТ СН'!$F$6-'СЕТ СН'!$F$19</f>
        <v>834.01154038000016</v>
      </c>
      <c r="P31" s="36">
        <f>SUMIFS(СВЦЭМ!$C$33:$C$776,СВЦЭМ!$A$33:$A$776,$A31,СВЦЭМ!$B$33:$B$776,P$11)+'СЕТ СН'!$F$9+СВЦЭМ!$D$10+'СЕТ СН'!$F$6-'СЕТ СН'!$F$19</f>
        <v>847.13827035000008</v>
      </c>
      <c r="Q31" s="36">
        <f>SUMIFS(СВЦЭМ!$C$33:$C$776,СВЦЭМ!$A$33:$A$776,$A31,СВЦЭМ!$B$33:$B$776,Q$11)+'СЕТ СН'!$F$9+СВЦЭМ!$D$10+'СЕТ СН'!$F$6-'СЕТ СН'!$F$19</f>
        <v>808.36782870000013</v>
      </c>
      <c r="R31" s="36">
        <f>SUMIFS(СВЦЭМ!$C$33:$C$776,СВЦЭМ!$A$33:$A$776,$A31,СВЦЭМ!$B$33:$B$776,R$11)+'СЕТ СН'!$F$9+СВЦЭМ!$D$10+'СЕТ СН'!$F$6-'СЕТ СН'!$F$19</f>
        <v>758.62786512000014</v>
      </c>
      <c r="S31" s="36">
        <f>SUMIFS(СВЦЭМ!$C$33:$C$776,СВЦЭМ!$A$33:$A$776,$A31,СВЦЭМ!$B$33:$B$776,S$11)+'СЕТ СН'!$F$9+СВЦЭМ!$D$10+'СЕТ СН'!$F$6-'СЕТ СН'!$F$19</f>
        <v>761.18728952000015</v>
      </c>
      <c r="T31" s="36">
        <f>SUMIFS(СВЦЭМ!$C$33:$C$776,СВЦЭМ!$A$33:$A$776,$A31,СВЦЭМ!$B$33:$B$776,T$11)+'СЕТ СН'!$F$9+СВЦЭМ!$D$10+'СЕТ СН'!$F$6-'СЕТ СН'!$F$19</f>
        <v>768.92206137000005</v>
      </c>
      <c r="U31" s="36">
        <f>SUMIFS(СВЦЭМ!$C$33:$C$776,СВЦЭМ!$A$33:$A$776,$A31,СВЦЭМ!$B$33:$B$776,U$11)+'СЕТ СН'!$F$9+СВЦЭМ!$D$10+'СЕТ СН'!$F$6-'СЕТ СН'!$F$19</f>
        <v>778.18306753000013</v>
      </c>
      <c r="V31" s="36">
        <f>SUMIFS(СВЦЭМ!$C$33:$C$776,СВЦЭМ!$A$33:$A$776,$A31,СВЦЭМ!$B$33:$B$776,V$11)+'СЕТ СН'!$F$9+СВЦЭМ!$D$10+'СЕТ СН'!$F$6-'СЕТ СН'!$F$19</f>
        <v>802.18059702000005</v>
      </c>
      <c r="W31" s="36">
        <f>SUMIFS(СВЦЭМ!$C$33:$C$776,СВЦЭМ!$A$33:$A$776,$A31,СВЦЭМ!$B$33:$B$776,W$11)+'СЕТ СН'!$F$9+СВЦЭМ!$D$10+'СЕТ СН'!$F$6-'СЕТ СН'!$F$19</f>
        <v>803.25657428000011</v>
      </c>
      <c r="X31" s="36">
        <f>SUMIFS(СВЦЭМ!$C$33:$C$776,СВЦЭМ!$A$33:$A$776,$A31,СВЦЭМ!$B$33:$B$776,X$11)+'СЕТ СН'!$F$9+СВЦЭМ!$D$10+'СЕТ СН'!$F$6-'СЕТ СН'!$F$19</f>
        <v>798.15594488000011</v>
      </c>
      <c r="Y31" s="36">
        <f>SUMIFS(СВЦЭМ!$C$33:$C$776,СВЦЭМ!$A$33:$A$776,$A31,СВЦЭМ!$B$33:$B$776,Y$11)+'СЕТ СН'!$F$9+СВЦЭМ!$D$10+'СЕТ СН'!$F$6-'СЕТ СН'!$F$19</f>
        <v>836.24760684000012</v>
      </c>
    </row>
    <row r="32" spans="1:25" ht="15.75" x14ac:dyDescent="0.2">
      <c r="A32" s="35">
        <f t="shared" si="0"/>
        <v>43637</v>
      </c>
      <c r="B32" s="36">
        <f>SUMIFS(СВЦЭМ!$C$33:$C$776,СВЦЭМ!$A$33:$A$776,$A32,СВЦЭМ!$B$33:$B$776,B$11)+'СЕТ СН'!$F$9+СВЦЭМ!$D$10+'СЕТ СН'!$F$6-'СЕТ СН'!$F$19</f>
        <v>825.99624425000013</v>
      </c>
      <c r="C32" s="36">
        <f>SUMIFS(СВЦЭМ!$C$33:$C$776,СВЦЭМ!$A$33:$A$776,$A32,СВЦЭМ!$B$33:$B$776,C$11)+'СЕТ СН'!$F$9+СВЦЭМ!$D$10+'СЕТ СН'!$F$6-'СЕТ СН'!$F$19</f>
        <v>828.38955256000008</v>
      </c>
      <c r="D32" s="36">
        <f>SUMIFS(СВЦЭМ!$C$33:$C$776,СВЦЭМ!$A$33:$A$776,$A32,СВЦЭМ!$B$33:$B$776,D$11)+'СЕТ СН'!$F$9+СВЦЭМ!$D$10+'СЕТ СН'!$F$6-'СЕТ СН'!$F$19</f>
        <v>852.70884718000013</v>
      </c>
      <c r="E32" s="36">
        <f>SUMIFS(СВЦЭМ!$C$33:$C$776,СВЦЭМ!$A$33:$A$776,$A32,СВЦЭМ!$B$33:$B$776,E$11)+'СЕТ СН'!$F$9+СВЦЭМ!$D$10+'СЕТ СН'!$F$6-'СЕТ СН'!$F$19</f>
        <v>890.0125773100001</v>
      </c>
      <c r="F32" s="36">
        <f>SUMIFS(СВЦЭМ!$C$33:$C$776,СВЦЭМ!$A$33:$A$776,$A32,СВЦЭМ!$B$33:$B$776,F$11)+'СЕТ СН'!$F$9+СВЦЭМ!$D$10+'СЕТ СН'!$F$6-'СЕТ СН'!$F$19</f>
        <v>899.35138387000006</v>
      </c>
      <c r="G32" s="36">
        <f>SUMIFS(СВЦЭМ!$C$33:$C$776,СВЦЭМ!$A$33:$A$776,$A32,СВЦЭМ!$B$33:$B$776,G$11)+'СЕТ СН'!$F$9+СВЦЭМ!$D$10+'СЕТ СН'!$F$6-'СЕТ СН'!$F$19</f>
        <v>904.16695009000011</v>
      </c>
      <c r="H32" s="36">
        <f>SUMIFS(СВЦЭМ!$C$33:$C$776,СВЦЭМ!$A$33:$A$776,$A32,СВЦЭМ!$B$33:$B$776,H$11)+'СЕТ СН'!$F$9+СВЦЭМ!$D$10+'СЕТ СН'!$F$6-'СЕТ СН'!$F$19</f>
        <v>844.10762808000015</v>
      </c>
      <c r="I32" s="36">
        <f>SUMIFS(СВЦЭМ!$C$33:$C$776,СВЦЭМ!$A$33:$A$776,$A32,СВЦЭМ!$B$33:$B$776,I$11)+'СЕТ СН'!$F$9+СВЦЭМ!$D$10+'СЕТ СН'!$F$6-'СЕТ СН'!$F$19</f>
        <v>837.50662509000006</v>
      </c>
      <c r="J32" s="36">
        <f>SUMIFS(СВЦЭМ!$C$33:$C$776,СВЦЭМ!$A$33:$A$776,$A32,СВЦЭМ!$B$33:$B$776,J$11)+'СЕТ СН'!$F$9+СВЦЭМ!$D$10+'СЕТ СН'!$F$6-'СЕТ СН'!$F$19</f>
        <v>849.02462909000008</v>
      </c>
      <c r="K32" s="36">
        <f>SUMIFS(СВЦЭМ!$C$33:$C$776,СВЦЭМ!$A$33:$A$776,$A32,СВЦЭМ!$B$33:$B$776,K$11)+'СЕТ СН'!$F$9+СВЦЭМ!$D$10+'СЕТ СН'!$F$6-'СЕТ СН'!$F$19</f>
        <v>878.01230365000015</v>
      </c>
      <c r="L32" s="36">
        <f>SUMIFS(СВЦЭМ!$C$33:$C$776,СВЦЭМ!$A$33:$A$776,$A32,СВЦЭМ!$B$33:$B$776,L$11)+'СЕТ СН'!$F$9+СВЦЭМ!$D$10+'СЕТ СН'!$F$6-'СЕТ СН'!$F$19</f>
        <v>858.17603479000013</v>
      </c>
      <c r="M32" s="36">
        <f>SUMIFS(СВЦЭМ!$C$33:$C$776,СВЦЭМ!$A$33:$A$776,$A32,СВЦЭМ!$B$33:$B$776,M$11)+'СЕТ СН'!$F$9+СВЦЭМ!$D$10+'СЕТ СН'!$F$6-'СЕТ СН'!$F$19</f>
        <v>853.21738598000013</v>
      </c>
      <c r="N32" s="36">
        <f>SUMIFS(СВЦЭМ!$C$33:$C$776,СВЦЭМ!$A$33:$A$776,$A32,СВЦЭМ!$B$33:$B$776,N$11)+'СЕТ СН'!$F$9+СВЦЭМ!$D$10+'СЕТ СН'!$F$6-'СЕТ СН'!$F$19</f>
        <v>839.66252285000007</v>
      </c>
      <c r="O32" s="36">
        <f>SUMIFS(СВЦЭМ!$C$33:$C$776,СВЦЭМ!$A$33:$A$776,$A32,СВЦЭМ!$B$33:$B$776,O$11)+'СЕТ СН'!$F$9+СВЦЭМ!$D$10+'СЕТ СН'!$F$6-'СЕТ СН'!$F$19</f>
        <v>837.27945667000006</v>
      </c>
      <c r="P32" s="36">
        <f>SUMIFS(СВЦЭМ!$C$33:$C$776,СВЦЭМ!$A$33:$A$776,$A32,СВЦЭМ!$B$33:$B$776,P$11)+'СЕТ СН'!$F$9+СВЦЭМ!$D$10+'СЕТ СН'!$F$6-'СЕТ СН'!$F$19</f>
        <v>846.26481927000009</v>
      </c>
      <c r="Q32" s="36">
        <f>SUMIFS(СВЦЭМ!$C$33:$C$776,СВЦЭМ!$A$33:$A$776,$A32,СВЦЭМ!$B$33:$B$776,Q$11)+'СЕТ СН'!$F$9+СВЦЭМ!$D$10+'СЕТ СН'!$F$6-'СЕТ СН'!$F$19</f>
        <v>800.74990389000016</v>
      </c>
      <c r="R32" s="36">
        <f>SUMIFS(СВЦЭМ!$C$33:$C$776,СВЦЭМ!$A$33:$A$776,$A32,СВЦЭМ!$B$33:$B$776,R$11)+'СЕТ СН'!$F$9+СВЦЭМ!$D$10+'СЕТ СН'!$F$6-'СЕТ СН'!$F$19</f>
        <v>744.16420771000014</v>
      </c>
      <c r="S32" s="36">
        <f>SUMIFS(СВЦЭМ!$C$33:$C$776,СВЦЭМ!$A$33:$A$776,$A32,СВЦЭМ!$B$33:$B$776,S$11)+'СЕТ СН'!$F$9+СВЦЭМ!$D$10+'СЕТ СН'!$F$6-'СЕТ СН'!$F$19</f>
        <v>670.40334099000006</v>
      </c>
      <c r="T32" s="36">
        <f>SUMIFS(СВЦЭМ!$C$33:$C$776,СВЦЭМ!$A$33:$A$776,$A32,СВЦЭМ!$B$33:$B$776,T$11)+'СЕТ СН'!$F$9+СВЦЭМ!$D$10+'СЕТ СН'!$F$6-'СЕТ СН'!$F$19</f>
        <v>676.77461618000007</v>
      </c>
      <c r="U32" s="36">
        <f>SUMIFS(СВЦЭМ!$C$33:$C$776,СВЦЭМ!$A$33:$A$776,$A32,СВЦЭМ!$B$33:$B$776,U$11)+'СЕТ СН'!$F$9+СВЦЭМ!$D$10+'СЕТ СН'!$F$6-'СЕТ СН'!$F$19</f>
        <v>673.25085305000016</v>
      </c>
      <c r="V32" s="36">
        <f>SUMIFS(СВЦЭМ!$C$33:$C$776,СВЦЭМ!$A$33:$A$776,$A32,СВЦЭМ!$B$33:$B$776,V$11)+'СЕТ СН'!$F$9+СВЦЭМ!$D$10+'СЕТ СН'!$F$6-'СЕТ СН'!$F$19</f>
        <v>687.84291279000013</v>
      </c>
      <c r="W32" s="36">
        <f>SUMIFS(СВЦЭМ!$C$33:$C$776,СВЦЭМ!$A$33:$A$776,$A32,СВЦЭМ!$B$33:$B$776,W$11)+'СЕТ СН'!$F$9+СВЦЭМ!$D$10+'СЕТ СН'!$F$6-'СЕТ СН'!$F$19</f>
        <v>698.06330713000011</v>
      </c>
      <c r="X32" s="36">
        <f>SUMIFS(СВЦЭМ!$C$33:$C$776,СВЦЭМ!$A$33:$A$776,$A32,СВЦЭМ!$B$33:$B$776,X$11)+'СЕТ СН'!$F$9+СВЦЭМ!$D$10+'СЕТ СН'!$F$6-'СЕТ СН'!$F$19</f>
        <v>671.95489433000012</v>
      </c>
      <c r="Y32" s="36">
        <f>SUMIFS(СВЦЭМ!$C$33:$C$776,СВЦЭМ!$A$33:$A$776,$A32,СВЦЭМ!$B$33:$B$776,Y$11)+'СЕТ СН'!$F$9+СВЦЭМ!$D$10+'СЕТ СН'!$F$6-'СЕТ СН'!$F$19</f>
        <v>696.51875450000011</v>
      </c>
    </row>
    <row r="33" spans="1:25" ht="15.75" x14ac:dyDescent="0.2">
      <c r="A33" s="35">
        <f t="shared" si="0"/>
        <v>43638</v>
      </c>
      <c r="B33" s="36">
        <f>SUMIFS(СВЦЭМ!$C$33:$C$776,СВЦЭМ!$A$33:$A$776,$A33,СВЦЭМ!$B$33:$B$776,B$11)+'СЕТ СН'!$F$9+СВЦЭМ!$D$10+'СЕТ СН'!$F$6-'СЕТ СН'!$F$19</f>
        <v>849.17346438000015</v>
      </c>
      <c r="C33" s="36">
        <f>SUMIFS(СВЦЭМ!$C$33:$C$776,СВЦЭМ!$A$33:$A$776,$A33,СВЦЭМ!$B$33:$B$776,C$11)+'СЕТ СН'!$F$9+СВЦЭМ!$D$10+'СЕТ СН'!$F$6-'СЕТ СН'!$F$19</f>
        <v>890.39278104000016</v>
      </c>
      <c r="D33" s="36">
        <f>SUMIFS(СВЦЭМ!$C$33:$C$776,СВЦЭМ!$A$33:$A$776,$A33,СВЦЭМ!$B$33:$B$776,D$11)+'СЕТ СН'!$F$9+СВЦЭМ!$D$10+'СЕТ СН'!$F$6-'СЕТ СН'!$F$19</f>
        <v>913.92521018000014</v>
      </c>
      <c r="E33" s="36">
        <f>SUMIFS(СВЦЭМ!$C$33:$C$776,СВЦЭМ!$A$33:$A$776,$A33,СВЦЭМ!$B$33:$B$776,E$11)+'СЕТ СН'!$F$9+СВЦЭМ!$D$10+'СЕТ СН'!$F$6-'СЕТ СН'!$F$19</f>
        <v>948.94840940000006</v>
      </c>
      <c r="F33" s="36">
        <f>SUMIFS(СВЦЭМ!$C$33:$C$776,СВЦЭМ!$A$33:$A$776,$A33,СВЦЭМ!$B$33:$B$776,F$11)+'СЕТ СН'!$F$9+СВЦЭМ!$D$10+'СЕТ СН'!$F$6-'СЕТ СН'!$F$19</f>
        <v>953.05035773000009</v>
      </c>
      <c r="G33" s="36">
        <f>SUMIFS(СВЦЭМ!$C$33:$C$776,СВЦЭМ!$A$33:$A$776,$A33,СВЦЭМ!$B$33:$B$776,G$11)+'СЕТ СН'!$F$9+СВЦЭМ!$D$10+'СЕТ СН'!$F$6-'СЕТ СН'!$F$19</f>
        <v>955.03296308000006</v>
      </c>
      <c r="H33" s="36">
        <f>SUMIFS(СВЦЭМ!$C$33:$C$776,СВЦЭМ!$A$33:$A$776,$A33,СВЦЭМ!$B$33:$B$776,H$11)+'СЕТ СН'!$F$9+СВЦЭМ!$D$10+'СЕТ СН'!$F$6-'СЕТ СН'!$F$19</f>
        <v>930.18496113000015</v>
      </c>
      <c r="I33" s="36">
        <f>SUMIFS(СВЦЭМ!$C$33:$C$776,СВЦЭМ!$A$33:$A$776,$A33,СВЦЭМ!$B$33:$B$776,I$11)+'СЕТ СН'!$F$9+СВЦЭМ!$D$10+'СЕТ СН'!$F$6-'СЕТ СН'!$F$19</f>
        <v>882.51918978000015</v>
      </c>
      <c r="J33" s="36">
        <f>SUMIFS(СВЦЭМ!$C$33:$C$776,СВЦЭМ!$A$33:$A$776,$A33,СВЦЭМ!$B$33:$B$776,J$11)+'СЕТ СН'!$F$9+СВЦЭМ!$D$10+'СЕТ СН'!$F$6-'СЕТ СН'!$F$19</f>
        <v>854.33472359000007</v>
      </c>
      <c r="K33" s="36">
        <f>SUMIFS(СВЦЭМ!$C$33:$C$776,СВЦЭМ!$A$33:$A$776,$A33,СВЦЭМ!$B$33:$B$776,K$11)+'СЕТ СН'!$F$9+СВЦЭМ!$D$10+'СЕТ СН'!$F$6-'СЕТ СН'!$F$19</f>
        <v>782.28091855000014</v>
      </c>
      <c r="L33" s="36">
        <f>SUMIFS(СВЦЭМ!$C$33:$C$776,СВЦЭМ!$A$33:$A$776,$A33,СВЦЭМ!$B$33:$B$776,L$11)+'СЕТ СН'!$F$9+СВЦЭМ!$D$10+'СЕТ СН'!$F$6-'СЕТ СН'!$F$19</f>
        <v>696.44886845000008</v>
      </c>
      <c r="M33" s="36">
        <f>SUMIFS(СВЦЭМ!$C$33:$C$776,СВЦЭМ!$A$33:$A$776,$A33,СВЦЭМ!$B$33:$B$776,M$11)+'СЕТ СН'!$F$9+СВЦЭМ!$D$10+'СЕТ СН'!$F$6-'СЕТ СН'!$F$19</f>
        <v>692.54019700000015</v>
      </c>
      <c r="N33" s="36">
        <f>SUMIFS(СВЦЭМ!$C$33:$C$776,СВЦЭМ!$A$33:$A$776,$A33,СВЦЭМ!$B$33:$B$776,N$11)+'СЕТ СН'!$F$9+СВЦЭМ!$D$10+'СЕТ СН'!$F$6-'СЕТ СН'!$F$19</f>
        <v>692.10884672000009</v>
      </c>
      <c r="O33" s="36">
        <f>SUMIFS(СВЦЭМ!$C$33:$C$776,СВЦЭМ!$A$33:$A$776,$A33,СВЦЭМ!$B$33:$B$776,O$11)+'СЕТ СН'!$F$9+СВЦЭМ!$D$10+'СЕТ СН'!$F$6-'СЕТ СН'!$F$19</f>
        <v>690.0802799600001</v>
      </c>
      <c r="P33" s="36">
        <f>SUMIFS(СВЦЭМ!$C$33:$C$776,СВЦЭМ!$A$33:$A$776,$A33,СВЦЭМ!$B$33:$B$776,P$11)+'СЕТ СН'!$F$9+СВЦЭМ!$D$10+'СЕТ СН'!$F$6-'СЕТ СН'!$F$19</f>
        <v>704.08460988000013</v>
      </c>
      <c r="Q33" s="36">
        <f>SUMIFS(СВЦЭМ!$C$33:$C$776,СВЦЭМ!$A$33:$A$776,$A33,СВЦЭМ!$B$33:$B$776,Q$11)+'СЕТ СН'!$F$9+СВЦЭМ!$D$10+'СЕТ СН'!$F$6-'СЕТ СН'!$F$19</f>
        <v>694.66224848000013</v>
      </c>
      <c r="R33" s="36">
        <f>SUMIFS(СВЦЭМ!$C$33:$C$776,СВЦЭМ!$A$33:$A$776,$A33,СВЦЭМ!$B$33:$B$776,R$11)+'СЕТ СН'!$F$9+СВЦЭМ!$D$10+'СЕТ СН'!$F$6-'СЕТ СН'!$F$19</f>
        <v>698.05231626000011</v>
      </c>
      <c r="S33" s="36">
        <f>SUMIFS(СВЦЭМ!$C$33:$C$776,СВЦЭМ!$A$33:$A$776,$A33,СВЦЭМ!$B$33:$B$776,S$11)+'СЕТ СН'!$F$9+СВЦЭМ!$D$10+'СЕТ СН'!$F$6-'СЕТ СН'!$F$19</f>
        <v>705.80735616000015</v>
      </c>
      <c r="T33" s="36">
        <f>SUMIFS(СВЦЭМ!$C$33:$C$776,СВЦЭМ!$A$33:$A$776,$A33,СВЦЭМ!$B$33:$B$776,T$11)+'СЕТ СН'!$F$9+СВЦЭМ!$D$10+'СЕТ СН'!$F$6-'СЕТ СН'!$F$19</f>
        <v>698.66169844000012</v>
      </c>
      <c r="U33" s="36">
        <f>SUMIFS(СВЦЭМ!$C$33:$C$776,СВЦЭМ!$A$33:$A$776,$A33,СВЦЭМ!$B$33:$B$776,U$11)+'СЕТ СН'!$F$9+СВЦЭМ!$D$10+'СЕТ СН'!$F$6-'СЕТ СН'!$F$19</f>
        <v>697.80180251000013</v>
      </c>
      <c r="V33" s="36">
        <f>SUMIFS(СВЦЭМ!$C$33:$C$776,СВЦЭМ!$A$33:$A$776,$A33,СВЦЭМ!$B$33:$B$776,V$11)+'СЕТ СН'!$F$9+СВЦЭМ!$D$10+'СЕТ СН'!$F$6-'СЕТ СН'!$F$19</f>
        <v>690.16052922000006</v>
      </c>
      <c r="W33" s="36">
        <f>SUMIFS(СВЦЭМ!$C$33:$C$776,СВЦЭМ!$A$33:$A$776,$A33,СВЦЭМ!$B$33:$B$776,W$11)+'СЕТ СН'!$F$9+СВЦЭМ!$D$10+'СЕТ СН'!$F$6-'СЕТ СН'!$F$19</f>
        <v>709.97108824000009</v>
      </c>
      <c r="X33" s="36">
        <f>SUMIFS(СВЦЭМ!$C$33:$C$776,СВЦЭМ!$A$33:$A$776,$A33,СВЦЭМ!$B$33:$B$776,X$11)+'СЕТ СН'!$F$9+СВЦЭМ!$D$10+'СЕТ СН'!$F$6-'СЕТ СН'!$F$19</f>
        <v>688.86304387000007</v>
      </c>
      <c r="Y33" s="36">
        <f>SUMIFS(СВЦЭМ!$C$33:$C$776,СВЦЭМ!$A$33:$A$776,$A33,СВЦЭМ!$B$33:$B$776,Y$11)+'СЕТ СН'!$F$9+СВЦЭМ!$D$10+'СЕТ СН'!$F$6-'СЕТ СН'!$F$19</f>
        <v>651.69596274000014</v>
      </c>
    </row>
    <row r="34" spans="1:25" ht="15.75" x14ac:dyDescent="0.2">
      <c r="A34" s="35">
        <f t="shared" si="0"/>
        <v>43639</v>
      </c>
      <c r="B34" s="36">
        <f>SUMIFS(СВЦЭМ!$C$33:$C$776,СВЦЭМ!$A$33:$A$776,$A34,СВЦЭМ!$B$33:$B$776,B$11)+'СЕТ СН'!$F$9+СВЦЭМ!$D$10+'СЕТ СН'!$F$6-'СЕТ СН'!$F$19</f>
        <v>796.28489409000008</v>
      </c>
      <c r="C34" s="36">
        <f>SUMIFS(СВЦЭМ!$C$33:$C$776,СВЦЭМ!$A$33:$A$776,$A34,СВЦЭМ!$B$33:$B$776,C$11)+'СЕТ СН'!$F$9+СВЦЭМ!$D$10+'СЕТ СН'!$F$6-'СЕТ СН'!$F$19</f>
        <v>813.86081207000007</v>
      </c>
      <c r="D34" s="36">
        <f>SUMIFS(СВЦЭМ!$C$33:$C$776,СВЦЭМ!$A$33:$A$776,$A34,СВЦЭМ!$B$33:$B$776,D$11)+'СЕТ СН'!$F$9+СВЦЭМ!$D$10+'СЕТ СН'!$F$6-'СЕТ СН'!$F$19</f>
        <v>855.98477992000005</v>
      </c>
      <c r="E34" s="36">
        <f>SUMIFS(СВЦЭМ!$C$33:$C$776,СВЦЭМ!$A$33:$A$776,$A34,СВЦЭМ!$B$33:$B$776,E$11)+'СЕТ СН'!$F$9+СВЦЭМ!$D$10+'СЕТ СН'!$F$6-'СЕТ СН'!$F$19</f>
        <v>878.02783932000011</v>
      </c>
      <c r="F34" s="36">
        <f>SUMIFS(СВЦЭМ!$C$33:$C$776,СВЦЭМ!$A$33:$A$776,$A34,СВЦЭМ!$B$33:$B$776,F$11)+'СЕТ СН'!$F$9+СВЦЭМ!$D$10+'СЕТ СН'!$F$6-'СЕТ СН'!$F$19</f>
        <v>882.68091442000014</v>
      </c>
      <c r="G34" s="36">
        <f>SUMIFS(СВЦЭМ!$C$33:$C$776,СВЦЭМ!$A$33:$A$776,$A34,СВЦЭМ!$B$33:$B$776,G$11)+'СЕТ СН'!$F$9+СВЦЭМ!$D$10+'СЕТ СН'!$F$6-'СЕТ СН'!$F$19</f>
        <v>906.4219655600001</v>
      </c>
      <c r="H34" s="36">
        <f>SUMIFS(СВЦЭМ!$C$33:$C$776,СВЦЭМ!$A$33:$A$776,$A34,СВЦЭМ!$B$33:$B$776,H$11)+'СЕТ СН'!$F$9+СВЦЭМ!$D$10+'СЕТ СН'!$F$6-'СЕТ СН'!$F$19</f>
        <v>882.81223206000016</v>
      </c>
      <c r="I34" s="36">
        <f>SUMIFS(СВЦЭМ!$C$33:$C$776,СВЦЭМ!$A$33:$A$776,$A34,СВЦЭМ!$B$33:$B$776,I$11)+'СЕТ СН'!$F$9+СВЦЭМ!$D$10+'СЕТ СН'!$F$6-'СЕТ СН'!$F$19</f>
        <v>851.30869153000015</v>
      </c>
      <c r="J34" s="36">
        <f>SUMIFS(СВЦЭМ!$C$33:$C$776,СВЦЭМ!$A$33:$A$776,$A34,СВЦЭМ!$B$33:$B$776,J$11)+'СЕТ СН'!$F$9+СВЦЭМ!$D$10+'СЕТ СН'!$F$6-'СЕТ СН'!$F$19</f>
        <v>827.18208593000008</v>
      </c>
      <c r="K34" s="36">
        <f>SUMIFS(СВЦЭМ!$C$33:$C$776,СВЦЭМ!$A$33:$A$776,$A34,СВЦЭМ!$B$33:$B$776,K$11)+'СЕТ СН'!$F$9+СВЦЭМ!$D$10+'СЕТ СН'!$F$6-'СЕТ СН'!$F$19</f>
        <v>795.94299394000006</v>
      </c>
      <c r="L34" s="36">
        <f>SUMIFS(СВЦЭМ!$C$33:$C$776,СВЦЭМ!$A$33:$A$776,$A34,СВЦЭМ!$B$33:$B$776,L$11)+'СЕТ СН'!$F$9+СВЦЭМ!$D$10+'СЕТ СН'!$F$6-'СЕТ СН'!$F$19</f>
        <v>775.63686439000014</v>
      </c>
      <c r="M34" s="36">
        <f>SUMIFS(СВЦЭМ!$C$33:$C$776,СВЦЭМ!$A$33:$A$776,$A34,СВЦЭМ!$B$33:$B$776,M$11)+'СЕТ СН'!$F$9+СВЦЭМ!$D$10+'СЕТ СН'!$F$6-'СЕТ СН'!$F$19</f>
        <v>748.86628152000014</v>
      </c>
      <c r="N34" s="36">
        <f>SUMIFS(СВЦЭМ!$C$33:$C$776,СВЦЭМ!$A$33:$A$776,$A34,СВЦЭМ!$B$33:$B$776,N$11)+'СЕТ СН'!$F$9+СВЦЭМ!$D$10+'СЕТ СН'!$F$6-'СЕТ СН'!$F$19</f>
        <v>779.92845633000013</v>
      </c>
      <c r="O34" s="36">
        <f>SUMIFS(СВЦЭМ!$C$33:$C$776,СВЦЭМ!$A$33:$A$776,$A34,СВЦЭМ!$B$33:$B$776,O$11)+'СЕТ СН'!$F$9+СВЦЭМ!$D$10+'СЕТ СН'!$F$6-'СЕТ СН'!$F$19</f>
        <v>780.96468469000013</v>
      </c>
      <c r="P34" s="36">
        <f>SUMIFS(СВЦЭМ!$C$33:$C$776,СВЦЭМ!$A$33:$A$776,$A34,СВЦЭМ!$B$33:$B$776,P$11)+'СЕТ СН'!$F$9+СВЦЭМ!$D$10+'СЕТ СН'!$F$6-'СЕТ СН'!$F$19</f>
        <v>791.78389694000009</v>
      </c>
      <c r="Q34" s="36">
        <f>SUMIFS(СВЦЭМ!$C$33:$C$776,СВЦЭМ!$A$33:$A$776,$A34,СВЦЭМ!$B$33:$B$776,Q$11)+'СЕТ СН'!$F$9+СВЦЭМ!$D$10+'СЕТ СН'!$F$6-'СЕТ СН'!$F$19</f>
        <v>749.8074832100001</v>
      </c>
      <c r="R34" s="36">
        <f>SUMIFS(СВЦЭМ!$C$33:$C$776,СВЦЭМ!$A$33:$A$776,$A34,СВЦЭМ!$B$33:$B$776,R$11)+'СЕТ СН'!$F$9+СВЦЭМ!$D$10+'СЕТ СН'!$F$6-'СЕТ СН'!$F$19</f>
        <v>695.20828686000016</v>
      </c>
      <c r="S34" s="36">
        <f>SUMIFS(СВЦЭМ!$C$33:$C$776,СВЦЭМ!$A$33:$A$776,$A34,СВЦЭМ!$B$33:$B$776,S$11)+'СЕТ СН'!$F$9+СВЦЭМ!$D$10+'СЕТ СН'!$F$6-'СЕТ СН'!$F$19</f>
        <v>697.31230062000009</v>
      </c>
      <c r="T34" s="36">
        <f>SUMIFS(СВЦЭМ!$C$33:$C$776,СВЦЭМ!$A$33:$A$776,$A34,СВЦЭМ!$B$33:$B$776,T$11)+'СЕТ СН'!$F$9+СВЦЭМ!$D$10+'СЕТ СН'!$F$6-'СЕТ СН'!$F$19</f>
        <v>699.33152324000014</v>
      </c>
      <c r="U34" s="36">
        <f>SUMIFS(СВЦЭМ!$C$33:$C$776,СВЦЭМ!$A$33:$A$776,$A34,СВЦЭМ!$B$33:$B$776,U$11)+'СЕТ СН'!$F$9+СВЦЭМ!$D$10+'СЕТ СН'!$F$6-'СЕТ СН'!$F$19</f>
        <v>704.13260829000012</v>
      </c>
      <c r="V34" s="36">
        <f>SUMIFS(СВЦЭМ!$C$33:$C$776,СВЦЭМ!$A$33:$A$776,$A34,СВЦЭМ!$B$33:$B$776,V$11)+'СЕТ СН'!$F$9+СВЦЭМ!$D$10+'СЕТ СН'!$F$6-'СЕТ СН'!$F$19</f>
        <v>684.3784701300001</v>
      </c>
      <c r="W34" s="36">
        <f>SUMIFS(СВЦЭМ!$C$33:$C$776,СВЦЭМ!$A$33:$A$776,$A34,СВЦЭМ!$B$33:$B$776,W$11)+'СЕТ СН'!$F$9+СВЦЭМ!$D$10+'СЕТ СН'!$F$6-'СЕТ СН'!$F$19</f>
        <v>679.35352879000015</v>
      </c>
      <c r="X34" s="36">
        <f>SUMIFS(СВЦЭМ!$C$33:$C$776,СВЦЭМ!$A$33:$A$776,$A34,СВЦЭМ!$B$33:$B$776,X$11)+'СЕТ СН'!$F$9+СВЦЭМ!$D$10+'СЕТ СН'!$F$6-'СЕТ СН'!$F$19</f>
        <v>681.1154162900001</v>
      </c>
      <c r="Y34" s="36">
        <f>SUMIFS(СВЦЭМ!$C$33:$C$776,СВЦЭМ!$A$33:$A$776,$A34,СВЦЭМ!$B$33:$B$776,Y$11)+'СЕТ СН'!$F$9+СВЦЭМ!$D$10+'СЕТ СН'!$F$6-'СЕТ СН'!$F$19</f>
        <v>772.00923547000014</v>
      </c>
    </row>
    <row r="35" spans="1:25" ht="15.75" x14ac:dyDescent="0.2">
      <c r="A35" s="35">
        <f t="shared" si="0"/>
        <v>43640</v>
      </c>
      <c r="B35" s="36">
        <f>SUMIFS(СВЦЭМ!$C$33:$C$776,СВЦЭМ!$A$33:$A$776,$A35,СВЦЭМ!$B$33:$B$776,B$11)+'СЕТ СН'!$F$9+СВЦЭМ!$D$10+'СЕТ СН'!$F$6-'СЕТ СН'!$F$19</f>
        <v>884.97403538000015</v>
      </c>
      <c r="C35" s="36">
        <f>SUMIFS(СВЦЭМ!$C$33:$C$776,СВЦЭМ!$A$33:$A$776,$A35,СВЦЭМ!$B$33:$B$776,C$11)+'СЕТ СН'!$F$9+СВЦЭМ!$D$10+'СЕТ СН'!$F$6-'СЕТ СН'!$F$19</f>
        <v>902.79186908000008</v>
      </c>
      <c r="D35" s="36">
        <f>SUMIFS(СВЦЭМ!$C$33:$C$776,СВЦЭМ!$A$33:$A$776,$A35,СВЦЭМ!$B$33:$B$776,D$11)+'СЕТ СН'!$F$9+СВЦЭМ!$D$10+'СЕТ СН'!$F$6-'СЕТ СН'!$F$19</f>
        <v>945.47122271000012</v>
      </c>
      <c r="E35" s="36">
        <f>SUMIFS(СВЦЭМ!$C$33:$C$776,СВЦЭМ!$A$33:$A$776,$A35,СВЦЭМ!$B$33:$B$776,E$11)+'СЕТ СН'!$F$9+СВЦЭМ!$D$10+'СЕТ СН'!$F$6-'СЕТ СН'!$F$19</f>
        <v>946.20117385000015</v>
      </c>
      <c r="F35" s="36">
        <f>SUMIFS(СВЦЭМ!$C$33:$C$776,СВЦЭМ!$A$33:$A$776,$A35,СВЦЭМ!$B$33:$B$776,F$11)+'СЕТ СН'!$F$9+СВЦЭМ!$D$10+'СЕТ СН'!$F$6-'СЕТ СН'!$F$19</f>
        <v>957.96296288000008</v>
      </c>
      <c r="G35" s="36">
        <f>SUMIFS(СВЦЭМ!$C$33:$C$776,СВЦЭМ!$A$33:$A$776,$A35,СВЦЭМ!$B$33:$B$776,G$11)+'СЕТ СН'!$F$9+СВЦЭМ!$D$10+'СЕТ СН'!$F$6-'СЕТ СН'!$F$19</f>
        <v>957.15858121000008</v>
      </c>
      <c r="H35" s="36">
        <f>SUMIFS(СВЦЭМ!$C$33:$C$776,СВЦЭМ!$A$33:$A$776,$A35,СВЦЭМ!$B$33:$B$776,H$11)+'СЕТ СН'!$F$9+СВЦЭМ!$D$10+'СЕТ СН'!$F$6-'СЕТ СН'!$F$19</f>
        <v>918.84798087000013</v>
      </c>
      <c r="I35" s="36">
        <f>SUMIFS(СВЦЭМ!$C$33:$C$776,СВЦЭМ!$A$33:$A$776,$A35,СВЦЭМ!$B$33:$B$776,I$11)+'СЕТ СН'!$F$9+СВЦЭМ!$D$10+'СЕТ СН'!$F$6-'СЕТ СН'!$F$19</f>
        <v>856.53507202000014</v>
      </c>
      <c r="J35" s="36">
        <f>SUMIFS(СВЦЭМ!$C$33:$C$776,СВЦЭМ!$A$33:$A$776,$A35,СВЦЭМ!$B$33:$B$776,J$11)+'СЕТ СН'!$F$9+СВЦЭМ!$D$10+'СЕТ СН'!$F$6-'СЕТ СН'!$F$19</f>
        <v>845.34014494000007</v>
      </c>
      <c r="K35" s="36">
        <f>SUMIFS(СВЦЭМ!$C$33:$C$776,СВЦЭМ!$A$33:$A$776,$A35,СВЦЭМ!$B$33:$B$776,K$11)+'СЕТ СН'!$F$9+СВЦЭМ!$D$10+'СЕТ СН'!$F$6-'СЕТ СН'!$F$19</f>
        <v>819.54266912000014</v>
      </c>
      <c r="L35" s="36">
        <f>SUMIFS(СВЦЭМ!$C$33:$C$776,СВЦЭМ!$A$33:$A$776,$A35,СВЦЭМ!$B$33:$B$776,L$11)+'СЕТ СН'!$F$9+СВЦЭМ!$D$10+'СЕТ СН'!$F$6-'СЕТ СН'!$F$19</f>
        <v>812.43443806000016</v>
      </c>
      <c r="M35" s="36">
        <f>SUMIFS(СВЦЭМ!$C$33:$C$776,СВЦЭМ!$A$33:$A$776,$A35,СВЦЭМ!$B$33:$B$776,M$11)+'СЕТ СН'!$F$9+СВЦЭМ!$D$10+'СЕТ СН'!$F$6-'СЕТ СН'!$F$19</f>
        <v>798.71379533000015</v>
      </c>
      <c r="N35" s="36">
        <f>SUMIFS(СВЦЭМ!$C$33:$C$776,СВЦЭМ!$A$33:$A$776,$A35,СВЦЭМ!$B$33:$B$776,N$11)+'СЕТ СН'!$F$9+СВЦЭМ!$D$10+'СЕТ СН'!$F$6-'СЕТ СН'!$F$19</f>
        <v>803.20840429000009</v>
      </c>
      <c r="O35" s="36">
        <f>SUMIFS(СВЦЭМ!$C$33:$C$776,СВЦЭМ!$A$33:$A$776,$A35,СВЦЭМ!$B$33:$B$776,O$11)+'СЕТ СН'!$F$9+СВЦЭМ!$D$10+'СЕТ СН'!$F$6-'СЕТ СН'!$F$19</f>
        <v>803.59075480000013</v>
      </c>
      <c r="P35" s="36">
        <f>SUMIFS(СВЦЭМ!$C$33:$C$776,СВЦЭМ!$A$33:$A$776,$A35,СВЦЭМ!$B$33:$B$776,P$11)+'СЕТ СН'!$F$9+СВЦЭМ!$D$10+'СЕТ СН'!$F$6-'СЕТ СН'!$F$19</f>
        <v>805.98279349000006</v>
      </c>
      <c r="Q35" s="36">
        <f>SUMIFS(СВЦЭМ!$C$33:$C$776,СВЦЭМ!$A$33:$A$776,$A35,СВЦЭМ!$B$33:$B$776,Q$11)+'СЕТ СН'!$F$9+СВЦЭМ!$D$10+'СЕТ СН'!$F$6-'СЕТ СН'!$F$19</f>
        <v>773.07606054000007</v>
      </c>
      <c r="R35" s="36">
        <f>SUMIFS(СВЦЭМ!$C$33:$C$776,СВЦЭМ!$A$33:$A$776,$A35,СВЦЭМ!$B$33:$B$776,R$11)+'СЕТ СН'!$F$9+СВЦЭМ!$D$10+'СЕТ СН'!$F$6-'СЕТ СН'!$F$19</f>
        <v>744.10242763000008</v>
      </c>
      <c r="S35" s="36">
        <f>SUMIFS(СВЦЭМ!$C$33:$C$776,СВЦЭМ!$A$33:$A$776,$A35,СВЦЭМ!$B$33:$B$776,S$11)+'СЕТ СН'!$F$9+СВЦЭМ!$D$10+'СЕТ СН'!$F$6-'СЕТ СН'!$F$19</f>
        <v>763.04138537000006</v>
      </c>
      <c r="T35" s="36">
        <f>SUMIFS(СВЦЭМ!$C$33:$C$776,СВЦЭМ!$A$33:$A$776,$A35,СВЦЭМ!$B$33:$B$776,T$11)+'СЕТ СН'!$F$9+СВЦЭМ!$D$10+'СЕТ СН'!$F$6-'СЕТ СН'!$F$19</f>
        <v>771.22596423000016</v>
      </c>
      <c r="U35" s="36">
        <f>SUMIFS(СВЦЭМ!$C$33:$C$776,СВЦЭМ!$A$33:$A$776,$A35,СВЦЭМ!$B$33:$B$776,U$11)+'СЕТ СН'!$F$9+СВЦЭМ!$D$10+'СЕТ СН'!$F$6-'СЕТ СН'!$F$19</f>
        <v>787.93360922000011</v>
      </c>
      <c r="V35" s="36">
        <f>SUMIFS(СВЦЭМ!$C$33:$C$776,СВЦЭМ!$A$33:$A$776,$A35,СВЦЭМ!$B$33:$B$776,V$11)+'СЕТ СН'!$F$9+СВЦЭМ!$D$10+'СЕТ СН'!$F$6-'СЕТ СН'!$F$19</f>
        <v>800.45248874000015</v>
      </c>
      <c r="W35" s="36">
        <f>SUMIFS(СВЦЭМ!$C$33:$C$776,СВЦЭМ!$A$33:$A$776,$A35,СВЦЭМ!$B$33:$B$776,W$11)+'СЕТ СН'!$F$9+СВЦЭМ!$D$10+'СЕТ СН'!$F$6-'СЕТ СН'!$F$19</f>
        <v>784.26868618000015</v>
      </c>
      <c r="X35" s="36">
        <f>SUMIFS(СВЦЭМ!$C$33:$C$776,СВЦЭМ!$A$33:$A$776,$A35,СВЦЭМ!$B$33:$B$776,X$11)+'СЕТ СН'!$F$9+СВЦЭМ!$D$10+'СЕТ СН'!$F$6-'СЕТ СН'!$F$19</f>
        <v>803.90781278000009</v>
      </c>
      <c r="Y35" s="36">
        <f>SUMIFS(СВЦЭМ!$C$33:$C$776,СВЦЭМ!$A$33:$A$776,$A35,СВЦЭМ!$B$33:$B$776,Y$11)+'СЕТ СН'!$F$9+СВЦЭМ!$D$10+'СЕТ СН'!$F$6-'СЕТ СН'!$F$19</f>
        <v>877.93355273000009</v>
      </c>
    </row>
    <row r="36" spans="1:25" ht="15.75" x14ac:dyDescent="0.2">
      <c r="A36" s="35">
        <f t="shared" si="0"/>
        <v>43641</v>
      </c>
      <c r="B36" s="36">
        <f>SUMIFS(СВЦЭМ!$C$33:$C$776,СВЦЭМ!$A$33:$A$776,$A36,СВЦЭМ!$B$33:$B$776,B$11)+'СЕТ СН'!$F$9+СВЦЭМ!$D$10+'СЕТ СН'!$F$6-'СЕТ СН'!$F$19</f>
        <v>907.47276869000007</v>
      </c>
      <c r="C36" s="36">
        <f>SUMIFS(СВЦЭМ!$C$33:$C$776,СВЦЭМ!$A$33:$A$776,$A36,СВЦЭМ!$B$33:$B$776,C$11)+'СЕТ СН'!$F$9+СВЦЭМ!$D$10+'СЕТ СН'!$F$6-'СЕТ СН'!$F$19</f>
        <v>959.98215094000011</v>
      </c>
      <c r="D36" s="36">
        <f>SUMIFS(СВЦЭМ!$C$33:$C$776,СВЦЭМ!$A$33:$A$776,$A36,СВЦЭМ!$B$33:$B$776,D$11)+'СЕТ СН'!$F$9+СВЦЭМ!$D$10+'СЕТ СН'!$F$6-'СЕТ СН'!$F$19</f>
        <v>951.08809214000007</v>
      </c>
      <c r="E36" s="36">
        <f>SUMIFS(СВЦЭМ!$C$33:$C$776,СВЦЭМ!$A$33:$A$776,$A36,СВЦЭМ!$B$33:$B$776,E$11)+'СЕТ СН'!$F$9+СВЦЭМ!$D$10+'СЕТ СН'!$F$6-'СЕТ СН'!$F$19</f>
        <v>939.89391328000011</v>
      </c>
      <c r="F36" s="36">
        <f>SUMIFS(СВЦЭМ!$C$33:$C$776,СВЦЭМ!$A$33:$A$776,$A36,СВЦЭМ!$B$33:$B$776,F$11)+'СЕТ СН'!$F$9+СВЦЭМ!$D$10+'СЕТ СН'!$F$6-'СЕТ СН'!$F$19</f>
        <v>946.80684223000014</v>
      </c>
      <c r="G36" s="36">
        <f>SUMIFS(СВЦЭМ!$C$33:$C$776,СВЦЭМ!$A$33:$A$776,$A36,СВЦЭМ!$B$33:$B$776,G$11)+'СЕТ СН'!$F$9+СВЦЭМ!$D$10+'СЕТ СН'!$F$6-'СЕТ СН'!$F$19</f>
        <v>924.63707039000008</v>
      </c>
      <c r="H36" s="36">
        <f>SUMIFS(СВЦЭМ!$C$33:$C$776,СВЦЭМ!$A$33:$A$776,$A36,СВЦЭМ!$B$33:$B$776,H$11)+'СЕТ СН'!$F$9+СВЦЭМ!$D$10+'СЕТ СН'!$F$6-'СЕТ СН'!$F$19</f>
        <v>914.38182008000013</v>
      </c>
      <c r="I36" s="36">
        <f>SUMIFS(СВЦЭМ!$C$33:$C$776,СВЦЭМ!$A$33:$A$776,$A36,СВЦЭМ!$B$33:$B$776,I$11)+'СЕТ СН'!$F$9+СВЦЭМ!$D$10+'СЕТ СН'!$F$6-'СЕТ СН'!$F$19</f>
        <v>858.46480788000008</v>
      </c>
      <c r="J36" s="36">
        <f>SUMIFS(СВЦЭМ!$C$33:$C$776,СВЦЭМ!$A$33:$A$776,$A36,СВЦЭМ!$B$33:$B$776,J$11)+'СЕТ СН'!$F$9+СВЦЭМ!$D$10+'СЕТ СН'!$F$6-'СЕТ СН'!$F$19</f>
        <v>869.41741990000014</v>
      </c>
      <c r="K36" s="36">
        <f>SUMIFS(СВЦЭМ!$C$33:$C$776,СВЦЭМ!$A$33:$A$776,$A36,СВЦЭМ!$B$33:$B$776,K$11)+'СЕТ СН'!$F$9+СВЦЭМ!$D$10+'СЕТ СН'!$F$6-'СЕТ СН'!$F$19</f>
        <v>855.01132580000012</v>
      </c>
      <c r="L36" s="36">
        <f>SUMIFS(СВЦЭМ!$C$33:$C$776,СВЦЭМ!$A$33:$A$776,$A36,СВЦЭМ!$B$33:$B$776,L$11)+'СЕТ СН'!$F$9+СВЦЭМ!$D$10+'СЕТ СН'!$F$6-'СЕТ СН'!$F$19</f>
        <v>841.51671849000013</v>
      </c>
      <c r="M36" s="36">
        <f>SUMIFS(СВЦЭМ!$C$33:$C$776,СВЦЭМ!$A$33:$A$776,$A36,СВЦЭМ!$B$33:$B$776,M$11)+'СЕТ СН'!$F$9+СВЦЭМ!$D$10+'СЕТ СН'!$F$6-'СЕТ СН'!$F$19</f>
        <v>835.00439055000015</v>
      </c>
      <c r="N36" s="36">
        <f>SUMIFS(СВЦЭМ!$C$33:$C$776,СВЦЭМ!$A$33:$A$776,$A36,СВЦЭМ!$B$33:$B$776,N$11)+'СЕТ СН'!$F$9+СВЦЭМ!$D$10+'СЕТ СН'!$F$6-'СЕТ СН'!$F$19</f>
        <v>840.39739996000014</v>
      </c>
      <c r="O36" s="36">
        <f>SUMIFS(СВЦЭМ!$C$33:$C$776,СВЦЭМ!$A$33:$A$776,$A36,СВЦЭМ!$B$33:$B$776,O$11)+'СЕТ СН'!$F$9+СВЦЭМ!$D$10+'СЕТ СН'!$F$6-'СЕТ СН'!$F$19</f>
        <v>837.66952369000012</v>
      </c>
      <c r="P36" s="36">
        <f>SUMIFS(СВЦЭМ!$C$33:$C$776,СВЦЭМ!$A$33:$A$776,$A36,СВЦЭМ!$B$33:$B$776,P$11)+'СЕТ СН'!$F$9+СВЦЭМ!$D$10+'СЕТ СН'!$F$6-'СЕТ СН'!$F$19</f>
        <v>843.91859294000005</v>
      </c>
      <c r="Q36" s="36">
        <f>SUMIFS(СВЦЭМ!$C$33:$C$776,СВЦЭМ!$A$33:$A$776,$A36,СВЦЭМ!$B$33:$B$776,Q$11)+'СЕТ СН'!$F$9+СВЦЭМ!$D$10+'СЕТ СН'!$F$6-'СЕТ СН'!$F$19</f>
        <v>802.81551744000012</v>
      </c>
      <c r="R36" s="36">
        <f>SUMIFS(СВЦЭМ!$C$33:$C$776,СВЦЭМ!$A$33:$A$776,$A36,СВЦЭМ!$B$33:$B$776,R$11)+'СЕТ СН'!$F$9+СВЦЭМ!$D$10+'СЕТ СН'!$F$6-'СЕТ СН'!$F$19</f>
        <v>769.28161392000015</v>
      </c>
      <c r="S36" s="36">
        <f>SUMIFS(СВЦЭМ!$C$33:$C$776,СВЦЭМ!$A$33:$A$776,$A36,СВЦЭМ!$B$33:$B$776,S$11)+'СЕТ СН'!$F$9+СВЦЭМ!$D$10+'СЕТ СН'!$F$6-'СЕТ СН'!$F$19</f>
        <v>766.25660782000011</v>
      </c>
      <c r="T36" s="36">
        <f>SUMIFS(СВЦЭМ!$C$33:$C$776,СВЦЭМ!$A$33:$A$776,$A36,СВЦЭМ!$B$33:$B$776,T$11)+'СЕТ СН'!$F$9+СВЦЭМ!$D$10+'СЕТ СН'!$F$6-'СЕТ СН'!$F$19</f>
        <v>773.11010304000013</v>
      </c>
      <c r="U36" s="36">
        <f>SUMIFS(СВЦЭМ!$C$33:$C$776,СВЦЭМ!$A$33:$A$776,$A36,СВЦЭМ!$B$33:$B$776,U$11)+'СЕТ СН'!$F$9+СВЦЭМ!$D$10+'СЕТ СН'!$F$6-'СЕТ СН'!$F$19</f>
        <v>774.51087707000011</v>
      </c>
      <c r="V36" s="36">
        <f>SUMIFS(СВЦЭМ!$C$33:$C$776,СВЦЭМ!$A$33:$A$776,$A36,СВЦЭМ!$B$33:$B$776,V$11)+'СЕТ СН'!$F$9+СВЦЭМ!$D$10+'СЕТ СН'!$F$6-'СЕТ СН'!$F$19</f>
        <v>767.01824183000008</v>
      </c>
      <c r="W36" s="36">
        <f>SUMIFS(СВЦЭМ!$C$33:$C$776,СВЦЭМ!$A$33:$A$776,$A36,СВЦЭМ!$B$33:$B$776,W$11)+'СЕТ СН'!$F$9+СВЦЭМ!$D$10+'СЕТ СН'!$F$6-'СЕТ СН'!$F$19</f>
        <v>765.08870079000008</v>
      </c>
      <c r="X36" s="36">
        <f>SUMIFS(СВЦЭМ!$C$33:$C$776,СВЦЭМ!$A$33:$A$776,$A36,СВЦЭМ!$B$33:$B$776,X$11)+'СЕТ СН'!$F$9+СВЦЭМ!$D$10+'СЕТ СН'!$F$6-'СЕТ СН'!$F$19</f>
        <v>755.75650345000008</v>
      </c>
      <c r="Y36" s="36">
        <f>SUMIFS(СВЦЭМ!$C$33:$C$776,СВЦЭМ!$A$33:$A$776,$A36,СВЦЭМ!$B$33:$B$776,Y$11)+'СЕТ СН'!$F$9+СВЦЭМ!$D$10+'СЕТ СН'!$F$6-'СЕТ СН'!$F$19</f>
        <v>795.88683903000015</v>
      </c>
    </row>
    <row r="37" spans="1:25" ht="15.75" x14ac:dyDescent="0.2">
      <c r="A37" s="35">
        <f t="shared" si="0"/>
        <v>43642</v>
      </c>
      <c r="B37" s="36">
        <f>SUMIFS(СВЦЭМ!$C$33:$C$776,СВЦЭМ!$A$33:$A$776,$A37,СВЦЭМ!$B$33:$B$776,B$11)+'СЕТ СН'!$F$9+СВЦЭМ!$D$10+'СЕТ СН'!$F$6-'СЕТ СН'!$F$19</f>
        <v>849.79251812000007</v>
      </c>
      <c r="C37" s="36">
        <f>SUMIFS(СВЦЭМ!$C$33:$C$776,СВЦЭМ!$A$33:$A$776,$A37,СВЦЭМ!$B$33:$B$776,C$11)+'СЕТ СН'!$F$9+СВЦЭМ!$D$10+'СЕТ СН'!$F$6-'СЕТ СН'!$F$19</f>
        <v>930.65534322000008</v>
      </c>
      <c r="D37" s="36">
        <f>SUMIFS(СВЦЭМ!$C$33:$C$776,СВЦЭМ!$A$33:$A$776,$A37,СВЦЭМ!$B$33:$B$776,D$11)+'СЕТ СН'!$F$9+СВЦЭМ!$D$10+'СЕТ СН'!$F$6-'СЕТ СН'!$F$19</f>
        <v>958.36921553000013</v>
      </c>
      <c r="E37" s="36">
        <f>SUMIFS(СВЦЭМ!$C$33:$C$776,СВЦЭМ!$A$33:$A$776,$A37,СВЦЭМ!$B$33:$B$776,E$11)+'СЕТ СН'!$F$9+СВЦЭМ!$D$10+'СЕТ СН'!$F$6-'СЕТ СН'!$F$19</f>
        <v>973.14253430000008</v>
      </c>
      <c r="F37" s="36">
        <f>SUMIFS(СВЦЭМ!$C$33:$C$776,СВЦЭМ!$A$33:$A$776,$A37,СВЦЭМ!$B$33:$B$776,F$11)+'СЕТ СН'!$F$9+СВЦЭМ!$D$10+'СЕТ СН'!$F$6-'СЕТ СН'!$F$19</f>
        <v>982.4322769800001</v>
      </c>
      <c r="G37" s="36">
        <f>SUMIFS(СВЦЭМ!$C$33:$C$776,СВЦЭМ!$A$33:$A$776,$A37,СВЦЭМ!$B$33:$B$776,G$11)+'СЕТ СН'!$F$9+СВЦЭМ!$D$10+'СЕТ СН'!$F$6-'СЕТ СН'!$F$19</f>
        <v>960.2356831300001</v>
      </c>
      <c r="H37" s="36">
        <f>SUMIFS(СВЦЭМ!$C$33:$C$776,СВЦЭМ!$A$33:$A$776,$A37,СВЦЭМ!$B$33:$B$776,H$11)+'СЕТ СН'!$F$9+СВЦЭМ!$D$10+'СЕТ СН'!$F$6-'СЕТ СН'!$F$19</f>
        <v>910.93531805000009</v>
      </c>
      <c r="I37" s="36">
        <f>SUMIFS(СВЦЭМ!$C$33:$C$776,СВЦЭМ!$A$33:$A$776,$A37,СВЦЭМ!$B$33:$B$776,I$11)+'СЕТ СН'!$F$9+СВЦЭМ!$D$10+'СЕТ СН'!$F$6-'СЕТ СН'!$F$19</f>
        <v>870.22554320000006</v>
      </c>
      <c r="J37" s="36">
        <f>SUMIFS(СВЦЭМ!$C$33:$C$776,СВЦЭМ!$A$33:$A$776,$A37,СВЦЭМ!$B$33:$B$776,J$11)+'СЕТ СН'!$F$9+СВЦЭМ!$D$10+'СЕТ СН'!$F$6-'СЕТ СН'!$F$19</f>
        <v>828.74709121000012</v>
      </c>
      <c r="K37" s="36">
        <f>SUMIFS(СВЦЭМ!$C$33:$C$776,СВЦЭМ!$A$33:$A$776,$A37,СВЦЭМ!$B$33:$B$776,K$11)+'СЕТ СН'!$F$9+СВЦЭМ!$D$10+'СЕТ СН'!$F$6-'СЕТ СН'!$F$19</f>
        <v>803.23622649000015</v>
      </c>
      <c r="L37" s="36">
        <f>SUMIFS(СВЦЭМ!$C$33:$C$776,СВЦЭМ!$A$33:$A$776,$A37,СВЦЭМ!$B$33:$B$776,L$11)+'СЕТ СН'!$F$9+СВЦЭМ!$D$10+'СЕТ СН'!$F$6-'СЕТ СН'!$F$19</f>
        <v>803.92175144000009</v>
      </c>
      <c r="M37" s="36">
        <f>SUMIFS(СВЦЭМ!$C$33:$C$776,СВЦЭМ!$A$33:$A$776,$A37,СВЦЭМ!$B$33:$B$776,M$11)+'СЕТ СН'!$F$9+СВЦЭМ!$D$10+'СЕТ СН'!$F$6-'СЕТ СН'!$F$19</f>
        <v>793.08503959000006</v>
      </c>
      <c r="N37" s="36">
        <f>SUMIFS(СВЦЭМ!$C$33:$C$776,СВЦЭМ!$A$33:$A$776,$A37,СВЦЭМ!$B$33:$B$776,N$11)+'СЕТ СН'!$F$9+СВЦЭМ!$D$10+'СЕТ СН'!$F$6-'СЕТ СН'!$F$19</f>
        <v>803.83435578000012</v>
      </c>
      <c r="O37" s="36">
        <f>SUMIFS(СВЦЭМ!$C$33:$C$776,СВЦЭМ!$A$33:$A$776,$A37,СВЦЭМ!$B$33:$B$776,O$11)+'СЕТ СН'!$F$9+СВЦЭМ!$D$10+'СЕТ СН'!$F$6-'СЕТ СН'!$F$19</f>
        <v>792.6128955800001</v>
      </c>
      <c r="P37" s="36">
        <f>SUMIFS(СВЦЭМ!$C$33:$C$776,СВЦЭМ!$A$33:$A$776,$A37,СВЦЭМ!$B$33:$B$776,P$11)+'СЕТ СН'!$F$9+СВЦЭМ!$D$10+'СЕТ СН'!$F$6-'СЕТ СН'!$F$19</f>
        <v>794.33929059000013</v>
      </c>
      <c r="Q37" s="36">
        <f>SUMIFS(СВЦЭМ!$C$33:$C$776,СВЦЭМ!$A$33:$A$776,$A37,СВЦЭМ!$B$33:$B$776,Q$11)+'СЕТ СН'!$F$9+СВЦЭМ!$D$10+'СЕТ СН'!$F$6-'СЕТ СН'!$F$19</f>
        <v>755.09084829000005</v>
      </c>
      <c r="R37" s="36">
        <f>SUMIFS(СВЦЭМ!$C$33:$C$776,СВЦЭМ!$A$33:$A$776,$A37,СВЦЭМ!$B$33:$B$776,R$11)+'СЕТ СН'!$F$9+СВЦЭМ!$D$10+'СЕТ СН'!$F$6-'СЕТ СН'!$F$19</f>
        <v>694.67183775000012</v>
      </c>
      <c r="S37" s="36">
        <f>SUMIFS(СВЦЭМ!$C$33:$C$776,СВЦЭМ!$A$33:$A$776,$A37,СВЦЭМ!$B$33:$B$776,S$11)+'СЕТ СН'!$F$9+СВЦЭМ!$D$10+'СЕТ СН'!$F$6-'СЕТ СН'!$F$19</f>
        <v>705.80507138000007</v>
      </c>
      <c r="T37" s="36">
        <f>SUMIFS(СВЦЭМ!$C$33:$C$776,СВЦЭМ!$A$33:$A$776,$A37,СВЦЭМ!$B$33:$B$776,T$11)+'СЕТ СН'!$F$9+СВЦЭМ!$D$10+'СЕТ СН'!$F$6-'СЕТ СН'!$F$19</f>
        <v>708.02256713000008</v>
      </c>
      <c r="U37" s="36">
        <f>SUMIFS(СВЦЭМ!$C$33:$C$776,СВЦЭМ!$A$33:$A$776,$A37,СВЦЭМ!$B$33:$B$776,U$11)+'СЕТ СН'!$F$9+СВЦЭМ!$D$10+'СЕТ СН'!$F$6-'СЕТ СН'!$F$19</f>
        <v>700.34238400000015</v>
      </c>
      <c r="V37" s="36">
        <f>SUMIFS(СВЦЭМ!$C$33:$C$776,СВЦЭМ!$A$33:$A$776,$A37,СВЦЭМ!$B$33:$B$776,V$11)+'СЕТ СН'!$F$9+СВЦЭМ!$D$10+'СЕТ СН'!$F$6-'СЕТ СН'!$F$19</f>
        <v>695.12746083000013</v>
      </c>
      <c r="W37" s="36">
        <f>SUMIFS(СВЦЭМ!$C$33:$C$776,СВЦЭМ!$A$33:$A$776,$A37,СВЦЭМ!$B$33:$B$776,W$11)+'СЕТ СН'!$F$9+СВЦЭМ!$D$10+'СЕТ СН'!$F$6-'СЕТ СН'!$F$19</f>
        <v>683.8564300700001</v>
      </c>
      <c r="X37" s="36">
        <f>SUMIFS(СВЦЭМ!$C$33:$C$776,СВЦЭМ!$A$33:$A$776,$A37,СВЦЭМ!$B$33:$B$776,X$11)+'СЕТ СН'!$F$9+СВЦЭМ!$D$10+'СЕТ СН'!$F$6-'СЕТ СН'!$F$19</f>
        <v>693.60715331000006</v>
      </c>
      <c r="Y37" s="36">
        <f>SUMIFS(СВЦЭМ!$C$33:$C$776,СВЦЭМ!$A$33:$A$776,$A37,СВЦЭМ!$B$33:$B$776,Y$11)+'СЕТ СН'!$F$9+СВЦЭМ!$D$10+'СЕТ СН'!$F$6-'СЕТ СН'!$F$19</f>
        <v>767.83384299000011</v>
      </c>
    </row>
    <row r="38" spans="1:25" ht="15.75" x14ac:dyDescent="0.2">
      <c r="A38" s="35">
        <f t="shared" si="0"/>
        <v>43643</v>
      </c>
      <c r="B38" s="36">
        <f>SUMIFS(СВЦЭМ!$C$33:$C$776,СВЦЭМ!$A$33:$A$776,$A38,СВЦЭМ!$B$33:$B$776,B$11)+'СЕТ СН'!$F$9+СВЦЭМ!$D$10+'СЕТ СН'!$F$6-'СЕТ СН'!$F$19</f>
        <v>875.20188812000015</v>
      </c>
      <c r="C38" s="36">
        <f>SUMIFS(СВЦЭМ!$C$33:$C$776,СВЦЭМ!$A$33:$A$776,$A38,СВЦЭМ!$B$33:$B$776,C$11)+'СЕТ СН'!$F$9+СВЦЭМ!$D$10+'СЕТ СН'!$F$6-'СЕТ СН'!$F$19</f>
        <v>920.34510730000011</v>
      </c>
      <c r="D38" s="36">
        <f>SUMIFS(СВЦЭМ!$C$33:$C$776,СВЦЭМ!$A$33:$A$776,$A38,СВЦЭМ!$B$33:$B$776,D$11)+'СЕТ СН'!$F$9+СВЦЭМ!$D$10+'СЕТ СН'!$F$6-'СЕТ СН'!$F$19</f>
        <v>941.7762564300001</v>
      </c>
      <c r="E38" s="36">
        <f>SUMIFS(СВЦЭМ!$C$33:$C$776,СВЦЭМ!$A$33:$A$776,$A38,СВЦЭМ!$B$33:$B$776,E$11)+'СЕТ СН'!$F$9+СВЦЭМ!$D$10+'СЕТ СН'!$F$6-'СЕТ СН'!$F$19</f>
        <v>981.53563537000014</v>
      </c>
      <c r="F38" s="36">
        <f>SUMIFS(СВЦЭМ!$C$33:$C$776,СВЦЭМ!$A$33:$A$776,$A38,СВЦЭМ!$B$33:$B$776,F$11)+'СЕТ СН'!$F$9+СВЦЭМ!$D$10+'СЕТ СН'!$F$6-'СЕТ СН'!$F$19</f>
        <v>992.4433165800001</v>
      </c>
      <c r="G38" s="36">
        <f>SUMIFS(СВЦЭМ!$C$33:$C$776,СВЦЭМ!$A$33:$A$776,$A38,СВЦЭМ!$B$33:$B$776,G$11)+'СЕТ СН'!$F$9+СВЦЭМ!$D$10+'СЕТ СН'!$F$6-'СЕТ СН'!$F$19</f>
        <v>983.48626491000016</v>
      </c>
      <c r="H38" s="36">
        <f>SUMIFS(СВЦЭМ!$C$33:$C$776,СВЦЭМ!$A$33:$A$776,$A38,СВЦЭМ!$B$33:$B$776,H$11)+'СЕТ СН'!$F$9+СВЦЭМ!$D$10+'СЕТ СН'!$F$6-'СЕТ СН'!$F$19</f>
        <v>910.98290659000008</v>
      </c>
      <c r="I38" s="36">
        <f>SUMIFS(СВЦЭМ!$C$33:$C$776,СВЦЭМ!$A$33:$A$776,$A38,СВЦЭМ!$B$33:$B$776,I$11)+'СЕТ СН'!$F$9+СВЦЭМ!$D$10+'СЕТ СН'!$F$6-'СЕТ СН'!$F$19</f>
        <v>857.09041838000007</v>
      </c>
      <c r="J38" s="36">
        <f>SUMIFS(СВЦЭМ!$C$33:$C$776,СВЦЭМ!$A$33:$A$776,$A38,СВЦЭМ!$B$33:$B$776,J$11)+'СЕТ СН'!$F$9+СВЦЭМ!$D$10+'СЕТ СН'!$F$6-'СЕТ СН'!$F$19</f>
        <v>804.50595289000012</v>
      </c>
      <c r="K38" s="36">
        <f>SUMIFS(СВЦЭМ!$C$33:$C$776,СВЦЭМ!$A$33:$A$776,$A38,СВЦЭМ!$B$33:$B$776,K$11)+'СЕТ СН'!$F$9+СВЦЭМ!$D$10+'СЕТ СН'!$F$6-'СЕТ СН'!$F$19</f>
        <v>776.56877838000014</v>
      </c>
      <c r="L38" s="36">
        <f>SUMIFS(СВЦЭМ!$C$33:$C$776,СВЦЭМ!$A$33:$A$776,$A38,СВЦЭМ!$B$33:$B$776,L$11)+'СЕТ СН'!$F$9+СВЦЭМ!$D$10+'СЕТ СН'!$F$6-'СЕТ СН'!$F$19</f>
        <v>752.96663045000014</v>
      </c>
      <c r="M38" s="36">
        <f>SUMIFS(СВЦЭМ!$C$33:$C$776,СВЦЭМ!$A$33:$A$776,$A38,СВЦЭМ!$B$33:$B$776,M$11)+'СЕТ СН'!$F$9+СВЦЭМ!$D$10+'СЕТ СН'!$F$6-'СЕТ СН'!$F$19</f>
        <v>760.54303089000007</v>
      </c>
      <c r="N38" s="36">
        <f>SUMIFS(СВЦЭМ!$C$33:$C$776,СВЦЭМ!$A$33:$A$776,$A38,СВЦЭМ!$B$33:$B$776,N$11)+'СЕТ СН'!$F$9+СВЦЭМ!$D$10+'СЕТ СН'!$F$6-'СЕТ СН'!$F$19</f>
        <v>780.55501109000011</v>
      </c>
      <c r="O38" s="36">
        <f>SUMIFS(СВЦЭМ!$C$33:$C$776,СВЦЭМ!$A$33:$A$776,$A38,СВЦЭМ!$B$33:$B$776,O$11)+'СЕТ СН'!$F$9+СВЦЭМ!$D$10+'СЕТ СН'!$F$6-'СЕТ СН'!$F$19</f>
        <v>778.29053330000011</v>
      </c>
      <c r="P38" s="36">
        <f>SUMIFS(СВЦЭМ!$C$33:$C$776,СВЦЭМ!$A$33:$A$776,$A38,СВЦЭМ!$B$33:$B$776,P$11)+'СЕТ СН'!$F$9+СВЦЭМ!$D$10+'СЕТ СН'!$F$6-'СЕТ СН'!$F$19</f>
        <v>779.02694908000012</v>
      </c>
      <c r="Q38" s="36">
        <f>SUMIFS(СВЦЭМ!$C$33:$C$776,СВЦЭМ!$A$33:$A$776,$A38,СВЦЭМ!$B$33:$B$776,Q$11)+'СЕТ СН'!$F$9+СВЦЭМ!$D$10+'СЕТ СН'!$F$6-'СЕТ СН'!$F$19</f>
        <v>749.52446795000014</v>
      </c>
      <c r="R38" s="36">
        <f>SUMIFS(СВЦЭМ!$C$33:$C$776,СВЦЭМ!$A$33:$A$776,$A38,СВЦЭМ!$B$33:$B$776,R$11)+'СЕТ СН'!$F$9+СВЦЭМ!$D$10+'СЕТ СН'!$F$6-'СЕТ СН'!$F$19</f>
        <v>709.12250147000009</v>
      </c>
      <c r="S38" s="36">
        <f>SUMIFS(СВЦЭМ!$C$33:$C$776,СВЦЭМ!$A$33:$A$776,$A38,СВЦЭМ!$B$33:$B$776,S$11)+'СЕТ СН'!$F$9+СВЦЭМ!$D$10+'СЕТ СН'!$F$6-'СЕТ СН'!$F$19</f>
        <v>712.86413965000008</v>
      </c>
      <c r="T38" s="36">
        <f>SUMIFS(СВЦЭМ!$C$33:$C$776,СВЦЭМ!$A$33:$A$776,$A38,СВЦЭМ!$B$33:$B$776,T$11)+'СЕТ СН'!$F$9+СВЦЭМ!$D$10+'СЕТ СН'!$F$6-'СЕТ СН'!$F$19</f>
        <v>698.11085175000005</v>
      </c>
      <c r="U38" s="36">
        <f>SUMIFS(СВЦЭМ!$C$33:$C$776,СВЦЭМ!$A$33:$A$776,$A38,СВЦЭМ!$B$33:$B$776,U$11)+'СЕТ СН'!$F$9+СВЦЭМ!$D$10+'СЕТ СН'!$F$6-'СЕТ СН'!$F$19</f>
        <v>712.18873038000015</v>
      </c>
      <c r="V38" s="36">
        <f>SUMIFS(СВЦЭМ!$C$33:$C$776,СВЦЭМ!$A$33:$A$776,$A38,СВЦЭМ!$B$33:$B$776,V$11)+'СЕТ СН'!$F$9+СВЦЭМ!$D$10+'СЕТ СН'!$F$6-'СЕТ СН'!$F$19</f>
        <v>700.43872668000006</v>
      </c>
      <c r="W38" s="36">
        <f>SUMIFS(СВЦЭМ!$C$33:$C$776,СВЦЭМ!$A$33:$A$776,$A38,СВЦЭМ!$B$33:$B$776,W$11)+'СЕТ СН'!$F$9+СВЦЭМ!$D$10+'СЕТ СН'!$F$6-'СЕТ СН'!$F$19</f>
        <v>684.19211091000011</v>
      </c>
      <c r="X38" s="36">
        <f>SUMIFS(СВЦЭМ!$C$33:$C$776,СВЦЭМ!$A$33:$A$776,$A38,СВЦЭМ!$B$33:$B$776,X$11)+'СЕТ СН'!$F$9+СВЦЭМ!$D$10+'СЕТ СН'!$F$6-'СЕТ СН'!$F$19</f>
        <v>687.92643456000008</v>
      </c>
      <c r="Y38" s="36">
        <f>SUMIFS(СВЦЭМ!$C$33:$C$776,СВЦЭМ!$A$33:$A$776,$A38,СВЦЭМ!$B$33:$B$776,Y$11)+'СЕТ СН'!$F$9+СВЦЭМ!$D$10+'СЕТ СН'!$F$6-'СЕТ СН'!$F$19</f>
        <v>751.87373671000012</v>
      </c>
    </row>
    <row r="39" spans="1:25" ht="15.75" x14ac:dyDescent="0.2">
      <c r="A39" s="35">
        <f t="shared" si="0"/>
        <v>43644</v>
      </c>
      <c r="B39" s="36">
        <f>SUMIFS(СВЦЭМ!$C$33:$C$776,СВЦЭМ!$A$33:$A$776,$A39,СВЦЭМ!$B$33:$B$776,B$11)+'СЕТ СН'!$F$9+СВЦЭМ!$D$10+'СЕТ СН'!$F$6-'СЕТ СН'!$F$19</f>
        <v>847.78212298000005</v>
      </c>
      <c r="C39" s="36">
        <f>SUMIFS(СВЦЭМ!$C$33:$C$776,СВЦЭМ!$A$33:$A$776,$A39,СВЦЭМ!$B$33:$B$776,C$11)+'СЕТ СН'!$F$9+СВЦЭМ!$D$10+'СЕТ СН'!$F$6-'СЕТ СН'!$F$19</f>
        <v>892.14801818000012</v>
      </c>
      <c r="D39" s="36">
        <f>SUMIFS(СВЦЭМ!$C$33:$C$776,СВЦЭМ!$A$33:$A$776,$A39,СВЦЭМ!$B$33:$B$776,D$11)+'СЕТ СН'!$F$9+СВЦЭМ!$D$10+'СЕТ СН'!$F$6-'СЕТ СН'!$F$19</f>
        <v>933.58489498000006</v>
      </c>
      <c r="E39" s="36">
        <f>SUMIFS(СВЦЭМ!$C$33:$C$776,СВЦЭМ!$A$33:$A$776,$A39,СВЦЭМ!$B$33:$B$776,E$11)+'СЕТ СН'!$F$9+СВЦЭМ!$D$10+'СЕТ СН'!$F$6-'СЕТ СН'!$F$19</f>
        <v>940.79814891000012</v>
      </c>
      <c r="F39" s="36">
        <f>SUMIFS(СВЦЭМ!$C$33:$C$776,СВЦЭМ!$A$33:$A$776,$A39,СВЦЭМ!$B$33:$B$776,F$11)+'СЕТ СН'!$F$9+СВЦЭМ!$D$10+'СЕТ СН'!$F$6-'СЕТ СН'!$F$19</f>
        <v>946.12582189000011</v>
      </c>
      <c r="G39" s="36">
        <f>SUMIFS(СВЦЭМ!$C$33:$C$776,СВЦЭМ!$A$33:$A$776,$A39,СВЦЭМ!$B$33:$B$776,G$11)+'СЕТ СН'!$F$9+СВЦЭМ!$D$10+'СЕТ СН'!$F$6-'СЕТ СН'!$F$19</f>
        <v>935.17620694000016</v>
      </c>
      <c r="H39" s="36">
        <f>SUMIFS(СВЦЭМ!$C$33:$C$776,СВЦЭМ!$A$33:$A$776,$A39,СВЦЭМ!$B$33:$B$776,H$11)+'СЕТ СН'!$F$9+СВЦЭМ!$D$10+'СЕТ СН'!$F$6-'СЕТ СН'!$F$19</f>
        <v>866.01441821000014</v>
      </c>
      <c r="I39" s="36">
        <f>SUMIFS(СВЦЭМ!$C$33:$C$776,СВЦЭМ!$A$33:$A$776,$A39,СВЦЭМ!$B$33:$B$776,I$11)+'СЕТ СН'!$F$9+СВЦЭМ!$D$10+'СЕТ СН'!$F$6-'СЕТ СН'!$F$19</f>
        <v>835.93815387000006</v>
      </c>
      <c r="J39" s="36">
        <f>SUMIFS(СВЦЭМ!$C$33:$C$776,СВЦЭМ!$A$33:$A$776,$A39,СВЦЭМ!$B$33:$B$776,J$11)+'СЕТ СН'!$F$9+СВЦЭМ!$D$10+'СЕТ СН'!$F$6-'СЕТ СН'!$F$19</f>
        <v>789.64477577000014</v>
      </c>
      <c r="K39" s="36">
        <f>SUMIFS(СВЦЭМ!$C$33:$C$776,СВЦЭМ!$A$33:$A$776,$A39,СВЦЭМ!$B$33:$B$776,K$11)+'СЕТ СН'!$F$9+СВЦЭМ!$D$10+'СЕТ СН'!$F$6-'СЕТ СН'!$F$19</f>
        <v>775.55154266000011</v>
      </c>
      <c r="L39" s="36">
        <f>SUMIFS(СВЦЭМ!$C$33:$C$776,СВЦЭМ!$A$33:$A$776,$A39,СВЦЭМ!$B$33:$B$776,L$11)+'СЕТ СН'!$F$9+СВЦЭМ!$D$10+'СЕТ СН'!$F$6-'СЕТ СН'!$F$19</f>
        <v>787.43619271000011</v>
      </c>
      <c r="M39" s="36">
        <f>SUMIFS(СВЦЭМ!$C$33:$C$776,СВЦЭМ!$A$33:$A$776,$A39,СВЦЭМ!$B$33:$B$776,M$11)+'СЕТ СН'!$F$9+СВЦЭМ!$D$10+'СЕТ СН'!$F$6-'СЕТ СН'!$F$19</f>
        <v>799.45762280000008</v>
      </c>
      <c r="N39" s="36">
        <f>SUMIFS(СВЦЭМ!$C$33:$C$776,СВЦЭМ!$A$33:$A$776,$A39,СВЦЭМ!$B$33:$B$776,N$11)+'СЕТ СН'!$F$9+СВЦЭМ!$D$10+'СЕТ СН'!$F$6-'СЕТ СН'!$F$19</f>
        <v>826.57404640000016</v>
      </c>
      <c r="O39" s="36">
        <f>SUMIFS(СВЦЭМ!$C$33:$C$776,СВЦЭМ!$A$33:$A$776,$A39,СВЦЭМ!$B$33:$B$776,O$11)+'СЕТ СН'!$F$9+СВЦЭМ!$D$10+'СЕТ СН'!$F$6-'СЕТ СН'!$F$19</f>
        <v>814.40129581000008</v>
      </c>
      <c r="P39" s="36">
        <f>SUMIFS(СВЦЭМ!$C$33:$C$776,СВЦЭМ!$A$33:$A$776,$A39,СВЦЭМ!$B$33:$B$776,P$11)+'СЕТ СН'!$F$9+СВЦЭМ!$D$10+'СЕТ СН'!$F$6-'СЕТ СН'!$F$19</f>
        <v>798.32003682000015</v>
      </c>
      <c r="Q39" s="36">
        <f>SUMIFS(СВЦЭМ!$C$33:$C$776,СВЦЭМ!$A$33:$A$776,$A39,СВЦЭМ!$B$33:$B$776,Q$11)+'СЕТ СН'!$F$9+СВЦЭМ!$D$10+'СЕТ СН'!$F$6-'СЕТ СН'!$F$19</f>
        <v>778.79102848000014</v>
      </c>
      <c r="R39" s="36">
        <f>SUMIFS(СВЦЭМ!$C$33:$C$776,СВЦЭМ!$A$33:$A$776,$A39,СВЦЭМ!$B$33:$B$776,R$11)+'СЕТ СН'!$F$9+СВЦЭМ!$D$10+'СЕТ СН'!$F$6-'СЕТ СН'!$F$19</f>
        <v>749.15575093000007</v>
      </c>
      <c r="S39" s="36">
        <f>SUMIFS(СВЦЭМ!$C$33:$C$776,СВЦЭМ!$A$33:$A$776,$A39,СВЦЭМ!$B$33:$B$776,S$11)+'СЕТ СН'!$F$9+СВЦЭМ!$D$10+'СЕТ СН'!$F$6-'СЕТ СН'!$F$19</f>
        <v>718.29114095000011</v>
      </c>
      <c r="T39" s="36">
        <f>SUMIFS(СВЦЭМ!$C$33:$C$776,СВЦЭМ!$A$33:$A$776,$A39,СВЦЭМ!$B$33:$B$776,T$11)+'СЕТ СН'!$F$9+СВЦЭМ!$D$10+'СЕТ СН'!$F$6-'СЕТ СН'!$F$19</f>
        <v>737.14913791000015</v>
      </c>
      <c r="U39" s="36">
        <f>SUMIFS(СВЦЭМ!$C$33:$C$776,СВЦЭМ!$A$33:$A$776,$A39,СВЦЭМ!$B$33:$B$776,U$11)+'СЕТ СН'!$F$9+СВЦЭМ!$D$10+'СЕТ СН'!$F$6-'СЕТ СН'!$F$19</f>
        <v>746.50907254000015</v>
      </c>
      <c r="V39" s="36">
        <f>SUMIFS(СВЦЭМ!$C$33:$C$776,СВЦЭМ!$A$33:$A$776,$A39,СВЦЭМ!$B$33:$B$776,V$11)+'СЕТ СН'!$F$9+СВЦЭМ!$D$10+'СЕТ СН'!$F$6-'СЕТ СН'!$F$19</f>
        <v>750.96351089000007</v>
      </c>
      <c r="W39" s="36">
        <f>SUMIFS(СВЦЭМ!$C$33:$C$776,СВЦЭМ!$A$33:$A$776,$A39,СВЦЭМ!$B$33:$B$776,W$11)+'СЕТ СН'!$F$9+СВЦЭМ!$D$10+'СЕТ СН'!$F$6-'СЕТ СН'!$F$19</f>
        <v>714.1918387500001</v>
      </c>
      <c r="X39" s="36">
        <f>SUMIFS(СВЦЭМ!$C$33:$C$776,СВЦЭМ!$A$33:$A$776,$A39,СВЦЭМ!$B$33:$B$776,X$11)+'СЕТ СН'!$F$9+СВЦЭМ!$D$10+'СЕТ СН'!$F$6-'СЕТ СН'!$F$19</f>
        <v>713.31256004000011</v>
      </c>
      <c r="Y39" s="36">
        <f>SUMIFS(СВЦЭМ!$C$33:$C$776,СВЦЭМ!$A$33:$A$776,$A39,СВЦЭМ!$B$33:$B$776,Y$11)+'СЕТ СН'!$F$9+СВЦЭМ!$D$10+'СЕТ СН'!$F$6-'СЕТ СН'!$F$19</f>
        <v>802.05321819000005</v>
      </c>
    </row>
    <row r="40" spans="1:25" ht="15.75" x14ac:dyDescent="0.2">
      <c r="A40" s="35">
        <f t="shared" si="0"/>
        <v>43645</v>
      </c>
      <c r="B40" s="36">
        <f>SUMIFS(СВЦЭМ!$C$33:$C$776,СВЦЭМ!$A$33:$A$776,$A40,СВЦЭМ!$B$33:$B$776,B$11)+'СЕТ СН'!$F$9+СВЦЭМ!$D$10+'СЕТ СН'!$F$6-'СЕТ СН'!$F$19</f>
        <v>837.23310144000015</v>
      </c>
      <c r="C40" s="36">
        <f>SUMIFS(СВЦЭМ!$C$33:$C$776,СВЦЭМ!$A$33:$A$776,$A40,СВЦЭМ!$B$33:$B$776,C$11)+'СЕТ СН'!$F$9+СВЦЭМ!$D$10+'СЕТ СН'!$F$6-'СЕТ СН'!$F$19</f>
        <v>888.65023434000011</v>
      </c>
      <c r="D40" s="36">
        <f>SUMIFS(СВЦЭМ!$C$33:$C$776,СВЦЭМ!$A$33:$A$776,$A40,СВЦЭМ!$B$33:$B$776,D$11)+'СЕТ СН'!$F$9+СВЦЭМ!$D$10+'СЕТ СН'!$F$6-'СЕТ СН'!$F$19</f>
        <v>912.25298843000007</v>
      </c>
      <c r="E40" s="36">
        <f>SUMIFS(СВЦЭМ!$C$33:$C$776,СВЦЭМ!$A$33:$A$776,$A40,СВЦЭМ!$B$33:$B$776,E$11)+'СЕТ СН'!$F$9+СВЦЭМ!$D$10+'СЕТ СН'!$F$6-'СЕТ СН'!$F$19</f>
        <v>933.94568058000016</v>
      </c>
      <c r="F40" s="36">
        <f>SUMIFS(СВЦЭМ!$C$33:$C$776,СВЦЭМ!$A$33:$A$776,$A40,СВЦЭМ!$B$33:$B$776,F$11)+'СЕТ СН'!$F$9+СВЦЭМ!$D$10+'СЕТ СН'!$F$6-'СЕТ СН'!$F$19</f>
        <v>939.67136992000007</v>
      </c>
      <c r="G40" s="36">
        <f>SUMIFS(СВЦЭМ!$C$33:$C$776,СВЦЭМ!$A$33:$A$776,$A40,СВЦЭМ!$B$33:$B$776,G$11)+'СЕТ СН'!$F$9+СВЦЭМ!$D$10+'СЕТ СН'!$F$6-'СЕТ СН'!$F$19</f>
        <v>935.50214011000014</v>
      </c>
      <c r="H40" s="36">
        <f>SUMIFS(СВЦЭМ!$C$33:$C$776,СВЦЭМ!$A$33:$A$776,$A40,СВЦЭМ!$B$33:$B$776,H$11)+'СЕТ СН'!$F$9+СВЦЭМ!$D$10+'СЕТ СН'!$F$6-'СЕТ СН'!$F$19</f>
        <v>906.57712527000012</v>
      </c>
      <c r="I40" s="36">
        <f>SUMIFS(СВЦЭМ!$C$33:$C$776,СВЦЭМ!$A$33:$A$776,$A40,СВЦЭМ!$B$33:$B$776,I$11)+'СЕТ СН'!$F$9+СВЦЭМ!$D$10+'СЕТ СН'!$F$6-'СЕТ СН'!$F$19</f>
        <v>860.7727665000001</v>
      </c>
      <c r="J40" s="36">
        <f>SUMIFS(СВЦЭМ!$C$33:$C$776,СВЦЭМ!$A$33:$A$776,$A40,СВЦЭМ!$B$33:$B$776,J$11)+'СЕТ СН'!$F$9+СВЦЭМ!$D$10+'СЕТ СН'!$F$6-'СЕТ СН'!$F$19</f>
        <v>844.78273295000008</v>
      </c>
      <c r="K40" s="36">
        <f>SUMIFS(СВЦЭМ!$C$33:$C$776,СВЦЭМ!$A$33:$A$776,$A40,СВЦЭМ!$B$33:$B$776,K$11)+'СЕТ СН'!$F$9+СВЦЭМ!$D$10+'СЕТ СН'!$F$6-'СЕТ СН'!$F$19</f>
        <v>795.63229626000009</v>
      </c>
      <c r="L40" s="36">
        <f>SUMIFS(СВЦЭМ!$C$33:$C$776,СВЦЭМ!$A$33:$A$776,$A40,СВЦЭМ!$B$33:$B$776,L$11)+'СЕТ СН'!$F$9+СВЦЭМ!$D$10+'СЕТ СН'!$F$6-'СЕТ СН'!$F$19</f>
        <v>777.4865056000001</v>
      </c>
      <c r="M40" s="36">
        <f>SUMIFS(СВЦЭМ!$C$33:$C$776,СВЦЭМ!$A$33:$A$776,$A40,СВЦЭМ!$B$33:$B$776,M$11)+'СЕТ СН'!$F$9+СВЦЭМ!$D$10+'СЕТ СН'!$F$6-'СЕТ СН'!$F$19</f>
        <v>769.8831721900001</v>
      </c>
      <c r="N40" s="36">
        <f>SUMIFS(СВЦЭМ!$C$33:$C$776,СВЦЭМ!$A$33:$A$776,$A40,СВЦЭМ!$B$33:$B$776,N$11)+'СЕТ СН'!$F$9+СВЦЭМ!$D$10+'СЕТ СН'!$F$6-'СЕТ СН'!$F$19</f>
        <v>782.58749985000009</v>
      </c>
      <c r="O40" s="36">
        <f>SUMIFS(СВЦЭМ!$C$33:$C$776,СВЦЭМ!$A$33:$A$776,$A40,СВЦЭМ!$B$33:$B$776,O$11)+'СЕТ СН'!$F$9+СВЦЭМ!$D$10+'СЕТ СН'!$F$6-'СЕТ СН'!$F$19</f>
        <v>788.81531816000006</v>
      </c>
      <c r="P40" s="36">
        <f>SUMIFS(СВЦЭМ!$C$33:$C$776,СВЦЭМ!$A$33:$A$776,$A40,СВЦЭМ!$B$33:$B$776,P$11)+'СЕТ СН'!$F$9+СВЦЭМ!$D$10+'СЕТ СН'!$F$6-'СЕТ СН'!$F$19</f>
        <v>787.05756143000008</v>
      </c>
      <c r="Q40" s="36">
        <f>SUMIFS(СВЦЭМ!$C$33:$C$776,СВЦЭМ!$A$33:$A$776,$A40,СВЦЭМ!$B$33:$B$776,Q$11)+'СЕТ СН'!$F$9+СВЦЭМ!$D$10+'СЕТ СН'!$F$6-'СЕТ СН'!$F$19</f>
        <v>754.55986048000011</v>
      </c>
      <c r="R40" s="36">
        <f>SUMIFS(СВЦЭМ!$C$33:$C$776,СВЦЭМ!$A$33:$A$776,$A40,СВЦЭМ!$B$33:$B$776,R$11)+'СЕТ СН'!$F$9+СВЦЭМ!$D$10+'СЕТ СН'!$F$6-'СЕТ СН'!$F$19</f>
        <v>716.6221017900001</v>
      </c>
      <c r="S40" s="36">
        <f>SUMIFS(СВЦЭМ!$C$33:$C$776,СВЦЭМ!$A$33:$A$776,$A40,СВЦЭМ!$B$33:$B$776,S$11)+'СЕТ СН'!$F$9+СВЦЭМ!$D$10+'СЕТ СН'!$F$6-'СЕТ СН'!$F$19</f>
        <v>702.40229999000007</v>
      </c>
      <c r="T40" s="36">
        <f>SUMIFS(СВЦЭМ!$C$33:$C$776,СВЦЭМ!$A$33:$A$776,$A40,СВЦЭМ!$B$33:$B$776,T$11)+'СЕТ СН'!$F$9+СВЦЭМ!$D$10+'СЕТ СН'!$F$6-'СЕТ СН'!$F$19</f>
        <v>698.23847308000006</v>
      </c>
      <c r="U40" s="36">
        <f>SUMIFS(СВЦЭМ!$C$33:$C$776,СВЦЭМ!$A$33:$A$776,$A40,СВЦЭМ!$B$33:$B$776,U$11)+'СЕТ СН'!$F$9+СВЦЭМ!$D$10+'СЕТ СН'!$F$6-'СЕТ СН'!$F$19</f>
        <v>703.29610890000015</v>
      </c>
      <c r="V40" s="36">
        <f>SUMIFS(СВЦЭМ!$C$33:$C$776,СВЦЭМ!$A$33:$A$776,$A40,СВЦЭМ!$B$33:$B$776,V$11)+'СЕТ СН'!$F$9+СВЦЭМ!$D$10+'СЕТ СН'!$F$6-'СЕТ СН'!$F$19</f>
        <v>705.90298490000009</v>
      </c>
      <c r="W40" s="36">
        <f>SUMIFS(СВЦЭМ!$C$33:$C$776,СВЦЭМ!$A$33:$A$776,$A40,СВЦЭМ!$B$33:$B$776,W$11)+'СЕТ СН'!$F$9+СВЦЭМ!$D$10+'СЕТ СН'!$F$6-'СЕТ СН'!$F$19</f>
        <v>681.6000604300001</v>
      </c>
      <c r="X40" s="36">
        <f>SUMIFS(СВЦЭМ!$C$33:$C$776,СВЦЭМ!$A$33:$A$776,$A40,СВЦЭМ!$B$33:$B$776,X$11)+'СЕТ СН'!$F$9+СВЦЭМ!$D$10+'СЕТ СН'!$F$6-'СЕТ СН'!$F$19</f>
        <v>692.51734769000007</v>
      </c>
      <c r="Y40" s="36">
        <f>SUMIFS(СВЦЭМ!$C$33:$C$776,СВЦЭМ!$A$33:$A$776,$A40,СВЦЭМ!$B$33:$B$776,Y$11)+'СЕТ СН'!$F$9+СВЦЭМ!$D$10+'СЕТ СН'!$F$6-'СЕТ СН'!$F$19</f>
        <v>776.74877842000012</v>
      </c>
    </row>
    <row r="41" spans="1:25" ht="15.75" x14ac:dyDescent="0.2">
      <c r="A41" s="35">
        <f t="shared" si="0"/>
        <v>43646</v>
      </c>
      <c r="B41" s="36">
        <f>SUMIFS(СВЦЭМ!$C$33:$C$776,СВЦЭМ!$A$33:$A$776,$A41,СВЦЭМ!$B$33:$B$776,B$11)+'СЕТ СН'!$F$9+СВЦЭМ!$D$10+'СЕТ СН'!$F$6-'СЕТ СН'!$F$19</f>
        <v>824.72191148000013</v>
      </c>
      <c r="C41" s="36">
        <f>SUMIFS(СВЦЭМ!$C$33:$C$776,СВЦЭМ!$A$33:$A$776,$A41,СВЦЭМ!$B$33:$B$776,C$11)+'СЕТ СН'!$F$9+СВЦЭМ!$D$10+'СЕТ СН'!$F$6-'СЕТ СН'!$F$19</f>
        <v>873.43993435000016</v>
      </c>
      <c r="D41" s="36">
        <f>SUMIFS(СВЦЭМ!$C$33:$C$776,СВЦЭМ!$A$33:$A$776,$A41,СВЦЭМ!$B$33:$B$776,D$11)+'СЕТ СН'!$F$9+СВЦЭМ!$D$10+'СЕТ СН'!$F$6-'СЕТ СН'!$F$19</f>
        <v>905.17459965000012</v>
      </c>
      <c r="E41" s="36">
        <f>SUMIFS(СВЦЭМ!$C$33:$C$776,СВЦЭМ!$A$33:$A$776,$A41,СВЦЭМ!$B$33:$B$776,E$11)+'СЕТ СН'!$F$9+СВЦЭМ!$D$10+'СЕТ СН'!$F$6-'СЕТ СН'!$F$19</f>
        <v>936.46600984000008</v>
      </c>
      <c r="F41" s="36">
        <f>SUMIFS(СВЦЭМ!$C$33:$C$776,СВЦЭМ!$A$33:$A$776,$A41,СВЦЭМ!$B$33:$B$776,F$11)+'СЕТ СН'!$F$9+СВЦЭМ!$D$10+'СЕТ СН'!$F$6-'СЕТ СН'!$F$19</f>
        <v>944.47648498000012</v>
      </c>
      <c r="G41" s="36">
        <f>SUMIFS(СВЦЭМ!$C$33:$C$776,СВЦЭМ!$A$33:$A$776,$A41,СВЦЭМ!$B$33:$B$776,G$11)+'СЕТ СН'!$F$9+СВЦЭМ!$D$10+'СЕТ СН'!$F$6-'СЕТ СН'!$F$19</f>
        <v>950.88089305000005</v>
      </c>
      <c r="H41" s="36">
        <f>SUMIFS(СВЦЭМ!$C$33:$C$776,СВЦЭМ!$A$33:$A$776,$A41,СВЦЭМ!$B$33:$B$776,H$11)+'СЕТ СН'!$F$9+СВЦЭМ!$D$10+'СЕТ СН'!$F$6-'СЕТ СН'!$F$19</f>
        <v>928.39738133000014</v>
      </c>
      <c r="I41" s="36">
        <f>SUMIFS(СВЦЭМ!$C$33:$C$776,СВЦЭМ!$A$33:$A$776,$A41,СВЦЭМ!$B$33:$B$776,I$11)+'СЕТ СН'!$F$9+СВЦЭМ!$D$10+'СЕТ СН'!$F$6-'СЕТ СН'!$F$19</f>
        <v>890.34066017000009</v>
      </c>
      <c r="J41" s="36">
        <f>SUMIFS(СВЦЭМ!$C$33:$C$776,СВЦЭМ!$A$33:$A$776,$A41,СВЦЭМ!$B$33:$B$776,J$11)+'СЕТ СН'!$F$9+СВЦЭМ!$D$10+'СЕТ СН'!$F$6-'СЕТ СН'!$F$19</f>
        <v>828.56454521000012</v>
      </c>
      <c r="K41" s="36">
        <f>SUMIFS(СВЦЭМ!$C$33:$C$776,СВЦЭМ!$A$33:$A$776,$A41,СВЦЭМ!$B$33:$B$776,K$11)+'СЕТ СН'!$F$9+СВЦЭМ!$D$10+'СЕТ СН'!$F$6-'СЕТ СН'!$F$19</f>
        <v>803.30396745000007</v>
      </c>
      <c r="L41" s="36">
        <f>SUMIFS(СВЦЭМ!$C$33:$C$776,СВЦЭМ!$A$33:$A$776,$A41,СВЦЭМ!$B$33:$B$776,L$11)+'СЕТ СН'!$F$9+СВЦЭМ!$D$10+'СЕТ СН'!$F$6-'СЕТ СН'!$F$19</f>
        <v>776.60758038000006</v>
      </c>
      <c r="M41" s="36">
        <f>SUMIFS(СВЦЭМ!$C$33:$C$776,СВЦЭМ!$A$33:$A$776,$A41,СВЦЭМ!$B$33:$B$776,M$11)+'СЕТ СН'!$F$9+СВЦЭМ!$D$10+'СЕТ СН'!$F$6-'СЕТ СН'!$F$19</f>
        <v>764.01656320000006</v>
      </c>
      <c r="N41" s="36">
        <f>SUMIFS(СВЦЭМ!$C$33:$C$776,СВЦЭМ!$A$33:$A$776,$A41,СВЦЭМ!$B$33:$B$776,N$11)+'СЕТ СН'!$F$9+СВЦЭМ!$D$10+'СЕТ СН'!$F$6-'СЕТ СН'!$F$19</f>
        <v>776.71224856000015</v>
      </c>
      <c r="O41" s="36">
        <f>SUMIFS(СВЦЭМ!$C$33:$C$776,СВЦЭМ!$A$33:$A$776,$A41,СВЦЭМ!$B$33:$B$776,O$11)+'СЕТ СН'!$F$9+СВЦЭМ!$D$10+'СЕТ СН'!$F$6-'СЕТ СН'!$F$19</f>
        <v>798.63985418000016</v>
      </c>
      <c r="P41" s="36">
        <f>SUMIFS(СВЦЭМ!$C$33:$C$776,СВЦЭМ!$A$33:$A$776,$A41,СВЦЭМ!$B$33:$B$776,P$11)+'СЕТ СН'!$F$9+СВЦЭМ!$D$10+'СЕТ СН'!$F$6-'СЕТ СН'!$F$19</f>
        <v>802.13059691000012</v>
      </c>
      <c r="Q41" s="36">
        <f>SUMIFS(СВЦЭМ!$C$33:$C$776,СВЦЭМ!$A$33:$A$776,$A41,СВЦЭМ!$B$33:$B$776,Q$11)+'СЕТ СН'!$F$9+СВЦЭМ!$D$10+'СЕТ СН'!$F$6-'СЕТ СН'!$F$19</f>
        <v>771.10677102000011</v>
      </c>
      <c r="R41" s="36">
        <f>SUMIFS(СВЦЭМ!$C$33:$C$776,СВЦЭМ!$A$33:$A$776,$A41,СВЦЭМ!$B$33:$B$776,R$11)+'СЕТ СН'!$F$9+СВЦЭМ!$D$10+'СЕТ СН'!$F$6-'СЕТ СН'!$F$19</f>
        <v>716.28970875000016</v>
      </c>
      <c r="S41" s="36">
        <f>SUMIFS(СВЦЭМ!$C$33:$C$776,СВЦЭМ!$A$33:$A$776,$A41,СВЦЭМ!$B$33:$B$776,S$11)+'СЕТ СН'!$F$9+СВЦЭМ!$D$10+'СЕТ СН'!$F$6-'СЕТ СН'!$F$19</f>
        <v>709.10572381000009</v>
      </c>
      <c r="T41" s="36">
        <f>SUMIFS(СВЦЭМ!$C$33:$C$776,СВЦЭМ!$A$33:$A$776,$A41,СВЦЭМ!$B$33:$B$776,T$11)+'СЕТ СН'!$F$9+СВЦЭМ!$D$10+'СЕТ СН'!$F$6-'СЕТ СН'!$F$19</f>
        <v>718.75623361000009</v>
      </c>
      <c r="U41" s="36">
        <f>SUMIFS(СВЦЭМ!$C$33:$C$776,СВЦЭМ!$A$33:$A$776,$A41,СВЦЭМ!$B$33:$B$776,U$11)+'СЕТ СН'!$F$9+СВЦЭМ!$D$10+'СЕТ СН'!$F$6-'СЕТ СН'!$F$19</f>
        <v>737.05499636000013</v>
      </c>
      <c r="V41" s="36">
        <f>SUMIFS(СВЦЭМ!$C$33:$C$776,СВЦЭМ!$A$33:$A$776,$A41,СВЦЭМ!$B$33:$B$776,V$11)+'СЕТ СН'!$F$9+СВЦЭМ!$D$10+'СЕТ СН'!$F$6-'СЕТ СН'!$F$19</f>
        <v>715.33662556000013</v>
      </c>
      <c r="W41" s="36">
        <f>SUMIFS(СВЦЭМ!$C$33:$C$776,СВЦЭМ!$A$33:$A$776,$A41,СВЦЭМ!$B$33:$B$776,W$11)+'СЕТ СН'!$F$9+СВЦЭМ!$D$10+'СЕТ СН'!$F$6-'СЕТ СН'!$F$19</f>
        <v>691.90732876000015</v>
      </c>
      <c r="X41" s="36">
        <f>SUMIFS(СВЦЭМ!$C$33:$C$776,СВЦЭМ!$A$33:$A$776,$A41,СВЦЭМ!$B$33:$B$776,X$11)+'СЕТ СН'!$F$9+СВЦЭМ!$D$10+'СЕТ СН'!$F$6-'СЕТ СН'!$F$19</f>
        <v>709.03555503000007</v>
      </c>
      <c r="Y41" s="36">
        <f>SUMIFS(СВЦЭМ!$C$33:$C$776,СВЦЭМ!$A$33:$A$776,$A41,СВЦЭМ!$B$33:$B$776,Y$11)+'СЕТ СН'!$F$9+СВЦЭМ!$D$10+'СЕТ СН'!$F$6-'СЕТ СН'!$F$19</f>
        <v>770.63757424000016</v>
      </c>
    </row>
    <row r="42" spans="1:25" ht="15.75" hidden="1" x14ac:dyDescent="0.2">
      <c r="A42" s="35">
        <f t="shared" si="0"/>
        <v>43647</v>
      </c>
      <c r="B42" s="36">
        <f>SUMIFS(СВЦЭМ!$C$33:$C$776,СВЦЭМ!$A$33:$A$776,$A42,СВЦЭМ!$B$33:$B$776,B$11)+'СЕТ СН'!$F$9+СВЦЭМ!$D$10+'СЕТ СН'!$F$6-'СЕТ СН'!$F$19</f>
        <v>113.79720990999999</v>
      </c>
      <c r="C42" s="36">
        <f>SUMIFS(СВЦЭМ!$C$33:$C$776,СВЦЭМ!$A$33:$A$776,$A42,СВЦЭМ!$B$33:$B$776,C$11)+'СЕТ СН'!$F$9+СВЦЭМ!$D$10+'СЕТ СН'!$F$6-'СЕТ СН'!$F$19</f>
        <v>113.79720990999999</v>
      </c>
      <c r="D42" s="36">
        <f>SUMIFS(СВЦЭМ!$C$33:$C$776,СВЦЭМ!$A$33:$A$776,$A42,СВЦЭМ!$B$33:$B$776,D$11)+'СЕТ СН'!$F$9+СВЦЭМ!$D$10+'СЕТ СН'!$F$6-'СЕТ СН'!$F$19</f>
        <v>113.79720990999999</v>
      </c>
      <c r="E42" s="36">
        <f>SUMIFS(СВЦЭМ!$C$33:$C$776,СВЦЭМ!$A$33:$A$776,$A42,СВЦЭМ!$B$33:$B$776,E$11)+'СЕТ СН'!$F$9+СВЦЭМ!$D$10+'СЕТ СН'!$F$6-'СЕТ СН'!$F$19</f>
        <v>113.79720990999999</v>
      </c>
      <c r="F42" s="36">
        <f>SUMIFS(СВЦЭМ!$C$33:$C$776,СВЦЭМ!$A$33:$A$776,$A42,СВЦЭМ!$B$33:$B$776,F$11)+'СЕТ СН'!$F$9+СВЦЭМ!$D$10+'СЕТ СН'!$F$6-'СЕТ СН'!$F$19</f>
        <v>113.79720990999999</v>
      </c>
      <c r="G42" s="36">
        <f>SUMIFS(СВЦЭМ!$C$33:$C$776,СВЦЭМ!$A$33:$A$776,$A42,СВЦЭМ!$B$33:$B$776,G$11)+'СЕТ СН'!$F$9+СВЦЭМ!$D$10+'СЕТ СН'!$F$6-'СЕТ СН'!$F$19</f>
        <v>113.79720990999999</v>
      </c>
      <c r="H42" s="36">
        <f>SUMIFS(СВЦЭМ!$C$33:$C$776,СВЦЭМ!$A$33:$A$776,$A42,СВЦЭМ!$B$33:$B$776,H$11)+'СЕТ СН'!$F$9+СВЦЭМ!$D$10+'СЕТ СН'!$F$6-'СЕТ СН'!$F$19</f>
        <v>113.79720990999999</v>
      </c>
      <c r="I42" s="36">
        <f>SUMIFS(СВЦЭМ!$C$33:$C$776,СВЦЭМ!$A$33:$A$776,$A42,СВЦЭМ!$B$33:$B$776,I$11)+'СЕТ СН'!$F$9+СВЦЭМ!$D$10+'СЕТ СН'!$F$6-'СЕТ СН'!$F$19</f>
        <v>113.79720990999999</v>
      </c>
      <c r="J42" s="36">
        <f>SUMIFS(СВЦЭМ!$C$33:$C$776,СВЦЭМ!$A$33:$A$776,$A42,СВЦЭМ!$B$33:$B$776,J$11)+'СЕТ СН'!$F$9+СВЦЭМ!$D$10+'СЕТ СН'!$F$6-'СЕТ СН'!$F$19</f>
        <v>113.79720990999999</v>
      </c>
      <c r="K42" s="36">
        <f>SUMIFS(СВЦЭМ!$C$33:$C$776,СВЦЭМ!$A$33:$A$776,$A42,СВЦЭМ!$B$33:$B$776,K$11)+'СЕТ СН'!$F$9+СВЦЭМ!$D$10+'СЕТ СН'!$F$6-'СЕТ СН'!$F$19</f>
        <v>113.79720990999999</v>
      </c>
      <c r="L42" s="36">
        <f>SUMIFS(СВЦЭМ!$C$33:$C$776,СВЦЭМ!$A$33:$A$776,$A42,СВЦЭМ!$B$33:$B$776,L$11)+'СЕТ СН'!$F$9+СВЦЭМ!$D$10+'СЕТ СН'!$F$6-'СЕТ СН'!$F$19</f>
        <v>113.79720990999999</v>
      </c>
      <c r="M42" s="36">
        <f>SUMIFS(СВЦЭМ!$C$33:$C$776,СВЦЭМ!$A$33:$A$776,$A42,СВЦЭМ!$B$33:$B$776,M$11)+'СЕТ СН'!$F$9+СВЦЭМ!$D$10+'СЕТ СН'!$F$6-'СЕТ СН'!$F$19</f>
        <v>113.79720990999999</v>
      </c>
      <c r="N42" s="36">
        <f>SUMIFS(СВЦЭМ!$C$33:$C$776,СВЦЭМ!$A$33:$A$776,$A42,СВЦЭМ!$B$33:$B$776,N$11)+'СЕТ СН'!$F$9+СВЦЭМ!$D$10+'СЕТ СН'!$F$6-'СЕТ СН'!$F$19</f>
        <v>113.79720990999999</v>
      </c>
      <c r="O42" s="36">
        <f>SUMIFS(СВЦЭМ!$C$33:$C$776,СВЦЭМ!$A$33:$A$776,$A42,СВЦЭМ!$B$33:$B$776,O$11)+'СЕТ СН'!$F$9+СВЦЭМ!$D$10+'СЕТ СН'!$F$6-'СЕТ СН'!$F$19</f>
        <v>113.79720990999999</v>
      </c>
      <c r="P42" s="36">
        <f>SUMIFS(СВЦЭМ!$C$33:$C$776,СВЦЭМ!$A$33:$A$776,$A42,СВЦЭМ!$B$33:$B$776,P$11)+'СЕТ СН'!$F$9+СВЦЭМ!$D$10+'СЕТ СН'!$F$6-'СЕТ СН'!$F$19</f>
        <v>113.79720990999999</v>
      </c>
      <c r="Q42" s="36">
        <f>SUMIFS(СВЦЭМ!$C$33:$C$776,СВЦЭМ!$A$33:$A$776,$A42,СВЦЭМ!$B$33:$B$776,Q$11)+'СЕТ СН'!$F$9+СВЦЭМ!$D$10+'СЕТ СН'!$F$6-'СЕТ СН'!$F$19</f>
        <v>113.79720990999999</v>
      </c>
      <c r="R42" s="36">
        <f>SUMIFS(СВЦЭМ!$C$33:$C$776,СВЦЭМ!$A$33:$A$776,$A42,СВЦЭМ!$B$33:$B$776,R$11)+'СЕТ СН'!$F$9+СВЦЭМ!$D$10+'СЕТ СН'!$F$6-'СЕТ СН'!$F$19</f>
        <v>113.79720990999999</v>
      </c>
      <c r="S42" s="36">
        <f>SUMIFS(СВЦЭМ!$C$33:$C$776,СВЦЭМ!$A$33:$A$776,$A42,СВЦЭМ!$B$33:$B$776,S$11)+'СЕТ СН'!$F$9+СВЦЭМ!$D$10+'СЕТ СН'!$F$6-'СЕТ СН'!$F$19</f>
        <v>113.79720990999999</v>
      </c>
      <c r="T42" s="36">
        <f>SUMIFS(СВЦЭМ!$C$33:$C$776,СВЦЭМ!$A$33:$A$776,$A42,СВЦЭМ!$B$33:$B$776,T$11)+'СЕТ СН'!$F$9+СВЦЭМ!$D$10+'СЕТ СН'!$F$6-'СЕТ СН'!$F$19</f>
        <v>113.79720990999999</v>
      </c>
      <c r="U42" s="36">
        <f>SUMIFS(СВЦЭМ!$C$33:$C$776,СВЦЭМ!$A$33:$A$776,$A42,СВЦЭМ!$B$33:$B$776,U$11)+'СЕТ СН'!$F$9+СВЦЭМ!$D$10+'СЕТ СН'!$F$6-'СЕТ СН'!$F$19</f>
        <v>113.79720990999999</v>
      </c>
      <c r="V42" s="36">
        <f>SUMIFS(СВЦЭМ!$C$33:$C$776,СВЦЭМ!$A$33:$A$776,$A42,СВЦЭМ!$B$33:$B$776,V$11)+'СЕТ СН'!$F$9+СВЦЭМ!$D$10+'СЕТ СН'!$F$6-'СЕТ СН'!$F$19</f>
        <v>113.79720990999999</v>
      </c>
      <c r="W42" s="36">
        <f>SUMIFS(СВЦЭМ!$C$33:$C$776,СВЦЭМ!$A$33:$A$776,$A42,СВЦЭМ!$B$33:$B$776,W$11)+'СЕТ СН'!$F$9+СВЦЭМ!$D$10+'СЕТ СН'!$F$6-'СЕТ СН'!$F$19</f>
        <v>113.79720990999999</v>
      </c>
      <c r="X42" s="36">
        <f>SUMIFS(СВЦЭМ!$C$33:$C$776,СВЦЭМ!$A$33:$A$776,$A42,СВЦЭМ!$B$33:$B$776,X$11)+'СЕТ СН'!$F$9+СВЦЭМ!$D$10+'СЕТ СН'!$F$6-'СЕТ СН'!$F$19</f>
        <v>113.79720990999999</v>
      </c>
      <c r="Y42" s="36">
        <f>SUMIFS(СВЦЭМ!$C$33:$C$776,СВЦЭМ!$A$33:$A$776,$A42,СВЦЭМ!$B$33:$B$776,Y$11)+'СЕТ СН'!$F$9+СВЦЭМ!$D$10+'СЕТ СН'!$F$6-'СЕТ СН'!$F$19</f>
        <v>113.79720990999999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1" t="s">
        <v>7</v>
      </c>
      <c r="B45" s="125" t="s">
        <v>71</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01.06.2019</v>
      </c>
      <c r="B48" s="36">
        <f>SUMIFS(СВЦЭМ!$C$33:$C$776,СВЦЭМ!$A$33:$A$776,$A48,СВЦЭМ!$B$33:$B$776,B$47)+'СЕТ СН'!$G$9+СВЦЭМ!$D$10+'СЕТ СН'!$G$6-'СЕТ СН'!$G$19</f>
        <v>1019.07399119</v>
      </c>
      <c r="C48" s="36">
        <f>SUMIFS(СВЦЭМ!$C$33:$C$776,СВЦЭМ!$A$33:$A$776,$A48,СВЦЭМ!$B$33:$B$776,C$47)+'СЕТ СН'!$G$9+СВЦЭМ!$D$10+'СЕТ СН'!$G$6-'СЕТ СН'!$G$19</f>
        <v>1074.1175983100002</v>
      </c>
      <c r="D48" s="36">
        <f>SUMIFS(СВЦЭМ!$C$33:$C$776,СВЦЭМ!$A$33:$A$776,$A48,СВЦЭМ!$B$33:$B$776,D$47)+'СЕТ СН'!$G$9+СВЦЭМ!$D$10+'СЕТ СН'!$G$6-'СЕТ СН'!$G$19</f>
        <v>1122.8446157399999</v>
      </c>
      <c r="E48" s="36">
        <f>SUMIFS(СВЦЭМ!$C$33:$C$776,СВЦЭМ!$A$33:$A$776,$A48,СВЦЭМ!$B$33:$B$776,E$47)+'СЕТ СН'!$G$9+СВЦЭМ!$D$10+'СЕТ СН'!$G$6-'СЕТ СН'!$G$19</f>
        <v>1145.7045850700001</v>
      </c>
      <c r="F48" s="36">
        <f>SUMIFS(СВЦЭМ!$C$33:$C$776,СВЦЭМ!$A$33:$A$776,$A48,СВЦЭМ!$B$33:$B$776,F$47)+'СЕТ СН'!$G$9+СВЦЭМ!$D$10+'СЕТ СН'!$G$6-'СЕТ СН'!$G$19</f>
        <v>1158.4040617600001</v>
      </c>
      <c r="G48" s="36">
        <f>SUMIFS(СВЦЭМ!$C$33:$C$776,СВЦЭМ!$A$33:$A$776,$A48,СВЦЭМ!$B$33:$B$776,G$47)+'СЕТ СН'!$G$9+СВЦЭМ!$D$10+'СЕТ СН'!$G$6-'СЕТ СН'!$G$19</f>
        <v>1165.9763842500001</v>
      </c>
      <c r="H48" s="36">
        <f>SUMIFS(СВЦЭМ!$C$33:$C$776,СВЦЭМ!$A$33:$A$776,$A48,СВЦЭМ!$B$33:$B$776,H$47)+'СЕТ СН'!$G$9+СВЦЭМ!$D$10+'СЕТ СН'!$G$6-'СЕТ СН'!$G$19</f>
        <v>1127.29328386</v>
      </c>
      <c r="I48" s="36">
        <f>SUMIFS(СВЦЭМ!$C$33:$C$776,СВЦЭМ!$A$33:$A$776,$A48,СВЦЭМ!$B$33:$B$776,I$47)+'СЕТ СН'!$G$9+СВЦЭМ!$D$10+'СЕТ СН'!$G$6-'СЕТ СН'!$G$19</f>
        <v>1102.8424181999999</v>
      </c>
      <c r="J48" s="36">
        <f>SUMIFS(СВЦЭМ!$C$33:$C$776,СВЦЭМ!$A$33:$A$776,$A48,СВЦЭМ!$B$33:$B$776,J$47)+'СЕТ СН'!$G$9+СВЦЭМ!$D$10+'СЕТ СН'!$G$6-'СЕТ СН'!$G$19</f>
        <v>1060.8065741400001</v>
      </c>
      <c r="K48" s="36">
        <f>SUMIFS(СВЦЭМ!$C$33:$C$776,СВЦЭМ!$A$33:$A$776,$A48,СВЦЭМ!$B$33:$B$776,K$47)+'СЕТ СН'!$G$9+СВЦЭМ!$D$10+'СЕТ СН'!$G$6-'СЕТ СН'!$G$19</f>
        <v>990.16868684000008</v>
      </c>
      <c r="L48" s="36">
        <f>SUMIFS(СВЦЭМ!$C$33:$C$776,СВЦЭМ!$A$33:$A$776,$A48,СВЦЭМ!$B$33:$B$776,L$47)+'СЕТ СН'!$G$9+СВЦЭМ!$D$10+'СЕТ СН'!$G$6-'СЕТ СН'!$G$19</f>
        <v>970.09549750000008</v>
      </c>
      <c r="M48" s="36">
        <f>SUMIFS(СВЦЭМ!$C$33:$C$776,СВЦЭМ!$A$33:$A$776,$A48,СВЦЭМ!$B$33:$B$776,M$47)+'СЕТ СН'!$G$9+СВЦЭМ!$D$10+'СЕТ СН'!$G$6-'СЕТ СН'!$G$19</f>
        <v>964.42232375000003</v>
      </c>
      <c r="N48" s="36">
        <f>SUMIFS(СВЦЭМ!$C$33:$C$776,СВЦЭМ!$A$33:$A$776,$A48,СВЦЭМ!$B$33:$B$776,N$47)+'СЕТ СН'!$G$9+СВЦЭМ!$D$10+'СЕТ СН'!$G$6-'СЕТ СН'!$G$19</f>
        <v>992.50751308000008</v>
      </c>
      <c r="O48" s="36">
        <f>SUMIFS(СВЦЭМ!$C$33:$C$776,СВЦЭМ!$A$33:$A$776,$A48,СВЦЭМ!$B$33:$B$776,O$47)+'СЕТ СН'!$G$9+СВЦЭМ!$D$10+'СЕТ СН'!$G$6-'СЕТ СН'!$G$19</f>
        <v>977.3399625400001</v>
      </c>
      <c r="P48" s="36">
        <f>SUMIFS(СВЦЭМ!$C$33:$C$776,СВЦЭМ!$A$33:$A$776,$A48,СВЦЭМ!$B$33:$B$776,P$47)+'СЕТ СН'!$G$9+СВЦЭМ!$D$10+'СЕТ СН'!$G$6-'СЕТ СН'!$G$19</f>
        <v>976.97853522000003</v>
      </c>
      <c r="Q48" s="36">
        <f>SUMIFS(СВЦЭМ!$C$33:$C$776,СВЦЭМ!$A$33:$A$776,$A48,СВЦЭМ!$B$33:$B$776,Q$47)+'СЕТ СН'!$G$9+СВЦЭМ!$D$10+'СЕТ СН'!$G$6-'СЕТ СН'!$G$19</f>
        <v>942.05340221000006</v>
      </c>
      <c r="R48" s="36">
        <f>SUMIFS(СВЦЭМ!$C$33:$C$776,СВЦЭМ!$A$33:$A$776,$A48,СВЦЭМ!$B$33:$B$776,R$47)+'СЕТ СН'!$G$9+СВЦЭМ!$D$10+'СЕТ СН'!$G$6-'СЕТ СН'!$G$19</f>
        <v>905.31307716000003</v>
      </c>
      <c r="S48" s="36">
        <f>SUMIFS(СВЦЭМ!$C$33:$C$776,СВЦЭМ!$A$33:$A$776,$A48,СВЦЭМ!$B$33:$B$776,S$47)+'СЕТ СН'!$G$9+СВЦЭМ!$D$10+'СЕТ СН'!$G$6-'СЕТ СН'!$G$19</f>
        <v>942.87981157000002</v>
      </c>
      <c r="T48" s="36">
        <f>SUMIFS(СВЦЭМ!$C$33:$C$776,СВЦЭМ!$A$33:$A$776,$A48,СВЦЭМ!$B$33:$B$776,T$47)+'СЕТ СН'!$G$9+СВЦЭМ!$D$10+'СЕТ СН'!$G$6-'СЕТ СН'!$G$19</f>
        <v>920.54609941000001</v>
      </c>
      <c r="U48" s="36">
        <f>SUMIFS(СВЦЭМ!$C$33:$C$776,СВЦЭМ!$A$33:$A$776,$A48,СВЦЭМ!$B$33:$B$776,U$47)+'СЕТ СН'!$G$9+СВЦЭМ!$D$10+'СЕТ СН'!$G$6-'СЕТ СН'!$G$19</f>
        <v>892.5915822500001</v>
      </c>
      <c r="V48" s="36">
        <f>SUMIFS(СВЦЭМ!$C$33:$C$776,СВЦЭМ!$A$33:$A$776,$A48,СВЦЭМ!$B$33:$B$776,V$47)+'СЕТ СН'!$G$9+СВЦЭМ!$D$10+'СЕТ СН'!$G$6-'СЕТ СН'!$G$19</f>
        <v>872.46486347000007</v>
      </c>
      <c r="W48" s="36">
        <f>SUMIFS(СВЦЭМ!$C$33:$C$776,СВЦЭМ!$A$33:$A$776,$A48,СВЦЭМ!$B$33:$B$776,W$47)+'СЕТ СН'!$G$9+СВЦЭМ!$D$10+'СЕТ СН'!$G$6-'СЕТ СН'!$G$19</f>
        <v>844.26025988000004</v>
      </c>
      <c r="X48" s="36">
        <f>SUMIFS(СВЦЭМ!$C$33:$C$776,СВЦЭМ!$A$33:$A$776,$A48,СВЦЭМ!$B$33:$B$776,X$47)+'СЕТ СН'!$G$9+СВЦЭМ!$D$10+'СЕТ СН'!$G$6-'СЕТ СН'!$G$19</f>
        <v>855.9555363500001</v>
      </c>
      <c r="Y48" s="36">
        <f>SUMIFS(СВЦЭМ!$C$33:$C$776,СВЦЭМ!$A$33:$A$776,$A48,СВЦЭМ!$B$33:$B$776,Y$47)+'СЕТ СН'!$G$9+СВЦЭМ!$D$10+'СЕТ СН'!$G$6-'СЕТ СН'!$G$19</f>
        <v>939.32621818000007</v>
      </c>
    </row>
    <row r="49" spans="1:25" ht="15.75" x14ac:dyDescent="0.2">
      <c r="A49" s="35">
        <f>A48+1</f>
        <v>43618</v>
      </c>
      <c r="B49" s="36">
        <f>SUMIFS(СВЦЭМ!$C$33:$C$776,СВЦЭМ!$A$33:$A$776,$A49,СВЦЭМ!$B$33:$B$776,B$47)+'СЕТ СН'!$G$9+СВЦЭМ!$D$10+'СЕТ СН'!$G$6-'СЕТ СН'!$G$19</f>
        <v>994.13623754000002</v>
      </c>
      <c r="C49" s="36">
        <f>SUMIFS(СВЦЭМ!$C$33:$C$776,СВЦЭМ!$A$33:$A$776,$A49,СВЦЭМ!$B$33:$B$776,C$47)+'СЕТ СН'!$G$9+СВЦЭМ!$D$10+'СЕТ СН'!$G$6-'СЕТ СН'!$G$19</f>
        <v>1047.6983423800002</v>
      </c>
      <c r="D49" s="36">
        <f>SUMIFS(СВЦЭМ!$C$33:$C$776,СВЦЭМ!$A$33:$A$776,$A49,СВЦЭМ!$B$33:$B$776,D$47)+'СЕТ СН'!$G$9+СВЦЭМ!$D$10+'СЕТ СН'!$G$6-'СЕТ СН'!$G$19</f>
        <v>1073.0006978000001</v>
      </c>
      <c r="E49" s="36">
        <f>SUMIFS(СВЦЭМ!$C$33:$C$776,СВЦЭМ!$A$33:$A$776,$A49,СВЦЭМ!$B$33:$B$776,E$47)+'СЕТ СН'!$G$9+СВЦЭМ!$D$10+'СЕТ СН'!$G$6-'СЕТ СН'!$G$19</f>
        <v>1107.7010064800002</v>
      </c>
      <c r="F49" s="36">
        <f>SUMIFS(СВЦЭМ!$C$33:$C$776,СВЦЭМ!$A$33:$A$776,$A49,СВЦЭМ!$B$33:$B$776,F$47)+'СЕТ СН'!$G$9+СВЦЭМ!$D$10+'СЕТ СН'!$G$6-'СЕТ СН'!$G$19</f>
        <v>1118.6891762400001</v>
      </c>
      <c r="G49" s="36">
        <f>SUMIFS(СВЦЭМ!$C$33:$C$776,СВЦЭМ!$A$33:$A$776,$A49,СВЦЭМ!$B$33:$B$776,G$47)+'СЕТ СН'!$G$9+СВЦЭМ!$D$10+'СЕТ СН'!$G$6-'СЕТ СН'!$G$19</f>
        <v>1125.0773332600002</v>
      </c>
      <c r="H49" s="36">
        <f>SUMIFS(СВЦЭМ!$C$33:$C$776,СВЦЭМ!$A$33:$A$776,$A49,СВЦЭМ!$B$33:$B$776,H$47)+'СЕТ СН'!$G$9+СВЦЭМ!$D$10+'СЕТ СН'!$G$6-'СЕТ СН'!$G$19</f>
        <v>1107.0152339800002</v>
      </c>
      <c r="I49" s="36">
        <f>SUMIFS(СВЦЭМ!$C$33:$C$776,СВЦЭМ!$A$33:$A$776,$A49,СВЦЭМ!$B$33:$B$776,I$47)+'СЕТ СН'!$G$9+СВЦЭМ!$D$10+'СЕТ СН'!$G$6-'СЕТ СН'!$G$19</f>
        <v>1064.6038241700001</v>
      </c>
      <c r="J49" s="36">
        <f>SUMIFS(СВЦЭМ!$C$33:$C$776,СВЦЭМ!$A$33:$A$776,$A49,СВЦЭМ!$B$33:$B$776,J$47)+'СЕТ СН'!$G$9+СВЦЭМ!$D$10+'СЕТ СН'!$G$6-'СЕТ СН'!$G$19</f>
        <v>1008.65441782</v>
      </c>
      <c r="K49" s="36">
        <f>SUMIFS(СВЦЭМ!$C$33:$C$776,СВЦЭМ!$A$33:$A$776,$A49,СВЦЭМ!$B$33:$B$776,K$47)+'СЕТ СН'!$G$9+СВЦЭМ!$D$10+'СЕТ СН'!$G$6-'СЕТ СН'!$G$19</f>
        <v>963.61172324000006</v>
      </c>
      <c r="L49" s="36">
        <f>SUMIFS(СВЦЭМ!$C$33:$C$776,СВЦЭМ!$A$33:$A$776,$A49,СВЦЭМ!$B$33:$B$776,L$47)+'СЕТ СН'!$G$9+СВЦЭМ!$D$10+'СЕТ СН'!$G$6-'СЕТ СН'!$G$19</f>
        <v>936.46282740000004</v>
      </c>
      <c r="M49" s="36">
        <f>SUMIFS(СВЦЭМ!$C$33:$C$776,СВЦЭМ!$A$33:$A$776,$A49,СВЦЭМ!$B$33:$B$776,M$47)+'СЕТ СН'!$G$9+СВЦЭМ!$D$10+'СЕТ СН'!$G$6-'СЕТ СН'!$G$19</f>
        <v>922.37845759000004</v>
      </c>
      <c r="N49" s="36">
        <f>SUMIFS(СВЦЭМ!$C$33:$C$776,СВЦЭМ!$A$33:$A$776,$A49,СВЦЭМ!$B$33:$B$776,N$47)+'СЕТ СН'!$G$9+СВЦЭМ!$D$10+'СЕТ СН'!$G$6-'СЕТ СН'!$G$19</f>
        <v>944.3655315200001</v>
      </c>
      <c r="O49" s="36">
        <f>SUMIFS(СВЦЭМ!$C$33:$C$776,СВЦЭМ!$A$33:$A$776,$A49,СВЦЭМ!$B$33:$B$776,O$47)+'СЕТ СН'!$G$9+СВЦЭМ!$D$10+'СЕТ СН'!$G$6-'СЕТ СН'!$G$19</f>
        <v>936.40594359000011</v>
      </c>
      <c r="P49" s="36">
        <f>SUMIFS(СВЦЭМ!$C$33:$C$776,СВЦЭМ!$A$33:$A$776,$A49,СВЦЭМ!$B$33:$B$776,P$47)+'СЕТ СН'!$G$9+СВЦЭМ!$D$10+'СЕТ СН'!$G$6-'СЕТ СН'!$G$19</f>
        <v>942.45867618</v>
      </c>
      <c r="Q49" s="36">
        <f>SUMIFS(СВЦЭМ!$C$33:$C$776,СВЦЭМ!$A$33:$A$776,$A49,СВЦЭМ!$B$33:$B$776,Q$47)+'СЕТ СН'!$G$9+СВЦЭМ!$D$10+'СЕТ СН'!$G$6-'СЕТ СН'!$G$19</f>
        <v>915.37280796000005</v>
      </c>
      <c r="R49" s="36">
        <f>SUMIFS(СВЦЭМ!$C$33:$C$776,СВЦЭМ!$A$33:$A$776,$A49,СВЦЭМ!$B$33:$B$776,R$47)+'СЕТ СН'!$G$9+СВЦЭМ!$D$10+'СЕТ СН'!$G$6-'СЕТ СН'!$G$19</f>
        <v>879.14965254000003</v>
      </c>
      <c r="S49" s="36">
        <f>SUMIFS(СВЦЭМ!$C$33:$C$776,СВЦЭМ!$A$33:$A$776,$A49,СВЦЭМ!$B$33:$B$776,S$47)+'СЕТ СН'!$G$9+СВЦЭМ!$D$10+'СЕТ СН'!$G$6-'СЕТ СН'!$G$19</f>
        <v>870.63802054000007</v>
      </c>
      <c r="T49" s="36">
        <f>SUMIFS(СВЦЭМ!$C$33:$C$776,СВЦЭМ!$A$33:$A$776,$A49,СВЦЭМ!$B$33:$B$776,T$47)+'СЕТ СН'!$G$9+СВЦЭМ!$D$10+'СЕТ СН'!$G$6-'СЕТ СН'!$G$19</f>
        <v>872.82182368000008</v>
      </c>
      <c r="U49" s="36">
        <f>SUMIFS(СВЦЭМ!$C$33:$C$776,СВЦЭМ!$A$33:$A$776,$A49,СВЦЭМ!$B$33:$B$776,U$47)+'СЕТ СН'!$G$9+СВЦЭМ!$D$10+'СЕТ СН'!$G$6-'СЕТ СН'!$G$19</f>
        <v>849.28359364000005</v>
      </c>
      <c r="V49" s="36">
        <f>SUMIFS(СВЦЭМ!$C$33:$C$776,СВЦЭМ!$A$33:$A$776,$A49,СВЦЭМ!$B$33:$B$776,V$47)+'СЕТ СН'!$G$9+СВЦЭМ!$D$10+'СЕТ СН'!$G$6-'СЕТ СН'!$G$19</f>
        <v>836.96377453000002</v>
      </c>
      <c r="W49" s="36">
        <f>SUMIFS(СВЦЭМ!$C$33:$C$776,СВЦЭМ!$A$33:$A$776,$A49,СВЦЭМ!$B$33:$B$776,W$47)+'СЕТ СН'!$G$9+СВЦЭМ!$D$10+'СЕТ СН'!$G$6-'СЕТ СН'!$G$19</f>
        <v>837.76219907000007</v>
      </c>
      <c r="X49" s="36">
        <f>SUMIFS(СВЦЭМ!$C$33:$C$776,СВЦЭМ!$A$33:$A$776,$A49,СВЦЭМ!$B$33:$B$776,X$47)+'СЕТ СН'!$G$9+СВЦЭМ!$D$10+'СЕТ СН'!$G$6-'СЕТ СН'!$G$19</f>
        <v>852.44674858000008</v>
      </c>
      <c r="Y49" s="36">
        <f>SUMIFS(СВЦЭМ!$C$33:$C$776,СВЦЭМ!$A$33:$A$776,$A49,СВЦЭМ!$B$33:$B$776,Y$47)+'СЕТ СН'!$G$9+СВЦЭМ!$D$10+'СЕТ СН'!$G$6-'СЕТ СН'!$G$19</f>
        <v>939.08069221000005</v>
      </c>
    </row>
    <row r="50" spans="1:25" ht="15.75" x14ac:dyDescent="0.2">
      <c r="A50" s="35">
        <f t="shared" ref="A50:A78" si="1">A49+1</f>
        <v>43619</v>
      </c>
      <c r="B50" s="36">
        <f>SUMIFS(СВЦЭМ!$C$33:$C$776,СВЦЭМ!$A$33:$A$776,$A50,СВЦЭМ!$B$33:$B$776,B$47)+'СЕТ СН'!$G$9+СВЦЭМ!$D$10+'СЕТ СН'!$G$6-'СЕТ СН'!$G$19</f>
        <v>1082.31371257</v>
      </c>
      <c r="C50" s="36">
        <f>SUMIFS(СВЦЭМ!$C$33:$C$776,СВЦЭМ!$A$33:$A$776,$A50,СВЦЭМ!$B$33:$B$776,C$47)+'СЕТ СН'!$G$9+СВЦЭМ!$D$10+'СЕТ СН'!$G$6-'СЕТ СН'!$G$19</f>
        <v>1121.4143710000001</v>
      </c>
      <c r="D50" s="36">
        <f>SUMIFS(СВЦЭМ!$C$33:$C$776,СВЦЭМ!$A$33:$A$776,$A50,СВЦЭМ!$B$33:$B$776,D$47)+'СЕТ СН'!$G$9+СВЦЭМ!$D$10+'СЕТ СН'!$G$6-'СЕТ СН'!$G$19</f>
        <v>1149.6079741399999</v>
      </c>
      <c r="E50" s="36">
        <f>SUMIFS(СВЦЭМ!$C$33:$C$776,СВЦЭМ!$A$33:$A$776,$A50,СВЦЭМ!$B$33:$B$776,E$47)+'СЕТ СН'!$G$9+СВЦЭМ!$D$10+'СЕТ СН'!$G$6-'СЕТ СН'!$G$19</f>
        <v>1144.19181757</v>
      </c>
      <c r="F50" s="36">
        <f>SUMIFS(СВЦЭМ!$C$33:$C$776,СВЦЭМ!$A$33:$A$776,$A50,СВЦЭМ!$B$33:$B$776,F$47)+'СЕТ СН'!$G$9+СВЦЭМ!$D$10+'СЕТ СН'!$G$6-'СЕТ СН'!$G$19</f>
        <v>1137.5280304900002</v>
      </c>
      <c r="G50" s="36">
        <f>SUMIFS(СВЦЭМ!$C$33:$C$776,СВЦЭМ!$A$33:$A$776,$A50,СВЦЭМ!$B$33:$B$776,G$47)+'СЕТ СН'!$G$9+СВЦЭМ!$D$10+'СЕТ СН'!$G$6-'СЕТ СН'!$G$19</f>
        <v>1109.6050694999999</v>
      </c>
      <c r="H50" s="36">
        <f>SUMIFS(СВЦЭМ!$C$33:$C$776,СВЦЭМ!$A$33:$A$776,$A50,СВЦЭМ!$B$33:$B$776,H$47)+'СЕТ СН'!$G$9+СВЦЭМ!$D$10+'СЕТ СН'!$G$6-'СЕТ СН'!$G$19</f>
        <v>1096.40762395</v>
      </c>
      <c r="I50" s="36">
        <f>SUMIFS(СВЦЭМ!$C$33:$C$776,СВЦЭМ!$A$33:$A$776,$A50,СВЦЭМ!$B$33:$B$776,I$47)+'СЕТ СН'!$G$9+СВЦЭМ!$D$10+'СЕТ СН'!$G$6-'СЕТ СН'!$G$19</f>
        <v>1062.5600496500001</v>
      </c>
      <c r="J50" s="36">
        <f>SUMIFS(СВЦЭМ!$C$33:$C$776,СВЦЭМ!$A$33:$A$776,$A50,СВЦЭМ!$B$33:$B$776,J$47)+'СЕТ СН'!$G$9+СВЦЭМ!$D$10+'СЕТ СН'!$G$6-'СЕТ СН'!$G$19</f>
        <v>1035.3657935900001</v>
      </c>
      <c r="K50" s="36">
        <f>SUMIFS(СВЦЭМ!$C$33:$C$776,СВЦЭМ!$A$33:$A$776,$A50,СВЦЭМ!$B$33:$B$776,K$47)+'СЕТ СН'!$G$9+СВЦЭМ!$D$10+'СЕТ СН'!$G$6-'СЕТ СН'!$G$19</f>
        <v>1020.0304082800001</v>
      </c>
      <c r="L50" s="36">
        <f>SUMIFS(СВЦЭМ!$C$33:$C$776,СВЦЭМ!$A$33:$A$776,$A50,СВЦЭМ!$B$33:$B$776,L$47)+'СЕТ СН'!$G$9+СВЦЭМ!$D$10+'СЕТ СН'!$G$6-'СЕТ СН'!$G$19</f>
        <v>986.4034799100001</v>
      </c>
      <c r="M50" s="36">
        <f>SUMIFS(СВЦЭМ!$C$33:$C$776,СВЦЭМ!$A$33:$A$776,$A50,СВЦЭМ!$B$33:$B$776,M$47)+'СЕТ СН'!$G$9+СВЦЭМ!$D$10+'СЕТ СН'!$G$6-'СЕТ СН'!$G$19</f>
        <v>941.62683166000011</v>
      </c>
      <c r="N50" s="36">
        <f>SUMIFS(СВЦЭМ!$C$33:$C$776,СВЦЭМ!$A$33:$A$776,$A50,СВЦЭМ!$B$33:$B$776,N$47)+'СЕТ СН'!$G$9+СВЦЭМ!$D$10+'СЕТ СН'!$G$6-'СЕТ СН'!$G$19</f>
        <v>922.94268747000001</v>
      </c>
      <c r="O50" s="36">
        <f>SUMIFS(СВЦЭМ!$C$33:$C$776,СВЦЭМ!$A$33:$A$776,$A50,СВЦЭМ!$B$33:$B$776,O$47)+'СЕТ СН'!$G$9+СВЦЭМ!$D$10+'СЕТ СН'!$G$6-'СЕТ СН'!$G$19</f>
        <v>918.20254691000002</v>
      </c>
      <c r="P50" s="36">
        <f>SUMIFS(СВЦЭМ!$C$33:$C$776,СВЦЭМ!$A$33:$A$776,$A50,СВЦЭМ!$B$33:$B$776,P$47)+'СЕТ СН'!$G$9+СВЦЭМ!$D$10+'СЕТ СН'!$G$6-'СЕТ СН'!$G$19</f>
        <v>918.62630263000005</v>
      </c>
      <c r="Q50" s="36">
        <f>SUMIFS(СВЦЭМ!$C$33:$C$776,СВЦЭМ!$A$33:$A$776,$A50,СВЦЭМ!$B$33:$B$776,Q$47)+'СЕТ СН'!$G$9+СВЦЭМ!$D$10+'СЕТ СН'!$G$6-'СЕТ СН'!$G$19</f>
        <v>880.43952275000004</v>
      </c>
      <c r="R50" s="36">
        <f>SUMIFS(СВЦЭМ!$C$33:$C$776,СВЦЭМ!$A$33:$A$776,$A50,СВЦЭМ!$B$33:$B$776,R$47)+'СЕТ СН'!$G$9+СВЦЭМ!$D$10+'СЕТ СН'!$G$6-'СЕТ СН'!$G$19</f>
        <v>838.6172645900001</v>
      </c>
      <c r="S50" s="36">
        <f>SUMIFS(СВЦЭМ!$C$33:$C$776,СВЦЭМ!$A$33:$A$776,$A50,СВЦЭМ!$B$33:$B$776,S$47)+'СЕТ СН'!$G$9+СВЦЭМ!$D$10+'СЕТ СН'!$G$6-'СЕТ СН'!$G$19</f>
        <v>851.10719497000002</v>
      </c>
      <c r="T50" s="36">
        <f>SUMIFS(СВЦЭМ!$C$33:$C$776,СВЦЭМ!$A$33:$A$776,$A50,СВЦЭМ!$B$33:$B$776,T$47)+'СЕТ СН'!$G$9+СВЦЭМ!$D$10+'СЕТ СН'!$G$6-'СЕТ СН'!$G$19</f>
        <v>849.60194889000002</v>
      </c>
      <c r="U50" s="36">
        <f>SUMIFS(СВЦЭМ!$C$33:$C$776,СВЦЭМ!$A$33:$A$776,$A50,СВЦЭМ!$B$33:$B$776,U$47)+'СЕТ СН'!$G$9+СВЦЭМ!$D$10+'СЕТ СН'!$G$6-'СЕТ СН'!$G$19</f>
        <v>863.29504013000007</v>
      </c>
      <c r="V50" s="36">
        <f>SUMIFS(СВЦЭМ!$C$33:$C$776,СВЦЭМ!$A$33:$A$776,$A50,СВЦЭМ!$B$33:$B$776,V$47)+'СЕТ СН'!$G$9+СВЦЭМ!$D$10+'СЕТ СН'!$G$6-'СЕТ СН'!$G$19</f>
        <v>922.87109551000003</v>
      </c>
      <c r="W50" s="36">
        <f>SUMIFS(СВЦЭМ!$C$33:$C$776,СВЦЭМ!$A$33:$A$776,$A50,СВЦЭМ!$B$33:$B$776,W$47)+'СЕТ СН'!$G$9+СВЦЭМ!$D$10+'СЕТ СН'!$G$6-'СЕТ СН'!$G$19</f>
        <v>842.62790876000008</v>
      </c>
      <c r="X50" s="36">
        <f>SUMIFS(СВЦЭМ!$C$33:$C$776,СВЦЭМ!$A$33:$A$776,$A50,СВЦЭМ!$B$33:$B$776,X$47)+'СЕТ СН'!$G$9+СВЦЭМ!$D$10+'СЕТ СН'!$G$6-'СЕТ СН'!$G$19</f>
        <v>809.38983495000002</v>
      </c>
      <c r="Y50" s="36">
        <f>SUMIFS(СВЦЭМ!$C$33:$C$776,СВЦЭМ!$A$33:$A$776,$A50,СВЦЭМ!$B$33:$B$776,Y$47)+'СЕТ СН'!$G$9+СВЦЭМ!$D$10+'СЕТ СН'!$G$6-'СЕТ СН'!$G$19</f>
        <v>921.09555438000007</v>
      </c>
    </row>
    <row r="51" spans="1:25" ht="15.75" x14ac:dyDescent="0.2">
      <c r="A51" s="35">
        <f t="shared" si="1"/>
        <v>43620</v>
      </c>
      <c r="B51" s="36">
        <f>SUMIFS(СВЦЭМ!$C$33:$C$776,СВЦЭМ!$A$33:$A$776,$A51,СВЦЭМ!$B$33:$B$776,B$47)+'СЕТ СН'!$G$9+СВЦЭМ!$D$10+'СЕТ СН'!$G$6-'СЕТ СН'!$G$19</f>
        <v>1061.1733048000001</v>
      </c>
      <c r="C51" s="36">
        <f>SUMIFS(СВЦЭМ!$C$33:$C$776,СВЦЭМ!$A$33:$A$776,$A51,СВЦЭМ!$B$33:$B$776,C$47)+'СЕТ СН'!$G$9+СВЦЭМ!$D$10+'СЕТ СН'!$G$6-'СЕТ СН'!$G$19</f>
        <v>1131.41164162</v>
      </c>
      <c r="D51" s="36">
        <f>SUMIFS(СВЦЭМ!$C$33:$C$776,СВЦЭМ!$A$33:$A$776,$A51,СВЦЭМ!$B$33:$B$776,D$47)+'СЕТ СН'!$G$9+СВЦЭМ!$D$10+'СЕТ СН'!$G$6-'СЕТ СН'!$G$19</f>
        <v>1150.5217860400001</v>
      </c>
      <c r="E51" s="36">
        <f>SUMIFS(СВЦЭМ!$C$33:$C$776,СВЦЭМ!$A$33:$A$776,$A51,СВЦЭМ!$B$33:$B$776,E$47)+'СЕТ СН'!$G$9+СВЦЭМ!$D$10+'СЕТ СН'!$G$6-'СЕТ СН'!$G$19</f>
        <v>1141.4322330099999</v>
      </c>
      <c r="F51" s="36">
        <f>SUMIFS(СВЦЭМ!$C$33:$C$776,СВЦЭМ!$A$33:$A$776,$A51,СВЦЭМ!$B$33:$B$776,F$47)+'СЕТ СН'!$G$9+СВЦЭМ!$D$10+'СЕТ СН'!$G$6-'СЕТ СН'!$G$19</f>
        <v>1132.91953343</v>
      </c>
      <c r="G51" s="36">
        <f>SUMIFS(СВЦЭМ!$C$33:$C$776,СВЦЭМ!$A$33:$A$776,$A51,СВЦЭМ!$B$33:$B$776,G$47)+'СЕТ СН'!$G$9+СВЦЭМ!$D$10+'СЕТ СН'!$G$6-'СЕТ СН'!$G$19</f>
        <v>1112.14518088</v>
      </c>
      <c r="H51" s="36">
        <f>SUMIFS(СВЦЭМ!$C$33:$C$776,СВЦЭМ!$A$33:$A$776,$A51,СВЦЭМ!$B$33:$B$776,H$47)+'СЕТ СН'!$G$9+СВЦЭМ!$D$10+'СЕТ СН'!$G$6-'СЕТ СН'!$G$19</f>
        <v>1088.3467662799999</v>
      </c>
      <c r="I51" s="36">
        <f>SUMIFS(СВЦЭМ!$C$33:$C$776,СВЦЭМ!$A$33:$A$776,$A51,СВЦЭМ!$B$33:$B$776,I$47)+'СЕТ СН'!$G$9+СВЦЭМ!$D$10+'СЕТ СН'!$G$6-'СЕТ СН'!$G$19</f>
        <v>1023.9640338200001</v>
      </c>
      <c r="J51" s="36">
        <f>SUMIFS(СВЦЭМ!$C$33:$C$776,СВЦЭМ!$A$33:$A$776,$A51,СВЦЭМ!$B$33:$B$776,J$47)+'СЕТ СН'!$G$9+СВЦЭМ!$D$10+'СЕТ СН'!$G$6-'СЕТ СН'!$G$19</f>
        <v>985.92378706</v>
      </c>
      <c r="K51" s="36">
        <f>SUMIFS(СВЦЭМ!$C$33:$C$776,СВЦЭМ!$A$33:$A$776,$A51,СВЦЭМ!$B$33:$B$776,K$47)+'СЕТ СН'!$G$9+СВЦЭМ!$D$10+'СЕТ СН'!$G$6-'СЕТ СН'!$G$19</f>
        <v>967.85796374000006</v>
      </c>
      <c r="L51" s="36">
        <f>SUMIFS(СВЦЭМ!$C$33:$C$776,СВЦЭМ!$A$33:$A$776,$A51,СВЦЭМ!$B$33:$B$776,L$47)+'СЕТ СН'!$G$9+СВЦЭМ!$D$10+'СЕТ СН'!$G$6-'СЕТ СН'!$G$19</f>
        <v>949.83008223000002</v>
      </c>
      <c r="M51" s="36">
        <f>SUMIFS(СВЦЭМ!$C$33:$C$776,СВЦЭМ!$A$33:$A$776,$A51,СВЦЭМ!$B$33:$B$776,M$47)+'СЕТ СН'!$G$9+СВЦЭМ!$D$10+'СЕТ СН'!$G$6-'СЕТ СН'!$G$19</f>
        <v>935.8894082600001</v>
      </c>
      <c r="N51" s="36">
        <f>SUMIFS(СВЦЭМ!$C$33:$C$776,СВЦЭМ!$A$33:$A$776,$A51,СВЦЭМ!$B$33:$B$776,N$47)+'СЕТ СН'!$G$9+СВЦЭМ!$D$10+'СЕТ СН'!$G$6-'СЕТ СН'!$G$19</f>
        <v>943.09579726000004</v>
      </c>
      <c r="O51" s="36">
        <f>SUMIFS(СВЦЭМ!$C$33:$C$776,СВЦЭМ!$A$33:$A$776,$A51,СВЦЭМ!$B$33:$B$776,O$47)+'СЕТ СН'!$G$9+СВЦЭМ!$D$10+'СЕТ СН'!$G$6-'СЕТ СН'!$G$19</f>
        <v>940.53625143000011</v>
      </c>
      <c r="P51" s="36">
        <f>SUMIFS(СВЦЭМ!$C$33:$C$776,СВЦЭМ!$A$33:$A$776,$A51,СВЦЭМ!$B$33:$B$776,P$47)+'СЕТ СН'!$G$9+СВЦЭМ!$D$10+'СЕТ СН'!$G$6-'СЕТ СН'!$G$19</f>
        <v>949.9381673900001</v>
      </c>
      <c r="Q51" s="36">
        <f>SUMIFS(СВЦЭМ!$C$33:$C$776,СВЦЭМ!$A$33:$A$776,$A51,СВЦЭМ!$B$33:$B$776,Q$47)+'СЕТ СН'!$G$9+СВЦЭМ!$D$10+'СЕТ СН'!$G$6-'СЕТ СН'!$G$19</f>
        <v>910.0934319700001</v>
      </c>
      <c r="R51" s="36">
        <f>SUMIFS(СВЦЭМ!$C$33:$C$776,СВЦЭМ!$A$33:$A$776,$A51,СВЦЭМ!$B$33:$B$776,R$47)+'СЕТ СН'!$G$9+СВЦЭМ!$D$10+'СЕТ СН'!$G$6-'СЕТ СН'!$G$19</f>
        <v>862.69424600000002</v>
      </c>
      <c r="S51" s="36">
        <f>SUMIFS(СВЦЭМ!$C$33:$C$776,СВЦЭМ!$A$33:$A$776,$A51,СВЦЭМ!$B$33:$B$776,S$47)+'СЕТ СН'!$G$9+СВЦЭМ!$D$10+'СЕТ СН'!$G$6-'СЕТ СН'!$G$19</f>
        <v>885.76046802000008</v>
      </c>
      <c r="T51" s="36">
        <f>SUMIFS(СВЦЭМ!$C$33:$C$776,СВЦЭМ!$A$33:$A$776,$A51,СВЦЭМ!$B$33:$B$776,T$47)+'СЕТ СН'!$G$9+СВЦЭМ!$D$10+'СЕТ СН'!$G$6-'СЕТ СН'!$G$19</f>
        <v>875.00786769000001</v>
      </c>
      <c r="U51" s="36">
        <f>SUMIFS(СВЦЭМ!$C$33:$C$776,СВЦЭМ!$A$33:$A$776,$A51,СВЦЭМ!$B$33:$B$776,U$47)+'СЕТ СН'!$G$9+СВЦЭМ!$D$10+'СЕТ СН'!$G$6-'СЕТ СН'!$G$19</f>
        <v>861.56083549000004</v>
      </c>
      <c r="V51" s="36">
        <f>SUMIFS(СВЦЭМ!$C$33:$C$776,СВЦЭМ!$A$33:$A$776,$A51,СВЦЭМ!$B$33:$B$776,V$47)+'СЕТ СН'!$G$9+СВЦЭМ!$D$10+'СЕТ СН'!$G$6-'СЕТ СН'!$G$19</f>
        <v>858.95989093000003</v>
      </c>
      <c r="W51" s="36">
        <f>SUMIFS(СВЦЭМ!$C$33:$C$776,СВЦЭМ!$A$33:$A$776,$A51,СВЦЭМ!$B$33:$B$776,W$47)+'СЕТ СН'!$G$9+СВЦЭМ!$D$10+'СЕТ СН'!$G$6-'СЕТ СН'!$G$19</f>
        <v>838.98347805000003</v>
      </c>
      <c r="X51" s="36">
        <f>SUMIFS(СВЦЭМ!$C$33:$C$776,СВЦЭМ!$A$33:$A$776,$A51,СВЦЭМ!$B$33:$B$776,X$47)+'СЕТ СН'!$G$9+СВЦЭМ!$D$10+'СЕТ СН'!$G$6-'СЕТ СН'!$G$19</f>
        <v>852.82357142000001</v>
      </c>
      <c r="Y51" s="36">
        <f>SUMIFS(СВЦЭМ!$C$33:$C$776,СВЦЭМ!$A$33:$A$776,$A51,СВЦЭМ!$B$33:$B$776,Y$47)+'СЕТ СН'!$G$9+СВЦЭМ!$D$10+'СЕТ СН'!$G$6-'СЕТ СН'!$G$19</f>
        <v>931.32646001000001</v>
      </c>
    </row>
    <row r="52" spans="1:25" ht="15.75" x14ac:dyDescent="0.2">
      <c r="A52" s="35">
        <f t="shared" si="1"/>
        <v>43621</v>
      </c>
      <c r="B52" s="36">
        <f>SUMIFS(СВЦЭМ!$C$33:$C$776,СВЦЭМ!$A$33:$A$776,$A52,СВЦЭМ!$B$33:$B$776,B$47)+'СЕТ СН'!$G$9+СВЦЭМ!$D$10+'СЕТ СН'!$G$6-'СЕТ СН'!$G$19</f>
        <v>1014.2475907300001</v>
      </c>
      <c r="C52" s="36">
        <f>SUMIFS(СВЦЭМ!$C$33:$C$776,СВЦЭМ!$A$33:$A$776,$A52,СВЦЭМ!$B$33:$B$776,C$47)+'СЕТ СН'!$G$9+СВЦЭМ!$D$10+'СЕТ СН'!$G$6-'СЕТ СН'!$G$19</f>
        <v>1065.73037299</v>
      </c>
      <c r="D52" s="36">
        <f>SUMIFS(СВЦЭМ!$C$33:$C$776,СВЦЭМ!$A$33:$A$776,$A52,СВЦЭМ!$B$33:$B$776,D$47)+'СЕТ СН'!$G$9+СВЦЭМ!$D$10+'СЕТ СН'!$G$6-'СЕТ СН'!$G$19</f>
        <v>1102.4814737500001</v>
      </c>
      <c r="E52" s="36">
        <f>SUMIFS(СВЦЭМ!$C$33:$C$776,СВЦЭМ!$A$33:$A$776,$A52,СВЦЭМ!$B$33:$B$776,E$47)+'СЕТ СН'!$G$9+СВЦЭМ!$D$10+'СЕТ СН'!$G$6-'СЕТ СН'!$G$19</f>
        <v>1116.5626118499999</v>
      </c>
      <c r="F52" s="36">
        <f>SUMIFS(СВЦЭМ!$C$33:$C$776,СВЦЭМ!$A$33:$A$776,$A52,СВЦЭМ!$B$33:$B$776,F$47)+'СЕТ СН'!$G$9+СВЦЭМ!$D$10+'СЕТ СН'!$G$6-'СЕТ СН'!$G$19</f>
        <v>1102.63032101</v>
      </c>
      <c r="G52" s="36">
        <f>SUMIFS(СВЦЭМ!$C$33:$C$776,СВЦЭМ!$A$33:$A$776,$A52,СВЦЭМ!$B$33:$B$776,G$47)+'СЕТ СН'!$G$9+СВЦЭМ!$D$10+'СЕТ СН'!$G$6-'СЕТ СН'!$G$19</f>
        <v>1102.09451917</v>
      </c>
      <c r="H52" s="36">
        <f>SUMIFS(СВЦЭМ!$C$33:$C$776,СВЦЭМ!$A$33:$A$776,$A52,СВЦЭМ!$B$33:$B$776,H$47)+'СЕТ СН'!$G$9+СВЦЭМ!$D$10+'СЕТ СН'!$G$6-'СЕТ СН'!$G$19</f>
        <v>1063.5489938400001</v>
      </c>
      <c r="I52" s="36">
        <f>SUMIFS(СВЦЭМ!$C$33:$C$776,СВЦЭМ!$A$33:$A$776,$A52,СВЦЭМ!$B$33:$B$776,I$47)+'СЕТ СН'!$G$9+СВЦЭМ!$D$10+'СЕТ СН'!$G$6-'СЕТ СН'!$G$19</f>
        <v>1011.116805</v>
      </c>
      <c r="J52" s="36">
        <f>SUMIFS(СВЦЭМ!$C$33:$C$776,СВЦЭМ!$A$33:$A$776,$A52,СВЦЭМ!$B$33:$B$776,J$47)+'СЕТ СН'!$G$9+СВЦЭМ!$D$10+'СЕТ СН'!$G$6-'СЕТ СН'!$G$19</f>
        <v>964.15699617000007</v>
      </c>
      <c r="K52" s="36">
        <f>SUMIFS(СВЦЭМ!$C$33:$C$776,СВЦЭМ!$A$33:$A$776,$A52,СВЦЭМ!$B$33:$B$776,K$47)+'СЕТ СН'!$G$9+СВЦЭМ!$D$10+'СЕТ СН'!$G$6-'СЕТ СН'!$G$19</f>
        <v>941.10285182000007</v>
      </c>
      <c r="L52" s="36">
        <f>SUMIFS(СВЦЭМ!$C$33:$C$776,СВЦЭМ!$A$33:$A$776,$A52,СВЦЭМ!$B$33:$B$776,L$47)+'СЕТ СН'!$G$9+СВЦЭМ!$D$10+'СЕТ СН'!$G$6-'СЕТ СН'!$G$19</f>
        <v>933.79289369000003</v>
      </c>
      <c r="M52" s="36">
        <f>SUMIFS(СВЦЭМ!$C$33:$C$776,СВЦЭМ!$A$33:$A$776,$A52,СВЦЭМ!$B$33:$B$776,M$47)+'СЕТ СН'!$G$9+СВЦЭМ!$D$10+'СЕТ СН'!$G$6-'СЕТ СН'!$G$19</f>
        <v>913.84143225000003</v>
      </c>
      <c r="N52" s="36">
        <f>SUMIFS(СВЦЭМ!$C$33:$C$776,СВЦЭМ!$A$33:$A$776,$A52,СВЦЭМ!$B$33:$B$776,N$47)+'СЕТ СН'!$G$9+СВЦЭМ!$D$10+'СЕТ СН'!$G$6-'СЕТ СН'!$G$19</f>
        <v>948.69095101000005</v>
      </c>
      <c r="O52" s="36">
        <f>SUMIFS(СВЦЭМ!$C$33:$C$776,СВЦЭМ!$A$33:$A$776,$A52,СВЦЭМ!$B$33:$B$776,O$47)+'СЕТ СН'!$G$9+СВЦЭМ!$D$10+'СЕТ СН'!$G$6-'СЕТ СН'!$G$19</f>
        <v>955.18827135000004</v>
      </c>
      <c r="P52" s="36">
        <f>SUMIFS(СВЦЭМ!$C$33:$C$776,СВЦЭМ!$A$33:$A$776,$A52,СВЦЭМ!$B$33:$B$776,P$47)+'СЕТ СН'!$G$9+СВЦЭМ!$D$10+'СЕТ СН'!$G$6-'СЕТ СН'!$G$19</f>
        <v>969.5576887200001</v>
      </c>
      <c r="Q52" s="36">
        <f>SUMIFS(СВЦЭМ!$C$33:$C$776,СВЦЭМ!$A$33:$A$776,$A52,СВЦЭМ!$B$33:$B$776,Q$47)+'СЕТ СН'!$G$9+СВЦЭМ!$D$10+'СЕТ СН'!$G$6-'СЕТ СН'!$G$19</f>
        <v>912.13765318000003</v>
      </c>
      <c r="R52" s="36">
        <f>SUMIFS(СВЦЭМ!$C$33:$C$776,СВЦЭМ!$A$33:$A$776,$A52,СВЦЭМ!$B$33:$B$776,R$47)+'СЕТ СН'!$G$9+СВЦЭМ!$D$10+'СЕТ СН'!$G$6-'СЕТ СН'!$G$19</f>
        <v>864.70765080000001</v>
      </c>
      <c r="S52" s="36">
        <f>SUMIFS(СВЦЭМ!$C$33:$C$776,СВЦЭМ!$A$33:$A$776,$A52,СВЦЭМ!$B$33:$B$776,S$47)+'СЕТ СН'!$G$9+СВЦЭМ!$D$10+'СЕТ СН'!$G$6-'СЕТ СН'!$G$19</f>
        <v>876.60486035000008</v>
      </c>
      <c r="T52" s="36">
        <f>SUMIFS(СВЦЭМ!$C$33:$C$776,СВЦЭМ!$A$33:$A$776,$A52,СВЦЭМ!$B$33:$B$776,T$47)+'СЕТ СН'!$G$9+СВЦЭМ!$D$10+'СЕТ СН'!$G$6-'СЕТ СН'!$G$19</f>
        <v>875.18010506000007</v>
      </c>
      <c r="U52" s="36">
        <f>SUMIFS(СВЦЭМ!$C$33:$C$776,СВЦЭМ!$A$33:$A$776,$A52,СВЦЭМ!$B$33:$B$776,U$47)+'СЕТ СН'!$G$9+СВЦЭМ!$D$10+'СЕТ СН'!$G$6-'СЕТ СН'!$G$19</f>
        <v>856.93096354000011</v>
      </c>
      <c r="V52" s="36">
        <f>SUMIFS(СВЦЭМ!$C$33:$C$776,СВЦЭМ!$A$33:$A$776,$A52,СВЦЭМ!$B$33:$B$776,V$47)+'СЕТ СН'!$G$9+СВЦЭМ!$D$10+'СЕТ СН'!$G$6-'СЕТ СН'!$G$19</f>
        <v>855.06540572000006</v>
      </c>
      <c r="W52" s="36">
        <f>SUMIFS(СВЦЭМ!$C$33:$C$776,СВЦЭМ!$A$33:$A$776,$A52,СВЦЭМ!$B$33:$B$776,W$47)+'СЕТ СН'!$G$9+СВЦЭМ!$D$10+'СЕТ СН'!$G$6-'СЕТ СН'!$G$19</f>
        <v>829.88976708000007</v>
      </c>
      <c r="X52" s="36">
        <f>SUMIFS(СВЦЭМ!$C$33:$C$776,СВЦЭМ!$A$33:$A$776,$A52,СВЦЭМ!$B$33:$B$776,X$47)+'СЕТ СН'!$G$9+СВЦЭМ!$D$10+'СЕТ СН'!$G$6-'СЕТ СН'!$G$19</f>
        <v>857.19753098000001</v>
      </c>
      <c r="Y52" s="36">
        <f>SUMIFS(СВЦЭМ!$C$33:$C$776,СВЦЭМ!$A$33:$A$776,$A52,СВЦЭМ!$B$33:$B$776,Y$47)+'СЕТ СН'!$G$9+СВЦЭМ!$D$10+'СЕТ СН'!$G$6-'СЕТ СН'!$G$19</f>
        <v>938.49065189000009</v>
      </c>
    </row>
    <row r="53" spans="1:25" ht="15.75" x14ac:dyDescent="0.2">
      <c r="A53" s="35">
        <f t="shared" si="1"/>
        <v>43622</v>
      </c>
      <c r="B53" s="36">
        <f>SUMIFS(СВЦЭМ!$C$33:$C$776,СВЦЭМ!$A$33:$A$776,$A53,СВЦЭМ!$B$33:$B$776,B$47)+'СЕТ СН'!$G$9+СВЦЭМ!$D$10+'СЕТ СН'!$G$6-'СЕТ СН'!$G$19</f>
        <v>1047.74603738</v>
      </c>
      <c r="C53" s="36">
        <f>SUMIFS(СВЦЭМ!$C$33:$C$776,СВЦЭМ!$A$33:$A$776,$A53,СВЦЭМ!$B$33:$B$776,C$47)+'СЕТ СН'!$G$9+СВЦЭМ!$D$10+'СЕТ СН'!$G$6-'СЕТ СН'!$G$19</f>
        <v>1087.7133741299999</v>
      </c>
      <c r="D53" s="36">
        <f>SUMIFS(СВЦЭМ!$C$33:$C$776,СВЦЭМ!$A$33:$A$776,$A53,СВЦЭМ!$B$33:$B$776,D$47)+'СЕТ СН'!$G$9+СВЦЭМ!$D$10+'СЕТ СН'!$G$6-'СЕТ СН'!$G$19</f>
        <v>1101.7115536599999</v>
      </c>
      <c r="E53" s="36">
        <f>SUMIFS(СВЦЭМ!$C$33:$C$776,СВЦЭМ!$A$33:$A$776,$A53,СВЦЭМ!$B$33:$B$776,E$47)+'СЕТ СН'!$G$9+СВЦЭМ!$D$10+'СЕТ СН'!$G$6-'СЕТ СН'!$G$19</f>
        <v>1107.41556193</v>
      </c>
      <c r="F53" s="36">
        <f>SUMIFS(СВЦЭМ!$C$33:$C$776,СВЦЭМ!$A$33:$A$776,$A53,СВЦЭМ!$B$33:$B$776,F$47)+'СЕТ СН'!$G$9+СВЦЭМ!$D$10+'СЕТ СН'!$G$6-'СЕТ СН'!$G$19</f>
        <v>1109.9291082899999</v>
      </c>
      <c r="G53" s="36">
        <f>SUMIFS(СВЦЭМ!$C$33:$C$776,СВЦЭМ!$A$33:$A$776,$A53,СВЦЭМ!$B$33:$B$776,G$47)+'СЕТ СН'!$G$9+СВЦЭМ!$D$10+'СЕТ СН'!$G$6-'СЕТ СН'!$G$19</f>
        <v>1100.21114349</v>
      </c>
      <c r="H53" s="36">
        <f>SUMIFS(СВЦЭМ!$C$33:$C$776,СВЦЭМ!$A$33:$A$776,$A53,СВЦЭМ!$B$33:$B$776,H$47)+'СЕТ СН'!$G$9+СВЦЭМ!$D$10+'СЕТ СН'!$G$6-'СЕТ СН'!$G$19</f>
        <v>1034.74474736</v>
      </c>
      <c r="I53" s="36">
        <f>SUMIFS(СВЦЭМ!$C$33:$C$776,СВЦЭМ!$A$33:$A$776,$A53,СВЦЭМ!$B$33:$B$776,I$47)+'СЕТ СН'!$G$9+СВЦЭМ!$D$10+'СЕТ СН'!$G$6-'СЕТ СН'!$G$19</f>
        <v>966.89001604000009</v>
      </c>
      <c r="J53" s="36">
        <f>SUMIFS(СВЦЭМ!$C$33:$C$776,СВЦЭМ!$A$33:$A$776,$A53,СВЦЭМ!$B$33:$B$776,J$47)+'СЕТ СН'!$G$9+СВЦЭМ!$D$10+'СЕТ СН'!$G$6-'СЕТ СН'!$G$19</f>
        <v>919.8608632700001</v>
      </c>
      <c r="K53" s="36">
        <f>SUMIFS(СВЦЭМ!$C$33:$C$776,СВЦЭМ!$A$33:$A$776,$A53,СВЦЭМ!$B$33:$B$776,K$47)+'СЕТ СН'!$G$9+СВЦЭМ!$D$10+'СЕТ СН'!$G$6-'СЕТ СН'!$G$19</f>
        <v>880.5769051100001</v>
      </c>
      <c r="L53" s="36">
        <f>SUMIFS(СВЦЭМ!$C$33:$C$776,СВЦЭМ!$A$33:$A$776,$A53,СВЦЭМ!$B$33:$B$776,L$47)+'СЕТ СН'!$G$9+СВЦЭМ!$D$10+'СЕТ СН'!$G$6-'СЕТ СН'!$G$19</f>
        <v>874.50321094000003</v>
      </c>
      <c r="M53" s="36">
        <f>SUMIFS(СВЦЭМ!$C$33:$C$776,СВЦЭМ!$A$33:$A$776,$A53,СВЦЭМ!$B$33:$B$776,M$47)+'СЕТ СН'!$G$9+СВЦЭМ!$D$10+'СЕТ СН'!$G$6-'СЕТ СН'!$G$19</f>
        <v>876.09042806000002</v>
      </c>
      <c r="N53" s="36">
        <f>SUMIFS(СВЦЭМ!$C$33:$C$776,СВЦЭМ!$A$33:$A$776,$A53,СВЦЭМ!$B$33:$B$776,N$47)+'СЕТ СН'!$G$9+СВЦЭМ!$D$10+'СЕТ СН'!$G$6-'СЕТ СН'!$G$19</f>
        <v>884.55452360000004</v>
      </c>
      <c r="O53" s="36">
        <f>SUMIFS(СВЦЭМ!$C$33:$C$776,СВЦЭМ!$A$33:$A$776,$A53,СВЦЭМ!$B$33:$B$776,O$47)+'СЕТ СН'!$G$9+СВЦЭМ!$D$10+'СЕТ СН'!$G$6-'СЕТ СН'!$G$19</f>
        <v>878.1208985400001</v>
      </c>
      <c r="P53" s="36">
        <f>SUMIFS(СВЦЭМ!$C$33:$C$776,СВЦЭМ!$A$33:$A$776,$A53,СВЦЭМ!$B$33:$B$776,P$47)+'СЕТ СН'!$G$9+СВЦЭМ!$D$10+'СЕТ СН'!$G$6-'СЕТ СН'!$G$19</f>
        <v>899.83458072000008</v>
      </c>
      <c r="Q53" s="36">
        <f>SUMIFS(СВЦЭМ!$C$33:$C$776,СВЦЭМ!$A$33:$A$776,$A53,СВЦЭМ!$B$33:$B$776,Q$47)+'СЕТ СН'!$G$9+СВЦЭМ!$D$10+'СЕТ СН'!$G$6-'СЕТ СН'!$G$19</f>
        <v>873.5764172800001</v>
      </c>
      <c r="R53" s="36">
        <f>SUMIFS(СВЦЭМ!$C$33:$C$776,СВЦЭМ!$A$33:$A$776,$A53,СВЦЭМ!$B$33:$B$776,R$47)+'СЕТ СН'!$G$9+СВЦЭМ!$D$10+'СЕТ СН'!$G$6-'СЕТ СН'!$G$19</f>
        <v>834.01169330000005</v>
      </c>
      <c r="S53" s="36">
        <f>SUMIFS(СВЦЭМ!$C$33:$C$776,СВЦЭМ!$A$33:$A$776,$A53,СВЦЭМ!$B$33:$B$776,S$47)+'СЕТ СН'!$G$9+СВЦЭМ!$D$10+'СЕТ СН'!$G$6-'СЕТ СН'!$G$19</f>
        <v>827.20224486000006</v>
      </c>
      <c r="T53" s="36">
        <f>SUMIFS(СВЦЭМ!$C$33:$C$776,СВЦЭМ!$A$33:$A$776,$A53,СВЦЭМ!$B$33:$B$776,T$47)+'СЕТ СН'!$G$9+СВЦЭМ!$D$10+'СЕТ СН'!$G$6-'СЕТ СН'!$G$19</f>
        <v>819.21408476000011</v>
      </c>
      <c r="U53" s="36">
        <f>SUMIFS(СВЦЭМ!$C$33:$C$776,СВЦЭМ!$A$33:$A$776,$A53,СВЦЭМ!$B$33:$B$776,U$47)+'СЕТ СН'!$G$9+СВЦЭМ!$D$10+'СЕТ СН'!$G$6-'СЕТ СН'!$G$19</f>
        <v>803.07052161000001</v>
      </c>
      <c r="V53" s="36">
        <f>SUMIFS(СВЦЭМ!$C$33:$C$776,СВЦЭМ!$A$33:$A$776,$A53,СВЦЭМ!$B$33:$B$776,V$47)+'СЕТ СН'!$G$9+СВЦЭМ!$D$10+'СЕТ СН'!$G$6-'СЕТ СН'!$G$19</f>
        <v>796.93983655</v>
      </c>
      <c r="W53" s="36">
        <f>SUMIFS(СВЦЭМ!$C$33:$C$776,СВЦЭМ!$A$33:$A$776,$A53,СВЦЭМ!$B$33:$B$776,W$47)+'СЕТ СН'!$G$9+СВЦЭМ!$D$10+'СЕТ СН'!$G$6-'СЕТ СН'!$G$19</f>
        <v>772.38974426000004</v>
      </c>
      <c r="X53" s="36">
        <f>SUMIFS(СВЦЭМ!$C$33:$C$776,СВЦЭМ!$A$33:$A$776,$A53,СВЦЭМ!$B$33:$B$776,X$47)+'СЕТ СН'!$G$9+СВЦЭМ!$D$10+'СЕТ СН'!$G$6-'СЕТ СН'!$G$19</f>
        <v>813.61536468000008</v>
      </c>
      <c r="Y53" s="36">
        <f>SUMIFS(СВЦЭМ!$C$33:$C$776,СВЦЭМ!$A$33:$A$776,$A53,СВЦЭМ!$B$33:$B$776,Y$47)+'СЕТ СН'!$G$9+СВЦЭМ!$D$10+'СЕТ СН'!$G$6-'СЕТ СН'!$G$19</f>
        <v>919.17427622000002</v>
      </c>
    </row>
    <row r="54" spans="1:25" ht="15.75" x14ac:dyDescent="0.2">
      <c r="A54" s="35">
        <f t="shared" si="1"/>
        <v>43623</v>
      </c>
      <c r="B54" s="36">
        <f>SUMIFS(СВЦЭМ!$C$33:$C$776,СВЦЭМ!$A$33:$A$776,$A54,СВЦЭМ!$B$33:$B$776,B$47)+'СЕТ СН'!$G$9+СВЦЭМ!$D$10+'СЕТ СН'!$G$6-'СЕТ СН'!$G$19</f>
        <v>984.09774419000007</v>
      </c>
      <c r="C54" s="36">
        <f>SUMIFS(СВЦЭМ!$C$33:$C$776,СВЦЭМ!$A$33:$A$776,$A54,СВЦЭМ!$B$33:$B$776,C$47)+'СЕТ СН'!$G$9+СВЦЭМ!$D$10+'СЕТ СН'!$G$6-'СЕТ СН'!$G$19</f>
        <v>1038.82032721</v>
      </c>
      <c r="D54" s="36">
        <f>SUMIFS(СВЦЭМ!$C$33:$C$776,СВЦЭМ!$A$33:$A$776,$A54,СВЦЭМ!$B$33:$B$776,D$47)+'СЕТ СН'!$G$9+СВЦЭМ!$D$10+'СЕТ СН'!$G$6-'СЕТ СН'!$G$19</f>
        <v>1069.3464086500001</v>
      </c>
      <c r="E54" s="36">
        <f>SUMIFS(СВЦЭМ!$C$33:$C$776,СВЦЭМ!$A$33:$A$776,$A54,СВЦЭМ!$B$33:$B$776,E$47)+'СЕТ СН'!$G$9+СВЦЭМ!$D$10+'СЕТ СН'!$G$6-'СЕТ СН'!$G$19</f>
        <v>1079.3104106400001</v>
      </c>
      <c r="F54" s="36">
        <f>SUMIFS(СВЦЭМ!$C$33:$C$776,СВЦЭМ!$A$33:$A$776,$A54,СВЦЭМ!$B$33:$B$776,F$47)+'СЕТ СН'!$G$9+СВЦЭМ!$D$10+'СЕТ СН'!$G$6-'СЕТ СН'!$G$19</f>
        <v>1076.2098931</v>
      </c>
      <c r="G54" s="36">
        <f>SUMIFS(СВЦЭМ!$C$33:$C$776,СВЦЭМ!$A$33:$A$776,$A54,СВЦЭМ!$B$33:$B$776,G$47)+'СЕТ СН'!$G$9+СВЦЭМ!$D$10+'СЕТ СН'!$G$6-'СЕТ СН'!$G$19</f>
        <v>1068.09474417</v>
      </c>
      <c r="H54" s="36">
        <f>SUMIFS(СВЦЭМ!$C$33:$C$776,СВЦЭМ!$A$33:$A$776,$A54,СВЦЭМ!$B$33:$B$776,H$47)+'СЕТ СН'!$G$9+СВЦЭМ!$D$10+'СЕТ СН'!$G$6-'СЕТ СН'!$G$19</f>
        <v>1017.8137019000001</v>
      </c>
      <c r="I54" s="36">
        <f>SUMIFS(СВЦЭМ!$C$33:$C$776,СВЦЭМ!$A$33:$A$776,$A54,СВЦЭМ!$B$33:$B$776,I$47)+'СЕТ СН'!$G$9+СВЦЭМ!$D$10+'СЕТ СН'!$G$6-'СЕТ СН'!$G$19</f>
        <v>947.22544493000009</v>
      </c>
      <c r="J54" s="36">
        <f>SUMIFS(СВЦЭМ!$C$33:$C$776,СВЦЭМ!$A$33:$A$776,$A54,СВЦЭМ!$B$33:$B$776,J$47)+'СЕТ СН'!$G$9+СВЦЭМ!$D$10+'СЕТ СН'!$G$6-'СЕТ СН'!$G$19</f>
        <v>905.64832818000002</v>
      </c>
      <c r="K54" s="36">
        <f>SUMIFS(СВЦЭМ!$C$33:$C$776,СВЦЭМ!$A$33:$A$776,$A54,СВЦЭМ!$B$33:$B$776,K$47)+'СЕТ СН'!$G$9+СВЦЭМ!$D$10+'СЕТ СН'!$G$6-'СЕТ СН'!$G$19</f>
        <v>903.00119954000002</v>
      </c>
      <c r="L54" s="36">
        <f>SUMIFS(СВЦЭМ!$C$33:$C$776,СВЦЭМ!$A$33:$A$776,$A54,СВЦЭМ!$B$33:$B$776,L$47)+'СЕТ СН'!$G$9+СВЦЭМ!$D$10+'СЕТ СН'!$G$6-'СЕТ СН'!$G$19</f>
        <v>908.86564829000008</v>
      </c>
      <c r="M54" s="36">
        <f>SUMIFS(СВЦЭМ!$C$33:$C$776,СВЦЭМ!$A$33:$A$776,$A54,СВЦЭМ!$B$33:$B$776,M$47)+'СЕТ СН'!$G$9+СВЦЭМ!$D$10+'СЕТ СН'!$G$6-'СЕТ СН'!$G$19</f>
        <v>895.12729206000006</v>
      </c>
      <c r="N54" s="36">
        <f>SUMIFS(СВЦЭМ!$C$33:$C$776,СВЦЭМ!$A$33:$A$776,$A54,СВЦЭМ!$B$33:$B$776,N$47)+'СЕТ СН'!$G$9+СВЦЭМ!$D$10+'СЕТ СН'!$G$6-'СЕТ СН'!$G$19</f>
        <v>910.62067414000001</v>
      </c>
      <c r="O54" s="36">
        <f>SUMIFS(СВЦЭМ!$C$33:$C$776,СВЦЭМ!$A$33:$A$776,$A54,СВЦЭМ!$B$33:$B$776,O$47)+'СЕТ СН'!$G$9+СВЦЭМ!$D$10+'СЕТ СН'!$G$6-'СЕТ СН'!$G$19</f>
        <v>905.37036375000002</v>
      </c>
      <c r="P54" s="36">
        <f>SUMIFS(СВЦЭМ!$C$33:$C$776,СВЦЭМ!$A$33:$A$776,$A54,СВЦЭМ!$B$33:$B$776,P$47)+'СЕТ СН'!$G$9+СВЦЭМ!$D$10+'СЕТ СН'!$G$6-'СЕТ СН'!$G$19</f>
        <v>922.26911594000001</v>
      </c>
      <c r="Q54" s="36">
        <f>SUMIFS(СВЦЭМ!$C$33:$C$776,СВЦЭМ!$A$33:$A$776,$A54,СВЦЭМ!$B$33:$B$776,Q$47)+'СЕТ СН'!$G$9+СВЦЭМ!$D$10+'СЕТ СН'!$G$6-'СЕТ СН'!$G$19</f>
        <v>870.77372343000002</v>
      </c>
      <c r="R54" s="36">
        <f>SUMIFS(СВЦЭМ!$C$33:$C$776,СВЦЭМ!$A$33:$A$776,$A54,СВЦЭМ!$B$33:$B$776,R$47)+'СЕТ СН'!$G$9+СВЦЭМ!$D$10+'СЕТ СН'!$G$6-'СЕТ СН'!$G$19</f>
        <v>831.57059918000004</v>
      </c>
      <c r="S54" s="36">
        <f>SUMIFS(СВЦЭМ!$C$33:$C$776,СВЦЭМ!$A$33:$A$776,$A54,СВЦЭМ!$B$33:$B$776,S$47)+'СЕТ СН'!$G$9+СВЦЭМ!$D$10+'СЕТ СН'!$G$6-'СЕТ СН'!$G$19</f>
        <v>839.7971659100001</v>
      </c>
      <c r="T54" s="36">
        <f>SUMIFS(СВЦЭМ!$C$33:$C$776,СВЦЭМ!$A$33:$A$776,$A54,СВЦЭМ!$B$33:$B$776,T$47)+'СЕТ СН'!$G$9+СВЦЭМ!$D$10+'СЕТ СН'!$G$6-'СЕТ СН'!$G$19</f>
        <v>838.03323791000003</v>
      </c>
      <c r="U54" s="36">
        <f>SUMIFS(СВЦЭМ!$C$33:$C$776,СВЦЭМ!$A$33:$A$776,$A54,СВЦЭМ!$B$33:$B$776,U$47)+'СЕТ СН'!$G$9+СВЦЭМ!$D$10+'СЕТ СН'!$G$6-'СЕТ СН'!$G$19</f>
        <v>826.30456235000008</v>
      </c>
      <c r="V54" s="36">
        <f>SUMIFS(СВЦЭМ!$C$33:$C$776,СВЦЭМ!$A$33:$A$776,$A54,СВЦЭМ!$B$33:$B$776,V$47)+'СЕТ СН'!$G$9+СВЦЭМ!$D$10+'СЕТ СН'!$G$6-'СЕТ СН'!$G$19</f>
        <v>802.74432780000006</v>
      </c>
      <c r="W54" s="36">
        <f>SUMIFS(СВЦЭМ!$C$33:$C$776,СВЦЭМ!$A$33:$A$776,$A54,СВЦЭМ!$B$33:$B$776,W$47)+'СЕТ СН'!$G$9+СВЦЭМ!$D$10+'СЕТ СН'!$G$6-'СЕТ СН'!$G$19</f>
        <v>770.56580654000004</v>
      </c>
      <c r="X54" s="36">
        <f>SUMIFS(СВЦЭМ!$C$33:$C$776,СВЦЭМ!$A$33:$A$776,$A54,СВЦЭМ!$B$33:$B$776,X$47)+'СЕТ СН'!$G$9+СВЦЭМ!$D$10+'СЕТ СН'!$G$6-'СЕТ СН'!$G$19</f>
        <v>741.07185697</v>
      </c>
      <c r="Y54" s="36">
        <f>SUMIFS(СВЦЭМ!$C$33:$C$776,СВЦЭМ!$A$33:$A$776,$A54,СВЦЭМ!$B$33:$B$776,Y$47)+'СЕТ СН'!$G$9+СВЦЭМ!$D$10+'СЕТ СН'!$G$6-'СЕТ СН'!$G$19</f>
        <v>829.36352074000001</v>
      </c>
    </row>
    <row r="55" spans="1:25" ht="15.75" x14ac:dyDescent="0.2">
      <c r="A55" s="35">
        <f t="shared" si="1"/>
        <v>43624</v>
      </c>
      <c r="B55" s="36">
        <f>SUMIFS(СВЦЭМ!$C$33:$C$776,СВЦЭМ!$A$33:$A$776,$A55,СВЦЭМ!$B$33:$B$776,B$47)+'СЕТ СН'!$G$9+СВЦЭМ!$D$10+'СЕТ СН'!$G$6-'СЕТ СН'!$G$19</f>
        <v>880.57675861000007</v>
      </c>
      <c r="C55" s="36">
        <f>SUMIFS(СВЦЭМ!$C$33:$C$776,СВЦЭМ!$A$33:$A$776,$A55,СВЦЭМ!$B$33:$B$776,C$47)+'СЕТ СН'!$G$9+СВЦЭМ!$D$10+'СЕТ СН'!$G$6-'СЕТ СН'!$G$19</f>
        <v>871.74710474000005</v>
      </c>
      <c r="D55" s="36">
        <f>SUMIFS(СВЦЭМ!$C$33:$C$776,СВЦЭМ!$A$33:$A$776,$A55,СВЦЭМ!$B$33:$B$776,D$47)+'СЕТ СН'!$G$9+СВЦЭМ!$D$10+'СЕТ СН'!$G$6-'СЕТ СН'!$G$19</f>
        <v>895.02603655000007</v>
      </c>
      <c r="E55" s="36">
        <f>SUMIFS(СВЦЭМ!$C$33:$C$776,СВЦЭМ!$A$33:$A$776,$A55,СВЦЭМ!$B$33:$B$776,E$47)+'СЕТ СН'!$G$9+СВЦЭМ!$D$10+'СЕТ СН'!$G$6-'СЕТ СН'!$G$19</f>
        <v>931.76357529000006</v>
      </c>
      <c r="F55" s="36">
        <f>SUMIFS(СВЦЭМ!$C$33:$C$776,СВЦЭМ!$A$33:$A$776,$A55,СВЦЭМ!$B$33:$B$776,F$47)+'СЕТ СН'!$G$9+СВЦЭМ!$D$10+'СЕТ СН'!$G$6-'СЕТ СН'!$G$19</f>
        <v>934.75772741000003</v>
      </c>
      <c r="G55" s="36">
        <f>SUMIFS(СВЦЭМ!$C$33:$C$776,СВЦЭМ!$A$33:$A$776,$A55,СВЦЭМ!$B$33:$B$776,G$47)+'СЕТ СН'!$G$9+СВЦЭМ!$D$10+'СЕТ СН'!$G$6-'СЕТ СН'!$G$19</f>
        <v>922.35617434000005</v>
      </c>
      <c r="H55" s="36">
        <f>SUMIFS(СВЦЭМ!$C$33:$C$776,СВЦЭМ!$A$33:$A$776,$A55,СВЦЭМ!$B$33:$B$776,H$47)+'СЕТ СН'!$G$9+СВЦЭМ!$D$10+'СЕТ СН'!$G$6-'СЕТ СН'!$G$19</f>
        <v>920.88762864</v>
      </c>
      <c r="I55" s="36">
        <f>SUMIFS(СВЦЭМ!$C$33:$C$776,СВЦЭМ!$A$33:$A$776,$A55,СВЦЭМ!$B$33:$B$776,I$47)+'СЕТ СН'!$G$9+СВЦЭМ!$D$10+'СЕТ СН'!$G$6-'СЕТ СН'!$G$19</f>
        <v>897.10660384000005</v>
      </c>
      <c r="J55" s="36">
        <f>SUMIFS(СВЦЭМ!$C$33:$C$776,СВЦЭМ!$A$33:$A$776,$A55,СВЦЭМ!$B$33:$B$776,J$47)+'СЕТ СН'!$G$9+СВЦЭМ!$D$10+'СЕТ СН'!$G$6-'СЕТ СН'!$G$19</f>
        <v>906.37831545000006</v>
      </c>
      <c r="K55" s="36">
        <f>SUMIFS(СВЦЭМ!$C$33:$C$776,СВЦЭМ!$A$33:$A$776,$A55,СВЦЭМ!$B$33:$B$776,K$47)+'СЕТ СН'!$G$9+СВЦЭМ!$D$10+'СЕТ СН'!$G$6-'СЕТ СН'!$G$19</f>
        <v>929.40479098000003</v>
      </c>
      <c r="L55" s="36">
        <f>SUMIFS(СВЦЭМ!$C$33:$C$776,СВЦЭМ!$A$33:$A$776,$A55,СВЦЭМ!$B$33:$B$776,L$47)+'СЕТ СН'!$G$9+СВЦЭМ!$D$10+'СЕТ СН'!$G$6-'СЕТ СН'!$G$19</f>
        <v>938.59419575000004</v>
      </c>
      <c r="M55" s="36">
        <f>SUMIFS(СВЦЭМ!$C$33:$C$776,СВЦЭМ!$A$33:$A$776,$A55,СВЦЭМ!$B$33:$B$776,M$47)+'СЕТ СН'!$G$9+СВЦЭМ!$D$10+'СЕТ СН'!$G$6-'СЕТ СН'!$G$19</f>
        <v>923.55056131000003</v>
      </c>
      <c r="N55" s="36">
        <f>SUMIFS(СВЦЭМ!$C$33:$C$776,СВЦЭМ!$A$33:$A$776,$A55,СВЦЭМ!$B$33:$B$776,N$47)+'СЕТ СН'!$G$9+СВЦЭМ!$D$10+'СЕТ СН'!$G$6-'СЕТ СН'!$G$19</f>
        <v>930.32475482000007</v>
      </c>
      <c r="O55" s="36">
        <f>SUMIFS(СВЦЭМ!$C$33:$C$776,СВЦЭМ!$A$33:$A$776,$A55,СВЦЭМ!$B$33:$B$776,O$47)+'СЕТ СН'!$G$9+СВЦЭМ!$D$10+'СЕТ СН'!$G$6-'СЕТ СН'!$G$19</f>
        <v>918.47215412000003</v>
      </c>
      <c r="P55" s="36">
        <f>SUMIFS(СВЦЭМ!$C$33:$C$776,СВЦЭМ!$A$33:$A$776,$A55,СВЦЭМ!$B$33:$B$776,P$47)+'СЕТ СН'!$G$9+СВЦЭМ!$D$10+'СЕТ СН'!$G$6-'СЕТ СН'!$G$19</f>
        <v>925.85352329</v>
      </c>
      <c r="Q55" s="36">
        <f>SUMIFS(СВЦЭМ!$C$33:$C$776,СВЦЭМ!$A$33:$A$776,$A55,СВЦЭМ!$B$33:$B$776,Q$47)+'СЕТ СН'!$G$9+СВЦЭМ!$D$10+'СЕТ СН'!$G$6-'СЕТ СН'!$G$19</f>
        <v>806.80237550000004</v>
      </c>
      <c r="R55" s="36">
        <f>SUMIFS(СВЦЭМ!$C$33:$C$776,СВЦЭМ!$A$33:$A$776,$A55,СВЦЭМ!$B$33:$B$776,R$47)+'СЕТ СН'!$G$9+СВЦЭМ!$D$10+'СЕТ СН'!$G$6-'СЕТ СН'!$G$19</f>
        <v>763.50383107000005</v>
      </c>
      <c r="S55" s="36">
        <f>SUMIFS(СВЦЭМ!$C$33:$C$776,СВЦЭМ!$A$33:$A$776,$A55,СВЦЭМ!$B$33:$B$776,S$47)+'СЕТ СН'!$G$9+СВЦЭМ!$D$10+'СЕТ СН'!$G$6-'СЕТ СН'!$G$19</f>
        <v>752.02455568000005</v>
      </c>
      <c r="T55" s="36">
        <f>SUMIFS(СВЦЭМ!$C$33:$C$776,СВЦЭМ!$A$33:$A$776,$A55,СВЦЭМ!$B$33:$B$776,T$47)+'СЕТ СН'!$G$9+СВЦЭМ!$D$10+'СЕТ СН'!$G$6-'СЕТ СН'!$G$19</f>
        <v>748.6046532900001</v>
      </c>
      <c r="U55" s="36">
        <f>SUMIFS(СВЦЭМ!$C$33:$C$776,СВЦЭМ!$A$33:$A$776,$A55,СВЦЭМ!$B$33:$B$776,U$47)+'СЕТ СН'!$G$9+СВЦЭМ!$D$10+'СЕТ СН'!$G$6-'СЕТ СН'!$G$19</f>
        <v>741.32753911000009</v>
      </c>
      <c r="V55" s="36">
        <f>SUMIFS(СВЦЭМ!$C$33:$C$776,СВЦЭМ!$A$33:$A$776,$A55,СВЦЭМ!$B$33:$B$776,V$47)+'СЕТ СН'!$G$9+СВЦЭМ!$D$10+'СЕТ СН'!$G$6-'СЕТ СН'!$G$19</f>
        <v>726.61487571000009</v>
      </c>
      <c r="W55" s="36">
        <f>SUMIFS(СВЦЭМ!$C$33:$C$776,СВЦЭМ!$A$33:$A$776,$A55,СВЦЭМ!$B$33:$B$776,W$47)+'СЕТ СН'!$G$9+СВЦЭМ!$D$10+'СЕТ СН'!$G$6-'СЕТ СН'!$G$19</f>
        <v>702.13801389000002</v>
      </c>
      <c r="X55" s="36">
        <f>SUMIFS(СВЦЭМ!$C$33:$C$776,СВЦЭМ!$A$33:$A$776,$A55,СВЦЭМ!$B$33:$B$776,X$47)+'СЕТ СН'!$G$9+СВЦЭМ!$D$10+'СЕТ СН'!$G$6-'СЕТ СН'!$G$19</f>
        <v>715.98775520000004</v>
      </c>
      <c r="Y55" s="36">
        <f>SUMIFS(СВЦЭМ!$C$33:$C$776,СВЦЭМ!$A$33:$A$776,$A55,СВЦЭМ!$B$33:$B$776,Y$47)+'СЕТ СН'!$G$9+СВЦЭМ!$D$10+'СЕТ СН'!$G$6-'СЕТ СН'!$G$19</f>
        <v>791.36952026000006</v>
      </c>
    </row>
    <row r="56" spans="1:25" ht="15.75" x14ac:dyDescent="0.2">
      <c r="A56" s="35">
        <f t="shared" si="1"/>
        <v>43625</v>
      </c>
      <c r="B56" s="36">
        <f>SUMIFS(СВЦЭМ!$C$33:$C$776,СВЦЭМ!$A$33:$A$776,$A56,СВЦЭМ!$B$33:$B$776,B$47)+'СЕТ СН'!$G$9+СВЦЭМ!$D$10+'СЕТ СН'!$G$6-'СЕТ СН'!$G$19</f>
        <v>929.61870309000005</v>
      </c>
      <c r="C56" s="36">
        <f>SUMIFS(СВЦЭМ!$C$33:$C$776,СВЦЭМ!$A$33:$A$776,$A56,СВЦЭМ!$B$33:$B$776,C$47)+'СЕТ СН'!$G$9+СВЦЭМ!$D$10+'СЕТ СН'!$G$6-'СЕТ СН'!$G$19</f>
        <v>958.26273787000002</v>
      </c>
      <c r="D56" s="36">
        <f>SUMIFS(СВЦЭМ!$C$33:$C$776,СВЦЭМ!$A$33:$A$776,$A56,СВЦЭМ!$B$33:$B$776,D$47)+'СЕТ СН'!$G$9+СВЦЭМ!$D$10+'СЕТ СН'!$G$6-'СЕТ СН'!$G$19</f>
        <v>988.76953779000007</v>
      </c>
      <c r="E56" s="36">
        <f>SUMIFS(СВЦЭМ!$C$33:$C$776,СВЦЭМ!$A$33:$A$776,$A56,СВЦЭМ!$B$33:$B$776,E$47)+'СЕТ СН'!$G$9+СВЦЭМ!$D$10+'СЕТ СН'!$G$6-'СЕТ СН'!$G$19</f>
        <v>998.75279130000001</v>
      </c>
      <c r="F56" s="36">
        <f>SUMIFS(СВЦЭМ!$C$33:$C$776,СВЦЭМ!$A$33:$A$776,$A56,СВЦЭМ!$B$33:$B$776,F$47)+'СЕТ СН'!$G$9+СВЦЭМ!$D$10+'СЕТ СН'!$G$6-'СЕТ СН'!$G$19</f>
        <v>993.29158813000004</v>
      </c>
      <c r="G56" s="36">
        <f>SUMIFS(СВЦЭМ!$C$33:$C$776,СВЦЭМ!$A$33:$A$776,$A56,СВЦЭМ!$B$33:$B$776,G$47)+'СЕТ СН'!$G$9+СВЦЭМ!$D$10+'СЕТ СН'!$G$6-'СЕТ СН'!$G$19</f>
        <v>1006.77235737</v>
      </c>
      <c r="H56" s="36">
        <f>SUMIFS(СВЦЭМ!$C$33:$C$776,СВЦЭМ!$A$33:$A$776,$A56,СВЦЭМ!$B$33:$B$776,H$47)+'СЕТ СН'!$G$9+СВЦЭМ!$D$10+'СЕТ СН'!$G$6-'СЕТ СН'!$G$19</f>
        <v>1011.4237027300001</v>
      </c>
      <c r="I56" s="36">
        <f>SUMIFS(СВЦЭМ!$C$33:$C$776,СВЦЭМ!$A$33:$A$776,$A56,СВЦЭМ!$B$33:$B$776,I$47)+'СЕТ СН'!$G$9+СВЦЭМ!$D$10+'СЕТ СН'!$G$6-'СЕТ СН'!$G$19</f>
        <v>959.14142721000007</v>
      </c>
      <c r="J56" s="36">
        <f>SUMIFS(СВЦЭМ!$C$33:$C$776,СВЦЭМ!$A$33:$A$776,$A56,СВЦЭМ!$B$33:$B$776,J$47)+'СЕТ СН'!$G$9+СВЦЭМ!$D$10+'СЕТ СН'!$G$6-'СЕТ СН'!$G$19</f>
        <v>908.47731185000009</v>
      </c>
      <c r="K56" s="36">
        <f>SUMIFS(СВЦЭМ!$C$33:$C$776,СВЦЭМ!$A$33:$A$776,$A56,СВЦЭМ!$B$33:$B$776,K$47)+'СЕТ СН'!$G$9+СВЦЭМ!$D$10+'СЕТ СН'!$G$6-'СЕТ СН'!$G$19</f>
        <v>880.03423119000001</v>
      </c>
      <c r="L56" s="36">
        <f>SUMIFS(СВЦЭМ!$C$33:$C$776,СВЦЭМ!$A$33:$A$776,$A56,СВЦЭМ!$B$33:$B$776,L$47)+'СЕТ СН'!$G$9+СВЦЭМ!$D$10+'СЕТ СН'!$G$6-'СЕТ СН'!$G$19</f>
        <v>854.45786470000007</v>
      </c>
      <c r="M56" s="36">
        <f>SUMIFS(СВЦЭМ!$C$33:$C$776,СВЦЭМ!$A$33:$A$776,$A56,СВЦЭМ!$B$33:$B$776,M$47)+'СЕТ СН'!$G$9+СВЦЭМ!$D$10+'СЕТ СН'!$G$6-'СЕТ СН'!$G$19</f>
        <v>829.40450149000003</v>
      </c>
      <c r="N56" s="36">
        <f>SUMIFS(СВЦЭМ!$C$33:$C$776,СВЦЭМ!$A$33:$A$776,$A56,СВЦЭМ!$B$33:$B$776,N$47)+'СЕТ СН'!$G$9+СВЦЭМ!$D$10+'СЕТ СН'!$G$6-'СЕТ СН'!$G$19</f>
        <v>826.72397299000011</v>
      </c>
      <c r="O56" s="36">
        <f>SUMIFS(СВЦЭМ!$C$33:$C$776,СВЦЭМ!$A$33:$A$776,$A56,СВЦЭМ!$B$33:$B$776,O$47)+'СЕТ СН'!$G$9+СВЦЭМ!$D$10+'СЕТ СН'!$G$6-'СЕТ СН'!$G$19</f>
        <v>825.64974008000002</v>
      </c>
      <c r="P56" s="36">
        <f>SUMIFS(СВЦЭМ!$C$33:$C$776,СВЦЭМ!$A$33:$A$776,$A56,СВЦЭМ!$B$33:$B$776,P$47)+'СЕТ СН'!$G$9+СВЦЭМ!$D$10+'СЕТ СН'!$G$6-'СЕТ СН'!$G$19</f>
        <v>837.13075982000009</v>
      </c>
      <c r="Q56" s="36">
        <f>SUMIFS(СВЦЭМ!$C$33:$C$776,СВЦЭМ!$A$33:$A$776,$A56,СВЦЭМ!$B$33:$B$776,Q$47)+'СЕТ СН'!$G$9+СВЦЭМ!$D$10+'СЕТ СН'!$G$6-'СЕТ СН'!$G$19</f>
        <v>800.34979455000007</v>
      </c>
      <c r="R56" s="36">
        <f>SUMIFS(СВЦЭМ!$C$33:$C$776,СВЦЭМ!$A$33:$A$776,$A56,СВЦЭМ!$B$33:$B$776,R$47)+'СЕТ СН'!$G$9+СВЦЭМ!$D$10+'СЕТ СН'!$G$6-'СЕТ СН'!$G$19</f>
        <v>759.69716506000009</v>
      </c>
      <c r="S56" s="36">
        <f>SUMIFS(СВЦЭМ!$C$33:$C$776,СВЦЭМ!$A$33:$A$776,$A56,СВЦЭМ!$B$33:$B$776,S$47)+'СЕТ СН'!$G$9+СВЦЭМ!$D$10+'СЕТ СН'!$G$6-'СЕТ СН'!$G$19</f>
        <v>768.56645930000002</v>
      </c>
      <c r="T56" s="36">
        <f>SUMIFS(СВЦЭМ!$C$33:$C$776,СВЦЭМ!$A$33:$A$776,$A56,СВЦЭМ!$B$33:$B$776,T$47)+'СЕТ СН'!$G$9+СВЦЭМ!$D$10+'СЕТ СН'!$G$6-'СЕТ СН'!$G$19</f>
        <v>775.93775366</v>
      </c>
      <c r="U56" s="36">
        <f>SUMIFS(СВЦЭМ!$C$33:$C$776,СВЦЭМ!$A$33:$A$776,$A56,СВЦЭМ!$B$33:$B$776,U$47)+'СЕТ СН'!$G$9+СВЦЭМ!$D$10+'СЕТ СН'!$G$6-'СЕТ СН'!$G$19</f>
        <v>764.53802698000004</v>
      </c>
      <c r="V56" s="36">
        <f>SUMIFS(СВЦЭМ!$C$33:$C$776,СВЦЭМ!$A$33:$A$776,$A56,СВЦЭМ!$B$33:$B$776,V$47)+'СЕТ СН'!$G$9+СВЦЭМ!$D$10+'СЕТ СН'!$G$6-'СЕТ СН'!$G$19</f>
        <v>759.80138956000008</v>
      </c>
      <c r="W56" s="36">
        <f>SUMIFS(СВЦЭМ!$C$33:$C$776,СВЦЭМ!$A$33:$A$776,$A56,СВЦЭМ!$B$33:$B$776,W$47)+'СЕТ СН'!$G$9+СВЦЭМ!$D$10+'СЕТ СН'!$G$6-'СЕТ СН'!$G$19</f>
        <v>740.77121073000001</v>
      </c>
      <c r="X56" s="36">
        <f>SUMIFS(СВЦЭМ!$C$33:$C$776,СВЦЭМ!$A$33:$A$776,$A56,СВЦЭМ!$B$33:$B$776,X$47)+'СЕТ СН'!$G$9+СВЦЭМ!$D$10+'СЕТ СН'!$G$6-'СЕТ СН'!$G$19</f>
        <v>747.58899083000006</v>
      </c>
      <c r="Y56" s="36">
        <f>SUMIFS(СВЦЭМ!$C$33:$C$776,СВЦЭМ!$A$33:$A$776,$A56,СВЦЭМ!$B$33:$B$776,Y$47)+'СЕТ СН'!$G$9+СВЦЭМ!$D$10+'СЕТ СН'!$G$6-'СЕТ СН'!$G$19</f>
        <v>829.43645171000003</v>
      </c>
    </row>
    <row r="57" spans="1:25" ht="15.75" x14ac:dyDescent="0.2">
      <c r="A57" s="35">
        <f t="shared" si="1"/>
        <v>43626</v>
      </c>
      <c r="B57" s="36">
        <f>SUMIFS(СВЦЭМ!$C$33:$C$776,СВЦЭМ!$A$33:$A$776,$A57,СВЦЭМ!$B$33:$B$776,B$47)+'СЕТ СН'!$G$9+СВЦЭМ!$D$10+'СЕТ СН'!$G$6-'СЕТ СН'!$G$19</f>
        <v>948.78541579</v>
      </c>
      <c r="C57" s="36">
        <f>SUMIFS(СВЦЭМ!$C$33:$C$776,СВЦЭМ!$A$33:$A$776,$A57,СВЦЭМ!$B$33:$B$776,C$47)+'СЕТ СН'!$G$9+СВЦЭМ!$D$10+'СЕТ СН'!$G$6-'СЕТ СН'!$G$19</f>
        <v>992.03993100000002</v>
      </c>
      <c r="D57" s="36">
        <f>SUMIFS(СВЦЭМ!$C$33:$C$776,СВЦЭМ!$A$33:$A$776,$A57,СВЦЭМ!$B$33:$B$776,D$47)+'СЕТ СН'!$G$9+СВЦЭМ!$D$10+'СЕТ СН'!$G$6-'СЕТ СН'!$G$19</f>
        <v>1013.8519333700001</v>
      </c>
      <c r="E57" s="36">
        <f>SUMIFS(СВЦЭМ!$C$33:$C$776,СВЦЭМ!$A$33:$A$776,$A57,СВЦЭМ!$B$33:$B$776,E$47)+'СЕТ СН'!$G$9+СВЦЭМ!$D$10+'СЕТ СН'!$G$6-'СЕТ СН'!$G$19</f>
        <v>1010.9098294800001</v>
      </c>
      <c r="F57" s="36">
        <f>SUMIFS(СВЦЭМ!$C$33:$C$776,СВЦЭМ!$A$33:$A$776,$A57,СВЦЭМ!$B$33:$B$776,F$47)+'СЕТ СН'!$G$9+СВЦЭМ!$D$10+'СЕТ СН'!$G$6-'СЕТ СН'!$G$19</f>
        <v>1010.7255793400001</v>
      </c>
      <c r="G57" s="36">
        <f>SUMIFS(СВЦЭМ!$C$33:$C$776,СВЦЭМ!$A$33:$A$776,$A57,СВЦЭМ!$B$33:$B$776,G$47)+'СЕТ СН'!$G$9+СВЦЭМ!$D$10+'СЕТ СН'!$G$6-'СЕТ СН'!$G$19</f>
        <v>1012.8396690300001</v>
      </c>
      <c r="H57" s="36">
        <f>SUMIFS(СВЦЭМ!$C$33:$C$776,СВЦЭМ!$A$33:$A$776,$A57,СВЦЭМ!$B$33:$B$776,H$47)+'СЕТ СН'!$G$9+СВЦЭМ!$D$10+'СЕТ СН'!$G$6-'СЕТ СН'!$G$19</f>
        <v>1002.7991359900001</v>
      </c>
      <c r="I57" s="36">
        <f>SUMIFS(СВЦЭМ!$C$33:$C$776,СВЦЭМ!$A$33:$A$776,$A57,СВЦЭМ!$B$33:$B$776,I$47)+'СЕТ СН'!$G$9+СВЦЭМ!$D$10+'СЕТ СН'!$G$6-'СЕТ СН'!$G$19</f>
        <v>953.44679607</v>
      </c>
      <c r="J57" s="36">
        <f>SUMIFS(СВЦЭМ!$C$33:$C$776,СВЦЭМ!$A$33:$A$776,$A57,СВЦЭМ!$B$33:$B$776,J$47)+'СЕТ СН'!$G$9+СВЦЭМ!$D$10+'СЕТ СН'!$G$6-'СЕТ СН'!$G$19</f>
        <v>918.21780681000007</v>
      </c>
      <c r="K57" s="36">
        <f>SUMIFS(СВЦЭМ!$C$33:$C$776,СВЦЭМ!$A$33:$A$776,$A57,СВЦЭМ!$B$33:$B$776,K$47)+'СЕТ СН'!$G$9+СВЦЭМ!$D$10+'СЕТ СН'!$G$6-'СЕТ СН'!$G$19</f>
        <v>893.52422568000009</v>
      </c>
      <c r="L57" s="36">
        <f>SUMIFS(СВЦЭМ!$C$33:$C$776,СВЦЭМ!$A$33:$A$776,$A57,СВЦЭМ!$B$33:$B$776,L$47)+'СЕТ СН'!$G$9+СВЦЭМ!$D$10+'СЕТ СН'!$G$6-'СЕТ СН'!$G$19</f>
        <v>879.86071135000009</v>
      </c>
      <c r="M57" s="36">
        <f>SUMIFS(СВЦЭМ!$C$33:$C$776,СВЦЭМ!$A$33:$A$776,$A57,СВЦЭМ!$B$33:$B$776,M$47)+'СЕТ СН'!$G$9+СВЦЭМ!$D$10+'СЕТ СН'!$G$6-'СЕТ СН'!$G$19</f>
        <v>861.87792045000003</v>
      </c>
      <c r="N57" s="36">
        <f>SUMIFS(СВЦЭМ!$C$33:$C$776,СВЦЭМ!$A$33:$A$776,$A57,СВЦЭМ!$B$33:$B$776,N$47)+'СЕТ СН'!$G$9+СВЦЭМ!$D$10+'СЕТ СН'!$G$6-'СЕТ СН'!$G$19</f>
        <v>874.31930840000007</v>
      </c>
      <c r="O57" s="36">
        <f>SUMIFS(СВЦЭМ!$C$33:$C$776,СВЦЭМ!$A$33:$A$776,$A57,СВЦЭМ!$B$33:$B$776,O$47)+'СЕТ СН'!$G$9+СВЦЭМ!$D$10+'СЕТ СН'!$G$6-'СЕТ СН'!$G$19</f>
        <v>871.69393930000001</v>
      </c>
      <c r="P57" s="36">
        <f>SUMIFS(СВЦЭМ!$C$33:$C$776,СВЦЭМ!$A$33:$A$776,$A57,СВЦЭМ!$B$33:$B$776,P$47)+'СЕТ СН'!$G$9+СВЦЭМ!$D$10+'СЕТ СН'!$G$6-'СЕТ СН'!$G$19</f>
        <v>886.95436464000011</v>
      </c>
      <c r="Q57" s="36">
        <f>SUMIFS(СВЦЭМ!$C$33:$C$776,СВЦЭМ!$A$33:$A$776,$A57,СВЦЭМ!$B$33:$B$776,Q$47)+'СЕТ СН'!$G$9+СВЦЭМ!$D$10+'СЕТ СН'!$G$6-'СЕТ СН'!$G$19</f>
        <v>842.21337634000008</v>
      </c>
      <c r="R57" s="36">
        <f>SUMIFS(СВЦЭМ!$C$33:$C$776,СВЦЭМ!$A$33:$A$776,$A57,СВЦЭМ!$B$33:$B$776,R$47)+'СЕТ СН'!$G$9+СВЦЭМ!$D$10+'СЕТ СН'!$G$6-'СЕТ СН'!$G$19</f>
        <v>800.07686063000006</v>
      </c>
      <c r="S57" s="36">
        <f>SUMIFS(СВЦЭМ!$C$33:$C$776,СВЦЭМ!$A$33:$A$776,$A57,СВЦЭМ!$B$33:$B$776,S$47)+'СЕТ СН'!$G$9+СВЦЭМ!$D$10+'СЕТ СН'!$G$6-'СЕТ СН'!$G$19</f>
        <v>823.7958901400001</v>
      </c>
      <c r="T57" s="36">
        <f>SUMIFS(СВЦЭМ!$C$33:$C$776,СВЦЭМ!$A$33:$A$776,$A57,СВЦЭМ!$B$33:$B$776,T$47)+'СЕТ СН'!$G$9+СВЦЭМ!$D$10+'СЕТ СН'!$G$6-'СЕТ СН'!$G$19</f>
        <v>827.57625387000007</v>
      </c>
      <c r="U57" s="36">
        <f>SUMIFS(СВЦЭМ!$C$33:$C$776,СВЦЭМ!$A$33:$A$776,$A57,СВЦЭМ!$B$33:$B$776,U$47)+'СЕТ СН'!$G$9+СВЦЭМ!$D$10+'СЕТ СН'!$G$6-'СЕТ СН'!$G$19</f>
        <v>813.50953292000008</v>
      </c>
      <c r="V57" s="36">
        <f>SUMIFS(СВЦЭМ!$C$33:$C$776,СВЦЭМ!$A$33:$A$776,$A57,СВЦЭМ!$B$33:$B$776,V$47)+'СЕТ СН'!$G$9+СВЦЭМ!$D$10+'СЕТ СН'!$G$6-'СЕТ СН'!$G$19</f>
        <v>796.06853812000008</v>
      </c>
      <c r="W57" s="36">
        <f>SUMIFS(СВЦЭМ!$C$33:$C$776,СВЦЭМ!$A$33:$A$776,$A57,СВЦЭМ!$B$33:$B$776,W$47)+'СЕТ СН'!$G$9+СВЦЭМ!$D$10+'СЕТ СН'!$G$6-'СЕТ СН'!$G$19</f>
        <v>779.52254038000001</v>
      </c>
      <c r="X57" s="36">
        <f>SUMIFS(СВЦЭМ!$C$33:$C$776,СВЦЭМ!$A$33:$A$776,$A57,СВЦЭМ!$B$33:$B$776,X$47)+'СЕТ СН'!$G$9+СВЦЭМ!$D$10+'СЕТ СН'!$G$6-'СЕТ СН'!$G$19</f>
        <v>783.9270592900001</v>
      </c>
      <c r="Y57" s="36">
        <f>SUMIFS(СВЦЭМ!$C$33:$C$776,СВЦЭМ!$A$33:$A$776,$A57,СВЦЭМ!$B$33:$B$776,Y$47)+'СЕТ СН'!$G$9+СВЦЭМ!$D$10+'СЕТ СН'!$G$6-'СЕТ СН'!$G$19</f>
        <v>873.60050429</v>
      </c>
    </row>
    <row r="58" spans="1:25" ht="15.75" x14ac:dyDescent="0.2">
      <c r="A58" s="35">
        <f t="shared" si="1"/>
        <v>43627</v>
      </c>
      <c r="B58" s="36">
        <f>SUMIFS(СВЦЭМ!$C$33:$C$776,СВЦЭМ!$A$33:$A$776,$A58,СВЦЭМ!$B$33:$B$776,B$47)+'СЕТ СН'!$G$9+СВЦЭМ!$D$10+'СЕТ СН'!$G$6-'СЕТ СН'!$G$19</f>
        <v>991.70566313000006</v>
      </c>
      <c r="C58" s="36">
        <f>SUMIFS(СВЦЭМ!$C$33:$C$776,СВЦЭМ!$A$33:$A$776,$A58,СВЦЭМ!$B$33:$B$776,C$47)+'СЕТ СН'!$G$9+СВЦЭМ!$D$10+'СЕТ СН'!$G$6-'СЕТ СН'!$G$19</f>
        <v>1060.0169923600001</v>
      </c>
      <c r="D58" s="36">
        <f>SUMIFS(СВЦЭМ!$C$33:$C$776,СВЦЭМ!$A$33:$A$776,$A58,СВЦЭМ!$B$33:$B$776,D$47)+'СЕТ СН'!$G$9+СВЦЭМ!$D$10+'СЕТ СН'!$G$6-'СЕТ СН'!$G$19</f>
        <v>1037.5304505200002</v>
      </c>
      <c r="E58" s="36">
        <f>SUMIFS(СВЦЭМ!$C$33:$C$776,СВЦЭМ!$A$33:$A$776,$A58,СВЦЭМ!$B$33:$B$776,E$47)+'СЕТ СН'!$G$9+СВЦЭМ!$D$10+'СЕТ СН'!$G$6-'СЕТ СН'!$G$19</f>
        <v>1037.9660918499999</v>
      </c>
      <c r="F58" s="36">
        <f>SUMIFS(СВЦЭМ!$C$33:$C$776,СВЦЭМ!$A$33:$A$776,$A58,СВЦЭМ!$B$33:$B$776,F$47)+'СЕТ СН'!$G$9+СВЦЭМ!$D$10+'СЕТ СН'!$G$6-'СЕТ СН'!$G$19</f>
        <v>1035.5497582500002</v>
      </c>
      <c r="G58" s="36">
        <f>SUMIFS(СВЦЭМ!$C$33:$C$776,СВЦЭМ!$A$33:$A$776,$A58,СВЦЭМ!$B$33:$B$776,G$47)+'СЕТ СН'!$G$9+СВЦЭМ!$D$10+'СЕТ СН'!$G$6-'СЕТ СН'!$G$19</f>
        <v>1035.13719244</v>
      </c>
      <c r="H58" s="36">
        <f>SUMIFS(СВЦЭМ!$C$33:$C$776,СВЦЭМ!$A$33:$A$776,$A58,СВЦЭМ!$B$33:$B$776,H$47)+'СЕТ СН'!$G$9+СВЦЭМ!$D$10+'СЕТ СН'!$G$6-'СЕТ СН'!$G$19</f>
        <v>1035.20241246</v>
      </c>
      <c r="I58" s="36">
        <f>SUMIFS(СВЦЭМ!$C$33:$C$776,СВЦЭМ!$A$33:$A$776,$A58,СВЦЭМ!$B$33:$B$776,I$47)+'СЕТ СН'!$G$9+СВЦЭМ!$D$10+'СЕТ СН'!$G$6-'СЕТ СН'!$G$19</f>
        <v>945.69348717000003</v>
      </c>
      <c r="J58" s="36">
        <f>SUMIFS(СВЦЭМ!$C$33:$C$776,СВЦЭМ!$A$33:$A$776,$A58,СВЦЭМ!$B$33:$B$776,J$47)+'СЕТ СН'!$G$9+СВЦЭМ!$D$10+'СЕТ СН'!$G$6-'СЕТ СН'!$G$19</f>
        <v>919.67493130000003</v>
      </c>
      <c r="K58" s="36">
        <f>SUMIFS(СВЦЭМ!$C$33:$C$776,СВЦЭМ!$A$33:$A$776,$A58,СВЦЭМ!$B$33:$B$776,K$47)+'СЕТ СН'!$G$9+СВЦЭМ!$D$10+'СЕТ СН'!$G$6-'СЕТ СН'!$G$19</f>
        <v>898.56170522000002</v>
      </c>
      <c r="L58" s="36">
        <f>SUMIFS(СВЦЭМ!$C$33:$C$776,СВЦЭМ!$A$33:$A$776,$A58,СВЦЭМ!$B$33:$B$776,L$47)+'СЕТ СН'!$G$9+СВЦЭМ!$D$10+'СЕТ СН'!$G$6-'СЕТ СН'!$G$19</f>
        <v>895.05544068000006</v>
      </c>
      <c r="M58" s="36">
        <f>SUMIFS(СВЦЭМ!$C$33:$C$776,СВЦЭМ!$A$33:$A$776,$A58,СВЦЭМ!$B$33:$B$776,M$47)+'СЕТ СН'!$G$9+СВЦЭМ!$D$10+'СЕТ СН'!$G$6-'СЕТ СН'!$G$19</f>
        <v>884.96929683000008</v>
      </c>
      <c r="N58" s="36">
        <f>SUMIFS(СВЦЭМ!$C$33:$C$776,СВЦЭМ!$A$33:$A$776,$A58,СВЦЭМ!$B$33:$B$776,N$47)+'СЕТ СН'!$G$9+СВЦЭМ!$D$10+'СЕТ СН'!$G$6-'СЕТ СН'!$G$19</f>
        <v>896.37607917000003</v>
      </c>
      <c r="O58" s="36">
        <f>SUMIFS(СВЦЭМ!$C$33:$C$776,СВЦЭМ!$A$33:$A$776,$A58,СВЦЭМ!$B$33:$B$776,O$47)+'СЕТ СН'!$G$9+СВЦЭМ!$D$10+'СЕТ СН'!$G$6-'СЕТ СН'!$G$19</f>
        <v>888.73887905000004</v>
      </c>
      <c r="P58" s="36">
        <f>SUMIFS(СВЦЭМ!$C$33:$C$776,СВЦЭМ!$A$33:$A$776,$A58,СВЦЭМ!$B$33:$B$776,P$47)+'СЕТ СН'!$G$9+СВЦЭМ!$D$10+'СЕТ СН'!$G$6-'СЕТ СН'!$G$19</f>
        <v>903.09795866000002</v>
      </c>
      <c r="Q58" s="36">
        <f>SUMIFS(СВЦЭМ!$C$33:$C$776,СВЦЭМ!$A$33:$A$776,$A58,СВЦЭМ!$B$33:$B$776,Q$47)+'СЕТ СН'!$G$9+СВЦЭМ!$D$10+'СЕТ СН'!$G$6-'СЕТ СН'!$G$19</f>
        <v>864.53247239000007</v>
      </c>
      <c r="R58" s="36">
        <f>SUMIFS(СВЦЭМ!$C$33:$C$776,СВЦЭМ!$A$33:$A$776,$A58,СВЦЭМ!$B$33:$B$776,R$47)+'СЕТ СН'!$G$9+СВЦЭМ!$D$10+'СЕТ СН'!$G$6-'СЕТ СН'!$G$19</f>
        <v>822.61862800000006</v>
      </c>
      <c r="S58" s="36">
        <f>SUMIFS(СВЦЭМ!$C$33:$C$776,СВЦЭМ!$A$33:$A$776,$A58,СВЦЭМ!$B$33:$B$776,S$47)+'СЕТ СН'!$G$9+СВЦЭМ!$D$10+'СЕТ СН'!$G$6-'СЕТ СН'!$G$19</f>
        <v>830.26860652000005</v>
      </c>
      <c r="T58" s="36">
        <f>SUMIFS(СВЦЭМ!$C$33:$C$776,СВЦЭМ!$A$33:$A$776,$A58,СВЦЭМ!$B$33:$B$776,T$47)+'СЕТ СН'!$G$9+СВЦЭМ!$D$10+'СЕТ СН'!$G$6-'СЕТ СН'!$G$19</f>
        <v>835.90139453000006</v>
      </c>
      <c r="U58" s="36">
        <f>SUMIFS(СВЦЭМ!$C$33:$C$776,СВЦЭМ!$A$33:$A$776,$A58,СВЦЭМ!$B$33:$B$776,U$47)+'СЕТ СН'!$G$9+СВЦЭМ!$D$10+'СЕТ СН'!$G$6-'СЕТ СН'!$G$19</f>
        <v>831.4195431500001</v>
      </c>
      <c r="V58" s="36">
        <f>SUMIFS(СВЦЭМ!$C$33:$C$776,СВЦЭМ!$A$33:$A$776,$A58,СВЦЭМ!$B$33:$B$776,V$47)+'СЕТ СН'!$G$9+СВЦЭМ!$D$10+'СЕТ СН'!$G$6-'СЕТ СН'!$G$19</f>
        <v>816.02987000000007</v>
      </c>
      <c r="W58" s="36">
        <f>SUMIFS(СВЦЭМ!$C$33:$C$776,СВЦЭМ!$A$33:$A$776,$A58,СВЦЭМ!$B$33:$B$776,W$47)+'СЕТ СН'!$G$9+СВЦЭМ!$D$10+'СЕТ СН'!$G$6-'СЕТ СН'!$G$19</f>
        <v>811.83746801000007</v>
      </c>
      <c r="X58" s="36">
        <f>SUMIFS(СВЦЭМ!$C$33:$C$776,СВЦЭМ!$A$33:$A$776,$A58,СВЦЭМ!$B$33:$B$776,X$47)+'СЕТ СН'!$G$9+СВЦЭМ!$D$10+'СЕТ СН'!$G$6-'СЕТ СН'!$G$19</f>
        <v>817.15689328000008</v>
      </c>
      <c r="Y58" s="36">
        <f>SUMIFS(СВЦЭМ!$C$33:$C$776,СВЦЭМ!$A$33:$A$776,$A58,СВЦЭМ!$B$33:$B$776,Y$47)+'СЕТ СН'!$G$9+СВЦЭМ!$D$10+'СЕТ СН'!$G$6-'СЕТ СН'!$G$19</f>
        <v>895.52358356000002</v>
      </c>
    </row>
    <row r="59" spans="1:25" ht="15.75" x14ac:dyDescent="0.2">
      <c r="A59" s="35">
        <f t="shared" si="1"/>
        <v>43628</v>
      </c>
      <c r="B59" s="36">
        <f>SUMIFS(СВЦЭМ!$C$33:$C$776,СВЦЭМ!$A$33:$A$776,$A59,СВЦЭМ!$B$33:$B$776,B$47)+'СЕТ СН'!$G$9+СВЦЭМ!$D$10+'СЕТ СН'!$G$6-'СЕТ СН'!$G$19</f>
        <v>938.78203844000006</v>
      </c>
      <c r="C59" s="36">
        <f>SUMIFS(СВЦЭМ!$C$33:$C$776,СВЦЭМ!$A$33:$A$776,$A59,СВЦЭМ!$B$33:$B$776,C$47)+'СЕТ СН'!$G$9+СВЦЭМ!$D$10+'СЕТ СН'!$G$6-'СЕТ СН'!$G$19</f>
        <v>993.51792441000009</v>
      </c>
      <c r="D59" s="36">
        <f>SUMIFS(СВЦЭМ!$C$33:$C$776,СВЦЭМ!$A$33:$A$776,$A59,СВЦЭМ!$B$33:$B$776,D$47)+'СЕТ СН'!$G$9+СВЦЭМ!$D$10+'СЕТ СН'!$G$6-'СЕТ СН'!$G$19</f>
        <v>1031.4847162599999</v>
      </c>
      <c r="E59" s="36">
        <f>SUMIFS(СВЦЭМ!$C$33:$C$776,СВЦЭМ!$A$33:$A$776,$A59,СВЦЭМ!$B$33:$B$776,E$47)+'СЕТ СН'!$G$9+СВЦЭМ!$D$10+'СЕТ СН'!$G$6-'СЕТ СН'!$G$19</f>
        <v>1036.9280609299999</v>
      </c>
      <c r="F59" s="36">
        <f>SUMIFS(СВЦЭМ!$C$33:$C$776,СВЦЭМ!$A$33:$A$776,$A59,СВЦЭМ!$B$33:$B$776,F$47)+'СЕТ СН'!$G$9+СВЦЭМ!$D$10+'СЕТ СН'!$G$6-'СЕТ СН'!$G$19</f>
        <v>1046.5515917500002</v>
      </c>
      <c r="G59" s="36">
        <f>SUMIFS(СВЦЭМ!$C$33:$C$776,СВЦЭМ!$A$33:$A$776,$A59,СВЦЭМ!$B$33:$B$776,G$47)+'СЕТ СН'!$G$9+СВЦЭМ!$D$10+'СЕТ СН'!$G$6-'СЕТ СН'!$G$19</f>
        <v>1055.8123042900002</v>
      </c>
      <c r="H59" s="36">
        <f>SUMIFS(СВЦЭМ!$C$33:$C$776,СВЦЭМ!$A$33:$A$776,$A59,СВЦЭМ!$B$33:$B$776,H$47)+'СЕТ СН'!$G$9+СВЦЭМ!$D$10+'СЕТ СН'!$G$6-'СЕТ СН'!$G$19</f>
        <v>1032.6970221300001</v>
      </c>
      <c r="I59" s="36">
        <f>SUMIFS(СВЦЭМ!$C$33:$C$776,СВЦЭМ!$A$33:$A$776,$A59,СВЦЭМ!$B$33:$B$776,I$47)+'СЕТ СН'!$G$9+СВЦЭМ!$D$10+'СЕТ СН'!$G$6-'СЕТ СН'!$G$19</f>
        <v>1009.8932234</v>
      </c>
      <c r="J59" s="36">
        <f>SUMIFS(СВЦЭМ!$C$33:$C$776,СВЦЭМ!$A$33:$A$776,$A59,СВЦЭМ!$B$33:$B$776,J$47)+'СЕТ СН'!$G$9+СВЦЭМ!$D$10+'СЕТ СН'!$G$6-'СЕТ СН'!$G$19</f>
        <v>954.90672804000008</v>
      </c>
      <c r="K59" s="36">
        <f>SUMIFS(СВЦЭМ!$C$33:$C$776,СВЦЭМ!$A$33:$A$776,$A59,СВЦЭМ!$B$33:$B$776,K$47)+'СЕТ СН'!$G$9+СВЦЭМ!$D$10+'СЕТ СН'!$G$6-'СЕТ СН'!$G$19</f>
        <v>915.54289683000002</v>
      </c>
      <c r="L59" s="36">
        <f>SUMIFS(СВЦЭМ!$C$33:$C$776,СВЦЭМ!$A$33:$A$776,$A59,СВЦЭМ!$B$33:$B$776,L$47)+'СЕТ СН'!$G$9+СВЦЭМ!$D$10+'СЕТ СН'!$G$6-'СЕТ СН'!$G$19</f>
        <v>887.99365610000007</v>
      </c>
      <c r="M59" s="36">
        <f>SUMIFS(СВЦЭМ!$C$33:$C$776,СВЦЭМ!$A$33:$A$776,$A59,СВЦЭМ!$B$33:$B$776,M$47)+'СЕТ СН'!$G$9+СВЦЭМ!$D$10+'СЕТ СН'!$G$6-'СЕТ СН'!$G$19</f>
        <v>862.06468332000009</v>
      </c>
      <c r="N59" s="36">
        <f>SUMIFS(СВЦЭМ!$C$33:$C$776,СВЦЭМ!$A$33:$A$776,$A59,СВЦЭМ!$B$33:$B$776,N$47)+'СЕТ СН'!$G$9+СВЦЭМ!$D$10+'СЕТ СН'!$G$6-'СЕТ СН'!$G$19</f>
        <v>871.14444205000007</v>
      </c>
      <c r="O59" s="36">
        <f>SUMIFS(СВЦЭМ!$C$33:$C$776,СВЦЭМ!$A$33:$A$776,$A59,СВЦЭМ!$B$33:$B$776,O$47)+'СЕТ СН'!$G$9+СВЦЭМ!$D$10+'СЕТ СН'!$G$6-'СЕТ СН'!$G$19</f>
        <v>859.1466462300001</v>
      </c>
      <c r="P59" s="36">
        <f>SUMIFS(СВЦЭМ!$C$33:$C$776,СВЦЭМ!$A$33:$A$776,$A59,СВЦЭМ!$B$33:$B$776,P$47)+'СЕТ СН'!$G$9+СВЦЭМ!$D$10+'СЕТ СН'!$G$6-'СЕТ СН'!$G$19</f>
        <v>864.74312297000006</v>
      </c>
      <c r="Q59" s="36">
        <f>SUMIFS(СВЦЭМ!$C$33:$C$776,СВЦЭМ!$A$33:$A$776,$A59,СВЦЭМ!$B$33:$B$776,Q$47)+'СЕТ СН'!$G$9+СВЦЭМ!$D$10+'СЕТ СН'!$G$6-'СЕТ СН'!$G$19</f>
        <v>831.35220663000007</v>
      </c>
      <c r="R59" s="36">
        <f>SUMIFS(СВЦЭМ!$C$33:$C$776,СВЦЭМ!$A$33:$A$776,$A59,СВЦЭМ!$B$33:$B$776,R$47)+'СЕТ СН'!$G$9+СВЦЭМ!$D$10+'СЕТ СН'!$G$6-'СЕТ СН'!$G$19</f>
        <v>793.14617819</v>
      </c>
      <c r="S59" s="36">
        <f>SUMIFS(СВЦЭМ!$C$33:$C$776,СВЦЭМ!$A$33:$A$776,$A59,СВЦЭМ!$B$33:$B$776,S$47)+'СЕТ СН'!$G$9+СВЦЭМ!$D$10+'СЕТ СН'!$G$6-'СЕТ СН'!$G$19</f>
        <v>808.40856145000009</v>
      </c>
      <c r="T59" s="36">
        <f>SUMIFS(СВЦЭМ!$C$33:$C$776,СВЦЭМ!$A$33:$A$776,$A59,СВЦЭМ!$B$33:$B$776,T$47)+'СЕТ СН'!$G$9+СВЦЭМ!$D$10+'СЕТ СН'!$G$6-'СЕТ СН'!$G$19</f>
        <v>804.14968317</v>
      </c>
      <c r="U59" s="36">
        <f>SUMIFS(СВЦЭМ!$C$33:$C$776,СВЦЭМ!$A$33:$A$776,$A59,СВЦЭМ!$B$33:$B$776,U$47)+'СЕТ СН'!$G$9+СВЦЭМ!$D$10+'СЕТ СН'!$G$6-'СЕТ СН'!$G$19</f>
        <v>791.06854349000002</v>
      </c>
      <c r="V59" s="36">
        <f>SUMIFS(СВЦЭМ!$C$33:$C$776,СВЦЭМ!$A$33:$A$776,$A59,СВЦЭМ!$B$33:$B$776,V$47)+'СЕТ СН'!$G$9+СВЦЭМ!$D$10+'СЕТ СН'!$G$6-'СЕТ СН'!$G$19</f>
        <v>778.31054801000005</v>
      </c>
      <c r="W59" s="36">
        <f>SUMIFS(СВЦЭМ!$C$33:$C$776,СВЦЭМ!$A$33:$A$776,$A59,СВЦЭМ!$B$33:$B$776,W$47)+'СЕТ СН'!$G$9+СВЦЭМ!$D$10+'СЕТ СН'!$G$6-'СЕТ СН'!$G$19</f>
        <v>759.21086041000001</v>
      </c>
      <c r="X59" s="36">
        <f>SUMIFS(СВЦЭМ!$C$33:$C$776,СВЦЭМ!$A$33:$A$776,$A59,СВЦЭМ!$B$33:$B$776,X$47)+'СЕТ СН'!$G$9+СВЦЭМ!$D$10+'СЕТ СН'!$G$6-'СЕТ СН'!$G$19</f>
        <v>779.95520443000009</v>
      </c>
      <c r="Y59" s="36">
        <f>SUMIFS(СВЦЭМ!$C$33:$C$776,СВЦЭМ!$A$33:$A$776,$A59,СВЦЭМ!$B$33:$B$776,Y$47)+'СЕТ СН'!$G$9+СВЦЭМ!$D$10+'СЕТ СН'!$G$6-'СЕТ СН'!$G$19</f>
        <v>865.4495950700001</v>
      </c>
    </row>
    <row r="60" spans="1:25" ht="15.75" x14ac:dyDescent="0.2">
      <c r="A60" s="35">
        <f t="shared" si="1"/>
        <v>43629</v>
      </c>
      <c r="B60" s="36">
        <f>SUMIFS(СВЦЭМ!$C$33:$C$776,СВЦЭМ!$A$33:$A$776,$A60,СВЦЭМ!$B$33:$B$776,B$47)+'СЕТ СН'!$G$9+СВЦЭМ!$D$10+'СЕТ СН'!$G$6-'СЕТ СН'!$G$19</f>
        <v>941.16669729</v>
      </c>
      <c r="C60" s="36">
        <f>SUMIFS(СВЦЭМ!$C$33:$C$776,СВЦЭМ!$A$33:$A$776,$A60,СВЦЭМ!$B$33:$B$776,C$47)+'СЕТ СН'!$G$9+СВЦЭМ!$D$10+'СЕТ СН'!$G$6-'СЕТ СН'!$G$19</f>
        <v>1001.6936124900001</v>
      </c>
      <c r="D60" s="36">
        <f>SUMIFS(СВЦЭМ!$C$33:$C$776,СВЦЭМ!$A$33:$A$776,$A60,СВЦЭМ!$B$33:$B$776,D$47)+'СЕТ СН'!$G$9+СВЦЭМ!$D$10+'СЕТ СН'!$G$6-'СЕТ СН'!$G$19</f>
        <v>1023.6008596</v>
      </c>
      <c r="E60" s="36">
        <f>SUMIFS(СВЦЭМ!$C$33:$C$776,СВЦЭМ!$A$33:$A$776,$A60,СВЦЭМ!$B$33:$B$776,E$47)+'СЕТ СН'!$G$9+СВЦЭМ!$D$10+'СЕТ СН'!$G$6-'СЕТ СН'!$G$19</f>
        <v>1037.16205775</v>
      </c>
      <c r="F60" s="36">
        <f>SUMIFS(СВЦЭМ!$C$33:$C$776,СВЦЭМ!$A$33:$A$776,$A60,СВЦЭМ!$B$33:$B$776,F$47)+'СЕТ СН'!$G$9+СВЦЭМ!$D$10+'СЕТ СН'!$G$6-'СЕТ СН'!$G$19</f>
        <v>1040.5920739500002</v>
      </c>
      <c r="G60" s="36">
        <f>SUMIFS(СВЦЭМ!$C$33:$C$776,СВЦЭМ!$A$33:$A$776,$A60,СВЦЭМ!$B$33:$B$776,G$47)+'СЕТ СН'!$G$9+СВЦЭМ!$D$10+'СЕТ СН'!$G$6-'СЕТ СН'!$G$19</f>
        <v>1049.5818877400002</v>
      </c>
      <c r="H60" s="36">
        <f>SUMIFS(СВЦЭМ!$C$33:$C$776,СВЦЭМ!$A$33:$A$776,$A60,СВЦЭМ!$B$33:$B$776,H$47)+'СЕТ СН'!$G$9+СВЦЭМ!$D$10+'СЕТ СН'!$G$6-'СЕТ СН'!$G$19</f>
        <v>979.58122208000009</v>
      </c>
      <c r="I60" s="36">
        <f>SUMIFS(СВЦЭМ!$C$33:$C$776,СВЦЭМ!$A$33:$A$776,$A60,СВЦЭМ!$B$33:$B$776,I$47)+'СЕТ СН'!$G$9+СВЦЭМ!$D$10+'СЕТ СН'!$G$6-'СЕТ СН'!$G$19</f>
        <v>932.57925735000003</v>
      </c>
      <c r="J60" s="36">
        <f>SUMIFS(СВЦЭМ!$C$33:$C$776,СВЦЭМ!$A$33:$A$776,$A60,СВЦЭМ!$B$33:$B$776,J$47)+'СЕТ СН'!$G$9+СВЦЭМ!$D$10+'СЕТ СН'!$G$6-'СЕТ СН'!$G$19</f>
        <v>909.95624644000009</v>
      </c>
      <c r="K60" s="36">
        <f>SUMIFS(СВЦЭМ!$C$33:$C$776,СВЦЭМ!$A$33:$A$776,$A60,СВЦЭМ!$B$33:$B$776,K$47)+'СЕТ СН'!$G$9+СВЦЭМ!$D$10+'СЕТ СН'!$G$6-'СЕТ СН'!$G$19</f>
        <v>884.42017335000003</v>
      </c>
      <c r="L60" s="36">
        <f>SUMIFS(СВЦЭМ!$C$33:$C$776,СВЦЭМ!$A$33:$A$776,$A60,СВЦЭМ!$B$33:$B$776,L$47)+'СЕТ СН'!$G$9+СВЦЭМ!$D$10+'СЕТ СН'!$G$6-'СЕТ СН'!$G$19</f>
        <v>875.01042859000006</v>
      </c>
      <c r="M60" s="36">
        <f>SUMIFS(СВЦЭМ!$C$33:$C$776,СВЦЭМ!$A$33:$A$776,$A60,СВЦЭМ!$B$33:$B$776,M$47)+'СЕТ СН'!$G$9+СВЦЭМ!$D$10+'СЕТ СН'!$G$6-'СЕТ СН'!$G$19</f>
        <v>864.85020687000008</v>
      </c>
      <c r="N60" s="36">
        <f>SUMIFS(СВЦЭМ!$C$33:$C$776,СВЦЭМ!$A$33:$A$776,$A60,СВЦЭМ!$B$33:$B$776,N$47)+'СЕТ СН'!$G$9+СВЦЭМ!$D$10+'СЕТ СН'!$G$6-'СЕТ СН'!$G$19</f>
        <v>899.42004124000005</v>
      </c>
      <c r="O60" s="36">
        <f>SUMIFS(СВЦЭМ!$C$33:$C$776,СВЦЭМ!$A$33:$A$776,$A60,СВЦЭМ!$B$33:$B$776,O$47)+'СЕТ СН'!$G$9+СВЦЭМ!$D$10+'СЕТ СН'!$G$6-'СЕТ СН'!$G$19</f>
        <v>882.60442208000006</v>
      </c>
      <c r="P60" s="36">
        <f>SUMIFS(СВЦЭМ!$C$33:$C$776,СВЦЭМ!$A$33:$A$776,$A60,СВЦЭМ!$B$33:$B$776,P$47)+'СЕТ СН'!$G$9+СВЦЭМ!$D$10+'СЕТ СН'!$G$6-'СЕТ СН'!$G$19</f>
        <v>888.56416243000001</v>
      </c>
      <c r="Q60" s="36">
        <f>SUMIFS(СВЦЭМ!$C$33:$C$776,СВЦЭМ!$A$33:$A$776,$A60,СВЦЭМ!$B$33:$B$776,Q$47)+'СЕТ СН'!$G$9+СВЦЭМ!$D$10+'СЕТ СН'!$G$6-'СЕТ СН'!$G$19</f>
        <v>852.66311227000006</v>
      </c>
      <c r="R60" s="36">
        <f>SUMIFS(СВЦЭМ!$C$33:$C$776,СВЦЭМ!$A$33:$A$776,$A60,СВЦЭМ!$B$33:$B$776,R$47)+'СЕТ СН'!$G$9+СВЦЭМ!$D$10+'СЕТ СН'!$G$6-'СЕТ СН'!$G$19</f>
        <v>818.30415547000007</v>
      </c>
      <c r="S60" s="36">
        <f>SUMIFS(СВЦЭМ!$C$33:$C$776,СВЦЭМ!$A$33:$A$776,$A60,СВЦЭМ!$B$33:$B$776,S$47)+'СЕТ СН'!$G$9+СВЦЭМ!$D$10+'СЕТ СН'!$G$6-'СЕТ СН'!$G$19</f>
        <v>844.5542748900001</v>
      </c>
      <c r="T60" s="36">
        <f>SUMIFS(СВЦЭМ!$C$33:$C$776,СВЦЭМ!$A$33:$A$776,$A60,СВЦЭМ!$B$33:$B$776,T$47)+'СЕТ СН'!$G$9+СВЦЭМ!$D$10+'СЕТ СН'!$G$6-'СЕТ СН'!$G$19</f>
        <v>839.2886307</v>
      </c>
      <c r="U60" s="36">
        <f>SUMIFS(СВЦЭМ!$C$33:$C$776,СВЦЭМ!$A$33:$A$776,$A60,СВЦЭМ!$B$33:$B$776,U$47)+'СЕТ СН'!$G$9+СВЦЭМ!$D$10+'СЕТ СН'!$G$6-'СЕТ СН'!$G$19</f>
        <v>806.10558571000001</v>
      </c>
      <c r="V60" s="36">
        <f>SUMIFS(СВЦЭМ!$C$33:$C$776,СВЦЭМ!$A$33:$A$776,$A60,СВЦЭМ!$B$33:$B$776,V$47)+'СЕТ СН'!$G$9+СВЦЭМ!$D$10+'СЕТ СН'!$G$6-'СЕТ СН'!$G$19</f>
        <v>801.02671148000002</v>
      </c>
      <c r="W60" s="36">
        <f>SUMIFS(СВЦЭМ!$C$33:$C$776,СВЦЭМ!$A$33:$A$776,$A60,СВЦЭМ!$B$33:$B$776,W$47)+'СЕТ СН'!$G$9+СВЦЭМ!$D$10+'СЕТ СН'!$G$6-'СЕТ СН'!$G$19</f>
        <v>796.89865448</v>
      </c>
      <c r="X60" s="36">
        <f>SUMIFS(СВЦЭМ!$C$33:$C$776,СВЦЭМ!$A$33:$A$776,$A60,СВЦЭМ!$B$33:$B$776,X$47)+'СЕТ СН'!$G$9+СВЦЭМ!$D$10+'СЕТ СН'!$G$6-'СЕТ СН'!$G$19</f>
        <v>793.38190556000006</v>
      </c>
      <c r="Y60" s="36">
        <f>SUMIFS(СВЦЭМ!$C$33:$C$776,СВЦЭМ!$A$33:$A$776,$A60,СВЦЭМ!$B$33:$B$776,Y$47)+'СЕТ СН'!$G$9+СВЦЭМ!$D$10+'СЕТ СН'!$G$6-'СЕТ СН'!$G$19</f>
        <v>872.66216348</v>
      </c>
    </row>
    <row r="61" spans="1:25" ht="15.75" x14ac:dyDescent="0.2">
      <c r="A61" s="35">
        <f t="shared" si="1"/>
        <v>43630</v>
      </c>
      <c r="B61" s="36">
        <f>SUMIFS(СВЦЭМ!$C$33:$C$776,СВЦЭМ!$A$33:$A$776,$A61,СВЦЭМ!$B$33:$B$776,B$47)+'СЕТ СН'!$G$9+СВЦЭМ!$D$10+'СЕТ СН'!$G$6-'СЕТ СН'!$G$19</f>
        <v>956.42210206000004</v>
      </c>
      <c r="C61" s="36">
        <f>SUMIFS(СВЦЭМ!$C$33:$C$776,СВЦЭМ!$A$33:$A$776,$A61,СВЦЭМ!$B$33:$B$776,C$47)+'СЕТ СН'!$G$9+СВЦЭМ!$D$10+'СЕТ СН'!$G$6-'СЕТ СН'!$G$19</f>
        <v>1001.98395643</v>
      </c>
      <c r="D61" s="36">
        <f>SUMIFS(СВЦЭМ!$C$33:$C$776,СВЦЭМ!$A$33:$A$776,$A61,СВЦЭМ!$B$33:$B$776,D$47)+'СЕТ СН'!$G$9+СВЦЭМ!$D$10+'СЕТ СН'!$G$6-'СЕТ СН'!$G$19</f>
        <v>1028.3343826</v>
      </c>
      <c r="E61" s="36">
        <f>SUMIFS(СВЦЭМ!$C$33:$C$776,СВЦЭМ!$A$33:$A$776,$A61,СВЦЭМ!$B$33:$B$776,E$47)+'СЕТ СН'!$G$9+СВЦЭМ!$D$10+'СЕТ СН'!$G$6-'СЕТ СН'!$G$19</f>
        <v>1035.68916358</v>
      </c>
      <c r="F61" s="36">
        <f>SUMIFS(СВЦЭМ!$C$33:$C$776,СВЦЭМ!$A$33:$A$776,$A61,СВЦЭМ!$B$33:$B$776,F$47)+'СЕТ СН'!$G$9+СВЦЭМ!$D$10+'СЕТ СН'!$G$6-'СЕТ СН'!$G$19</f>
        <v>1027.4057638300001</v>
      </c>
      <c r="G61" s="36">
        <f>SUMIFS(СВЦЭМ!$C$33:$C$776,СВЦЭМ!$A$33:$A$776,$A61,СВЦЭМ!$B$33:$B$776,G$47)+'СЕТ СН'!$G$9+СВЦЭМ!$D$10+'СЕТ СН'!$G$6-'СЕТ СН'!$G$19</f>
        <v>1052.2899098299999</v>
      </c>
      <c r="H61" s="36">
        <f>SUMIFS(СВЦЭМ!$C$33:$C$776,СВЦЭМ!$A$33:$A$776,$A61,СВЦЭМ!$B$33:$B$776,H$47)+'СЕТ СН'!$G$9+СВЦЭМ!$D$10+'СЕТ СН'!$G$6-'СЕТ СН'!$G$19</f>
        <v>992.9466824000001</v>
      </c>
      <c r="I61" s="36">
        <f>SUMIFS(СВЦЭМ!$C$33:$C$776,СВЦЭМ!$A$33:$A$776,$A61,СВЦЭМ!$B$33:$B$776,I$47)+'СЕТ СН'!$G$9+СВЦЭМ!$D$10+'СЕТ СН'!$G$6-'СЕТ СН'!$G$19</f>
        <v>943.27875883000002</v>
      </c>
      <c r="J61" s="36">
        <f>SUMIFS(СВЦЭМ!$C$33:$C$776,СВЦЭМ!$A$33:$A$776,$A61,СВЦЭМ!$B$33:$B$776,J$47)+'СЕТ СН'!$G$9+СВЦЭМ!$D$10+'СЕТ СН'!$G$6-'СЕТ СН'!$G$19</f>
        <v>884.91050752000001</v>
      </c>
      <c r="K61" s="36">
        <f>SUMIFS(СВЦЭМ!$C$33:$C$776,СВЦЭМ!$A$33:$A$776,$A61,СВЦЭМ!$B$33:$B$776,K$47)+'СЕТ СН'!$G$9+СВЦЭМ!$D$10+'СЕТ СН'!$G$6-'СЕТ СН'!$G$19</f>
        <v>876.68691782000008</v>
      </c>
      <c r="L61" s="36">
        <f>SUMIFS(СВЦЭМ!$C$33:$C$776,СВЦЭМ!$A$33:$A$776,$A61,СВЦЭМ!$B$33:$B$776,L$47)+'СЕТ СН'!$G$9+СВЦЭМ!$D$10+'СЕТ СН'!$G$6-'СЕТ СН'!$G$19</f>
        <v>871.59945065000011</v>
      </c>
      <c r="M61" s="36">
        <f>SUMIFS(СВЦЭМ!$C$33:$C$776,СВЦЭМ!$A$33:$A$776,$A61,СВЦЭМ!$B$33:$B$776,M$47)+'СЕТ СН'!$G$9+СВЦЭМ!$D$10+'СЕТ СН'!$G$6-'СЕТ СН'!$G$19</f>
        <v>849.6998775400001</v>
      </c>
      <c r="N61" s="36">
        <f>SUMIFS(СВЦЭМ!$C$33:$C$776,СВЦЭМ!$A$33:$A$776,$A61,СВЦЭМ!$B$33:$B$776,N$47)+'СЕТ СН'!$G$9+СВЦЭМ!$D$10+'СЕТ СН'!$G$6-'СЕТ СН'!$G$19</f>
        <v>896.63554898000007</v>
      </c>
      <c r="O61" s="36">
        <f>SUMIFS(СВЦЭМ!$C$33:$C$776,СВЦЭМ!$A$33:$A$776,$A61,СВЦЭМ!$B$33:$B$776,O$47)+'СЕТ СН'!$G$9+СВЦЭМ!$D$10+'СЕТ СН'!$G$6-'СЕТ СН'!$G$19</f>
        <v>867.46774954</v>
      </c>
      <c r="P61" s="36">
        <f>SUMIFS(СВЦЭМ!$C$33:$C$776,СВЦЭМ!$A$33:$A$776,$A61,СВЦЭМ!$B$33:$B$776,P$47)+'СЕТ СН'!$G$9+СВЦЭМ!$D$10+'СЕТ СН'!$G$6-'СЕТ СН'!$G$19</f>
        <v>865.63481122000007</v>
      </c>
      <c r="Q61" s="36">
        <f>SUMIFS(СВЦЭМ!$C$33:$C$776,СВЦЭМ!$A$33:$A$776,$A61,СВЦЭМ!$B$33:$B$776,Q$47)+'СЕТ СН'!$G$9+СВЦЭМ!$D$10+'СЕТ СН'!$G$6-'СЕТ СН'!$G$19</f>
        <v>829.11182201000008</v>
      </c>
      <c r="R61" s="36">
        <f>SUMIFS(СВЦЭМ!$C$33:$C$776,СВЦЭМ!$A$33:$A$776,$A61,СВЦЭМ!$B$33:$B$776,R$47)+'СЕТ СН'!$G$9+СВЦЭМ!$D$10+'СЕТ СН'!$G$6-'СЕТ СН'!$G$19</f>
        <v>797.44763684000009</v>
      </c>
      <c r="S61" s="36">
        <f>SUMIFS(СВЦЭМ!$C$33:$C$776,СВЦЭМ!$A$33:$A$776,$A61,СВЦЭМ!$B$33:$B$776,S$47)+'СЕТ СН'!$G$9+СВЦЭМ!$D$10+'СЕТ СН'!$G$6-'СЕТ СН'!$G$19</f>
        <v>816.11190161000002</v>
      </c>
      <c r="T61" s="36">
        <f>SUMIFS(СВЦЭМ!$C$33:$C$776,СВЦЭМ!$A$33:$A$776,$A61,СВЦЭМ!$B$33:$B$776,T$47)+'СЕТ СН'!$G$9+СВЦЭМ!$D$10+'СЕТ СН'!$G$6-'СЕТ СН'!$G$19</f>
        <v>809.27964505</v>
      </c>
      <c r="U61" s="36">
        <f>SUMIFS(СВЦЭМ!$C$33:$C$776,СВЦЭМ!$A$33:$A$776,$A61,СВЦЭМ!$B$33:$B$776,U$47)+'СЕТ СН'!$G$9+СВЦЭМ!$D$10+'СЕТ СН'!$G$6-'СЕТ СН'!$G$19</f>
        <v>804.76856874000009</v>
      </c>
      <c r="V61" s="36">
        <f>SUMIFS(СВЦЭМ!$C$33:$C$776,СВЦЭМ!$A$33:$A$776,$A61,СВЦЭМ!$B$33:$B$776,V$47)+'СЕТ СН'!$G$9+СВЦЭМ!$D$10+'СЕТ СН'!$G$6-'СЕТ СН'!$G$19</f>
        <v>800.04815186000008</v>
      </c>
      <c r="W61" s="36">
        <f>SUMIFS(СВЦЭМ!$C$33:$C$776,СВЦЭМ!$A$33:$A$776,$A61,СВЦЭМ!$B$33:$B$776,W$47)+'СЕТ СН'!$G$9+СВЦЭМ!$D$10+'СЕТ СН'!$G$6-'СЕТ СН'!$G$19</f>
        <v>791.87347327000009</v>
      </c>
      <c r="X61" s="36">
        <f>SUMIFS(СВЦЭМ!$C$33:$C$776,СВЦЭМ!$A$33:$A$776,$A61,СВЦЭМ!$B$33:$B$776,X$47)+'СЕТ СН'!$G$9+СВЦЭМ!$D$10+'СЕТ СН'!$G$6-'СЕТ СН'!$G$19</f>
        <v>804.91213779000009</v>
      </c>
      <c r="Y61" s="36">
        <f>SUMIFS(СВЦЭМ!$C$33:$C$776,СВЦЭМ!$A$33:$A$776,$A61,СВЦЭМ!$B$33:$B$776,Y$47)+'СЕТ СН'!$G$9+СВЦЭМ!$D$10+'СЕТ СН'!$G$6-'СЕТ СН'!$G$19</f>
        <v>847.3133760500001</v>
      </c>
    </row>
    <row r="62" spans="1:25" ht="15.75" x14ac:dyDescent="0.2">
      <c r="A62" s="35">
        <f t="shared" si="1"/>
        <v>43631</v>
      </c>
      <c r="B62" s="36">
        <f>SUMIFS(СВЦЭМ!$C$33:$C$776,СВЦЭМ!$A$33:$A$776,$A62,СВЦЭМ!$B$33:$B$776,B$47)+'СЕТ СН'!$G$9+СВЦЭМ!$D$10+'СЕТ СН'!$G$6-'СЕТ СН'!$G$19</f>
        <v>836.20947181000008</v>
      </c>
      <c r="C62" s="36">
        <f>SUMIFS(СВЦЭМ!$C$33:$C$776,СВЦЭМ!$A$33:$A$776,$A62,СВЦЭМ!$B$33:$B$776,C$47)+'СЕТ СН'!$G$9+СВЦЭМ!$D$10+'СЕТ СН'!$G$6-'СЕТ СН'!$G$19</f>
        <v>884.55400234000001</v>
      </c>
      <c r="D62" s="36">
        <f>SUMIFS(СВЦЭМ!$C$33:$C$776,СВЦЭМ!$A$33:$A$776,$A62,СВЦЭМ!$B$33:$B$776,D$47)+'СЕТ СН'!$G$9+СВЦЭМ!$D$10+'СЕТ СН'!$G$6-'СЕТ СН'!$G$19</f>
        <v>925.06028555</v>
      </c>
      <c r="E62" s="36">
        <f>SUMIFS(СВЦЭМ!$C$33:$C$776,СВЦЭМ!$A$33:$A$776,$A62,СВЦЭМ!$B$33:$B$776,E$47)+'СЕТ СН'!$G$9+СВЦЭМ!$D$10+'СЕТ СН'!$G$6-'СЕТ СН'!$G$19</f>
        <v>946.68160976000001</v>
      </c>
      <c r="F62" s="36">
        <f>SUMIFS(СВЦЭМ!$C$33:$C$776,СВЦЭМ!$A$33:$A$776,$A62,СВЦЭМ!$B$33:$B$776,F$47)+'СЕТ СН'!$G$9+СВЦЭМ!$D$10+'СЕТ СН'!$G$6-'СЕТ СН'!$G$19</f>
        <v>959.60546865000003</v>
      </c>
      <c r="G62" s="36">
        <f>SUMIFS(СВЦЭМ!$C$33:$C$776,СВЦЭМ!$A$33:$A$776,$A62,СВЦЭМ!$B$33:$B$776,G$47)+'СЕТ СН'!$G$9+СВЦЭМ!$D$10+'СЕТ СН'!$G$6-'СЕТ СН'!$G$19</f>
        <v>967.97513719000005</v>
      </c>
      <c r="H62" s="36">
        <f>SUMIFS(СВЦЭМ!$C$33:$C$776,СВЦЭМ!$A$33:$A$776,$A62,СВЦЭМ!$B$33:$B$776,H$47)+'СЕТ СН'!$G$9+СВЦЭМ!$D$10+'СЕТ СН'!$G$6-'СЕТ СН'!$G$19</f>
        <v>966.97113796000008</v>
      </c>
      <c r="I62" s="36">
        <f>SUMIFS(СВЦЭМ!$C$33:$C$776,СВЦЭМ!$A$33:$A$776,$A62,СВЦЭМ!$B$33:$B$776,I$47)+'СЕТ СН'!$G$9+СВЦЭМ!$D$10+'СЕТ СН'!$G$6-'СЕТ СН'!$G$19</f>
        <v>910.55587391000006</v>
      </c>
      <c r="J62" s="36">
        <f>SUMIFS(СВЦЭМ!$C$33:$C$776,СВЦЭМ!$A$33:$A$776,$A62,СВЦЭМ!$B$33:$B$776,J$47)+'СЕТ СН'!$G$9+СВЦЭМ!$D$10+'СЕТ СН'!$G$6-'СЕТ СН'!$G$19</f>
        <v>863.83390453000004</v>
      </c>
      <c r="K62" s="36">
        <f>SUMIFS(СВЦЭМ!$C$33:$C$776,СВЦЭМ!$A$33:$A$776,$A62,СВЦЭМ!$B$33:$B$776,K$47)+'СЕТ СН'!$G$9+СВЦЭМ!$D$10+'СЕТ СН'!$G$6-'СЕТ СН'!$G$19</f>
        <v>798.90426665000007</v>
      </c>
      <c r="L62" s="36">
        <f>SUMIFS(СВЦЭМ!$C$33:$C$776,СВЦЭМ!$A$33:$A$776,$A62,СВЦЭМ!$B$33:$B$776,L$47)+'СЕТ СН'!$G$9+СВЦЭМ!$D$10+'СЕТ СН'!$G$6-'СЕТ СН'!$G$19</f>
        <v>802.20791412000005</v>
      </c>
      <c r="M62" s="36">
        <f>SUMIFS(СВЦЭМ!$C$33:$C$776,СВЦЭМ!$A$33:$A$776,$A62,СВЦЭМ!$B$33:$B$776,M$47)+'СЕТ СН'!$G$9+СВЦЭМ!$D$10+'СЕТ СН'!$G$6-'СЕТ СН'!$G$19</f>
        <v>799.88568575000011</v>
      </c>
      <c r="N62" s="36">
        <f>SUMIFS(СВЦЭМ!$C$33:$C$776,СВЦЭМ!$A$33:$A$776,$A62,СВЦЭМ!$B$33:$B$776,N$47)+'СЕТ СН'!$G$9+СВЦЭМ!$D$10+'СЕТ СН'!$G$6-'СЕТ СН'!$G$19</f>
        <v>791.98015979000002</v>
      </c>
      <c r="O62" s="36">
        <f>SUMIFS(СВЦЭМ!$C$33:$C$776,СВЦЭМ!$A$33:$A$776,$A62,СВЦЭМ!$B$33:$B$776,O$47)+'СЕТ СН'!$G$9+СВЦЭМ!$D$10+'СЕТ СН'!$G$6-'СЕТ СН'!$G$19</f>
        <v>792.50302707000003</v>
      </c>
      <c r="P62" s="36">
        <f>SUMIFS(СВЦЭМ!$C$33:$C$776,СВЦЭМ!$A$33:$A$776,$A62,СВЦЭМ!$B$33:$B$776,P$47)+'СЕТ СН'!$G$9+СВЦЭМ!$D$10+'СЕТ СН'!$G$6-'СЕТ СН'!$G$19</f>
        <v>799.63953161000006</v>
      </c>
      <c r="Q62" s="36">
        <f>SUMIFS(СВЦЭМ!$C$33:$C$776,СВЦЭМ!$A$33:$A$776,$A62,СВЦЭМ!$B$33:$B$776,Q$47)+'СЕТ СН'!$G$9+СВЦЭМ!$D$10+'СЕТ СН'!$G$6-'СЕТ СН'!$G$19</f>
        <v>766.95276512000009</v>
      </c>
      <c r="R62" s="36">
        <f>SUMIFS(СВЦЭМ!$C$33:$C$776,СВЦЭМ!$A$33:$A$776,$A62,СВЦЭМ!$B$33:$B$776,R$47)+'СЕТ СН'!$G$9+СВЦЭМ!$D$10+'СЕТ СН'!$G$6-'СЕТ СН'!$G$19</f>
        <v>736.48725004000005</v>
      </c>
      <c r="S62" s="36">
        <f>SUMIFS(СВЦЭМ!$C$33:$C$776,СВЦЭМ!$A$33:$A$776,$A62,СВЦЭМ!$B$33:$B$776,S$47)+'СЕТ СН'!$G$9+СВЦЭМ!$D$10+'СЕТ СН'!$G$6-'СЕТ СН'!$G$19</f>
        <v>745.43984315</v>
      </c>
      <c r="T62" s="36">
        <f>SUMIFS(СВЦЭМ!$C$33:$C$776,СВЦЭМ!$A$33:$A$776,$A62,СВЦЭМ!$B$33:$B$776,T$47)+'СЕТ СН'!$G$9+СВЦЭМ!$D$10+'СЕТ СН'!$G$6-'СЕТ СН'!$G$19</f>
        <v>833.19513141000004</v>
      </c>
      <c r="U62" s="36">
        <f>SUMIFS(СВЦЭМ!$C$33:$C$776,СВЦЭМ!$A$33:$A$776,$A62,СВЦЭМ!$B$33:$B$776,U$47)+'СЕТ СН'!$G$9+СВЦЭМ!$D$10+'СЕТ СН'!$G$6-'СЕТ СН'!$G$19</f>
        <v>776.50551252000002</v>
      </c>
      <c r="V62" s="36">
        <f>SUMIFS(СВЦЭМ!$C$33:$C$776,СВЦЭМ!$A$33:$A$776,$A62,СВЦЭМ!$B$33:$B$776,V$47)+'СЕТ СН'!$G$9+СВЦЭМ!$D$10+'СЕТ СН'!$G$6-'СЕТ СН'!$G$19</f>
        <v>749.94839328</v>
      </c>
      <c r="W62" s="36">
        <f>SUMIFS(СВЦЭМ!$C$33:$C$776,СВЦЭМ!$A$33:$A$776,$A62,СВЦЭМ!$B$33:$B$776,W$47)+'СЕТ СН'!$G$9+СВЦЭМ!$D$10+'СЕТ СН'!$G$6-'СЕТ СН'!$G$19</f>
        <v>757.99288821000005</v>
      </c>
      <c r="X62" s="36">
        <f>SUMIFS(СВЦЭМ!$C$33:$C$776,СВЦЭМ!$A$33:$A$776,$A62,СВЦЭМ!$B$33:$B$776,X$47)+'СЕТ СН'!$G$9+СВЦЭМ!$D$10+'СЕТ СН'!$G$6-'СЕТ СН'!$G$19</f>
        <v>729.10928616000001</v>
      </c>
      <c r="Y62" s="36">
        <f>SUMIFS(СВЦЭМ!$C$33:$C$776,СВЦЭМ!$A$33:$A$776,$A62,СВЦЭМ!$B$33:$B$776,Y$47)+'СЕТ СН'!$G$9+СВЦЭМ!$D$10+'СЕТ СН'!$G$6-'СЕТ СН'!$G$19</f>
        <v>741.4320554200001</v>
      </c>
    </row>
    <row r="63" spans="1:25" ht="15.75" x14ac:dyDescent="0.2">
      <c r="A63" s="35">
        <f t="shared" si="1"/>
        <v>43632</v>
      </c>
      <c r="B63" s="36">
        <f>SUMIFS(СВЦЭМ!$C$33:$C$776,СВЦЭМ!$A$33:$A$776,$A63,СВЦЭМ!$B$33:$B$776,B$47)+'СЕТ СН'!$G$9+СВЦЭМ!$D$10+'СЕТ СН'!$G$6-'СЕТ СН'!$G$19</f>
        <v>802.97828317000005</v>
      </c>
      <c r="C63" s="36">
        <f>SUMIFS(СВЦЭМ!$C$33:$C$776,СВЦЭМ!$A$33:$A$776,$A63,СВЦЭМ!$B$33:$B$776,C$47)+'СЕТ СН'!$G$9+СВЦЭМ!$D$10+'СЕТ СН'!$G$6-'СЕТ СН'!$G$19</f>
        <v>831.77245655000002</v>
      </c>
      <c r="D63" s="36">
        <f>SUMIFS(СВЦЭМ!$C$33:$C$776,СВЦЭМ!$A$33:$A$776,$A63,СВЦЭМ!$B$33:$B$776,D$47)+'СЕТ СН'!$G$9+СВЦЭМ!$D$10+'СЕТ СН'!$G$6-'СЕТ СН'!$G$19</f>
        <v>850.89986869000006</v>
      </c>
      <c r="E63" s="36">
        <f>SUMIFS(СВЦЭМ!$C$33:$C$776,СВЦЭМ!$A$33:$A$776,$A63,СВЦЭМ!$B$33:$B$776,E$47)+'СЕТ СН'!$G$9+СВЦЭМ!$D$10+'СЕТ СН'!$G$6-'СЕТ СН'!$G$19</f>
        <v>859.79256835000001</v>
      </c>
      <c r="F63" s="36">
        <f>SUMIFS(СВЦЭМ!$C$33:$C$776,СВЦЭМ!$A$33:$A$776,$A63,СВЦЭМ!$B$33:$B$776,F$47)+'СЕТ СН'!$G$9+СВЦЭМ!$D$10+'СЕТ СН'!$G$6-'СЕТ СН'!$G$19</f>
        <v>864.34084637000001</v>
      </c>
      <c r="G63" s="36">
        <f>SUMIFS(СВЦЭМ!$C$33:$C$776,СВЦЭМ!$A$33:$A$776,$A63,СВЦЭМ!$B$33:$B$776,G$47)+'СЕТ СН'!$G$9+СВЦЭМ!$D$10+'СЕТ СН'!$G$6-'СЕТ СН'!$G$19</f>
        <v>860.89492532000008</v>
      </c>
      <c r="H63" s="36">
        <f>SUMIFS(СВЦЭМ!$C$33:$C$776,СВЦЭМ!$A$33:$A$776,$A63,СВЦЭМ!$B$33:$B$776,H$47)+'СЕТ СН'!$G$9+СВЦЭМ!$D$10+'СЕТ СН'!$G$6-'СЕТ СН'!$G$19</f>
        <v>849.38952616000006</v>
      </c>
      <c r="I63" s="36">
        <f>SUMIFS(СВЦЭМ!$C$33:$C$776,СВЦЭМ!$A$33:$A$776,$A63,СВЦЭМ!$B$33:$B$776,I$47)+'СЕТ СН'!$G$9+СВЦЭМ!$D$10+'СЕТ СН'!$G$6-'СЕТ СН'!$G$19</f>
        <v>814.90560908000009</v>
      </c>
      <c r="J63" s="36">
        <f>SUMIFS(СВЦЭМ!$C$33:$C$776,СВЦЭМ!$A$33:$A$776,$A63,СВЦЭМ!$B$33:$B$776,J$47)+'СЕТ СН'!$G$9+СВЦЭМ!$D$10+'СЕТ СН'!$G$6-'СЕТ СН'!$G$19</f>
        <v>794.32119398000009</v>
      </c>
      <c r="K63" s="36">
        <f>SUMIFS(СВЦЭМ!$C$33:$C$776,СВЦЭМ!$A$33:$A$776,$A63,СВЦЭМ!$B$33:$B$776,K$47)+'СЕТ СН'!$G$9+СВЦЭМ!$D$10+'СЕТ СН'!$G$6-'СЕТ СН'!$G$19</f>
        <v>767.22445782</v>
      </c>
      <c r="L63" s="36">
        <f>SUMIFS(СВЦЭМ!$C$33:$C$776,СВЦЭМ!$A$33:$A$776,$A63,СВЦЭМ!$B$33:$B$776,L$47)+'СЕТ СН'!$G$9+СВЦЭМ!$D$10+'СЕТ СН'!$G$6-'СЕТ СН'!$G$19</f>
        <v>750.51605720000009</v>
      </c>
      <c r="M63" s="36">
        <f>SUMIFS(СВЦЭМ!$C$33:$C$776,СВЦЭМ!$A$33:$A$776,$A63,СВЦЭМ!$B$33:$B$776,M$47)+'СЕТ СН'!$G$9+СВЦЭМ!$D$10+'СЕТ СН'!$G$6-'СЕТ СН'!$G$19</f>
        <v>747.85432623000008</v>
      </c>
      <c r="N63" s="36">
        <f>SUMIFS(СВЦЭМ!$C$33:$C$776,СВЦЭМ!$A$33:$A$776,$A63,СВЦЭМ!$B$33:$B$776,N$47)+'СЕТ СН'!$G$9+СВЦЭМ!$D$10+'СЕТ СН'!$G$6-'СЕТ СН'!$G$19</f>
        <v>741.5116128300001</v>
      </c>
      <c r="O63" s="36">
        <f>SUMIFS(СВЦЭМ!$C$33:$C$776,СВЦЭМ!$A$33:$A$776,$A63,СВЦЭМ!$B$33:$B$776,O$47)+'СЕТ СН'!$G$9+СВЦЭМ!$D$10+'СЕТ СН'!$G$6-'СЕТ СН'!$G$19</f>
        <v>748.8893606800001</v>
      </c>
      <c r="P63" s="36">
        <f>SUMIFS(СВЦЭМ!$C$33:$C$776,СВЦЭМ!$A$33:$A$776,$A63,СВЦЭМ!$B$33:$B$776,P$47)+'СЕТ СН'!$G$9+СВЦЭМ!$D$10+'СЕТ СН'!$G$6-'СЕТ СН'!$G$19</f>
        <v>782.61755014000005</v>
      </c>
      <c r="Q63" s="36">
        <f>SUMIFS(СВЦЭМ!$C$33:$C$776,СВЦЭМ!$A$33:$A$776,$A63,СВЦЭМ!$B$33:$B$776,Q$47)+'СЕТ СН'!$G$9+СВЦЭМ!$D$10+'СЕТ СН'!$G$6-'СЕТ СН'!$G$19</f>
        <v>758.03813388000003</v>
      </c>
      <c r="R63" s="36">
        <f>SUMIFS(СВЦЭМ!$C$33:$C$776,СВЦЭМ!$A$33:$A$776,$A63,СВЦЭМ!$B$33:$B$776,R$47)+'СЕТ СН'!$G$9+СВЦЭМ!$D$10+'СЕТ СН'!$G$6-'СЕТ СН'!$G$19</f>
        <v>788.88422104000006</v>
      </c>
      <c r="S63" s="36">
        <f>SUMIFS(СВЦЭМ!$C$33:$C$776,СВЦЭМ!$A$33:$A$776,$A63,СВЦЭМ!$B$33:$B$776,S$47)+'СЕТ СН'!$G$9+СВЦЭМ!$D$10+'СЕТ СН'!$G$6-'СЕТ СН'!$G$19</f>
        <v>809.34263670000007</v>
      </c>
      <c r="T63" s="36">
        <f>SUMIFS(СВЦЭМ!$C$33:$C$776,СВЦЭМ!$A$33:$A$776,$A63,СВЦЭМ!$B$33:$B$776,T$47)+'СЕТ СН'!$G$9+СВЦЭМ!$D$10+'СЕТ СН'!$G$6-'СЕТ СН'!$G$19</f>
        <v>806.0460716</v>
      </c>
      <c r="U63" s="36">
        <f>SUMIFS(СВЦЭМ!$C$33:$C$776,СВЦЭМ!$A$33:$A$776,$A63,СВЦЭМ!$B$33:$B$776,U$47)+'СЕТ СН'!$G$9+СВЦЭМ!$D$10+'СЕТ СН'!$G$6-'СЕТ СН'!$G$19</f>
        <v>809.09720034000009</v>
      </c>
      <c r="V63" s="36">
        <f>SUMIFS(СВЦЭМ!$C$33:$C$776,СВЦЭМ!$A$33:$A$776,$A63,СВЦЭМ!$B$33:$B$776,V$47)+'СЕТ СН'!$G$9+СВЦЭМ!$D$10+'СЕТ СН'!$G$6-'СЕТ СН'!$G$19</f>
        <v>833.75299561000008</v>
      </c>
      <c r="W63" s="36">
        <f>SUMIFS(СВЦЭМ!$C$33:$C$776,СВЦЭМ!$A$33:$A$776,$A63,СВЦЭМ!$B$33:$B$776,W$47)+'СЕТ СН'!$G$9+СВЦЭМ!$D$10+'СЕТ СН'!$G$6-'СЕТ СН'!$G$19</f>
        <v>868.01251283000011</v>
      </c>
      <c r="X63" s="36">
        <f>SUMIFS(СВЦЭМ!$C$33:$C$776,СВЦЭМ!$A$33:$A$776,$A63,СВЦЭМ!$B$33:$B$776,X$47)+'СЕТ СН'!$G$9+СВЦЭМ!$D$10+'СЕТ СН'!$G$6-'СЕТ СН'!$G$19</f>
        <v>815.30284085000005</v>
      </c>
      <c r="Y63" s="36">
        <f>SUMIFS(СВЦЭМ!$C$33:$C$776,СВЦЭМ!$A$33:$A$776,$A63,СВЦЭМ!$B$33:$B$776,Y$47)+'СЕТ СН'!$G$9+СВЦЭМ!$D$10+'СЕТ СН'!$G$6-'СЕТ СН'!$G$19</f>
        <v>788.48408391000009</v>
      </c>
    </row>
    <row r="64" spans="1:25" ht="15.75" x14ac:dyDescent="0.2">
      <c r="A64" s="35">
        <f t="shared" si="1"/>
        <v>43633</v>
      </c>
      <c r="B64" s="36">
        <f>SUMIFS(СВЦЭМ!$C$33:$C$776,СВЦЭМ!$A$33:$A$776,$A64,СВЦЭМ!$B$33:$B$776,B$47)+'СЕТ СН'!$G$9+СВЦЭМ!$D$10+'СЕТ СН'!$G$6-'СЕТ СН'!$G$19</f>
        <v>854.48234549000006</v>
      </c>
      <c r="C64" s="36">
        <f>SUMIFS(СВЦЭМ!$C$33:$C$776,СВЦЭМ!$A$33:$A$776,$A64,СВЦЭМ!$B$33:$B$776,C$47)+'СЕТ СН'!$G$9+СВЦЭМ!$D$10+'СЕТ СН'!$G$6-'СЕТ СН'!$G$19</f>
        <v>885.37419455000008</v>
      </c>
      <c r="D64" s="36">
        <f>SUMIFS(СВЦЭМ!$C$33:$C$776,СВЦЭМ!$A$33:$A$776,$A64,СВЦЭМ!$B$33:$B$776,D$47)+'СЕТ СН'!$G$9+СВЦЭМ!$D$10+'СЕТ СН'!$G$6-'СЕТ СН'!$G$19</f>
        <v>921.4822489500001</v>
      </c>
      <c r="E64" s="36">
        <f>SUMIFS(СВЦЭМ!$C$33:$C$776,СВЦЭМ!$A$33:$A$776,$A64,СВЦЭМ!$B$33:$B$776,E$47)+'СЕТ СН'!$G$9+СВЦЭМ!$D$10+'СЕТ СН'!$G$6-'СЕТ СН'!$G$19</f>
        <v>936.40680586000008</v>
      </c>
      <c r="F64" s="36">
        <f>SUMIFS(СВЦЭМ!$C$33:$C$776,СВЦЭМ!$A$33:$A$776,$A64,СВЦЭМ!$B$33:$B$776,F$47)+'СЕТ СН'!$G$9+СВЦЭМ!$D$10+'СЕТ СН'!$G$6-'СЕТ СН'!$G$19</f>
        <v>954.7718509</v>
      </c>
      <c r="G64" s="36">
        <f>SUMIFS(СВЦЭМ!$C$33:$C$776,СВЦЭМ!$A$33:$A$776,$A64,СВЦЭМ!$B$33:$B$776,G$47)+'СЕТ СН'!$G$9+СВЦЭМ!$D$10+'СЕТ СН'!$G$6-'СЕТ СН'!$G$19</f>
        <v>947.63932297000008</v>
      </c>
      <c r="H64" s="36">
        <f>SUMIFS(СВЦЭМ!$C$33:$C$776,СВЦЭМ!$A$33:$A$776,$A64,СВЦЭМ!$B$33:$B$776,H$47)+'СЕТ СН'!$G$9+СВЦЭМ!$D$10+'СЕТ СН'!$G$6-'СЕТ СН'!$G$19</f>
        <v>881.29226803000006</v>
      </c>
      <c r="I64" s="36">
        <f>SUMIFS(СВЦЭМ!$C$33:$C$776,СВЦЭМ!$A$33:$A$776,$A64,СВЦЭМ!$B$33:$B$776,I$47)+'СЕТ СН'!$G$9+СВЦЭМ!$D$10+'СЕТ СН'!$G$6-'СЕТ СН'!$G$19</f>
        <v>847.14098292000006</v>
      </c>
      <c r="J64" s="36">
        <f>SUMIFS(СВЦЭМ!$C$33:$C$776,СВЦЭМ!$A$33:$A$776,$A64,СВЦЭМ!$B$33:$B$776,J$47)+'СЕТ СН'!$G$9+СВЦЭМ!$D$10+'СЕТ СН'!$G$6-'СЕТ СН'!$G$19</f>
        <v>834.22227968000004</v>
      </c>
      <c r="K64" s="36">
        <f>SUMIFS(СВЦЭМ!$C$33:$C$776,СВЦЭМ!$A$33:$A$776,$A64,СВЦЭМ!$B$33:$B$776,K$47)+'СЕТ СН'!$G$9+СВЦЭМ!$D$10+'СЕТ СН'!$G$6-'СЕТ СН'!$G$19</f>
        <v>816.11179668</v>
      </c>
      <c r="L64" s="36">
        <f>SUMIFS(СВЦЭМ!$C$33:$C$776,СВЦЭМ!$A$33:$A$776,$A64,СВЦЭМ!$B$33:$B$776,L$47)+'СЕТ СН'!$G$9+СВЦЭМ!$D$10+'СЕТ СН'!$G$6-'СЕТ СН'!$G$19</f>
        <v>805.15653723000003</v>
      </c>
      <c r="M64" s="36">
        <f>SUMIFS(СВЦЭМ!$C$33:$C$776,СВЦЭМ!$A$33:$A$776,$A64,СВЦЭМ!$B$33:$B$776,M$47)+'СЕТ СН'!$G$9+СВЦЭМ!$D$10+'СЕТ СН'!$G$6-'СЕТ СН'!$G$19</f>
        <v>806.6739461300001</v>
      </c>
      <c r="N64" s="36">
        <f>SUMIFS(СВЦЭМ!$C$33:$C$776,СВЦЭМ!$A$33:$A$776,$A64,СВЦЭМ!$B$33:$B$776,N$47)+'СЕТ СН'!$G$9+СВЦЭМ!$D$10+'СЕТ СН'!$G$6-'СЕТ СН'!$G$19</f>
        <v>812.15409743000009</v>
      </c>
      <c r="O64" s="36">
        <f>SUMIFS(СВЦЭМ!$C$33:$C$776,СВЦЭМ!$A$33:$A$776,$A64,СВЦЭМ!$B$33:$B$776,O$47)+'СЕТ СН'!$G$9+СВЦЭМ!$D$10+'СЕТ СН'!$G$6-'СЕТ СН'!$G$19</f>
        <v>812.19051590000004</v>
      </c>
      <c r="P64" s="36">
        <f>SUMIFS(СВЦЭМ!$C$33:$C$776,СВЦЭМ!$A$33:$A$776,$A64,СВЦЭМ!$B$33:$B$776,P$47)+'СЕТ СН'!$G$9+СВЦЭМ!$D$10+'СЕТ СН'!$G$6-'СЕТ СН'!$G$19</f>
        <v>835.86446156</v>
      </c>
      <c r="Q64" s="36">
        <f>SUMIFS(СВЦЭМ!$C$33:$C$776,СВЦЭМ!$A$33:$A$776,$A64,СВЦЭМ!$B$33:$B$776,Q$47)+'СЕТ СН'!$G$9+СВЦЭМ!$D$10+'СЕТ СН'!$G$6-'СЕТ СН'!$G$19</f>
        <v>823.4926392000001</v>
      </c>
      <c r="R64" s="36">
        <f>SUMIFS(СВЦЭМ!$C$33:$C$776,СВЦЭМ!$A$33:$A$776,$A64,СВЦЭМ!$B$33:$B$776,R$47)+'СЕТ СН'!$G$9+СВЦЭМ!$D$10+'СЕТ СН'!$G$6-'СЕТ СН'!$G$19</f>
        <v>862.18614036000008</v>
      </c>
      <c r="S64" s="36">
        <f>SUMIFS(СВЦЭМ!$C$33:$C$776,СВЦЭМ!$A$33:$A$776,$A64,СВЦЭМ!$B$33:$B$776,S$47)+'СЕТ СН'!$G$9+СВЦЭМ!$D$10+'СЕТ СН'!$G$6-'СЕТ СН'!$G$19</f>
        <v>872.12667452000005</v>
      </c>
      <c r="T64" s="36">
        <f>SUMIFS(СВЦЭМ!$C$33:$C$776,СВЦЭМ!$A$33:$A$776,$A64,СВЦЭМ!$B$33:$B$776,T$47)+'СЕТ СН'!$G$9+СВЦЭМ!$D$10+'СЕТ СН'!$G$6-'СЕТ СН'!$G$19</f>
        <v>876.57795303</v>
      </c>
      <c r="U64" s="36">
        <f>SUMIFS(СВЦЭМ!$C$33:$C$776,СВЦЭМ!$A$33:$A$776,$A64,СВЦЭМ!$B$33:$B$776,U$47)+'СЕТ СН'!$G$9+СВЦЭМ!$D$10+'СЕТ СН'!$G$6-'СЕТ СН'!$G$19</f>
        <v>876.69340026000009</v>
      </c>
      <c r="V64" s="36">
        <f>SUMIFS(СВЦЭМ!$C$33:$C$776,СВЦЭМ!$A$33:$A$776,$A64,СВЦЭМ!$B$33:$B$776,V$47)+'СЕТ СН'!$G$9+СВЦЭМ!$D$10+'СЕТ СН'!$G$6-'СЕТ СН'!$G$19</f>
        <v>876.63086618</v>
      </c>
      <c r="W64" s="36">
        <f>SUMIFS(СВЦЭМ!$C$33:$C$776,СВЦЭМ!$A$33:$A$776,$A64,СВЦЭМ!$B$33:$B$776,W$47)+'СЕТ СН'!$G$9+СВЦЭМ!$D$10+'СЕТ СН'!$G$6-'СЕТ СН'!$G$19</f>
        <v>895.12588439000001</v>
      </c>
      <c r="X64" s="36">
        <f>SUMIFS(СВЦЭМ!$C$33:$C$776,СВЦЭМ!$A$33:$A$776,$A64,СВЦЭМ!$B$33:$B$776,X$47)+'СЕТ СН'!$G$9+СВЦЭМ!$D$10+'СЕТ СН'!$G$6-'СЕТ СН'!$G$19</f>
        <v>871.24741733000008</v>
      </c>
      <c r="Y64" s="36">
        <f>SUMIFS(СВЦЭМ!$C$33:$C$776,СВЦЭМ!$A$33:$A$776,$A64,СВЦЭМ!$B$33:$B$776,Y$47)+'СЕТ СН'!$G$9+СВЦЭМ!$D$10+'СЕТ СН'!$G$6-'СЕТ СН'!$G$19</f>
        <v>776.76361818000009</v>
      </c>
    </row>
    <row r="65" spans="1:27" ht="15.75" x14ac:dyDescent="0.2">
      <c r="A65" s="35">
        <f t="shared" si="1"/>
        <v>43634</v>
      </c>
      <c r="B65" s="36">
        <f>SUMIFS(СВЦЭМ!$C$33:$C$776,СВЦЭМ!$A$33:$A$776,$A65,СВЦЭМ!$B$33:$B$776,B$47)+'СЕТ СН'!$G$9+СВЦЭМ!$D$10+'СЕТ СН'!$G$6-'СЕТ СН'!$G$19</f>
        <v>996.99614628000006</v>
      </c>
      <c r="C65" s="36">
        <f>SUMIFS(СВЦЭМ!$C$33:$C$776,СВЦЭМ!$A$33:$A$776,$A65,СВЦЭМ!$B$33:$B$776,C$47)+'СЕТ СН'!$G$9+СВЦЭМ!$D$10+'СЕТ СН'!$G$6-'СЕТ СН'!$G$19</f>
        <v>1042.9975408800001</v>
      </c>
      <c r="D65" s="36">
        <f>SUMIFS(СВЦЭМ!$C$33:$C$776,СВЦЭМ!$A$33:$A$776,$A65,СВЦЭМ!$B$33:$B$776,D$47)+'СЕТ СН'!$G$9+СВЦЭМ!$D$10+'СЕТ СН'!$G$6-'СЕТ СН'!$G$19</f>
        <v>1061.2493012300001</v>
      </c>
      <c r="E65" s="36">
        <f>SUMIFS(СВЦЭМ!$C$33:$C$776,СВЦЭМ!$A$33:$A$776,$A65,СВЦЭМ!$B$33:$B$776,E$47)+'СЕТ СН'!$G$9+СВЦЭМ!$D$10+'СЕТ СН'!$G$6-'СЕТ СН'!$G$19</f>
        <v>1078.53551397</v>
      </c>
      <c r="F65" s="36">
        <f>SUMIFS(СВЦЭМ!$C$33:$C$776,СВЦЭМ!$A$33:$A$776,$A65,СВЦЭМ!$B$33:$B$776,F$47)+'СЕТ СН'!$G$9+СВЦЭМ!$D$10+'СЕТ СН'!$G$6-'СЕТ СН'!$G$19</f>
        <v>1071.8455136</v>
      </c>
      <c r="G65" s="36">
        <f>SUMIFS(СВЦЭМ!$C$33:$C$776,СВЦЭМ!$A$33:$A$776,$A65,СВЦЭМ!$B$33:$B$776,G$47)+'СЕТ СН'!$G$9+СВЦЭМ!$D$10+'СЕТ СН'!$G$6-'СЕТ СН'!$G$19</f>
        <v>1049.7432447199999</v>
      </c>
      <c r="H65" s="36">
        <f>SUMIFS(СВЦЭМ!$C$33:$C$776,СВЦЭМ!$A$33:$A$776,$A65,СВЦЭМ!$B$33:$B$776,H$47)+'СЕТ СН'!$G$9+СВЦЭМ!$D$10+'СЕТ СН'!$G$6-'СЕТ СН'!$G$19</f>
        <v>1017.7079449</v>
      </c>
      <c r="I65" s="36">
        <f>SUMIFS(СВЦЭМ!$C$33:$C$776,СВЦЭМ!$A$33:$A$776,$A65,СВЦЭМ!$B$33:$B$776,I$47)+'СЕТ СН'!$G$9+СВЦЭМ!$D$10+'СЕТ СН'!$G$6-'СЕТ СН'!$G$19</f>
        <v>967.84697160000007</v>
      </c>
      <c r="J65" s="36">
        <f>SUMIFS(СВЦЭМ!$C$33:$C$776,СВЦЭМ!$A$33:$A$776,$A65,СВЦЭМ!$B$33:$B$776,J$47)+'СЕТ СН'!$G$9+СВЦЭМ!$D$10+'СЕТ СН'!$G$6-'СЕТ СН'!$G$19</f>
        <v>907.01541008000004</v>
      </c>
      <c r="K65" s="36">
        <f>SUMIFS(СВЦЭМ!$C$33:$C$776,СВЦЭМ!$A$33:$A$776,$A65,СВЦЭМ!$B$33:$B$776,K$47)+'СЕТ СН'!$G$9+СВЦЭМ!$D$10+'СЕТ СН'!$G$6-'СЕТ СН'!$G$19</f>
        <v>867.13992196000004</v>
      </c>
      <c r="L65" s="36">
        <f>SUMIFS(СВЦЭМ!$C$33:$C$776,СВЦЭМ!$A$33:$A$776,$A65,СВЦЭМ!$B$33:$B$776,L$47)+'СЕТ СН'!$G$9+СВЦЭМ!$D$10+'СЕТ СН'!$G$6-'СЕТ СН'!$G$19</f>
        <v>866.05333086000007</v>
      </c>
      <c r="M65" s="36">
        <f>SUMIFS(СВЦЭМ!$C$33:$C$776,СВЦЭМ!$A$33:$A$776,$A65,СВЦЭМ!$B$33:$B$776,M$47)+'СЕТ СН'!$G$9+СВЦЭМ!$D$10+'СЕТ СН'!$G$6-'СЕТ СН'!$G$19</f>
        <v>877.06296430000009</v>
      </c>
      <c r="N65" s="36">
        <f>SUMIFS(СВЦЭМ!$C$33:$C$776,СВЦЭМ!$A$33:$A$776,$A65,СВЦЭМ!$B$33:$B$776,N$47)+'СЕТ СН'!$G$9+СВЦЭМ!$D$10+'СЕТ СН'!$G$6-'СЕТ СН'!$G$19</f>
        <v>874.56779737000011</v>
      </c>
      <c r="O65" s="36">
        <f>SUMIFS(СВЦЭМ!$C$33:$C$776,СВЦЭМ!$A$33:$A$776,$A65,СВЦЭМ!$B$33:$B$776,O$47)+'СЕТ СН'!$G$9+СВЦЭМ!$D$10+'СЕТ СН'!$G$6-'СЕТ СН'!$G$19</f>
        <v>880.28068481000003</v>
      </c>
      <c r="P65" s="36">
        <f>SUMIFS(СВЦЭМ!$C$33:$C$776,СВЦЭМ!$A$33:$A$776,$A65,СВЦЭМ!$B$33:$B$776,P$47)+'СЕТ СН'!$G$9+СВЦЭМ!$D$10+'СЕТ СН'!$G$6-'СЕТ СН'!$G$19</f>
        <v>895.58927190000009</v>
      </c>
      <c r="Q65" s="36">
        <f>SUMIFS(СВЦЭМ!$C$33:$C$776,СВЦЭМ!$A$33:$A$776,$A65,СВЦЭМ!$B$33:$B$776,Q$47)+'СЕТ СН'!$G$9+СВЦЭМ!$D$10+'СЕТ СН'!$G$6-'СЕТ СН'!$G$19</f>
        <v>855.78619106000008</v>
      </c>
      <c r="R65" s="36">
        <f>SUMIFS(СВЦЭМ!$C$33:$C$776,СВЦЭМ!$A$33:$A$776,$A65,СВЦЭМ!$B$33:$B$776,R$47)+'СЕТ СН'!$G$9+СВЦЭМ!$D$10+'СЕТ СН'!$G$6-'СЕТ СН'!$G$19</f>
        <v>869.86164787000007</v>
      </c>
      <c r="S65" s="36">
        <f>SUMIFS(СВЦЭМ!$C$33:$C$776,СВЦЭМ!$A$33:$A$776,$A65,СВЦЭМ!$B$33:$B$776,S$47)+'СЕТ СН'!$G$9+СВЦЭМ!$D$10+'СЕТ СН'!$G$6-'СЕТ СН'!$G$19</f>
        <v>867.62986549000004</v>
      </c>
      <c r="T65" s="36">
        <f>SUMIFS(СВЦЭМ!$C$33:$C$776,СВЦЭМ!$A$33:$A$776,$A65,СВЦЭМ!$B$33:$B$776,T$47)+'СЕТ СН'!$G$9+СВЦЭМ!$D$10+'СЕТ СН'!$G$6-'СЕТ СН'!$G$19</f>
        <v>864.03055075000009</v>
      </c>
      <c r="U65" s="36">
        <f>SUMIFS(СВЦЭМ!$C$33:$C$776,СВЦЭМ!$A$33:$A$776,$A65,СВЦЭМ!$B$33:$B$776,U$47)+'СЕТ СН'!$G$9+СВЦЭМ!$D$10+'СЕТ СН'!$G$6-'СЕТ СН'!$G$19</f>
        <v>871.38004468000008</v>
      </c>
      <c r="V65" s="36">
        <f>SUMIFS(СВЦЭМ!$C$33:$C$776,СВЦЭМ!$A$33:$A$776,$A65,СВЦЭМ!$B$33:$B$776,V$47)+'СЕТ СН'!$G$9+СВЦЭМ!$D$10+'СЕТ СН'!$G$6-'СЕТ СН'!$G$19</f>
        <v>875.06778158000009</v>
      </c>
      <c r="W65" s="36">
        <f>SUMIFS(СВЦЭМ!$C$33:$C$776,СВЦЭМ!$A$33:$A$776,$A65,СВЦЭМ!$B$33:$B$776,W$47)+'СЕТ СН'!$G$9+СВЦЭМ!$D$10+'СЕТ СН'!$G$6-'СЕТ СН'!$G$19</f>
        <v>873.17104795</v>
      </c>
      <c r="X65" s="36">
        <f>SUMIFS(СВЦЭМ!$C$33:$C$776,СВЦЭМ!$A$33:$A$776,$A65,СВЦЭМ!$B$33:$B$776,X$47)+'СЕТ СН'!$G$9+СВЦЭМ!$D$10+'СЕТ СН'!$G$6-'СЕТ СН'!$G$19</f>
        <v>769.81800168000007</v>
      </c>
      <c r="Y65" s="36">
        <f>SUMIFS(СВЦЭМ!$C$33:$C$776,СВЦЭМ!$A$33:$A$776,$A65,СВЦЭМ!$B$33:$B$776,Y$47)+'СЕТ СН'!$G$9+СВЦЭМ!$D$10+'СЕТ СН'!$G$6-'СЕТ СН'!$G$19</f>
        <v>796.28496328000006</v>
      </c>
    </row>
    <row r="66" spans="1:27" ht="15.75" x14ac:dyDescent="0.2">
      <c r="A66" s="35">
        <f t="shared" si="1"/>
        <v>43635</v>
      </c>
      <c r="B66" s="36">
        <f>SUMIFS(СВЦЭМ!$C$33:$C$776,СВЦЭМ!$A$33:$A$776,$A66,СВЦЭМ!$B$33:$B$776,B$47)+'СЕТ СН'!$G$9+СВЦЭМ!$D$10+'СЕТ СН'!$G$6-'СЕТ СН'!$G$19</f>
        <v>935.96028082000009</v>
      </c>
      <c r="C66" s="36">
        <f>SUMIFS(СВЦЭМ!$C$33:$C$776,СВЦЭМ!$A$33:$A$776,$A66,СВЦЭМ!$B$33:$B$776,C$47)+'СЕТ СН'!$G$9+СВЦЭМ!$D$10+'СЕТ СН'!$G$6-'СЕТ СН'!$G$19</f>
        <v>982.91419844000006</v>
      </c>
      <c r="D66" s="36">
        <f>SUMIFS(СВЦЭМ!$C$33:$C$776,СВЦЭМ!$A$33:$A$776,$A66,СВЦЭМ!$B$33:$B$776,D$47)+'СЕТ СН'!$G$9+СВЦЭМ!$D$10+'СЕТ СН'!$G$6-'СЕТ СН'!$G$19</f>
        <v>1019.6568599200001</v>
      </c>
      <c r="E66" s="36">
        <f>SUMIFS(СВЦЭМ!$C$33:$C$776,СВЦЭМ!$A$33:$A$776,$A66,СВЦЭМ!$B$33:$B$776,E$47)+'СЕТ СН'!$G$9+СВЦЭМ!$D$10+'СЕТ СН'!$G$6-'СЕТ СН'!$G$19</f>
        <v>1028.6009680699999</v>
      </c>
      <c r="F66" s="36">
        <f>SUMIFS(СВЦЭМ!$C$33:$C$776,СВЦЭМ!$A$33:$A$776,$A66,СВЦЭМ!$B$33:$B$776,F$47)+'СЕТ СН'!$G$9+СВЦЭМ!$D$10+'СЕТ СН'!$G$6-'СЕТ СН'!$G$19</f>
        <v>1020.4571779900001</v>
      </c>
      <c r="G66" s="36">
        <f>SUMIFS(СВЦЭМ!$C$33:$C$776,СВЦЭМ!$A$33:$A$776,$A66,СВЦЭМ!$B$33:$B$776,G$47)+'СЕТ СН'!$G$9+СВЦЭМ!$D$10+'СЕТ СН'!$G$6-'СЕТ СН'!$G$19</f>
        <v>1019.8436140900001</v>
      </c>
      <c r="H66" s="36">
        <f>SUMIFS(СВЦЭМ!$C$33:$C$776,СВЦЭМ!$A$33:$A$776,$A66,СВЦЭМ!$B$33:$B$776,H$47)+'СЕТ СН'!$G$9+СВЦЭМ!$D$10+'СЕТ СН'!$G$6-'СЕТ СН'!$G$19</f>
        <v>961.64503678000005</v>
      </c>
      <c r="I66" s="36">
        <f>SUMIFS(СВЦЭМ!$C$33:$C$776,СВЦЭМ!$A$33:$A$776,$A66,СВЦЭМ!$B$33:$B$776,I$47)+'СЕТ СН'!$G$9+СВЦЭМ!$D$10+'СЕТ СН'!$G$6-'СЕТ СН'!$G$19</f>
        <v>900.90657469000007</v>
      </c>
      <c r="J66" s="36">
        <f>SUMIFS(СВЦЭМ!$C$33:$C$776,СВЦЭМ!$A$33:$A$776,$A66,СВЦЭМ!$B$33:$B$776,J$47)+'СЕТ СН'!$G$9+СВЦЭМ!$D$10+'СЕТ СН'!$G$6-'СЕТ СН'!$G$19</f>
        <v>877.54820841000003</v>
      </c>
      <c r="K66" s="36">
        <f>SUMIFS(СВЦЭМ!$C$33:$C$776,СВЦЭМ!$A$33:$A$776,$A66,СВЦЭМ!$B$33:$B$776,K$47)+'СЕТ СН'!$G$9+СВЦЭМ!$D$10+'СЕТ СН'!$G$6-'СЕТ СН'!$G$19</f>
        <v>830.05579455000009</v>
      </c>
      <c r="L66" s="36">
        <f>SUMIFS(СВЦЭМ!$C$33:$C$776,СВЦЭМ!$A$33:$A$776,$A66,СВЦЭМ!$B$33:$B$776,L$47)+'СЕТ СН'!$G$9+СВЦЭМ!$D$10+'СЕТ СН'!$G$6-'СЕТ СН'!$G$19</f>
        <v>831.21417677000011</v>
      </c>
      <c r="M66" s="36">
        <f>SUMIFS(СВЦЭМ!$C$33:$C$776,СВЦЭМ!$A$33:$A$776,$A66,СВЦЭМ!$B$33:$B$776,M$47)+'СЕТ СН'!$G$9+СВЦЭМ!$D$10+'СЕТ СН'!$G$6-'СЕТ СН'!$G$19</f>
        <v>831.34441027000003</v>
      </c>
      <c r="N66" s="36">
        <f>SUMIFS(СВЦЭМ!$C$33:$C$776,СВЦЭМ!$A$33:$A$776,$A66,СВЦЭМ!$B$33:$B$776,N$47)+'СЕТ СН'!$G$9+СВЦЭМ!$D$10+'СЕТ СН'!$G$6-'СЕТ СН'!$G$19</f>
        <v>865.79912085000001</v>
      </c>
      <c r="O66" s="36">
        <f>SUMIFS(СВЦЭМ!$C$33:$C$776,СВЦЭМ!$A$33:$A$776,$A66,СВЦЭМ!$B$33:$B$776,O$47)+'СЕТ СН'!$G$9+СВЦЭМ!$D$10+'СЕТ СН'!$G$6-'СЕТ СН'!$G$19</f>
        <v>842.88164166000001</v>
      </c>
      <c r="P66" s="36">
        <f>SUMIFS(СВЦЭМ!$C$33:$C$776,СВЦЭМ!$A$33:$A$776,$A66,СВЦЭМ!$B$33:$B$776,P$47)+'СЕТ СН'!$G$9+СВЦЭМ!$D$10+'СЕТ СН'!$G$6-'СЕТ СН'!$G$19</f>
        <v>848.90164715000003</v>
      </c>
      <c r="Q66" s="36">
        <f>SUMIFS(СВЦЭМ!$C$33:$C$776,СВЦЭМ!$A$33:$A$776,$A66,СВЦЭМ!$B$33:$B$776,Q$47)+'СЕТ СН'!$G$9+СВЦЭМ!$D$10+'СЕТ СН'!$G$6-'СЕТ СН'!$G$19</f>
        <v>807.17357715000003</v>
      </c>
      <c r="R66" s="36">
        <f>SUMIFS(СВЦЭМ!$C$33:$C$776,СВЦЭМ!$A$33:$A$776,$A66,СВЦЭМ!$B$33:$B$776,R$47)+'СЕТ СН'!$G$9+СВЦЭМ!$D$10+'СЕТ СН'!$G$6-'СЕТ СН'!$G$19</f>
        <v>766.62591897000004</v>
      </c>
      <c r="S66" s="36">
        <f>SUMIFS(СВЦЭМ!$C$33:$C$776,СВЦЭМ!$A$33:$A$776,$A66,СВЦЭМ!$B$33:$B$776,S$47)+'СЕТ СН'!$G$9+СВЦЭМ!$D$10+'СЕТ СН'!$G$6-'СЕТ СН'!$G$19</f>
        <v>793.23801397</v>
      </c>
      <c r="T66" s="36">
        <f>SUMIFS(СВЦЭМ!$C$33:$C$776,СВЦЭМ!$A$33:$A$776,$A66,СВЦЭМ!$B$33:$B$776,T$47)+'СЕТ СН'!$G$9+СВЦЭМ!$D$10+'СЕТ СН'!$G$6-'СЕТ СН'!$G$19</f>
        <v>775.39166</v>
      </c>
      <c r="U66" s="36">
        <f>SUMIFS(СВЦЭМ!$C$33:$C$776,СВЦЭМ!$A$33:$A$776,$A66,СВЦЭМ!$B$33:$B$776,U$47)+'СЕТ СН'!$G$9+СВЦЭМ!$D$10+'СЕТ СН'!$G$6-'СЕТ СН'!$G$19</f>
        <v>769.24621078000007</v>
      </c>
      <c r="V66" s="36">
        <f>SUMIFS(СВЦЭМ!$C$33:$C$776,СВЦЭМ!$A$33:$A$776,$A66,СВЦЭМ!$B$33:$B$776,V$47)+'СЕТ СН'!$G$9+СВЦЭМ!$D$10+'СЕТ СН'!$G$6-'СЕТ СН'!$G$19</f>
        <v>765.83599906000006</v>
      </c>
      <c r="W66" s="36">
        <f>SUMIFS(СВЦЭМ!$C$33:$C$776,СВЦЭМ!$A$33:$A$776,$A66,СВЦЭМ!$B$33:$B$776,W$47)+'СЕТ СН'!$G$9+СВЦЭМ!$D$10+'СЕТ СН'!$G$6-'СЕТ СН'!$G$19</f>
        <v>755.11579411000002</v>
      </c>
      <c r="X66" s="36">
        <f>SUMIFS(СВЦЭМ!$C$33:$C$776,СВЦЭМ!$A$33:$A$776,$A66,СВЦЭМ!$B$33:$B$776,X$47)+'СЕТ СН'!$G$9+СВЦЭМ!$D$10+'СЕТ СН'!$G$6-'СЕТ СН'!$G$19</f>
        <v>765.98297164000007</v>
      </c>
      <c r="Y66" s="36">
        <f>SUMIFS(СВЦЭМ!$C$33:$C$776,СВЦЭМ!$A$33:$A$776,$A66,СВЦЭМ!$B$33:$B$776,Y$47)+'СЕТ СН'!$G$9+СВЦЭМ!$D$10+'СЕТ СН'!$G$6-'СЕТ СН'!$G$19</f>
        <v>835.58967316000007</v>
      </c>
    </row>
    <row r="67" spans="1:27" ht="15.75" x14ac:dyDescent="0.2">
      <c r="A67" s="35">
        <f t="shared" si="1"/>
        <v>43636</v>
      </c>
      <c r="B67" s="36">
        <f>SUMIFS(СВЦЭМ!$C$33:$C$776,СВЦЭМ!$A$33:$A$776,$A67,СВЦЭМ!$B$33:$B$776,B$47)+'СЕТ СН'!$G$9+СВЦЭМ!$D$10+'СЕТ СН'!$G$6-'СЕТ СН'!$G$19</f>
        <v>885.70015063000005</v>
      </c>
      <c r="C67" s="36">
        <f>SUMIFS(СВЦЭМ!$C$33:$C$776,СВЦЭМ!$A$33:$A$776,$A67,СВЦЭМ!$B$33:$B$776,C$47)+'СЕТ СН'!$G$9+СВЦЭМ!$D$10+'СЕТ СН'!$G$6-'СЕТ СН'!$G$19</f>
        <v>935.15645926000002</v>
      </c>
      <c r="D67" s="36">
        <f>SUMIFS(СВЦЭМ!$C$33:$C$776,СВЦЭМ!$A$33:$A$776,$A67,СВЦЭМ!$B$33:$B$776,D$47)+'СЕТ СН'!$G$9+СВЦЭМ!$D$10+'СЕТ СН'!$G$6-'СЕТ СН'!$G$19</f>
        <v>965.34774961000005</v>
      </c>
      <c r="E67" s="36">
        <f>SUMIFS(СВЦЭМ!$C$33:$C$776,СВЦЭМ!$A$33:$A$776,$A67,СВЦЭМ!$B$33:$B$776,E$47)+'СЕТ СН'!$G$9+СВЦЭМ!$D$10+'СЕТ СН'!$G$6-'СЕТ СН'!$G$19</f>
        <v>970.82816774000003</v>
      </c>
      <c r="F67" s="36">
        <f>SUMIFS(СВЦЭМ!$C$33:$C$776,СВЦЭМ!$A$33:$A$776,$A67,СВЦЭМ!$B$33:$B$776,F$47)+'СЕТ СН'!$G$9+СВЦЭМ!$D$10+'СЕТ СН'!$G$6-'СЕТ СН'!$G$19</f>
        <v>970.62792678000005</v>
      </c>
      <c r="G67" s="36">
        <f>SUMIFS(СВЦЭМ!$C$33:$C$776,СВЦЭМ!$A$33:$A$776,$A67,СВЦЭМ!$B$33:$B$776,G$47)+'СЕТ СН'!$G$9+СВЦЭМ!$D$10+'СЕТ СН'!$G$6-'СЕТ СН'!$G$19</f>
        <v>984.78148814000008</v>
      </c>
      <c r="H67" s="36">
        <f>SUMIFS(СВЦЭМ!$C$33:$C$776,СВЦЭМ!$A$33:$A$776,$A67,СВЦЭМ!$B$33:$B$776,H$47)+'СЕТ СН'!$G$9+СВЦЭМ!$D$10+'СЕТ СН'!$G$6-'СЕТ СН'!$G$19</f>
        <v>981.55926320000003</v>
      </c>
      <c r="I67" s="36">
        <f>SUMIFS(СВЦЭМ!$C$33:$C$776,СВЦЭМ!$A$33:$A$776,$A67,СВЦЭМ!$B$33:$B$776,I$47)+'СЕТ СН'!$G$9+СВЦЭМ!$D$10+'СЕТ СН'!$G$6-'СЕТ СН'!$G$19</f>
        <v>952.06261171000006</v>
      </c>
      <c r="J67" s="36">
        <f>SUMIFS(СВЦЭМ!$C$33:$C$776,СВЦЭМ!$A$33:$A$776,$A67,СВЦЭМ!$B$33:$B$776,J$47)+'СЕТ СН'!$G$9+СВЦЭМ!$D$10+'СЕТ СН'!$G$6-'СЕТ СН'!$G$19</f>
        <v>933.01072098000009</v>
      </c>
      <c r="K67" s="36">
        <f>SUMIFS(СВЦЭМ!$C$33:$C$776,СВЦЭМ!$A$33:$A$776,$A67,СВЦЭМ!$B$33:$B$776,K$47)+'СЕТ СН'!$G$9+СВЦЭМ!$D$10+'СЕТ СН'!$G$6-'СЕТ СН'!$G$19</f>
        <v>902.52180046000001</v>
      </c>
      <c r="L67" s="36">
        <f>SUMIFS(СВЦЭМ!$C$33:$C$776,СВЦЭМ!$A$33:$A$776,$A67,СВЦЭМ!$B$33:$B$776,L$47)+'СЕТ СН'!$G$9+СВЦЭМ!$D$10+'СЕТ СН'!$G$6-'СЕТ СН'!$G$19</f>
        <v>901.45802165000009</v>
      </c>
      <c r="M67" s="36">
        <f>SUMIFS(СВЦЭМ!$C$33:$C$776,СВЦЭМ!$A$33:$A$776,$A67,СВЦЭМ!$B$33:$B$776,M$47)+'СЕТ СН'!$G$9+СВЦЭМ!$D$10+'СЕТ СН'!$G$6-'СЕТ СН'!$G$19</f>
        <v>907.91248173000008</v>
      </c>
      <c r="N67" s="36">
        <f>SUMIFS(СВЦЭМ!$C$33:$C$776,СВЦЭМ!$A$33:$A$776,$A67,СВЦЭМ!$B$33:$B$776,N$47)+'СЕТ СН'!$G$9+СВЦЭМ!$D$10+'СЕТ СН'!$G$6-'СЕТ СН'!$G$19</f>
        <v>905.39378024000007</v>
      </c>
      <c r="O67" s="36">
        <f>SUMIFS(СВЦЭМ!$C$33:$C$776,СВЦЭМ!$A$33:$A$776,$A67,СВЦЭМ!$B$33:$B$776,O$47)+'СЕТ СН'!$G$9+СВЦЭМ!$D$10+'СЕТ СН'!$G$6-'СЕТ СН'!$G$19</f>
        <v>908.8215403800001</v>
      </c>
      <c r="P67" s="36">
        <f>SUMIFS(СВЦЭМ!$C$33:$C$776,СВЦЭМ!$A$33:$A$776,$A67,СВЦЭМ!$B$33:$B$776,P$47)+'СЕТ СН'!$G$9+СВЦЭМ!$D$10+'СЕТ СН'!$G$6-'СЕТ СН'!$G$19</f>
        <v>921.94827035000003</v>
      </c>
      <c r="Q67" s="36">
        <f>SUMIFS(СВЦЭМ!$C$33:$C$776,СВЦЭМ!$A$33:$A$776,$A67,СВЦЭМ!$B$33:$B$776,Q$47)+'СЕТ СН'!$G$9+СВЦЭМ!$D$10+'СЕТ СН'!$G$6-'СЕТ СН'!$G$19</f>
        <v>883.17782870000008</v>
      </c>
      <c r="R67" s="36">
        <f>SUMIFS(СВЦЭМ!$C$33:$C$776,СВЦЭМ!$A$33:$A$776,$A67,СВЦЭМ!$B$33:$B$776,R$47)+'СЕТ СН'!$G$9+СВЦЭМ!$D$10+'СЕТ СН'!$G$6-'СЕТ СН'!$G$19</f>
        <v>833.43786512000008</v>
      </c>
      <c r="S67" s="36">
        <f>SUMIFS(СВЦЭМ!$C$33:$C$776,СВЦЭМ!$A$33:$A$776,$A67,СВЦЭМ!$B$33:$B$776,S$47)+'СЕТ СН'!$G$9+СВЦЭМ!$D$10+'СЕТ СН'!$G$6-'СЕТ СН'!$G$19</f>
        <v>835.99728952000009</v>
      </c>
      <c r="T67" s="36">
        <f>SUMIFS(СВЦЭМ!$C$33:$C$776,СВЦЭМ!$A$33:$A$776,$A67,СВЦЭМ!$B$33:$B$776,T$47)+'СЕТ СН'!$G$9+СВЦЭМ!$D$10+'СЕТ СН'!$G$6-'СЕТ СН'!$G$19</f>
        <v>843.73206137</v>
      </c>
      <c r="U67" s="36">
        <f>SUMIFS(СВЦЭМ!$C$33:$C$776,СВЦЭМ!$A$33:$A$776,$A67,СВЦЭМ!$B$33:$B$776,U$47)+'СЕТ СН'!$G$9+СВЦЭМ!$D$10+'СЕТ СН'!$G$6-'СЕТ СН'!$G$19</f>
        <v>852.99306753000008</v>
      </c>
      <c r="V67" s="36">
        <f>SUMIFS(СВЦЭМ!$C$33:$C$776,СВЦЭМ!$A$33:$A$776,$A67,СВЦЭМ!$B$33:$B$776,V$47)+'СЕТ СН'!$G$9+СВЦЭМ!$D$10+'СЕТ СН'!$G$6-'СЕТ СН'!$G$19</f>
        <v>876.99059702</v>
      </c>
      <c r="W67" s="36">
        <f>SUMIFS(СВЦЭМ!$C$33:$C$776,СВЦЭМ!$A$33:$A$776,$A67,СВЦЭМ!$B$33:$B$776,W$47)+'СЕТ СН'!$G$9+СВЦЭМ!$D$10+'СЕТ СН'!$G$6-'СЕТ СН'!$G$19</f>
        <v>878.06657428000005</v>
      </c>
      <c r="X67" s="36">
        <f>SUMIFS(СВЦЭМ!$C$33:$C$776,СВЦЭМ!$A$33:$A$776,$A67,СВЦЭМ!$B$33:$B$776,X$47)+'СЕТ СН'!$G$9+СВЦЭМ!$D$10+'СЕТ СН'!$G$6-'СЕТ СН'!$G$19</f>
        <v>872.96594488000005</v>
      </c>
      <c r="Y67" s="36">
        <f>SUMIFS(СВЦЭМ!$C$33:$C$776,СВЦЭМ!$A$33:$A$776,$A67,СВЦЭМ!$B$33:$B$776,Y$47)+'СЕТ СН'!$G$9+СВЦЭМ!$D$10+'СЕТ СН'!$G$6-'СЕТ СН'!$G$19</f>
        <v>911.05760684000006</v>
      </c>
    </row>
    <row r="68" spans="1:27" ht="15.75" x14ac:dyDescent="0.2">
      <c r="A68" s="35">
        <f t="shared" si="1"/>
        <v>43637</v>
      </c>
      <c r="B68" s="36">
        <f>SUMIFS(СВЦЭМ!$C$33:$C$776,СВЦЭМ!$A$33:$A$776,$A68,СВЦЭМ!$B$33:$B$776,B$47)+'СЕТ СН'!$G$9+СВЦЭМ!$D$10+'СЕТ СН'!$G$6-'СЕТ СН'!$G$19</f>
        <v>900.80624425000008</v>
      </c>
      <c r="C68" s="36">
        <f>SUMIFS(СВЦЭМ!$C$33:$C$776,СВЦЭМ!$A$33:$A$776,$A68,СВЦЭМ!$B$33:$B$776,C$47)+'СЕТ СН'!$G$9+СВЦЭМ!$D$10+'СЕТ СН'!$G$6-'СЕТ СН'!$G$19</f>
        <v>903.19955256000003</v>
      </c>
      <c r="D68" s="36">
        <f>SUMIFS(СВЦЭМ!$C$33:$C$776,СВЦЭМ!$A$33:$A$776,$A68,СВЦЭМ!$B$33:$B$776,D$47)+'СЕТ СН'!$G$9+СВЦЭМ!$D$10+'СЕТ СН'!$G$6-'СЕТ СН'!$G$19</f>
        <v>927.51884718000008</v>
      </c>
      <c r="E68" s="36">
        <f>SUMIFS(СВЦЭМ!$C$33:$C$776,СВЦЭМ!$A$33:$A$776,$A68,СВЦЭМ!$B$33:$B$776,E$47)+'СЕТ СН'!$G$9+СВЦЭМ!$D$10+'СЕТ СН'!$G$6-'СЕТ СН'!$G$19</f>
        <v>964.82257731000004</v>
      </c>
      <c r="F68" s="36">
        <f>SUMIFS(СВЦЭМ!$C$33:$C$776,СВЦЭМ!$A$33:$A$776,$A68,СВЦЭМ!$B$33:$B$776,F$47)+'СЕТ СН'!$G$9+СВЦЭМ!$D$10+'СЕТ СН'!$G$6-'СЕТ СН'!$G$19</f>
        <v>974.16138387000001</v>
      </c>
      <c r="G68" s="36">
        <f>SUMIFS(СВЦЭМ!$C$33:$C$776,СВЦЭМ!$A$33:$A$776,$A68,СВЦЭМ!$B$33:$B$776,G$47)+'СЕТ СН'!$G$9+СВЦЭМ!$D$10+'СЕТ СН'!$G$6-'СЕТ СН'!$G$19</f>
        <v>978.97695009000006</v>
      </c>
      <c r="H68" s="36">
        <f>SUMIFS(СВЦЭМ!$C$33:$C$776,СВЦЭМ!$A$33:$A$776,$A68,СВЦЭМ!$B$33:$B$776,H$47)+'СЕТ СН'!$G$9+СВЦЭМ!$D$10+'СЕТ СН'!$G$6-'СЕТ СН'!$G$19</f>
        <v>918.9176280800001</v>
      </c>
      <c r="I68" s="36">
        <f>SUMIFS(СВЦЭМ!$C$33:$C$776,СВЦЭМ!$A$33:$A$776,$A68,СВЦЭМ!$B$33:$B$776,I$47)+'СЕТ СН'!$G$9+СВЦЭМ!$D$10+'СЕТ СН'!$G$6-'СЕТ СН'!$G$19</f>
        <v>912.31662509</v>
      </c>
      <c r="J68" s="36">
        <f>SUMIFS(СВЦЭМ!$C$33:$C$776,СВЦЭМ!$A$33:$A$776,$A68,СВЦЭМ!$B$33:$B$776,J$47)+'СЕТ СН'!$G$9+СВЦЭМ!$D$10+'СЕТ СН'!$G$6-'СЕТ СН'!$G$19</f>
        <v>923.83462909000002</v>
      </c>
      <c r="K68" s="36">
        <f>SUMIFS(СВЦЭМ!$C$33:$C$776,СВЦЭМ!$A$33:$A$776,$A68,СВЦЭМ!$B$33:$B$776,K$47)+'СЕТ СН'!$G$9+СВЦЭМ!$D$10+'СЕТ СН'!$G$6-'СЕТ СН'!$G$19</f>
        <v>952.82230365000009</v>
      </c>
      <c r="L68" s="36">
        <f>SUMIFS(СВЦЭМ!$C$33:$C$776,СВЦЭМ!$A$33:$A$776,$A68,СВЦЭМ!$B$33:$B$776,L$47)+'СЕТ СН'!$G$9+СВЦЭМ!$D$10+'СЕТ СН'!$G$6-'СЕТ СН'!$G$19</f>
        <v>932.98603479000008</v>
      </c>
      <c r="M68" s="36">
        <f>SUMIFS(СВЦЭМ!$C$33:$C$776,СВЦЭМ!$A$33:$A$776,$A68,СВЦЭМ!$B$33:$B$776,M$47)+'СЕТ СН'!$G$9+СВЦЭМ!$D$10+'СЕТ СН'!$G$6-'СЕТ СН'!$G$19</f>
        <v>928.02738598000008</v>
      </c>
      <c r="N68" s="36">
        <f>SUMIFS(СВЦЭМ!$C$33:$C$776,СВЦЭМ!$A$33:$A$776,$A68,СВЦЭМ!$B$33:$B$776,N$47)+'СЕТ СН'!$G$9+СВЦЭМ!$D$10+'СЕТ СН'!$G$6-'СЕТ СН'!$G$19</f>
        <v>914.47252285000002</v>
      </c>
      <c r="O68" s="36">
        <f>SUMIFS(СВЦЭМ!$C$33:$C$776,СВЦЭМ!$A$33:$A$776,$A68,СВЦЭМ!$B$33:$B$776,O$47)+'СЕТ СН'!$G$9+СВЦЭМ!$D$10+'СЕТ СН'!$G$6-'СЕТ СН'!$G$19</f>
        <v>912.08945667</v>
      </c>
      <c r="P68" s="36">
        <f>SUMIFS(СВЦЭМ!$C$33:$C$776,СВЦЭМ!$A$33:$A$776,$A68,СВЦЭМ!$B$33:$B$776,P$47)+'СЕТ СН'!$G$9+СВЦЭМ!$D$10+'СЕТ СН'!$G$6-'СЕТ СН'!$G$19</f>
        <v>921.07481927000003</v>
      </c>
      <c r="Q68" s="36">
        <f>SUMIFS(СВЦЭМ!$C$33:$C$776,СВЦЭМ!$A$33:$A$776,$A68,СВЦЭМ!$B$33:$B$776,Q$47)+'СЕТ СН'!$G$9+СВЦЭМ!$D$10+'СЕТ СН'!$G$6-'СЕТ СН'!$G$19</f>
        <v>875.5599038900001</v>
      </c>
      <c r="R68" s="36">
        <f>SUMIFS(СВЦЭМ!$C$33:$C$776,СВЦЭМ!$A$33:$A$776,$A68,СВЦЭМ!$B$33:$B$776,R$47)+'СЕТ СН'!$G$9+СВЦЭМ!$D$10+'СЕТ СН'!$G$6-'СЕТ СН'!$G$19</f>
        <v>818.97420771000009</v>
      </c>
      <c r="S68" s="36">
        <f>SUMIFS(СВЦЭМ!$C$33:$C$776,СВЦЭМ!$A$33:$A$776,$A68,СВЦЭМ!$B$33:$B$776,S$47)+'СЕТ СН'!$G$9+СВЦЭМ!$D$10+'СЕТ СН'!$G$6-'СЕТ СН'!$G$19</f>
        <v>745.21334099000001</v>
      </c>
      <c r="T68" s="36">
        <f>SUMIFS(СВЦЭМ!$C$33:$C$776,СВЦЭМ!$A$33:$A$776,$A68,СВЦЭМ!$B$33:$B$776,T$47)+'СЕТ СН'!$G$9+СВЦЭМ!$D$10+'СЕТ СН'!$G$6-'СЕТ СН'!$G$19</f>
        <v>751.58461618000001</v>
      </c>
      <c r="U68" s="36">
        <f>SUMIFS(СВЦЭМ!$C$33:$C$776,СВЦЭМ!$A$33:$A$776,$A68,СВЦЭМ!$B$33:$B$776,U$47)+'СЕТ СН'!$G$9+СВЦЭМ!$D$10+'СЕТ СН'!$G$6-'СЕТ СН'!$G$19</f>
        <v>748.06085305000011</v>
      </c>
      <c r="V68" s="36">
        <f>SUMIFS(СВЦЭМ!$C$33:$C$776,СВЦЭМ!$A$33:$A$776,$A68,СВЦЭМ!$B$33:$B$776,V$47)+'СЕТ СН'!$G$9+СВЦЭМ!$D$10+'СЕТ СН'!$G$6-'СЕТ СН'!$G$19</f>
        <v>762.65291279000007</v>
      </c>
      <c r="W68" s="36">
        <f>SUMIFS(СВЦЭМ!$C$33:$C$776,СВЦЭМ!$A$33:$A$776,$A68,СВЦЭМ!$B$33:$B$776,W$47)+'СЕТ СН'!$G$9+СВЦЭМ!$D$10+'СЕТ СН'!$G$6-'СЕТ СН'!$G$19</f>
        <v>772.87330713000006</v>
      </c>
      <c r="X68" s="36">
        <f>SUMIFS(СВЦЭМ!$C$33:$C$776,СВЦЭМ!$A$33:$A$776,$A68,СВЦЭМ!$B$33:$B$776,X$47)+'СЕТ СН'!$G$9+СВЦЭМ!$D$10+'СЕТ СН'!$G$6-'СЕТ СН'!$G$19</f>
        <v>746.76489433000006</v>
      </c>
      <c r="Y68" s="36">
        <f>SUMIFS(СВЦЭМ!$C$33:$C$776,СВЦЭМ!$A$33:$A$776,$A68,СВЦЭМ!$B$33:$B$776,Y$47)+'СЕТ СН'!$G$9+СВЦЭМ!$D$10+'СЕТ СН'!$G$6-'СЕТ СН'!$G$19</f>
        <v>771.32875450000006</v>
      </c>
    </row>
    <row r="69" spans="1:27" ht="15.75" x14ac:dyDescent="0.2">
      <c r="A69" s="35">
        <f t="shared" si="1"/>
        <v>43638</v>
      </c>
      <c r="B69" s="36">
        <f>SUMIFS(СВЦЭМ!$C$33:$C$776,СВЦЭМ!$A$33:$A$776,$A69,СВЦЭМ!$B$33:$B$776,B$47)+'СЕТ СН'!$G$9+СВЦЭМ!$D$10+'СЕТ СН'!$G$6-'СЕТ СН'!$G$19</f>
        <v>923.9834643800001</v>
      </c>
      <c r="C69" s="36">
        <f>SUMIFS(СВЦЭМ!$C$33:$C$776,СВЦЭМ!$A$33:$A$776,$A69,СВЦЭМ!$B$33:$B$776,C$47)+'СЕТ СН'!$G$9+СВЦЭМ!$D$10+'СЕТ СН'!$G$6-'СЕТ СН'!$G$19</f>
        <v>965.2027810400001</v>
      </c>
      <c r="D69" s="36">
        <f>SUMIFS(СВЦЭМ!$C$33:$C$776,СВЦЭМ!$A$33:$A$776,$A69,СВЦЭМ!$B$33:$B$776,D$47)+'СЕТ СН'!$G$9+СВЦЭМ!$D$10+'СЕТ СН'!$G$6-'СЕТ СН'!$G$19</f>
        <v>988.73521018000008</v>
      </c>
      <c r="E69" s="36">
        <f>SUMIFS(СВЦЭМ!$C$33:$C$776,СВЦЭМ!$A$33:$A$776,$A69,СВЦЭМ!$B$33:$B$776,E$47)+'СЕТ СН'!$G$9+СВЦЭМ!$D$10+'СЕТ СН'!$G$6-'СЕТ СН'!$G$19</f>
        <v>1023.7584094</v>
      </c>
      <c r="F69" s="36">
        <f>SUMIFS(СВЦЭМ!$C$33:$C$776,СВЦЭМ!$A$33:$A$776,$A69,СВЦЭМ!$B$33:$B$776,F$47)+'СЕТ СН'!$G$9+СВЦЭМ!$D$10+'СЕТ СН'!$G$6-'СЕТ СН'!$G$19</f>
        <v>1027.86035773</v>
      </c>
      <c r="G69" s="36">
        <f>SUMIFS(СВЦЭМ!$C$33:$C$776,СВЦЭМ!$A$33:$A$776,$A69,СВЦЭМ!$B$33:$B$776,G$47)+'СЕТ СН'!$G$9+СВЦЭМ!$D$10+'СЕТ СН'!$G$6-'СЕТ СН'!$G$19</f>
        <v>1029.8429630800001</v>
      </c>
      <c r="H69" s="36">
        <f>SUMIFS(СВЦЭМ!$C$33:$C$776,СВЦЭМ!$A$33:$A$776,$A69,СВЦЭМ!$B$33:$B$776,H$47)+'СЕТ СН'!$G$9+СВЦЭМ!$D$10+'СЕТ СН'!$G$6-'СЕТ СН'!$G$19</f>
        <v>1004.9949611300001</v>
      </c>
      <c r="I69" s="36">
        <f>SUMIFS(СВЦЭМ!$C$33:$C$776,СВЦЭМ!$A$33:$A$776,$A69,СВЦЭМ!$B$33:$B$776,I$47)+'СЕТ СН'!$G$9+СВЦЭМ!$D$10+'СЕТ СН'!$G$6-'СЕТ СН'!$G$19</f>
        <v>957.32918978000009</v>
      </c>
      <c r="J69" s="36">
        <f>SUMIFS(СВЦЭМ!$C$33:$C$776,СВЦЭМ!$A$33:$A$776,$A69,СВЦЭМ!$B$33:$B$776,J$47)+'СЕТ СН'!$G$9+СВЦЭМ!$D$10+'СЕТ СН'!$G$6-'СЕТ СН'!$G$19</f>
        <v>929.14472359000001</v>
      </c>
      <c r="K69" s="36">
        <f>SUMIFS(СВЦЭМ!$C$33:$C$776,СВЦЭМ!$A$33:$A$776,$A69,СВЦЭМ!$B$33:$B$776,K$47)+'СЕТ СН'!$G$9+СВЦЭМ!$D$10+'СЕТ СН'!$G$6-'СЕТ СН'!$G$19</f>
        <v>857.09091855000008</v>
      </c>
      <c r="L69" s="36">
        <f>SUMIFS(СВЦЭМ!$C$33:$C$776,СВЦЭМ!$A$33:$A$776,$A69,СВЦЭМ!$B$33:$B$776,L$47)+'СЕТ СН'!$G$9+СВЦЭМ!$D$10+'СЕТ СН'!$G$6-'СЕТ СН'!$G$19</f>
        <v>771.25886845000002</v>
      </c>
      <c r="M69" s="36">
        <f>SUMIFS(СВЦЭМ!$C$33:$C$776,СВЦЭМ!$A$33:$A$776,$A69,СВЦЭМ!$B$33:$B$776,M$47)+'СЕТ СН'!$G$9+СВЦЭМ!$D$10+'СЕТ СН'!$G$6-'СЕТ СН'!$G$19</f>
        <v>767.35019700000009</v>
      </c>
      <c r="N69" s="36">
        <f>SUMIFS(СВЦЭМ!$C$33:$C$776,СВЦЭМ!$A$33:$A$776,$A69,СВЦЭМ!$B$33:$B$776,N$47)+'СЕТ СН'!$G$9+СВЦЭМ!$D$10+'СЕТ СН'!$G$6-'СЕТ СН'!$G$19</f>
        <v>766.91884672000003</v>
      </c>
      <c r="O69" s="36">
        <f>SUMIFS(СВЦЭМ!$C$33:$C$776,СВЦЭМ!$A$33:$A$776,$A69,СВЦЭМ!$B$33:$B$776,O$47)+'СЕТ СН'!$G$9+СВЦЭМ!$D$10+'СЕТ СН'!$G$6-'СЕТ СН'!$G$19</f>
        <v>764.89027996000004</v>
      </c>
      <c r="P69" s="36">
        <f>SUMIFS(СВЦЭМ!$C$33:$C$776,СВЦЭМ!$A$33:$A$776,$A69,СВЦЭМ!$B$33:$B$776,P$47)+'СЕТ СН'!$G$9+СВЦЭМ!$D$10+'СЕТ СН'!$G$6-'СЕТ СН'!$G$19</f>
        <v>778.89460988000008</v>
      </c>
      <c r="Q69" s="36">
        <f>SUMIFS(СВЦЭМ!$C$33:$C$776,СВЦЭМ!$A$33:$A$776,$A69,СВЦЭМ!$B$33:$B$776,Q$47)+'СЕТ СН'!$G$9+СВЦЭМ!$D$10+'СЕТ СН'!$G$6-'СЕТ СН'!$G$19</f>
        <v>769.47224848000008</v>
      </c>
      <c r="R69" s="36">
        <f>SUMIFS(СВЦЭМ!$C$33:$C$776,СВЦЭМ!$A$33:$A$776,$A69,СВЦЭМ!$B$33:$B$776,R$47)+'СЕТ СН'!$G$9+СВЦЭМ!$D$10+'СЕТ СН'!$G$6-'СЕТ СН'!$G$19</f>
        <v>772.86231626000006</v>
      </c>
      <c r="S69" s="36">
        <f>SUMIFS(СВЦЭМ!$C$33:$C$776,СВЦЭМ!$A$33:$A$776,$A69,СВЦЭМ!$B$33:$B$776,S$47)+'СЕТ СН'!$G$9+СВЦЭМ!$D$10+'СЕТ СН'!$G$6-'СЕТ СН'!$G$19</f>
        <v>780.6173561600001</v>
      </c>
      <c r="T69" s="36">
        <f>SUMIFS(СВЦЭМ!$C$33:$C$776,СВЦЭМ!$A$33:$A$776,$A69,СВЦЭМ!$B$33:$B$776,T$47)+'СЕТ СН'!$G$9+СВЦЭМ!$D$10+'СЕТ СН'!$G$6-'СЕТ СН'!$G$19</f>
        <v>773.47169844000007</v>
      </c>
      <c r="U69" s="36">
        <f>SUMIFS(СВЦЭМ!$C$33:$C$776,СВЦЭМ!$A$33:$A$776,$A69,СВЦЭМ!$B$33:$B$776,U$47)+'СЕТ СН'!$G$9+СВЦЭМ!$D$10+'СЕТ СН'!$G$6-'СЕТ СН'!$G$19</f>
        <v>772.61180251000008</v>
      </c>
      <c r="V69" s="36">
        <f>SUMIFS(СВЦЭМ!$C$33:$C$776,СВЦЭМ!$A$33:$A$776,$A69,СВЦЭМ!$B$33:$B$776,V$47)+'СЕТ СН'!$G$9+СВЦЭМ!$D$10+'СЕТ СН'!$G$6-'СЕТ СН'!$G$19</f>
        <v>764.97052922</v>
      </c>
      <c r="W69" s="36">
        <f>SUMIFS(СВЦЭМ!$C$33:$C$776,СВЦЭМ!$A$33:$A$776,$A69,СВЦЭМ!$B$33:$B$776,W$47)+'СЕТ СН'!$G$9+СВЦЭМ!$D$10+'СЕТ СН'!$G$6-'СЕТ СН'!$G$19</f>
        <v>784.78108824000003</v>
      </c>
      <c r="X69" s="36">
        <f>SUMIFS(СВЦЭМ!$C$33:$C$776,СВЦЭМ!$A$33:$A$776,$A69,СВЦЭМ!$B$33:$B$776,X$47)+'СЕТ СН'!$G$9+СВЦЭМ!$D$10+'СЕТ СН'!$G$6-'СЕТ СН'!$G$19</f>
        <v>763.67304387000001</v>
      </c>
      <c r="Y69" s="36">
        <f>SUMIFS(СВЦЭМ!$C$33:$C$776,СВЦЭМ!$A$33:$A$776,$A69,СВЦЭМ!$B$33:$B$776,Y$47)+'СЕТ СН'!$G$9+СВЦЭМ!$D$10+'СЕТ СН'!$G$6-'СЕТ СН'!$G$19</f>
        <v>726.50596274000009</v>
      </c>
    </row>
    <row r="70" spans="1:27" ht="15.75" x14ac:dyDescent="0.2">
      <c r="A70" s="35">
        <f t="shared" si="1"/>
        <v>43639</v>
      </c>
      <c r="B70" s="36">
        <f>SUMIFS(СВЦЭМ!$C$33:$C$776,СВЦЭМ!$A$33:$A$776,$A70,СВЦЭМ!$B$33:$B$776,B$47)+'СЕТ СН'!$G$9+СВЦЭМ!$D$10+'СЕТ СН'!$G$6-'СЕТ СН'!$G$19</f>
        <v>871.09489409000003</v>
      </c>
      <c r="C70" s="36">
        <f>SUMIFS(СВЦЭМ!$C$33:$C$776,СВЦЭМ!$A$33:$A$776,$A70,СВЦЭМ!$B$33:$B$776,C$47)+'СЕТ СН'!$G$9+СВЦЭМ!$D$10+'СЕТ СН'!$G$6-'СЕТ СН'!$G$19</f>
        <v>888.67081207000001</v>
      </c>
      <c r="D70" s="36">
        <f>SUMIFS(СВЦЭМ!$C$33:$C$776,СВЦЭМ!$A$33:$A$776,$A70,СВЦЭМ!$B$33:$B$776,D$47)+'СЕТ СН'!$G$9+СВЦЭМ!$D$10+'СЕТ СН'!$G$6-'СЕТ СН'!$G$19</f>
        <v>930.79477992</v>
      </c>
      <c r="E70" s="36">
        <f>SUMIFS(СВЦЭМ!$C$33:$C$776,СВЦЭМ!$A$33:$A$776,$A70,СВЦЭМ!$B$33:$B$776,E$47)+'СЕТ СН'!$G$9+СВЦЭМ!$D$10+'СЕТ СН'!$G$6-'СЕТ СН'!$G$19</f>
        <v>952.83783932000006</v>
      </c>
      <c r="F70" s="36">
        <f>SUMIFS(СВЦЭМ!$C$33:$C$776,СВЦЭМ!$A$33:$A$776,$A70,СВЦЭМ!$B$33:$B$776,F$47)+'СЕТ СН'!$G$9+СВЦЭМ!$D$10+'СЕТ СН'!$G$6-'СЕТ СН'!$G$19</f>
        <v>957.49091442000008</v>
      </c>
      <c r="G70" s="36">
        <f>SUMIFS(СВЦЭМ!$C$33:$C$776,СВЦЭМ!$A$33:$A$776,$A70,СВЦЭМ!$B$33:$B$776,G$47)+'СЕТ СН'!$G$9+СВЦЭМ!$D$10+'СЕТ СН'!$G$6-'СЕТ СН'!$G$19</f>
        <v>981.23196556000005</v>
      </c>
      <c r="H70" s="36">
        <f>SUMIFS(СВЦЭМ!$C$33:$C$776,СВЦЭМ!$A$33:$A$776,$A70,СВЦЭМ!$B$33:$B$776,H$47)+'СЕТ СН'!$G$9+СВЦЭМ!$D$10+'СЕТ СН'!$G$6-'СЕТ СН'!$G$19</f>
        <v>957.6222320600001</v>
      </c>
      <c r="I70" s="36">
        <f>SUMIFS(СВЦЭМ!$C$33:$C$776,СВЦЭМ!$A$33:$A$776,$A70,СВЦЭМ!$B$33:$B$776,I$47)+'СЕТ СН'!$G$9+СВЦЭМ!$D$10+'СЕТ СН'!$G$6-'СЕТ СН'!$G$19</f>
        <v>926.11869153000009</v>
      </c>
      <c r="J70" s="36">
        <f>SUMIFS(СВЦЭМ!$C$33:$C$776,СВЦЭМ!$A$33:$A$776,$A70,СВЦЭМ!$B$33:$B$776,J$47)+'СЕТ СН'!$G$9+СВЦЭМ!$D$10+'СЕТ СН'!$G$6-'СЕТ СН'!$G$19</f>
        <v>901.99208593000003</v>
      </c>
      <c r="K70" s="36">
        <f>SUMIFS(СВЦЭМ!$C$33:$C$776,СВЦЭМ!$A$33:$A$776,$A70,СВЦЭМ!$B$33:$B$776,K$47)+'СЕТ СН'!$G$9+СВЦЭМ!$D$10+'СЕТ СН'!$G$6-'СЕТ СН'!$G$19</f>
        <v>870.75299394000001</v>
      </c>
      <c r="L70" s="36">
        <f>SUMIFS(СВЦЭМ!$C$33:$C$776,СВЦЭМ!$A$33:$A$776,$A70,СВЦЭМ!$B$33:$B$776,L$47)+'СЕТ СН'!$G$9+СВЦЭМ!$D$10+'СЕТ СН'!$G$6-'СЕТ СН'!$G$19</f>
        <v>850.44686439000009</v>
      </c>
      <c r="M70" s="36">
        <f>SUMIFS(СВЦЭМ!$C$33:$C$776,СВЦЭМ!$A$33:$A$776,$A70,СВЦЭМ!$B$33:$B$776,M$47)+'СЕТ СН'!$G$9+СВЦЭМ!$D$10+'СЕТ СН'!$G$6-'СЕТ СН'!$G$19</f>
        <v>823.67628152000009</v>
      </c>
      <c r="N70" s="36">
        <f>SUMIFS(СВЦЭМ!$C$33:$C$776,СВЦЭМ!$A$33:$A$776,$A70,СВЦЭМ!$B$33:$B$776,N$47)+'СЕТ СН'!$G$9+СВЦЭМ!$D$10+'СЕТ СН'!$G$6-'СЕТ СН'!$G$19</f>
        <v>854.73845633000008</v>
      </c>
      <c r="O70" s="36">
        <f>SUMIFS(СВЦЭМ!$C$33:$C$776,СВЦЭМ!$A$33:$A$776,$A70,СВЦЭМ!$B$33:$B$776,O$47)+'СЕТ СН'!$G$9+СВЦЭМ!$D$10+'СЕТ СН'!$G$6-'СЕТ СН'!$G$19</f>
        <v>855.77468469000007</v>
      </c>
      <c r="P70" s="36">
        <f>SUMIFS(СВЦЭМ!$C$33:$C$776,СВЦЭМ!$A$33:$A$776,$A70,СВЦЭМ!$B$33:$B$776,P$47)+'СЕТ СН'!$G$9+СВЦЭМ!$D$10+'СЕТ СН'!$G$6-'СЕТ СН'!$G$19</f>
        <v>866.59389694000004</v>
      </c>
      <c r="Q70" s="36">
        <f>SUMIFS(СВЦЭМ!$C$33:$C$776,СВЦЭМ!$A$33:$A$776,$A70,СВЦЭМ!$B$33:$B$776,Q$47)+'СЕТ СН'!$G$9+СВЦЭМ!$D$10+'СЕТ СН'!$G$6-'СЕТ СН'!$G$19</f>
        <v>824.61748321000005</v>
      </c>
      <c r="R70" s="36">
        <f>SUMIFS(СВЦЭМ!$C$33:$C$776,СВЦЭМ!$A$33:$A$776,$A70,СВЦЭМ!$B$33:$B$776,R$47)+'СЕТ СН'!$G$9+СВЦЭМ!$D$10+'СЕТ СН'!$G$6-'СЕТ СН'!$G$19</f>
        <v>770.0182868600001</v>
      </c>
      <c r="S70" s="36">
        <f>SUMIFS(СВЦЭМ!$C$33:$C$776,СВЦЭМ!$A$33:$A$776,$A70,СВЦЭМ!$B$33:$B$776,S$47)+'СЕТ СН'!$G$9+СВЦЭМ!$D$10+'СЕТ СН'!$G$6-'СЕТ СН'!$G$19</f>
        <v>772.12230062000003</v>
      </c>
      <c r="T70" s="36">
        <f>SUMIFS(СВЦЭМ!$C$33:$C$776,СВЦЭМ!$A$33:$A$776,$A70,СВЦЭМ!$B$33:$B$776,T$47)+'СЕТ СН'!$G$9+СВЦЭМ!$D$10+'СЕТ СН'!$G$6-'СЕТ СН'!$G$19</f>
        <v>774.14152324000008</v>
      </c>
      <c r="U70" s="36">
        <f>SUMIFS(СВЦЭМ!$C$33:$C$776,СВЦЭМ!$A$33:$A$776,$A70,СВЦЭМ!$B$33:$B$776,U$47)+'СЕТ СН'!$G$9+СВЦЭМ!$D$10+'СЕТ СН'!$G$6-'СЕТ СН'!$G$19</f>
        <v>778.94260829000007</v>
      </c>
      <c r="V70" s="36">
        <f>SUMIFS(СВЦЭМ!$C$33:$C$776,СВЦЭМ!$A$33:$A$776,$A70,СВЦЭМ!$B$33:$B$776,V$47)+'СЕТ СН'!$G$9+СВЦЭМ!$D$10+'СЕТ СН'!$G$6-'СЕТ СН'!$G$19</f>
        <v>759.18847013000004</v>
      </c>
      <c r="W70" s="36">
        <f>SUMIFS(СВЦЭМ!$C$33:$C$776,СВЦЭМ!$A$33:$A$776,$A70,СВЦЭМ!$B$33:$B$776,W$47)+'СЕТ СН'!$G$9+СВЦЭМ!$D$10+'СЕТ СН'!$G$6-'СЕТ СН'!$G$19</f>
        <v>754.1635287900001</v>
      </c>
      <c r="X70" s="36">
        <f>SUMIFS(СВЦЭМ!$C$33:$C$776,СВЦЭМ!$A$33:$A$776,$A70,СВЦЭМ!$B$33:$B$776,X$47)+'СЕТ СН'!$G$9+СВЦЭМ!$D$10+'СЕТ СН'!$G$6-'СЕТ СН'!$G$19</f>
        <v>755.92541629000004</v>
      </c>
      <c r="Y70" s="36">
        <f>SUMIFS(СВЦЭМ!$C$33:$C$776,СВЦЭМ!$A$33:$A$776,$A70,СВЦЭМ!$B$33:$B$776,Y$47)+'СЕТ СН'!$G$9+СВЦЭМ!$D$10+'СЕТ СН'!$G$6-'СЕТ СН'!$G$19</f>
        <v>846.81923547000008</v>
      </c>
    </row>
    <row r="71" spans="1:27" ht="15.75" x14ac:dyDescent="0.2">
      <c r="A71" s="35">
        <f t="shared" si="1"/>
        <v>43640</v>
      </c>
      <c r="B71" s="36">
        <f>SUMIFS(СВЦЭМ!$C$33:$C$776,СВЦЭМ!$A$33:$A$776,$A71,СВЦЭМ!$B$33:$B$776,B$47)+'СЕТ СН'!$G$9+СВЦЭМ!$D$10+'СЕТ СН'!$G$6-'СЕТ СН'!$G$19</f>
        <v>959.78403538000009</v>
      </c>
      <c r="C71" s="36">
        <f>SUMIFS(СВЦЭМ!$C$33:$C$776,СВЦЭМ!$A$33:$A$776,$A71,СВЦЭМ!$B$33:$B$776,C$47)+'СЕТ СН'!$G$9+СВЦЭМ!$D$10+'СЕТ СН'!$G$6-'СЕТ СН'!$G$19</f>
        <v>977.60186908000003</v>
      </c>
      <c r="D71" s="36">
        <f>SUMIFS(СВЦЭМ!$C$33:$C$776,СВЦЭМ!$A$33:$A$776,$A71,СВЦЭМ!$B$33:$B$776,D$47)+'СЕТ СН'!$G$9+СВЦЭМ!$D$10+'СЕТ СН'!$G$6-'СЕТ СН'!$G$19</f>
        <v>1020.2812227100001</v>
      </c>
      <c r="E71" s="36">
        <f>SUMIFS(СВЦЭМ!$C$33:$C$776,СВЦЭМ!$A$33:$A$776,$A71,СВЦЭМ!$B$33:$B$776,E$47)+'СЕТ СН'!$G$9+СВЦЭМ!$D$10+'СЕТ СН'!$G$6-'СЕТ СН'!$G$19</f>
        <v>1021.0111738500001</v>
      </c>
      <c r="F71" s="36">
        <f>SUMIFS(СВЦЭМ!$C$33:$C$776,СВЦЭМ!$A$33:$A$776,$A71,СВЦЭМ!$B$33:$B$776,F$47)+'СЕТ СН'!$G$9+СВЦЭМ!$D$10+'СЕТ СН'!$G$6-'СЕТ СН'!$G$19</f>
        <v>1032.77296288</v>
      </c>
      <c r="G71" s="36">
        <f>SUMIFS(СВЦЭМ!$C$33:$C$776,СВЦЭМ!$A$33:$A$776,$A71,СВЦЭМ!$B$33:$B$776,G$47)+'СЕТ СН'!$G$9+СВЦЭМ!$D$10+'СЕТ СН'!$G$6-'СЕТ СН'!$G$19</f>
        <v>1031.9685812100001</v>
      </c>
      <c r="H71" s="36">
        <f>SUMIFS(СВЦЭМ!$C$33:$C$776,СВЦЭМ!$A$33:$A$776,$A71,СВЦЭМ!$B$33:$B$776,H$47)+'СЕТ СН'!$G$9+СВЦЭМ!$D$10+'СЕТ СН'!$G$6-'СЕТ СН'!$G$19</f>
        <v>993.65798087000007</v>
      </c>
      <c r="I71" s="36">
        <f>SUMIFS(СВЦЭМ!$C$33:$C$776,СВЦЭМ!$A$33:$A$776,$A71,СВЦЭМ!$B$33:$B$776,I$47)+'СЕТ СН'!$G$9+СВЦЭМ!$D$10+'СЕТ СН'!$G$6-'СЕТ СН'!$G$19</f>
        <v>931.34507202000009</v>
      </c>
      <c r="J71" s="36">
        <f>SUMIFS(СВЦЭМ!$C$33:$C$776,СВЦЭМ!$A$33:$A$776,$A71,СВЦЭМ!$B$33:$B$776,J$47)+'СЕТ СН'!$G$9+СВЦЭМ!$D$10+'СЕТ СН'!$G$6-'СЕТ СН'!$G$19</f>
        <v>920.15014494000002</v>
      </c>
      <c r="K71" s="36">
        <f>SUMIFS(СВЦЭМ!$C$33:$C$776,СВЦЭМ!$A$33:$A$776,$A71,СВЦЭМ!$B$33:$B$776,K$47)+'СЕТ СН'!$G$9+СВЦЭМ!$D$10+'СЕТ СН'!$G$6-'СЕТ СН'!$G$19</f>
        <v>894.35266912000009</v>
      </c>
      <c r="L71" s="36">
        <f>SUMIFS(СВЦЭМ!$C$33:$C$776,СВЦЭМ!$A$33:$A$776,$A71,СВЦЭМ!$B$33:$B$776,L$47)+'СЕТ СН'!$G$9+СВЦЭМ!$D$10+'СЕТ СН'!$G$6-'СЕТ СН'!$G$19</f>
        <v>887.24443806000011</v>
      </c>
      <c r="M71" s="36">
        <f>SUMIFS(СВЦЭМ!$C$33:$C$776,СВЦЭМ!$A$33:$A$776,$A71,СВЦЭМ!$B$33:$B$776,M$47)+'СЕТ СН'!$G$9+СВЦЭМ!$D$10+'СЕТ СН'!$G$6-'СЕТ СН'!$G$19</f>
        <v>873.5237953300001</v>
      </c>
      <c r="N71" s="36">
        <f>SUMIFS(СВЦЭМ!$C$33:$C$776,СВЦЭМ!$A$33:$A$776,$A71,СВЦЭМ!$B$33:$B$776,N$47)+'СЕТ СН'!$G$9+СВЦЭМ!$D$10+'СЕТ СН'!$G$6-'СЕТ СН'!$G$19</f>
        <v>878.01840429000003</v>
      </c>
      <c r="O71" s="36">
        <f>SUMIFS(СВЦЭМ!$C$33:$C$776,СВЦЭМ!$A$33:$A$776,$A71,СВЦЭМ!$B$33:$B$776,O$47)+'СЕТ СН'!$G$9+СВЦЭМ!$D$10+'СЕТ СН'!$G$6-'СЕТ СН'!$G$19</f>
        <v>878.40075480000007</v>
      </c>
      <c r="P71" s="36">
        <f>SUMIFS(СВЦЭМ!$C$33:$C$776,СВЦЭМ!$A$33:$A$776,$A71,СВЦЭМ!$B$33:$B$776,P$47)+'СЕТ СН'!$G$9+СВЦЭМ!$D$10+'СЕТ СН'!$G$6-'СЕТ СН'!$G$19</f>
        <v>880.79279349000001</v>
      </c>
      <c r="Q71" s="36">
        <f>SUMIFS(СВЦЭМ!$C$33:$C$776,СВЦЭМ!$A$33:$A$776,$A71,СВЦЭМ!$B$33:$B$776,Q$47)+'СЕТ СН'!$G$9+СВЦЭМ!$D$10+'СЕТ СН'!$G$6-'СЕТ СН'!$G$19</f>
        <v>847.88606054000002</v>
      </c>
      <c r="R71" s="36">
        <f>SUMIFS(СВЦЭМ!$C$33:$C$776,СВЦЭМ!$A$33:$A$776,$A71,СВЦЭМ!$B$33:$B$776,R$47)+'СЕТ СН'!$G$9+СВЦЭМ!$D$10+'СЕТ СН'!$G$6-'СЕТ СН'!$G$19</f>
        <v>818.91242763000002</v>
      </c>
      <c r="S71" s="36">
        <f>SUMIFS(СВЦЭМ!$C$33:$C$776,СВЦЭМ!$A$33:$A$776,$A71,СВЦЭМ!$B$33:$B$776,S$47)+'СЕТ СН'!$G$9+СВЦЭМ!$D$10+'СЕТ СН'!$G$6-'СЕТ СН'!$G$19</f>
        <v>837.85138537</v>
      </c>
      <c r="T71" s="36">
        <f>SUMIFS(СВЦЭМ!$C$33:$C$776,СВЦЭМ!$A$33:$A$776,$A71,СВЦЭМ!$B$33:$B$776,T$47)+'СЕТ СН'!$G$9+СВЦЭМ!$D$10+'СЕТ СН'!$G$6-'СЕТ СН'!$G$19</f>
        <v>846.0359642300001</v>
      </c>
      <c r="U71" s="36">
        <f>SUMIFS(СВЦЭМ!$C$33:$C$776,СВЦЭМ!$A$33:$A$776,$A71,СВЦЭМ!$B$33:$B$776,U$47)+'СЕТ СН'!$G$9+СВЦЭМ!$D$10+'СЕТ СН'!$G$6-'СЕТ СН'!$G$19</f>
        <v>862.74360922000005</v>
      </c>
      <c r="V71" s="36">
        <f>SUMIFS(СВЦЭМ!$C$33:$C$776,СВЦЭМ!$A$33:$A$776,$A71,СВЦЭМ!$B$33:$B$776,V$47)+'СЕТ СН'!$G$9+СВЦЭМ!$D$10+'СЕТ СН'!$G$6-'СЕТ СН'!$G$19</f>
        <v>875.26248874000009</v>
      </c>
      <c r="W71" s="36">
        <f>SUMIFS(СВЦЭМ!$C$33:$C$776,СВЦЭМ!$A$33:$A$776,$A71,СВЦЭМ!$B$33:$B$776,W$47)+'СЕТ СН'!$G$9+СВЦЭМ!$D$10+'СЕТ СН'!$G$6-'СЕТ СН'!$G$19</f>
        <v>859.07868618000009</v>
      </c>
      <c r="X71" s="36">
        <f>SUMIFS(СВЦЭМ!$C$33:$C$776,СВЦЭМ!$A$33:$A$776,$A71,СВЦЭМ!$B$33:$B$776,X$47)+'СЕТ СН'!$G$9+СВЦЭМ!$D$10+'СЕТ СН'!$G$6-'СЕТ СН'!$G$19</f>
        <v>878.71781278000003</v>
      </c>
      <c r="Y71" s="36">
        <f>SUMIFS(СВЦЭМ!$C$33:$C$776,СВЦЭМ!$A$33:$A$776,$A71,СВЦЭМ!$B$33:$B$776,Y$47)+'СЕТ СН'!$G$9+СВЦЭМ!$D$10+'СЕТ СН'!$G$6-'СЕТ СН'!$G$19</f>
        <v>952.74355273000003</v>
      </c>
    </row>
    <row r="72" spans="1:27" ht="15.75" x14ac:dyDescent="0.2">
      <c r="A72" s="35">
        <f t="shared" si="1"/>
        <v>43641</v>
      </c>
      <c r="B72" s="36">
        <f>SUMIFS(СВЦЭМ!$C$33:$C$776,СВЦЭМ!$A$33:$A$776,$A72,СВЦЭМ!$B$33:$B$776,B$47)+'СЕТ СН'!$G$9+СВЦЭМ!$D$10+'СЕТ СН'!$G$6-'СЕТ СН'!$G$19</f>
        <v>982.28276869000001</v>
      </c>
      <c r="C72" s="36">
        <f>SUMIFS(СВЦЭМ!$C$33:$C$776,СВЦЭМ!$A$33:$A$776,$A72,СВЦЭМ!$B$33:$B$776,C$47)+'СЕТ СН'!$G$9+СВЦЭМ!$D$10+'СЕТ СН'!$G$6-'СЕТ СН'!$G$19</f>
        <v>1034.7921509400001</v>
      </c>
      <c r="D72" s="36">
        <f>SUMIFS(СВЦЭМ!$C$33:$C$776,СВЦЭМ!$A$33:$A$776,$A72,СВЦЭМ!$B$33:$B$776,D$47)+'СЕТ СН'!$G$9+СВЦЭМ!$D$10+'СЕТ СН'!$G$6-'СЕТ СН'!$G$19</f>
        <v>1025.89809214</v>
      </c>
      <c r="E72" s="36">
        <f>SUMIFS(СВЦЭМ!$C$33:$C$776,СВЦЭМ!$A$33:$A$776,$A72,СВЦЭМ!$B$33:$B$776,E$47)+'СЕТ СН'!$G$9+СВЦЭМ!$D$10+'СЕТ СН'!$G$6-'СЕТ СН'!$G$19</f>
        <v>1014.7039132800001</v>
      </c>
      <c r="F72" s="36">
        <f>SUMIFS(СВЦЭМ!$C$33:$C$776,СВЦЭМ!$A$33:$A$776,$A72,СВЦЭМ!$B$33:$B$776,F$47)+'СЕТ СН'!$G$9+СВЦЭМ!$D$10+'СЕТ СН'!$G$6-'СЕТ СН'!$G$19</f>
        <v>1021.6168422300001</v>
      </c>
      <c r="G72" s="36">
        <f>SUMIFS(СВЦЭМ!$C$33:$C$776,СВЦЭМ!$A$33:$A$776,$A72,СВЦЭМ!$B$33:$B$776,G$47)+'СЕТ СН'!$G$9+СВЦЭМ!$D$10+'СЕТ СН'!$G$6-'СЕТ СН'!$G$19</f>
        <v>999.44707039000002</v>
      </c>
      <c r="H72" s="36">
        <f>SUMIFS(СВЦЭМ!$C$33:$C$776,СВЦЭМ!$A$33:$A$776,$A72,СВЦЭМ!$B$33:$B$776,H$47)+'СЕТ СН'!$G$9+СВЦЭМ!$D$10+'СЕТ СН'!$G$6-'СЕТ СН'!$G$19</f>
        <v>989.19182008000007</v>
      </c>
      <c r="I72" s="36">
        <f>SUMIFS(СВЦЭМ!$C$33:$C$776,СВЦЭМ!$A$33:$A$776,$A72,СВЦЭМ!$B$33:$B$776,I$47)+'СЕТ СН'!$G$9+СВЦЭМ!$D$10+'СЕТ СН'!$G$6-'СЕТ СН'!$G$19</f>
        <v>933.27480788000003</v>
      </c>
      <c r="J72" s="36">
        <f>SUMIFS(СВЦЭМ!$C$33:$C$776,СВЦЭМ!$A$33:$A$776,$A72,СВЦЭМ!$B$33:$B$776,J$47)+'СЕТ СН'!$G$9+СВЦЭМ!$D$10+'СЕТ СН'!$G$6-'СЕТ СН'!$G$19</f>
        <v>944.22741990000009</v>
      </c>
      <c r="K72" s="36">
        <f>SUMIFS(СВЦЭМ!$C$33:$C$776,СВЦЭМ!$A$33:$A$776,$A72,СВЦЭМ!$B$33:$B$776,K$47)+'СЕТ СН'!$G$9+СВЦЭМ!$D$10+'СЕТ СН'!$G$6-'СЕТ СН'!$G$19</f>
        <v>929.82132580000007</v>
      </c>
      <c r="L72" s="36">
        <f>SUMIFS(СВЦЭМ!$C$33:$C$776,СВЦЭМ!$A$33:$A$776,$A72,СВЦЭМ!$B$33:$B$776,L$47)+'СЕТ СН'!$G$9+СВЦЭМ!$D$10+'СЕТ СН'!$G$6-'СЕТ СН'!$G$19</f>
        <v>916.32671849000008</v>
      </c>
      <c r="M72" s="36">
        <f>SUMIFS(СВЦЭМ!$C$33:$C$776,СВЦЭМ!$A$33:$A$776,$A72,СВЦЭМ!$B$33:$B$776,M$47)+'СЕТ СН'!$G$9+СВЦЭМ!$D$10+'СЕТ СН'!$G$6-'СЕТ СН'!$G$19</f>
        <v>909.8143905500001</v>
      </c>
      <c r="N72" s="36">
        <f>SUMIFS(СВЦЭМ!$C$33:$C$776,СВЦЭМ!$A$33:$A$776,$A72,СВЦЭМ!$B$33:$B$776,N$47)+'СЕТ СН'!$G$9+СВЦЭМ!$D$10+'СЕТ СН'!$G$6-'СЕТ СН'!$G$19</f>
        <v>915.20739996000009</v>
      </c>
      <c r="O72" s="36">
        <f>SUMIFS(СВЦЭМ!$C$33:$C$776,СВЦЭМ!$A$33:$A$776,$A72,СВЦЭМ!$B$33:$B$776,O$47)+'СЕТ СН'!$G$9+СВЦЭМ!$D$10+'СЕТ СН'!$G$6-'СЕТ СН'!$G$19</f>
        <v>912.47952369000006</v>
      </c>
      <c r="P72" s="36">
        <f>SUMIFS(СВЦЭМ!$C$33:$C$776,СВЦЭМ!$A$33:$A$776,$A72,СВЦЭМ!$B$33:$B$776,P$47)+'СЕТ СН'!$G$9+СВЦЭМ!$D$10+'СЕТ СН'!$G$6-'СЕТ СН'!$G$19</f>
        <v>918.72859294</v>
      </c>
      <c r="Q72" s="36">
        <f>SUMIFS(СВЦЭМ!$C$33:$C$776,СВЦЭМ!$A$33:$A$776,$A72,СВЦЭМ!$B$33:$B$776,Q$47)+'СЕТ СН'!$G$9+СВЦЭМ!$D$10+'СЕТ СН'!$G$6-'СЕТ СН'!$G$19</f>
        <v>877.62551744000007</v>
      </c>
      <c r="R72" s="36">
        <f>SUMIFS(СВЦЭМ!$C$33:$C$776,СВЦЭМ!$A$33:$A$776,$A72,СВЦЭМ!$B$33:$B$776,R$47)+'СЕТ СН'!$G$9+СВЦЭМ!$D$10+'СЕТ СН'!$G$6-'СЕТ СН'!$G$19</f>
        <v>844.0916139200001</v>
      </c>
      <c r="S72" s="36">
        <f>SUMIFS(СВЦЭМ!$C$33:$C$776,СВЦЭМ!$A$33:$A$776,$A72,СВЦЭМ!$B$33:$B$776,S$47)+'СЕТ СН'!$G$9+СВЦЭМ!$D$10+'СЕТ СН'!$G$6-'СЕТ СН'!$G$19</f>
        <v>841.06660782000006</v>
      </c>
      <c r="T72" s="36">
        <f>SUMIFS(СВЦЭМ!$C$33:$C$776,СВЦЭМ!$A$33:$A$776,$A72,СВЦЭМ!$B$33:$B$776,T$47)+'СЕТ СН'!$G$9+СВЦЭМ!$D$10+'СЕТ СН'!$G$6-'СЕТ СН'!$G$19</f>
        <v>847.92010304000007</v>
      </c>
      <c r="U72" s="36">
        <f>SUMIFS(СВЦЭМ!$C$33:$C$776,СВЦЭМ!$A$33:$A$776,$A72,СВЦЭМ!$B$33:$B$776,U$47)+'СЕТ СН'!$G$9+СВЦЭМ!$D$10+'СЕТ СН'!$G$6-'СЕТ СН'!$G$19</f>
        <v>849.32087707000005</v>
      </c>
      <c r="V72" s="36">
        <f>SUMIFS(СВЦЭМ!$C$33:$C$776,СВЦЭМ!$A$33:$A$776,$A72,СВЦЭМ!$B$33:$B$776,V$47)+'СЕТ СН'!$G$9+СВЦЭМ!$D$10+'СЕТ СН'!$G$6-'СЕТ СН'!$G$19</f>
        <v>841.82824183000002</v>
      </c>
      <c r="W72" s="36">
        <f>SUMIFS(СВЦЭМ!$C$33:$C$776,СВЦЭМ!$A$33:$A$776,$A72,СВЦЭМ!$B$33:$B$776,W$47)+'СЕТ СН'!$G$9+СВЦЭМ!$D$10+'СЕТ СН'!$G$6-'СЕТ СН'!$G$19</f>
        <v>839.89870079000002</v>
      </c>
      <c r="X72" s="36">
        <f>SUMIFS(СВЦЭМ!$C$33:$C$776,СВЦЭМ!$A$33:$A$776,$A72,СВЦЭМ!$B$33:$B$776,X$47)+'СЕТ СН'!$G$9+СВЦЭМ!$D$10+'СЕТ СН'!$G$6-'СЕТ СН'!$G$19</f>
        <v>830.56650345000003</v>
      </c>
      <c r="Y72" s="36">
        <f>SUMIFS(СВЦЭМ!$C$33:$C$776,СВЦЭМ!$A$33:$A$776,$A72,СВЦЭМ!$B$33:$B$776,Y$47)+'СЕТ СН'!$G$9+СВЦЭМ!$D$10+'СЕТ СН'!$G$6-'СЕТ СН'!$G$19</f>
        <v>870.69683903000009</v>
      </c>
    </row>
    <row r="73" spans="1:27" ht="15.75" x14ac:dyDescent="0.2">
      <c r="A73" s="35">
        <f t="shared" si="1"/>
        <v>43642</v>
      </c>
      <c r="B73" s="36">
        <f>SUMIFS(СВЦЭМ!$C$33:$C$776,СВЦЭМ!$A$33:$A$776,$A73,СВЦЭМ!$B$33:$B$776,B$47)+'СЕТ СН'!$G$9+СВЦЭМ!$D$10+'СЕТ СН'!$G$6-'СЕТ СН'!$G$19</f>
        <v>924.60251812000001</v>
      </c>
      <c r="C73" s="36">
        <f>SUMIFS(СВЦЭМ!$C$33:$C$776,СВЦЭМ!$A$33:$A$776,$A73,СВЦЭМ!$B$33:$B$776,C$47)+'СЕТ СН'!$G$9+СВЦЭМ!$D$10+'СЕТ СН'!$G$6-'СЕТ СН'!$G$19</f>
        <v>1005.46534322</v>
      </c>
      <c r="D73" s="36">
        <f>SUMIFS(СВЦЭМ!$C$33:$C$776,СВЦЭМ!$A$33:$A$776,$A73,СВЦЭМ!$B$33:$B$776,D$47)+'СЕТ СН'!$G$9+СВЦЭМ!$D$10+'СЕТ СН'!$G$6-'СЕТ СН'!$G$19</f>
        <v>1033.17921553</v>
      </c>
      <c r="E73" s="36">
        <f>SUMIFS(СВЦЭМ!$C$33:$C$776,СВЦЭМ!$A$33:$A$776,$A73,СВЦЭМ!$B$33:$B$776,E$47)+'СЕТ СН'!$G$9+СВЦЭМ!$D$10+'СЕТ СН'!$G$6-'СЕТ СН'!$G$19</f>
        <v>1047.9525343</v>
      </c>
      <c r="F73" s="36">
        <f>SUMIFS(СВЦЭМ!$C$33:$C$776,СВЦЭМ!$A$33:$A$776,$A73,СВЦЭМ!$B$33:$B$776,F$47)+'СЕТ СН'!$G$9+СВЦЭМ!$D$10+'СЕТ СН'!$G$6-'СЕТ СН'!$G$19</f>
        <v>1057.24227698</v>
      </c>
      <c r="G73" s="36">
        <f>SUMIFS(СВЦЭМ!$C$33:$C$776,СВЦЭМ!$A$33:$A$776,$A73,СВЦЭМ!$B$33:$B$776,G$47)+'СЕТ СН'!$G$9+СВЦЭМ!$D$10+'СЕТ СН'!$G$6-'СЕТ СН'!$G$19</f>
        <v>1035.04568313</v>
      </c>
      <c r="H73" s="36">
        <f>SUMIFS(СВЦЭМ!$C$33:$C$776,СВЦЭМ!$A$33:$A$776,$A73,СВЦЭМ!$B$33:$B$776,H$47)+'СЕТ СН'!$G$9+СВЦЭМ!$D$10+'СЕТ СН'!$G$6-'СЕТ СН'!$G$19</f>
        <v>985.74531805000004</v>
      </c>
      <c r="I73" s="36">
        <f>SUMIFS(СВЦЭМ!$C$33:$C$776,СВЦЭМ!$A$33:$A$776,$A73,СВЦЭМ!$B$33:$B$776,I$47)+'СЕТ СН'!$G$9+СВЦЭМ!$D$10+'СЕТ СН'!$G$6-'СЕТ СН'!$G$19</f>
        <v>945.03554320000001</v>
      </c>
      <c r="J73" s="36">
        <f>SUMIFS(СВЦЭМ!$C$33:$C$776,СВЦЭМ!$A$33:$A$776,$A73,СВЦЭМ!$B$33:$B$776,J$47)+'СЕТ СН'!$G$9+СВЦЭМ!$D$10+'СЕТ СН'!$G$6-'СЕТ СН'!$G$19</f>
        <v>903.55709121000007</v>
      </c>
      <c r="K73" s="36">
        <f>SUMIFS(СВЦЭМ!$C$33:$C$776,СВЦЭМ!$A$33:$A$776,$A73,СВЦЭМ!$B$33:$B$776,K$47)+'СЕТ СН'!$G$9+СВЦЭМ!$D$10+'СЕТ СН'!$G$6-'СЕТ СН'!$G$19</f>
        <v>878.04622649000009</v>
      </c>
      <c r="L73" s="36">
        <f>SUMIFS(СВЦЭМ!$C$33:$C$776,СВЦЭМ!$A$33:$A$776,$A73,СВЦЭМ!$B$33:$B$776,L$47)+'СЕТ СН'!$G$9+СВЦЭМ!$D$10+'СЕТ СН'!$G$6-'СЕТ СН'!$G$19</f>
        <v>878.73175144000004</v>
      </c>
      <c r="M73" s="36">
        <f>SUMIFS(СВЦЭМ!$C$33:$C$776,СВЦЭМ!$A$33:$A$776,$A73,СВЦЭМ!$B$33:$B$776,M$47)+'СЕТ СН'!$G$9+СВЦЭМ!$D$10+'СЕТ СН'!$G$6-'СЕТ СН'!$G$19</f>
        <v>867.89503959000001</v>
      </c>
      <c r="N73" s="36">
        <f>SUMIFS(СВЦЭМ!$C$33:$C$776,СВЦЭМ!$A$33:$A$776,$A73,СВЦЭМ!$B$33:$B$776,N$47)+'СЕТ СН'!$G$9+СВЦЭМ!$D$10+'СЕТ СН'!$G$6-'СЕТ СН'!$G$19</f>
        <v>878.64435578000007</v>
      </c>
      <c r="O73" s="36">
        <f>SUMIFS(СВЦЭМ!$C$33:$C$776,СВЦЭМ!$A$33:$A$776,$A73,СВЦЭМ!$B$33:$B$776,O$47)+'СЕТ СН'!$G$9+СВЦЭМ!$D$10+'СЕТ СН'!$G$6-'СЕТ СН'!$G$19</f>
        <v>867.42289558000004</v>
      </c>
      <c r="P73" s="36">
        <f>SUMIFS(СВЦЭМ!$C$33:$C$776,СВЦЭМ!$A$33:$A$776,$A73,СВЦЭМ!$B$33:$B$776,P$47)+'СЕТ СН'!$G$9+СВЦЭМ!$D$10+'СЕТ СН'!$G$6-'СЕТ СН'!$G$19</f>
        <v>869.14929059000008</v>
      </c>
      <c r="Q73" s="36">
        <f>SUMIFS(СВЦЭМ!$C$33:$C$776,СВЦЭМ!$A$33:$A$776,$A73,СВЦЭМ!$B$33:$B$776,Q$47)+'СЕТ СН'!$G$9+СВЦЭМ!$D$10+'СЕТ СН'!$G$6-'СЕТ СН'!$G$19</f>
        <v>829.90084829</v>
      </c>
      <c r="R73" s="36">
        <f>SUMIFS(СВЦЭМ!$C$33:$C$776,СВЦЭМ!$A$33:$A$776,$A73,СВЦЭМ!$B$33:$B$776,R$47)+'СЕТ СН'!$G$9+СВЦЭМ!$D$10+'СЕТ СН'!$G$6-'СЕТ СН'!$G$19</f>
        <v>769.48183775000007</v>
      </c>
      <c r="S73" s="36">
        <f>SUMIFS(СВЦЭМ!$C$33:$C$776,СВЦЭМ!$A$33:$A$776,$A73,СВЦЭМ!$B$33:$B$776,S$47)+'СЕТ СН'!$G$9+СВЦЭМ!$D$10+'СЕТ СН'!$G$6-'СЕТ СН'!$G$19</f>
        <v>780.61507138000002</v>
      </c>
      <c r="T73" s="36">
        <f>SUMIFS(СВЦЭМ!$C$33:$C$776,СВЦЭМ!$A$33:$A$776,$A73,СВЦЭМ!$B$33:$B$776,T$47)+'СЕТ СН'!$G$9+СВЦЭМ!$D$10+'СЕТ СН'!$G$6-'СЕТ СН'!$G$19</f>
        <v>782.83256713000003</v>
      </c>
      <c r="U73" s="36">
        <f>SUMIFS(СВЦЭМ!$C$33:$C$776,СВЦЭМ!$A$33:$A$776,$A73,СВЦЭМ!$B$33:$B$776,U$47)+'СЕТ СН'!$G$9+СВЦЭМ!$D$10+'СЕТ СН'!$G$6-'СЕТ СН'!$G$19</f>
        <v>775.1523840000001</v>
      </c>
      <c r="V73" s="36">
        <f>SUMIFS(СВЦЭМ!$C$33:$C$776,СВЦЭМ!$A$33:$A$776,$A73,СВЦЭМ!$B$33:$B$776,V$47)+'СЕТ СН'!$G$9+СВЦЭМ!$D$10+'СЕТ СН'!$G$6-'СЕТ СН'!$G$19</f>
        <v>769.93746083000008</v>
      </c>
      <c r="W73" s="36">
        <f>SUMIFS(СВЦЭМ!$C$33:$C$776,СВЦЭМ!$A$33:$A$776,$A73,СВЦЭМ!$B$33:$B$776,W$47)+'СЕТ СН'!$G$9+СВЦЭМ!$D$10+'СЕТ СН'!$G$6-'СЕТ СН'!$G$19</f>
        <v>758.66643007000005</v>
      </c>
      <c r="X73" s="36">
        <f>SUMIFS(СВЦЭМ!$C$33:$C$776,СВЦЭМ!$A$33:$A$776,$A73,СВЦЭМ!$B$33:$B$776,X$47)+'СЕТ СН'!$G$9+СВЦЭМ!$D$10+'СЕТ СН'!$G$6-'СЕТ СН'!$G$19</f>
        <v>768.41715331</v>
      </c>
      <c r="Y73" s="36">
        <f>SUMIFS(СВЦЭМ!$C$33:$C$776,СВЦЭМ!$A$33:$A$776,$A73,СВЦЭМ!$B$33:$B$776,Y$47)+'СЕТ СН'!$G$9+СВЦЭМ!$D$10+'СЕТ СН'!$G$6-'СЕТ СН'!$G$19</f>
        <v>842.64384299000005</v>
      </c>
    </row>
    <row r="74" spans="1:27" ht="15.75" x14ac:dyDescent="0.2">
      <c r="A74" s="35">
        <f t="shared" si="1"/>
        <v>43643</v>
      </c>
      <c r="B74" s="36">
        <f>SUMIFS(СВЦЭМ!$C$33:$C$776,СВЦЭМ!$A$33:$A$776,$A74,СВЦЭМ!$B$33:$B$776,B$47)+'СЕТ СН'!$G$9+СВЦЭМ!$D$10+'СЕТ СН'!$G$6-'СЕТ СН'!$G$19</f>
        <v>950.01188812000009</v>
      </c>
      <c r="C74" s="36">
        <f>SUMIFS(СВЦЭМ!$C$33:$C$776,СВЦЭМ!$A$33:$A$776,$A74,СВЦЭМ!$B$33:$B$776,C$47)+'СЕТ СН'!$G$9+СВЦЭМ!$D$10+'СЕТ СН'!$G$6-'СЕТ СН'!$G$19</f>
        <v>995.15510730000005</v>
      </c>
      <c r="D74" s="36">
        <f>SUMIFS(СВЦЭМ!$C$33:$C$776,СВЦЭМ!$A$33:$A$776,$A74,СВЦЭМ!$B$33:$B$776,D$47)+'СЕТ СН'!$G$9+СВЦЭМ!$D$10+'СЕТ СН'!$G$6-'СЕТ СН'!$G$19</f>
        <v>1016.58625643</v>
      </c>
      <c r="E74" s="36">
        <f>SUMIFS(СВЦЭМ!$C$33:$C$776,СВЦЭМ!$A$33:$A$776,$A74,СВЦЭМ!$B$33:$B$776,E$47)+'СЕТ СН'!$G$9+СВЦЭМ!$D$10+'СЕТ СН'!$G$6-'СЕТ СН'!$G$19</f>
        <v>1056.3456353700001</v>
      </c>
      <c r="F74" s="36">
        <f>SUMIFS(СВЦЭМ!$C$33:$C$776,СВЦЭМ!$A$33:$A$776,$A74,СВЦЭМ!$B$33:$B$776,F$47)+'СЕТ СН'!$G$9+СВЦЭМ!$D$10+'СЕТ СН'!$G$6-'СЕТ СН'!$G$19</f>
        <v>1067.25331658</v>
      </c>
      <c r="G74" s="36">
        <f>SUMIFS(СВЦЭМ!$C$33:$C$776,СВЦЭМ!$A$33:$A$776,$A74,СВЦЭМ!$B$33:$B$776,G$47)+'СЕТ СН'!$G$9+СВЦЭМ!$D$10+'СЕТ СН'!$G$6-'СЕТ СН'!$G$19</f>
        <v>1058.29626491</v>
      </c>
      <c r="H74" s="36">
        <f>SUMIFS(СВЦЭМ!$C$33:$C$776,СВЦЭМ!$A$33:$A$776,$A74,СВЦЭМ!$B$33:$B$776,H$47)+'СЕТ СН'!$G$9+СВЦЭМ!$D$10+'СЕТ СН'!$G$6-'СЕТ СН'!$G$19</f>
        <v>985.79290659000003</v>
      </c>
      <c r="I74" s="36">
        <f>SUMIFS(СВЦЭМ!$C$33:$C$776,СВЦЭМ!$A$33:$A$776,$A74,СВЦЭМ!$B$33:$B$776,I$47)+'СЕТ СН'!$G$9+СВЦЭМ!$D$10+'СЕТ СН'!$G$6-'СЕТ СН'!$G$19</f>
        <v>931.90041838000002</v>
      </c>
      <c r="J74" s="36">
        <f>SUMIFS(СВЦЭМ!$C$33:$C$776,СВЦЭМ!$A$33:$A$776,$A74,СВЦЭМ!$B$33:$B$776,J$47)+'СЕТ СН'!$G$9+СВЦЭМ!$D$10+'СЕТ СН'!$G$6-'СЕТ СН'!$G$19</f>
        <v>879.31595289000006</v>
      </c>
      <c r="K74" s="36">
        <f>SUMIFS(СВЦЭМ!$C$33:$C$776,СВЦЭМ!$A$33:$A$776,$A74,СВЦЭМ!$B$33:$B$776,K$47)+'СЕТ СН'!$G$9+СВЦЭМ!$D$10+'СЕТ СН'!$G$6-'СЕТ СН'!$G$19</f>
        <v>851.37877838000009</v>
      </c>
      <c r="L74" s="36">
        <f>SUMIFS(СВЦЭМ!$C$33:$C$776,СВЦЭМ!$A$33:$A$776,$A74,СВЦЭМ!$B$33:$B$776,L$47)+'СЕТ СН'!$G$9+СВЦЭМ!$D$10+'СЕТ СН'!$G$6-'СЕТ СН'!$G$19</f>
        <v>827.77663045000008</v>
      </c>
      <c r="M74" s="36">
        <f>SUMIFS(СВЦЭМ!$C$33:$C$776,СВЦЭМ!$A$33:$A$776,$A74,СВЦЭМ!$B$33:$B$776,M$47)+'СЕТ СН'!$G$9+СВЦЭМ!$D$10+'СЕТ СН'!$G$6-'СЕТ СН'!$G$19</f>
        <v>835.35303089000001</v>
      </c>
      <c r="N74" s="36">
        <f>SUMIFS(СВЦЭМ!$C$33:$C$776,СВЦЭМ!$A$33:$A$776,$A74,СВЦЭМ!$B$33:$B$776,N$47)+'СЕТ СН'!$G$9+СВЦЭМ!$D$10+'СЕТ СН'!$G$6-'СЕТ СН'!$G$19</f>
        <v>855.36501109000005</v>
      </c>
      <c r="O74" s="36">
        <f>SUMIFS(СВЦЭМ!$C$33:$C$776,СВЦЭМ!$A$33:$A$776,$A74,СВЦЭМ!$B$33:$B$776,O$47)+'СЕТ СН'!$G$9+СВЦЭМ!$D$10+'СЕТ СН'!$G$6-'СЕТ СН'!$G$19</f>
        <v>853.10053330000005</v>
      </c>
      <c r="P74" s="36">
        <f>SUMIFS(СВЦЭМ!$C$33:$C$776,СВЦЭМ!$A$33:$A$776,$A74,СВЦЭМ!$B$33:$B$776,P$47)+'СЕТ СН'!$G$9+СВЦЭМ!$D$10+'СЕТ СН'!$G$6-'СЕТ СН'!$G$19</f>
        <v>853.83694908000007</v>
      </c>
      <c r="Q74" s="36">
        <f>SUMIFS(СВЦЭМ!$C$33:$C$776,СВЦЭМ!$A$33:$A$776,$A74,СВЦЭМ!$B$33:$B$776,Q$47)+'СЕТ СН'!$G$9+СВЦЭМ!$D$10+'СЕТ СН'!$G$6-'СЕТ СН'!$G$19</f>
        <v>824.33446795000009</v>
      </c>
      <c r="R74" s="36">
        <f>SUMIFS(СВЦЭМ!$C$33:$C$776,СВЦЭМ!$A$33:$A$776,$A74,СВЦЭМ!$B$33:$B$776,R$47)+'СЕТ СН'!$G$9+СВЦЭМ!$D$10+'СЕТ СН'!$G$6-'СЕТ СН'!$G$19</f>
        <v>783.93250147000003</v>
      </c>
      <c r="S74" s="36">
        <f>SUMIFS(СВЦЭМ!$C$33:$C$776,СВЦЭМ!$A$33:$A$776,$A74,СВЦЭМ!$B$33:$B$776,S$47)+'СЕТ СН'!$G$9+СВЦЭМ!$D$10+'СЕТ СН'!$G$6-'СЕТ СН'!$G$19</f>
        <v>787.67413965000003</v>
      </c>
      <c r="T74" s="36">
        <f>SUMIFS(СВЦЭМ!$C$33:$C$776,СВЦЭМ!$A$33:$A$776,$A74,СВЦЭМ!$B$33:$B$776,T$47)+'СЕТ СН'!$G$9+СВЦЭМ!$D$10+'СЕТ СН'!$G$6-'СЕТ СН'!$G$19</f>
        <v>772.92085175</v>
      </c>
      <c r="U74" s="36">
        <f>SUMIFS(СВЦЭМ!$C$33:$C$776,СВЦЭМ!$A$33:$A$776,$A74,СВЦЭМ!$B$33:$B$776,U$47)+'СЕТ СН'!$G$9+СВЦЭМ!$D$10+'СЕТ СН'!$G$6-'СЕТ СН'!$G$19</f>
        <v>786.9987303800001</v>
      </c>
      <c r="V74" s="36">
        <f>SUMIFS(СВЦЭМ!$C$33:$C$776,СВЦЭМ!$A$33:$A$776,$A74,СВЦЭМ!$B$33:$B$776,V$47)+'СЕТ СН'!$G$9+СВЦЭМ!$D$10+'СЕТ СН'!$G$6-'СЕТ СН'!$G$19</f>
        <v>775.24872668</v>
      </c>
      <c r="W74" s="36">
        <f>SUMIFS(СВЦЭМ!$C$33:$C$776,СВЦЭМ!$A$33:$A$776,$A74,СВЦЭМ!$B$33:$B$776,W$47)+'СЕТ СН'!$G$9+СВЦЭМ!$D$10+'СЕТ СН'!$G$6-'СЕТ СН'!$G$19</f>
        <v>759.00211091000006</v>
      </c>
      <c r="X74" s="36">
        <f>SUMIFS(СВЦЭМ!$C$33:$C$776,СВЦЭМ!$A$33:$A$776,$A74,СВЦЭМ!$B$33:$B$776,X$47)+'СЕТ СН'!$G$9+СВЦЭМ!$D$10+'СЕТ СН'!$G$6-'СЕТ СН'!$G$19</f>
        <v>762.73643456000002</v>
      </c>
      <c r="Y74" s="36">
        <f>SUMIFS(СВЦЭМ!$C$33:$C$776,СВЦЭМ!$A$33:$A$776,$A74,СВЦЭМ!$B$33:$B$776,Y$47)+'СЕТ СН'!$G$9+СВЦЭМ!$D$10+'СЕТ СН'!$G$6-'СЕТ СН'!$G$19</f>
        <v>826.68373671000006</v>
      </c>
    </row>
    <row r="75" spans="1:27" ht="15.75" x14ac:dyDescent="0.2">
      <c r="A75" s="35">
        <f t="shared" si="1"/>
        <v>43644</v>
      </c>
      <c r="B75" s="36">
        <f>SUMIFS(СВЦЭМ!$C$33:$C$776,СВЦЭМ!$A$33:$A$776,$A75,СВЦЭМ!$B$33:$B$776,B$47)+'СЕТ СН'!$G$9+СВЦЭМ!$D$10+'СЕТ СН'!$G$6-'СЕТ СН'!$G$19</f>
        <v>922.59212298</v>
      </c>
      <c r="C75" s="36">
        <f>SUMIFS(СВЦЭМ!$C$33:$C$776,СВЦЭМ!$A$33:$A$776,$A75,СВЦЭМ!$B$33:$B$776,C$47)+'СЕТ СН'!$G$9+СВЦЭМ!$D$10+'СЕТ СН'!$G$6-'СЕТ СН'!$G$19</f>
        <v>966.95801818000007</v>
      </c>
      <c r="D75" s="36">
        <f>SUMIFS(СВЦЭМ!$C$33:$C$776,СВЦЭМ!$A$33:$A$776,$A75,СВЦЭМ!$B$33:$B$776,D$47)+'СЕТ СН'!$G$9+СВЦЭМ!$D$10+'СЕТ СН'!$G$6-'СЕТ СН'!$G$19</f>
        <v>1008.39489498</v>
      </c>
      <c r="E75" s="36">
        <f>SUMIFS(СВЦЭМ!$C$33:$C$776,СВЦЭМ!$A$33:$A$776,$A75,СВЦЭМ!$B$33:$B$776,E$47)+'СЕТ СН'!$G$9+СВЦЭМ!$D$10+'СЕТ СН'!$G$6-'СЕТ СН'!$G$19</f>
        <v>1015.6081489100001</v>
      </c>
      <c r="F75" s="36">
        <f>SUMIFS(СВЦЭМ!$C$33:$C$776,СВЦЭМ!$A$33:$A$776,$A75,СВЦЭМ!$B$33:$B$776,F$47)+'СЕТ СН'!$G$9+СВЦЭМ!$D$10+'СЕТ СН'!$G$6-'СЕТ СН'!$G$19</f>
        <v>1020.9358218900001</v>
      </c>
      <c r="G75" s="36">
        <f>SUMIFS(СВЦЭМ!$C$33:$C$776,СВЦЭМ!$A$33:$A$776,$A75,СВЦЭМ!$B$33:$B$776,G$47)+'СЕТ СН'!$G$9+СВЦЭМ!$D$10+'СЕТ СН'!$G$6-'СЕТ СН'!$G$19</f>
        <v>1009.9862069400001</v>
      </c>
      <c r="H75" s="36">
        <f>SUMIFS(СВЦЭМ!$C$33:$C$776,СВЦЭМ!$A$33:$A$776,$A75,СВЦЭМ!$B$33:$B$776,H$47)+'СЕТ СН'!$G$9+СВЦЭМ!$D$10+'СЕТ СН'!$G$6-'СЕТ СН'!$G$19</f>
        <v>940.82441821000009</v>
      </c>
      <c r="I75" s="36">
        <f>SUMIFS(СВЦЭМ!$C$33:$C$776,СВЦЭМ!$A$33:$A$776,$A75,СВЦЭМ!$B$33:$B$776,I$47)+'СЕТ СН'!$G$9+СВЦЭМ!$D$10+'СЕТ СН'!$G$6-'СЕТ СН'!$G$19</f>
        <v>910.74815387000001</v>
      </c>
      <c r="J75" s="36">
        <f>SUMIFS(СВЦЭМ!$C$33:$C$776,СВЦЭМ!$A$33:$A$776,$A75,СВЦЭМ!$B$33:$B$776,J$47)+'СЕТ СН'!$G$9+СВЦЭМ!$D$10+'СЕТ СН'!$G$6-'СЕТ СН'!$G$19</f>
        <v>864.45477577000008</v>
      </c>
      <c r="K75" s="36">
        <f>SUMIFS(СВЦЭМ!$C$33:$C$776,СВЦЭМ!$A$33:$A$776,$A75,СВЦЭМ!$B$33:$B$776,K$47)+'СЕТ СН'!$G$9+СВЦЭМ!$D$10+'СЕТ СН'!$G$6-'СЕТ СН'!$G$19</f>
        <v>850.36154266000005</v>
      </c>
      <c r="L75" s="36">
        <f>SUMIFS(СВЦЭМ!$C$33:$C$776,СВЦЭМ!$A$33:$A$776,$A75,СВЦЭМ!$B$33:$B$776,L$47)+'СЕТ СН'!$G$9+СВЦЭМ!$D$10+'СЕТ СН'!$G$6-'СЕТ СН'!$G$19</f>
        <v>862.24619271000006</v>
      </c>
      <c r="M75" s="36">
        <f>SUMIFS(СВЦЭМ!$C$33:$C$776,СВЦЭМ!$A$33:$A$776,$A75,СВЦЭМ!$B$33:$B$776,M$47)+'СЕТ СН'!$G$9+СВЦЭМ!$D$10+'СЕТ СН'!$G$6-'СЕТ СН'!$G$19</f>
        <v>874.26762280000003</v>
      </c>
      <c r="N75" s="36">
        <f>SUMIFS(СВЦЭМ!$C$33:$C$776,СВЦЭМ!$A$33:$A$776,$A75,СВЦЭМ!$B$33:$B$776,N$47)+'СЕТ СН'!$G$9+СВЦЭМ!$D$10+'СЕТ СН'!$G$6-'СЕТ СН'!$G$19</f>
        <v>901.3840464000001</v>
      </c>
      <c r="O75" s="36">
        <f>SUMIFS(СВЦЭМ!$C$33:$C$776,СВЦЭМ!$A$33:$A$776,$A75,СВЦЭМ!$B$33:$B$776,O$47)+'СЕТ СН'!$G$9+СВЦЭМ!$D$10+'СЕТ СН'!$G$6-'СЕТ СН'!$G$19</f>
        <v>889.21129581000002</v>
      </c>
      <c r="P75" s="36">
        <f>SUMIFS(СВЦЭМ!$C$33:$C$776,СВЦЭМ!$A$33:$A$776,$A75,СВЦЭМ!$B$33:$B$776,P$47)+'СЕТ СН'!$G$9+СВЦЭМ!$D$10+'СЕТ СН'!$G$6-'СЕТ СН'!$G$19</f>
        <v>873.1300368200001</v>
      </c>
      <c r="Q75" s="36">
        <f>SUMIFS(СВЦЭМ!$C$33:$C$776,СВЦЭМ!$A$33:$A$776,$A75,СВЦЭМ!$B$33:$B$776,Q$47)+'СЕТ СН'!$G$9+СВЦЭМ!$D$10+'СЕТ СН'!$G$6-'СЕТ СН'!$G$19</f>
        <v>853.60102848000008</v>
      </c>
      <c r="R75" s="36">
        <f>SUMIFS(СВЦЭМ!$C$33:$C$776,СВЦЭМ!$A$33:$A$776,$A75,СВЦЭМ!$B$33:$B$776,R$47)+'СЕТ СН'!$G$9+СВЦЭМ!$D$10+'СЕТ СН'!$G$6-'СЕТ СН'!$G$19</f>
        <v>823.96575093000001</v>
      </c>
      <c r="S75" s="36">
        <f>SUMIFS(СВЦЭМ!$C$33:$C$776,СВЦЭМ!$A$33:$A$776,$A75,СВЦЭМ!$B$33:$B$776,S$47)+'СЕТ СН'!$G$9+СВЦЭМ!$D$10+'СЕТ СН'!$G$6-'СЕТ СН'!$G$19</f>
        <v>793.10114095000006</v>
      </c>
      <c r="T75" s="36">
        <f>SUMIFS(СВЦЭМ!$C$33:$C$776,СВЦЭМ!$A$33:$A$776,$A75,СВЦЭМ!$B$33:$B$776,T$47)+'СЕТ СН'!$G$9+СВЦЭМ!$D$10+'СЕТ СН'!$G$6-'СЕТ СН'!$G$19</f>
        <v>811.95913791000009</v>
      </c>
      <c r="U75" s="36">
        <f>SUMIFS(СВЦЭМ!$C$33:$C$776,СВЦЭМ!$A$33:$A$776,$A75,СВЦЭМ!$B$33:$B$776,U$47)+'СЕТ СН'!$G$9+СВЦЭМ!$D$10+'СЕТ СН'!$G$6-'СЕТ СН'!$G$19</f>
        <v>821.31907254000009</v>
      </c>
      <c r="V75" s="36">
        <f>SUMIFS(СВЦЭМ!$C$33:$C$776,СВЦЭМ!$A$33:$A$776,$A75,СВЦЭМ!$B$33:$B$776,V$47)+'СЕТ СН'!$G$9+СВЦЭМ!$D$10+'СЕТ СН'!$G$6-'СЕТ СН'!$G$19</f>
        <v>825.77351089000001</v>
      </c>
      <c r="W75" s="36">
        <f>SUMIFS(СВЦЭМ!$C$33:$C$776,СВЦЭМ!$A$33:$A$776,$A75,СВЦЭМ!$B$33:$B$776,W$47)+'СЕТ СН'!$G$9+СВЦЭМ!$D$10+'СЕТ СН'!$G$6-'СЕТ СН'!$G$19</f>
        <v>789.00183875000005</v>
      </c>
      <c r="X75" s="36">
        <f>SUMIFS(СВЦЭМ!$C$33:$C$776,СВЦЭМ!$A$33:$A$776,$A75,СВЦЭМ!$B$33:$B$776,X$47)+'СЕТ СН'!$G$9+СВЦЭМ!$D$10+'СЕТ СН'!$G$6-'СЕТ СН'!$G$19</f>
        <v>788.12256004000005</v>
      </c>
      <c r="Y75" s="36">
        <f>SUMIFS(СВЦЭМ!$C$33:$C$776,СВЦЭМ!$A$33:$A$776,$A75,СВЦЭМ!$B$33:$B$776,Y$47)+'СЕТ СН'!$G$9+СВЦЭМ!$D$10+'СЕТ СН'!$G$6-'СЕТ СН'!$G$19</f>
        <v>876.86321819</v>
      </c>
    </row>
    <row r="76" spans="1:27" ht="15.75" x14ac:dyDescent="0.2">
      <c r="A76" s="35">
        <f t="shared" si="1"/>
        <v>43645</v>
      </c>
      <c r="B76" s="36">
        <f>SUMIFS(СВЦЭМ!$C$33:$C$776,СВЦЭМ!$A$33:$A$776,$A76,СВЦЭМ!$B$33:$B$776,B$47)+'СЕТ СН'!$G$9+СВЦЭМ!$D$10+'СЕТ СН'!$G$6-'СЕТ СН'!$G$19</f>
        <v>912.0431014400001</v>
      </c>
      <c r="C76" s="36">
        <f>SUMIFS(СВЦЭМ!$C$33:$C$776,СВЦЭМ!$A$33:$A$776,$A76,СВЦЭМ!$B$33:$B$776,C$47)+'СЕТ СН'!$G$9+СВЦЭМ!$D$10+'СЕТ СН'!$G$6-'СЕТ СН'!$G$19</f>
        <v>963.46023434000006</v>
      </c>
      <c r="D76" s="36">
        <f>SUMIFS(СВЦЭМ!$C$33:$C$776,СВЦЭМ!$A$33:$A$776,$A76,СВЦЭМ!$B$33:$B$776,D$47)+'СЕТ СН'!$G$9+СВЦЭМ!$D$10+'СЕТ СН'!$G$6-'СЕТ СН'!$G$19</f>
        <v>987.06298843000002</v>
      </c>
      <c r="E76" s="36">
        <f>SUMIFS(СВЦЭМ!$C$33:$C$776,СВЦЭМ!$A$33:$A$776,$A76,СВЦЭМ!$B$33:$B$776,E$47)+'СЕТ СН'!$G$9+СВЦЭМ!$D$10+'СЕТ СН'!$G$6-'СЕТ СН'!$G$19</f>
        <v>1008.7556805800001</v>
      </c>
      <c r="F76" s="36">
        <f>SUMIFS(СВЦЭМ!$C$33:$C$776,СВЦЭМ!$A$33:$A$776,$A76,СВЦЭМ!$B$33:$B$776,F$47)+'СЕТ СН'!$G$9+СВЦЭМ!$D$10+'СЕТ СН'!$G$6-'СЕТ СН'!$G$19</f>
        <v>1014.48136992</v>
      </c>
      <c r="G76" s="36">
        <f>SUMIFS(СВЦЭМ!$C$33:$C$776,СВЦЭМ!$A$33:$A$776,$A76,СВЦЭМ!$B$33:$B$776,G$47)+'СЕТ СН'!$G$9+СВЦЭМ!$D$10+'СЕТ СН'!$G$6-'СЕТ СН'!$G$19</f>
        <v>1010.3121401100001</v>
      </c>
      <c r="H76" s="36">
        <f>SUMIFS(СВЦЭМ!$C$33:$C$776,СВЦЭМ!$A$33:$A$776,$A76,СВЦЭМ!$B$33:$B$776,H$47)+'СЕТ СН'!$G$9+СВЦЭМ!$D$10+'СЕТ СН'!$G$6-'СЕТ СН'!$G$19</f>
        <v>981.38712527000007</v>
      </c>
      <c r="I76" s="36">
        <f>SUMIFS(СВЦЭМ!$C$33:$C$776,СВЦЭМ!$A$33:$A$776,$A76,СВЦЭМ!$B$33:$B$776,I$47)+'СЕТ СН'!$G$9+СВЦЭМ!$D$10+'СЕТ СН'!$G$6-'СЕТ СН'!$G$19</f>
        <v>935.58276650000005</v>
      </c>
      <c r="J76" s="36">
        <f>SUMIFS(СВЦЭМ!$C$33:$C$776,СВЦЭМ!$A$33:$A$776,$A76,СВЦЭМ!$B$33:$B$776,J$47)+'СЕТ СН'!$G$9+СВЦЭМ!$D$10+'СЕТ СН'!$G$6-'СЕТ СН'!$G$19</f>
        <v>919.59273295000003</v>
      </c>
      <c r="K76" s="36">
        <f>SUMIFS(СВЦЭМ!$C$33:$C$776,СВЦЭМ!$A$33:$A$776,$A76,СВЦЭМ!$B$33:$B$776,K$47)+'СЕТ СН'!$G$9+СВЦЭМ!$D$10+'СЕТ СН'!$G$6-'СЕТ СН'!$G$19</f>
        <v>870.44229626000003</v>
      </c>
      <c r="L76" s="36">
        <f>SUMIFS(СВЦЭМ!$C$33:$C$776,СВЦЭМ!$A$33:$A$776,$A76,СВЦЭМ!$B$33:$B$776,L$47)+'СЕТ СН'!$G$9+СВЦЭМ!$D$10+'СЕТ СН'!$G$6-'СЕТ СН'!$G$19</f>
        <v>852.29650560000005</v>
      </c>
      <c r="M76" s="36">
        <f>SUMIFS(СВЦЭМ!$C$33:$C$776,СВЦЭМ!$A$33:$A$776,$A76,СВЦЭМ!$B$33:$B$776,M$47)+'СЕТ СН'!$G$9+СВЦЭМ!$D$10+'СЕТ СН'!$G$6-'СЕТ СН'!$G$19</f>
        <v>844.69317219000004</v>
      </c>
      <c r="N76" s="36">
        <f>SUMIFS(СВЦЭМ!$C$33:$C$776,СВЦЭМ!$A$33:$A$776,$A76,СВЦЭМ!$B$33:$B$776,N$47)+'СЕТ СН'!$G$9+СВЦЭМ!$D$10+'СЕТ СН'!$G$6-'СЕТ СН'!$G$19</f>
        <v>857.39749985000003</v>
      </c>
      <c r="O76" s="36">
        <f>SUMIFS(СВЦЭМ!$C$33:$C$776,СВЦЭМ!$A$33:$A$776,$A76,СВЦЭМ!$B$33:$B$776,O$47)+'СЕТ СН'!$G$9+СВЦЭМ!$D$10+'СЕТ СН'!$G$6-'СЕТ СН'!$G$19</f>
        <v>863.62531816000001</v>
      </c>
      <c r="P76" s="36">
        <f>SUMIFS(СВЦЭМ!$C$33:$C$776,СВЦЭМ!$A$33:$A$776,$A76,СВЦЭМ!$B$33:$B$776,P$47)+'СЕТ СН'!$G$9+СВЦЭМ!$D$10+'СЕТ СН'!$G$6-'СЕТ СН'!$G$19</f>
        <v>861.86756143000002</v>
      </c>
      <c r="Q76" s="36">
        <f>SUMIFS(СВЦЭМ!$C$33:$C$776,СВЦЭМ!$A$33:$A$776,$A76,СВЦЭМ!$B$33:$B$776,Q$47)+'СЕТ СН'!$G$9+СВЦЭМ!$D$10+'СЕТ СН'!$G$6-'СЕТ СН'!$G$19</f>
        <v>829.36986048000006</v>
      </c>
      <c r="R76" s="36">
        <f>SUMIFS(СВЦЭМ!$C$33:$C$776,СВЦЭМ!$A$33:$A$776,$A76,СВЦЭМ!$B$33:$B$776,R$47)+'СЕТ СН'!$G$9+СВЦЭМ!$D$10+'СЕТ СН'!$G$6-'СЕТ СН'!$G$19</f>
        <v>791.43210179000005</v>
      </c>
      <c r="S76" s="36">
        <f>SUMIFS(СВЦЭМ!$C$33:$C$776,СВЦЭМ!$A$33:$A$776,$A76,СВЦЭМ!$B$33:$B$776,S$47)+'СЕТ СН'!$G$9+СВЦЭМ!$D$10+'СЕТ СН'!$G$6-'СЕТ СН'!$G$19</f>
        <v>777.21229999000002</v>
      </c>
      <c r="T76" s="36">
        <f>SUMIFS(СВЦЭМ!$C$33:$C$776,СВЦЭМ!$A$33:$A$776,$A76,СВЦЭМ!$B$33:$B$776,T$47)+'СЕТ СН'!$G$9+СВЦЭМ!$D$10+'СЕТ СН'!$G$6-'СЕТ СН'!$G$19</f>
        <v>773.04847308000001</v>
      </c>
      <c r="U76" s="36">
        <f>SUMIFS(СВЦЭМ!$C$33:$C$776,СВЦЭМ!$A$33:$A$776,$A76,СВЦЭМ!$B$33:$B$776,U$47)+'СЕТ СН'!$G$9+СВЦЭМ!$D$10+'СЕТ СН'!$G$6-'СЕТ СН'!$G$19</f>
        <v>778.10610890000009</v>
      </c>
      <c r="V76" s="36">
        <f>SUMIFS(СВЦЭМ!$C$33:$C$776,СВЦЭМ!$A$33:$A$776,$A76,СВЦЭМ!$B$33:$B$776,V$47)+'СЕТ СН'!$G$9+СВЦЭМ!$D$10+'СЕТ СН'!$G$6-'СЕТ СН'!$G$19</f>
        <v>780.71298490000004</v>
      </c>
      <c r="W76" s="36">
        <f>SUMIFS(СВЦЭМ!$C$33:$C$776,СВЦЭМ!$A$33:$A$776,$A76,СВЦЭМ!$B$33:$B$776,W$47)+'СЕТ СН'!$G$9+СВЦЭМ!$D$10+'СЕТ СН'!$G$6-'СЕТ СН'!$G$19</f>
        <v>756.41006043000004</v>
      </c>
      <c r="X76" s="36">
        <f>SUMIFS(СВЦЭМ!$C$33:$C$776,СВЦЭМ!$A$33:$A$776,$A76,СВЦЭМ!$B$33:$B$776,X$47)+'СЕТ СН'!$G$9+СВЦЭМ!$D$10+'СЕТ СН'!$G$6-'СЕТ СН'!$G$19</f>
        <v>767.32734769000001</v>
      </c>
      <c r="Y76" s="36">
        <f>SUMIFS(СВЦЭМ!$C$33:$C$776,СВЦЭМ!$A$33:$A$776,$A76,СВЦЭМ!$B$33:$B$776,Y$47)+'СЕТ СН'!$G$9+СВЦЭМ!$D$10+'СЕТ СН'!$G$6-'СЕТ СН'!$G$19</f>
        <v>851.55877842000007</v>
      </c>
    </row>
    <row r="77" spans="1:27" ht="15.75" x14ac:dyDescent="0.2">
      <c r="A77" s="35">
        <f t="shared" si="1"/>
        <v>43646</v>
      </c>
      <c r="B77" s="36">
        <f>SUMIFS(СВЦЭМ!$C$33:$C$776,СВЦЭМ!$A$33:$A$776,$A77,СВЦЭМ!$B$33:$B$776,B$47)+'СЕТ СН'!$G$9+СВЦЭМ!$D$10+'СЕТ СН'!$G$6-'СЕТ СН'!$G$19</f>
        <v>899.53191148000008</v>
      </c>
      <c r="C77" s="36">
        <f>SUMIFS(СВЦЭМ!$C$33:$C$776,СВЦЭМ!$A$33:$A$776,$A77,СВЦЭМ!$B$33:$B$776,C$47)+'СЕТ СН'!$G$9+СВЦЭМ!$D$10+'СЕТ СН'!$G$6-'СЕТ СН'!$G$19</f>
        <v>948.2499343500001</v>
      </c>
      <c r="D77" s="36">
        <f>SUMIFS(СВЦЭМ!$C$33:$C$776,СВЦЭМ!$A$33:$A$776,$A77,СВЦЭМ!$B$33:$B$776,D$47)+'СЕТ СН'!$G$9+СВЦЭМ!$D$10+'СЕТ СН'!$G$6-'СЕТ СН'!$G$19</f>
        <v>979.98459965000006</v>
      </c>
      <c r="E77" s="36">
        <f>SUMIFS(СВЦЭМ!$C$33:$C$776,СВЦЭМ!$A$33:$A$776,$A77,СВЦЭМ!$B$33:$B$776,E$47)+'СЕТ СН'!$G$9+СВЦЭМ!$D$10+'СЕТ СН'!$G$6-'СЕТ СН'!$G$19</f>
        <v>1011.27600984</v>
      </c>
      <c r="F77" s="36">
        <f>SUMIFS(СВЦЭМ!$C$33:$C$776,СВЦЭМ!$A$33:$A$776,$A77,СВЦЭМ!$B$33:$B$776,F$47)+'СЕТ СН'!$G$9+СВЦЭМ!$D$10+'СЕТ СН'!$G$6-'СЕТ СН'!$G$19</f>
        <v>1019.2864849800001</v>
      </c>
      <c r="G77" s="36">
        <f>SUMIFS(СВЦЭМ!$C$33:$C$776,СВЦЭМ!$A$33:$A$776,$A77,СВЦЭМ!$B$33:$B$776,G$47)+'СЕТ СН'!$G$9+СВЦЭМ!$D$10+'СЕТ СН'!$G$6-'СЕТ СН'!$G$19</f>
        <v>1025.6908930499999</v>
      </c>
      <c r="H77" s="36">
        <f>SUMIFS(СВЦЭМ!$C$33:$C$776,СВЦЭМ!$A$33:$A$776,$A77,СВЦЭМ!$B$33:$B$776,H$47)+'СЕТ СН'!$G$9+СВЦЭМ!$D$10+'СЕТ СН'!$G$6-'СЕТ СН'!$G$19</f>
        <v>1003.2073813300001</v>
      </c>
      <c r="I77" s="36">
        <f>SUMIFS(СВЦЭМ!$C$33:$C$776,СВЦЭМ!$A$33:$A$776,$A77,СВЦЭМ!$B$33:$B$776,I$47)+'СЕТ СН'!$G$9+СВЦЭМ!$D$10+'СЕТ СН'!$G$6-'СЕТ СН'!$G$19</f>
        <v>965.15066017000004</v>
      </c>
      <c r="J77" s="36">
        <f>SUMIFS(СВЦЭМ!$C$33:$C$776,СВЦЭМ!$A$33:$A$776,$A77,СВЦЭМ!$B$33:$B$776,J$47)+'СЕТ СН'!$G$9+СВЦЭМ!$D$10+'СЕТ СН'!$G$6-'СЕТ СН'!$G$19</f>
        <v>903.37454521000006</v>
      </c>
      <c r="K77" s="36">
        <f>SUMIFS(СВЦЭМ!$C$33:$C$776,СВЦЭМ!$A$33:$A$776,$A77,СВЦЭМ!$B$33:$B$776,K$47)+'СЕТ СН'!$G$9+СВЦЭМ!$D$10+'СЕТ СН'!$G$6-'СЕТ СН'!$G$19</f>
        <v>878.11396745000002</v>
      </c>
      <c r="L77" s="36">
        <f>SUMIFS(СВЦЭМ!$C$33:$C$776,СВЦЭМ!$A$33:$A$776,$A77,СВЦЭМ!$B$33:$B$776,L$47)+'СЕТ СН'!$G$9+СВЦЭМ!$D$10+'СЕТ СН'!$G$6-'СЕТ СН'!$G$19</f>
        <v>851.41758038</v>
      </c>
      <c r="M77" s="36">
        <f>SUMIFS(СВЦЭМ!$C$33:$C$776,СВЦЭМ!$A$33:$A$776,$A77,СВЦЭМ!$B$33:$B$776,M$47)+'СЕТ СН'!$G$9+СВЦЭМ!$D$10+'СЕТ СН'!$G$6-'СЕТ СН'!$G$19</f>
        <v>838.82656320000001</v>
      </c>
      <c r="N77" s="36">
        <f>SUMIFS(СВЦЭМ!$C$33:$C$776,СВЦЭМ!$A$33:$A$776,$A77,СВЦЭМ!$B$33:$B$776,N$47)+'СЕТ СН'!$G$9+СВЦЭМ!$D$10+'СЕТ СН'!$G$6-'СЕТ СН'!$G$19</f>
        <v>851.52224856000009</v>
      </c>
      <c r="O77" s="36">
        <f>SUMIFS(СВЦЭМ!$C$33:$C$776,СВЦЭМ!$A$33:$A$776,$A77,СВЦЭМ!$B$33:$B$776,O$47)+'СЕТ СН'!$G$9+СВЦЭМ!$D$10+'СЕТ СН'!$G$6-'СЕТ СН'!$G$19</f>
        <v>873.4498541800001</v>
      </c>
      <c r="P77" s="36">
        <f>SUMIFS(СВЦЭМ!$C$33:$C$776,СВЦЭМ!$A$33:$A$776,$A77,СВЦЭМ!$B$33:$B$776,P$47)+'СЕТ СН'!$G$9+СВЦЭМ!$D$10+'СЕТ СН'!$G$6-'СЕТ СН'!$G$19</f>
        <v>876.94059691000007</v>
      </c>
      <c r="Q77" s="36">
        <f>SUMIFS(СВЦЭМ!$C$33:$C$776,СВЦЭМ!$A$33:$A$776,$A77,СВЦЭМ!$B$33:$B$776,Q$47)+'СЕТ СН'!$G$9+СВЦЭМ!$D$10+'СЕТ СН'!$G$6-'СЕТ СН'!$G$19</f>
        <v>845.91677102000006</v>
      </c>
      <c r="R77" s="36">
        <f>SUMIFS(СВЦЭМ!$C$33:$C$776,СВЦЭМ!$A$33:$A$776,$A77,СВЦЭМ!$B$33:$B$776,R$47)+'СЕТ СН'!$G$9+СВЦЭМ!$D$10+'СЕТ СН'!$G$6-'СЕТ СН'!$G$19</f>
        <v>791.0997087500001</v>
      </c>
      <c r="S77" s="36">
        <f>SUMIFS(СВЦЭМ!$C$33:$C$776,СВЦЭМ!$A$33:$A$776,$A77,СВЦЭМ!$B$33:$B$776,S$47)+'СЕТ СН'!$G$9+СВЦЭМ!$D$10+'СЕТ СН'!$G$6-'СЕТ СН'!$G$19</f>
        <v>783.91572381000003</v>
      </c>
      <c r="T77" s="36">
        <f>SUMIFS(СВЦЭМ!$C$33:$C$776,СВЦЭМ!$A$33:$A$776,$A77,СВЦЭМ!$B$33:$B$776,T$47)+'СЕТ СН'!$G$9+СВЦЭМ!$D$10+'СЕТ СН'!$G$6-'СЕТ СН'!$G$19</f>
        <v>793.56623361000004</v>
      </c>
      <c r="U77" s="36">
        <f>SUMIFS(СВЦЭМ!$C$33:$C$776,СВЦЭМ!$A$33:$A$776,$A77,СВЦЭМ!$B$33:$B$776,U$47)+'СЕТ СН'!$G$9+СВЦЭМ!$D$10+'СЕТ СН'!$G$6-'СЕТ СН'!$G$19</f>
        <v>811.86499636000008</v>
      </c>
      <c r="V77" s="36">
        <f>SUMIFS(СВЦЭМ!$C$33:$C$776,СВЦЭМ!$A$33:$A$776,$A77,СВЦЭМ!$B$33:$B$776,V$47)+'СЕТ СН'!$G$9+СВЦЭМ!$D$10+'СЕТ СН'!$G$6-'СЕТ СН'!$G$19</f>
        <v>790.14662556000007</v>
      </c>
      <c r="W77" s="36">
        <f>SUMIFS(СВЦЭМ!$C$33:$C$776,СВЦЭМ!$A$33:$A$776,$A77,СВЦЭМ!$B$33:$B$776,W$47)+'СЕТ СН'!$G$9+СВЦЭМ!$D$10+'СЕТ СН'!$G$6-'СЕТ СН'!$G$19</f>
        <v>766.7173287600001</v>
      </c>
      <c r="X77" s="36">
        <f>SUMIFS(СВЦЭМ!$C$33:$C$776,СВЦЭМ!$A$33:$A$776,$A77,СВЦЭМ!$B$33:$B$776,X$47)+'СЕТ СН'!$G$9+СВЦЭМ!$D$10+'СЕТ СН'!$G$6-'СЕТ СН'!$G$19</f>
        <v>783.84555503000001</v>
      </c>
      <c r="Y77" s="36">
        <f>SUMIFS(СВЦЭМ!$C$33:$C$776,СВЦЭМ!$A$33:$A$776,$A77,СВЦЭМ!$B$33:$B$776,Y$47)+'СЕТ СН'!$G$9+СВЦЭМ!$D$10+'СЕТ СН'!$G$6-'СЕТ СН'!$G$19</f>
        <v>845.44757424000011</v>
      </c>
      <c r="AA77" s="37"/>
    </row>
    <row r="78" spans="1:27" ht="15.75" hidden="1" x14ac:dyDescent="0.2">
      <c r="A78" s="35">
        <f t="shared" si="1"/>
        <v>43647</v>
      </c>
      <c r="B78" s="36">
        <f>SUMIFS(СВЦЭМ!$C$33:$C$776,СВЦЭМ!$A$33:$A$776,$A78,СВЦЭМ!$B$33:$B$776,B$47)+'СЕТ СН'!$G$9+СВЦЭМ!$D$10+'СЕТ СН'!$G$6-'СЕТ СН'!$G$19</f>
        <v>188.60720990999999</v>
      </c>
      <c r="C78" s="36">
        <f>SUMIFS(СВЦЭМ!$C$33:$C$776,СВЦЭМ!$A$33:$A$776,$A78,СВЦЭМ!$B$33:$B$776,C$47)+'СЕТ СН'!$G$9+СВЦЭМ!$D$10+'СЕТ СН'!$G$6-'СЕТ СН'!$G$19</f>
        <v>188.60720990999999</v>
      </c>
      <c r="D78" s="36">
        <f>SUMIFS(СВЦЭМ!$C$33:$C$776,СВЦЭМ!$A$33:$A$776,$A78,СВЦЭМ!$B$33:$B$776,D$47)+'СЕТ СН'!$G$9+СВЦЭМ!$D$10+'СЕТ СН'!$G$6-'СЕТ СН'!$G$19</f>
        <v>188.60720990999999</v>
      </c>
      <c r="E78" s="36">
        <f>SUMIFS(СВЦЭМ!$C$33:$C$776,СВЦЭМ!$A$33:$A$776,$A78,СВЦЭМ!$B$33:$B$776,E$47)+'СЕТ СН'!$G$9+СВЦЭМ!$D$10+'СЕТ СН'!$G$6-'СЕТ СН'!$G$19</f>
        <v>188.60720990999999</v>
      </c>
      <c r="F78" s="36">
        <f>SUMIFS(СВЦЭМ!$C$33:$C$776,СВЦЭМ!$A$33:$A$776,$A78,СВЦЭМ!$B$33:$B$776,F$47)+'СЕТ СН'!$G$9+СВЦЭМ!$D$10+'СЕТ СН'!$G$6-'СЕТ СН'!$G$19</f>
        <v>188.60720990999999</v>
      </c>
      <c r="G78" s="36">
        <f>SUMIFS(СВЦЭМ!$C$33:$C$776,СВЦЭМ!$A$33:$A$776,$A78,СВЦЭМ!$B$33:$B$776,G$47)+'СЕТ СН'!$G$9+СВЦЭМ!$D$10+'СЕТ СН'!$G$6-'СЕТ СН'!$G$19</f>
        <v>188.60720990999999</v>
      </c>
      <c r="H78" s="36">
        <f>SUMIFS(СВЦЭМ!$C$33:$C$776,СВЦЭМ!$A$33:$A$776,$A78,СВЦЭМ!$B$33:$B$776,H$47)+'СЕТ СН'!$G$9+СВЦЭМ!$D$10+'СЕТ СН'!$G$6-'СЕТ СН'!$G$19</f>
        <v>188.60720990999999</v>
      </c>
      <c r="I78" s="36">
        <f>SUMIFS(СВЦЭМ!$C$33:$C$776,СВЦЭМ!$A$33:$A$776,$A78,СВЦЭМ!$B$33:$B$776,I$47)+'СЕТ СН'!$G$9+СВЦЭМ!$D$10+'СЕТ СН'!$G$6-'СЕТ СН'!$G$19</f>
        <v>188.60720990999999</v>
      </c>
      <c r="J78" s="36">
        <f>SUMIFS(СВЦЭМ!$C$33:$C$776,СВЦЭМ!$A$33:$A$776,$A78,СВЦЭМ!$B$33:$B$776,J$47)+'СЕТ СН'!$G$9+СВЦЭМ!$D$10+'СЕТ СН'!$G$6-'СЕТ СН'!$G$19</f>
        <v>188.60720990999999</v>
      </c>
      <c r="K78" s="36">
        <f>SUMIFS(СВЦЭМ!$C$33:$C$776,СВЦЭМ!$A$33:$A$776,$A78,СВЦЭМ!$B$33:$B$776,K$47)+'СЕТ СН'!$G$9+СВЦЭМ!$D$10+'СЕТ СН'!$G$6-'СЕТ СН'!$G$19</f>
        <v>188.60720990999999</v>
      </c>
      <c r="L78" s="36">
        <f>SUMIFS(СВЦЭМ!$C$33:$C$776,СВЦЭМ!$A$33:$A$776,$A78,СВЦЭМ!$B$33:$B$776,L$47)+'СЕТ СН'!$G$9+СВЦЭМ!$D$10+'СЕТ СН'!$G$6-'СЕТ СН'!$G$19</f>
        <v>188.60720990999999</v>
      </c>
      <c r="M78" s="36">
        <f>SUMIFS(СВЦЭМ!$C$33:$C$776,СВЦЭМ!$A$33:$A$776,$A78,СВЦЭМ!$B$33:$B$776,M$47)+'СЕТ СН'!$G$9+СВЦЭМ!$D$10+'СЕТ СН'!$G$6-'СЕТ СН'!$G$19</f>
        <v>188.60720990999999</v>
      </c>
      <c r="N78" s="36">
        <f>SUMIFS(СВЦЭМ!$C$33:$C$776,СВЦЭМ!$A$33:$A$776,$A78,СВЦЭМ!$B$33:$B$776,N$47)+'СЕТ СН'!$G$9+СВЦЭМ!$D$10+'СЕТ СН'!$G$6-'СЕТ СН'!$G$19</f>
        <v>188.60720990999999</v>
      </c>
      <c r="O78" s="36">
        <f>SUMIFS(СВЦЭМ!$C$33:$C$776,СВЦЭМ!$A$33:$A$776,$A78,СВЦЭМ!$B$33:$B$776,O$47)+'СЕТ СН'!$G$9+СВЦЭМ!$D$10+'СЕТ СН'!$G$6-'СЕТ СН'!$G$19</f>
        <v>188.60720990999999</v>
      </c>
      <c r="P78" s="36">
        <f>SUMIFS(СВЦЭМ!$C$33:$C$776,СВЦЭМ!$A$33:$A$776,$A78,СВЦЭМ!$B$33:$B$776,P$47)+'СЕТ СН'!$G$9+СВЦЭМ!$D$10+'СЕТ СН'!$G$6-'СЕТ СН'!$G$19</f>
        <v>188.60720990999999</v>
      </c>
      <c r="Q78" s="36">
        <f>SUMIFS(СВЦЭМ!$C$33:$C$776,СВЦЭМ!$A$33:$A$776,$A78,СВЦЭМ!$B$33:$B$776,Q$47)+'СЕТ СН'!$G$9+СВЦЭМ!$D$10+'СЕТ СН'!$G$6-'СЕТ СН'!$G$19</f>
        <v>188.60720990999999</v>
      </c>
      <c r="R78" s="36">
        <f>SUMIFS(СВЦЭМ!$C$33:$C$776,СВЦЭМ!$A$33:$A$776,$A78,СВЦЭМ!$B$33:$B$776,R$47)+'СЕТ СН'!$G$9+СВЦЭМ!$D$10+'СЕТ СН'!$G$6-'СЕТ СН'!$G$19</f>
        <v>188.60720990999999</v>
      </c>
      <c r="S78" s="36">
        <f>SUMIFS(СВЦЭМ!$C$33:$C$776,СВЦЭМ!$A$33:$A$776,$A78,СВЦЭМ!$B$33:$B$776,S$47)+'СЕТ СН'!$G$9+СВЦЭМ!$D$10+'СЕТ СН'!$G$6-'СЕТ СН'!$G$19</f>
        <v>188.60720990999999</v>
      </c>
      <c r="T78" s="36">
        <f>SUMIFS(СВЦЭМ!$C$33:$C$776,СВЦЭМ!$A$33:$A$776,$A78,СВЦЭМ!$B$33:$B$776,T$47)+'СЕТ СН'!$G$9+СВЦЭМ!$D$10+'СЕТ СН'!$G$6-'СЕТ СН'!$G$19</f>
        <v>188.60720990999999</v>
      </c>
      <c r="U78" s="36">
        <f>SUMIFS(СВЦЭМ!$C$33:$C$776,СВЦЭМ!$A$33:$A$776,$A78,СВЦЭМ!$B$33:$B$776,U$47)+'СЕТ СН'!$G$9+СВЦЭМ!$D$10+'СЕТ СН'!$G$6-'СЕТ СН'!$G$19</f>
        <v>188.60720990999999</v>
      </c>
      <c r="V78" s="36">
        <f>SUMIFS(СВЦЭМ!$C$33:$C$776,СВЦЭМ!$A$33:$A$776,$A78,СВЦЭМ!$B$33:$B$776,V$47)+'СЕТ СН'!$G$9+СВЦЭМ!$D$10+'СЕТ СН'!$G$6-'СЕТ СН'!$G$19</f>
        <v>188.60720990999999</v>
      </c>
      <c r="W78" s="36">
        <f>SUMIFS(СВЦЭМ!$C$33:$C$776,СВЦЭМ!$A$33:$A$776,$A78,СВЦЭМ!$B$33:$B$776,W$47)+'СЕТ СН'!$G$9+СВЦЭМ!$D$10+'СЕТ СН'!$G$6-'СЕТ СН'!$G$19</f>
        <v>188.60720990999999</v>
      </c>
      <c r="X78" s="36">
        <f>SUMIFS(СВЦЭМ!$C$33:$C$776,СВЦЭМ!$A$33:$A$776,$A78,СВЦЭМ!$B$33:$B$776,X$47)+'СЕТ СН'!$G$9+СВЦЭМ!$D$10+'СЕТ СН'!$G$6-'СЕТ СН'!$G$19</f>
        <v>188.60720990999999</v>
      </c>
      <c r="Y78" s="36">
        <f>SUMIFS(СВЦЭМ!$C$33:$C$776,СВЦЭМ!$A$33:$A$776,$A78,СВЦЭМ!$B$33:$B$776,Y$47)+'СЕТ СН'!$G$9+СВЦЭМ!$D$10+'СЕТ СН'!$G$6-'СЕТ СН'!$G$19</f>
        <v>188.60720990999999</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1" t="s">
        <v>7</v>
      </c>
      <c r="B81" s="125" t="s">
        <v>72</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01.06.2019</v>
      </c>
      <c r="B84" s="36">
        <f>SUMIFS(СВЦЭМ!$C$33:$C$776,СВЦЭМ!$A$33:$A$776,$A84,СВЦЭМ!$B$33:$B$776,B$83)+'СЕТ СН'!$H$9+СВЦЭМ!$D$10+'СЕТ СН'!$H$6-'СЕТ СН'!$H$19</f>
        <v>1067.09399119</v>
      </c>
      <c r="C84" s="36">
        <f>SUMIFS(СВЦЭМ!$C$33:$C$776,СВЦЭМ!$A$33:$A$776,$A84,СВЦЭМ!$B$33:$B$776,C$83)+'СЕТ СН'!$H$9+СВЦЭМ!$D$10+'СЕТ СН'!$H$6-'СЕТ СН'!$H$19</f>
        <v>1122.1375983100002</v>
      </c>
      <c r="D84" s="36">
        <f>SUMIFS(СВЦЭМ!$C$33:$C$776,СВЦЭМ!$A$33:$A$776,$A84,СВЦЭМ!$B$33:$B$776,D$83)+'СЕТ СН'!$H$9+СВЦЭМ!$D$10+'СЕТ СН'!$H$6-'СЕТ СН'!$H$19</f>
        <v>1170.8646157400001</v>
      </c>
      <c r="E84" s="36">
        <f>SUMIFS(СВЦЭМ!$C$33:$C$776,СВЦЭМ!$A$33:$A$776,$A84,СВЦЭМ!$B$33:$B$776,E$83)+'СЕТ СН'!$H$9+СВЦЭМ!$D$10+'СЕТ СН'!$H$6-'СЕТ СН'!$H$19</f>
        <v>1193.7245850700001</v>
      </c>
      <c r="F84" s="36">
        <f>SUMIFS(СВЦЭМ!$C$33:$C$776,СВЦЭМ!$A$33:$A$776,$A84,СВЦЭМ!$B$33:$B$776,F$83)+'СЕТ СН'!$H$9+СВЦЭМ!$D$10+'СЕТ СН'!$H$6-'СЕТ СН'!$H$19</f>
        <v>1206.4240617600001</v>
      </c>
      <c r="G84" s="36">
        <f>SUMIFS(СВЦЭМ!$C$33:$C$776,СВЦЭМ!$A$33:$A$776,$A84,СВЦЭМ!$B$33:$B$776,G$83)+'СЕТ СН'!$H$9+СВЦЭМ!$D$10+'СЕТ СН'!$H$6-'СЕТ СН'!$H$19</f>
        <v>1213.9963842500001</v>
      </c>
      <c r="H84" s="36">
        <f>SUMIFS(СВЦЭМ!$C$33:$C$776,СВЦЭМ!$A$33:$A$776,$A84,СВЦЭМ!$B$33:$B$776,H$83)+'СЕТ СН'!$H$9+СВЦЭМ!$D$10+'СЕТ СН'!$H$6-'СЕТ СН'!$H$19</f>
        <v>1175.3132838600002</v>
      </c>
      <c r="I84" s="36">
        <f>SUMIFS(СВЦЭМ!$C$33:$C$776,СВЦЭМ!$A$33:$A$776,$A84,СВЦЭМ!$B$33:$B$776,I$83)+'СЕТ СН'!$H$9+СВЦЭМ!$D$10+'СЕТ СН'!$H$6-'СЕТ СН'!$H$19</f>
        <v>1150.8624182000001</v>
      </c>
      <c r="J84" s="36">
        <f>SUMIFS(СВЦЭМ!$C$33:$C$776,СВЦЭМ!$A$33:$A$776,$A84,СВЦЭМ!$B$33:$B$776,J$83)+'СЕТ СН'!$H$9+СВЦЭМ!$D$10+'СЕТ СН'!$H$6-'СЕТ СН'!$H$19</f>
        <v>1108.82657414</v>
      </c>
      <c r="K84" s="36">
        <f>SUMIFS(СВЦЭМ!$C$33:$C$776,СВЦЭМ!$A$33:$A$776,$A84,СВЦЭМ!$B$33:$B$776,K$83)+'СЕТ СН'!$H$9+СВЦЭМ!$D$10+'СЕТ СН'!$H$6-'СЕТ СН'!$H$19</f>
        <v>1038.1886868400002</v>
      </c>
      <c r="L84" s="36">
        <f>SUMIFS(СВЦЭМ!$C$33:$C$776,СВЦЭМ!$A$33:$A$776,$A84,СВЦЭМ!$B$33:$B$776,L$83)+'СЕТ СН'!$H$9+СВЦЭМ!$D$10+'СЕТ СН'!$H$6-'СЕТ СН'!$H$19</f>
        <v>1018.1154975000001</v>
      </c>
      <c r="M84" s="36">
        <f>SUMIFS(СВЦЭМ!$C$33:$C$776,СВЦЭМ!$A$33:$A$776,$A84,СВЦЭМ!$B$33:$B$776,M$83)+'СЕТ СН'!$H$9+СВЦЭМ!$D$10+'СЕТ СН'!$H$6-'СЕТ СН'!$H$19</f>
        <v>1012.44232375</v>
      </c>
      <c r="N84" s="36">
        <f>SUMIFS(СВЦЭМ!$C$33:$C$776,СВЦЭМ!$A$33:$A$776,$A84,СВЦЭМ!$B$33:$B$776,N$83)+'СЕТ СН'!$H$9+СВЦЭМ!$D$10+'СЕТ СН'!$H$6-'СЕТ СН'!$H$19</f>
        <v>1040.5275130800001</v>
      </c>
      <c r="O84" s="36">
        <f>SUMIFS(СВЦЭМ!$C$33:$C$776,СВЦЭМ!$A$33:$A$776,$A84,СВЦЭМ!$B$33:$B$776,O$83)+'СЕТ СН'!$H$9+СВЦЭМ!$D$10+'СЕТ СН'!$H$6-'СЕТ СН'!$H$19</f>
        <v>1025.3599625400002</v>
      </c>
      <c r="P84" s="36">
        <f>SUMIFS(СВЦЭМ!$C$33:$C$776,СВЦЭМ!$A$33:$A$776,$A84,СВЦЭМ!$B$33:$B$776,P$83)+'СЕТ СН'!$H$9+СВЦЭМ!$D$10+'СЕТ СН'!$H$6-'СЕТ СН'!$H$19</f>
        <v>1024.9985352200001</v>
      </c>
      <c r="Q84" s="36">
        <f>SUMIFS(СВЦЭМ!$C$33:$C$776,СВЦЭМ!$A$33:$A$776,$A84,СВЦЭМ!$B$33:$B$776,Q$83)+'СЕТ СН'!$H$9+СВЦЭМ!$D$10+'СЕТ СН'!$H$6-'СЕТ СН'!$H$19</f>
        <v>990.07340221000004</v>
      </c>
      <c r="R84" s="36">
        <f>SUMIFS(СВЦЭМ!$C$33:$C$776,СВЦЭМ!$A$33:$A$776,$A84,СВЦЭМ!$B$33:$B$776,R$83)+'СЕТ СН'!$H$9+СВЦЭМ!$D$10+'СЕТ СН'!$H$6-'СЕТ СН'!$H$19</f>
        <v>953.33307716000002</v>
      </c>
      <c r="S84" s="36">
        <f>SUMIFS(СВЦЭМ!$C$33:$C$776,СВЦЭМ!$A$33:$A$776,$A84,СВЦЭМ!$B$33:$B$776,S$83)+'СЕТ СН'!$H$9+СВЦЭМ!$D$10+'СЕТ СН'!$H$6-'СЕТ СН'!$H$19</f>
        <v>990.89981157</v>
      </c>
      <c r="T84" s="36">
        <f>SUMIFS(СВЦЭМ!$C$33:$C$776,СВЦЭМ!$A$33:$A$776,$A84,СВЦЭМ!$B$33:$B$776,T$83)+'СЕТ СН'!$H$9+СВЦЭМ!$D$10+'СЕТ СН'!$H$6-'СЕТ СН'!$H$19</f>
        <v>968.56609940999999</v>
      </c>
      <c r="U84" s="36">
        <f>SUMIFS(СВЦЭМ!$C$33:$C$776,СВЦЭМ!$A$33:$A$776,$A84,СВЦЭМ!$B$33:$B$776,U$83)+'СЕТ СН'!$H$9+СВЦЭМ!$D$10+'СЕТ СН'!$H$6-'СЕТ СН'!$H$19</f>
        <v>940.61158225000008</v>
      </c>
      <c r="V84" s="36">
        <f>SUMIFS(СВЦЭМ!$C$33:$C$776,СВЦЭМ!$A$33:$A$776,$A84,СВЦЭМ!$B$33:$B$776,V$83)+'СЕТ СН'!$H$9+СВЦЭМ!$D$10+'СЕТ СН'!$H$6-'СЕТ СН'!$H$19</f>
        <v>920.48486347000005</v>
      </c>
      <c r="W84" s="36">
        <f>SUMIFS(СВЦЭМ!$C$33:$C$776,СВЦЭМ!$A$33:$A$776,$A84,СВЦЭМ!$B$33:$B$776,W$83)+'СЕТ СН'!$H$9+СВЦЭМ!$D$10+'СЕТ СН'!$H$6-'СЕТ СН'!$H$19</f>
        <v>892.28025988000002</v>
      </c>
      <c r="X84" s="36">
        <f>SUMIFS(СВЦЭМ!$C$33:$C$776,СВЦЭМ!$A$33:$A$776,$A84,СВЦЭМ!$B$33:$B$776,X$83)+'СЕТ СН'!$H$9+СВЦЭМ!$D$10+'СЕТ СН'!$H$6-'СЕТ СН'!$H$19</f>
        <v>903.97553635000008</v>
      </c>
      <c r="Y84" s="36">
        <f>SUMIFS(СВЦЭМ!$C$33:$C$776,СВЦЭМ!$A$33:$A$776,$A84,СВЦЭМ!$B$33:$B$776,Y$83)+'СЕТ СН'!$H$9+СВЦЭМ!$D$10+'СЕТ СН'!$H$6-'СЕТ СН'!$H$19</f>
        <v>987.34621818000005</v>
      </c>
    </row>
    <row r="85" spans="1:25" ht="15.75" x14ac:dyDescent="0.2">
      <c r="A85" s="35">
        <f>A84+1</f>
        <v>43618</v>
      </c>
      <c r="B85" s="36">
        <f>SUMIFS(СВЦЭМ!$C$33:$C$776,СВЦЭМ!$A$33:$A$776,$A85,СВЦЭМ!$B$33:$B$776,B$83)+'СЕТ СН'!$H$9+СВЦЭМ!$D$10+'СЕТ СН'!$H$6-'СЕТ СН'!$H$19</f>
        <v>1042.1562375400001</v>
      </c>
      <c r="C85" s="36">
        <f>SUMIFS(СВЦЭМ!$C$33:$C$776,СВЦЭМ!$A$33:$A$776,$A85,СВЦЭМ!$B$33:$B$776,C$83)+'СЕТ СН'!$H$9+СВЦЭМ!$D$10+'СЕТ СН'!$H$6-'СЕТ СН'!$H$19</f>
        <v>1095.7183423800002</v>
      </c>
      <c r="D85" s="36">
        <f>SUMIFS(СВЦЭМ!$C$33:$C$776,СВЦЭМ!$A$33:$A$776,$A85,СВЦЭМ!$B$33:$B$776,D$83)+'СЕТ СН'!$H$9+СВЦЭМ!$D$10+'СЕТ СН'!$H$6-'СЕТ СН'!$H$19</f>
        <v>1121.0206978000001</v>
      </c>
      <c r="E85" s="36">
        <f>SUMIFS(СВЦЭМ!$C$33:$C$776,СВЦЭМ!$A$33:$A$776,$A85,СВЦЭМ!$B$33:$B$776,E$83)+'СЕТ СН'!$H$9+СВЦЭМ!$D$10+'СЕТ СН'!$H$6-'СЕТ СН'!$H$19</f>
        <v>1155.7210064800001</v>
      </c>
      <c r="F85" s="36">
        <f>SUMIFS(СВЦЭМ!$C$33:$C$776,СВЦЭМ!$A$33:$A$776,$A85,СВЦЭМ!$B$33:$B$776,F$83)+'СЕТ СН'!$H$9+СВЦЭМ!$D$10+'СЕТ СН'!$H$6-'СЕТ СН'!$H$19</f>
        <v>1166.70917624</v>
      </c>
      <c r="G85" s="36">
        <f>SUMIFS(СВЦЭМ!$C$33:$C$776,СВЦЭМ!$A$33:$A$776,$A85,СВЦЭМ!$B$33:$B$776,G$83)+'СЕТ СН'!$H$9+СВЦЭМ!$D$10+'СЕТ СН'!$H$6-'СЕТ СН'!$H$19</f>
        <v>1173.0973332600001</v>
      </c>
      <c r="H85" s="36">
        <f>SUMIFS(СВЦЭМ!$C$33:$C$776,СВЦЭМ!$A$33:$A$776,$A85,СВЦЭМ!$B$33:$B$776,H$83)+'СЕТ СН'!$H$9+СВЦЭМ!$D$10+'СЕТ СН'!$H$6-'СЕТ СН'!$H$19</f>
        <v>1155.0352339800002</v>
      </c>
      <c r="I85" s="36">
        <f>SUMIFS(СВЦЭМ!$C$33:$C$776,СВЦЭМ!$A$33:$A$776,$A85,СВЦЭМ!$B$33:$B$776,I$83)+'СЕТ СН'!$H$9+СВЦЭМ!$D$10+'СЕТ СН'!$H$6-'СЕТ СН'!$H$19</f>
        <v>1112.62382417</v>
      </c>
      <c r="J85" s="36">
        <f>SUMIFS(СВЦЭМ!$C$33:$C$776,СВЦЭМ!$A$33:$A$776,$A85,СВЦЭМ!$B$33:$B$776,J$83)+'СЕТ СН'!$H$9+СВЦЭМ!$D$10+'СЕТ СН'!$H$6-'СЕТ СН'!$H$19</f>
        <v>1056.6744178200001</v>
      </c>
      <c r="K85" s="36">
        <f>SUMIFS(СВЦЭМ!$C$33:$C$776,СВЦЭМ!$A$33:$A$776,$A85,СВЦЭМ!$B$33:$B$776,K$83)+'СЕТ СН'!$H$9+СВЦЭМ!$D$10+'СЕТ СН'!$H$6-'СЕТ СН'!$H$19</f>
        <v>1011.63172324</v>
      </c>
      <c r="L85" s="36">
        <f>SUMIFS(СВЦЭМ!$C$33:$C$776,СВЦЭМ!$A$33:$A$776,$A85,СВЦЭМ!$B$33:$B$776,L$83)+'СЕТ СН'!$H$9+СВЦЭМ!$D$10+'СЕТ СН'!$H$6-'СЕТ СН'!$H$19</f>
        <v>984.48282740000002</v>
      </c>
      <c r="M85" s="36">
        <f>SUMIFS(СВЦЭМ!$C$33:$C$776,СВЦЭМ!$A$33:$A$776,$A85,СВЦЭМ!$B$33:$B$776,M$83)+'СЕТ СН'!$H$9+СВЦЭМ!$D$10+'СЕТ СН'!$H$6-'СЕТ СН'!$H$19</f>
        <v>970.39845759000002</v>
      </c>
      <c r="N85" s="36">
        <f>SUMIFS(СВЦЭМ!$C$33:$C$776,СВЦЭМ!$A$33:$A$776,$A85,СВЦЭМ!$B$33:$B$776,N$83)+'СЕТ СН'!$H$9+СВЦЭМ!$D$10+'СЕТ СН'!$H$6-'СЕТ СН'!$H$19</f>
        <v>992.38553152000009</v>
      </c>
      <c r="O85" s="36">
        <f>SUMIFS(СВЦЭМ!$C$33:$C$776,СВЦЭМ!$A$33:$A$776,$A85,СВЦЭМ!$B$33:$B$776,O$83)+'СЕТ СН'!$H$9+СВЦЭМ!$D$10+'СЕТ СН'!$H$6-'СЕТ СН'!$H$19</f>
        <v>984.42594359000009</v>
      </c>
      <c r="P85" s="36">
        <f>SUMIFS(СВЦЭМ!$C$33:$C$776,СВЦЭМ!$A$33:$A$776,$A85,СВЦЭМ!$B$33:$B$776,P$83)+'СЕТ СН'!$H$9+СВЦЭМ!$D$10+'СЕТ СН'!$H$6-'СЕТ СН'!$H$19</f>
        <v>990.47867617999998</v>
      </c>
      <c r="Q85" s="36">
        <f>SUMIFS(СВЦЭМ!$C$33:$C$776,СВЦЭМ!$A$33:$A$776,$A85,СВЦЭМ!$B$33:$B$776,Q$83)+'СЕТ СН'!$H$9+СВЦЭМ!$D$10+'СЕТ СН'!$H$6-'СЕТ СН'!$H$19</f>
        <v>963.39280796000003</v>
      </c>
      <c r="R85" s="36">
        <f>SUMIFS(СВЦЭМ!$C$33:$C$776,СВЦЭМ!$A$33:$A$776,$A85,СВЦЭМ!$B$33:$B$776,R$83)+'СЕТ СН'!$H$9+СВЦЭМ!$D$10+'СЕТ СН'!$H$6-'СЕТ СН'!$H$19</f>
        <v>927.16965254000002</v>
      </c>
      <c r="S85" s="36">
        <f>SUMIFS(СВЦЭМ!$C$33:$C$776,СВЦЭМ!$A$33:$A$776,$A85,СВЦЭМ!$B$33:$B$776,S$83)+'СЕТ СН'!$H$9+СВЦЭМ!$D$10+'СЕТ СН'!$H$6-'СЕТ СН'!$H$19</f>
        <v>918.65802054000005</v>
      </c>
      <c r="T85" s="36">
        <f>SUMIFS(СВЦЭМ!$C$33:$C$776,СВЦЭМ!$A$33:$A$776,$A85,СВЦЭМ!$B$33:$B$776,T$83)+'СЕТ СН'!$H$9+СВЦЭМ!$D$10+'СЕТ СН'!$H$6-'СЕТ СН'!$H$19</f>
        <v>920.84182368000006</v>
      </c>
      <c r="U85" s="36">
        <f>SUMIFS(СВЦЭМ!$C$33:$C$776,СВЦЭМ!$A$33:$A$776,$A85,СВЦЭМ!$B$33:$B$776,U$83)+'СЕТ СН'!$H$9+СВЦЭМ!$D$10+'СЕТ СН'!$H$6-'СЕТ СН'!$H$19</f>
        <v>897.30359364000003</v>
      </c>
      <c r="V85" s="36">
        <f>SUMIFS(СВЦЭМ!$C$33:$C$776,СВЦЭМ!$A$33:$A$776,$A85,СВЦЭМ!$B$33:$B$776,V$83)+'СЕТ СН'!$H$9+СВЦЭМ!$D$10+'СЕТ СН'!$H$6-'СЕТ СН'!$H$19</f>
        <v>884.98377453000001</v>
      </c>
      <c r="W85" s="36">
        <f>SUMIFS(СВЦЭМ!$C$33:$C$776,СВЦЭМ!$A$33:$A$776,$A85,СВЦЭМ!$B$33:$B$776,W$83)+'СЕТ СН'!$H$9+СВЦЭМ!$D$10+'СЕТ СН'!$H$6-'СЕТ СН'!$H$19</f>
        <v>885.78219907000005</v>
      </c>
      <c r="X85" s="36">
        <f>SUMIFS(СВЦЭМ!$C$33:$C$776,СВЦЭМ!$A$33:$A$776,$A85,СВЦЭМ!$B$33:$B$776,X$83)+'СЕТ СН'!$H$9+СВЦЭМ!$D$10+'СЕТ СН'!$H$6-'СЕТ СН'!$H$19</f>
        <v>900.46674858000006</v>
      </c>
      <c r="Y85" s="36">
        <f>SUMIFS(СВЦЭМ!$C$33:$C$776,СВЦЭМ!$A$33:$A$776,$A85,СВЦЭМ!$B$33:$B$776,Y$83)+'СЕТ СН'!$H$9+СВЦЭМ!$D$10+'СЕТ СН'!$H$6-'СЕТ СН'!$H$19</f>
        <v>987.10069221000003</v>
      </c>
    </row>
    <row r="86" spans="1:25" ht="15.75" x14ac:dyDescent="0.2">
      <c r="A86" s="35">
        <f t="shared" ref="A86:A114" si="2">A85+1</f>
        <v>43619</v>
      </c>
      <c r="B86" s="36">
        <f>SUMIFS(СВЦЭМ!$C$33:$C$776,СВЦЭМ!$A$33:$A$776,$A86,СВЦЭМ!$B$33:$B$776,B$83)+'СЕТ СН'!$H$9+СВЦЭМ!$D$10+'СЕТ СН'!$H$6-'СЕТ СН'!$H$19</f>
        <v>1130.33371257</v>
      </c>
      <c r="C86" s="36">
        <f>SUMIFS(СВЦЭМ!$C$33:$C$776,СВЦЭМ!$A$33:$A$776,$A86,СВЦЭМ!$B$33:$B$776,C$83)+'СЕТ СН'!$H$9+СВЦЭМ!$D$10+'СЕТ СН'!$H$6-'СЕТ СН'!$H$19</f>
        <v>1169.4343710000001</v>
      </c>
      <c r="D86" s="36">
        <f>SUMIFS(СВЦЭМ!$C$33:$C$776,СВЦЭМ!$A$33:$A$776,$A86,СВЦЭМ!$B$33:$B$776,D$83)+'СЕТ СН'!$H$9+СВЦЭМ!$D$10+'СЕТ СН'!$H$6-'СЕТ СН'!$H$19</f>
        <v>1197.6279741400001</v>
      </c>
      <c r="E86" s="36">
        <f>SUMIFS(СВЦЭМ!$C$33:$C$776,СВЦЭМ!$A$33:$A$776,$A86,СВЦЭМ!$B$33:$B$776,E$83)+'СЕТ СН'!$H$9+СВЦЭМ!$D$10+'СЕТ СН'!$H$6-'СЕТ СН'!$H$19</f>
        <v>1192.21181757</v>
      </c>
      <c r="F86" s="36">
        <f>SUMIFS(СВЦЭМ!$C$33:$C$776,СВЦЭМ!$A$33:$A$776,$A86,СВЦЭМ!$B$33:$B$776,F$83)+'СЕТ СН'!$H$9+СВЦЭМ!$D$10+'СЕТ СН'!$H$6-'СЕТ СН'!$H$19</f>
        <v>1185.5480304900002</v>
      </c>
      <c r="G86" s="36">
        <f>SUMIFS(СВЦЭМ!$C$33:$C$776,СВЦЭМ!$A$33:$A$776,$A86,СВЦЭМ!$B$33:$B$776,G$83)+'СЕТ СН'!$H$9+СВЦЭМ!$D$10+'СЕТ СН'!$H$6-'СЕТ СН'!$H$19</f>
        <v>1157.6250695000001</v>
      </c>
      <c r="H86" s="36">
        <f>SUMIFS(СВЦЭМ!$C$33:$C$776,СВЦЭМ!$A$33:$A$776,$A86,СВЦЭМ!$B$33:$B$776,H$83)+'СЕТ СН'!$H$9+СВЦЭМ!$D$10+'СЕТ СН'!$H$6-'СЕТ СН'!$H$19</f>
        <v>1144.42762395</v>
      </c>
      <c r="I86" s="36">
        <f>SUMIFS(СВЦЭМ!$C$33:$C$776,СВЦЭМ!$A$33:$A$776,$A86,СВЦЭМ!$B$33:$B$776,I$83)+'СЕТ СН'!$H$9+СВЦЭМ!$D$10+'СЕТ СН'!$H$6-'СЕТ СН'!$H$19</f>
        <v>1110.5800496500001</v>
      </c>
      <c r="J86" s="36">
        <f>SUMIFS(СВЦЭМ!$C$33:$C$776,СВЦЭМ!$A$33:$A$776,$A86,СВЦЭМ!$B$33:$B$776,J$83)+'СЕТ СН'!$H$9+СВЦЭМ!$D$10+'СЕТ СН'!$H$6-'СЕТ СН'!$H$19</f>
        <v>1083.38579359</v>
      </c>
      <c r="K86" s="36">
        <f>SUMIFS(СВЦЭМ!$C$33:$C$776,СВЦЭМ!$A$33:$A$776,$A86,СВЦЭМ!$B$33:$B$776,K$83)+'СЕТ СН'!$H$9+СВЦЭМ!$D$10+'СЕТ СН'!$H$6-'СЕТ СН'!$H$19</f>
        <v>1068.0504082800001</v>
      </c>
      <c r="L86" s="36">
        <f>SUMIFS(СВЦЭМ!$C$33:$C$776,СВЦЭМ!$A$33:$A$776,$A86,СВЦЭМ!$B$33:$B$776,L$83)+'СЕТ СН'!$H$9+СВЦЭМ!$D$10+'СЕТ СН'!$H$6-'СЕТ СН'!$H$19</f>
        <v>1034.4234799100002</v>
      </c>
      <c r="M86" s="36">
        <f>SUMIFS(СВЦЭМ!$C$33:$C$776,СВЦЭМ!$A$33:$A$776,$A86,СВЦЭМ!$B$33:$B$776,M$83)+'СЕТ СН'!$H$9+СВЦЭМ!$D$10+'СЕТ СН'!$H$6-'СЕТ СН'!$H$19</f>
        <v>989.64683166000009</v>
      </c>
      <c r="N86" s="36">
        <f>SUMIFS(СВЦЭМ!$C$33:$C$776,СВЦЭМ!$A$33:$A$776,$A86,СВЦЭМ!$B$33:$B$776,N$83)+'СЕТ СН'!$H$9+СВЦЭМ!$D$10+'СЕТ СН'!$H$6-'СЕТ СН'!$H$19</f>
        <v>970.96268746999999</v>
      </c>
      <c r="O86" s="36">
        <f>SUMIFS(СВЦЭМ!$C$33:$C$776,СВЦЭМ!$A$33:$A$776,$A86,СВЦЭМ!$B$33:$B$776,O$83)+'СЕТ СН'!$H$9+СВЦЭМ!$D$10+'СЕТ СН'!$H$6-'СЕТ СН'!$H$19</f>
        <v>966.22254691000001</v>
      </c>
      <c r="P86" s="36">
        <f>SUMIFS(СВЦЭМ!$C$33:$C$776,СВЦЭМ!$A$33:$A$776,$A86,СВЦЭМ!$B$33:$B$776,P$83)+'СЕТ СН'!$H$9+СВЦЭМ!$D$10+'СЕТ СН'!$H$6-'СЕТ СН'!$H$19</f>
        <v>966.64630263000004</v>
      </c>
      <c r="Q86" s="36">
        <f>SUMIFS(СВЦЭМ!$C$33:$C$776,СВЦЭМ!$A$33:$A$776,$A86,СВЦЭМ!$B$33:$B$776,Q$83)+'СЕТ СН'!$H$9+СВЦЭМ!$D$10+'СЕТ СН'!$H$6-'СЕТ СН'!$H$19</f>
        <v>928.45952275000002</v>
      </c>
      <c r="R86" s="36">
        <f>SUMIFS(СВЦЭМ!$C$33:$C$776,СВЦЭМ!$A$33:$A$776,$A86,СВЦЭМ!$B$33:$B$776,R$83)+'СЕТ СН'!$H$9+СВЦЭМ!$D$10+'СЕТ СН'!$H$6-'СЕТ СН'!$H$19</f>
        <v>886.63726459000009</v>
      </c>
      <c r="S86" s="36">
        <f>SUMIFS(СВЦЭМ!$C$33:$C$776,СВЦЭМ!$A$33:$A$776,$A86,СВЦЭМ!$B$33:$B$776,S$83)+'СЕТ СН'!$H$9+СВЦЭМ!$D$10+'СЕТ СН'!$H$6-'СЕТ СН'!$H$19</f>
        <v>899.12719497000001</v>
      </c>
      <c r="T86" s="36">
        <f>SUMIFS(СВЦЭМ!$C$33:$C$776,СВЦЭМ!$A$33:$A$776,$A86,СВЦЭМ!$B$33:$B$776,T$83)+'СЕТ СН'!$H$9+СВЦЭМ!$D$10+'СЕТ СН'!$H$6-'СЕТ СН'!$H$19</f>
        <v>897.62194889</v>
      </c>
      <c r="U86" s="36">
        <f>SUMIFS(СВЦЭМ!$C$33:$C$776,СВЦЭМ!$A$33:$A$776,$A86,СВЦЭМ!$B$33:$B$776,U$83)+'СЕТ СН'!$H$9+СВЦЭМ!$D$10+'СЕТ СН'!$H$6-'СЕТ СН'!$H$19</f>
        <v>911.31504013000006</v>
      </c>
      <c r="V86" s="36">
        <f>SUMIFS(СВЦЭМ!$C$33:$C$776,СВЦЭМ!$A$33:$A$776,$A86,СВЦЭМ!$B$33:$B$776,V$83)+'СЕТ СН'!$H$9+СВЦЭМ!$D$10+'СЕТ СН'!$H$6-'СЕТ СН'!$H$19</f>
        <v>970.89109551000001</v>
      </c>
      <c r="W86" s="36">
        <f>SUMIFS(СВЦЭМ!$C$33:$C$776,СВЦЭМ!$A$33:$A$776,$A86,СВЦЭМ!$B$33:$B$776,W$83)+'СЕТ СН'!$H$9+СВЦЭМ!$D$10+'СЕТ СН'!$H$6-'СЕТ СН'!$H$19</f>
        <v>890.64790876000006</v>
      </c>
      <c r="X86" s="36">
        <f>SUMIFS(СВЦЭМ!$C$33:$C$776,СВЦЭМ!$A$33:$A$776,$A86,СВЦЭМ!$B$33:$B$776,X$83)+'СЕТ СН'!$H$9+СВЦЭМ!$D$10+'СЕТ СН'!$H$6-'СЕТ СН'!$H$19</f>
        <v>857.40983495</v>
      </c>
      <c r="Y86" s="36">
        <f>SUMIFS(СВЦЭМ!$C$33:$C$776,СВЦЭМ!$A$33:$A$776,$A86,СВЦЭМ!$B$33:$B$776,Y$83)+'СЕТ СН'!$H$9+СВЦЭМ!$D$10+'СЕТ СН'!$H$6-'СЕТ СН'!$H$19</f>
        <v>969.11555438000005</v>
      </c>
    </row>
    <row r="87" spans="1:25" ht="15.75" x14ac:dyDescent="0.2">
      <c r="A87" s="35">
        <f t="shared" si="2"/>
        <v>43620</v>
      </c>
      <c r="B87" s="36">
        <f>SUMIFS(СВЦЭМ!$C$33:$C$776,СВЦЭМ!$A$33:$A$776,$A87,СВЦЭМ!$B$33:$B$776,B$83)+'СЕТ СН'!$H$9+СВЦЭМ!$D$10+'СЕТ СН'!$H$6-'СЕТ СН'!$H$19</f>
        <v>1109.1933048000001</v>
      </c>
      <c r="C87" s="36">
        <f>SUMIFS(СВЦЭМ!$C$33:$C$776,СВЦЭМ!$A$33:$A$776,$A87,СВЦЭМ!$B$33:$B$776,C$83)+'СЕТ СН'!$H$9+СВЦЭМ!$D$10+'СЕТ СН'!$H$6-'СЕТ СН'!$H$19</f>
        <v>1179.4316416200002</v>
      </c>
      <c r="D87" s="36">
        <f>SUMIFS(СВЦЭМ!$C$33:$C$776,СВЦЭМ!$A$33:$A$776,$A87,СВЦЭМ!$B$33:$B$776,D$83)+'СЕТ СН'!$H$9+СВЦЭМ!$D$10+'СЕТ СН'!$H$6-'СЕТ СН'!$H$19</f>
        <v>1198.54178604</v>
      </c>
      <c r="E87" s="36">
        <f>SUMIFS(СВЦЭМ!$C$33:$C$776,СВЦЭМ!$A$33:$A$776,$A87,СВЦЭМ!$B$33:$B$776,E$83)+'СЕТ СН'!$H$9+СВЦЭМ!$D$10+'СЕТ СН'!$H$6-'СЕТ СН'!$H$19</f>
        <v>1189.4522330100001</v>
      </c>
      <c r="F87" s="36">
        <f>SUMIFS(СВЦЭМ!$C$33:$C$776,СВЦЭМ!$A$33:$A$776,$A87,СВЦЭМ!$B$33:$B$776,F$83)+'СЕТ СН'!$H$9+СВЦЭМ!$D$10+'СЕТ СН'!$H$6-'СЕТ СН'!$H$19</f>
        <v>1180.93953343</v>
      </c>
      <c r="G87" s="36">
        <f>SUMIFS(СВЦЭМ!$C$33:$C$776,СВЦЭМ!$A$33:$A$776,$A87,СВЦЭМ!$B$33:$B$776,G$83)+'СЕТ СН'!$H$9+СВЦЭМ!$D$10+'СЕТ СН'!$H$6-'СЕТ СН'!$H$19</f>
        <v>1160.16518088</v>
      </c>
      <c r="H87" s="36">
        <f>SUMIFS(СВЦЭМ!$C$33:$C$776,СВЦЭМ!$A$33:$A$776,$A87,СВЦЭМ!$B$33:$B$776,H$83)+'СЕТ СН'!$H$9+СВЦЭМ!$D$10+'СЕТ СН'!$H$6-'СЕТ СН'!$H$19</f>
        <v>1136.3667662800001</v>
      </c>
      <c r="I87" s="36">
        <f>SUMIFS(СВЦЭМ!$C$33:$C$776,СВЦЭМ!$A$33:$A$776,$A87,СВЦЭМ!$B$33:$B$776,I$83)+'СЕТ СН'!$H$9+СВЦЭМ!$D$10+'СЕТ СН'!$H$6-'СЕТ СН'!$H$19</f>
        <v>1071.9840338200001</v>
      </c>
      <c r="J87" s="36">
        <f>SUMIFS(СВЦЭМ!$C$33:$C$776,СВЦЭМ!$A$33:$A$776,$A87,СВЦЭМ!$B$33:$B$776,J$83)+'СЕТ СН'!$H$9+СВЦЭМ!$D$10+'СЕТ СН'!$H$6-'СЕТ СН'!$H$19</f>
        <v>1033.94378706</v>
      </c>
      <c r="K87" s="36">
        <f>SUMIFS(СВЦЭМ!$C$33:$C$776,СВЦЭМ!$A$33:$A$776,$A87,СВЦЭМ!$B$33:$B$776,K$83)+'СЕТ СН'!$H$9+СВЦЭМ!$D$10+'СЕТ СН'!$H$6-'СЕТ СН'!$H$19</f>
        <v>1015.87796374</v>
      </c>
      <c r="L87" s="36">
        <f>SUMIFS(СВЦЭМ!$C$33:$C$776,СВЦЭМ!$A$33:$A$776,$A87,СВЦЭМ!$B$33:$B$776,L$83)+'СЕТ СН'!$H$9+СВЦЭМ!$D$10+'СЕТ СН'!$H$6-'СЕТ СН'!$H$19</f>
        <v>997.85008223</v>
      </c>
      <c r="M87" s="36">
        <f>SUMIFS(СВЦЭМ!$C$33:$C$776,СВЦЭМ!$A$33:$A$776,$A87,СВЦЭМ!$B$33:$B$776,M$83)+'СЕТ СН'!$H$9+СВЦЭМ!$D$10+'СЕТ СН'!$H$6-'СЕТ СН'!$H$19</f>
        <v>983.90940826000008</v>
      </c>
      <c r="N87" s="36">
        <f>SUMIFS(СВЦЭМ!$C$33:$C$776,СВЦЭМ!$A$33:$A$776,$A87,СВЦЭМ!$B$33:$B$776,N$83)+'СЕТ СН'!$H$9+СВЦЭМ!$D$10+'СЕТ СН'!$H$6-'СЕТ СН'!$H$19</f>
        <v>991.11579726000002</v>
      </c>
      <c r="O87" s="36">
        <f>SUMIFS(СВЦЭМ!$C$33:$C$776,СВЦЭМ!$A$33:$A$776,$A87,СВЦЭМ!$B$33:$B$776,O$83)+'СЕТ СН'!$H$9+СВЦЭМ!$D$10+'СЕТ СН'!$H$6-'СЕТ СН'!$H$19</f>
        <v>988.55625143000009</v>
      </c>
      <c r="P87" s="36">
        <f>SUMIFS(СВЦЭМ!$C$33:$C$776,СВЦЭМ!$A$33:$A$776,$A87,СВЦЭМ!$B$33:$B$776,P$83)+'СЕТ СН'!$H$9+СВЦЭМ!$D$10+'СЕТ СН'!$H$6-'СЕТ СН'!$H$19</f>
        <v>997.95816739000009</v>
      </c>
      <c r="Q87" s="36">
        <f>SUMIFS(СВЦЭМ!$C$33:$C$776,СВЦЭМ!$A$33:$A$776,$A87,СВЦЭМ!$B$33:$B$776,Q$83)+'СЕТ СН'!$H$9+СВЦЭМ!$D$10+'СЕТ СН'!$H$6-'СЕТ СН'!$H$19</f>
        <v>958.11343197000008</v>
      </c>
      <c r="R87" s="36">
        <f>SUMIFS(СВЦЭМ!$C$33:$C$776,СВЦЭМ!$A$33:$A$776,$A87,СВЦЭМ!$B$33:$B$776,R$83)+'СЕТ СН'!$H$9+СВЦЭМ!$D$10+'СЕТ СН'!$H$6-'СЕТ СН'!$H$19</f>
        <v>910.714246</v>
      </c>
      <c r="S87" s="36">
        <f>SUMIFS(СВЦЭМ!$C$33:$C$776,СВЦЭМ!$A$33:$A$776,$A87,СВЦЭМ!$B$33:$B$776,S$83)+'СЕТ СН'!$H$9+СВЦЭМ!$D$10+'СЕТ СН'!$H$6-'СЕТ СН'!$H$19</f>
        <v>933.78046802000006</v>
      </c>
      <c r="T87" s="36">
        <f>SUMIFS(СВЦЭМ!$C$33:$C$776,СВЦЭМ!$A$33:$A$776,$A87,СВЦЭМ!$B$33:$B$776,T$83)+'СЕТ СН'!$H$9+СВЦЭМ!$D$10+'СЕТ СН'!$H$6-'СЕТ СН'!$H$19</f>
        <v>923.02786768999999</v>
      </c>
      <c r="U87" s="36">
        <f>SUMIFS(СВЦЭМ!$C$33:$C$776,СВЦЭМ!$A$33:$A$776,$A87,СВЦЭМ!$B$33:$B$776,U$83)+'СЕТ СН'!$H$9+СВЦЭМ!$D$10+'СЕТ СН'!$H$6-'СЕТ СН'!$H$19</f>
        <v>909.58083549000003</v>
      </c>
      <c r="V87" s="36">
        <f>SUMIFS(СВЦЭМ!$C$33:$C$776,СВЦЭМ!$A$33:$A$776,$A87,СВЦЭМ!$B$33:$B$776,V$83)+'СЕТ СН'!$H$9+СВЦЭМ!$D$10+'СЕТ СН'!$H$6-'СЕТ СН'!$H$19</f>
        <v>906.97989093000001</v>
      </c>
      <c r="W87" s="36">
        <f>SUMIFS(СВЦЭМ!$C$33:$C$776,СВЦЭМ!$A$33:$A$776,$A87,СВЦЭМ!$B$33:$B$776,W$83)+'СЕТ СН'!$H$9+СВЦЭМ!$D$10+'СЕТ СН'!$H$6-'СЕТ СН'!$H$19</f>
        <v>887.00347805000001</v>
      </c>
      <c r="X87" s="36">
        <f>SUMIFS(СВЦЭМ!$C$33:$C$776,СВЦЭМ!$A$33:$A$776,$A87,СВЦЭМ!$B$33:$B$776,X$83)+'СЕТ СН'!$H$9+СВЦЭМ!$D$10+'СЕТ СН'!$H$6-'СЕТ СН'!$H$19</f>
        <v>900.84357141999999</v>
      </c>
      <c r="Y87" s="36">
        <f>SUMIFS(СВЦЭМ!$C$33:$C$776,СВЦЭМ!$A$33:$A$776,$A87,СВЦЭМ!$B$33:$B$776,Y$83)+'СЕТ СН'!$H$9+СВЦЭМ!$D$10+'СЕТ СН'!$H$6-'СЕТ СН'!$H$19</f>
        <v>979.34646000999999</v>
      </c>
    </row>
    <row r="88" spans="1:25" ht="15.75" x14ac:dyDescent="0.2">
      <c r="A88" s="35">
        <f t="shared" si="2"/>
        <v>43621</v>
      </c>
      <c r="B88" s="36">
        <f>SUMIFS(СВЦЭМ!$C$33:$C$776,СВЦЭМ!$A$33:$A$776,$A88,СВЦЭМ!$B$33:$B$776,B$83)+'СЕТ СН'!$H$9+СВЦЭМ!$D$10+'СЕТ СН'!$H$6-'СЕТ СН'!$H$19</f>
        <v>1062.2675907300002</v>
      </c>
      <c r="C88" s="36">
        <f>SUMIFS(СВЦЭМ!$C$33:$C$776,СВЦЭМ!$A$33:$A$776,$A88,СВЦЭМ!$B$33:$B$776,C$83)+'СЕТ СН'!$H$9+СВЦЭМ!$D$10+'СЕТ СН'!$H$6-'СЕТ СН'!$H$19</f>
        <v>1113.7503729900002</v>
      </c>
      <c r="D88" s="36">
        <f>SUMIFS(СВЦЭМ!$C$33:$C$776,СВЦЭМ!$A$33:$A$776,$A88,СВЦЭМ!$B$33:$B$776,D$83)+'СЕТ СН'!$H$9+СВЦЭМ!$D$10+'СЕТ СН'!$H$6-'СЕТ СН'!$H$19</f>
        <v>1150.5014737500001</v>
      </c>
      <c r="E88" s="36">
        <f>SUMIFS(СВЦЭМ!$C$33:$C$776,СВЦЭМ!$A$33:$A$776,$A88,СВЦЭМ!$B$33:$B$776,E$83)+'СЕТ СН'!$H$9+СВЦЭМ!$D$10+'СЕТ СН'!$H$6-'СЕТ СН'!$H$19</f>
        <v>1164.5826118500001</v>
      </c>
      <c r="F88" s="36">
        <f>SUMIFS(СВЦЭМ!$C$33:$C$776,СВЦЭМ!$A$33:$A$776,$A88,СВЦЭМ!$B$33:$B$776,F$83)+'СЕТ СН'!$H$9+СВЦЭМ!$D$10+'СЕТ СН'!$H$6-'СЕТ СН'!$H$19</f>
        <v>1150.6503210100002</v>
      </c>
      <c r="G88" s="36">
        <f>SUMIFS(СВЦЭМ!$C$33:$C$776,СВЦЭМ!$A$33:$A$776,$A88,СВЦЭМ!$B$33:$B$776,G$83)+'СЕТ СН'!$H$9+СВЦЭМ!$D$10+'СЕТ СН'!$H$6-'СЕТ СН'!$H$19</f>
        <v>1150.11451917</v>
      </c>
      <c r="H88" s="36">
        <f>SUMIFS(СВЦЭМ!$C$33:$C$776,СВЦЭМ!$A$33:$A$776,$A88,СВЦЭМ!$B$33:$B$776,H$83)+'СЕТ СН'!$H$9+СВЦЭМ!$D$10+'СЕТ СН'!$H$6-'СЕТ СН'!$H$19</f>
        <v>1111.5689938400001</v>
      </c>
      <c r="I88" s="36">
        <f>SUMIFS(СВЦЭМ!$C$33:$C$776,СВЦЭМ!$A$33:$A$776,$A88,СВЦЭМ!$B$33:$B$776,I$83)+'СЕТ СН'!$H$9+СВЦЭМ!$D$10+'СЕТ СН'!$H$6-'СЕТ СН'!$H$19</f>
        <v>1059.1368050000001</v>
      </c>
      <c r="J88" s="36">
        <f>SUMIFS(СВЦЭМ!$C$33:$C$776,СВЦЭМ!$A$33:$A$776,$A88,СВЦЭМ!$B$33:$B$776,J$83)+'СЕТ СН'!$H$9+СВЦЭМ!$D$10+'СЕТ СН'!$H$6-'СЕТ СН'!$H$19</f>
        <v>1012.1769961700001</v>
      </c>
      <c r="K88" s="36">
        <f>SUMIFS(СВЦЭМ!$C$33:$C$776,СВЦЭМ!$A$33:$A$776,$A88,СВЦЭМ!$B$33:$B$776,K$83)+'СЕТ СН'!$H$9+СВЦЭМ!$D$10+'СЕТ СН'!$H$6-'СЕТ СН'!$H$19</f>
        <v>989.12285182000005</v>
      </c>
      <c r="L88" s="36">
        <f>SUMIFS(СВЦЭМ!$C$33:$C$776,СВЦЭМ!$A$33:$A$776,$A88,СВЦЭМ!$B$33:$B$776,L$83)+'СЕТ СН'!$H$9+СВЦЭМ!$D$10+'СЕТ СН'!$H$6-'СЕТ СН'!$H$19</f>
        <v>981.81289369000001</v>
      </c>
      <c r="M88" s="36">
        <f>SUMIFS(СВЦЭМ!$C$33:$C$776,СВЦЭМ!$A$33:$A$776,$A88,СВЦЭМ!$B$33:$B$776,M$83)+'СЕТ СН'!$H$9+СВЦЭМ!$D$10+'СЕТ СН'!$H$6-'СЕТ СН'!$H$19</f>
        <v>961.86143225000001</v>
      </c>
      <c r="N88" s="36">
        <f>SUMIFS(СВЦЭМ!$C$33:$C$776,СВЦЭМ!$A$33:$A$776,$A88,СВЦЭМ!$B$33:$B$776,N$83)+'СЕТ СН'!$H$9+СВЦЭМ!$D$10+'СЕТ СН'!$H$6-'СЕТ СН'!$H$19</f>
        <v>996.71095101000003</v>
      </c>
      <c r="O88" s="36">
        <f>SUMIFS(СВЦЭМ!$C$33:$C$776,СВЦЭМ!$A$33:$A$776,$A88,СВЦЭМ!$B$33:$B$776,O$83)+'СЕТ СН'!$H$9+СВЦЭМ!$D$10+'СЕТ СН'!$H$6-'СЕТ СН'!$H$19</f>
        <v>1003.20827135</v>
      </c>
      <c r="P88" s="36">
        <f>SUMIFS(СВЦЭМ!$C$33:$C$776,СВЦЭМ!$A$33:$A$776,$A88,СВЦЭМ!$B$33:$B$776,P$83)+'СЕТ СН'!$H$9+СВЦЭМ!$D$10+'СЕТ СН'!$H$6-'СЕТ СН'!$H$19</f>
        <v>1017.5776887200001</v>
      </c>
      <c r="Q88" s="36">
        <f>SUMIFS(СВЦЭМ!$C$33:$C$776,СВЦЭМ!$A$33:$A$776,$A88,СВЦЭМ!$B$33:$B$776,Q$83)+'СЕТ СН'!$H$9+СВЦЭМ!$D$10+'СЕТ СН'!$H$6-'СЕТ СН'!$H$19</f>
        <v>960.15765318000001</v>
      </c>
      <c r="R88" s="36">
        <f>SUMIFS(СВЦЭМ!$C$33:$C$776,СВЦЭМ!$A$33:$A$776,$A88,СВЦЭМ!$B$33:$B$776,R$83)+'СЕТ СН'!$H$9+СВЦЭМ!$D$10+'СЕТ СН'!$H$6-'СЕТ СН'!$H$19</f>
        <v>912.72765079999999</v>
      </c>
      <c r="S88" s="36">
        <f>SUMIFS(СВЦЭМ!$C$33:$C$776,СВЦЭМ!$A$33:$A$776,$A88,СВЦЭМ!$B$33:$B$776,S$83)+'СЕТ СН'!$H$9+СВЦЭМ!$D$10+'СЕТ СН'!$H$6-'СЕТ СН'!$H$19</f>
        <v>924.62486035000006</v>
      </c>
      <c r="T88" s="36">
        <f>SUMIFS(СВЦЭМ!$C$33:$C$776,СВЦЭМ!$A$33:$A$776,$A88,СВЦЭМ!$B$33:$B$776,T$83)+'СЕТ СН'!$H$9+СВЦЭМ!$D$10+'СЕТ СН'!$H$6-'СЕТ СН'!$H$19</f>
        <v>923.20010506000006</v>
      </c>
      <c r="U88" s="36">
        <f>SUMIFS(СВЦЭМ!$C$33:$C$776,СВЦЭМ!$A$33:$A$776,$A88,СВЦЭМ!$B$33:$B$776,U$83)+'СЕТ СН'!$H$9+СВЦЭМ!$D$10+'СЕТ СН'!$H$6-'СЕТ СН'!$H$19</f>
        <v>904.95096354000009</v>
      </c>
      <c r="V88" s="36">
        <f>SUMIFS(СВЦЭМ!$C$33:$C$776,СВЦЭМ!$A$33:$A$776,$A88,СВЦЭМ!$B$33:$B$776,V$83)+'СЕТ СН'!$H$9+СВЦЭМ!$D$10+'СЕТ СН'!$H$6-'СЕТ СН'!$H$19</f>
        <v>903.08540572000004</v>
      </c>
      <c r="W88" s="36">
        <f>SUMIFS(СВЦЭМ!$C$33:$C$776,СВЦЭМ!$A$33:$A$776,$A88,СВЦЭМ!$B$33:$B$776,W$83)+'СЕТ СН'!$H$9+СВЦЭМ!$D$10+'СЕТ СН'!$H$6-'СЕТ СН'!$H$19</f>
        <v>877.90976708000005</v>
      </c>
      <c r="X88" s="36">
        <f>SUMIFS(СВЦЭМ!$C$33:$C$776,СВЦЭМ!$A$33:$A$776,$A88,СВЦЭМ!$B$33:$B$776,X$83)+'СЕТ СН'!$H$9+СВЦЭМ!$D$10+'СЕТ СН'!$H$6-'СЕТ СН'!$H$19</f>
        <v>905.21753097999999</v>
      </c>
      <c r="Y88" s="36">
        <f>SUMIFS(СВЦЭМ!$C$33:$C$776,СВЦЭМ!$A$33:$A$776,$A88,СВЦЭМ!$B$33:$B$776,Y$83)+'СЕТ СН'!$H$9+СВЦЭМ!$D$10+'СЕТ СН'!$H$6-'СЕТ СН'!$H$19</f>
        <v>986.51065189000008</v>
      </c>
    </row>
    <row r="89" spans="1:25" ht="15.75" x14ac:dyDescent="0.2">
      <c r="A89" s="35">
        <f t="shared" si="2"/>
        <v>43622</v>
      </c>
      <c r="B89" s="36">
        <f>SUMIFS(СВЦЭМ!$C$33:$C$776,СВЦЭМ!$A$33:$A$776,$A89,СВЦЭМ!$B$33:$B$776,B$83)+'СЕТ СН'!$H$9+СВЦЭМ!$D$10+'СЕТ СН'!$H$6-'СЕТ СН'!$H$19</f>
        <v>1095.7660373800002</v>
      </c>
      <c r="C89" s="36">
        <f>SUMIFS(СВЦЭМ!$C$33:$C$776,СВЦЭМ!$A$33:$A$776,$A89,СВЦЭМ!$B$33:$B$776,C$83)+'СЕТ СН'!$H$9+СВЦЭМ!$D$10+'СЕТ СН'!$H$6-'СЕТ СН'!$H$19</f>
        <v>1135.7333741300001</v>
      </c>
      <c r="D89" s="36">
        <f>SUMIFS(СВЦЭМ!$C$33:$C$776,СВЦЭМ!$A$33:$A$776,$A89,СВЦЭМ!$B$33:$B$776,D$83)+'СЕТ СН'!$H$9+СВЦЭМ!$D$10+'СЕТ СН'!$H$6-'СЕТ СН'!$H$19</f>
        <v>1149.7315536600001</v>
      </c>
      <c r="E89" s="36">
        <f>SUMIFS(СВЦЭМ!$C$33:$C$776,СВЦЭМ!$A$33:$A$776,$A89,СВЦЭМ!$B$33:$B$776,E$83)+'СЕТ СН'!$H$9+СВЦЭМ!$D$10+'СЕТ СН'!$H$6-'СЕТ СН'!$H$19</f>
        <v>1155.4355619300002</v>
      </c>
      <c r="F89" s="36">
        <f>SUMIFS(СВЦЭМ!$C$33:$C$776,СВЦЭМ!$A$33:$A$776,$A89,СВЦЭМ!$B$33:$B$776,F$83)+'СЕТ СН'!$H$9+СВЦЭМ!$D$10+'СЕТ СН'!$H$6-'СЕТ СН'!$H$19</f>
        <v>1157.9491082900001</v>
      </c>
      <c r="G89" s="36">
        <f>SUMIFS(СВЦЭМ!$C$33:$C$776,СВЦЭМ!$A$33:$A$776,$A89,СВЦЭМ!$B$33:$B$776,G$83)+'СЕТ СН'!$H$9+СВЦЭМ!$D$10+'СЕТ СН'!$H$6-'СЕТ СН'!$H$19</f>
        <v>1148.23114349</v>
      </c>
      <c r="H89" s="36">
        <f>SUMIFS(СВЦЭМ!$C$33:$C$776,СВЦЭМ!$A$33:$A$776,$A89,СВЦЭМ!$B$33:$B$776,H$83)+'СЕТ СН'!$H$9+СВЦЭМ!$D$10+'СЕТ СН'!$H$6-'СЕТ СН'!$H$19</f>
        <v>1082.76474736</v>
      </c>
      <c r="I89" s="36">
        <f>SUMIFS(СВЦЭМ!$C$33:$C$776,СВЦЭМ!$A$33:$A$776,$A89,СВЦЭМ!$B$33:$B$776,I$83)+'СЕТ СН'!$H$9+СВЦЭМ!$D$10+'СЕТ СН'!$H$6-'СЕТ СН'!$H$19</f>
        <v>1014.9100160400001</v>
      </c>
      <c r="J89" s="36">
        <f>SUMIFS(СВЦЭМ!$C$33:$C$776,СВЦЭМ!$A$33:$A$776,$A89,СВЦЭМ!$B$33:$B$776,J$83)+'СЕТ СН'!$H$9+СВЦЭМ!$D$10+'СЕТ СН'!$H$6-'СЕТ СН'!$H$19</f>
        <v>967.88086327000008</v>
      </c>
      <c r="K89" s="36">
        <f>SUMIFS(СВЦЭМ!$C$33:$C$776,СВЦЭМ!$A$33:$A$776,$A89,СВЦЭМ!$B$33:$B$776,K$83)+'СЕТ СН'!$H$9+СВЦЭМ!$D$10+'СЕТ СН'!$H$6-'СЕТ СН'!$H$19</f>
        <v>928.59690511000008</v>
      </c>
      <c r="L89" s="36">
        <f>SUMIFS(СВЦЭМ!$C$33:$C$776,СВЦЭМ!$A$33:$A$776,$A89,СВЦЭМ!$B$33:$B$776,L$83)+'СЕТ СН'!$H$9+СВЦЭМ!$D$10+'СЕТ СН'!$H$6-'СЕТ СН'!$H$19</f>
        <v>922.52321094000001</v>
      </c>
      <c r="M89" s="36">
        <f>SUMIFS(СВЦЭМ!$C$33:$C$776,СВЦЭМ!$A$33:$A$776,$A89,СВЦЭМ!$B$33:$B$776,M$83)+'СЕТ СН'!$H$9+СВЦЭМ!$D$10+'СЕТ СН'!$H$6-'СЕТ СН'!$H$19</f>
        <v>924.11042806</v>
      </c>
      <c r="N89" s="36">
        <f>SUMIFS(СВЦЭМ!$C$33:$C$776,СВЦЭМ!$A$33:$A$776,$A89,СВЦЭМ!$B$33:$B$776,N$83)+'СЕТ СН'!$H$9+СВЦЭМ!$D$10+'СЕТ СН'!$H$6-'СЕТ СН'!$H$19</f>
        <v>932.57452360000002</v>
      </c>
      <c r="O89" s="36">
        <f>SUMIFS(СВЦЭМ!$C$33:$C$776,СВЦЭМ!$A$33:$A$776,$A89,СВЦЭМ!$B$33:$B$776,O$83)+'СЕТ СН'!$H$9+СВЦЭМ!$D$10+'СЕТ СН'!$H$6-'СЕТ СН'!$H$19</f>
        <v>926.14089854000008</v>
      </c>
      <c r="P89" s="36">
        <f>SUMIFS(СВЦЭМ!$C$33:$C$776,СВЦЭМ!$A$33:$A$776,$A89,СВЦЭМ!$B$33:$B$776,P$83)+'СЕТ СН'!$H$9+СВЦЭМ!$D$10+'СЕТ СН'!$H$6-'СЕТ СН'!$H$19</f>
        <v>947.85458072000006</v>
      </c>
      <c r="Q89" s="36">
        <f>SUMIFS(СВЦЭМ!$C$33:$C$776,СВЦЭМ!$A$33:$A$776,$A89,СВЦЭМ!$B$33:$B$776,Q$83)+'СЕТ СН'!$H$9+СВЦЭМ!$D$10+'СЕТ СН'!$H$6-'СЕТ СН'!$H$19</f>
        <v>921.59641728000008</v>
      </c>
      <c r="R89" s="36">
        <f>SUMIFS(СВЦЭМ!$C$33:$C$776,СВЦЭМ!$A$33:$A$776,$A89,СВЦЭМ!$B$33:$B$776,R$83)+'СЕТ СН'!$H$9+СВЦЭМ!$D$10+'СЕТ СН'!$H$6-'СЕТ СН'!$H$19</f>
        <v>882.03169330000003</v>
      </c>
      <c r="S89" s="36">
        <f>SUMIFS(СВЦЭМ!$C$33:$C$776,СВЦЭМ!$A$33:$A$776,$A89,СВЦЭМ!$B$33:$B$776,S$83)+'СЕТ СН'!$H$9+СВЦЭМ!$D$10+'СЕТ СН'!$H$6-'СЕТ СН'!$H$19</f>
        <v>875.22224486000005</v>
      </c>
      <c r="T89" s="36">
        <f>SUMIFS(СВЦЭМ!$C$33:$C$776,СВЦЭМ!$A$33:$A$776,$A89,СВЦЭМ!$B$33:$B$776,T$83)+'СЕТ СН'!$H$9+СВЦЭМ!$D$10+'СЕТ СН'!$H$6-'СЕТ СН'!$H$19</f>
        <v>867.23408476000009</v>
      </c>
      <c r="U89" s="36">
        <f>SUMIFS(СВЦЭМ!$C$33:$C$776,СВЦЭМ!$A$33:$A$776,$A89,СВЦЭМ!$B$33:$B$776,U$83)+'СЕТ СН'!$H$9+СВЦЭМ!$D$10+'СЕТ СН'!$H$6-'СЕТ СН'!$H$19</f>
        <v>851.09052161</v>
      </c>
      <c r="V89" s="36">
        <f>SUMIFS(СВЦЭМ!$C$33:$C$776,СВЦЭМ!$A$33:$A$776,$A89,СВЦЭМ!$B$33:$B$776,V$83)+'СЕТ СН'!$H$9+СВЦЭМ!$D$10+'СЕТ СН'!$H$6-'СЕТ СН'!$H$19</f>
        <v>844.95983654999998</v>
      </c>
      <c r="W89" s="36">
        <f>SUMIFS(СВЦЭМ!$C$33:$C$776,СВЦЭМ!$A$33:$A$776,$A89,СВЦЭМ!$B$33:$B$776,W$83)+'СЕТ СН'!$H$9+СВЦЭМ!$D$10+'СЕТ СН'!$H$6-'СЕТ СН'!$H$19</f>
        <v>820.40974426000002</v>
      </c>
      <c r="X89" s="36">
        <f>SUMIFS(СВЦЭМ!$C$33:$C$776,СВЦЭМ!$A$33:$A$776,$A89,СВЦЭМ!$B$33:$B$776,X$83)+'СЕТ СН'!$H$9+СВЦЭМ!$D$10+'СЕТ СН'!$H$6-'СЕТ СН'!$H$19</f>
        <v>861.63536468000007</v>
      </c>
      <c r="Y89" s="36">
        <f>SUMIFS(СВЦЭМ!$C$33:$C$776,СВЦЭМ!$A$33:$A$776,$A89,СВЦЭМ!$B$33:$B$776,Y$83)+'СЕТ СН'!$H$9+СВЦЭМ!$D$10+'СЕТ СН'!$H$6-'СЕТ СН'!$H$19</f>
        <v>967.19427622000001</v>
      </c>
    </row>
    <row r="90" spans="1:25" ht="15.75" x14ac:dyDescent="0.2">
      <c r="A90" s="35">
        <f t="shared" si="2"/>
        <v>43623</v>
      </c>
      <c r="B90" s="36">
        <f>SUMIFS(СВЦЭМ!$C$33:$C$776,СВЦЭМ!$A$33:$A$776,$A90,СВЦЭМ!$B$33:$B$776,B$83)+'СЕТ СН'!$H$9+СВЦЭМ!$D$10+'СЕТ СН'!$H$6-'СЕТ СН'!$H$19</f>
        <v>1032.1177441900002</v>
      </c>
      <c r="C90" s="36">
        <f>SUMIFS(СВЦЭМ!$C$33:$C$776,СВЦЭМ!$A$33:$A$776,$A90,СВЦЭМ!$B$33:$B$776,C$83)+'СЕТ СН'!$H$9+СВЦЭМ!$D$10+'СЕТ СН'!$H$6-'СЕТ СН'!$H$19</f>
        <v>1086.8403272100002</v>
      </c>
      <c r="D90" s="36">
        <f>SUMIFS(СВЦЭМ!$C$33:$C$776,СВЦЭМ!$A$33:$A$776,$A90,СВЦЭМ!$B$33:$B$776,D$83)+'СЕТ СН'!$H$9+СВЦЭМ!$D$10+'СЕТ СН'!$H$6-'СЕТ СН'!$H$19</f>
        <v>1117.36640865</v>
      </c>
      <c r="E90" s="36">
        <f>SUMIFS(СВЦЭМ!$C$33:$C$776,СВЦЭМ!$A$33:$A$776,$A90,СВЦЭМ!$B$33:$B$776,E$83)+'СЕТ СН'!$H$9+СВЦЭМ!$D$10+'СЕТ СН'!$H$6-'СЕТ СН'!$H$19</f>
        <v>1127.3304106400001</v>
      </c>
      <c r="F90" s="36">
        <f>SUMIFS(СВЦЭМ!$C$33:$C$776,СВЦЭМ!$A$33:$A$776,$A90,СВЦЭМ!$B$33:$B$776,F$83)+'СЕТ СН'!$H$9+СВЦЭМ!$D$10+'СЕТ СН'!$H$6-'СЕТ СН'!$H$19</f>
        <v>1124.2298931</v>
      </c>
      <c r="G90" s="36">
        <f>SUMIFS(СВЦЭМ!$C$33:$C$776,СВЦЭМ!$A$33:$A$776,$A90,СВЦЭМ!$B$33:$B$776,G$83)+'СЕТ СН'!$H$9+СВЦЭМ!$D$10+'СЕТ СН'!$H$6-'СЕТ СН'!$H$19</f>
        <v>1116.11474417</v>
      </c>
      <c r="H90" s="36">
        <f>SUMIFS(СВЦЭМ!$C$33:$C$776,СВЦЭМ!$A$33:$A$776,$A90,СВЦЭМ!$B$33:$B$776,H$83)+'СЕТ СН'!$H$9+СВЦЭМ!$D$10+'СЕТ СН'!$H$6-'СЕТ СН'!$H$19</f>
        <v>1065.8337019000001</v>
      </c>
      <c r="I90" s="36">
        <f>SUMIFS(СВЦЭМ!$C$33:$C$776,СВЦЭМ!$A$33:$A$776,$A90,СВЦЭМ!$B$33:$B$776,I$83)+'СЕТ СН'!$H$9+СВЦЭМ!$D$10+'СЕТ СН'!$H$6-'СЕТ СН'!$H$19</f>
        <v>995.24544493000008</v>
      </c>
      <c r="J90" s="36">
        <f>SUMIFS(СВЦЭМ!$C$33:$C$776,СВЦЭМ!$A$33:$A$776,$A90,СВЦЭМ!$B$33:$B$776,J$83)+'СЕТ СН'!$H$9+СВЦЭМ!$D$10+'СЕТ СН'!$H$6-'СЕТ СН'!$H$19</f>
        <v>953.66832818</v>
      </c>
      <c r="K90" s="36">
        <f>SUMIFS(СВЦЭМ!$C$33:$C$776,СВЦЭМ!$A$33:$A$776,$A90,СВЦЭМ!$B$33:$B$776,K$83)+'СЕТ СН'!$H$9+СВЦЭМ!$D$10+'СЕТ СН'!$H$6-'СЕТ СН'!$H$19</f>
        <v>951.02119954</v>
      </c>
      <c r="L90" s="36">
        <f>SUMIFS(СВЦЭМ!$C$33:$C$776,СВЦЭМ!$A$33:$A$776,$A90,СВЦЭМ!$B$33:$B$776,L$83)+'СЕТ СН'!$H$9+СВЦЭМ!$D$10+'СЕТ СН'!$H$6-'СЕТ СН'!$H$19</f>
        <v>956.88564829000006</v>
      </c>
      <c r="M90" s="36">
        <f>SUMIFS(СВЦЭМ!$C$33:$C$776,СВЦЭМ!$A$33:$A$776,$A90,СВЦЭМ!$B$33:$B$776,M$83)+'СЕТ СН'!$H$9+СВЦЭМ!$D$10+'СЕТ СН'!$H$6-'СЕТ СН'!$H$19</f>
        <v>943.14729206000004</v>
      </c>
      <c r="N90" s="36">
        <f>SUMIFS(СВЦЭМ!$C$33:$C$776,СВЦЭМ!$A$33:$A$776,$A90,СВЦЭМ!$B$33:$B$776,N$83)+'СЕТ СН'!$H$9+СВЦЭМ!$D$10+'СЕТ СН'!$H$6-'СЕТ СН'!$H$19</f>
        <v>958.64067413999999</v>
      </c>
      <c r="O90" s="36">
        <f>SUMIFS(СВЦЭМ!$C$33:$C$776,СВЦЭМ!$A$33:$A$776,$A90,СВЦЭМ!$B$33:$B$776,O$83)+'СЕТ СН'!$H$9+СВЦЭМ!$D$10+'СЕТ СН'!$H$6-'СЕТ СН'!$H$19</f>
        <v>953.39036375000001</v>
      </c>
      <c r="P90" s="36">
        <f>SUMIFS(СВЦЭМ!$C$33:$C$776,СВЦЭМ!$A$33:$A$776,$A90,СВЦЭМ!$B$33:$B$776,P$83)+'СЕТ СН'!$H$9+СВЦЭМ!$D$10+'СЕТ СН'!$H$6-'СЕТ СН'!$H$19</f>
        <v>970.28911593999999</v>
      </c>
      <c r="Q90" s="36">
        <f>SUMIFS(СВЦЭМ!$C$33:$C$776,СВЦЭМ!$A$33:$A$776,$A90,СВЦЭМ!$B$33:$B$776,Q$83)+'СЕТ СН'!$H$9+СВЦЭМ!$D$10+'СЕТ СН'!$H$6-'СЕТ СН'!$H$19</f>
        <v>918.79372343</v>
      </c>
      <c r="R90" s="36">
        <f>SUMIFS(СВЦЭМ!$C$33:$C$776,СВЦЭМ!$A$33:$A$776,$A90,СВЦЭМ!$B$33:$B$776,R$83)+'СЕТ СН'!$H$9+СВЦЭМ!$D$10+'СЕТ СН'!$H$6-'СЕТ СН'!$H$19</f>
        <v>879.59059918000003</v>
      </c>
      <c r="S90" s="36">
        <f>SUMIFS(СВЦЭМ!$C$33:$C$776,СВЦЭМ!$A$33:$A$776,$A90,СВЦЭМ!$B$33:$B$776,S$83)+'СЕТ СН'!$H$9+СВЦЭМ!$D$10+'СЕТ СН'!$H$6-'СЕТ СН'!$H$19</f>
        <v>887.81716591000009</v>
      </c>
      <c r="T90" s="36">
        <f>SUMIFS(СВЦЭМ!$C$33:$C$776,СВЦЭМ!$A$33:$A$776,$A90,СВЦЭМ!$B$33:$B$776,T$83)+'СЕТ СН'!$H$9+СВЦЭМ!$D$10+'СЕТ СН'!$H$6-'СЕТ СН'!$H$19</f>
        <v>886.05323791000001</v>
      </c>
      <c r="U90" s="36">
        <f>SUMIFS(СВЦЭМ!$C$33:$C$776,СВЦЭМ!$A$33:$A$776,$A90,СВЦЭМ!$B$33:$B$776,U$83)+'СЕТ СН'!$H$9+СВЦЭМ!$D$10+'СЕТ СН'!$H$6-'СЕТ СН'!$H$19</f>
        <v>874.32456235000006</v>
      </c>
      <c r="V90" s="36">
        <f>SUMIFS(СВЦЭМ!$C$33:$C$776,СВЦЭМ!$A$33:$A$776,$A90,СВЦЭМ!$B$33:$B$776,V$83)+'СЕТ СН'!$H$9+СВЦЭМ!$D$10+'СЕТ СН'!$H$6-'СЕТ СН'!$H$19</f>
        <v>850.76432780000005</v>
      </c>
      <c r="W90" s="36">
        <f>SUMIFS(СВЦЭМ!$C$33:$C$776,СВЦЭМ!$A$33:$A$776,$A90,СВЦЭМ!$B$33:$B$776,W$83)+'СЕТ СН'!$H$9+СВЦЭМ!$D$10+'СЕТ СН'!$H$6-'СЕТ СН'!$H$19</f>
        <v>818.58580654000002</v>
      </c>
      <c r="X90" s="36">
        <f>SUMIFS(СВЦЭМ!$C$33:$C$776,СВЦЭМ!$A$33:$A$776,$A90,СВЦЭМ!$B$33:$B$776,X$83)+'СЕТ СН'!$H$9+СВЦЭМ!$D$10+'СЕТ СН'!$H$6-'СЕТ СН'!$H$19</f>
        <v>789.09185696999998</v>
      </c>
      <c r="Y90" s="36">
        <f>SUMIFS(СВЦЭМ!$C$33:$C$776,СВЦЭМ!$A$33:$A$776,$A90,СВЦЭМ!$B$33:$B$776,Y$83)+'СЕТ СН'!$H$9+СВЦЭМ!$D$10+'СЕТ СН'!$H$6-'СЕТ СН'!$H$19</f>
        <v>877.38352073999999</v>
      </c>
    </row>
    <row r="91" spans="1:25" ht="15.75" x14ac:dyDescent="0.2">
      <c r="A91" s="35">
        <f t="shared" si="2"/>
        <v>43624</v>
      </c>
      <c r="B91" s="36">
        <f>SUMIFS(СВЦЭМ!$C$33:$C$776,СВЦЭМ!$A$33:$A$776,$A91,СВЦЭМ!$B$33:$B$776,B$83)+'СЕТ СН'!$H$9+СВЦЭМ!$D$10+'СЕТ СН'!$H$6-'СЕТ СН'!$H$19</f>
        <v>928.59675861000005</v>
      </c>
      <c r="C91" s="36">
        <f>SUMIFS(СВЦЭМ!$C$33:$C$776,СВЦЭМ!$A$33:$A$776,$A91,СВЦЭМ!$B$33:$B$776,C$83)+'СЕТ СН'!$H$9+СВЦЭМ!$D$10+'СЕТ СН'!$H$6-'СЕТ СН'!$H$19</f>
        <v>919.76710474000004</v>
      </c>
      <c r="D91" s="36">
        <f>SUMIFS(СВЦЭМ!$C$33:$C$776,СВЦЭМ!$A$33:$A$776,$A91,СВЦЭМ!$B$33:$B$776,D$83)+'СЕТ СН'!$H$9+СВЦЭМ!$D$10+'СЕТ СН'!$H$6-'СЕТ СН'!$H$19</f>
        <v>943.04603655000005</v>
      </c>
      <c r="E91" s="36">
        <f>SUMIFS(СВЦЭМ!$C$33:$C$776,СВЦЭМ!$A$33:$A$776,$A91,СВЦЭМ!$B$33:$B$776,E$83)+'СЕТ СН'!$H$9+СВЦЭМ!$D$10+'СЕТ СН'!$H$6-'СЕТ СН'!$H$19</f>
        <v>979.78357529000004</v>
      </c>
      <c r="F91" s="36">
        <f>SUMIFS(СВЦЭМ!$C$33:$C$776,СВЦЭМ!$A$33:$A$776,$A91,СВЦЭМ!$B$33:$B$776,F$83)+'СЕТ СН'!$H$9+СВЦЭМ!$D$10+'СЕТ СН'!$H$6-'СЕТ СН'!$H$19</f>
        <v>982.77772741000001</v>
      </c>
      <c r="G91" s="36">
        <f>SUMIFS(СВЦЭМ!$C$33:$C$776,СВЦЭМ!$A$33:$A$776,$A91,СВЦЭМ!$B$33:$B$776,G$83)+'СЕТ СН'!$H$9+СВЦЭМ!$D$10+'СЕТ СН'!$H$6-'СЕТ СН'!$H$19</f>
        <v>970.37617434000003</v>
      </c>
      <c r="H91" s="36">
        <f>SUMIFS(СВЦЭМ!$C$33:$C$776,СВЦЭМ!$A$33:$A$776,$A91,СВЦЭМ!$B$33:$B$776,H$83)+'СЕТ СН'!$H$9+СВЦЭМ!$D$10+'СЕТ СН'!$H$6-'СЕТ СН'!$H$19</f>
        <v>968.90762863999998</v>
      </c>
      <c r="I91" s="36">
        <f>SUMIFS(СВЦЭМ!$C$33:$C$776,СВЦЭМ!$A$33:$A$776,$A91,СВЦЭМ!$B$33:$B$776,I$83)+'СЕТ СН'!$H$9+СВЦЭМ!$D$10+'СЕТ СН'!$H$6-'СЕТ СН'!$H$19</f>
        <v>945.12660384000003</v>
      </c>
      <c r="J91" s="36">
        <f>SUMIFS(СВЦЭМ!$C$33:$C$776,СВЦЭМ!$A$33:$A$776,$A91,СВЦЭМ!$B$33:$B$776,J$83)+'СЕТ СН'!$H$9+СВЦЭМ!$D$10+'СЕТ СН'!$H$6-'СЕТ СН'!$H$19</f>
        <v>954.39831545000004</v>
      </c>
      <c r="K91" s="36">
        <f>SUMIFS(СВЦЭМ!$C$33:$C$776,СВЦЭМ!$A$33:$A$776,$A91,СВЦЭМ!$B$33:$B$776,K$83)+'СЕТ СН'!$H$9+СВЦЭМ!$D$10+'СЕТ СН'!$H$6-'СЕТ СН'!$H$19</f>
        <v>977.42479098000001</v>
      </c>
      <c r="L91" s="36">
        <f>SUMIFS(СВЦЭМ!$C$33:$C$776,СВЦЭМ!$A$33:$A$776,$A91,СВЦЭМ!$B$33:$B$776,L$83)+'СЕТ СН'!$H$9+СВЦЭМ!$D$10+'СЕТ СН'!$H$6-'СЕТ СН'!$H$19</f>
        <v>986.61419575000002</v>
      </c>
      <c r="M91" s="36">
        <f>SUMIFS(СВЦЭМ!$C$33:$C$776,СВЦЭМ!$A$33:$A$776,$A91,СВЦЭМ!$B$33:$B$776,M$83)+'СЕТ СН'!$H$9+СВЦЭМ!$D$10+'СЕТ СН'!$H$6-'СЕТ СН'!$H$19</f>
        <v>971.57056131000002</v>
      </c>
      <c r="N91" s="36">
        <f>SUMIFS(СВЦЭМ!$C$33:$C$776,СВЦЭМ!$A$33:$A$776,$A91,СВЦЭМ!$B$33:$B$776,N$83)+'СЕТ СН'!$H$9+СВЦЭМ!$D$10+'СЕТ СН'!$H$6-'СЕТ СН'!$H$19</f>
        <v>978.34475482000005</v>
      </c>
      <c r="O91" s="36">
        <f>SUMIFS(СВЦЭМ!$C$33:$C$776,СВЦЭМ!$A$33:$A$776,$A91,СВЦЭМ!$B$33:$B$776,O$83)+'СЕТ СН'!$H$9+СВЦЭМ!$D$10+'СЕТ СН'!$H$6-'СЕТ СН'!$H$19</f>
        <v>966.49215412000001</v>
      </c>
      <c r="P91" s="36">
        <f>SUMIFS(СВЦЭМ!$C$33:$C$776,СВЦЭМ!$A$33:$A$776,$A91,СВЦЭМ!$B$33:$B$776,P$83)+'СЕТ СН'!$H$9+СВЦЭМ!$D$10+'СЕТ СН'!$H$6-'СЕТ СН'!$H$19</f>
        <v>973.87352328999998</v>
      </c>
      <c r="Q91" s="36">
        <f>SUMIFS(СВЦЭМ!$C$33:$C$776,СВЦЭМ!$A$33:$A$776,$A91,СВЦЭМ!$B$33:$B$776,Q$83)+'СЕТ СН'!$H$9+СВЦЭМ!$D$10+'СЕТ СН'!$H$6-'СЕТ СН'!$H$19</f>
        <v>854.82237550000002</v>
      </c>
      <c r="R91" s="36">
        <f>SUMIFS(СВЦЭМ!$C$33:$C$776,СВЦЭМ!$A$33:$A$776,$A91,СВЦЭМ!$B$33:$B$776,R$83)+'СЕТ СН'!$H$9+СВЦЭМ!$D$10+'СЕТ СН'!$H$6-'СЕТ СН'!$H$19</f>
        <v>811.52383107000003</v>
      </c>
      <c r="S91" s="36">
        <f>SUMIFS(СВЦЭМ!$C$33:$C$776,СВЦЭМ!$A$33:$A$776,$A91,СВЦЭМ!$B$33:$B$776,S$83)+'СЕТ СН'!$H$9+СВЦЭМ!$D$10+'СЕТ СН'!$H$6-'СЕТ СН'!$H$19</f>
        <v>800.04455568000003</v>
      </c>
      <c r="T91" s="36">
        <f>SUMIFS(СВЦЭМ!$C$33:$C$776,СВЦЭМ!$A$33:$A$776,$A91,СВЦЭМ!$B$33:$B$776,T$83)+'СЕТ СН'!$H$9+СВЦЭМ!$D$10+'СЕТ СН'!$H$6-'СЕТ СН'!$H$19</f>
        <v>796.62465329000008</v>
      </c>
      <c r="U91" s="36">
        <f>SUMIFS(СВЦЭМ!$C$33:$C$776,СВЦЭМ!$A$33:$A$776,$A91,СВЦЭМ!$B$33:$B$776,U$83)+'СЕТ СН'!$H$9+СВЦЭМ!$D$10+'СЕТ СН'!$H$6-'СЕТ СН'!$H$19</f>
        <v>789.34753911000007</v>
      </c>
      <c r="V91" s="36">
        <f>SUMIFS(СВЦЭМ!$C$33:$C$776,СВЦЭМ!$A$33:$A$776,$A91,СВЦЭМ!$B$33:$B$776,V$83)+'СЕТ СН'!$H$9+СВЦЭМ!$D$10+'СЕТ СН'!$H$6-'СЕТ СН'!$H$19</f>
        <v>774.63487571000007</v>
      </c>
      <c r="W91" s="36">
        <f>SUMIFS(СВЦЭМ!$C$33:$C$776,СВЦЭМ!$A$33:$A$776,$A91,СВЦЭМ!$B$33:$B$776,W$83)+'СЕТ СН'!$H$9+СВЦЭМ!$D$10+'СЕТ СН'!$H$6-'СЕТ СН'!$H$19</f>
        <v>750.15801389000001</v>
      </c>
      <c r="X91" s="36">
        <f>SUMIFS(СВЦЭМ!$C$33:$C$776,СВЦЭМ!$A$33:$A$776,$A91,СВЦЭМ!$B$33:$B$776,X$83)+'СЕТ СН'!$H$9+СВЦЭМ!$D$10+'СЕТ СН'!$H$6-'СЕТ СН'!$H$19</f>
        <v>764.00775520000002</v>
      </c>
      <c r="Y91" s="36">
        <f>SUMIFS(СВЦЭМ!$C$33:$C$776,СВЦЭМ!$A$33:$A$776,$A91,СВЦЭМ!$B$33:$B$776,Y$83)+'СЕТ СН'!$H$9+СВЦЭМ!$D$10+'СЕТ СН'!$H$6-'СЕТ СН'!$H$19</f>
        <v>839.38952026000004</v>
      </c>
    </row>
    <row r="92" spans="1:25" ht="15.75" x14ac:dyDescent="0.2">
      <c r="A92" s="35">
        <f t="shared" si="2"/>
        <v>43625</v>
      </c>
      <c r="B92" s="36">
        <f>SUMIFS(СВЦЭМ!$C$33:$C$776,СВЦЭМ!$A$33:$A$776,$A92,СВЦЭМ!$B$33:$B$776,B$83)+'СЕТ СН'!$H$9+СВЦЭМ!$D$10+'СЕТ СН'!$H$6-'СЕТ СН'!$H$19</f>
        <v>977.63870309000004</v>
      </c>
      <c r="C92" s="36">
        <f>SUMIFS(СВЦЭМ!$C$33:$C$776,СВЦЭМ!$A$33:$A$776,$A92,СВЦЭМ!$B$33:$B$776,C$83)+'СЕТ СН'!$H$9+СВЦЭМ!$D$10+'СЕТ СН'!$H$6-'СЕТ СН'!$H$19</f>
        <v>1006.28273787</v>
      </c>
      <c r="D92" s="36">
        <f>SUMIFS(СВЦЭМ!$C$33:$C$776,СВЦЭМ!$A$33:$A$776,$A92,СВЦЭМ!$B$33:$B$776,D$83)+'СЕТ СН'!$H$9+СВЦЭМ!$D$10+'СЕТ СН'!$H$6-'СЕТ СН'!$H$19</f>
        <v>1036.7895377900002</v>
      </c>
      <c r="E92" s="36">
        <f>SUMIFS(СВЦЭМ!$C$33:$C$776,СВЦЭМ!$A$33:$A$776,$A92,СВЦЭМ!$B$33:$B$776,E$83)+'СЕТ СН'!$H$9+СВЦЭМ!$D$10+'СЕТ СН'!$H$6-'СЕТ СН'!$H$19</f>
        <v>1046.7727913000001</v>
      </c>
      <c r="F92" s="36">
        <f>SUMIFS(СВЦЭМ!$C$33:$C$776,СВЦЭМ!$A$33:$A$776,$A92,СВЦЭМ!$B$33:$B$776,F$83)+'СЕТ СН'!$H$9+СВЦЭМ!$D$10+'СЕТ СН'!$H$6-'СЕТ СН'!$H$19</f>
        <v>1041.31158813</v>
      </c>
      <c r="G92" s="36">
        <f>SUMIFS(СВЦЭМ!$C$33:$C$776,СВЦЭМ!$A$33:$A$776,$A92,СВЦЭМ!$B$33:$B$776,G$83)+'СЕТ СН'!$H$9+СВЦЭМ!$D$10+'СЕТ СН'!$H$6-'СЕТ СН'!$H$19</f>
        <v>1054.79235737</v>
      </c>
      <c r="H92" s="36">
        <f>SUMIFS(СВЦЭМ!$C$33:$C$776,СВЦЭМ!$A$33:$A$776,$A92,СВЦЭМ!$B$33:$B$776,H$83)+'СЕТ СН'!$H$9+СВЦЭМ!$D$10+'СЕТ СН'!$H$6-'СЕТ СН'!$H$19</f>
        <v>1059.44370273</v>
      </c>
      <c r="I92" s="36">
        <f>SUMIFS(СВЦЭМ!$C$33:$C$776,СВЦЭМ!$A$33:$A$776,$A92,СВЦЭМ!$B$33:$B$776,I$83)+'СЕТ СН'!$H$9+СВЦЭМ!$D$10+'СЕТ СН'!$H$6-'СЕТ СН'!$H$19</f>
        <v>1007.1614272100001</v>
      </c>
      <c r="J92" s="36">
        <f>SUMIFS(СВЦЭМ!$C$33:$C$776,СВЦЭМ!$A$33:$A$776,$A92,СВЦЭМ!$B$33:$B$776,J$83)+'СЕТ СН'!$H$9+СВЦЭМ!$D$10+'СЕТ СН'!$H$6-'СЕТ СН'!$H$19</f>
        <v>956.49731185000007</v>
      </c>
      <c r="K92" s="36">
        <f>SUMIFS(СВЦЭМ!$C$33:$C$776,СВЦЭМ!$A$33:$A$776,$A92,СВЦЭМ!$B$33:$B$776,K$83)+'СЕТ СН'!$H$9+СВЦЭМ!$D$10+'СЕТ СН'!$H$6-'СЕТ СН'!$H$19</f>
        <v>928.05423119</v>
      </c>
      <c r="L92" s="36">
        <f>SUMIFS(СВЦЭМ!$C$33:$C$776,СВЦЭМ!$A$33:$A$776,$A92,СВЦЭМ!$B$33:$B$776,L$83)+'СЕТ СН'!$H$9+СВЦЭМ!$D$10+'СЕТ СН'!$H$6-'СЕТ СН'!$H$19</f>
        <v>902.47786470000005</v>
      </c>
      <c r="M92" s="36">
        <f>SUMIFS(СВЦЭМ!$C$33:$C$776,СВЦЭМ!$A$33:$A$776,$A92,СВЦЭМ!$B$33:$B$776,M$83)+'СЕТ СН'!$H$9+СВЦЭМ!$D$10+'СЕТ СН'!$H$6-'СЕТ СН'!$H$19</f>
        <v>877.42450149000001</v>
      </c>
      <c r="N92" s="36">
        <f>SUMIFS(СВЦЭМ!$C$33:$C$776,СВЦЭМ!$A$33:$A$776,$A92,СВЦЭМ!$B$33:$B$776,N$83)+'СЕТ СН'!$H$9+СВЦЭМ!$D$10+'СЕТ СН'!$H$6-'СЕТ СН'!$H$19</f>
        <v>874.74397299000009</v>
      </c>
      <c r="O92" s="36">
        <f>SUMIFS(СВЦЭМ!$C$33:$C$776,СВЦЭМ!$A$33:$A$776,$A92,СВЦЭМ!$B$33:$B$776,O$83)+'СЕТ СН'!$H$9+СВЦЭМ!$D$10+'СЕТ СН'!$H$6-'СЕТ СН'!$H$19</f>
        <v>873.66974008</v>
      </c>
      <c r="P92" s="36">
        <f>SUMIFS(СВЦЭМ!$C$33:$C$776,СВЦЭМ!$A$33:$A$776,$A92,СВЦЭМ!$B$33:$B$776,P$83)+'СЕТ СН'!$H$9+СВЦЭМ!$D$10+'СЕТ СН'!$H$6-'СЕТ СН'!$H$19</f>
        <v>885.15075982000008</v>
      </c>
      <c r="Q92" s="36">
        <f>SUMIFS(СВЦЭМ!$C$33:$C$776,СВЦЭМ!$A$33:$A$776,$A92,СВЦЭМ!$B$33:$B$776,Q$83)+'СЕТ СН'!$H$9+СВЦЭМ!$D$10+'СЕТ СН'!$H$6-'СЕТ СН'!$H$19</f>
        <v>848.36979455000005</v>
      </c>
      <c r="R92" s="36">
        <f>SUMIFS(СВЦЭМ!$C$33:$C$776,СВЦЭМ!$A$33:$A$776,$A92,СВЦЭМ!$B$33:$B$776,R$83)+'СЕТ СН'!$H$9+СВЦЭМ!$D$10+'СЕТ СН'!$H$6-'СЕТ СН'!$H$19</f>
        <v>807.71716506000007</v>
      </c>
      <c r="S92" s="36">
        <f>SUMIFS(СВЦЭМ!$C$33:$C$776,СВЦЭМ!$A$33:$A$776,$A92,СВЦЭМ!$B$33:$B$776,S$83)+'СЕТ СН'!$H$9+СВЦЭМ!$D$10+'СЕТ СН'!$H$6-'СЕТ СН'!$H$19</f>
        <v>816.5864593</v>
      </c>
      <c r="T92" s="36">
        <f>SUMIFS(СВЦЭМ!$C$33:$C$776,СВЦЭМ!$A$33:$A$776,$A92,СВЦЭМ!$B$33:$B$776,T$83)+'СЕТ СН'!$H$9+СВЦЭМ!$D$10+'СЕТ СН'!$H$6-'СЕТ СН'!$H$19</f>
        <v>823.95775365999998</v>
      </c>
      <c r="U92" s="36">
        <f>SUMIFS(СВЦЭМ!$C$33:$C$776,СВЦЭМ!$A$33:$A$776,$A92,СВЦЭМ!$B$33:$B$776,U$83)+'СЕТ СН'!$H$9+СВЦЭМ!$D$10+'СЕТ СН'!$H$6-'СЕТ СН'!$H$19</f>
        <v>812.55802698000002</v>
      </c>
      <c r="V92" s="36">
        <f>SUMIFS(СВЦЭМ!$C$33:$C$776,СВЦЭМ!$A$33:$A$776,$A92,СВЦЭМ!$B$33:$B$776,V$83)+'СЕТ СН'!$H$9+СВЦЭМ!$D$10+'СЕТ СН'!$H$6-'СЕТ СН'!$H$19</f>
        <v>807.82138956000006</v>
      </c>
      <c r="W92" s="36">
        <f>SUMIFS(СВЦЭМ!$C$33:$C$776,СВЦЭМ!$A$33:$A$776,$A92,СВЦЭМ!$B$33:$B$776,W$83)+'СЕТ СН'!$H$9+СВЦЭМ!$D$10+'СЕТ СН'!$H$6-'СЕТ СН'!$H$19</f>
        <v>788.79121072999999</v>
      </c>
      <c r="X92" s="36">
        <f>SUMIFS(СВЦЭМ!$C$33:$C$776,СВЦЭМ!$A$33:$A$776,$A92,СВЦЭМ!$B$33:$B$776,X$83)+'СЕТ СН'!$H$9+СВЦЭМ!$D$10+'СЕТ СН'!$H$6-'СЕТ СН'!$H$19</f>
        <v>795.60899083000004</v>
      </c>
      <c r="Y92" s="36">
        <f>SUMIFS(СВЦЭМ!$C$33:$C$776,СВЦЭМ!$A$33:$A$776,$A92,СВЦЭМ!$B$33:$B$776,Y$83)+'СЕТ СН'!$H$9+СВЦЭМ!$D$10+'СЕТ СН'!$H$6-'СЕТ СН'!$H$19</f>
        <v>877.45645171000001</v>
      </c>
    </row>
    <row r="93" spans="1:25" ht="15.75" x14ac:dyDescent="0.2">
      <c r="A93" s="35">
        <f t="shared" si="2"/>
        <v>43626</v>
      </c>
      <c r="B93" s="36">
        <f>SUMIFS(СВЦЭМ!$C$33:$C$776,СВЦЭМ!$A$33:$A$776,$A93,СВЦЭМ!$B$33:$B$776,B$83)+'СЕТ СН'!$H$9+СВЦЭМ!$D$10+'СЕТ СН'!$H$6-'СЕТ СН'!$H$19</f>
        <v>996.80541578999998</v>
      </c>
      <c r="C93" s="36">
        <f>SUMIFS(СВЦЭМ!$C$33:$C$776,СВЦЭМ!$A$33:$A$776,$A93,СВЦЭМ!$B$33:$B$776,C$83)+'СЕТ СН'!$H$9+СВЦЭМ!$D$10+'СЕТ СН'!$H$6-'СЕТ СН'!$H$19</f>
        <v>1040.059931</v>
      </c>
      <c r="D93" s="36">
        <f>SUMIFS(СВЦЭМ!$C$33:$C$776,СВЦЭМ!$A$33:$A$776,$A93,СВЦЭМ!$B$33:$B$776,D$83)+'СЕТ СН'!$H$9+СВЦЭМ!$D$10+'СЕТ СН'!$H$6-'СЕТ СН'!$H$19</f>
        <v>1061.8719333700001</v>
      </c>
      <c r="E93" s="36">
        <f>SUMIFS(СВЦЭМ!$C$33:$C$776,СВЦЭМ!$A$33:$A$776,$A93,СВЦЭМ!$B$33:$B$776,E$83)+'СЕТ СН'!$H$9+СВЦЭМ!$D$10+'СЕТ СН'!$H$6-'СЕТ СН'!$H$19</f>
        <v>1058.9298294800001</v>
      </c>
      <c r="F93" s="36">
        <f>SUMIFS(СВЦЭМ!$C$33:$C$776,СВЦЭМ!$A$33:$A$776,$A93,СВЦЭМ!$B$33:$B$776,F$83)+'СЕТ СН'!$H$9+СВЦЭМ!$D$10+'СЕТ СН'!$H$6-'СЕТ СН'!$H$19</f>
        <v>1058.7455793400002</v>
      </c>
      <c r="G93" s="36">
        <f>SUMIFS(СВЦЭМ!$C$33:$C$776,СВЦЭМ!$A$33:$A$776,$A93,СВЦЭМ!$B$33:$B$776,G$83)+'СЕТ СН'!$H$9+СВЦЭМ!$D$10+'СЕТ СН'!$H$6-'СЕТ СН'!$H$19</f>
        <v>1060.8596690300001</v>
      </c>
      <c r="H93" s="36">
        <f>SUMIFS(СВЦЭМ!$C$33:$C$776,СВЦЭМ!$A$33:$A$776,$A93,СВЦЭМ!$B$33:$B$776,H$83)+'СЕТ СН'!$H$9+СВЦЭМ!$D$10+'СЕТ СН'!$H$6-'СЕТ СН'!$H$19</f>
        <v>1050.8191359900002</v>
      </c>
      <c r="I93" s="36">
        <f>SUMIFS(СВЦЭМ!$C$33:$C$776,СВЦЭМ!$A$33:$A$776,$A93,СВЦЭМ!$B$33:$B$776,I$83)+'СЕТ СН'!$H$9+СВЦЭМ!$D$10+'СЕТ СН'!$H$6-'СЕТ СН'!$H$19</f>
        <v>1001.46679607</v>
      </c>
      <c r="J93" s="36">
        <f>SUMIFS(СВЦЭМ!$C$33:$C$776,СВЦЭМ!$A$33:$A$776,$A93,СВЦЭМ!$B$33:$B$776,J$83)+'СЕТ СН'!$H$9+СВЦЭМ!$D$10+'СЕТ СН'!$H$6-'СЕТ СН'!$H$19</f>
        <v>966.23780681000005</v>
      </c>
      <c r="K93" s="36">
        <f>SUMIFS(СВЦЭМ!$C$33:$C$776,СВЦЭМ!$A$33:$A$776,$A93,СВЦЭМ!$B$33:$B$776,K$83)+'СЕТ СН'!$H$9+СВЦЭМ!$D$10+'СЕТ СН'!$H$6-'СЕТ СН'!$H$19</f>
        <v>941.54422568000007</v>
      </c>
      <c r="L93" s="36">
        <f>SUMIFS(СВЦЭМ!$C$33:$C$776,СВЦЭМ!$A$33:$A$776,$A93,СВЦЭМ!$B$33:$B$776,L$83)+'СЕТ СН'!$H$9+СВЦЭМ!$D$10+'СЕТ СН'!$H$6-'СЕТ СН'!$H$19</f>
        <v>927.88071135000007</v>
      </c>
      <c r="M93" s="36">
        <f>SUMIFS(СВЦЭМ!$C$33:$C$776,СВЦЭМ!$A$33:$A$776,$A93,СВЦЭМ!$B$33:$B$776,M$83)+'СЕТ СН'!$H$9+СВЦЭМ!$D$10+'СЕТ СН'!$H$6-'СЕТ СН'!$H$19</f>
        <v>909.89792045000002</v>
      </c>
      <c r="N93" s="36">
        <f>SUMIFS(СВЦЭМ!$C$33:$C$776,СВЦЭМ!$A$33:$A$776,$A93,СВЦЭМ!$B$33:$B$776,N$83)+'СЕТ СН'!$H$9+СВЦЭМ!$D$10+'СЕТ СН'!$H$6-'СЕТ СН'!$H$19</f>
        <v>922.33930840000005</v>
      </c>
      <c r="O93" s="36">
        <f>SUMIFS(СВЦЭМ!$C$33:$C$776,СВЦЭМ!$A$33:$A$776,$A93,СВЦЭМ!$B$33:$B$776,O$83)+'СЕТ СН'!$H$9+СВЦЭМ!$D$10+'СЕТ СН'!$H$6-'СЕТ СН'!$H$19</f>
        <v>919.71393929999999</v>
      </c>
      <c r="P93" s="36">
        <f>SUMIFS(СВЦЭМ!$C$33:$C$776,СВЦЭМ!$A$33:$A$776,$A93,СВЦЭМ!$B$33:$B$776,P$83)+'СЕТ СН'!$H$9+СВЦЭМ!$D$10+'СЕТ СН'!$H$6-'СЕТ СН'!$H$19</f>
        <v>934.97436464000009</v>
      </c>
      <c r="Q93" s="36">
        <f>SUMIFS(СВЦЭМ!$C$33:$C$776,СВЦЭМ!$A$33:$A$776,$A93,СВЦЭМ!$B$33:$B$776,Q$83)+'СЕТ СН'!$H$9+СВЦЭМ!$D$10+'СЕТ СН'!$H$6-'СЕТ СН'!$H$19</f>
        <v>890.23337634000006</v>
      </c>
      <c r="R93" s="36">
        <f>SUMIFS(СВЦЭМ!$C$33:$C$776,СВЦЭМ!$A$33:$A$776,$A93,СВЦЭМ!$B$33:$B$776,R$83)+'СЕТ СН'!$H$9+СВЦЭМ!$D$10+'СЕТ СН'!$H$6-'СЕТ СН'!$H$19</f>
        <v>848.09686063000004</v>
      </c>
      <c r="S93" s="36">
        <f>SUMIFS(СВЦЭМ!$C$33:$C$776,СВЦЭМ!$A$33:$A$776,$A93,СВЦЭМ!$B$33:$B$776,S$83)+'СЕТ СН'!$H$9+СВЦЭМ!$D$10+'СЕТ СН'!$H$6-'СЕТ СН'!$H$19</f>
        <v>871.81589014000008</v>
      </c>
      <c r="T93" s="36">
        <f>SUMIFS(СВЦЭМ!$C$33:$C$776,СВЦЭМ!$A$33:$A$776,$A93,СВЦЭМ!$B$33:$B$776,T$83)+'СЕТ СН'!$H$9+СВЦЭМ!$D$10+'СЕТ СН'!$H$6-'СЕТ СН'!$H$19</f>
        <v>875.59625387000006</v>
      </c>
      <c r="U93" s="36">
        <f>SUMIFS(СВЦЭМ!$C$33:$C$776,СВЦЭМ!$A$33:$A$776,$A93,СВЦЭМ!$B$33:$B$776,U$83)+'СЕТ СН'!$H$9+СВЦЭМ!$D$10+'СЕТ СН'!$H$6-'СЕТ СН'!$H$19</f>
        <v>861.52953292000007</v>
      </c>
      <c r="V93" s="36">
        <f>SUMIFS(СВЦЭМ!$C$33:$C$776,СВЦЭМ!$A$33:$A$776,$A93,СВЦЭМ!$B$33:$B$776,V$83)+'СЕТ СН'!$H$9+СВЦЭМ!$D$10+'СЕТ СН'!$H$6-'СЕТ СН'!$H$19</f>
        <v>844.08853812000007</v>
      </c>
      <c r="W93" s="36">
        <f>SUMIFS(СВЦЭМ!$C$33:$C$776,СВЦЭМ!$A$33:$A$776,$A93,СВЦЭМ!$B$33:$B$776,W$83)+'СЕТ СН'!$H$9+СВЦЭМ!$D$10+'СЕТ СН'!$H$6-'СЕТ СН'!$H$19</f>
        <v>827.54254037999999</v>
      </c>
      <c r="X93" s="36">
        <f>SUMIFS(СВЦЭМ!$C$33:$C$776,СВЦЭМ!$A$33:$A$776,$A93,СВЦЭМ!$B$33:$B$776,X$83)+'СЕТ СН'!$H$9+СВЦЭМ!$D$10+'СЕТ СН'!$H$6-'СЕТ СН'!$H$19</f>
        <v>831.94705929000008</v>
      </c>
      <c r="Y93" s="36">
        <f>SUMIFS(СВЦЭМ!$C$33:$C$776,СВЦЭМ!$A$33:$A$776,$A93,СВЦЭМ!$B$33:$B$776,Y$83)+'СЕТ СН'!$H$9+СВЦЭМ!$D$10+'СЕТ СН'!$H$6-'СЕТ СН'!$H$19</f>
        <v>921.62050428999999</v>
      </c>
    </row>
    <row r="94" spans="1:25" ht="15.75" x14ac:dyDescent="0.2">
      <c r="A94" s="35">
        <f t="shared" si="2"/>
        <v>43627</v>
      </c>
      <c r="B94" s="36">
        <f>SUMIFS(СВЦЭМ!$C$33:$C$776,СВЦЭМ!$A$33:$A$776,$A94,СВЦЭМ!$B$33:$B$776,B$83)+'СЕТ СН'!$H$9+СВЦЭМ!$D$10+'СЕТ СН'!$H$6-'СЕТ СН'!$H$19</f>
        <v>1039.7256631300002</v>
      </c>
      <c r="C94" s="36">
        <f>SUMIFS(СВЦЭМ!$C$33:$C$776,СВЦЭМ!$A$33:$A$776,$A94,СВЦЭМ!$B$33:$B$776,C$83)+'СЕТ СН'!$H$9+СВЦЭМ!$D$10+'СЕТ СН'!$H$6-'СЕТ СН'!$H$19</f>
        <v>1108.0369923600001</v>
      </c>
      <c r="D94" s="36">
        <f>SUMIFS(СВЦЭМ!$C$33:$C$776,СВЦЭМ!$A$33:$A$776,$A94,СВЦЭМ!$B$33:$B$776,D$83)+'СЕТ СН'!$H$9+СВЦЭМ!$D$10+'СЕТ СН'!$H$6-'СЕТ СН'!$H$19</f>
        <v>1085.5504505200001</v>
      </c>
      <c r="E94" s="36">
        <f>SUMIFS(СВЦЭМ!$C$33:$C$776,СВЦЭМ!$A$33:$A$776,$A94,СВЦЭМ!$B$33:$B$776,E$83)+'СЕТ СН'!$H$9+СВЦЭМ!$D$10+'СЕТ СН'!$H$6-'СЕТ СН'!$H$19</f>
        <v>1085.9860918500001</v>
      </c>
      <c r="F94" s="36">
        <f>SUMIFS(СВЦЭМ!$C$33:$C$776,СВЦЭМ!$A$33:$A$776,$A94,СВЦЭМ!$B$33:$B$776,F$83)+'СЕТ СН'!$H$9+СВЦЭМ!$D$10+'СЕТ СН'!$H$6-'СЕТ СН'!$H$19</f>
        <v>1083.5697582500002</v>
      </c>
      <c r="G94" s="36">
        <f>SUMIFS(СВЦЭМ!$C$33:$C$776,СВЦЭМ!$A$33:$A$776,$A94,СВЦЭМ!$B$33:$B$776,G$83)+'СЕТ СН'!$H$9+СВЦЭМ!$D$10+'СЕТ СН'!$H$6-'СЕТ СН'!$H$19</f>
        <v>1083.15719244</v>
      </c>
      <c r="H94" s="36">
        <f>SUMIFS(СВЦЭМ!$C$33:$C$776,СВЦЭМ!$A$33:$A$776,$A94,СВЦЭМ!$B$33:$B$776,H$83)+'СЕТ СН'!$H$9+СВЦЭМ!$D$10+'СЕТ СН'!$H$6-'СЕТ СН'!$H$19</f>
        <v>1083.22241246</v>
      </c>
      <c r="I94" s="36">
        <f>SUMIFS(СВЦЭМ!$C$33:$C$776,СВЦЭМ!$A$33:$A$776,$A94,СВЦЭМ!$B$33:$B$776,I$83)+'СЕТ СН'!$H$9+СВЦЭМ!$D$10+'СЕТ СН'!$H$6-'СЕТ СН'!$H$19</f>
        <v>993.71348717000001</v>
      </c>
      <c r="J94" s="36">
        <f>SUMIFS(СВЦЭМ!$C$33:$C$776,СВЦЭМ!$A$33:$A$776,$A94,СВЦЭМ!$B$33:$B$776,J$83)+'СЕТ СН'!$H$9+СВЦЭМ!$D$10+'СЕТ СН'!$H$6-'СЕТ СН'!$H$19</f>
        <v>967.69493130000001</v>
      </c>
      <c r="K94" s="36">
        <f>SUMIFS(СВЦЭМ!$C$33:$C$776,СВЦЭМ!$A$33:$A$776,$A94,СВЦЭМ!$B$33:$B$776,K$83)+'СЕТ СН'!$H$9+СВЦЭМ!$D$10+'СЕТ СН'!$H$6-'СЕТ СН'!$H$19</f>
        <v>946.58170522</v>
      </c>
      <c r="L94" s="36">
        <f>SUMIFS(СВЦЭМ!$C$33:$C$776,СВЦЭМ!$A$33:$A$776,$A94,СВЦЭМ!$B$33:$B$776,L$83)+'СЕТ СН'!$H$9+СВЦЭМ!$D$10+'СЕТ СН'!$H$6-'СЕТ СН'!$H$19</f>
        <v>943.07544068000004</v>
      </c>
      <c r="M94" s="36">
        <f>SUMIFS(СВЦЭМ!$C$33:$C$776,СВЦЭМ!$A$33:$A$776,$A94,СВЦЭМ!$B$33:$B$776,M$83)+'СЕТ СН'!$H$9+СВЦЭМ!$D$10+'СЕТ СН'!$H$6-'СЕТ СН'!$H$19</f>
        <v>932.98929683000006</v>
      </c>
      <c r="N94" s="36">
        <f>SUMIFS(СВЦЭМ!$C$33:$C$776,СВЦЭМ!$A$33:$A$776,$A94,СВЦЭМ!$B$33:$B$776,N$83)+'СЕТ СН'!$H$9+СВЦЭМ!$D$10+'СЕТ СН'!$H$6-'СЕТ СН'!$H$19</f>
        <v>944.39607917000001</v>
      </c>
      <c r="O94" s="36">
        <f>SUMIFS(СВЦЭМ!$C$33:$C$776,СВЦЭМ!$A$33:$A$776,$A94,СВЦЭМ!$B$33:$B$776,O$83)+'СЕТ СН'!$H$9+СВЦЭМ!$D$10+'СЕТ СН'!$H$6-'СЕТ СН'!$H$19</f>
        <v>936.75887905000002</v>
      </c>
      <c r="P94" s="36">
        <f>SUMIFS(СВЦЭМ!$C$33:$C$776,СВЦЭМ!$A$33:$A$776,$A94,СВЦЭМ!$B$33:$B$776,P$83)+'СЕТ СН'!$H$9+СВЦЭМ!$D$10+'СЕТ СН'!$H$6-'СЕТ СН'!$H$19</f>
        <v>951.11795866</v>
      </c>
      <c r="Q94" s="36">
        <f>SUMIFS(СВЦЭМ!$C$33:$C$776,СВЦЭМ!$A$33:$A$776,$A94,СВЦЭМ!$B$33:$B$776,Q$83)+'СЕТ СН'!$H$9+СВЦЭМ!$D$10+'СЕТ СН'!$H$6-'СЕТ СН'!$H$19</f>
        <v>912.55247239000005</v>
      </c>
      <c r="R94" s="36">
        <f>SUMIFS(СВЦЭМ!$C$33:$C$776,СВЦЭМ!$A$33:$A$776,$A94,СВЦЭМ!$B$33:$B$776,R$83)+'СЕТ СН'!$H$9+СВЦЭМ!$D$10+'СЕТ СН'!$H$6-'СЕТ СН'!$H$19</f>
        <v>870.63862800000004</v>
      </c>
      <c r="S94" s="36">
        <f>SUMIFS(СВЦЭМ!$C$33:$C$776,СВЦЭМ!$A$33:$A$776,$A94,СВЦЭМ!$B$33:$B$776,S$83)+'СЕТ СН'!$H$9+СВЦЭМ!$D$10+'СЕТ СН'!$H$6-'СЕТ СН'!$H$19</f>
        <v>878.28860652000003</v>
      </c>
      <c r="T94" s="36">
        <f>SUMIFS(СВЦЭМ!$C$33:$C$776,СВЦЭМ!$A$33:$A$776,$A94,СВЦЭМ!$B$33:$B$776,T$83)+'СЕТ СН'!$H$9+СВЦЭМ!$D$10+'СЕТ СН'!$H$6-'СЕТ СН'!$H$19</f>
        <v>883.92139453000004</v>
      </c>
      <c r="U94" s="36">
        <f>SUMIFS(СВЦЭМ!$C$33:$C$776,СВЦЭМ!$A$33:$A$776,$A94,СВЦЭМ!$B$33:$B$776,U$83)+'СЕТ СН'!$H$9+СВЦЭМ!$D$10+'СЕТ СН'!$H$6-'СЕТ СН'!$H$19</f>
        <v>879.43954315000008</v>
      </c>
      <c r="V94" s="36">
        <f>SUMIFS(СВЦЭМ!$C$33:$C$776,СВЦЭМ!$A$33:$A$776,$A94,СВЦЭМ!$B$33:$B$776,V$83)+'СЕТ СН'!$H$9+СВЦЭМ!$D$10+'СЕТ СН'!$H$6-'СЕТ СН'!$H$19</f>
        <v>864.04987000000006</v>
      </c>
      <c r="W94" s="36">
        <f>SUMIFS(СВЦЭМ!$C$33:$C$776,СВЦЭМ!$A$33:$A$776,$A94,СВЦЭМ!$B$33:$B$776,W$83)+'СЕТ СН'!$H$9+СВЦЭМ!$D$10+'СЕТ СН'!$H$6-'СЕТ СН'!$H$19</f>
        <v>859.85746801000005</v>
      </c>
      <c r="X94" s="36">
        <f>SUMIFS(СВЦЭМ!$C$33:$C$776,СВЦЭМ!$A$33:$A$776,$A94,СВЦЭМ!$B$33:$B$776,X$83)+'СЕТ СН'!$H$9+СВЦЭМ!$D$10+'СЕТ СН'!$H$6-'СЕТ СН'!$H$19</f>
        <v>865.17689328000006</v>
      </c>
      <c r="Y94" s="36">
        <f>SUMIFS(СВЦЭМ!$C$33:$C$776,СВЦЭМ!$A$33:$A$776,$A94,СВЦЭМ!$B$33:$B$776,Y$83)+'СЕТ СН'!$H$9+СВЦЭМ!$D$10+'СЕТ СН'!$H$6-'СЕТ СН'!$H$19</f>
        <v>943.54358356</v>
      </c>
    </row>
    <row r="95" spans="1:25" ht="15.75" x14ac:dyDescent="0.2">
      <c r="A95" s="35">
        <f t="shared" si="2"/>
        <v>43628</v>
      </c>
      <c r="B95" s="36">
        <f>SUMIFS(СВЦЭМ!$C$33:$C$776,СВЦЭМ!$A$33:$A$776,$A95,СВЦЭМ!$B$33:$B$776,B$83)+'СЕТ СН'!$H$9+СВЦЭМ!$D$10+'СЕТ СН'!$H$6-'СЕТ СН'!$H$19</f>
        <v>986.80203844000005</v>
      </c>
      <c r="C95" s="36">
        <f>SUMIFS(СВЦЭМ!$C$33:$C$776,СВЦЭМ!$A$33:$A$776,$A95,СВЦЭМ!$B$33:$B$776,C$83)+'СЕТ СН'!$H$9+СВЦЭМ!$D$10+'СЕТ СН'!$H$6-'СЕТ СН'!$H$19</f>
        <v>1041.5379244100002</v>
      </c>
      <c r="D95" s="36">
        <f>SUMIFS(СВЦЭМ!$C$33:$C$776,СВЦЭМ!$A$33:$A$776,$A95,СВЦЭМ!$B$33:$B$776,D$83)+'СЕТ СН'!$H$9+СВЦЭМ!$D$10+'СЕТ СН'!$H$6-'СЕТ СН'!$H$19</f>
        <v>1079.5047162600001</v>
      </c>
      <c r="E95" s="36">
        <f>SUMIFS(СВЦЭМ!$C$33:$C$776,СВЦЭМ!$A$33:$A$776,$A95,СВЦЭМ!$B$33:$B$776,E$83)+'СЕТ СН'!$H$9+СВЦЭМ!$D$10+'СЕТ СН'!$H$6-'СЕТ СН'!$H$19</f>
        <v>1084.9480609300001</v>
      </c>
      <c r="F95" s="36">
        <f>SUMIFS(СВЦЭМ!$C$33:$C$776,СВЦЭМ!$A$33:$A$776,$A95,СВЦЭМ!$B$33:$B$776,F$83)+'СЕТ СН'!$H$9+СВЦЭМ!$D$10+'СЕТ СН'!$H$6-'СЕТ СН'!$H$19</f>
        <v>1094.5715917500002</v>
      </c>
      <c r="G95" s="36">
        <f>SUMIFS(СВЦЭМ!$C$33:$C$776,СВЦЭМ!$A$33:$A$776,$A95,СВЦЭМ!$B$33:$B$776,G$83)+'СЕТ СН'!$H$9+СВЦЭМ!$D$10+'СЕТ СН'!$H$6-'СЕТ СН'!$H$19</f>
        <v>1103.8323042900001</v>
      </c>
      <c r="H95" s="36">
        <f>SUMIFS(СВЦЭМ!$C$33:$C$776,СВЦЭМ!$A$33:$A$776,$A95,СВЦЭМ!$B$33:$B$776,H$83)+'СЕТ СН'!$H$9+СВЦЭМ!$D$10+'СЕТ СН'!$H$6-'СЕТ СН'!$H$19</f>
        <v>1080.71702213</v>
      </c>
      <c r="I95" s="36">
        <f>SUMIFS(СВЦЭМ!$C$33:$C$776,СВЦЭМ!$A$33:$A$776,$A95,СВЦЭМ!$B$33:$B$776,I$83)+'СЕТ СН'!$H$9+СВЦЭМ!$D$10+'СЕТ СН'!$H$6-'СЕТ СН'!$H$19</f>
        <v>1057.9132234000001</v>
      </c>
      <c r="J95" s="36">
        <f>SUMIFS(СВЦЭМ!$C$33:$C$776,СВЦЭМ!$A$33:$A$776,$A95,СВЦЭМ!$B$33:$B$776,J$83)+'СЕТ СН'!$H$9+СВЦЭМ!$D$10+'СЕТ СН'!$H$6-'СЕТ СН'!$H$19</f>
        <v>1002.9267280400001</v>
      </c>
      <c r="K95" s="36">
        <f>SUMIFS(СВЦЭМ!$C$33:$C$776,СВЦЭМ!$A$33:$A$776,$A95,СВЦЭМ!$B$33:$B$776,K$83)+'СЕТ СН'!$H$9+СВЦЭМ!$D$10+'СЕТ СН'!$H$6-'СЕТ СН'!$H$19</f>
        <v>963.56289683</v>
      </c>
      <c r="L95" s="36">
        <f>SUMIFS(СВЦЭМ!$C$33:$C$776,СВЦЭМ!$A$33:$A$776,$A95,СВЦЭМ!$B$33:$B$776,L$83)+'СЕТ СН'!$H$9+СВЦЭМ!$D$10+'СЕТ СН'!$H$6-'СЕТ СН'!$H$19</f>
        <v>936.01365610000005</v>
      </c>
      <c r="M95" s="36">
        <f>SUMIFS(СВЦЭМ!$C$33:$C$776,СВЦЭМ!$A$33:$A$776,$A95,СВЦЭМ!$B$33:$B$776,M$83)+'СЕТ СН'!$H$9+СВЦЭМ!$D$10+'СЕТ СН'!$H$6-'СЕТ СН'!$H$19</f>
        <v>910.08468332000007</v>
      </c>
      <c r="N95" s="36">
        <f>SUMIFS(СВЦЭМ!$C$33:$C$776,СВЦЭМ!$A$33:$A$776,$A95,СВЦЭМ!$B$33:$B$776,N$83)+'СЕТ СН'!$H$9+СВЦЭМ!$D$10+'СЕТ СН'!$H$6-'СЕТ СН'!$H$19</f>
        <v>919.16444205000005</v>
      </c>
      <c r="O95" s="36">
        <f>SUMIFS(СВЦЭМ!$C$33:$C$776,СВЦЭМ!$A$33:$A$776,$A95,СВЦЭМ!$B$33:$B$776,O$83)+'СЕТ СН'!$H$9+СВЦЭМ!$D$10+'СЕТ СН'!$H$6-'СЕТ СН'!$H$19</f>
        <v>907.16664623000008</v>
      </c>
      <c r="P95" s="36">
        <f>SUMIFS(СВЦЭМ!$C$33:$C$776,СВЦЭМ!$A$33:$A$776,$A95,СВЦЭМ!$B$33:$B$776,P$83)+'СЕТ СН'!$H$9+СВЦЭМ!$D$10+'СЕТ СН'!$H$6-'СЕТ СН'!$H$19</f>
        <v>912.76312297000004</v>
      </c>
      <c r="Q95" s="36">
        <f>SUMIFS(СВЦЭМ!$C$33:$C$776,СВЦЭМ!$A$33:$A$776,$A95,СВЦЭМ!$B$33:$B$776,Q$83)+'СЕТ СН'!$H$9+СВЦЭМ!$D$10+'СЕТ СН'!$H$6-'СЕТ СН'!$H$19</f>
        <v>879.37220663000005</v>
      </c>
      <c r="R95" s="36">
        <f>SUMIFS(СВЦЭМ!$C$33:$C$776,СВЦЭМ!$A$33:$A$776,$A95,СВЦЭМ!$B$33:$B$776,R$83)+'СЕТ СН'!$H$9+СВЦЭМ!$D$10+'СЕТ СН'!$H$6-'СЕТ СН'!$H$19</f>
        <v>841.16617818999998</v>
      </c>
      <c r="S95" s="36">
        <f>SUMIFS(СВЦЭМ!$C$33:$C$776,СВЦЭМ!$A$33:$A$776,$A95,СВЦЭМ!$B$33:$B$776,S$83)+'СЕТ СН'!$H$9+СВЦЭМ!$D$10+'СЕТ СН'!$H$6-'СЕТ СН'!$H$19</f>
        <v>856.42856145000007</v>
      </c>
      <c r="T95" s="36">
        <f>SUMIFS(СВЦЭМ!$C$33:$C$776,СВЦЭМ!$A$33:$A$776,$A95,СВЦЭМ!$B$33:$B$776,T$83)+'СЕТ СН'!$H$9+СВЦЭМ!$D$10+'СЕТ СН'!$H$6-'СЕТ СН'!$H$19</f>
        <v>852.16968316999998</v>
      </c>
      <c r="U95" s="36">
        <f>SUMIFS(СВЦЭМ!$C$33:$C$776,СВЦЭМ!$A$33:$A$776,$A95,СВЦЭМ!$B$33:$B$776,U$83)+'СЕТ СН'!$H$9+СВЦЭМ!$D$10+'СЕТ СН'!$H$6-'СЕТ СН'!$H$19</f>
        <v>839.08854349000001</v>
      </c>
      <c r="V95" s="36">
        <f>SUMIFS(СВЦЭМ!$C$33:$C$776,СВЦЭМ!$A$33:$A$776,$A95,СВЦЭМ!$B$33:$B$776,V$83)+'СЕТ СН'!$H$9+СВЦЭМ!$D$10+'СЕТ СН'!$H$6-'СЕТ СН'!$H$19</f>
        <v>826.33054801000003</v>
      </c>
      <c r="W95" s="36">
        <f>SUMIFS(СВЦЭМ!$C$33:$C$776,СВЦЭМ!$A$33:$A$776,$A95,СВЦЭМ!$B$33:$B$776,W$83)+'СЕТ СН'!$H$9+СВЦЭМ!$D$10+'СЕТ СН'!$H$6-'СЕТ СН'!$H$19</f>
        <v>807.23086040999999</v>
      </c>
      <c r="X95" s="36">
        <f>SUMIFS(СВЦЭМ!$C$33:$C$776,СВЦЭМ!$A$33:$A$776,$A95,СВЦЭМ!$B$33:$B$776,X$83)+'СЕТ СН'!$H$9+СВЦЭМ!$D$10+'СЕТ СН'!$H$6-'СЕТ СН'!$H$19</f>
        <v>827.97520443000008</v>
      </c>
      <c r="Y95" s="36">
        <f>SUMIFS(СВЦЭМ!$C$33:$C$776,СВЦЭМ!$A$33:$A$776,$A95,СВЦЭМ!$B$33:$B$776,Y$83)+'СЕТ СН'!$H$9+СВЦЭМ!$D$10+'СЕТ СН'!$H$6-'СЕТ СН'!$H$19</f>
        <v>913.46959507000008</v>
      </c>
    </row>
    <row r="96" spans="1:25" ht="15.75" x14ac:dyDescent="0.2">
      <c r="A96" s="35">
        <f t="shared" si="2"/>
        <v>43629</v>
      </c>
      <c r="B96" s="36">
        <f>SUMIFS(СВЦЭМ!$C$33:$C$776,СВЦЭМ!$A$33:$A$776,$A96,СВЦЭМ!$B$33:$B$776,B$83)+'СЕТ СН'!$H$9+СВЦЭМ!$D$10+'СЕТ СН'!$H$6-'СЕТ СН'!$H$19</f>
        <v>989.18669728999998</v>
      </c>
      <c r="C96" s="36">
        <f>SUMIFS(СВЦЭМ!$C$33:$C$776,СВЦЭМ!$A$33:$A$776,$A96,СВЦЭМ!$B$33:$B$776,C$83)+'СЕТ СН'!$H$9+СВЦЭМ!$D$10+'СЕТ СН'!$H$6-'СЕТ СН'!$H$19</f>
        <v>1049.7136124900001</v>
      </c>
      <c r="D96" s="36">
        <f>SUMIFS(СВЦЭМ!$C$33:$C$776,СВЦЭМ!$A$33:$A$776,$A96,СВЦЭМ!$B$33:$B$776,D$83)+'СЕТ СН'!$H$9+СВЦЭМ!$D$10+'СЕТ СН'!$H$6-'СЕТ СН'!$H$19</f>
        <v>1071.6208596000001</v>
      </c>
      <c r="E96" s="36">
        <f>SUMIFS(СВЦЭМ!$C$33:$C$776,СВЦЭМ!$A$33:$A$776,$A96,СВЦЭМ!$B$33:$B$776,E$83)+'СЕТ СН'!$H$9+СВЦЭМ!$D$10+'СЕТ СН'!$H$6-'СЕТ СН'!$H$19</f>
        <v>1085.18205775</v>
      </c>
      <c r="F96" s="36">
        <f>SUMIFS(СВЦЭМ!$C$33:$C$776,СВЦЭМ!$A$33:$A$776,$A96,СВЦЭМ!$B$33:$B$776,F$83)+'СЕТ СН'!$H$9+СВЦЭМ!$D$10+'СЕТ СН'!$H$6-'СЕТ СН'!$H$19</f>
        <v>1088.6120739500002</v>
      </c>
      <c r="G96" s="36">
        <f>SUMIFS(СВЦЭМ!$C$33:$C$776,СВЦЭМ!$A$33:$A$776,$A96,СВЦЭМ!$B$33:$B$776,G$83)+'СЕТ СН'!$H$9+СВЦЭМ!$D$10+'СЕТ СН'!$H$6-'СЕТ СН'!$H$19</f>
        <v>1097.6018877400002</v>
      </c>
      <c r="H96" s="36">
        <f>SUMIFS(СВЦЭМ!$C$33:$C$776,СВЦЭМ!$A$33:$A$776,$A96,СВЦЭМ!$B$33:$B$776,H$83)+'СЕТ СН'!$H$9+СВЦЭМ!$D$10+'СЕТ СН'!$H$6-'СЕТ СН'!$H$19</f>
        <v>1027.6012220800001</v>
      </c>
      <c r="I96" s="36">
        <f>SUMIFS(СВЦЭМ!$C$33:$C$776,СВЦЭМ!$A$33:$A$776,$A96,СВЦЭМ!$B$33:$B$776,I$83)+'СЕТ СН'!$H$9+СВЦЭМ!$D$10+'СЕТ СН'!$H$6-'СЕТ СН'!$H$19</f>
        <v>980.59925735000002</v>
      </c>
      <c r="J96" s="36">
        <f>SUMIFS(СВЦЭМ!$C$33:$C$776,СВЦЭМ!$A$33:$A$776,$A96,СВЦЭМ!$B$33:$B$776,J$83)+'СЕТ СН'!$H$9+СВЦЭМ!$D$10+'СЕТ СН'!$H$6-'СЕТ СН'!$H$19</f>
        <v>957.97624644000007</v>
      </c>
      <c r="K96" s="36">
        <f>SUMIFS(СВЦЭМ!$C$33:$C$776,СВЦЭМ!$A$33:$A$776,$A96,СВЦЭМ!$B$33:$B$776,K$83)+'СЕТ СН'!$H$9+СВЦЭМ!$D$10+'СЕТ СН'!$H$6-'СЕТ СН'!$H$19</f>
        <v>932.44017335000001</v>
      </c>
      <c r="L96" s="36">
        <f>SUMIFS(СВЦЭМ!$C$33:$C$776,СВЦЭМ!$A$33:$A$776,$A96,СВЦЭМ!$B$33:$B$776,L$83)+'СЕТ СН'!$H$9+СВЦЭМ!$D$10+'СЕТ СН'!$H$6-'СЕТ СН'!$H$19</f>
        <v>923.03042859000004</v>
      </c>
      <c r="M96" s="36">
        <f>SUMIFS(СВЦЭМ!$C$33:$C$776,СВЦЭМ!$A$33:$A$776,$A96,СВЦЭМ!$B$33:$B$776,M$83)+'СЕТ СН'!$H$9+СВЦЭМ!$D$10+'СЕТ СН'!$H$6-'СЕТ СН'!$H$19</f>
        <v>912.87020687000006</v>
      </c>
      <c r="N96" s="36">
        <f>SUMIFS(СВЦЭМ!$C$33:$C$776,СВЦЭМ!$A$33:$A$776,$A96,СВЦЭМ!$B$33:$B$776,N$83)+'СЕТ СН'!$H$9+СВЦЭМ!$D$10+'СЕТ СН'!$H$6-'СЕТ СН'!$H$19</f>
        <v>947.44004124000003</v>
      </c>
      <c r="O96" s="36">
        <f>SUMIFS(СВЦЭМ!$C$33:$C$776,СВЦЭМ!$A$33:$A$776,$A96,СВЦЭМ!$B$33:$B$776,O$83)+'СЕТ СН'!$H$9+СВЦЭМ!$D$10+'СЕТ СН'!$H$6-'СЕТ СН'!$H$19</f>
        <v>930.62442208000004</v>
      </c>
      <c r="P96" s="36">
        <f>SUMIFS(СВЦЭМ!$C$33:$C$776,СВЦЭМ!$A$33:$A$776,$A96,СВЦЭМ!$B$33:$B$776,P$83)+'СЕТ СН'!$H$9+СВЦЭМ!$D$10+'СЕТ СН'!$H$6-'СЕТ СН'!$H$19</f>
        <v>936.58416242999999</v>
      </c>
      <c r="Q96" s="36">
        <f>SUMIFS(СВЦЭМ!$C$33:$C$776,СВЦЭМ!$A$33:$A$776,$A96,СВЦЭМ!$B$33:$B$776,Q$83)+'СЕТ СН'!$H$9+СВЦЭМ!$D$10+'СЕТ СН'!$H$6-'СЕТ СН'!$H$19</f>
        <v>900.68311227000004</v>
      </c>
      <c r="R96" s="36">
        <f>SUMIFS(СВЦЭМ!$C$33:$C$776,СВЦЭМ!$A$33:$A$776,$A96,СВЦЭМ!$B$33:$B$776,R$83)+'СЕТ СН'!$H$9+СВЦЭМ!$D$10+'СЕТ СН'!$H$6-'СЕТ СН'!$H$19</f>
        <v>866.32415547000005</v>
      </c>
      <c r="S96" s="36">
        <f>SUMIFS(СВЦЭМ!$C$33:$C$776,СВЦЭМ!$A$33:$A$776,$A96,СВЦЭМ!$B$33:$B$776,S$83)+'СЕТ СН'!$H$9+СВЦЭМ!$D$10+'СЕТ СН'!$H$6-'СЕТ СН'!$H$19</f>
        <v>892.57427489000008</v>
      </c>
      <c r="T96" s="36">
        <f>SUMIFS(СВЦЭМ!$C$33:$C$776,СВЦЭМ!$A$33:$A$776,$A96,СВЦЭМ!$B$33:$B$776,T$83)+'СЕТ СН'!$H$9+СВЦЭМ!$D$10+'СЕТ СН'!$H$6-'СЕТ СН'!$H$19</f>
        <v>887.30863069999998</v>
      </c>
      <c r="U96" s="36">
        <f>SUMIFS(СВЦЭМ!$C$33:$C$776,СВЦЭМ!$A$33:$A$776,$A96,СВЦЭМ!$B$33:$B$776,U$83)+'СЕТ СН'!$H$9+СВЦЭМ!$D$10+'СЕТ СН'!$H$6-'СЕТ СН'!$H$19</f>
        <v>854.12558571</v>
      </c>
      <c r="V96" s="36">
        <f>SUMIFS(СВЦЭМ!$C$33:$C$776,СВЦЭМ!$A$33:$A$776,$A96,СВЦЭМ!$B$33:$B$776,V$83)+'СЕТ СН'!$H$9+СВЦЭМ!$D$10+'СЕТ СН'!$H$6-'СЕТ СН'!$H$19</f>
        <v>849.04671148</v>
      </c>
      <c r="W96" s="36">
        <f>SUMIFS(СВЦЭМ!$C$33:$C$776,СВЦЭМ!$A$33:$A$776,$A96,СВЦЭМ!$B$33:$B$776,W$83)+'СЕТ СН'!$H$9+СВЦЭМ!$D$10+'СЕТ СН'!$H$6-'СЕТ СН'!$H$19</f>
        <v>844.91865447999999</v>
      </c>
      <c r="X96" s="36">
        <f>SUMIFS(СВЦЭМ!$C$33:$C$776,СВЦЭМ!$A$33:$A$776,$A96,СВЦЭМ!$B$33:$B$776,X$83)+'СЕТ СН'!$H$9+СВЦЭМ!$D$10+'СЕТ СН'!$H$6-'СЕТ СН'!$H$19</f>
        <v>841.40190556000005</v>
      </c>
      <c r="Y96" s="36">
        <f>SUMIFS(СВЦЭМ!$C$33:$C$776,СВЦЭМ!$A$33:$A$776,$A96,СВЦЭМ!$B$33:$B$776,Y$83)+'СЕТ СН'!$H$9+СВЦЭМ!$D$10+'СЕТ СН'!$H$6-'СЕТ СН'!$H$19</f>
        <v>920.68216347999999</v>
      </c>
    </row>
    <row r="97" spans="1:25" ht="15.75" x14ac:dyDescent="0.2">
      <c r="A97" s="35">
        <f t="shared" si="2"/>
        <v>43630</v>
      </c>
      <c r="B97" s="36">
        <f>SUMIFS(СВЦЭМ!$C$33:$C$776,СВЦЭМ!$A$33:$A$776,$A97,СВЦЭМ!$B$33:$B$776,B$83)+'СЕТ СН'!$H$9+СВЦЭМ!$D$10+'СЕТ СН'!$H$6-'СЕТ СН'!$H$19</f>
        <v>1004.44210206</v>
      </c>
      <c r="C97" s="36">
        <f>SUMIFS(СВЦЭМ!$C$33:$C$776,СВЦЭМ!$A$33:$A$776,$A97,СВЦЭМ!$B$33:$B$776,C$83)+'СЕТ СН'!$H$9+СВЦЭМ!$D$10+'СЕТ СН'!$H$6-'СЕТ СН'!$H$19</f>
        <v>1050.00395643</v>
      </c>
      <c r="D97" s="36">
        <f>SUMIFS(СВЦЭМ!$C$33:$C$776,СВЦЭМ!$A$33:$A$776,$A97,СВЦЭМ!$B$33:$B$776,D$83)+'СЕТ СН'!$H$9+СВЦЭМ!$D$10+'СЕТ СН'!$H$6-'СЕТ СН'!$H$19</f>
        <v>1076.3543826</v>
      </c>
      <c r="E97" s="36">
        <f>SUMIFS(СВЦЭМ!$C$33:$C$776,СВЦЭМ!$A$33:$A$776,$A97,СВЦЭМ!$B$33:$B$776,E$83)+'СЕТ СН'!$H$9+СВЦЭМ!$D$10+'СЕТ СН'!$H$6-'СЕТ СН'!$H$19</f>
        <v>1083.70916358</v>
      </c>
      <c r="F97" s="36">
        <f>SUMIFS(СВЦЭМ!$C$33:$C$776,СВЦЭМ!$A$33:$A$776,$A97,СВЦЭМ!$B$33:$B$776,F$83)+'СЕТ СН'!$H$9+СВЦЭМ!$D$10+'СЕТ СН'!$H$6-'СЕТ СН'!$H$19</f>
        <v>1075.4257638300001</v>
      </c>
      <c r="G97" s="36">
        <f>SUMIFS(СВЦЭМ!$C$33:$C$776,СВЦЭМ!$A$33:$A$776,$A97,СВЦЭМ!$B$33:$B$776,G$83)+'СЕТ СН'!$H$9+СВЦЭМ!$D$10+'СЕТ СН'!$H$6-'СЕТ СН'!$H$19</f>
        <v>1100.3099098300002</v>
      </c>
      <c r="H97" s="36">
        <f>SUMIFS(СВЦЭМ!$C$33:$C$776,СВЦЭМ!$A$33:$A$776,$A97,СВЦЭМ!$B$33:$B$776,H$83)+'СЕТ СН'!$H$9+СВЦЭМ!$D$10+'СЕТ СН'!$H$6-'СЕТ СН'!$H$19</f>
        <v>1040.9666824000001</v>
      </c>
      <c r="I97" s="36">
        <f>SUMIFS(СВЦЭМ!$C$33:$C$776,СВЦЭМ!$A$33:$A$776,$A97,СВЦЭМ!$B$33:$B$776,I$83)+'СЕТ СН'!$H$9+СВЦЭМ!$D$10+'СЕТ СН'!$H$6-'СЕТ СН'!$H$19</f>
        <v>991.29875883</v>
      </c>
      <c r="J97" s="36">
        <f>SUMIFS(СВЦЭМ!$C$33:$C$776,СВЦЭМ!$A$33:$A$776,$A97,СВЦЭМ!$B$33:$B$776,J$83)+'СЕТ СН'!$H$9+СВЦЭМ!$D$10+'СЕТ СН'!$H$6-'СЕТ СН'!$H$19</f>
        <v>932.93050751999999</v>
      </c>
      <c r="K97" s="36">
        <f>SUMIFS(СВЦЭМ!$C$33:$C$776,СВЦЭМ!$A$33:$A$776,$A97,СВЦЭМ!$B$33:$B$776,K$83)+'СЕТ СН'!$H$9+СВЦЭМ!$D$10+'СЕТ СН'!$H$6-'СЕТ СН'!$H$19</f>
        <v>924.70691782000006</v>
      </c>
      <c r="L97" s="36">
        <f>SUMIFS(СВЦЭМ!$C$33:$C$776,СВЦЭМ!$A$33:$A$776,$A97,СВЦЭМ!$B$33:$B$776,L$83)+'СЕТ СН'!$H$9+СВЦЭМ!$D$10+'СЕТ СН'!$H$6-'СЕТ СН'!$H$19</f>
        <v>919.61945065000009</v>
      </c>
      <c r="M97" s="36">
        <f>SUMIFS(СВЦЭМ!$C$33:$C$776,СВЦЭМ!$A$33:$A$776,$A97,СВЦЭМ!$B$33:$B$776,M$83)+'СЕТ СН'!$H$9+СВЦЭМ!$D$10+'СЕТ СН'!$H$6-'СЕТ СН'!$H$19</f>
        <v>897.71987754000008</v>
      </c>
      <c r="N97" s="36">
        <f>SUMIFS(СВЦЭМ!$C$33:$C$776,СВЦЭМ!$A$33:$A$776,$A97,СВЦЭМ!$B$33:$B$776,N$83)+'СЕТ СН'!$H$9+СВЦЭМ!$D$10+'СЕТ СН'!$H$6-'СЕТ СН'!$H$19</f>
        <v>944.65554898000005</v>
      </c>
      <c r="O97" s="36">
        <f>SUMIFS(СВЦЭМ!$C$33:$C$776,СВЦЭМ!$A$33:$A$776,$A97,СВЦЭМ!$B$33:$B$776,O$83)+'СЕТ СН'!$H$9+СВЦЭМ!$D$10+'СЕТ СН'!$H$6-'СЕТ СН'!$H$19</f>
        <v>915.48774953999998</v>
      </c>
      <c r="P97" s="36">
        <f>SUMIFS(СВЦЭМ!$C$33:$C$776,СВЦЭМ!$A$33:$A$776,$A97,СВЦЭМ!$B$33:$B$776,P$83)+'СЕТ СН'!$H$9+СВЦЭМ!$D$10+'СЕТ СН'!$H$6-'СЕТ СН'!$H$19</f>
        <v>913.65481122000006</v>
      </c>
      <c r="Q97" s="36">
        <f>SUMIFS(СВЦЭМ!$C$33:$C$776,СВЦЭМ!$A$33:$A$776,$A97,СВЦЭМ!$B$33:$B$776,Q$83)+'СЕТ СН'!$H$9+СВЦЭМ!$D$10+'СЕТ СН'!$H$6-'СЕТ СН'!$H$19</f>
        <v>877.13182201000006</v>
      </c>
      <c r="R97" s="36">
        <f>SUMIFS(СВЦЭМ!$C$33:$C$776,СВЦЭМ!$A$33:$A$776,$A97,СВЦЭМ!$B$33:$B$776,R$83)+'СЕТ СН'!$H$9+СВЦЭМ!$D$10+'СЕТ СН'!$H$6-'СЕТ СН'!$H$19</f>
        <v>845.46763684000007</v>
      </c>
      <c r="S97" s="36">
        <f>SUMIFS(СВЦЭМ!$C$33:$C$776,СВЦЭМ!$A$33:$A$776,$A97,СВЦЭМ!$B$33:$B$776,S$83)+'СЕТ СН'!$H$9+СВЦЭМ!$D$10+'СЕТ СН'!$H$6-'СЕТ СН'!$H$19</f>
        <v>864.13190161</v>
      </c>
      <c r="T97" s="36">
        <f>SUMIFS(СВЦЭМ!$C$33:$C$776,СВЦЭМ!$A$33:$A$776,$A97,СВЦЭМ!$B$33:$B$776,T$83)+'СЕТ СН'!$H$9+СВЦЭМ!$D$10+'СЕТ СН'!$H$6-'СЕТ СН'!$H$19</f>
        <v>857.29964504999998</v>
      </c>
      <c r="U97" s="36">
        <f>SUMIFS(СВЦЭМ!$C$33:$C$776,СВЦЭМ!$A$33:$A$776,$A97,СВЦЭМ!$B$33:$B$776,U$83)+'СЕТ СН'!$H$9+СВЦЭМ!$D$10+'СЕТ СН'!$H$6-'СЕТ СН'!$H$19</f>
        <v>852.78856874000007</v>
      </c>
      <c r="V97" s="36">
        <f>SUMIFS(СВЦЭМ!$C$33:$C$776,СВЦЭМ!$A$33:$A$776,$A97,СВЦЭМ!$B$33:$B$776,V$83)+'СЕТ СН'!$H$9+СВЦЭМ!$D$10+'СЕТ СН'!$H$6-'СЕТ СН'!$H$19</f>
        <v>848.06815186000006</v>
      </c>
      <c r="W97" s="36">
        <f>SUMIFS(СВЦЭМ!$C$33:$C$776,СВЦЭМ!$A$33:$A$776,$A97,СВЦЭМ!$B$33:$B$776,W$83)+'СЕТ СН'!$H$9+СВЦЭМ!$D$10+'СЕТ СН'!$H$6-'СЕТ СН'!$H$19</f>
        <v>839.89347327000007</v>
      </c>
      <c r="X97" s="36">
        <f>SUMIFS(СВЦЭМ!$C$33:$C$776,СВЦЭМ!$A$33:$A$776,$A97,СВЦЭМ!$B$33:$B$776,X$83)+'СЕТ СН'!$H$9+СВЦЭМ!$D$10+'СЕТ СН'!$H$6-'СЕТ СН'!$H$19</f>
        <v>852.93213779000007</v>
      </c>
      <c r="Y97" s="36">
        <f>SUMIFS(СВЦЭМ!$C$33:$C$776,СВЦЭМ!$A$33:$A$776,$A97,СВЦЭМ!$B$33:$B$776,Y$83)+'СЕТ СН'!$H$9+СВЦЭМ!$D$10+'СЕТ СН'!$H$6-'СЕТ СН'!$H$19</f>
        <v>895.33337605000008</v>
      </c>
    </row>
    <row r="98" spans="1:25" ht="15.75" x14ac:dyDescent="0.2">
      <c r="A98" s="35">
        <f t="shared" si="2"/>
        <v>43631</v>
      </c>
      <c r="B98" s="36">
        <f>SUMIFS(СВЦЭМ!$C$33:$C$776,СВЦЭМ!$A$33:$A$776,$A98,СВЦЭМ!$B$33:$B$776,B$83)+'СЕТ СН'!$H$9+СВЦЭМ!$D$10+'СЕТ СН'!$H$6-'СЕТ СН'!$H$19</f>
        <v>884.22947181000006</v>
      </c>
      <c r="C98" s="36">
        <f>SUMIFS(СВЦЭМ!$C$33:$C$776,СВЦЭМ!$A$33:$A$776,$A98,СВЦЭМ!$B$33:$B$776,C$83)+'СЕТ СН'!$H$9+СВЦЭМ!$D$10+'СЕТ СН'!$H$6-'СЕТ СН'!$H$19</f>
        <v>932.57400233999999</v>
      </c>
      <c r="D98" s="36">
        <f>SUMIFS(СВЦЭМ!$C$33:$C$776,СВЦЭМ!$A$33:$A$776,$A98,СВЦЭМ!$B$33:$B$776,D$83)+'СЕТ СН'!$H$9+СВЦЭМ!$D$10+'СЕТ СН'!$H$6-'СЕТ СН'!$H$19</f>
        <v>973.08028554999999</v>
      </c>
      <c r="E98" s="36">
        <f>SUMIFS(СВЦЭМ!$C$33:$C$776,СВЦЭМ!$A$33:$A$776,$A98,СВЦЭМ!$B$33:$B$776,E$83)+'СЕТ СН'!$H$9+СВЦЭМ!$D$10+'СЕТ СН'!$H$6-'СЕТ СН'!$H$19</f>
        <v>994.70160976</v>
      </c>
      <c r="F98" s="36">
        <f>SUMIFS(СВЦЭМ!$C$33:$C$776,СВЦЭМ!$A$33:$A$776,$A98,СВЦЭМ!$B$33:$B$776,F$83)+'СЕТ СН'!$H$9+СВЦЭМ!$D$10+'СЕТ СН'!$H$6-'СЕТ СН'!$H$19</f>
        <v>1007.62546865</v>
      </c>
      <c r="G98" s="36">
        <f>SUMIFS(СВЦЭМ!$C$33:$C$776,СВЦЭМ!$A$33:$A$776,$A98,СВЦЭМ!$B$33:$B$776,G$83)+'СЕТ СН'!$H$9+СВЦЭМ!$D$10+'СЕТ СН'!$H$6-'СЕТ СН'!$H$19</f>
        <v>1015.99513719</v>
      </c>
      <c r="H98" s="36">
        <f>SUMIFS(СВЦЭМ!$C$33:$C$776,СВЦЭМ!$A$33:$A$776,$A98,СВЦЭМ!$B$33:$B$776,H$83)+'СЕТ СН'!$H$9+СВЦЭМ!$D$10+'СЕТ СН'!$H$6-'СЕТ СН'!$H$19</f>
        <v>1014.9911379600001</v>
      </c>
      <c r="I98" s="36">
        <f>SUMIFS(СВЦЭМ!$C$33:$C$776,СВЦЭМ!$A$33:$A$776,$A98,СВЦЭМ!$B$33:$B$776,I$83)+'СЕТ СН'!$H$9+СВЦЭМ!$D$10+'СЕТ СН'!$H$6-'СЕТ СН'!$H$19</f>
        <v>958.57587391000004</v>
      </c>
      <c r="J98" s="36">
        <f>SUMIFS(СВЦЭМ!$C$33:$C$776,СВЦЭМ!$A$33:$A$776,$A98,СВЦЭМ!$B$33:$B$776,J$83)+'СЕТ СН'!$H$9+СВЦЭМ!$D$10+'СЕТ СН'!$H$6-'СЕТ СН'!$H$19</f>
        <v>911.85390453000002</v>
      </c>
      <c r="K98" s="36">
        <f>SUMIFS(СВЦЭМ!$C$33:$C$776,СВЦЭМ!$A$33:$A$776,$A98,СВЦЭМ!$B$33:$B$776,K$83)+'СЕТ СН'!$H$9+СВЦЭМ!$D$10+'СЕТ СН'!$H$6-'СЕТ СН'!$H$19</f>
        <v>846.92426665000005</v>
      </c>
      <c r="L98" s="36">
        <f>SUMIFS(СВЦЭМ!$C$33:$C$776,СВЦЭМ!$A$33:$A$776,$A98,СВЦЭМ!$B$33:$B$776,L$83)+'СЕТ СН'!$H$9+СВЦЭМ!$D$10+'СЕТ СН'!$H$6-'СЕТ СН'!$H$19</f>
        <v>850.22791412000004</v>
      </c>
      <c r="M98" s="36">
        <f>SUMIFS(СВЦЭМ!$C$33:$C$776,СВЦЭМ!$A$33:$A$776,$A98,СВЦЭМ!$B$33:$B$776,M$83)+'СЕТ СН'!$H$9+СВЦЭМ!$D$10+'СЕТ СН'!$H$6-'СЕТ СН'!$H$19</f>
        <v>847.90568575000009</v>
      </c>
      <c r="N98" s="36">
        <f>SUMIFS(СВЦЭМ!$C$33:$C$776,СВЦЭМ!$A$33:$A$776,$A98,СВЦЭМ!$B$33:$B$776,N$83)+'СЕТ СН'!$H$9+СВЦЭМ!$D$10+'СЕТ СН'!$H$6-'СЕТ СН'!$H$19</f>
        <v>840.00015979</v>
      </c>
      <c r="O98" s="36">
        <f>SUMIFS(СВЦЭМ!$C$33:$C$776,СВЦЭМ!$A$33:$A$776,$A98,СВЦЭМ!$B$33:$B$776,O$83)+'СЕТ СН'!$H$9+СВЦЭМ!$D$10+'СЕТ СН'!$H$6-'СЕТ СН'!$H$19</f>
        <v>840.52302707000001</v>
      </c>
      <c r="P98" s="36">
        <f>SUMIFS(СВЦЭМ!$C$33:$C$776,СВЦЭМ!$A$33:$A$776,$A98,СВЦЭМ!$B$33:$B$776,P$83)+'СЕТ СН'!$H$9+СВЦЭМ!$D$10+'СЕТ СН'!$H$6-'СЕТ СН'!$H$19</f>
        <v>847.65953161000004</v>
      </c>
      <c r="Q98" s="36">
        <f>SUMIFS(СВЦЭМ!$C$33:$C$776,СВЦЭМ!$A$33:$A$776,$A98,СВЦЭМ!$B$33:$B$776,Q$83)+'СЕТ СН'!$H$9+СВЦЭМ!$D$10+'СЕТ СН'!$H$6-'СЕТ СН'!$H$19</f>
        <v>814.97276512000008</v>
      </c>
      <c r="R98" s="36">
        <f>SUMIFS(СВЦЭМ!$C$33:$C$776,СВЦЭМ!$A$33:$A$776,$A98,СВЦЭМ!$B$33:$B$776,R$83)+'СЕТ СН'!$H$9+СВЦЭМ!$D$10+'СЕТ СН'!$H$6-'СЕТ СН'!$H$19</f>
        <v>784.50725004000003</v>
      </c>
      <c r="S98" s="36">
        <f>SUMIFS(СВЦЭМ!$C$33:$C$776,СВЦЭМ!$A$33:$A$776,$A98,СВЦЭМ!$B$33:$B$776,S$83)+'СЕТ СН'!$H$9+СВЦЭМ!$D$10+'СЕТ СН'!$H$6-'СЕТ СН'!$H$19</f>
        <v>793.45984314999998</v>
      </c>
      <c r="T98" s="36">
        <f>SUMIFS(СВЦЭМ!$C$33:$C$776,СВЦЭМ!$A$33:$A$776,$A98,СВЦЭМ!$B$33:$B$776,T$83)+'СЕТ СН'!$H$9+СВЦЭМ!$D$10+'СЕТ СН'!$H$6-'СЕТ СН'!$H$19</f>
        <v>881.21513141000003</v>
      </c>
      <c r="U98" s="36">
        <f>SUMIFS(СВЦЭМ!$C$33:$C$776,СВЦЭМ!$A$33:$A$776,$A98,СВЦЭМ!$B$33:$B$776,U$83)+'СЕТ СН'!$H$9+СВЦЭМ!$D$10+'СЕТ СН'!$H$6-'СЕТ СН'!$H$19</f>
        <v>824.52551252000001</v>
      </c>
      <c r="V98" s="36">
        <f>SUMIFS(СВЦЭМ!$C$33:$C$776,СВЦЭМ!$A$33:$A$776,$A98,СВЦЭМ!$B$33:$B$776,V$83)+'СЕТ СН'!$H$9+СВЦЭМ!$D$10+'СЕТ СН'!$H$6-'СЕТ СН'!$H$19</f>
        <v>797.96839327999999</v>
      </c>
      <c r="W98" s="36">
        <f>SUMIFS(СВЦЭМ!$C$33:$C$776,СВЦЭМ!$A$33:$A$776,$A98,СВЦЭМ!$B$33:$B$776,W$83)+'СЕТ СН'!$H$9+СВЦЭМ!$D$10+'СЕТ СН'!$H$6-'СЕТ СН'!$H$19</f>
        <v>806.01288821000003</v>
      </c>
      <c r="X98" s="36">
        <f>SUMIFS(СВЦЭМ!$C$33:$C$776,СВЦЭМ!$A$33:$A$776,$A98,СВЦЭМ!$B$33:$B$776,X$83)+'СЕТ СН'!$H$9+СВЦЭМ!$D$10+'СЕТ СН'!$H$6-'СЕТ СН'!$H$19</f>
        <v>777.12928615999999</v>
      </c>
      <c r="Y98" s="36">
        <f>SUMIFS(СВЦЭМ!$C$33:$C$776,СВЦЭМ!$A$33:$A$776,$A98,СВЦЭМ!$B$33:$B$776,Y$83)+'СЕТ СН'!$H$9+СВЦЭМ!$D$10+'СЕТ СН'!$H$6-'СЕТ СН'!$H$19</f>
        <v>789.45205542000008</v>
      </c>
    </row>
    <row r="99" spans="1:25" ht="15.75" x14ac:dyDescent="0.2">
      <c r="A99" s="35">
        <f t="shared" si="2"/>
        <v>43632</v>
      </c>
      <c r="B99" s="36">
        <f>SUMIFS(СВЦЭМ!$C$33:$C$776,СВЦЭМ!$A$33:$A$776,$A99,СВЦЭМ!$B$33:$B$776,B$83)+'СЕТ СН'!$H$9+СВЦЭМ!$D$10+'СЕТ СН'!$H$6-'СЕТ СН'!$H$19</f>
        <v>850.99828317000004</v>
      </c>
      <c r="C99" s="36">
        <f>SUMIFS(СВЦЭМ!$C$33:$C$776,СВЦЭМ!$A$33:$A$776,$A99,СВЦЭМ!$B$33:$B$776,C$83)+'СЕТ СН'!$H$9+СВЦЭМ!$D$10+'СЕТ СН'!$H$6-'СЕТ СН'!$H$19</f>
        <v>879.79245655</v>
      </c>
      <c r="D99" s="36">
        <f>SUMIFS(СВЦЭМ!$C$33:$C$776,СВЦЭМ!$A$33:$A$776,$A99,СВЦЭМ!$B$33:$B$776,D$83)+'СЕТ СН'!$H$9+СВЦЭМ!$D$10+'СЕТ СН'!$H$6-'СЕТ СН'!$H$19</f>
        <v>898.91986869000004</v>
      </c>
      <c r="E99" s="36">
        <f>SUMIFS(СВЦЭМ!$C$33:$C$776,СВЦЭМ!$A$33:$A$776,$A99,СВЦЭМ!$B$33:$B$776,E$83)+'СЕТ СН'!$H$9+СВЦЭМ!$D$10+'СЕТ СН'!$H$6-'СЕТ СН'!$H$19</f>
        <v>907.81256834999999</v>
      </c>
      <c r="F99" s="36">
        <f>SUMIFS(СВЦЭМ!$C$33:$C$776,СВЦЭМ!$A$33:$A$776,$A99,СВЦЭМ!$B$33:$B$776,F$83)+'СЕТ СН'!$H$9+СВЦЭМ!$D$10+'СЕТ СН'!$H$6-'СЕТ СН'!$H$19</f>
        <v>912.36084636999999</v>
      </c>
      <c r="G99" s="36">
        <f>SUMIFS(СВЦЭМ!$C$33:$C$776,СВЦЭМ!$A$33:$A$776,$A99,СВЦЭМ!$B$33:$B$776,G$83)+'СЕТ СН'!$H$9+СВЦЭМ!$D$10+'СЕТ СН'!$H$6-'СЕТ СН'!$H$19</f>
        <v>908.91492532000007</v>
      </c>
      <c r="H99" s="36">
        <f>SUMIFS(СВЦЭМ!$C$33:$C$776,СВЦЭМ!$A$33:$A$776,$A99,СВЦЭМ!$B$33:$B$776,H$83)+'СЕТ СН'!$H$9+СВЦЭМ!$D$10+'СЕТ СН'!$H$6-'СЕТ СН'!$H$19</f>
        <v>897.40952616000004</v>
      </c>
      <c r="I99" s="36">
        <f>SUMIFS(СВЦЭМ!$C$33:$C$776,СВЦЭМ!$A$33:$A$776,$A99,СВЦЭМ!$B$33:$B$776,I$83)+'СЕТ СН'!$H$9+СВЦЭМ!$D$10+'СЕТ СН'!$H$6-'СЕТ СН'!$H$19</f>
        <v>862.92560908000007</v>
      </c>
      <c r="J99" s="36">
        <f>SUMIFS(СВЦЭМ!$C$33:$C$776,СВЦЭМ!$A$33:$A$776,$A99,СВЦЭМ!$B$33:$B$776,J$83)+'СЕТ СН'!$H$9+СВЦЭМ!$D$10+'СЕТ СН'!$H$6-'СЕТ СН'!$H$19</f>
        <v>842.34119398000007</v>
      </c>
      <c r="K99" s="36">
        <f>SUMIFS(СВЦЭМ!$C$33:$C$776,СВЦЭМ!$A$33:$A$776,$A99,СВЦЭМ!$B$33:$B$776,K$83)+'СЕТ СН'!$H$9+СВЦЭМ!$D$10+'СЕТ СН'!$H$6-'СЕТ СН'!$H$19</f>
        <v>815.24445781999998</v>
      </c>
      <c r="L99" s="36">
        <f>SUMIFS(СВЦЭМ!$C$33:$C$776,СВЦЭМ!$A$33:$A$776,$A99,СВЦЭМ!$B$33:$B$776,L$83)+'СЕТ СН'!$H$9+СВЦЭМ!$D$10+'СЕТ СН'!$H$6-'СЕТ СН'!$H$19</f>
        <v>798.53605720000007</v>
      </c>
      <c r="M99" s="36">
        <f>SUMIFS(СВЦЭМ!$C$33:$C$776,СВЦЭМ!$A$33:$A$776,$A99,СВЦЭМ!$B$33:$B$776,M$83)+'СЕТ СН'!$H$9+СВЦЭМ!$D$10+'СЕТ СН'!$H$6-'СЕТ СН'!$H$19</f>
        <v>795.87432623000007</v>
      </c>
      <c r="N99" s="36">
        <f>SUMIFS(СВЦЭМ!$C$33:$C$776,СВЦЭМ!$A$33:$A$776,$A99,СВЦЭМ!$B$33:$B$776,N$83)+'СЕТ СН'!$H$9+СВЦЭМ!$D$10+'СЕТ СН'!$H$6-'СЕТ СН'!$H$19</f>
        <v>789.53161283000009</v>
      </c>
      <c r="O99" s="36">
        <f>SUMIFS(СВЦЭМ!$C$33:$C$776,СВЦЭМ!$A$33:$A$776,$A99,СВЦЭМ!$B$33:$B$776,O$83)+'СЕТ СН'!$H$9+СВЦЭМ!$D$10+'СЕТ СН'!$H$6-'СЕТ СН'!$H$19</f>
        <v>796.90936068000008</v>
      </c>
      <c r="P99" s="36">
        <f>SUMIFS(СВЦЭМ!$C$33:$C$776,СВЦЭМ!$A$33:$A$776,$A99,СВЦЭМ!$B$33:$B$776,P$83)+'СЕТ СН'!$H$9+СВЦЭМ!$D$10+'СЕТ СН'!$H$6-'СЕТ СН'!$H$19</f>
        <v>830.63755014000003</v>
      </c>
      <c r="Q99" s="36">
        <f>SUMIFS(СВЦЭМ!$C$33:$C$776,СВЦЭМ!$A$33:$A$776,$A99,СВЦЭМ!$B$33:$B$776,Q$83)+'СЕТ СН'!$H$9+СВЦЭМ!$D$10+'СЕТ СН'!$H$6-'СЕТ СН'!$H$19</f>
        <v>806.05813388000001</v>
      </c>
      <c r="R99" s="36">
        <f>SUMIFS(СВЦЭМ!$C$33:$C$776,СВЦЭМ!$A$33:$A$776,$A99,СВЦЭМ!$B$33:$B$776,R$83)+'СЕТ СН'!$H$9+СВЦЭМ!$D$10+'СЕТ СН'!$H$6-'СЕТ СН'!$H$19</f>
        <v>836.90422104000004</v>
      </c>
      <c r="S99" s="36">
        <f>SUMIFS(СВЦЭМ!$C$33:$C$776,СВЦЭМ!$A$33:$A$776,$A99,СВЦЭМ!$B$33:$B$776,S$83)+'СЕТ СН'!$H$9+СВЦЭМ!$D$10+'СЕТ СН'!$H$6-'СЕТ СН'!$H$19</f>
        <v>857.36263670000005</v>
      </c>
      <c r="T99" s="36">
        <f>SUMIFS(СВЦЭМ!$C$33:$C$776,СВЦЭМ!$A$33:$A$776,$A99,СВЦЭМ!$B$33:$B$776,T$83)+'СЕТ СН'!$H$9+СВЦЭМ!$D$10+'СЕТ СН'!$H$6-'СЕТ СН'!$H$19</f>
        <v>854.06607159999999</v>
      </c>
      <c r="U99" s="36">
        <f>SUMIFS(СВЦЭМ!$C$33:$C$776,СВЦЭМ!$A$33:$A$776,$A99,СВЦЭМ!$B$33:$B$776,U$83)+'СЕТ СН'!$H$9+СВЦЭМ!$D$10+'СЕТ СН'!$H$6-'СЕТ СН'!$H$19</f>
        <v>857.11720034000007</v>
      </c>
      <c r="V99" s="36">
        <f>SUMIFS(СВЦЭМ!$C$33:$C$776,СВЦЭМ!$A$33:$A$776,$A99,СВЦЭМ!$B$33:$B$776,V$83)+'СЕТ СН'!$H$9+СВЦЭМ!$D$10+'СЕТ СН'!$H$6-'СЕТ СН'!$H$19</f>
        <v>881.77299561000007</v>
      </c>
      <c r="W99" s="36">
        <f>SUMIFS(СВЦЭМ!$C$33:$C$776,СВЦЭМ!$A$33:$A$776,$A99,СВЦЭМ!$B$33:$B$776,W$83)+'СЕТ СН'!$H$9+СВЦЭМ!$D$10+'СЕТ СН'!$H$6-'СЕТ СН'!$H$19</f>
        <v>916.03251283000009</v>
      </c>
      <c r="X99" s="36">
        <f>SUMIFS(СВЦЭМ!$C$33:$C$776,СВЦЭМ!$A$33:$A$776,$A99,СВЦЭМ!$B$33:$B$776,X$83)+'СЕТ СН'!$H$9+СВЦЭМ!$D$10+'СЕТ СН'!$H$6-'СЕТ СН'!$H$19</f>
        <v>863.32284085000003</v>
      </c>
      <c r="Y99" s="36">
        <f>SUMIFS(СВЦЭМ!$C$33:$C$776,СВЦЭМ!$A$33:$A$776,$A99,СВЦЭМ!$B$33:$B$776,Y$83)+'СЕТ СН'!$H$9+СВЦЭМ!$D$10+'СЕТ СН'!$H$6-'СЕТ СН'!$H$19</f>
        <v>836.50408391000008</v>
      </c>
    </row>
    <row r="100" spans="1:25" ht="15.75" x14ac:dyDescent="0.2">
      <c r="A100" s="35">
        <f t="shared" si="2"/>
        <v>43633</v>
      </c>
      <c r="B100" s="36">
        <f>SUMIFS(СВЦЭМ!$C$33:$C$776,СВЦЭМ!$A$33:$A$776,$A100,СВЦЭМ!$B$33:$B$776,B$83)+'СЕТ СН'!$H$9+СВЦЭМ!$D$10+'СЕТ СН'!$H$6-'СЕТ СН'!$H$19</f>
        <v>902.50234549000004</v>
      </c>
      <c r="C100" s="36">
        <f>SUMIFS(СВЦЭМ!$C$33:$C$776,СВЦЭМ!$A$33:$A$776,$A100,СВЦЭМ!$B$33:$B$776,C$83)+'СЕТ СН'!$H$9+СВЦЭМ!$D$10+'СЕТ СН'!$H$6-'СЕТ СН'!$H$19</f>
        <v>933.39419455000007</v>
      </c>
      <c r="D100" s="36">
        <f>SUMIFS(СВЦЭМ!$C$33:$C$776,СВЦЭМ!$A$33:$A$776,$A100,СВЦЭМ!$B$33:$B$776,D$83)+'СЕТ СН'!$H$9+СВЦЭМ!$D$10+'СЕТ СН'!$H$6-'СЕТ СН'!$H$19</f>
        <v>969.50224895000008</v>
      </c>
      <c r="E100" s="36">
        <f>SUMIFS(СВЦЭМ!$C$33:$C$776,СВЦЭМ!$A$33:$A$776,$A100,СВЦЭМ!$B$33:$B$776,E$83)+'СЕТ СН'!$H$9+СВЦЭМ!$D$10+'СЕТ СН'!$H$6-'СЕТ СН'!$H$19</f>
        <v>984.42680586000006</v>
      </c>
      <c r="F100" s="36">
        <f>SUMIFS(СВЦЭМ!$C$33:$C$776,СВЦЭМ!$A$33:$A$776,$A100,СВЦЭМ!$B$33:$B$776,F$83)+'СЕТ СН'!$H$9+СВЦЭМ!$D$10+'СЕТ СН'!$H$6-'СЕТ СН'!$H$19</f>
        <v>1002.7918509</v>
      </c>
      <c r="G100" s="36">
        <f>SUMIFS(СВЦЭМ!$C$33:$C$776,СВЦЭМ!$A$33:$A$776,$A100,СВЦЭМ!$B$33:$B$776,G$83)+'СЕТ СН'!$H$9+СВЦЭМ!$D$10+'СЕТ СН'!$H$6-'СЕТ СН'!$H$19</f>
        <v>995.65932297000006</v>
      </c>
      <c r="H100" s="36">
        <f>SUMIFS(СВЦЭМ!$C$33:$C$776,СВЦЭМ!$A$33:$A$776,$A100,СВЦЭМ!$B$33:$B$776,H$83)+'СЕТ СН'!$H$9+СВЦЭМ!$D$10+'СЕТ СН'!$H$6-'СЕТ СН'!$H$19</f>
        <v>929.31226803000004</v>
      </c>
      <c r="I100" s="36">
        <f>SUMIFS(СВЦЭМ!$C$33:$C$776,СВЦЭМ!$A$33:$A$776,$A100,СВЦЭМ!$B$33:$B$776,I$83)+'СЕТ СН'!$H$9+СВЦЭМ!$D$10+'СЕТ СН'!$H$6-'СЕТ СН'!$H$19</f>
        <v>895.16098292000004</v>
      </c>
      <c r="J100" s="36">
        <f>SUMIFS(СВЦЭМ!$C$33:$C$776,СВЦЭМ!$A$33:$A$776,$A100,СВЦЭМ!$B$33:$B$776,J$83)+'СЕТ СН'!$H$9+СВЦЭМ!$D$10+'СЕТ СН'!$H$6-'СЕТ СН'!$H$19</f>
        <v>882.24227968000002</v>
      </c>
      <c r="K100" s="36">
        <f>SUMIFS(СВЦЭМ!$C$33:$C$776,СВЦЭМ!$A$33:$A$776,$A100,СВЦЭМ!$B$33:$B$776,K$83)+'СЕТ СН'!$H$9+СВЦЭМ!$D$10+'СЕТ СН'!$H$6-'СЕТ СН'!$H$19</f>
        <v>864.13179667999998</v>
      </c>
      <c r="L100" s="36">
        <f>SUMIFS(СВЦЭМ!$C$33:$C$776,СВЦЭМ!$A$33:$A$776,$A100,СВЦЭМ!$B$33:$B$776,L$83)+'СЕТ СН'!$H$9+СВЦЭМ!$D$10+'СЕТ СН'!$H$6-'СЕТ СН'!$H$19</f>
        <v>853.17653723000001</v>
      </c>
      <c r="M100" s="36">
        <f>SUMIFS(СВЦЭМ!$C$33:$C$776,СВЦЭМ!$A$33:$A$776,$A100,СВЦЭМ!$B$33:$B$776,M$83)+'СЕТ СН'!$H$9+СВЦЭМ!$D$10+'СЕТ СН'!$H$6-'СЕТ СН'!$H$19</f>
        <v>854.69394613000009</v>
      </c>
      <c r="N100" s="36">
        <f>SUMIFS(СВЦЭМ!$C$33:$C$776,СВЦЭМ!$A$33:$A$776,$A100,СВЦЭМ!$B$33:$B$776,N$83)+'СЕТ СН'!$H$9+СВЦЭМ!$D$10+'СЕТ СН'!$H$6-'СЕТ СН'!$H$19</f>
        <v>860.17409743000007</v>
      </c>
      <c r="O100" s="36">
        <f>SUMIFS(СВЦЭМ!$C$33:$C$776,СВЦЭМ!$A$33:$A$776,$A100,СВЦЭМ!$B$33:$B$776,O$83)+'СЕТ СН'!$H$9+СВЦЭМ!$D$10+'СЕТ СН'!$H$6-'СЕТ СН'!$H$19</f>
        <v>860.21051590000002</v>
      </c>
      <c r="P100" s="36">
        <f>SUMIFS(СВЦЭМ!$C$33:$C$776,СВЦЭМ!$A$33:$A$776,$A100,СВЦЭМ!$B$33:$B$776,P$83)+'СЕТ СН'!$H$9+СВЦЭМ!$D$10+'СЕТ СН'!$H$6-'СЕТ СН'!$H$19</f>
        <v>883.88446155999998</v>
      </c>
      <c r="Q100" s="36">
        <f>SUMIFS(СВЦЭМ!$C$33:$C$776,СВЦЭМ!$A$33:$A$776,$A100,СВЦЭМ!$B$33:$B$776,Q$83)+'СЕТ СН'!$H$9+СВЦЭМ!$D$10+'СЕТ СН'!$H$6-'СЕТ СН'!$H$19</f>
        <v>871.51263920000008</v>
      </c>
      <c r="R100" s="36">
        <f>SUMIFS(СВЦЭМ!$C$33:$C$776,СВЦЭМ!$A$33:$A$776,$A100,СВЦЭМ!$B$33:$B$776,R$83)+'СЕТ СН'!$H$9+СВЦЭМ!$D$10+'СЕТ СН'!$H$6-'СЕТ СН'!$H$19</f>
        <v>910.20614036000006</v>
      </c>
      <c r="S100" s="36">
        <f>SUMIFS(СВЦЭМ!$C$33:$C$776,СВЦЭМ!$A$33:$A$776,$A100,СВЦЭМ!$B$33:$B$776,S$83)+'СЕТ СН'!$H$9+СВЦЭМ!$D$10+'СЕТ СН'!$H$6-'СЕТ СН'!$H$19</f>
        <v>920.14667452000003</v>
      </c>
      <c r="T100" s="36">
        <f>SUMIFS(СВЦЭМ!$C$33:$C$776,СВЦЭМ!$A$33:$A$776,$A100,СВЦЭМ!$B$33:$B$776,T$83)+'СЕТ СН'!$H$9+СВЦЭМ!$D$10+'СЕТ СН'!$H$6-'СЕТ СН'!$H$19</f>
        <v>924.59795302999999</v>
      </c>
      <c r="U100" s="36">
        <f>SUMIFS(СВЦЭМ!$C$33:$C$776,СВЦЭМ!$A$33:$A$776,$A100,СВЦЭМ!$B$33:$B$776,U$83)+'СЕТ СН'!$H$9+СВЦЭМ!$D$10+'СЕТ СН'!$H$6-'СЕТ СН'!$H$19</f>
        <v>924.71340026000007</v>
      </c>
      <c r="V100" s="36">
        <f>SUMIFS(СВЦЭМ!$C$33:$C$776,СВЦЭМ!$A$33:$A$776,$A100,СВЦЭМ!$B$33:$B$776,V$83)+'СЕТ СН'!$H$9+СВЦЭМ!$D$10+'СЕТ СН'!$H$6-'СЕТ СН'!$H$19</f>
        <v>924.65086617999998</v>
      </c>
      <c r="W100" s="36">
        <f>SUMIFS(СВЦЭМ!$C$33:$C$776,СВЦЭМ!$A$33:$A$776,$A100,СВЦЭМ!$B$33:$B$776,W$83)+'СЕТ СН'!$H$9+СВЦЭМ!$D$10+'СЕТ СН'!$H$6-'СЕТ СН'!$H$19</f>
        <v>943.14588438999999</v>
      </c>
      <c r="X100" s="36">
        <f>SUMIFS(СВЦЭМ!$C$33:$C$776,СВЦЭМ!$A$33:$A$776,$A100,СВЦЭМ!$B$33:$B$776,X$83)+'СЕТ СН'!$H$9+СВЦЭМ!$D$10+'СЕТ СН'!$H$6-'СЕТ СН'!$H$19</f>
        <v>919.26741733000006</v>
      </c>
      <c r="Y100" s="36">
        <f>SUMIFS(СВЦЭМ!$C$33:$C$776,СВЦЭМ!$A$33:$A$776,$A100,СВЦЭМ!$B$33:$B$776,Y$83)+'СЕТ СН'!$H$9+СВЦЭМ!$D$10+'СЕТ СН'!$H$6-'СЕТ СН'!$H$19</f>
        <v>824.78361818000008</v>
      </c>
    </row>
    <row r="101" spans="1:25" ht="15.75" x14ac:dyDescent="0.2">
      <c r="A101" s="35">
        <f t="shared" si="2"/>
        <v>43634</v>
      </c>
      <c r="B101" s="36">
        <f>SUMIFS(СВЦЭМ!$C$33:$C$776,СВЦЭМ!$A$33:$A$776,$A101,СВЦЭМ!$B$33:$B$776,B$83)+'СЕТ СН'!$H$9+СВЦЭМ!$D$10+'СЕТ СН'!$H$6-'СЕТ СН'!$H$19</f>
        <v>1045.0161462800002</v>
      </c>
      <c r="C101" s="36">
        <f>SUMIFS(СВЦЭМ!$C$33:$C$776,СВЦЭМ!$A$33:$A$776,$A101,СВЦЭМ!$B$33:$B$776,C$83)+'СЕТ СН'!$H$9+СВЦЭМ!$D$10+'СЕТ СН'!$H$6-'СЕТ СН'!$H$19</f>
        <v>1091.0175408800001</v>
      </c>
      <c r="D101" s="36">
        <f>SUMIFS(СВЦЭМ!$C$33:$C$776,СВЦЭМ!$A$33:$A$776,$A101,СВЦЭМ!$B$33:$B$776,D$83)+'СЕТ СН'!$H$9+СВЦЭМ!$D$10+'СЕТ СН'!$H$6-'СЕТ СН'!$H$19</f>
        <v>1109.2693012300001</v>
      </c>
      <c r="E101" s="36">
        <f>SUMIFS(СВЦЭМ!$C$33:$C$776,СВЦЭМ!$A$33:$A$776,$A101,СВЦЭМ!$B$33:$B$776,E$83)+'СЕТ СН'!$H$9+СВЦЭМ!$D$10+'СЕТ СН'!$H$6-'СЕТ СН'!$H$19</f>
        <v>1126.55551397</v>
      </c>
      <c r="F101" s="36">
        <f>SUMIFS(СВЦЭМ!$C$33:$C$776,СВЦЭМ!$A$33:$A$776,$A101,СВЦЭМ!$B$33:$B$776,F$83)+'СЕТ СН'!$H$9+СВЦЭМ!$D$10+'СЕТ СН'!$H$6-'СЕТ СН'!$H$19</f>
        <v>1119.8655136</v>
      </c>
      <c r="G101" s="36">
        <f>SUMIFS(СВЦЭМ!$C$33:$C$776,СВЦЭМ!$A$33:$A$776,$A101,СВЦЭМ!$B$33:$B$776,G$83)+'СЕТ СН'!$H$9+СВЦЭМ!$D$10+'СЕТ СН'!$H$6-'СЕТ СН'!$H$19</f>
        <v>1097.7632447200001</v>
      </c>
      <c r="H101" s="36">
        <f>SUMIFS(СВЦЭМ!$C$33:$C$776,СВЦЭМ!$A$33:$A$776,$A101,СВЦЭМ!$B$33:$B$776,H$83)+'СЕТ СН'!$H$9+СВЦЭМ!$D$10+'СЕТ СН'!$H$6-'СЕТ СН'!$H$19</f>
        <v>1065.7279449</v>
      </c>
      <c r="I101" s="36">
        <f>SUMIFS(СВЦЭМ!$C$33:$C$776,СВЦЭМ!$A$33:$A$776,$A101,СВЦЭМ!$B$33:$B$776,I$83)+'СЕТ СН'!$H$9+СВЦЭМ!$D$10+'СЕТ СН'!$H$6-'СЕТ СН'!$H$19</f>
        <v>1015.8669716000001</v>
      </c>
      <c r="J101" s="36">
        <f>SUMIFS(СВЦЭМ!$C$33:$C$776,СВЦЭМ!$A$33:$A$776,$A101,СВЦЭМ!$B$33:$B$776,J$83)+'СЕТ СН'!$H$9+СВЦЭМ!$D$10+'СЕТ СН'!$H$6-'СЕТ СН'!$H$19</f>
        <v>955.03541008000002</v>
      </c>
      <c r="K101" s="36">
        <f>SUMIFS(СВЦЭМ!$C$33:$C$776,СВЦЭМ!$A$33:$A$776,$A101,СВЦЭМ!$B$33:$B$776,K$83)+'СЕТ СН'!$H$9+СВЦЭМ!$D$10+'СЕТ СН'!$H$6-'СЕТ СН'!$H$19</f>
        <v>915.15992196000002</v>
      </c>
      <c r="L101" s="36">
        <f>SUMIFS(СВЦЭМ!$C$33:$C$776,СВЦЭМ!$A$33:$A$776,$A101,СВЦЭМ!$B$33:$B$776,L$83)+'СЕТ СН'!$H$9+СВЦЭМ!$D$10+'СЕТ СН'!$H$6-'СЕТ СН'!$H$19</f>
        <v>914.07333086000006</v>
      </c>
      <c r="M101" s="36">
        <f>SUMIFS(СВЦЭМ!$C$33:$C$776,СВЦЭМ!$A$33:$A$776,$A101,СВЦЭМ!$B$33:$B$776,M$83)+'СЕТ СН'!$H$9+СВЦЭМ!$D$10+'СЕТ СН'!$H$6-'СЕТ СН'!$H$19</f>
        <v>925.08296430000007</v>
      </c>
      <c r="N101" s="36">
        <f>SUMIFS(СВЦЭМ!$C$33:$C$776,СВЦЭМ!$A$33:$A$776,$A101,СВЦЭМ!$B$33:$B$776,N$83)+'СЕТ СН'!$H$9+СВЦЭМ!$D$10+'СЕТ СН'!$H$6-'СЕТ СН'!$H$19</f>
        <v>922.58779737000009</v>
      </c>
      <c r="O101" s="36">
        <f>SUMIFS(СВЦЭМ!$C$33:$C$776,СВЦЭМ!$A$33:$A$776,$A101,СВЦЭМ!$B$33:$B$776,O$83)+'СЕТ СН'!$H$9+СВЦЭМ!$D$10+'СЕТ СН'!$H$6-'СЕТ СН'!$H$19</f>
        <v>928.30068481000001</v>
      </c>
      <c r="P101" s="36">
        <f>SUMIFS(СВЦЭМ!$C$33:$C$776,СВЦЭМ!$A$33:$A$776,$A101,СВЦЭМ!$B$33:$B$776,P$83)+'СЕТ СН'!$H$9+СВЦЭМ!$D$10+'СЕТ СН'!$H$6-'СЕТ СН'!$H$19</f>
        <v>943.60927190000007</v>
      </c>
      <c r="Q101" s="36">
        <f>SUMIFS(СВЦЭМ!$C$33:$C$776,СВЦЭМ!$A$33:$A$776,$A101,СВЦЭМ!$B$33:$B$776,Q$83)+'СЕТ СН'!$H$9+СВЦЭМ!$D$10+'СЕТ СН'!$H$6-'СЕТ СН'!$H$19</f>
        <v>903.80619106000006</v>
      </c>
      <c r="R101" s="36">
        <f>SUMIFS(СВЦЭМ!$C$33:$C$776,СВЦЭМ!$A$33:$A$776,$A101,СВЦЭМ!$B$33:$B$776,R$83)+'СЕТ СН'!$H$9+СВЦЭМ!$D$10+'СЕТ СН'!$H$6-'СЕТ СН'!$H$19</f>
        <v>917.88164787000005</v>
      </c>
      <c r="S101" s="36">
        <f>SUMIFS(СВЦЭМ!$C$33:$C$776,СВЦЭМ!$A$33:$A$776,$A101,СВЦЭМ!$B$33:$B$776,S$83)+'СЕТ СН'!$H$9+СВЦЭМ!$D$10+'СЕТ СН'!$H$6-'СЕТ СН'!$H$19</f>
        <v>915.64986549000002</v>
      </c>
      <c r="T101" s="36">
        <f>SUMIFS(СВЦЭМ!$C$33:$C$776,СВЦЭМ!$A$33:$A$776,$A101,СВЦЭМ!$B$33:$B$776,T$83)+'СЕТ СН'!$H$9+СВЦЭМ!$D$10+'СЕТ СН'!$H$6-'СЕТ СН'!$H$19</f>
        <v>912.05055075000007</v>
      </c>
      <c r="U101" s="36">
        <f>SUMIFS(СВЦЭМ!$C$33:$C$776,СВЦЭМ!$A$33:$A$776,$A101,СВЦЭМ!$B$33:$B$776,U$83)+'СЕТ СН'!$H$9+СВЦЭМ!$D$10+'СЕТ СН'!$H$6-'СЕТ СН'!$H$19</f>
        <v>919.40004468000006</v>
      </c>
      <c r="V101" s="36">
        <f>SUMIFS(СВЦЭМ!$C$33:$C$776,СВЦЭМ!$A$33:$A$776,$A101,СВЦЭМ!$B$33:$B$776,V$83)+'СЕТ СН'!$H$9+СВЦЭМ!$D$10+'СЕТ СН'!$H$6-'СЕТ СН'!$H$19</f>
        <v>923.08778158000007</v>
      </c>
      <c r="W101" s="36">
        <f>SUMIFS(СВЦЭМ!$C$33:$C$776,СВЦЭМ!$A$33:$A$776,$A101,СВЦЭМ!$B$33:$B$776,W$83)+'СЕТ СН'!$H$9+СВЦЭМ!$D$10+'СЕТ СН'!$H$6-'СЕТ СН'!$H$19</f>
        <v>921.19104794999998</v>
      </c>
      <c r="X101" s="36">
        <f>SUMIFS(СВЦЭМ!$C$33:$C$776,СВЦЭМ!$A$33:$A$776,$A101,СВЦЭМ!$B$33:$B$776,X$83)+'СЕТ СН'!$H$9+СВЦЭМ!$D$10+'СЕТ СН'!$H$6-'СЕТ СН'!$H$19</f>
        <v>817.83800168000005</v>
      </c>
      <c r="Y101" s="36">
        <f>SUMIFS(СВЦЭМ!$C$33:$C$776,СВЦЭМ!$A$33:$A$776,$A101,СВЦЭМ!$B$33:$B$776,Y$83)+'СЕТ СН'!$H$9+СВЦЭМ!$D$10+'СЕТ СН'!$H$6-'СЕТ СН'!$H$19</f>
        <v>844.30496328000004</v>
      </c>
    </row>
    <row r="102" spans="1:25" ht="15.75" x14ac:dyDescent="0.2">
      <c r="A102" s="35">
        <f t="shared" si="2"/>
        <v>43635</v>
      </c>
      <c r="B102" s="36">
        <f>SUMIFS(СВЦЭМ!$C$33:$C$776,СВЦЭМ!$A$33:$A$776,$A102,СВЦЭМ!$B$33:$B$776,B$83)+'СЕТ СН'!$H$9+СВЦЭМ!$D$10+'СЕТ СН'!$H$6-'СЕТ СН'!$H$19</f>
        <v>983.98028082000008</v>
      </c>
      <c r="C102" s="36">
        <f>SUMIFS(СВЦЭМ!$C$33:$C$776,СВЦЭМ!$A$33:$A$776,$A102,СВЦЭМ!$B$33:$B$776,C$83)+'СЕТ СН'!$H$9+СВЦЭМ!$D$10+'СЕТ СН'!$H$6-'СЕТ СН'!$H$19</f>
        <v>1030.93419844</v>
      </c>
      <c r="D102" s="36">
        <f>SUMIFS(СВЦЭМ!$C$33:$C$776,СВЦЭМ!$A$33:$A$776,$A102,СВЦЭМ!$B$33:$B$776,D$83)+'СЕТ СН'!$H$9+СВЦЭМ!$D$10+'СЕТ СН'!$H$6-'СЕТ СН'!$H$19</f>
        <v>1067.6768599200002</v>
      </c>
      <c r="E102" s="36">
        <f>SUMIFS(СВЦЭМ!$C$33:$C$776,СВЦЭМ!$A$33:$A$776,$A102,СВЦЭМ!$B$33:$B$776,E$83)+'СЕТ СН'!$H$9+СВЦЭМ!$D$10+'СЕТ СН'!$H$6-'СЕТ СН'!$H$19</f>
        <v>1076.6209680700001</v>
      </c>
      <c r="F102" s="36">
        <f>SUMIFS(СВЦЭМ!$C$33:$C$776,СВЦЭМ!$A$33:$A$776,$A102,СВЦЭМ!$B$33:$B$776,F$83)+'СЕТ СН'!$H$9+СВЦЭМ!$D$10+'СЕТ СН'!$H$6-'СЕТ СН'!$H$19</f>
        <v>1068.4771779900002</v>
      </c>
      <c r="G102" s="36">
        <f>SUMIFS(СВЦЭМ!$C$33:$C$776,СВЦЭМ!$A$33:$A$776,$A102,СВЦЭМ!$B$33:$B$776,G$83)+'СЕТ СН'!$H$9+СВЦЭМ!$D$10+'СЕТ СН'!$H$6-'СЕТ СН'!$H$19</f>
        <v>1067.8636140900001</v>
      </c>
      <c r="H102" s="36">
        <f>SUMIFS(СВЦЭМ!$C$33:$C$776,СВЦЭМ!$A$33:$A$776,$A102,СВЦЭМ!$B$33:$B$776,H$83)+'СЕТ СН'!$H$9+СВЦЭМ!$D$10+'СЕТ СН'!$H$6-'СЕТ СН'!$H$19</f>
        <v>1009.66503678</v>
      </c>
      <c r="I102" s="36">
        <f>SUMIFS(СВЦЭМ!$C$33:$C$776,СВЦЭМ!$A$33:$A$776,$A102,СВЦЭМ!$B$33:$B$776,I$83)+'СЕТ СН'!$H$9+СВЦЭМ!$D$10+'СЕТ СН'!$H$6-'СЕТ СН'!$H$19</f>
        <v>948.92657469000005</v>
      </c>
      <c r="J102" s="36">
        <f>SUMIFS(СВЦЭМ!$C$33:$C$776,СВЦЭМ!$A$33:$A$776,$A102,СВЦЭМ!$B$33:$B$776,J$83)+'СЕТ СН'!$H$9+СВЦЭМ!$D$10+'СЕТ СН'!$H$6-'СЕТ СН'!$H$19</f>
        <v>925.56820841000001</v>
      </c>
      <c r="K102" s="36">
        <f>SUMIFS(СВЦЭМ!$C$33:$C$776,СВЦЭМ!$A$33:$A$776,$A102,СВЦЭМ!$B$33:$B$776,K$83)+'СЕТ СН'!$H$9+СВЦЭМ!$D$10+'СЕТ СН'!$H$6-'СЕТ СН'!$H$19</f>
        <v>878.07579455000007</v>
      </c>
      <c r="L102" s="36">
        <f>SUMIFS(СВЦЭМ!$C$33:$C$776,СВЦЭМ!$A$33:$A$776,$A102,СВЦЭМ!$B$33:$B$776,L$83)+'СЕТ СН'!$H$9+СВЦЭМ!$D$10+'СЕТ СН'!$H$6-'СЕТ СН'!$H$19</f>
        <v>879.23417677000009</v>
      </c>
      <c r="M102" s="36">
        <f>SUMIFS(СВЦЭМ!$C$33:$C$776,СВЦЭМ!$A$33:$A$776,$A102,СВЦЭМ!$B$33:$B$776,M$83)+'СЕТ СН'!$H$9+СВЦЭМ!$D$10+'СЕТ СН'!$H$6-'СЕТ СН'!$H$19</f>
        <v>879.36441027000001</v>
      </c>
      <c r="N102" s="36">
        <f>SUMIFS(СВЦЭМ!$C$33:$C$776,СВЦЭМ!$A$33:$A$776,$A102,СВЦЭМ!$B$33:$B$776,N$83)+'СЕТ СН'!$H$9+СВЦЭМ!$D$10+'СЕТ СН'!$H$6-'СЕТ СН'!$H$19</f>
        <v>913.81912084999999</v>
      </c>
      <c r="O102" s="36">
        <f>SUMIFS(СВЦЭМ!$C$33:$C$776,СВЦЭМ!$A$33:$A$776,$A102,СВЦЭМ!$B$33:$B$776,O$83)+'СЕТ СН'!$H$9+СВЦЭМ!$D$10+'СЕТ СН'!$H$6-'СЕТ СН'!$H$19</f>
        <v>890.90164166</v>
      </c>
      <c r="P102" s="36">
        <f>SUMIFS(СВЦЭМ!$C$33:$C$776,СВЦЭМ!$A$33:$A$776,$A102,СВЦЭМ!$B$33:$B$776,P$83)+'СЕТ СН'!$H$9+СВЦЭМ!$D$10+'СЕТ СН'!$H$6-'СЕТ СН'!$H$19</f>
        <v>896.92164715000001</v>
      </c>
      <c r="Q102" s="36">
        <f>SUMIFS(СВЦЭМ!$C$33:$C$776,СВЦЭМ!$A$33:$A$776,$A102,СВЦЭМ!$B$33:$B$776,Q$83)+'СЕТ СН'!$H$9+СВЦЭМ!$D$10+'СЕТ СН'!$H$6-'СЕТ СН'!$H$19</f>
        <v>855.19357715000001</v>
      </c>
      <c r="R102" s="36">
        <f>SUMIFS(СВЦЭМ!$C$33:$C$776,СВЦЭМ!$A$33:$A$776,$A102,СВЦЭМ!$B$33:$B$776,R$83)+'СЕТ СН'!$H$9+СВЦЭМ!$D$10+'СЕТ СН'!$H$6-'СЕТ СН'!$H$19</f>
        <v>814.64591897000003</v>
      </c>
      <c r="S102" s="36">
        <f>SUMIFS(СВЦЭМ!$C$33:$C$776,СВЦЭМ!$A$33:$A$776,$A102,СВЦЭМ!$B$33:$B$776,S$83)+'СЕТ СН'!$H$9+СВЦЭМ!$D$10+'СЕТ СН'!$H$6-'СЕТ СН'!$H$19</f>
        <v>841.25801396999998</v>
      </c>
      <c r="T102" s="36">
        <f>SUMIFS(СВЦЭМ!$C$33:$C$776,СВЦЭМ!$A$33:$A$776,$A102,СВЦЭМ!$B$33:$B$776,T$83)+'СЕТ СН'!$H$9+СВЦЭМ!$D$10+'СЕТ СН'!$H$6-'СЕТ СН'!$H$19</f>
        <v>823.41165999999998</v>
      </c>
      <c r="U102" s="36">
        <f>SUMIFS(СВЦЭМ!$C$33:$C$776,СВЦЭМ!$A$33:$A$776,$A102,СВЦЭМ!$B$33:$B$776,U$83)+'СЕТ СН'!$H$9+СВЦЭМ!$D$10+'СЕТ СН'!$H$6-'СЕТ СН'!$H$19</f>
        <v>817.26621078000005</v>
      </c>
      <c r="V102" s="36">
        <f>SUMIFS(СВЦЭМ!$C$33:$C$776,СВЦЭМ!$A$33:$A$776,$A102,СВЦЭМ!$B$33:$B$776,V$83)+'СЕТ СН'!$H$9+СВЦЭМ!$D$10+'СЕТ СН'!$H$6-'СЕТ СН'!$H$19</f>
        <v>813.85599906000004</v>
      </c>
      <c r="W102" s="36">
        <f>SUMIFS(СВЦЭМ!$C$33:$C$776,СВЦЭМ!$A$33:$A$776,$A102,СВЦЭМ!$B$33:$B$776,W$83)+'СЕТ СН'!$H$9+СВЦЭМ!$D$10+'СЕТ СН'!$H$6-'СЕТ СН'!$H$19</f>
        <v>803.13579411000001</v>
      </c>
      <c r="X102" s="36">
        <f>SUMIFS(СВЦЭМ!$C$33:$C$776,СВЦЭМ!$A$33:$A$776,$A102,СВЦЭМ!$B$33:$B$776,X$83)+'СЕТ СН'!$H$9+СВЦЭМ!$D$10+'СЕТ СН'!$H$6-'СЕТ СН'!$H$19</f>
        <v>814.00297164000006</v>
      </c>
      <c r="Y102" s="36">
        <f>SUMIFS(СВЦЭМ!$C$33:$C$776,СВЦЭМ!$A$33:$A$776,$A102,СВЦЭМ!$B$33:$B$776,Y$83)+'СЕТ СН'!$H$9+СВЦЭМ!$D$10+'СЕТ СН'!$H$6-'СЕТ СН'!$H$19</f>
        <v>883.60967316000006</v>
      </c>
    </row>
    <row r="103" spans="1:25" ht="15.75" x14ac:dyDescent="0.2">
      <c r="A103" s="35">
        <f t="shared" si="2"/>
        <v>43636</v>
      </c>
      <c r="B103" s="36">
        <f>SUMIFS(СВЦЭМ!$C$33:$C$776,СВЦЭМ!$A$33:$A$776,$A103,СВЦЭМ!$B$33:$B$776,B$83)+'СЕТ СН'!$H$9+СВЦЭМ!$D$10+'СЕТ СН'!$H$6-'СЕТ СН'!$H$19</f>
        <v>933.72015063000003</v>
      </c>
      <c r="C103" s="36">
        <f>SUMIFS(СВЦЭМ!$C$33:$C$776,СВЦЭМ!$A$33:$A$776,$A103,СВЦЭМ!$B$33:$B$776,C$83)+'СЕТ СН'!$H$9+СВЦЭМ!$D$10+'СЕТ СН'!$H$6-'СЕТ СН'!$H$19</f>
        <v>983.17645926</v>
      </c>
      <c r="D103" s="36">
        <f>SUMIFS(СВЦЭМ!$C$33:$C$776,СВЦЭМ!$A$33:$A$776,$A103,СВЦЭМ!$B$33:$B$776,D$83)+'СЕТ СН'!$H$9+СВЦЭМ!$D$10+'СЕТ СН'!$H$6-'СЕТ СН'!$H$19</f>
        <v>1013.36774961</v>
      </c>
      <c r="E103" s="36">
        <f>SUMIFS(СВЦЭМ!$C$33:$C$776,СВЦЭМ!$A$33:$A$776,$A103,СВЦЭМ!$B$33:$B$776,E$83)+'СЕТ СН'!$H$9+СВЦЭМ!$D$10+'СЕТ СН'!$H$6-'СЕТ СН'!$H$19</f>
        <v>1018.84816774</v>
      </c>
      <c r="F103" s="36">
        <f>SUMIFS(СВЦЭМ!$C$33:$C$776,СВЦЭМ!$A$33:$A$776,$A103,СВЦЭМ!$B$33:$B$776,F$83)+'СЕТ СН'!$H$9+СВЦЭМ!$D$10+'СЕТ СН'!$H$6-'СЕТ СН'!$H$19</f>
        <v>1018.64792678</v>
      </c>
      <c r="G103" s="36">
        <f>SUMIFS(СВЦЭМ!$C$33:$C$776,СВЦЭМ!$A$33:$A$776,$A103,СВЦЭМ!$B$33:$B$776,G$83)+'СЕТ СН'!$H$9+СВЦЭМ!$D$10+'СЕТ СН'!$H$6-'СЕТ СН'!$H$19</f>
        <v>1032.8014881400002</v>
      </c>
      <c r="H103" s="36">
        <f>SUMIFS(СВЦЭМ!$C$33:$C$776,СВЦЭМ!$A$33:$A$776,$A103,СВЦЭМ!$B$33:$B$776,H$83)+'СЕТ СН'!$H$9+СВЦЭМ!$D$10+'СЕТ СН'!$H$6-'СЕТ СН'!$H$19</f>
        <v>1029.5792632</v>
      </c>
      <c r="I103" s="36">
        <f>SUMIFS(СВЦЭМ!$C$33:$C$776,СВЦЭМ!$A$33:$A$776,$A103,СВЦЭМ!$B$33:$B$776,I$83)+'СЕТ СН'!$H$9+СВЦЭМ!$D$10+'СЕТ СН'!$H$6-'СЕТ СН'!$H$19</f>
        <v>1000.08261171</v>
      </c>
      <c r="J103" s="36">
        <f>SUMIFS(СВЦЭМ!$C$33:$C$776,СВЦЭМ!$A$33:$A$776,$A103,СВЦЭМ!$B$33:$B$776,J$83)+'СЕТ СН'!$H$9+СВЦЭМ!$D$10+'СЕТ СН'!$H$6-'СЕТ СН'!$H$19</f>
        <v>981.03072098000007</v>
      </c>
      <c r="K103" s="36">
        <f>SUMIFS(СВЦЭМ!$C$33:$C$776,СВЦЭМ!$A$33:$A$776,$A103,СВЦЭМ!$B$33:$B$776,K$83)+'СЕТ СН'!$H$9+СВЦЭМ!$D$10+'СЕТ СН'!$H$6-'СЕТ СН'!$H$19</f>
        <v>950.54180045999999</v>
      </c>
      <c r="L103" s="36">
        <f>SUMIFS(СВЦЭМ!$C$33:$C$776,СВЦЭМ!$A$33:$A$776,$A103,СВЦЭМ!$B$33:$B$776,L$83)+'СЕТ СН'!$H$9+СВЦЭМ!$D$10+'СЕТ СН'!$H$6-'СЕТ СН'!$H$19</f>
        <v>949.47802165000007</v>
      </c>
      <c r="M103" s="36">
        <f>SUMIFS(СВЦЭМ!$C$33:$C$776,СВЦЭМ!$A$33:$A$776,$A103,СВЦЭМ!$B$33:$B$776,M$83)+'СЕТ СН'!$H$9+СВЦЭМ!$D$10+'СЕТ СН'!$H$6-'СЕТ СН'!$H$19</f>
        <v>955.93248173000006</v>
      </c>
      <c r="N103" s="36">
        <f>SUMIFS(СВЦЭМ!$C$33:$C$776,СВЦЭМ!$A$33:$A$776,$A103,СВЦЭМ!$B$33:$B$776,N$83)+'СЕТ СН'!$H$9+СВЦЭМ!$D$10+'СЕТ СН'!$H$6-'СЕТ СН'!$H$19</f>
        <v>953.41378024000005</v>
      </c>
      <c r="O103" s="36">
        <f>SUMIFS(СВЦЭМ!$C$33:$C$776,СВЦЭМ!$A$33:$A$776,$A103,СВЦЭМ!$B$33:$B$776,O$83)+'СЕТ СН'!$H$9+СВЦЭМ!$D$10+'СЕТ СН'!$H$6-'СЕТ СН'!$H$19</f>
        <v>956.84154038000008</v>
      </c>
      <c r="P103" s="36">
        <f>SUMIFS(СВЦЭМ!$C$33:$C$776,СВЦЭМ!$A$33:$A$776,$A103,СВЦЭМ!$B$33:$B$776,P$83)+'СЕТ СН'!$H$9+СВЦЭМ!$D$10+'СЕТ СН'!$H$6-'СЕТ СН'!$H$19</f>
        <v>969.96827035000001</v>
      </c>
      <c r="Q103" s="36">
        <f>SUMIFS(СВЦЭМ!$C$33:$C$776,СВЦЭМ!$A$33:$A$776,$A103,СВЦЭМ!$B$33:$B$776,Q$83)+'СЕТ СН'!$H$9+СВЦЭМ!$D$10+'СЕТ СН'!$H$6-'СЕТ СН'!$H$19</f>
        <v>931.19782870000006</v>
      </c>
      <c r="R103" s="36">
        <f>SUMIFS(СВЦЭМ!$C$33:$C$776,СВЦЭМ!$A$33:$A$776,$A103,СВЦЭМ!$B$33:$B$776,R$83)+'СЕТ СН'!$H$9+СВЦЭМ!$D$10+'СЕТ СН'!$H$6-'СЕТ СН'!$H$19</f>
        <v>881.45786512000006</v>
      </c>
      <c r="S103" s="36">
        <f>SUMIFS(СВЦЭМ!$C$33:$C$776,СВЦЭМ!$A$33:$A$776,$A103,СВЦЭМ!$B$33:$B$776,S$83)+'СЕТ СН'!$H$9+СВЦЭМ!$D$10+'СЕТ СН'!$H$6-'СЕТ СН'!$H$19</f>
        <v>884.01728952000008</v>
      </c>
      <c r="T103" s="36">
        <f>SUMIFS(СВЦЭМ!$C$33:$C$776,СВЦЭМ!$A$33:$A$776,$A103,СВЦЭМ!$B$33:$B$776,T$83)+'СЕТ СН'!$H$9+СВЦЭМ!$D$10+'СЕТ СН'!$H$6-'СЕТ СН'!$H$19</f>
        <v>891.75206136999998</v>
      </c>
      <c r="U103" s="36">
        <f>SUMIFS(СВЦЭМ!$C$33:$C$776,СВЦЭМ!$A$33:$A$776,$A103,СВЦЭМ!$B$33:$B$776,U$83)+'СЕТ СН'!$H$9+СВЦЭМ!$D$10+'СЕТ СН'!$H$6-'СЕТ СН'!$H$19</f>
        <v>901.01306753000006</v>
      </c>
      <c r="V103" s="36">
        <f>SUMIFS(СВЦЭМ!$C$33:$C$776,СВЦЭМ!$A$33:$A$776,$A103,СВЦЭМ!$B$33:$B$776,V$83)+'СЕТ СН'!$H$9+СВЦЭМ!$D$10+'СЕТ СН'!$H$6-'СЕТ СН'!$H$19</f>
        <v>925.01059701999998</v>
      </c>
      <c r="W103" s="36">
        <f>SUMIFS(СВЦЭМ!$C$33:$C$776,СВЦЭМ!$A$33:$A$776,$A103,СВЦЭМ!$B$33:$B$776,W$83)+'СЕТ СН'!$H$9+СВЦЭМ!$D$10+'СЕТ СН'!$H$6-'СЕТ СН'!$H$19</f>
        <v>926.08657428000004</v>
      </c>
      <c r="X103" s="36">
        <f>SUMIFS(СВЦЭМ!$C$33:$C$776,СВЦЭМ!$A$33:$A$776,$A103,СВЦЭМ!$B$33:$B$776,X$83)+'СЕТ СН'!$H$9+СВЦЭМ!$D$10+'СЕТ СН'!$H$6-'СЕТ СН'!$H$19</f>
        <v>920.98594488000003</v>
      </c>
      <c r="Y103" s="36">
        <f>SUMIFS(СВЦЭМ!$C$33:$C$776,СВЦЭМ!$A$33:$A$776,$A103,СВЦЭМ!$B$33:$B$776,Y$83)+'СЕТ СН'!$H$9+СВЦЭМ!$D$10+'СЕТ СН'!$H$6-'СЕТ СН'!$H$19</f>
        <v>959.07760684000004</v>
      </c>
    </row>
    <row r="104" spans="1:25" ht="15.75" x14ac:dyDescent="0.2">
      <c r="A104" s="35">
        <f t="shared" si="2"/>
        <v>43637</v>
      </c>
      <c r="B104" s="36">
        <f>SUMIFS(СВЦЭМ!$C$33:$C$776,СВЦЭМ!$A$33:$A$776,$A104,СВЦЭМ!$B$33:$B$776,B$83)+'СЕТ СН'!$H$9+СВЦЭМ!$D$10+'СЕТ СН'!$H$6-'СЕТ СН'!$H$19</f>
        <v>948.82624425000006</v>
      </c>
      <c r="C104" s="36">
        <f>SUMIFS(СВЦЭМ!$C$33:$C$776,СВЦЭМ!$A$33:$A$776,$A104,СВЦЭМ!$B$33:$B$776,C$83)+'СЕТ СН'!$H$9+СВЦЭМ!$D$10+'СЕТ СН'!$H$6-'СЕТ СН'!$H$19</f>
        <v>951.21955256000001</v>
      </c>
      <c r="D104" s="36">
        <f>SUMIFS(СВЦЭМ!$C$33:$C$776,СВЦЭМ!$A$33:$A$776,$A104,СВЦЭМ!$B$33:$B$776,D$83)+'СЕТ СН'!$H$9+СВЦЭМ!$D$10+'СЕТ СН'!$H$6-'СЕТ СН'!$H$19</f>
        <v>975.53884718000006</v>
      </c>
      <c r="E104" s="36">
        <f>SUMIFS(СВЦЭМ!$C$33:$C$776,СВЦЭМ!$A$33:$A$776,$A104,СВЦЭМ!$B$33:$B$776,E$83)+'СЕТ СН'!$H$9+СВЦЭМ!$D$10+'СЕТ СН'!$H$6-'СЕТ СН'!$H$19</f>
        <v>1012.84257731</v>
      </c>
      <c r="F104" s="36">
        <f>SUMIFS(СВЦЭМ!$C$33:$C$776,СВЦЭМ!$A$33:$A$776,$A104,СВЦЭМ!$B$33:$B$776,F$83)+'СЕТ СН'!$H$9+СВЦЭМ!$D$10+'СЕТ СН'!$H$6-'СЕТ СН'!$H$19</f>
        <v>1022.18138387</v>
      </c>
      <c r="G104" s="36">
        <f>SUMIFS(СВЦЭМ!$C$33:$C$776,СВЦЭМ!$A$33:$A$776,$A104,СВЦЭМ!$B$33:$B$776,G$83)+'СЕТ СН'!$H$9+СВЦЭМ!$D$10+'СЕТ СН'!$H$6-'СЕТ СН'!$H$19</f>
        <v>1026.9969500900002</v>
      </c>
      <c r="H104" s="36">
        <f>SUMIFS(СВЦЭМ!$C$33:$C$776,СВЦЭМ!$A$33:$A$776,$A104,СВЦЭМ!$B$33:$B$776,H$83)+'СЕТ СН'!$H$9+СВЦЭМ!$D$10+'СЕТ СН'!$H$6-'СЕТ СН'!$H$19</f>
        <v>966.93762808000008</v>
      </c>
      <c r="I104" s="36">
        <f>SUMIFS(СВЦЭМ!$C$33:$C$776,СВЦЭМ!$A$33:$A$776,$A104,СВЦЭМ!$B$33:$B$776,I$83)+'СЕТ СН'!$H$9+СВЦЭМ!$D$10+'СЕТ СН'!$H$6-'СЕТ СН'!$H$19</f>
        <v>960.33662508999998</v>
      </c>
      <c r="J104" s="36">
        <f>SUMIFS(СВЦЭМ!$C$33:$C$776,СВЦЭМ!$A$33:$A$776,$A104,СВЦЭМ!$B$33:$B$776,J$83)+'СЕТ СН'!$H$9+СВЦЭМ!$D$10+'СЕТ СН'!$H$6-'СЕТ СН'!$H$19</f>
        <v>971.85462909</v>
      </c>
      <c r="K104" s="36">
        <f>SUMIFS(СВЦЭМ!$C$33:$C$776,СВЦЭМ!$A$33:$A$776,$A104,СВЦЭМ!$B$33:$B$776,K$83)+'СЕТ СН'!$H$9+СВЦЭМ!$D$10+'СЕТ СН'!$H$6-'СЕТ СН'!$H$19</f>
        <v>1000.8423036500001</v>
      </c>
      <c r="L104" s="36">
        <f>SUMIFS(СВЦЭМ!$C$33:$C$776,СВЦЭМ!$A$33:$A$776,$A104,СВЦЭМ!$B$33:$B$776,L$83)+'СЕТ СН'!$H$9+СВЦЭМ!$D$10+'СЕТ СН'!$H$6-'СЕТ СН'!$H$19</f>
        <v>981.00603479000006</v>
      </c>
      <c r="M104" s="36">
        <f>SUMIFS(СВЦЭМ!$C$33:$C$776,СВЦЭМ!$A$33:$A$776,$A104,СВЦЭМ!$B$33:$B$776,M$83)+'СЕТ СН'!$H$9+СВЦЭМ!$D$10+'СЕТ СН'!$H$6-'СЕТ СН'!$H$19</f>
        <v>976.04738598000006</v>
      </c>
      <c r="N104" s="36">
        <f>SUMIFS(СВЦЭМ!$C$33:$C$776,СВЦЭМ!$A$33:$A$776,$A104,СВЦЭМ!$B$33:$B$776,N$83)+'СЕТ СН'!$H$9+СВЦЭМ!$D$10+'СЕТ СН'!$H$6-'СЕТ СН'!$H$19</f>
        <v>962.49252285</v>
      </c>
      <c r="O104" s="36">
        <f>SUMIFS(СВЦЭМ!$C$33:$C$776,СВЦЭМ!$A$33:$A$776,$A104,СВЦЭМ!$B$33:$B$776,O$83)+'СЕТ СН'!$H$9+СВЦЭМ!$D$10+'СЕТ СН'!$H$6-'СЕТ СН'!$H$19</f>
        <v>960.10945666999999</v>
      </c>
      <c r="P104" s="36">
        <f>SUMIFS(СВЦЭМ!$C$33:$C$776,СВЦЭМ!$A$33:$A$776,$A104,СВЦЭМ!$B$33:$B$776,P$83)+'СЕТ СН'!$H$9+СВЦЭМ!$D$10+'СЕТ СН'!$H$6-'СЕТ СН'!$H$19</f>
        <v>969.09481927000002</v>
      </c>
      <c r="Q104" s="36">
        <f>SUMIFS(СВЦЭМ!$C$33:$C$776,СВЦЭМ!$A$33:$A$776,$A104,СВЦЭМ!$B$33:$B$776,Q$83)+'СЕТ СН'!$H$9+СВЦЭМ!$D$10+'СЕТ СН'!$H$6-'СЕТ СН'!$H$19</f>
        <v>923.57990389000008</v>
      </c>
      <c r="R104" s="36">
        <f>SUMIFS(СВЦЭМ!$C$33:$C$776,СВЦЭМ!$A$33:$A$776,$A104,СВЦЭМ!$B$33:$B$776,R$83)+'СЕТ СН'!$H$9+СВЦЭМ!$D$10+'СЕТ СН'!$H$6-'СЕТ СН'!$H$19</f>
        <v>866.99420771000007</v>
      </c>
      <c r="S104" s="36">
        <f>SUMIFS(СВЦЭМ!$C$33:$C$776,СВЦЭМ!$A$33:$A$776,$A104,СВЦЭМ!$B$33:$B$776,S$83)+'СЕТ СН'!$H$9+СВЦЭМ!$D$10+'СЕТ СН'!$H$6-'СЕТ СН'!$H$19</f>
        <v>793.23334098999999</v>
      </c>
      <c r="T104" s="36">
        <f>SUMIFS(СВЦЭМ!$C$33:$C$776,СВЦЭМ!$A$33:$A$776,$A104,СВЦЭМ!$B$33:$B$776,T$83)+'СЕТ СН'!$H$9+СВЦЭМ!$D$10+'СЕТ СН'!$H$6-'СЕТ СН'!$H$19</f>
        <v>799.60461617999999</v>
      </c>
      <c r="U104" s="36">
        <f>SUMIFS(СВЦЭМ!$C$33:$C$776,СВЦЭМ!$A$33:$A$776,$A104,СВЦЭМ!$B$33:$B$776,U$83)+'СЕТ СН'!$H$9+СВЦЭМ!$D$10+'СЕТ СН'!$H$6-'СЕТ СН'!$H$19</f>
        <v>796.08085305000009</v>
      </c>
      <c r="V104" s="36">
        <f>SUMIFS(СВЦЭМ!$C$33:$C$776,СВЦЭМ!$A$33:$A$776,$A104,СВЦЭМ!$B$33:$B$776,V$83)+'СЕТ СН'!$H$9+СВЦЭМ!$D$10+'СЕТ СН'!$H$6-'СЕТ СН'!$H$19</f>
        <v>810.67291279000005</v>
      </c>
      <c r="W104" s="36">
        <f>SUMIFS(СВЦЭМ!$C$33:$C$776,СВЦЭМ!$A$33:$A$776,$A104,СВЦЭМ!$B$33:$B$776,W$83)+'СЕТ СН'!$H$9+СВЦЭМ!$D$10+'СЕТ СН'!$H$6-'СЕТ СН'!$H$19</f>
        <v>820.89330713000004</v>
      </c>
      <c r="X104" s="36">
        <f>SUMIFS(СВЦЭМ!$C$33:$C$776,СВЦЭМ!$A$33:$A$776,$A104,СВЦЭМ!$B$33:$B$776,X$83)+'СЕТ СН'!$H$9+СВЦЭМ!$D$10+'СЕТ СН'!$H$6-'СЕТ СН'!$H$19</f>
        <v>794.78489433000004</v>
      </c>
      <c r="Y104" s="36">
        <f>SUMIFS(СВЦЭМ!$C$33:$C$776,СВЦЭМ!$A$33:$A$776,$A104,СВЦЭМ!$B$33:$B$776,Y$83)+'СЕТ СН'!$H$9+СВЦЭМ!$D$10+'СЕТ СН'!$H$6-'СЕТ СН'!$H$19</f>
        <v>819.34875450000004</v>
      </c>
    </row>
    <row r="105" spans="1:25" ht="15.75" x14ac:dyDescent="0.2">
      <c r="A105" s="35">
        <f t="shared" si="2"/>
        <v>43638</v>
      </c>
      <c r="B105" s="36">
        <f>SUMIFS(СВЦЭМ!$C$33:$C$776,СВЦЭМ!$A$33:$A$776,$A105,СВЦЭМ!$B$33:$B$776,B$83)+'СЕТ СН'!$H$9+СВЦЭМ!$D$10+'СЕТ СН'!$H$6-'СЕТ СН'!$H$19</f>
        <v>972.00346438000008</v>
      </c>
      <c r="C105" s="36">
        <f>SUMIFS(СВЦЭМ!$C$33:$C$776,СВЦЭМ!$A$33:$A$776,$A105,СВЦЭМ!$B$33:$B$776,C$83)+'СЕТ СН'!$H$9+СВЦЭМ!$D$10+'СЕТ СН'!$H$6-'СЕТ СН'!$H$19</f>
        <v>1013.2227810400001</v>
      </c>
      <c r="D105" s="36">
        <f>SUMIFS(СВЦЭМ!$C$33:$C$776,СВЦЭМ!$A$33:$A$776,$A105,СВЦЭМ!$B$33:$B$776,D$83)+'СЕТ СН'!$H$9+СВЦЭМ!$D$10+'СЕТ СН'!$H$6-'СЕТ СН'!$H$19</f>
        <v>1036.7552101800002</v>
      </c>
      <c r="E105" s="36">
        <f>SUMIFS(СВЦЭМ!$C$33:$C$776,СВЦЭМ!$A$33:$A$776,$A105,СВЦЭМ!$B$33:$B$776,E$83)+'СЕТ СН'!$H$9+СВЦЭМ!$D$10+'СЕТ СН'!$H$6-'СЕТ СН'!$H$19</f>
        <v>1071.7784094000001</v>
      </c>
      <c r="F105" s="36">
        <f>SUMIFS(СВЦЭМ!$C$33:$C$776,СВЦЭМ!$A$33:$A$776,$A105,СВЦЭМ!$B$33:$B$776,F$83)+'СЕТ СН'!$H$9+СВЦЭМ!$D$10+'СЕТ СН'!$H$6-'СЕТ СН'!$H$19</f>
        <v>1075.88035773</v>
      </c>
      <c r="G105" s="36">
        <f>SUMIFS(СВЦЭМ!$C$33:$C$776,СВЦЭМ!$A$33:$A$776,$A105,СВЦЭМ!$B$33:$B$776,G$83)+'СЕТ СН'!$H$9+СВЦЭМ!$D$10+'СЕТ СН'!$H$6-'СЕТ СН'!$H$19</f>
        <v>1077.8629630800001</v>
      </c>
      <c r="H105" s="36">
        <f>SUMIFS(СВЦЭМ!$C$33:$C$776,СВЦЭМ!$A$33:$A$776,$A105,СВЦЭМ!$B$33:$B$776,H$83)+'СЕТ СН'!$H$9+СВЦЭМ!$D$10+'СЕТ СН'!$H$6-'СЕТ СН'!$H$19</f>
        <v>1053.0149611300001</v>
      </c>
      <c r="I105" s="36">
        <f>SUMIFS(СВЦЭМ!$C$33:$C$776,СВЦЭМ!$A$33:$A$776,$A105,СВЦЭМ!$B$33:$B$776,I$83)+'СЕТ СН'!$H$9+СВЦЭМ!$D$10+'СЕТ СН'!$H$6-'СЕТ СН'!$H$19</f>
        <v>1005.3491897800001</v>
      </c>
      <c r="J105" s="36">
        <f>SUMIFS(СВЦЭМ!$C$33:$C$776,СВЦЭМ!$A$33:$A$776,$A105,СВЦЭМ!$B$33:$B$776,J$83)+'СЕТ СН'!$H$9+СВЦЭМ!$D$10+'СЕТ СН'!$H$6-'СЕТ СН'!$H$19</f>
        <v>977.16472358999999</v>
      </c>
      <c r="K105" s="36">
        <f>SUMIFS(СВЦЭМ!$C$33:$C$776,СВЦЭМ!$A$33:$A$776,$A105,СВЦЭМ!$B$33:$B$776,K$83)+'СЕТ СН'!$H$9+СВЦЭМ!$D$10+'СЕТ СН'!$H$6-'СЕТ СН'!$H$19</f>
        <v>905.11091855000006</v>
      </c>
      <c r="L105" s="36">
        <f>SUMIFS(СВЦЭМ!$C$33:$C$776,СВЦЭМ!$A$33:$A$776,$A105,СВЦЭМ!$B$33:$B$776,L$83)+'СЕТ СН'!$H$9+СВЦЭМ!$D$10+'СЕТ СН'!$H$6-'СЕТ СН'!$H$19</f>
        <v>819.27886845</v>
      </c>
      <c r="M105" s="36">
        <f>SUMIFS(СВЦЭМ!$C$33:$C$776,СВЦЭМ!$A$33:$A$776,$A105,СВЦЭМ!$B$33:$B$776,M$83)+'СЕТ СН'!$H$9+СВЦЭМ!$D$10+'СЕТ СН'!$H$6-'СЕТ СН'!$H$19</f>
        <v>815.37019700000008</v>
      </c>
      <c r="N105" s="36">
        <f>SUMIFS(СВЦЭМ!$C$33:$C$776,СВЦЭМ!$A$33:$A$776,$A105,СВЦЭМ!$B$33:$B$776,N$83)+'СЕТ СН'!$H$9+СВЦЭМ!$D$10+'СЕТ СН'!$H$6-'СЕТ СН'!$H$19</f>
        <v>814.93884672000002</v>
      </c>
      <c r="O105" s="36">
        <f>SUMIFS(СВЦЭМ!$C$33:$C$776,СВЦЭМ!$A$33:$A$776,$A105,СВЦЭМ!$B$33:$B$776,O$83)+'СЕТ СН'!$H$9+СВЦЭМ!$D$10+'СЕТ СН'!$H$6-'СЕТ СН'!$H$19</f>
        <v>812.91027996000003</v>
      </c>
      <c r="P105" s="36">
        <f>SUMIFS(СВЦЭМ!$C$33:$C$776,СВЦЭМ!$A$33:$A$776,$A105,СВЦЭМ!$B$33:$B$776,P$83)+'СЕТ СН'!$H$9+СВЦЭМ!$D$10+'СЕТ СН'!$H$6-'СЕТ СН'!$H$19</f>
        <v>826.91460988000006</v>
      </c>
      <c r="Q105" s="36">
        <f>SUMIFS(СВЦЭМ!$C$33:$C$776,СВЦЭМ!$A$33:$A$776,$A105,СВЦЭМ!$B$33:$B$776,Q$83)+'СЕТ СН'!$H$9+СВЦЭМ!$D$10+'СЕТ СН'!$H$6-'СЕТ СН'!$H$19</f>
        <v>817.49224848000006</v>
      </c>
      <c r="R105" s="36">
        <f>SUMIFS(СВЦЭМ!$C$33:$C$776,СВЦЭМ!$A$33:$A$776,$A105,СВЦЭМ!$B$33:$B$776,R$83)+'СЕТ СН'!$H$9+СВЦЭМ!$D$10+'СЕТ СН'!$H$6-'СЕТ СН'!$H$19</f>
        <v>820.88231626000004</v>
      </c>
      <c r="S105" s="36">
        <f>SUMIFS(СВЦЭМ!$C$33:$C$776,СВЦЭМ!$A$33:$A$776,$A105,СВЦЭМ!$B$33:$B$776,S$83)+'СЕТ СН'!$H$9+СВЦЭМ!$D$10+'СЕТ СН'!$H$6-'СЕТ СН'!$H$19</f>
        <v>828.63735616000008</v>
      </c>
      <c r="T105" s="36">
        <f>SUMIFS(СВЦЭМ!$C$33:$C$776,СВЦЭМ!$A$33:$A$776,$A105,СВЦЭМ!$B$33:$B$776,T$83)+'СЕТ СН'!$H$9+СВЦЭМ!$D$10+'СЕТ СН'!$H$6-'СЕТ СН'!$H$19</f>
        <v>821.49169844000005</v>
      </c>
      <c r="U105" s="36">
        <f>SUMIFS(СВЦЭМ!$C$33:$C$776,СВЦЭМ!$A$33:$A$776,$A105,СВЦЭМ!$B$33:$B$776,U$83)+'СЕТ СН'!$H$9+СВЦЭМ!$D$10+'СЕТ СН'!$H$6-'СЕТ СН'!$H$19</f>
        <v>820.63180251000006</v>
      </c>
      <c r="V105" s="36">
        <f>SUMIFS(СВЦЭМ!$C$33:$C$776,СВЦЭМ!$A$33:$A$776,$A105,СВЦЭМ!$B$33:$B$776,V$83)+'СЕТ СН'!$H$9+СВЦЭМ!$D$10+'СЕТ СН'!$H$6-'СЕТ СН'!$H$19</f>
        <v>812.99052921999998</v>
      </c>
      <c r="W105" s="36">
        <f>SUMIFS(СВЦЭМ!$C$33:$C$776,СВЦЭМ!$A$33:$A$776,$A105,СВЦЭМ!$B$33:$B$776,W$83)+'СЕТ СН'!$H$9+СВЦЭМ!$D$10+'СЕТ СН'!$H$6-'СЕТ СН'!$H$19</f>
        <v>832.80108824000001</v>
      </c>
      <c r="X105" s="36">
        <f>SUMIFS(СВЦЭМ!$C$33:$C$776,СВЦЭМ!$A$33:$A$776,$A105,СВЦЭМ!$B$33:$B$776,X$83)+'СЕТ СН'!$H$9+СВЦЭМ!$D$10+'СЕТ СН'!$H$6-'СЕТ СН'!$H$19</f>
        <v>811.69304387</v>
      </c>
      <c r="Y105" s="36">
        <f>SUMIFS(СВЦЭМ!$C$33:$C$776,СВЦЭМ!$A$33:$A$776,$A105,СВЦЭМ!$B$33:$B$776,Y$83)+'СЕТ СН'!$H$9+СВЦЭМ!$D$10+'СЕТ СН'!$H$6-'СЕТ СН'!$H$19</f>
        <v>774.52596274000007</v>
      </c>
    </row>
    <row r="106" spans="1:25" ht="15.75" x14ac:dyDescent="0.2">
      <c r="A106" s="35">
        <f t="shared" si="2"/>
        <v>43639</v>
      </c>
      <c r="B106" s="36">
        <f>SUMIFS(СВЦЭМ!$C$33:$C$776,СВЦЭМ!$A$33:$A$776,$A106,СВЦЭМ!$B$33:$B$776,B$83)+'СЕТ СН'!$H$9+СВЦЭМ!$D$10+'СЕТ СН'!$H$6-'СЕТ СН'!$H$19</f>
        <v>919.11489409000001</v>
      </c>
      <c r="C106" s="36">
        <f>SUMIFS(СВЦЭМ!$C$33:$C$776,СВЦЭМ!$A$33:$A$776,$A106,СВЦЭМ!$B$33:$B$776,C$83)+'СЕТ СН'!$H$9+СВЦЭМ!$D$10+'СЕТ СН'!$H$6-'СЕТ СН'!$H$19</f>
        <v>936.69081206999999</v>
      </c>
      <c r="D106" s="36">
        <f>SUMIFS(СВЦЭМ!$C$33:$C$776,СВЦЭМ!$A$33:$A$776,$A106,СВЦЭМ!$B$33:$B$776,D$83)+'СЕТ СН'!$H$9+СВЦЭМ!$D$10+'СЕТ СН'!$H$6-'СЕТ СН'!$H$19</f>
        <v>978.81477991999998</v>
      </c>
      <c r="E106" s="36">
        <f>SUMIFS(СВЦЭМ!$C$33:$C$776,СВЦЭМ!$A$33:$A$776,$A106,СВЦЭМ!$B$33:$B$776,E$83)+'СЕТ СН'!$H$9+СВЦЭМ!$D$10+'СЕТ СН'!$H$6-'СЕТ СН'!$H$19</f>
        <v>1000.85783932</v>
      </c>
      <c r="F106" s="36">
        <f>SUMIFS(СВЦЭМ!$C$33:$C$776,СВЦЭМ!$A$33:$A$776,$A106,СВЦЭМ!$B$33:$B$776,F$83)+'СЕТ СН'!$H$9+СВЦЭМ!$D$10+'СЕТ СН'!$H$6-'СЕТ СН'!$H$19</f>
        <v>1005.5109144200001</v>
      </c>
      <c r="G106" s="36">
        <f>SUMIFS(СВЦЭМ!$C$33:$C$776,СВЦЭМ!$A$33:$A$776,$A106,СВЦЭМ!$B$33:$B$776,G$83)+'СЕТ СН'!$H$9+СВЦЭМ!$D$10+'СЕТ СН'!$H$6-'СЕТ СН'!$H$19</f>
        <v>1029.2519655600001</v>
      </c>
      <c r="H106" s="36">
        <f>SUMIFS(СВЦЭМ!$C$33:$C$776,СВЦЭМ!$A$33:$A$776,$A106,СВЦЭМ!$B$33:$B$776,H$83)+'СЕТ СН'!$H$9+СВЦЭМ!$D$10+'СЕТ СН'!$H$6-'СЕТ СН'!$H$19</f>
        <v>1005.6422320600001</v>
      </c>
      <c r="I106" s="36">
        <f>SUMIFS(СВЦЭМ!$C$33:$C$776,СВЦЭМ!$A$33:$A$776,$A106,СВЦЭМ!$B$33:$B$776,I$83)+'СЕТ СН'!$H$9+СВЦЭМ!$D$10+'СЕТ СН'!$H$6-'СЕТ СН'!$H$19</f>
        <v>974.13869153000007</v>
      </c>
      <c r="J106" s="36">
        <f>SUMIFS(СВЦЭМ!$C$33:$C$776,СВЦЭМ!$A$33:$A$776,$A106,СВЦЭМ!$B$33:$B$776,J$83)+'СЕТ СН'!$H$9+СВЦЭМ!$D$10+'СЕТ СН'!$H$6-'СЕТ СН'!$H$19</f>
        <v>950.01208593000001</v>
      </c>
      <c r="K106" s="36">
        <f>SUMIFS(СВЦЭМ!$C$33:$C$776,СВЦЭМ!$A$33:$A$776,$A106,СВЦЭМ!$B$33:$B$776,K$83)+'СЕТ СН'!$H$9+СВЦЭМ!$D$10+'СЕТ СН'!$H$6-'СЕТ СН'!$H$19</f>
        <v>918.77299393999999</v>
      </c>
      <c r="L106" s="36">
        <f>SUMIFS(СВЦЭМ!$C$33:$C$776,СВЦЭМ!$A$33:$A$776,$A106,СВЦЭМ!$B$33:$B$776,L$83)+'СЕТ СН'!$H$9+СВЦЭМ!$D$10+'СЕТ СН'!$H$6-'СЕТ СН'!$H$19</f>
        <v>898.46686439000007</v>
      </c>
      <c r="M106" s="36">
        <f>SUMIFS(СВЦЭМ!$C$33:$C$776,СВЦЭМ!$A$33:$A$776,$A106,СВЦЭМ!$B$33:$B$776,M$83)+'СЕТ СН'!$H$9+СВЦЭМ!$D$10+'СЕТ СН'!$H$6-'СЕТ СН'!$H$19</f>
        <v>871.69628152000007</v>
      </c>
      <c r="N106" s="36">
        <f>SUMIFS(СВЦЭМ!$C$33:$C$776,СВЦЭМ!$A$33:$A$776,$A106,СВЦЭМ!$B$33:$B$776,N$83)+'СЕТ СН'!$H$9+СВЦЭМ!$D$10+'СЕТ СН'!$H$6-'СЕТ СН'!$H$19</f>
        <v>902.75845633000006</v>
      </c>
      <c r="O106" s="36">
        <f>SUMIFS(СВЦЭМ!$C$33:$C$776,СВЦЭМ!$A$33:$A$776,$A106,СВЦЭМ!$B$33:$B$776,O$83)+'СЕТ СН'!$H$9+СВЦЭМ!$D$10+'СЕТ СН'!$H$6-'СЕТ СН'!$H$19</f>
        <v>903.79468469000005</v>
      </c>
      <c r="P106" s="36">
        <f>SUMIFS(СВЦЭМ!$C$33:$C$776,СВЦЭМ!$A$33:$A$776,$A106,СВЦЭМ!$B$33:$B$776,P$83)+'СЕТ СН'!$H$9+СВЦЭМ!$D$10+'СЕТ СН'!$H$6-'СЕТ СН'!$H$19</f>
        <v>914.61389694000002</v>
      </c>
      <c r="Q106" s="36">
        <f>SUMIFS(СВЦЭМ!$C$33:$C$776,СВЦЭМ!$A$33:$A$776,$A106,СВЦЭМ!$B$33:$B$776,Q$83)+'СЕТ СН'!$H$9+СВЦЭМ!$D$10+'СЕТ СН'!$H$6-'СЕТ СН'!$H$19</f>
        <v>872.63748321000003</v>
      </c>
      <c r="R106" s="36">
        <f>SUMIFS(СВЦЭМ!$C$33:$C$776,СВЦЭМ!$A$33:$A$776,$A106,СВЦЭМ!$B$33:$B$776,R$83)+'СЕТ СН'!$H$9+СВЦЭМ!$D$10+'СЕТ СН'!$H$6-'СЕТ СН'!$H$19</f>
        <v>818.03828686000008</v>
      </c>
      <c r="S106" s="36">
        <f>SUMIFS(СВЦЭМ!$C$33:$C$776,СВЦЭМ!$A$33:$A$776,$A106,СВЦЭМ!$B$33:$B$776,S$83)+'СЕТ СН'!$H$9+СВЦЭМ!$D$10+'СЕТ СН'!$H$6-'СЕТ СН'!$H$19</f>
        <v>820.14230062000001</v>
      </c>
      <c r="T106" s="36">
        <f>SUMIFS(СВЦЭМ!$C$33:$C$776,СВЦЭМ!$A$33:$A$776,$A106,СВЦЭМ!$B$33:$B$776,T$83)+'СЕТ СН'!$H$9+СВЦЭМ!$D$10+'СЕТ СН'!$H$6-'СЕТ СН'!$H$19</f>
        <v>822.16152324000007</v>
      </c>
      <c r="U106" s="36">
        <f>SUMIFS(СВЦЭМ!$C$33:$C$776,СВЦЭМ!$A$33:$A$776,$A106,СВЦЭМ!$B$33:$B$776,U$83)+'СЕТ СН'!$H$9+СВЦЭМ!$D$10+'СЕТ СН'!$H$6-'СЕТ СН'!$H$19</f>
        <v>826.96260829000005</v>
      </c>
      <c r="V106" s="36">
        <f>SUMIFS(СВЦЭМ!$C$33:$C$776,СВЦЭМ!$A$33:$A$776,$A106,СВЦЭМ!$B$33:$B$776,V$83)+'СЕТ СН'!$H$9+СВЦЭМ!$D$10+'СЕТ СН'!$H$6-'СЕТ СН'!$H$19</f>
        <v>807.20847013000002</v>
      </c>
      <c r="W106" s="36">
        <f>SUMIFS(СВЦЭМ!$C$33:$C$776,СВЦЭМ!$A$33:$A$776,$A106,СВЦЭМ!$B$33:$B$776,W$83)+'СЕТ СН'!$H$9+СВЦЭМ!$D$10+'СЕТ СН'!$H$6-'СЕТ СН'!$H$19</f>
        <v>802.18352879000008</v>
      </c>
      <c r="X106" s="36">
        <f>SUMIFS(СВЦЭМ!$C$33:$C$776,СВЦЭМ!$A$33:$A$776,$A106,СВЦЭМ!$B$33:$B$776,X$83)+'СЕТ СН'!$H$9+СВЦЭМ!$D$10+'СЕТ СН'!$H$6-'СЕТ СН'!$H$19</f>
        <v>803.94541629000003</v>
      </c>
      <c r="Y106" s="36">
        <f>SUMIFS(СВЦЭМ!$C$33:$C$776,СВЦЭМ!$A$33:$A$776,$A106,СВЦЭМ!$B$33:$B$776,Y$83)+'СЕТ СН'!$H$9+СВЦЭМ!$D$10+'СЕТ СН'!$H$6-'СЕТ СН'!$H$19</f>
        <v>894.83923547000006</v>
      </c>
    </row>
    <row r="107" spans="1:25" ht="15.75" x14ac:dyDescent="0.2">
      <c r="A107" s="35">
        <f t="shared" si="2"/>
        <v>43640</v>
      </c>
      <c r="B107" s="36">
        <f>SUMIFS(СВЦЭМ!$C$33:$C$776,СВЦЭМ!$A$33:$A$776,$A107,СВЦЭМ!$B$33:$B$776,B$83)+'СЕТ СН'!$H$9+СВЦЭМ!$D$10+'СЕТ СН'!$H$6-'СЕТ СН'!$H$19</f>
        <v>1007.8040353800001</v>
      </c>
      <c r="C107" s="36">
        <f>SUMIFS(СВЦЭМ!$C$33:$C$776,СВЦЭМ!$A$33:$A$776,$A107,СВЦЭМ!$B$33:$B$776,C$83)+'СЕТ СН'!$H$9+СВЦЭМ!$D$10+'СЕТ СН'!$H$6-'СЕТ СН'!$H$19</f>
        <v>1025.6218690800001</v>
      </c>
      <c r="D107" s="36">
        <f>SUMIFS(СВЦЭМ!$C$33:$C$776,СВЦЭМ!$A$33:$A$776,$A107,СВЦЭМ!$B$33:$B$776,D$83)+'СЕТ СН'!$H$9+СВЦЭМ!$D$10+'СЕТ СН'!$H$6-'СЕТ СН'!$H$19</f>
        <v>1068.30122271</v>
      </c>
      <c r="E107" s="36">
        <f>SUMIFS(СВЦЭМ!$C$33:$C$776,СВЦЭМ!$A$33:$A$776,$A107,СВЦЭМ!$B$33:$B$776,E$83)+'СЕТ СН'!$H$9+СВЦЭМ!$D$10+'СЕТ СН'!$H$6-'СЕТ СН'!$H$19</f>
        <v>1069.0311738500002</v>
      </c>
      <c r="F107" s="36">
        <f>SUMIFS(СВЦЭМ!$C$33:$C$776,СВЦЭМ!$A$33:$A$776,$A107,СВЦЭМ!$B$33:$B$776,F$83)+'СЕТ СН'!$H$9+СВЦЭМ!$D$10+'СЕТ СН'!$H$6-'СЕТ СН'!$H$19</f>
        <v>1080.79296288</v>
      </c>
      <c r="G107" s="36">
        <f>SUMIFS(СВЦЭМ!$C$33:$C$776,СВЦЭМ!$A$33:$A$776,$A107,СВЦЭМ!$B$33:$B$776,G$83)+'СЕТ СН'!$H$9+СВЦЭМ!$D$10+'СЕТ СН'!$H$6-'СЕТ СН'!$H$19</f>
        <v>1079.9885812100001</v>
      </c>
      <c r="H107" s="36">
        <f>SUMIFS(СВЦЭМ!$C$33:$C$776,СВЦЭМ!$A$33:$A$776,$A107,СВЦЭМ!$B$33:$B$776,H$83)+'СЕТ СН'!$H$9+СВЦЭМ!$D$10+'СЕТ СН'!$H$6-'СЕТ СН'!$H$19</f>
        <v>1041.6779808700001</v>
      </c>
      <c r="I107" s="36">
        <f>SUMIFS(СВЦЭМ!$C$33:$C$776,СВЦЭМ!$A$33:$A$776,$A107,СВЦЭМ!$B$33:$B$776,I$83)+'СЕТ СН'!$H$9+СВЦЭМ!$D$10+'СЕТ СН'!$H$6-'СЕТ СН'!$H$19</f>
        <v>979.36507202000007</v>
      </c>
      <c r="J107" s="36">
        <f>SUMIFS(СВЦЭМ!$C$33:$C$776,СВЦЭМ!$A$33:$A$776,$A107,СВЦЭМ!$B$33:$B$776,J$83)+'СЕТ СН'!$H$9+СВЦЭМ!$D$10+'СЕТ СН'!$H$6-'СЕТ СН'!$H$19</f>
        <v>968.17014494</v>
      </c>
      <c r="K107" s="36">
        <f>SUMIFS(СВЦЭМ!$C$33:$C$776,СВЦЭМ!$A$33:$A$776,$A107,СВЦЭМ!$B$33:$B$776,K$83)+'СЕТ СН'!$H$9+СВЦЭМ!$D$10+'СЕТ СН'!$H$6-'СЕТ СН'!$H$19</f>
        <v>942.37266912000007</v>
      </c>
      <c r="L107" s="36">
        <f>SUMIFS(СВЦЭМ!$C$33:$C$776,СВЦЭМ!$A$33:$A$776,$A107,СВЦЭМ!$B$33:$B$776,L$83)+'СЕТ СН'!$H$9+СВЦЭМ!$D$10+'СЕТ СН'!$H$6-'СЕТ СН'!$H$19</f>
        <v>935.26443806000009</v>
      </c>
      <c r="M107" s="36">
        <f>SUMIFS(СВЦЭМ!$C$33:$C$776,СВЦЭМ!$A$33:$A$776,$A107,СВЦЭМ!$B$33:$B$776,M$83)+'СЕТ СН'!$H$9+СВЦЭМ!$D$10+'СЕТ СН'!$H$6-'СЕТ СН'!$H$19</f>
        <v>921.54379533000008</v>
      </c>
      <c r="N107" s="36">
        <f>SUMIFS(СВЦЭМ!$C$33:$C$776,СВЦЭМ!$A$33:$A$776,$A107,СВЦЭМ!$B$33:$B$776,N$83)+'СЕТ СН'!$H$9+СВЦЭМ!$D$10+'СЕТ СН'!$H$6-'СЕТ СН'!$H$19</f>
        <v>926.03840429000002</v>
      </c>
      <c r="O107" s="36">
        <f>SUMIFS(СВЦЭМ!$C$33:$C$776,СВЦЭМ!$A$33:$A$776,$A107,СВЦЭМ!$B$33:$B$776,O$83)+'СЕТ СН'!$H$9+СВЦЭМ!$D$10+'СЕТ СН'!$H$6-'СЕТ СН'!$H$19</f>
        <v>926.42075480000005</v>
      </c>
      <c r="P107" s="36">
        <f>SUMIFS(СВЦЭМ!$C$33:$C$776,СВЦЭМ!$A$33:$A$776,$A107,СВЦЭМ!$B$33:$B$776,P$83)+'СЕТ СН'!$H$9+СВЦЭМ!$D$10+'СЕТ СН'!$H$6-'СЕТ СН'!$H$19</f>
        <v>928.81279348999999</v>
      </c>
      <c r="Q107" s="36">
        <f>SUMIFS(СВЦЭМ!$C$33:$C$776,СВЦЭМ!$A$33:$A$776,$A107,СВЦЭМ!$B$33:$B$776,Q$83)+'СЕТ СН'!$H$9+СВЦЭМ!$D$10+'СЕТ СН'!$H$6-'СЕТ СН'!$H$19</f>
        <v>895.90606054</v>
      </c>
      <c r="R107" s="36">
        <f>SUMIFS(СВЦЭМ!$C$33:$C$776,СВЦЭМ!$A$33:$A$776,$A107,СВЦЭМ!$B$33:$B$776,R$83)+'СЕТ СН'!$H$9+СВЦЭМ!$D$10+'СЕТ СН'!$H$6-'СЕТ СН'!$H$19</f>
        <v>866.93242763000001</v>
      </c>
      <c r="S107" s="36">
        <f>SUMIFS(СВЦЭМ!$C$33:$C$776,СВЦЭМ!$A$33:$A$776,$A107,СВЦЭМ!$B$33:$B$776,S$83)+'СЕТ СН'!$H$9+СВЦЭМ!$D$10+'СЕТ СН'!$H$6-'СЕТ СН'!$H$19</f>
        <v>885.87138536999998</v>
      </c>
      <c r="T107" s="36">
        <f>SUMIFS(СВЦЭМ!$C$33:$C$776,СВЦЭМ!$A$33:$A$776,$A107,СВЦЭМ!$B$33:$B$776,T$83)+'СЕТ СН'!$H$9+СВЦЭМ!$D$10+'СЕТ СН'!$H$6-'СЕТ СН'!$H$19</f>
        <v>894.05596423000009</v>
      </c>
      <c r="U107" s="36">
        <f>SUMIFS(СВЦЭМ!$C$33:$C$776,СВЦЭМ!$A$33:$A$776,$A107,СВЦЭМ!$B$33:$B$776,U$83)+'СЕТ СН'!$H$9+СВЦЭМ!$D$10+'СЕТ СН'!$H$6-'СЕТ СН'!$H$19</f>
        <v>910.76360922000003</v>
      </c>
      <c r="V107" s="36">
        <f>SUMIFS(СВЦЭМ!$C$33:$C$776,СВЦЭМ!$A$33:$A$776,$A107,СВЦЭМ!$B$33:$B$776,V$83)+'СЕТ СН'!$H$9+СВЦЭМ!$D$10+'СЕТ СН'!$H$6-'СЕТ СН'!$H$19</f>
        <v>923.28248874000008</v>
      </c>
      <c r="W107" s="36">
        <f>SUMIFS(СВЦЭМ!$C$33:$C$776,СВЦЭМ!$A$33:$A$776,$A107,СВЦЭМ!$B$33:$B$776,W$83)+'СЕТ СН'!$H$9+СВЦЭМ!$D$10+'СЕТ СН'!$H$6-'СЕТ СН'!$H$19</f>
        <v>907.09868618000007</v>
      </c>
      <c r="X107" s="36">
        <f>SUMIFS(СВЦЭМ!$C$33:$C$776,СВЦЭМ!$A$33:$A$776,$A107,СВЦЭМ!$B$33:$B$776,X$83)+'СЕТ СН'!$H$9+СВЦЭМ!$D$10+'СЕТ СН'!$H$6-'СЕТ СН'!$H$19</f>
        <v>926.73781278000001</v>
      </c>
      <c r="Y107" s="36">
        <f>SUMIFS(СВЦЭМ!$C$33:$C$776,СВЦЭМ!$A$33:$A$776,$A107,СВЦЭМ!$B$33:$B$776,Y$83)+'СЕТ СН'!$H$9+СВЦЭМ!$D$10+'СЕТ СН'!$H$6-'СЕТ СН'!$H$19</f>
        <v>1000.76355273</v>
      </c>
    </row>
    <row r="108" spans="1:25" ht="15.75" x14ac:dyDescent="0.2">
      <c r="A108" s="35">
        <f t="shared" si="2"/>
        <v>43641</v>
      </c>
      <c r="B108" s="36">
        <f>SUMIFS(СВЦЭМ!$C$33:$C$776,СВЦЭМ!$A$33:$A$776,$A108,СВЦЭМ!$B$33:$B$776,B$83)+'СЕТ СН'!$H$9+СВЦЭМ!$D$10+'СЕТ СН'!$H$6-'СЕТ СН'!$H$19</f>
        <v>1030.30276869</v>
      </c>
      <c r="C108" s="36">
        <f>SUMIFS(СВЦЭМ!$C$33:$C$776,СВЦЭМ!$A$33:$A$776,$A108,СВЦЭМ!$B$33:$B$776,C$83)+'СЕТ СН'!$H$9+СВЦЭМ!$D$10+'СЕТ СН'!$H$6-'СЕТ СН'!$H$19</f>
        <v>1082.81215094</v>
      </c>
      <c r="D108" s="36">
        <f>SUMIFS(СВЦЭМ!$C$33:$C$776,СВЦЭМ!$A$33:$A$776,$A108,СВЦЭМ!$B$33:$B$776,D$83)+'СЕТ СН'!$H$9+СВЦЭМ!$D$10+'СЕТ СН'!$H$6-'СЕТ СН'!$H$19</f>
        <v>1073.91809214</v>
      </c>
      <c r="E108" s="36">
        <f>SUMIFS(СВЦЭМ!$C$33:$C$776,СВЦЭМ!$A$33:$A$776,$A108,СВЦЭМ!$B$33:$B$776,E$83)+'СЕТ СН'!$H$9+СВЦЭМ!$D$10+'СЕТ СН'!$H$6-'СЕТ СН'!$H$19</f>
        <v>1062.72391328</v>
      </c>
      <c r="F108" s="36">
        <f>SUMIFS(СВЦЭМ!$C$33:$C$776,СВЦЭМ!$A$33:$A$776,$A108,СВЦЭМ!$B$33:$B$776,F$83)+'СЕТ СН'!$H$9+СВЦЭМ!$D$10+'СЕТ СН'!$H$6-'СЕТ СН'!$H$19</f>
        <v>1069.6368422300002</v>
      </c>
      <c r="G108" s="36">
        <f>SUMIFS(СВЦЭМ!$C$33:$C$776,СВЦЭМ!$A$33:$A$776,$A108,СВЦЭМ!$B$33:$B$776,G$83)+'СЕТ СН'!$H$9+СВЦЭМ!$D$10+'СЕТ СН'!$H$6-'СЕТ СН'!$H$19</f>
        <v>1047.4670703900001</v>
      </c>
      <c r="H108" s="36">
        <f>SUMIFS(СВЦЭМ!$C$33:$C$776,СВЦЭМ!$A$33:$A$776,$A108,СВЦЭМ!$B$33:$B$776,H$83)+'СЕТ СН'!$H$9+СВЦЭМ!$D$10+'СЕТ СН'!$H$6-'СЕТ СН'!$H$19</f>
        <v>1037.2118200800001</v>
      </c>
      <c r="I108" s="36">
        <f>SUMIFS(СВЦЭМ!$C$33:$C$776,СВЦЭМ!$A$33:$A$776,$A108,СВЦЭМ!$B$33:$B$776,I$83)+'СЕТ СН'!$H$9+СВЦЭМ!$D$10+'СЕТ СН'!$H$6-'СЕТ СН'!$H$19</f>
        <v>981.29480788000001</v>
      </c>
      <c r="J108" s="36">
        <f>SUMIFS(СВЦЭМ!$C$33:$C$776,СВЦЭМ!$A$33:$A$776,$A108,СВЦЭМ!$B$33:$B$776,J$83)+'СЕТ СН'!$H$9+СВЦЭМ!$D$10+'СЕТ СН'!$H$6-'СЕТ СН'!$H$19</f>
        <v>992.24741990000007</v>
      </c>
      <c r="K108" s="36">
        <f>SUMIFS(СВЦЭМ!$C$33:$C$776,СВЦЭМ!$A$33:$A$776,$A108,СВЦЭМ!$B$33:$B$776,K$83)+'СЕТ СН'!$H$9+СВЦЭМ!$D$10+'СЕТ СН'!$H$6-'СЕТ СН'!$H$19</f>
        <v>977.84132580000005</v>
      </c>
      <c r="L108" s="36">
        <f>SUMIFS(СВЦЭМ!$C$33:$C$776,СВЦЭМ!$A$33:$A$776,$A108,СВЦЭМ!$B$33:$B$776,L$83)+'СЕТ СН'!$H$9+СВЦЭМ!$D$10+'СЕТ СН'!$H$6-'СЕТ СН'!$H$19</f>
        <v>964.34671849000006</v>
      </c>
      <c r="M108" s="36">
        <f>SUMIFS(СВЦЭМ!$C$33:$C$776,СВЦЭМ!$A$33:$A$776,$A108,СВЦЭМ!$B$33:$B$776,M$83)+'СЕТ СН'!$H$9+СВЦЭМ!$D$10+'СЕТ СН'!$H$6-'СЕТ СН'!$H$19</f>
        <v>957.83439055000008</v>
      </c>
      <c r="N108" s="36">
        <f>SUMIFS(СВЦЭМ!$C$33:$C$776,СВЦЭМ!$A$33:$A$776,$A108,СВЦЭМ!$B$33:$B$776,N$83)+'СЕТ СН'!$H$9+СВЦЭМ!$D$10+'СЕТ СН'!$H$6-'СЕТ СН'!$H$19</f>
        <v>963.22739996000007</v>
      </c>
      <c r="O108" s="36">
        <f>SUMIFS(СВЦЭМ!$C$33:$C$776,СВЦЭМ!$A$33:$A$776,$A108,СВЦЭМ!$B$33:$B$776,O$83)+'СЕТ СН'!$H$9+СВЦЭМ!$D$10+'СЕТ СН'!$H$6-'СЕТ СН'!$H$19</f>
        <v>960.49952369000005</v>
      </c>
      <c r="P108" s="36">
        <f>SUMIFS(СВЦЭМ!$C$33:$C$776,СВЦЭМ!$A$33:$A$776,$A108,СВЦЭМ!$B$33:$B$776,P$83)+'СЕТ СН'!$H$9+СВЦЭМ!$D$10+'СЕТ СН'!$H$6-'СЕТ СН'!$H$19</f>
        <v>966.74859293999998</v>
      </c>
      <c r="Q108" s="36">
        <f>SUMIFS(СВЦЭМ!$C$33:$C$776,СВЦЭМ!$A$33:$A$776,$A108,СВЦЭМ!$B$33:$B$776,Q$83)+'СЕТ СН'!$H$9+СВЦЭМ!$D$10+'СЕТ СН'!$H$6-'СЕТ СН'!$H$19</f>
        <v>925.64551744000005</v>
      </c>
      <c r="R108" s="36">
        <f>SUMIFS(СВЦЭМ!$C$33:$C$776,СВЦЭМ!$A$33:$A$776,$A108,СВЦЭМ!$B$33:$B$776,R$83)+'СЕТ СН'!$H$9+СВЦЭМ!$D$10+'СЕТ СН'!$H$6-'СЕТ СН'!$H$19</f>
        <v>892.11161392000008</v>
      </c>
      <c r="S108" s="36">
        <f>SUMIFS(СВЦЭМ!$C$33:$C$776,СВЦЭМ!$A$33:$A$776,$A108,СВЦЭМ!$B$33:$B$776,S$83)+'СЕТ СН'!$H$9+СВЦЭМ!$D$10+'СЕТ СН'!$H$6-'СЕТ СН'!$H$19</f>
        <v>889.08660782000004</v>
      </c>
      <c r="T108" s="36">
        <f>SUMIFS(СВЦЭМ!$C$33:$C$776,СВЦЭМ!$A$33:$A$776,$A108,СВЦЭМ!$B$33:$B$776,T$83)+'СЕТ СН'!$H$9+СВЦЭМ!$D$10+'СЕТ СН'!$H$6-'СЕТ СН'!$H$19</f>
        <v>895.94010304000005</v>
      </c>
      <c r="U108" s="36">
        <f>SUMIFS(СВЦЭМ!$C$33:$C$776,СВЦЭМ!$A$33:$A$776,$A108,СВЦЭМ!$B$33:$B$776,U$83)+'СЕТ СН'!$H$9+СВЦЭМ!$D$10+'СЕТ СН'!$H$6-'СЕТ СН'!$H$19</f>
        <v>897.34087707000003</v>
      </c>
      <c r="V108" s="36">
        <f>SUMIFS(СВЦЭМ!$C$33:$C$776,СВЦЭМ!$A$33:$A$776,$A108,СВЦЭМ!$B$33:$B$776,V$83)+'СЕТ СН'!$H$9+СВЦЭМ!$D$10+'СЕТ СН'!$H$6-'СЕТ СН'!$H$19</f>
        <v>889.84824183000001</v>
      </c>
      <c r="W108" s="36">
        <f>SUMIFS(СВЦЭМ!$C$33:$C$776,СВЦЭМ!$A$33:$A$776,$A108,СВЦЭМ!$B$33:$B$776,W$83)+'СЕТ СН'!$H$9+СВЦЭМ!$D$10+'СЕТ СН'!$H$6-'СЕТ СН'!$H$19</f>
        <v>887.91870079</v>
      </c>
      <c r="X108" s="36">
        <f>SUMIFS(СВЦЭМ!$C$33:$C$776,СВЦЭМ!$A$33:$A$776,$A108,СВЦЭМ!$B$33:$B$776,X$83)+'СЕТ СН'!$H$9+СВЦЭМ!$D$10+'СЕТ СН'!$H$6-'СЕТ СН'!$H$19</f>
        <v>878.58650345000001</v>
      </c>
      <c r="Y108" s="36">
        <f>SUMIFS(СВЦЭМ!$C$33:$C$776,СВЦЭМ!$A$33:$A$776,$A108,СВЦЭМ!$B$33:$B$776,Y$83)+'СЕТ СН'!$H$9+СВЦЭМ!$D$10+'СЕТ СН'!$H$6-'СЕТ СН'!$H$19</f>
        <v>918.71683903000007</v>
      </c>
    </row>
    <row r="109" spans="1:25" ht="15.75" x14ac:dyDescent="0.2">
      <c r="A109" s="35">
        <f t="shared" si="2"/>
        <v>43642</v>
      </c>
      <c r="B109" s="36">
        <f>SUMIFS(СВЦЭМ!$C$33:$C$776,СВЦЭМ!$A$33:$A$776,$A109,СВЦЭМ!$B$33:$B$776,B$83)+'СЕТ СН'!$H$9+СВЦЭМ!$D$10+'СЕТ СН'!$H$6-'СЕТ СН'!$H$19</f>
        <v>972.62251812</v>
      </c>
      <c r="C109" s="36">
        <f>SUMIFS(СВЦЭМ!$C$33:$C$776,СВЦЭМ!$A$33:$A$776,$A109,СВЦЭМ!$B$33:$B$776,C$83)+'СЕТ СН'!$H$9+СВЦЭМ!$D$10+'СЕТ СН'!$H$6-'СЕТ СН'!$H$19</f>
        <v>1053.48534322</v>
      </c>
      <c r="D109" s="36">
        <f>SUMIFS(СВЦЭМ!$C$33:$C$776,СВЦЭМ!$A$33:$A$776,$A109,СВЦЭМ!$B$33:$B$776,D$83)+'СЕТ СН'!$H$9+СВЦЭМ!$D$10+'СЕТ СН'!$H$6-'СЕТ СН'!$H$19</f>
        <v>1081.1992155300002</v>
      </c>
      <c r="E109" s="36">
        <f>SUMIFS(СВЦЭМ!$C$33:$C$776,СВЦЭМ!$A$33:$A$776,$A109,СВЦЭМ!$B$33:$B$776,E$83)+'СЕТ СН'!$H$9+СВЦЭМ!$D$10+'СЕТ СН'!$H$6-'СЕТ СН'!$H$19</f>
        <v>1095.9725343</v>
      </c>
      <c r="F109" s="36">
        <f>SUMIFS(СВЦЭМ!$C$33:$C$776,СВЦЭМ!$A$33:$A$776,$A109,СВЦЭМ!$B$33:$B$776,F$83)+'СЕТ СН'!$H$9+СВЦЭМ!$D$10+'СЕТ СН'!$H$6-'СЕТ СН'!$H$19</f>
        <v>1105.26227698</v>
      </c>
      <c r="G109" s="36">
        <f>SUMIFS(СВЦЭМ!$C$33:$C$776,СВЦЭМ!$A$33:$A$776,$A109,СВЦЭМ!$B$33:$B$776,G$83)+'СЕТ СН'!$H$9+СВЦЭМ!$D$10+'СЕТ СН'!$H$6-'СЕТ СН'!$H$19</f>
        <v>1083.06568313</v>
      </c>
      <c r="H109" s="36">
        <f>SUMIFS(СВЦЭМ!$C$33:$C$776,СВЦЭМ!$A$33:$A$776,$A109,СВЦЭМ!$B$33:$B$776,H$83)+'СЕТ СН'!$H$9+СВЦЭМ!$D$10+'СЕТ СН'!$H$6-'СЕТ СН'!$H$19</f>
        <v>1033.7653180500001</v>
      </c>
      <c r="I109" s="36">
        <f>SUMIFS(СВЦЭМ!$C$33:$C$776,СВЦЭМ!$A$33:$A$776,$A109,СВЦЭМ!$B$33:$B$776,I$83)+'СЕТ СН'!$H$9+СВЦЭМ!$D$10+'СЕТ СН'!$H$6-'СЕТ СН'!$H$19</f>
        <v>993.05554319999999</v>
      </c>
      <c r="J109" s="36">
        <f>SUMIFS(СВЦЭМ!$C$33:$C$776,СВЦЭМ!$A$33:$A$776,$A109,СВЦЭМ!$B$33:$B$776,J$83)+'СЕТ СН'!$H$9+СВЦЭМ!$D$10+'СЕТ СН'!$H$6-'СЕТ СН'!$H$19</f>
        <v>951.57709121000005</v>
      </c>
      <c r="K109" s="36">
        <f>SUMIFS(СВЦЭМ!$C$33:$C$776,СВЦЭМ!$A$33:$A$776,$A109,СВЦЭМ!$B$33:$B$776,K$83)+'СЕТ СН'!$H$9+СВЦЭМ!$D$10+'СЕТ СН'!$H$6-'СЕТ СН'!$H$19</f>
        <v>926.06622649000008</v>
      </c>
      <c r="L109" s="36">
        <f>SUMIFS(СВЦЭМ!$C$33:$C$776,СВЦЭМ!$A$33:$A$776,$A109,СВЦЭМ!$B$33:$B$776,L$83)+'СЕТ СН'!$H$9+СВЦЭМ!$D$10+'СЕТ СН'!$H$6-'СЕТ СН'!$H$19</f>
        <v>926.75175144000002</v>
      </c>
      <c r="M109" s="36">
        <f>SUMIFS(СВЦЭМ!$C$33:$C$776,СВЦЭМ!$A$33:$A$776,$A109,СВЦЭМ!$B$33:$B$776,M$83)+'СЕТ СН'!$H$9+СВЦЭМ!$D$10+'СЕТ СН'!$H$6-'СЕТ СН'!$H$19</f>
        <v>915.91503958999999</v>
      </c>
      <c r="N109" s="36">
        <f>SUMIFS(СВЦЭМ!$C$33:$C$776,СВЦЭМ!$A$33:$A$776,$A109,СВЦЭМ!$B$33:$B$776,N$83)+'СЕТ СН'!$H$9+СВЦЭМ!$D$10+'СЕТ СН'!$H$6-'СЕТ СН'!$H$19</f>
        <v>926.66435578000005</v>
      </c>
      <c r="O109" s="36">
        <f>SUMIFS(СВЦЭМ!$C$33:$C$776,СВЦЭМ!$A$33:$A$776,$A109,СВЦЭМ!$B$33:$B$776,O$83)+'СЕТ СН'!$H$9+СВЦЭМ!$D$10+'СЕТ СН'!$H$6-'СЕТ СН'!$H$19</f>
        <v>915.44289558000003</v>
      </c>
      <c r="P109" s="36">
        <f>SUMIFS(СВЦЭМ!$C$33:$C$776,СВЦЭМ!$A$33:$A$776,$A109,СВЦЭМ!$B$33:$B$776,P$83)+'СЕТ СН'!$H$9+СВЦЭМ!$D$10+'СЕТ СН'!$H$6-'СЕТ СН'!$H$19</f>
        <v>917.16929059000006</v>
      </c>
      <c r="Q109" s="36">
        <f>SUMIFS(СВЦЭМ!$C$33:$C$776,СВЦЭМ!$A$33:$A$776,$A109,СВЦЭМ!$B$33:$B$776,Q$83)+'СЕТ СН'!$H$9+СВЦЭМ!$D$10+'СЕТ СН'!$H$6-'СЕТ СН'!$H$19</f>
        <v>877.92084828999998</v>
      </c>
      <c r="R109" s="36">
        <f>SUMIFS(СВЦЭМ!$C$33:$C$776,СВЦЭМ!$A$33:$A$776,$A109,СВЦЭМ!$B$33:$B$776,R$83)+'СЕТ СН'!$H$9+СВЦЭМ!$D$10+'СЕТ СН'!$H$6-'СЕТ СН'!$H$19</f>
        <v>817.50183775000005</v>
      </c>
      <c r="S109" s="36">
        <f>SUMIFS(СВЦЭМ!$C$33:$C$776,СВЦЭМ!$A$33:$A$776,$A109,СВЦЭМ!$B$33:$B$776,S$83)+'СЕТ СН'!$H$9+СВЦЭМ!$D$10+'СЕТ СН'!$H$6-'СЕТ СН'!$H$19</f>
        <v>828.63507138</v>
      </c>
      <c r="T109" s="36">
        <f>SUMIFS(СВЦЭМ!$C$33:$C$776,СВЦЭМ!$A$33:$A$776,$A109,СВЦЭМ!$B$33:$B$776,T$83)+'СЕТ СН'!$H$9+СВЦЭМ!$D$10+'СЕТ СН'!$H$6-'СЕТ СН'!$H$19</f>
        <v>830.85256713000001</v>
      </c>
      <c r="U109" s="36">
        <f>SUMIFS(СВЦЭМ!$C$33:$C$776,СВЦЭМ!$A$33:$A$776,$A109,СВЦЭМ!$B$33:$B$776,U$83)+'СЕТ СН'!$H$9+СВЦЭМ!$D$10+'СЕТ СН'!$H$6-'СЕТ СН'!$H$19</f>
        <v>823.17238400000008</v>
      </c>
      <c r="V109" s="36">
        <f>SUMIFS(СВЦЭМ!$C$33:$C$776,СВЦЭМ!$A$33:$A$776,$A109,СВЦЭМ!$B$33:$B$776,V$83)+'СЕТ СН'!$H$9+СВЦЭМ!$D$10+'СЕТ СН'!$H$6-'СЕТ СН'!$H$19</f>
        <v>817.95746083000006</v>
      </c>
      <c r="W109" s="36">
        <f>SUMIFS(СВЦЭМ!$C$33:$C$776,СВЦЭМ!$A$33:$A$776,$A109,СВЦЭМ!$B$33:$B$776,W$83)+'СЕТ СН'!$H$9+СВЦЭМ!$D$10+'СЕТ СН'!$H$6-'СЕТ СН'!$H$19</f>
        <v>806.68643007000003</v>
      </c>
      <c r="X109" s="36">
        <f>SUMIFS(СВЦЭМ!$C$33:$C$776,СВЦЭМ!$A$33:$A$776,$A109,СВЦЭМ!$B$33:$B$776,X$83)+'СЕТ СН'!$H$9+СВЦЭМ!$D$10+'СЕТ СН'!$H$6-'СЕТ СН'!$H$19</f>
        <v>816.43715330999999</v>
      </c>
      <c r="Y109" s="36">
        <f>SUMIFS(СВЦЭМ!$C$33:$C$776,СВЦЭМ!$A$33:$A$776,$A109,СВЦЭМ!$B$33:$B$776,Y$83)+'СЕТ СН'!$H$9+СВЦЭМ!$D$10+'СЕТ СН'!$H$6-'СЕТ СН'!$H$19</f>
        <v>890.66384299000003</v>
      </c>
    </row>
    <row r="110" spans="1:25" ht="15.75" x14ac:dyDescent="0.2">
      <c r="A110" s="35">
        <f t="shared" si="2"/>
        <v>43643</v>
      </c>
      <c r="B110" s="36">
        <f>SUMIFS(СВЦЭМ!$C$33:$C$776,СВЦЭМ!$A$33:$A$776,$A110,СВЦЭМ!$B$33:$B$776,B$83)+'СЕТ СН'!$H$9+СВЦЭМ!$D$10+'СЕТ СН'!$H$6-'СЕТ СН'!$H$19</f>
        <v>998.03188812000008</v>
      </c>
      <c r="C110" s="36">
        <f>SUMIFS(СВЦЭМ!$C$33:$C$776,СВЦЭМ!$A$33:$A$776,$A110,СВЦЭМ!$B$33:$B$776,C$83)+'СЕТ СН'!$H$9+СВЦЭМ!$D$10+'СЕТ СН'!$H$6-'СЕТ СН'!$H$19</f>
        <v>1043.1751073</v>
      </c>
      <c r="D110" s="36">
        <f>SUMIFS(СВЦЭМ!$C$33:$C$776,СВЦЭМ!$A$33:$A$776,$A110,СВЦЭМ!$B$33:$B$776,D$83)+'СЕТ СН'!$H$9+СВЦЭМ!$D$10+'СЕТ СН'!$H$6-'СЕТ СН'!$H$19</f>
        <v>1064.60625643</v>
      </c>
      <c r="E110" s="36">
        <f>SUMIFS(СВЦЭМ!$C$33:$C$776,СВЦЭМ!$A$33:$A$776,$A110,СВЦЭМ!$B$33:$B$776,E$83)+'СЕТ СН'!$H$9+СВЦЭМ!$D$10+'СЕТ СН'!$H$6-'СЕТ СН'!$H$19</f>
        <v>1104.3656353700001</v>
      </c>
      <c r="F110" s="36">
        <f>SUMIFS(СВЦЭМ!$C$33:$C$776,СВЦЭМ!$A$33:$A$776,$A110,СВЦЭМ!$B$33:$B$776,F$83)+'СЕТ СН'!$H$9+СВЦЭМ!$D$10+'СЕТ СН'!$H$6-'СЕТ СН'!$H$19</f>
        <v>1115.27331658</v>
      </c>
      <c r="G110" s="36">
        <f>SUMIFS(СВЦЭМ!$C$33:$C$776,СВЦЭМ!$A$33:$A$776,$A110,СВЦЭМ!$B$33:$B$776,G$83)+'СЕТ СН'!$H$9+СВЦЭМ!$D$10+'СЕТ СН'!$H$6-'СЕТ СН'!$H$19</f>
        <v>1106.3162649100002</v>
      </c>
      <c r="H110" s="36">
        <f>SUMIFS(СВЦЭМ!$C$33:$C$776,СВЦЭМ!$A$33:$A$776,$A110,СВЦЭМ!$B$33:$B$776,H$83)+'СЕТ СН'!$H$9+СВЦЭМ!$D$10+'СЕТ СН'!$H$6-'СЕТ СН'!$H$19</f>
        <v>1033.81290659</v>
      </c>
      <c r="I110" s="36">
        <f>SUMIFS(СВЦЭМ!$C$33:$C$776,СВЦЭМ!$A$33:$A$776,$A110,СВЦЭМ!$B$33:$B$776,I$83)+'СЕТ СН'!$H$9+СВЦЭМ!$D$10+'СЕТ СН'!$H$6-'СЕТ СН'!$H$19</f>
        <v>979.92041838</v>
      </c>
      <c r="J110" s="36">
        <f>SUMIFS(СВЦЭМ!$C$33:$C$776,СВЦЭМ!$A$33:$A$776,$A110,СВЦЭМ!$B$33:$B$776,J$83)+'СЕТ СН'!$H$9+СВЦЭМ!$D$10+'СЕТ СН'!$H$6-'СЕТ СН'!$H$19</f>
        <v>927.33595289000004</v>
      </c>
      <c r="K110" s="36">
        <f>SUMIFS(СВЦЭМ!$C$33:$C$776,СВЦЭМ!$A$33:$A$776,$A110,СВЦЭМ!$B$33:$B$776,K$83)+'СЕТ СН'!$H$9+СВЦЭМ!$D$10+'СЕТ СН'!$H$6-'СЕТ СН'!$H$19</f>
        <v>899.39877838000007</v>
      </c>
      <c r="L110" s="36">
        <f>SUMIFS(СВЦЭМ!$C$33:$C$776,СВЦЭМ!$A$33:$A$776,$A110,СВЦЭМ!$B$33:$B$776,L$83)+'СЕТ СН'!$H$9+СВЦЭМ!$D$10+'СЕТ СН'!$H$6-'СЕТ СН'!$H$19</f>
        <v>875.79663045000007</v>
      </c>
      <c r="M110" s="36">
        <f>SUMIFS(СВЦЭМ!$C$33:$C$776,СВЦЭМ!$A$33:$A$776,$A110,СВЦЭМ!$B$33:$B$776,M$83)+'СЕТ СН'!$H$9+СВЦЭМ!$D$10+'СЕТ СН'!$H$6-'СЕТ СН'!$H$19</f>
        <v>883.37303089</v>
      </c>
      <c r="N110" s="36">
        <f>SUMIFS(СВЦЭМ!$C$33:$C$776,СВЦЭМ!$A$33:$A$776,$A110,СВЦЭМ!$B$33:$B$776,N$83)+'СЕТ СН'!$H$9+СВЦЭМ!$D$10+'СЕТ СН'!$H$6-'СЕТ СН'!$H$19</f>
        <v>903.38501109000003</v>
      </c>
      <c r="O110" s="36">
        <f>SUMIFS(СВЦЭМ!$C$33:$C$776,СВЦЭМ!$A$33:$A$776,$A110,СВЦЭМ!$B$33:$B$776,O$83)+'СЕТ СН'!$H$9+СВЦЭМ!$D$10+'СЕТ СН'!$H$6-'СЕТ СН'!$H$19</f>
        <v>901.12053330000003</v>
      </c>
      <c r="P110" s="36">
        <f>SUMIFS(СВЦЭМ!$C$33:$C$776,СВЦЭМ!$A$33:$A$776,$A110,СВЦЭМ!$B$33:$B$776,P$83)+'СЕТ СН'!$H$9+СВЦЭМ!$D$10+'СЕТ СН'!$H$6-'СЕТ СН'!$H$19</f>
        <v>901.85694908000005</v>
      </c>
      <c r="Q110" s="36">
        <f>SUMIFS(СВЦЭМ!$C$33:$C$776,СВЦЭМ!$A$33:$A$776,$A110,СВЦЭМ!$B$33:$B$776,Q$83)+'СЕТ СН'!$H$9+СВЦЭМ!$D$10+'СЕТ СН'!$H$6-'СЕТ СН'!$H$19</f>
        <v>872.35446795000007</v>
      </c>
      <c r="R110" s="36">
        <f>SUMIFS(СВЦЭМ!$C$33:$C$776,СВЦЭМ!$A$33:$A$776,$A110,СВЦЭМ!$B$33:$B$776,R$83)+'СЕТ СН'!$H$9+СВЦЭМ!$D$10+'СЕТ СН'!$H$6-'СЕТ СН'!$H$19</f>
        <v>831.95250147000002</v>
      </c>
      <c r="S110" s="36">
        <f>SUMIFS(СВЦЭМ!$C$33:$C$776,СВЦЭМ!$A$33:$A$776,$A110,СВЦЭМ!$B$33:$B$776,S$83)+'СЕТ СН'!$H$9+СВЦЭМ!$D$10+'СЕТ СН'!$H$6-'СЕТ СН'!$H$19</f>
        <v>835.69413965000001</v>
      </c>
      <c r="T110" s="36">
        <f>SUMIFS(СВЦЭМ!$C$33:$C$776,СВЦЭМ!$A$33:$A$776,$A110,СВЦЭМ!$B$33:$B$776,T$83)+'СЕТ СН'!$H$9+СВЦЭМ!$D$10+'СЕТ СН'!$H$6-'СЕТ СН'!$H$19</f>
        <v>820.94085174999998</v>
      </c>
      <c r="U110" s="36">
        <f>SUMIFS(СВЦЭМ!$C$33:$C$776,СВЦЭМ!$A$33:$A$776,$A110,СВЦЭМ!$B$33:$B$776,U$83)+'СЕТ СН'!$H$9+СВЦЭМ!$D$10+'СЕТ СН'!$H$6-'СЕТ СН'!$H$19</f>
        <v>835.01873038000008</v>
      </c>
      <c r="V110" s="36">
        <f>SUMIFS(СВЦЭМ!$C$33:$C$776,СВЦЭМ!$A$33:$A$776,$A110,СВЦЭМ!$B$33:$B$776,V$83)+'СЕТ СН'!$H$9+СВЦЭМ!$D$10+'СЕТ СН'!$H$6-'СЕТ СН'!$H$19</f>
        <v>823.26872667999999</v>
      </c>
      <c r="W110" s="36">
        <f>SUMIFS(СВЦЭМ!$C$33:$C$776,СВЦЭМ!$A$33:$A$776,$A110,СВЦЭМ!$B$33:$B$776,W$83)+'СЕТ СН'!$H$9+СВЦЭМ!$D$10+'СЕТ СН'!$H$6-'СЕТ СН'!$H$19</f>
        <v>807.02211091000004</v>
      </c>
      <c r="X110" s="36">
        <f>SUMIFS(СВЦЭМ!$C$33:$C$776,СВЦЭМ!$A$33:$A$776,$A110,СВЦЭМ!$B$33:$B$776,X$83)+'СЕТ СН'!$H$9+СВЦЭМ!$D$10+'СЕТ СН'!$H$6-'СЕТ СН'!$H$19</f>
        <v>810.75643456</v>
      </c>
      <c r="Y110" s="36">
        <f>SUMIFS(СВЦЭМ!$C$33:$C$776,СВЦЭМ!$A$33:$A$776,$A110,СВЦЭМ!$B$33:$B$776,Y$83)+'СЕТ СН'!$H$9+СВЦЭМ!$D$10+'СЕТ СН'!$H$6-'СЕТ СН'!$H$19</f>
        <v>874.70373671000004</v>
      </c>
    </row>
    <row r="111" spans="1:25" ht="15.75" x14ac:dyDescent="0.2">
      <c r="A111" s="35">
        <f t="shared" si="2"/>
        <v>43644</v>
      </c>
      <c r="B111" s="36">
        <f>SUMIFS(СВЦЭМ!$C$33:$C$776,СВЦЭМ!$A$33:$A$776,$A111,СВЦЭМ!$B$33:$B$776,B$83)+'СЕТ СН'!$H$9+СВЦЭМ!$D$10+'СЕТ СН'!$H$6-'СЕТ СН'!$H$19</f>
        <v>970.61212297999998</v>
      </c>
      <c r="C111" s="36">
        <f>SUMIFS(СВЦЭМ!$C$33:$C$776,СВЦЭМ!$A$33:$A$776,$A111,СВЦЭМ!$B$33:$B$776,C$83)+'СЕТ СН'!$H$9+СВЦЭМ!$D$10+'СЕТ СН'!$H$6-'СЕТ СН'!$H$19</f>
        <v>1014.97801818</v>
      </c>
      <c r="D111" s="36">
        <f>SUMIFS(СВЦЭМ!$C$33:$C$776,СВЦЭМ!$A$33:$A$776,$A111,СВЦЭМ!$B$33:$B$776,D$83)+'СЕТ СН'!$H$9+СВЦЭМ!$D$10+'СЕТ СН'!$H$6-'СЕТ СН'!$H$19</f>
        <v>1056.4148949800001</v>
      </c>
      <c r="E111" s="36">
        <f>SUMIFS(СВЦЭМ!$C$33:$C$776,СВЦЭМ!$A$33:$A$776,$A111,СВЦЭМ!$B$33:$B$776,E$83)+'СЕТ СН'!$H$9+СВЦЭМ!$D$10+'СЕТ СН'!$H$6-'СЕТ СН'!$H$19</f>
        <v>1063.6281489100002</v>
      </c>
      <c r="F111" s="36">
        <f>SUMIFS(СВЦЭМ!$C$33:$C$776,СВЦЭМ!$A$33:$A$776,$A111,СВЦЭМ!$B$33:$B$776,F$83)+'СЕТ СН'!$H$9+СВЦЭМ!$D$10+'СЕТ СН'!$H$6-'СЕТ СН'!$H$19</f>
        <v>1068.9558218900002</v>
      </c>
      <c r="G111" s="36">
        <f>SUMIFS(СВЦЭМ!$C$33:$C$776,СВЦЭМ!$A$33:$A$776,$A111,СВЦЭМ!$B$33:$B$776,G$83)+'СЕТ СН'!$H$9+СВЦЭМ!$D$10+'СЕТ СН'!$H$6-'СЕТ СН'!$H$19</f>
        <v>1058.0062069400001</v>
      </c>
      <c r="H111" s="36">
        <f>SUMIFS(СВЦЭМ!$C$33:$C$776,СВЦЭМ!$A$33:$A$776,$A111,СВЦЭМ!$B$33:$B$776,H$83)+'СЕТ СН'!$H$9+СВЦЭМ!$D$10+'СЕТ СН'!$H$6-'СЕТ СН'!$H$19</f>
        <v>988.84441821000007</v>
      </c>
      <c r="I111" s="36">
        <f>SUMIFS(СВЦЭМ!$C$33:$C$776,СВЦЭМ!$A$33:$A$776,$A111,СВЦЭМ!$B$33:$B$776,I$83)+'СЕТ СН'!$H$9+СВЦЭМ!$D$10+'СЕТ СН'!$H$6-'СЕТ СН'!$H$19</f>
        <v>958.76815386999999</v>
      </c>
      <c r="J111" s="36">
        <f>SUMIFS(СВЦЭМ!$C$33:$C$776,СВЦЭМ!$A$33:$A$776,$A111,СВЦЭМ!$B$33:$B$776,J$83)+'СЕТ СН'!$H$9+СВЦЭМ!$D$10+'СЕТ СН'!$H$6-'СЕТ СН'!$H$19</f>
        <v>912.47477577000006</v>
      </c>
      <c r="K111" s="36">
        <f>SUMIFS(СВЦЭМ!$C$33:$C$776,СВЦЭМ!$A$33:$A$776,$A111,СВЦЭМ!$B$33:$B$776,K$83)+'СЕТ СН'!$H$9+СВЦЭМ!$D$10+'СЕТ СН'!$H$6-'СЕТ СН'!$H$19</f>
        <v>898.38154266000004</v>
      </c>
      <c r="L111" s="36">
        <f>SUMIFS(СВЦЭМ!$C$33:$C$776,СВЦЭМ!$A$33:$A$776,$A111,СВЦЭМ!$B$33:$B$776,L$83)+'СЕТ СН'!$H$9+СВЦЭМ!$D$10+'СЕТ СН'!$H$6-'СЕТ СН'!$H$19</f>
        <v>910.26619271000004</v>
      </c>
      <c r="M111" s="36">
        <f>SUMIFS(СВЦЭМ!$C$33:$C$776,СВЦЭМ!$A$33:$A$776,$A111,СВЦЭМ!$B$33:$B$776,M$83)+'СЕТ СН'!$H$9+СВЦЭМ!$D$10+'СЕТ СН'!$H$6-'СЕТ СН'!$H$19</f>
        <v>922.28762280000001</v>
      </c>
      <c r="N111" s="36">
        <f>SUMIFS(СВЦЭМ!$C$33:$C$776,СВЦЭМ!$A$33:$A$776,$A111,СВЦЭМ!$B$33:$B$776,N$83)+'СЕТ СН'!$H$9+СВЦЭМ!$D$10+'СЕТ СН'!$H$6-'СЕТ СН'!$H$19</f>
        <v>949.40404640000008</v>
      </c>
      <c r="O111" s="36">
        <f>SUMIFS(СВЦЭМ!$C$33:$C$776,СВЦЭМ!$A$33:$A$776,$A111,СВЦЭМ!$B$33:$B$776,O$83)+'СЕТ СН'!$H$9+СВЦЭМ!$D$10+'СЕТ СН'!$H$6-'СЕТ СН'!$H$19</f>
        <v>937.23129581000001</v>
      </c>
      <c r="P111" s="36">
        <f>SUMIFS(СВЦЭМ!$C$33:$C$776,СВЦЭМ!$A$33:$A$776,$A111,СВЦЭМ!$B$33:$B$776,P$83)+'СЕТ СН'!$H$9+СВЦЭМ!$D$10+'СЕТ СН'!$H$6-'СЕТ СН'!$H$19</f>
        <v>921.15003682000008</v>
      </c>
      <c r="Q111" s="36">
        <f>SUMIFS(СВЦЭМ!$C$33:$C$776,СВЦЭМ!$A$33:$A$776,$A111,СВЦЭМ!$B$33:$B$776,Q$83)+'СЕТ СН'!$H$9+СВЦЭМ!$D$10+'СЕТ СН'!$H$6-'СЕТ СН'!$H$19</f>
        <v>901.62102848000006</v>
      </c>
      <c r="R111" s="36">
        <f>SUMIFS(СВЦЭМ!$C$33:$C$776,СВЦЭМ!$A$33:$A$776,$A111,СВЦЭМ!$B$33:$B$776,R$83)+'СЕТ СН'!$H$9+СВЦЭМ!$D$10+'СЕТ СН'!$H$6-'СЕТ СН'!$H$19</f>
        <v>871.98575092999999</v>
      </c>
      <c r="S111" s="36">
        <f>SUMIFS(СВЦЭМ!$C$33:$C$776,СВЦЭМ!$A$33:$A$776,$A111,СВЦЭМ!$B$33:$B$776,S$83)+'СЕТ СН'!$H$9+СВЦЭМ!$D$10+'СЕТ СН'!$H$6-'СЕТ СН'!$H$19</f>
        <v>841.12114095000004</v>
      </c>
      <c r="T111" s="36">
        <f>SUMIFS(СВЦЭМ!$C$33:$C$776,СВЦЭМ!$A$33:$A$776,$A111,СВЦЭМ!$B$33:$B$776,T$83)+'СЕТ СН'!$H$9+СВЦЭМ!$D$10+'СЕТ СН'!$H$6-'СЕТ СН'!$H$19</f>
        <v>859.97913791000008</v>
      </c>
      <c r="U111" s="36">
        <f>SUMIFS(СВЦЭМ!$C$33:$C$776,СВЦЭМ!$A$33:$A$776,$A111,СВЦЭМ!$B$33:$B$776,U$83)+'СЕТ СН'!$H$9+СВЦЭМ!$D$10+'СЕТ СН'!$H$6-'СЕТ СН'!$H$19</f>
        <v>869.33907254000007</v>
      </c>
      <c r="V111" s="36">
        <f>SUMIFS(СВЦЭМ!$C$33:$C$776,СВЦЭМ!$A$33:$A$776,$A111,СВЦЭМ!$B$33:$B$776,V$83)+'СЕТ СН'!$H$9+СВЦЭМ!$D$10+'СЕТ СН'!$H$6-'СЕТ СН'!$H$19</f>
        <v>873.79351088999999</v>
      </c>
      <c r="W111" s="36">
        <f>SUMIFS(СВЦЭМ!$C$33:$C$776,СВЦЭМ!$A$33:$A$776,$A111,СВЦЭМ!$B$33:$B$776,W$83)+'СЕТ СН'!$H$9+СВЦЭМ!$D$10+'СЕТ СН'!$H$6-'СЕТ СН'!$H$19</f>
        <v>837.02183875000003</v>
      </c>
      <c r="X111" s="36">
        <f>SUMIFS(СВЦЭМ!$C$33:$C$776,СВЦЭМ!$A$33:$A$776,$A111,СВЦЭМ!$B$33:$B$776,X$83)+'СЕТ СН'!$H$9+СВЦЭМ!$D$10+'СЕТ СН'!$H$6-'СЕТ СН'!$H$19</f>
        <v>836.14256004000003</v>
      </c>
      <c r="Y111" s="36">
        <f>SUMIFS(СВЦЭМ!$C$33:$C$776,СВЦЭМ!$A$33:$A$776,$A111,СВЦЭМ!$B$33:$B$776,Y$83)+'СЕТ СН'!$H$9+СВЦЭМ!$D$10+'СЕТ СН'!$H$6-'СЕТ СН'!$H$19</f>
        <v>924.88321818999998</v>
      </c>
    </row>
    <row r="112" spans="1:25" ht="15.75" x14ac:dyDescent="0.2">
      <c r="A112" s="35">
        <f t="shared" si="2"/>
        <v>43645</v>
      </c>
      <c r="B112" s="36">
        <f>SUMIFS(СВЦЭМ!$C$33:$C$776,СВЦЭМ!$A$33:$A$776,$A112,СВЦЭМ!$B$33:$B$776,B$83)+'СЕТ СН'!$H$9+СВЦЭМ!$D$10+'СЕТ СН'!$H$6-'СЕТ СН'!$H$19</f>
        <v>960.06310144000008</v>
      </c>
      <c r="C112" s="36">
        <f>SUMIFS(СВЦЭМ!$C$33:$C$776,СВЦЭМ!$A$33:$A$776,$A112,СВЦЭМ!$B$33:$B$776,C$83)+'СЕТ СН'!$H$9+СВЦЭМ!$D$10+'СЕТ СН'!$H$6-'СЕТ СН'!$H$19</f>
        <v>1011.48023434</v>
      </c>
      <c r="D112" s="36">
        <f>SUMIFS(СВЦЭМ!$C$33:$C$776,СВЦЭМ!$A$33:$A$776,$A112,СВЦЭМ!$B$33:$B$776,D$83)+'СЕТ СН'!$H$9+СВЦЭМ!$D$10+'СЕТ СН'!$H$6-'СЕТ СН'!$H$19</f>
        <v>1035.0829884300001</v>
      </c>
      <c r="E112" s="36">
        <f>SUMIFS(СВЦЭМ!$C$33:$C$776,СВЦЭМ!$A$33:$A$776,$A112,СВЦЭМ!$B$33:$B$776,E$83)+'СЕТ СН'!$H$9+СВЦЭМ!$D$10+'СЕТ СН'!$H$6-'СЕТ СН'!$H$19</f>
        <v>1056.7756805800002</v>
      </c>
      <c r="F112" s="36">
        <f>SUMIFS(СВЦЭМ!$C$33:$C$776,СВЦЭМ!$A$33:$A$776,$A112,СВЦЭМ!$B$33:$B$776,F$83)+'СЕТ СН'!$H$9+СВЦЭМ!$D$10+'СЕТ СН'!$H$6-'СЕТ СН'!$H$19</f>
        <v>1062.5013699200001</v>
      </c>
      <c r="G112" s="36">
        <f>SUMIFS(СВЦЭМ!$C$33:$C$776,СВЦЭМ!$A$33:$A$776,$A112,СВЦЭМ!$B$33:$B$776,G$83)+'СЕТ СН'!$H$9+СВЦЭМ!$D$10+'СЕТ СН'!$H$6-'СЕТ СН'!$H$19</f>
        <v>1058.3321401100002</v>
      </c>
      <c r="H112" s="36">
        <f>SUMIFS(СВЦЭМ!$C$33:$C$776,СВЦЭМ!$A$33:$A$776,$A112,СВЦЭМ!$B$33:$B$776,H$83)+'СЕТ СН'!$H$9+СВЦЭМ!$D$10+'СЕТ СН'!$H$6-'СЕТ СН'!$H$19</f>
        <v>1029.4071252700001</v>
      </c>
      <c r="I112" s="36">
        <f>SUMIFS(СВЦЭМ!$C$33:$C$776,СВЦЭМ!$A$33:$A$776,$A112,СВЦЭМ!$B$33:$B$776,I$83)+'СЕТ СН'!$H$9+СВЦЭМ!$D$10+'СЕТ СН'!$H$6-'СЕТ СН'!$H$19</f>
        <v>983.60276650000003</v>
      </c>
      <c r="J112" s="36">
        <f>SUMIFS(СВЦЭМ!$C$33:$C$776,СВЦЭМ!$A$33:$A$776,$A112,СВЦЭМ!$B$33:$B$776,J$83)+'СЕТ СН'!$H$9+СВЦЭМ!$D$10+'СЕТ СН'!$H$6-'СЕТ СН'!$H$19</f>
        <v>967.61273295000001</v>
      </c>
      <c r="K112" s="36">
        <f>SUMIFS(СВЦЭМ!$C$33:$C$776,СВЦЭМ!$A$33:$A$776,$A112,СВЦЭМ!$B$33:$B$776,K$83)+'СЕТ СН'!$H$9+СВЦЭМ!$D$10+'СЕТ СН'!$H$6-'СЕТ СН'!$H$19</f>
        <v>918.46229626000002</v>
      </c>
      <c r="L112" s="36">
        <f>SUMIFS(СВЦЭМ!$C$33:$C$776,СВЦЭМ!$A$33:$A$776,$A112,СВЦЭМ!$B$33:$B$776,L$83)+'СЕТ СН'!$H$9+СВЦЭМ!$D$10+'СЕТ СН'!$H$6-'СЕТ СН'!$H$19</f>
        <v>900.31650560000003</v>
      </c>
      <c r="M112" s="36">
        <f>SUMIFS(СВЦЭМ!$C$33:$C$776,СВЦЭМ!$A$33:$A$776,$A112,СВЦЭМ!$B$33:$B$776,M$83)+'СЕТ СН'!$H$9+СВЦЭМ!$D$10+'СЕТ СН'!$H$6-'СЕТ СН'!$H$19</f>
        <v>892.71317219000002</v>
      </c>
      <c r="N112" s="36">
        <f>SUMIFS(СВЦЭМ!$C$33:$C$776,СВЦЭМ!$A$33:$A$776,$A112,СВЦЭМ!$B$33:$B$776,N$83)+'СЕТ СН'!$H$9+СВЦЭМ!$D$10+'СЕТ СН'!$H$6-'СЕТ СН'!$H$19</f>
        <v>905.41749985000001</v>
      </c>
      <c r="O112" s="36">
        <f>SUMIFS(СВЦЭМ!$C$33:$C$776,СВЦЭМ!$A$33:$A$776,$A112,СВЦЭМ!$B$33:$B$776,O$83)+'СЕТ СН'!$H$9+СВЦЭМ!$D$10+'СЕТ СН'!$H$6-'СЕТ СН'!$H$19</f>
        <v>911.64531815999999</v>
      </c>
      <c r="P112" s="36">
        <f>SUMIFS(СВЦЭМ!$C$33:$C$776,СВЦЭМ!$A$33:$A$776,$A112,СВЦЭМ!$B$33:$B$776,P$83)+'СЕТ СН'!$H$9+СВЦЭМ!$D$10+'СЕТ СН'!$H$6-'СЕТ СН'!$H$19</f>
        <v>909.88756143000001</v>
      </c>
      <c r="Q112" s="36">
        <f>SUMIFS(СВЦЭМ!$C$33:$C$776,СВЦЭМ!$A$33:$A$776,$A112,СВЦЭМ!$B$33:$B$776,Q$83)+'СЕТ СН'!$H$9+СВЦЭМ!$D$10+'СЕТ СН'!$H$6-'СЕТ СН'!$H$19</f>
        <v>877.38986048000004</v>
      </c>
      <c r="R112" s="36">
        <f>SUMIFS(СВЦЭМ!$C$33:$C$776,СВЦЭМ!$A$33:$A$776,$A112,СВЦЭМ!$B$33:$B$776,R$83)+'СЕТ СН'!$H$9+СВЦЭМ!$D$10+'СЕТ СН'!$H$6-'СЕТ СН'!$H$19</f>
        <v>839.45210179000003</v>
      </c>
      <c r="S112" s="36">
        <f>SUMIFS(СВЦЭМ!$C$33:$C$776,СВЦЭМ!$A$33:$A$776,$A112,СВЦЭМ!$B$33:$B$776,S$83)+'СЕТ СН'!$H$9+СВЦЭМ!$D$10+'СЕТ СН'!$H$6-'СЕТ СН'!$H$19</f>
        <v>825.23229999</v>
      </c>
      <c r="T112" s="36">
        <f>SUMIFS(СВЦЭМ!$C$33:$C$776,СВЦЭМ!$A$33:$A$776,$A112,СВЦЭМ!$B$33:$B$776,T$83)+'СЕТ СН'!$H$9+СВЦЭМ!$D$10+'СЕТ СН'!$H$6-'СЕТ СН'!$H$19</f>
        <v>821.06847307999999</v>
      </c>
      <c r="U112" s="36">
        <f>SUMIFS(СВЦЭМ!$C$33:$C$776,СВЦЭМ!$A$33:$A$776,$A112,СВЦЭМ!$B$33:$B$776,U$83)+'СЕТ СН'!$H$9+СВЦЭМ!$D$10+'СЕТ СН'!$H$6-'СЕТ СН'!$H$19</f>
        <v>826.12610890000008</v>
      </c>
      <c r="V112" s="36">
        <f>SUMIFS(СВЦЭМ!$C$33:$C$776,СВЦЭМ!$A$33:$A$776,$A112,СВЦЭМ!$B$33:$B$776,V$83)+'СЕТ СН'!$H$9+СВЦЭМ!$D$10+'СЕТ СН'!$H$6-'СЕТ СН'!$H$19</f>
        <v>828.73298490000002</v>
      </c>
      <c r="W112" s="36">
        <f>SUMIFS(СВЦЭМ!$C$33:$C$776,СВЦЭМ!$A$33:$A$776,$A112,СВЦЭМ!$B$33:$B$776,W$83)+'СЕТ СН'!$H$9+СВЦЭМ!$D$10+'СЕТ СН'!$H$6-'СЕТ СН'!$H$19</f>
        <v>804.43006043000003</v>
      </c>
      <c r="X112" s="36">
        <f>SUMIFS(СВЦЭМ!$C$33:$C$776,СВЦЭМ!$A$33:$A$776,$A112,СВЦЭМ!$B$33:$B$776,X$83)+'СЕТ СН'!$H$9+СВЦЭМ!$D$10+'СЕТ СН'!$H$6-'СЕТ СН'!$H$19</f>
        <v>815.34734768999999</v>
      </c>
      <c r="Y112" s="36">
        <f>SUMIFS(СВЦЭМ!$C$33:$C$776,СВЦЭМ!$A$33:$A$776,$A112,СВЦЭМ!$B$33:$B$776,Y$83)+'СЕТ СН'!$H$9+СВЦЭМ!$D$10+'СЕТ СН'!$H$6-'СЕТ СН'!$H$19</f>
        <v>899.57877842000005</v>
      </c>
    </row>
    <row r="113" spans="1:27" ht="15.75" x14ac:dyDescent="0.2">
      <c r="A113" s="35">
        <f t="shared" si="2"/>
        <v>43646</v>
      </c>
      <c r="B113" s="36">
        <f>SUMIFS(СВЦЭМ!$C$33:$C$776,СВЦЭМ!$A$33:$A$776,$A113,СВЦЭМ!$B$33:$B$776,B$83)+'СЕТ СН'!$H$9+СВЦЭМ!$D$10+'СЕТ СН'!$H$6-'СЕТ СН'!$H$19</f>
        <v>947.55191148000006</v>
      </c>
      <c r="C113" s="36">
        <f>SUMIFS(СВЦЭМ!$C$33:$C$776,СВЦЭМ!$A$33:$A$776,$A113,СВЦЭМ!$B$33:$B$776,C$83)+'СЕТ СН'!$H$9+СВЦЭМ!$D$10+'СЕТ СН'!$H$6-'СЕТ СН'!$H$19</f>
        <v>996.26993435000009</v>
      </c>
      <c r="D113" s="36">
        <f>SUMIFS(СВЦЭМ!$C$33:$C$776,СВЦЭМ!$A$33:$A$776,$A113,СВЦЭМ!$B$33:$B$776,D$83)+'СЕТ СН'!$H$9+СВЦЭМ!$D$10+'СЕТ СН'!$H$6-'СЕТ СН'!$H$19</f>
        <v>1028.00459965</v>
      </c>
      <c r="E113" s="36">
        <f>SUMIFS(СВЦЭМ!$C$33:$C$776,СВЦЭМ!$A$33:$A$776,$A113,СВЦЭМ!$B$33:$B$776,E$83)+'СЕТ СН'!$H$9+СВЦЭМ!$D$10+'СЕТ СН'!$H$6-'СЕТ СН'!$H$19</f>
        <v>1059.2960098400001</v>
      </c>
      <c r="F113" s="36">
        <f>SUMIFS(СВЦЭМ!$C$33:$C$776,СВЦЭМ!$A$33:$A$776,$A113,СВЦЭМ!$B$33:$B$776,F$83)+'СЕТ СН'!$H$9+СВЦЭМ!$D$10+'СЕТ СН'!$H$6-'СЕТ СН'!$H$19</f>
        <v>1067.3064849800001</v>
      </c>
      <c r="G113" s="36">
        <f>SUMIFS(СВЦЭМ!$C$33:$C$776,СВЦЭМ!$A$33:$A$776,$A113,СВЦЭМ!$B$33:$B$776,G$83)+'СЕТ СН'!$H$9+СВЦЭМ!$D$10+'СЕТ СН'!$H$6-'СЕТ СН'!$H$19</f>
        <v>1073.7108930500001</v>
      </c>
      <c r="H113" s="36">
        <f>SUMIFS(СВЦЭМ!$C$33:$C$776,СВЦЭМ!$A$33:$A$776,$A113,СВЦЭМ!$B$33:$B$776,H$83)+'СЕТ СН'!$H$9+СВЦЭМ!$D$10+'СЕТ СН'!$H$6-'СЕТ СН'!$H$19</f>
        <v>1051.2273813300001</v>
      </c>
      <c r="I113" s="36">
        <f>SUMIFS(СВЦЭМ!$C$33:$C$776,СВЦЭМ!$A$33:$A$776,$A113,СВЦЭМ!$B$33:$B$776,I$83)+'СЕТ СН'!$H$9+СВЦЭМ!$D$10+'СЕТ СН'!$H$6-'СЕТ СН'!$H$19</f>
        <v>1013.17066017</v>
      </c>
      <c r="J113" s="36">
        <f>SUMIFS(СВЦЭМ!$C$33:$C$776,СВЦЭМ!$A$33:$A$776,$A113,СВЦЭМ!$B$33:$B$776,J$83)+'СЕТ СН'!$H$9+СВЦЭМ!$D$10+'СЕТ СН'!$H$6-'СЕТ СН'!$H$19</f>
        <v>951.39454521000005</v>
      </c>
      <c r="K113" s="36">
        <f>SUMIFS(СВЦЭМ!$C$33:$C$776,СВЦЭМ!$A$33:$A$776,$A113,СВЦЭМ!$B$33:$B$776,K$83)+'СЕТ СН'!$H$9+СВЦЭМ!$D$10+'СЕТ СН'!$H$6-'СЕТ СН'!$H$19</f>
        <v>926.13396745</v>
      </c>
      <c r="L113" s="36">
        <f>SUMIFS(СВЦЭМ!$C$33:$C$776,СВЦЭМ!$A$33:$A$776,$A113,СВЦЭМ!$B$33:$B$776,L$83)+'СЕТ СН'!$H$9+СВЦЭМ!$D$10+'СЕТ СН'!$H$6-'СЕТ СН'!$H$19</f>
        <v>899.43758037999999</v>
      </c>
      <c r="M113" s="36">
        <f>SUMIFS(СВЦЭМ!$C$33:$C$776,СВЦЭМ!$A$33:$A$776,$A113,СВЦЭМ!$B$33:$B$776,M$83)+'СЕТ СН'!$H$9+СВЦЭМ!$D$10+'СЕТ СН'!$H$6-'СЕТ СН'!$H$19</f>
        <v>886.84656319999999</v>
      </c>
      <c r="N113" s="36">
        <f>SUMIFS(СВЦЭМ!$C$33:$C$776,СВЦЭМ!$A$33:$A$776,$A113,СВЦЭМ!$B$33:$B$776,N$83)+'СЕТ СН'!$H$9+СВЦЭМ!$D$10+'СЕТ СН'!$H$6-'СЕТ СН'!$H$19</f>
        <v>899.54224856000008</v>
      </c>
      <c r="O113" s="36">
        <f>SUMIFS(СВЦЭМ!$C$33:$C$776,СВЦЭМ!$A$33:$A$776,$A113,СВЦЭМ!$B$33:$B$776,O$83)+'СЕТ СН'!$H$9+СВЦЭМ!$D$10+'СЕТ СН'!$H$6-'СЕТ СН'!$H$19</f>
        <v>921.46985418000008</v>
      </c>
      <c r="P113" s="36">
        <f>SUMIFS(СВЦЭМ!$C$33:$C$776,СВЦЭМ!$A$33:$A$776,$A113,СВЦЭМ!$B$33:$B$776,P$83)+'СЕТ СН'!$H$9+СВЦЭМ!$D$10+'СЕТ СН'!$H$6-'СЕТ СН'!$H$19</f>
        <v>924.96059691000005</v>
      </c>
      <c r="Q113" s="36">
        <f>SUMIFS(СВЦЭМ!$C$33:$C$776,СВЦЭМ!$A$33:$A$776,$A113,СВЦЭМ!$B$33:$B$776,Q$83)+'СЕТ СН'!$H$9+СВЦЭМ!$D$10+'СЕТ СН'!$H$6-'СЕТ СН'!$H$19</f>
        <v>893.93677102000004</v>
      </c>
      <c r="R113" s="36">
        <f>SUMIFS(СВЦЭМ!$C$33:$C$776,СВЦЭМ!$A$33:$A$776,$A113,СВЦЭМ!$B$33:$B$776,R$83)+'СЕТ СН'!$H$9+СВЦЭМ!$D$10+'СЕТ СН'!$H$6-'СЕТ СН'!$H$19</f>
        <v>839.11970875000009</v>
      </c>
      <c r="S113" s="36">
        <f>SUMIFS(СВЦЭМ!$C$33:$C$776,СВЦЭМ!$A$33:$A$776,$A113,СВЦЭМ!$B$33:$B$776,S$83)+'СЕТ СН'!$H$9+СВЦЭМ!$D$10+'СЕТ СН'!$H$6-'СЕТ СН'!$H$19</f>
        <v>831.93572381000001</v>
      </c>
      <c r="T113" s="36">
        <f>SUMIFS(СВЦЭМ!$C$33:$C$776,СВЦЭМ!$A$33:$A$776,$A113,СВЦЭМ!$B$33:$B$776,T$83)+'СЕТ СН'!$H$9+СВЦЭМ!$D$10+'СЕТ СН'!$H$6-'СЕТ СН'!$H$19</f>
        <v>841.58623361000002</v>
      </c>
      <c r="U113" s="36">
        <f>SUMIFS(СВЦЭМ!$C$33:$C$776,СВЦЭМ!$A$33:$A$776,$A113,СВЦЭМ!$B$33:$B$776,U$83)+'СЕТ СН'!$H$9+СВЦЭМ!$D$10+'СЕТ СН'!$H$6-'СЕТ СН'!$H$19</f>
        <v>859.88499636000006</v>
      </c>
      <c r="V113" s="36">
        <f>SUMIFS(СВЦЭМ!$C$33:$C$776,СВЦЭМ!$A$33:$A$776,$A113,СВЦЭМ!$B$33:$B$776,V$83)+'СЕТ СН'!$H$9+СВЦЭМ!$D$10+'СЕТ СН'!$H$6-'СЕТ СН'!$H$19</f>
        <v>838.16662556000006</v>
      </c>
      <c r="W113" s="36">
        <f>SUMIFS(СВЦЭМ!$C$33:$C$776,СВЦЭМ!$A$33:$A$776,$A113,СВЦЭМ!$B$33:$B$776,W$83)+'СЕТ СН'!$H$9+СВЦЭМ!$D$10+'СЕТ СН'!$H$6-'СЕТ СН'!$H$19</f>
        <v>814.73732876000008</v>
      </c>
      <c r="X113" s="36">
        <f>SUMIFS(СВЦЭМ!$C$33:$C$776,СВЦЭМ!$A$33:$A$776,$A113,СВЦЭМ!$B$33:$B$776,X$83)+'СЕТ СН'!$H$9+СВЦЭМ!$D$10+'СЕТ СН'!$H$6-'СЕТ СН'!$H$19</f>
        <v>831.86555503</v>
      </c>
      <c r="Y113" s="36">
        <f>SUMIFS(СВЦЭМ!$C$33:$C$776,СВЦЭМ!$A$33:$A$776,$A113,СВЦЭМ!$B$33:$B$776,Y$83)+'СЕТ СН'!$H$9+СВЦЭМ!$D$10+'СЕТ СН'!$H$6-'СЕТ СН'!$H$19</f>
        <v>893.46757424000009</v>
      </c>
      <c r="AA113" s="37"/>
    </row>
    <row r="114" spans="1:27" ht="15.75" hidden="1" x14ac:dyDescent="0.2">
      <c r="A114" s="35">
        <f t="shared" si="2"/>
        <v>43647</v>
      </c>
      <c r="B114" s="36">
        <f>SUMIFS(СВЦЭМ!$C$33:$C$776,СВЦЭМ!$A$33:$A$776,$A114,СВЦЭМ!$B$33:$B$776,B$83)+'СЕТ СН'!$H$9+СВЦЭМ!$D$10+'СЕТ СН'!$H$6-'СЕТ СН'!$H$19</f>
        <v>236.62720991</v>
      </c>
      <c r="C114" s="36">
        <f>SUMIFS(СВЦЭМ!$C$33:$C$776,СВЦЭМ!$A$33:$A$776,$A114,СВЦЭМ!$B$33:$B$776,C$83)+'СЕТ СН'!$H$9+СВЦЭМ!$D$10+'СЕТ СН'!$H$6-'СЕТ СН'!$H$19</f>
        <v>236.62720991</v>
      </c>
      <c r="D114" s="36">
        <f>SUMIFS(СВЦЭМ!$C$33:$C$776,СВЦЭМ!$A$33:$A$776,$A114,СВЦЭМ!$B$33:$B$776,D$83)+'СЕТ СН'!$H$9+СВЦЭМ!$D$10+'СЕТ СН'!$H$6-'СЕТ СН'!$H$19</f>
        <v>236.62720991</v>
      </c>
      <c r="E114" s="36">
        <f>SUMIFS(СВЦЭМ!$C$33:$C$776,СВЦЭМ!$A$33:$A$776,$A114,СВЦЭМ!$B$33:$B$776,E$83)+'СЕТ СН'!$H$9+СВЦЭМ!$D$10+'СЕТ СН'!$H$6-'СЕТ СН'!$H$19</f>
        <v>236.62720991</v>
      </c>
      <c r="F114" s="36">
        <f>SUMIFS(СВЦЭМ!$C$33:$C$776,СВЦЭМ!$A$33:$A$776,$A114,СВЦЭМ!$B$33:$B$776,F$83)+'СЕТ СН'!$H$9+СВЦЭМ!$D$10+'СЕТ СН'!$H$6-'СЕТ СН'!$H$19</f>
        <v>236.62720991</v>
      </c>
      <c r="G114" s="36">
        <f>SUMIFS(СВЦЭМ!$C$33:$C$776,СВЦЭМ!$A$33:$A$776,$A114,СВЦЭМ!$B$33:$B$776,G$83)+'СЕТ СН'!$H$9+СВЦЭМ!$D$10+'СЕТ СН'!$H$6-'СЕТ СН'!$H$19</f>
        <v>236.62720991</v>
      </c>
      <c r="H114" s="36">
        <f>SUMIFS(СВЦЭМ!$C$33:$C$776,СВЦЭМ!$A$33:$A$776,$A114,СВЦЭМ!$B$33:$B$776,H$83)+'СЕТ СН'!$H$9+СВЦЭМ!$D$10+'СЕТ СН'!$H$6-'СЕТ СН'!$H$19</f>
        <v>236.62720991</v>
      </c>
      <c r="I114" s="36">
        <f>SUMIFS(СВЦЭМ!$C$33:$C$776,СВЦЭМ!$A$33:$A$776,$A114,СВЦЭМ!$B$33:$B$776,I$83)+'СЕТ СН'!$H$9+СВЦЭМ!$D$10+'СЕТ СН'!$H$6-'СЕТ СН'!$H$19</f>
        <v>236.62720991</v>
      </c>
      <c r="J114" s="36">
        <f>SUMIFS(СВЦЭМ!$C$33:$C$776,СВЦЭМ!$A$33:$A$776,$A114,СВЦЭМ!$B$33:$B$776,J$83)+'СЕТ СН'!$H$9+СВЦЭМ!$D$10+'СЕТ СН'!$H$6-'СЕТ СН'!$H$19</f>
        <v>236.62720991</v>
      </c>
      <c r="K114" s="36">
        <f>SUMIFS(СВЦЭМ!$C$33:$C$776,СВЦЭМ!$A$33:$A$776,$A114,СВЦЭМ!$B$33:$B$776,K$83)+'СЕТ СН'!$H$9+СВЦЭМ!$D$10+'СЕТ СН'!$H$6-'СЕТ СН'!$H$19</f>
        <v>236.62720991</v>
      </c>
      <c r="L114" s="36">
        <f>SUMIFS(СВЦЭМ!$C$33:$C$776,СВЦЭМ!$A$33:$A$776,$A114,СВЦЭМ!$B$33:$B$776,L$83)+'СЕТ СН'!$H$9+СВЦЭМ!$D$10+'СЕТ СН'!$H$6-'СЕТ СН'!$H$19</f>
        <v>236.62720991</v>
      </c>
      <c r="M114" s="36">
        <f>SUMIFS(СВЦЭМ!$C$33:$C$776,СВЦЭМ!$A$33:$A$776,$A114,СВЦЭМ!$B$33:$B$776,M$83)+'СЕТ СН'!$H$9+СВЦЭМ!$D$10+'СЕТ СН'!$H$6-'СЕТ СН'!$H$19</f>
        <v>236.62720991</v>
      </c>
      <c r="N114" s="36">
        <f>SUMIFS(СВЦЭМ!$C$33:$C$776,СВЦЭМ!$A$33:$A$776,$A114,СВЦЭМ!$B$33:$B$776,N$83)+'СЕТ СН'!$H$9+СВЦЭМ!$D$10+'СЕТ СН'!$H$6-'СЕТ СН'!$H$19</f>
        <v>236.62720991</v>
      </c>
      <c r="O114" s="36">
        <f>SUMIFS(СВЦЭМ!$C$33:$C$776,СВЦЭМ!$A$33:$A$776,$A114,СВЦЭМ!$B$33:$B$776,O$83)+'СЕТ СН'!$H$9+СВЦЭМ!$D$10+'СЕТ СН'!$H$6-'СЕТ СН'!$H$19</f>
        <v>236.62720991</v>
      </c>
      <c r="P114" s="36">
        <f>SUMIFS(СВЦЭМ!$C$33:$C$776,СВЦЭМ!$A$33:$A$776,$A114,СВЦЭМ!$B$33:$B$776,P$83)+'СЕТ СН'!$H$9+СВЦЭМ!$D$10+'СЕТ СН'!$H$6-'СЕТ СН'!$H$19</f>
        <v>236.62720991</v>
      </c>
      <c r="Q114" s="36">
        <f>SUMIFS(СВЦЭМ!$C$33:$C$776,СВЦЭМ!$A$33:$A$776,$A114,СВЦЭМ!$B$33:$B$776,Q$83)+'СЕТ СН'!$H$9+СВЦЭМ!$D$10+'СЕТ СН'!$H$6-'СЕТ СН'!$H$19</f>
        <v>236.62720991</v>
      </c>
      <c r="R114" s="36">
        <f>SUMIFS(СВЦЭМ!$C$33:$C$776,СВЦЭМ!$A$33:$A$776,$A114,СВЦЭМ!$B$33:$B$776,R$83)+'СЕТ СН'!$H$9+СВЦЭМ!$D$10+'СЕТ СН'!$H$6-'СЕТ СН'!$H$19</f>
        <v>236.62720991</v>
      </c>
      <c r="S114" s="36">
        <f>SUMIFS(СВЦЭМ!$C$33:$C$776,СВЦЭМ!$A$33:$A$776,$A114,СВЦЭМ!$B$33:$B$776,S$83)+'СЕТ СН'!$H$9+СВЦЭМ!$D$10+'СЕТ СН'!$H$6-'СЕТ СН'!$H$19</f>
        <v>236.62720991</v>
      </c>
      <c r="T114" s="36">
        <f>SUMIFS(СВЦЭМ!$C$33:$C$776,СВЦЭМ!$A$33:$A$776,$A114,СВЦЭМ!$B$33:$B$776,T$83)+'СЕТ СН'!$H$9+СВЦЭМ!$D$10+'СЕТ СН'!$H$6-'СЕТ СН'!$H$19</f>
        <v>236.62720991</v>
      </c>
      <c r="U114" s="36">
        <f>SUMIFS(СВЦЭМ!$C$33:$C$776,СВЦЭМ!$A$33:$A$776,$A114,СВЦЭМ!$B$33:$B$776,U$83)+'СЕТ СН'!$H$9+СВЦЭМ!$D$10+'СЕТ СН'!$H$6-'СЕТ СН'!$H$19</f>
        <v>236.62720991</v>
      </c>
      <c r="V114" s="36">
        <f>SUMIFS(СВЦЭМ!$C$33:$C$776,СВЦЭМ!$A$33:$A$776,$A114,СВЦЭМ!$B$33:$B$776,V$83)+'СЕТ СН'!$H$9+СВЦЭМ!$D$10+'СЕТ СН'!$H$6-'СЕТ СН'!$H$19</f>
        <v>236.62720991</v>
      </c>
      <c r="W114" s="36">
        <f>SUMIFS(СВЦЭМ!$C$33:$C$776,СВЦЭМ!$A$33:$A$776,$A114,СВЦЭМ!$B$33:$B$776,W$83)+'СЕТ СН'!$H$9+СВЦЭМ!$D$10+'СЕТ СН'!$H$6-'СЕТ СН'!$H$19</f>
        <v>236.62720991</v>
      </c>
      <c r="X114" s="36">
        <f>SUMIFS(СВЦЭМ!$C$33:$C$776,СВЦЭМ!$A$33:$A$776,$A114,СВЦЭМ!$B$33:$B$776,X$83)+'СЕТ СН'!$H$9+СВЦЭМ!$D$10+'СЕТ СН'!$H$6-'СЕТ СН'!$H$19</f>
        <v>236.62720991</v>
      </c>
      <c r="Y114" s="36">
        <f>SUMIFS(СВЦЭМ!$C$33:$C$776,СВЦЭМ!$A$33:$A$776,$A114,СВЦЭМ!$B$33:$B$776,Y$83)+'СЕТ СН'!$H$9+СВЦЭМ!$D$10+'СЕТ СН'!$H$6-'СЕТ СН'!$H$19</f>
        <v>236.62720991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01.06.2019</v>
      </c>
      <c r="B120" s="36">
        <f>SUMIFS(СВЦЭМ!$C$33:$C$776,СВЦЭМ!$A$33:$A$776,$A120,СВЦЭМ!$B$33:$B$776,B$119)+'СЕТ СН'!$I$9+СВЦЭМ!$D$10+'СЕТ СН'!$I$6-'СЕТ СН'!$I$19</f>
        <v>1391.4839911900001</v>
      </c>
      <c r="C120" s="36">
        <f>SUMIFS(СВЦЭМ!$C$33:$C$776,СВЦЭМ!$A$33:$A$776,$A120,СВЦЭМ!$B$33:$B$776,C$119)+'СЕТ СН'!$I$9+СВЦЭМ!$D$10+'СЕТ СН'!$I$6-'СЕТ СН'!$I$19</f>
        <v>1446.52759831</v>
      </c>
      <c r="D120" s="36">
        <f>SUMIFS(СВЦЭМ!$C$33:$C$776,СВЦЭМ!$A$33:$A$776,$A120,СВЦЭМ!$B$33:$B$776,D$119)+'СЕТ СН'!$I$9+СВЦЭМ!$D$10+'СЕТ СН'!$I$6-'СЕТ СН'!$I$19</f>
        <v>1495.25461574</v>
      </c>
      <c r="E120" s="36">
        <f>SUMIFS(СВЦЭМ!$C$33:$C$776,СВЦЭМ!$A$33:$A$776,$A120,СВЦЭМ!$B$33:$B$776,E$119)+'СЕТ СН'!$I$9+СВЦЭМ!$D$10+'СЕТ СН'!$I$6-'СЕТ СН'!$I$19</f>
        <v>1518.11458507</v>
      </c>
      <c r="F120" s="36">
        <f>SUMIFS(СВЦЭМ!$C$33:$C$776,СВЦЭМ!$A$33:$A$776,$A120,СВЦЭМ!$B$33:$B$776,F$119)+'СЕТ СН'!$I$9+СВЦЭМ!$D$10+'СЕТ СН'!$I$6-'СЕТ СН'!$I$19</f>
        <v>1530.8140617600002</v>
      </c>
      <c r="G120" s="36">
        <f>SUMIFS(СВЦЭМ!$C$33:$C$776,СВЦЭМ!$A$33:$A$776,$A120,СВЦЭМ!$B$33:$B$776,G$119)+'СЕТ СН'!$I$9+СВЦЭМ!$D$10+'СЕТ СН'!$I$6-'СЕТ СН'!$I$19</f>
        <v>1538.38638425</v>
      </c>
      <c r="H120" s="36">
        <f>SUMIFS(СВЦЭМ!$C$33:$C$776,СВЦЭМ!$A$33:$A$776,$A120,СВЦЭМ!$B$33:$B$776,H$119)+'СЕТ СН'!$I$9+СВЦЭМ!$D$10+'СЕТ СН'!$I$6-'СЕТ СН'!$I$19</f>
        <v>1499.7032838600001</v>
      </c>
      <c r="I120" s="36">
        <f>SUMIFS(СВЦЭМ!$C$33:$C$776,СВЦЭМ!$A$33:$A$776,$A120,СВЦЭМ!$B$33:$B$776,I$119)+'СЕТ СН'!$I$9+СВЦЭМ!$D$10+'СЕТ СН'!$I$6-'СЕТ СН'!$I$19</f>
        <v>1475.2524182</v>
      </c>
      <c r="J120" s="36">
        <f>SUMIFS(СВЦЭМ!$C$33:$C$776,СВЦЭМ!$A$33:$A$776,$A120,СВЦЭМ!$B$33:$B$776,J$119)+'СЕТ СН'!$I$9+СВЦЭМ!$D$10+'СЕТ СН'!$I$6-'СЕТ СН'!$I$19</f>
        <v>1433.2165741400001</v>
      </c>
      <c r="K120" s="36">
        <f>SUMIFS(СВЦЭМ!$C$33:$C$776,СВЦЭМ!$A$33:$A$776,$A120,СВЦЭМ!$B$33:$B$776,K$119)+'СЕТ СН'!$I$9+СВЦЭМ!$D$10+'СЕТ СН'!$I$6-'СЕТ СН'!$I$19</f>
        <v>1362.57868684</v>
      </c>
      <c r="L120" s="36">
        <f>SUMIFS(СВЦЭМ!$C$33:$C$776,СВЦЭМ!$A$33:$A$776,$A120,СВЦЭМ!$B$33:$B$776,L$119)+'СЕТ СН'!$I$9+СВЦЭМ!$D$10+'СЕТ СН'!$I$6-'СЕТ СН'!$I$19</f>
        <v>1342.5054975</v>
      </c>
      <c r="M120" s="36">
        <f>SUMIFS(СВЦЭМ!$C$33:$C$776,СВЦЭМ!$A$33:$A$776,$A120,СВЦЭМ!$B$33:$B$776,M$119)+'СЕТ СН'!$I$9+СВЦЭМ!$D$10+'СЕТ СН'!$I$6-'СЕТ СН'!$I$19</f>
        <v>1336.8323237500001</v>
      </c>
      <c r="N120" s="36">
        <f>SUMIFS(СВЦЭМ!$C$33:$C$776,СВЦЭМ!$A$33:$A$776,$A120,СВЦЭМ!$B$33:$B$776,N$119)+'СЕТ СН'!$I$9+СВЦЭМ!$D$10+'СЕТ СН'!$I$6-'СЕТ СН'!$I$19</f>
        <v>1364.9175130800002</v>
      </c>
      <c r="O120" s="36">
        <f>SUMIFS(СВЦЭМ!$C$33:$C$776,СВЦЭМ!$A$33:$A$776,$A120,СВЦЭМ!$B$33:$B$776,O$119)+'СЕТ СН'!$I$9+СВЦЭМ!$D$10+'СЕТ СН'!$I$6-'СЕТ СН'!$I$19</f>
        <v>1349.7499625400001</v>
      </c>
      <c r="P120" s="36">
        <f>SUMIFS(СВЦЭМ!$C$33:$C$776,СВЦЭМ!$A$33:$A$776,$A120,СВЦЭМ!$B$33:$B$776,P$119)+'СЕТ СН'!$I$9+СВЦЭМ!$D$10+'СЕТ СН'!$I$6-'СЕТ СН'!$I$19</f>
        <v>1349.38853522</v>
      </c>
      <c r="Q120" s="36">
        <f>SUMIFS(СВЦЭМ!$C$33:$C$776,СВЦЭМ!$A$33:$A$776,$A120,СВЦЭМ!$B$33:$B$776,Q$119)+'СЕТ СН'!$I$9+СВЦЭМ!$D$10+'СЕТ СН'!$I$6-'СЕТ СН'!$I$19</f>
        <v>1314.4634022100001</v>
      </c>
      <c r="R120" s="36">
        <f>SUMIFS(СВЦЭМ!$C$33:$C$776,СВЦЭМ!$A$33:$A$776,$A120,СВЦЭМ!$B$33:$B$776,R$119)+'СЕТ СН'!$I$9+СВЦЭМ!$D$10+'СЕТ СН'!$I$6-'СЕТ СН'!$I$19</f>
        <v>1277.72307716</v>
      </c>
      <c r="S120" s="36">
        <f>SUMIFS(СВЦЭМ!$C$33:$C$776,СВЦЭМ!$A$33:$A$776,$A120,СВЦЭМ!$B$33:$B$776,S$119)+'СЕТ СН'!$I$9+СВЦЭМ!$D$10+'СЕТ СН'!$I$6-'СЕТ СН'!$I$19</f>
        <v>1315.28981157</v>
      </c>
      <c r="T120" s="36">
        <f>SUMIFS(СВЦЭМ!$C$33:$C$776,СВЦЭМ!$A$33:$A$776,$A120,СВЦЭМ!$B$33:$B$776,T$119)+'СЕТ СН'!$I$9+СВЦЭМ!$D$10+'СЕТ СН'!$I$6-'СЕТ СН'!$I$19</f>
        <v>1292.95609941</v>
      </c>
      <c r="U120" s="36">
        <f>SUMIFS(СВЦЭМ!$C$33:$C$776,СВЦЭМ!$A$33:$A$776,$A120,СВЦЭМ!$B$33:$B$776,U$119)+'СЕТ СН'!$I$9+СВЦЭМ!$D$10+'СЕТ СН'!$I$6-'СЕТ СН'!$I$19</f>
        <v>1265.0015822500002</v>
      </c>
      <c r="V120" s="36">
        <f>SUMIFS(СВЦЭМ!$C$33:$C$776,СВЦЭМ!$A$33:$A$776,$A120,СВЦЭМ!$B$33:$B$776,V$119)+'СЕТ СН'!$I$9+СВЦЭМ!$D$10+'СЕТ СН'!$I$6-'СЕТ СН'!$I$19</f>
        <v>1244.87486347</v>
      </c>
      <c r="W120" s="36">
        <f>SUMIFS(СВЦЭМ!$C$33:$C$776,СВЦЭМ!$A$33:$A$776,$A120,СВЦЭМ!$B$33:$B$776,W$119)+'СЕТ СН'!$I$9+СВЦЭМ!$D$10+'СЕТ СН'!$I$6-'СЕТ СН'!$I$19</f>
        <v>1216.67025988</v>
      </c>
      <c r="X120" s="36">
        <f>SUMIFS(СВЦЭМ!$C$33:$C$776,СВЦЭМ!$A$33:$A$776,$A120,СВЦЭМ!$B$33:$B$776,X$119)+'СЕТ СН'!$I$9+СВЦЭМ!$D$10+'СЕТ СН'!$I$6-'СЕТ СН'!$I$19</f>
        <v>1228.3655363500002</v>
      </c>
      <c r="Y120" s="36">
        <f>SUMIFS(СВЦЭМ!$C$33:$C$776,СВЦЭМ!$A$33:$A$776,$A120,СВЦЭМ!$B$33:$B$776,Y$119)+'СЕТ СН'!$I$9+СВЦЭМ!$D$10+'СЕТ СН'!$I$6-'СЕТ СН'!$I$19</f>
        <v>1311.7362181800002</v>
      </c>
    </row>
    <row r="121" spans="1:27" ht="15.75" x14ac:dyDescent="0.2">
      <c r="A121" s="35">
        <f>A120+1</f>
        <v>43618</v>
      </c>
      <c r="B121" s="36">
        <f>SUMIFS(СВЦЭМ!$C$33:$C$776,СВЦЭМ!$A$33:$A$776,$A121,СВЦЭМ!$B$33:$B$776,B$119)+'СЕТ СН'!$I$9+СВЦЭМ!$D$10+'СЕТ СН'!$I$6-'СЕТ СН'!$I$19</f>
        <v>1366.54623754</v>
      </c>
      <c r="C121" s="36">
        <f>SUMIFS(СВЦЭМ!$C$33:$C$776,СВЦЭМ!$A$33:$A$776,$A121,СВЦЭМ!$B$33:$B$776,C$119)+'СЕТ СН'!$I$9+СВЦЭМ!$D$10+'СЕТ СН'!$I$6-'СЕТ СН'!$I$19</f>
        <v>1420.1083423800001</v>
      </c>
      <c r="D121" s="36">
        <f>SUMIFS(СВЦЭМ!$C$33:$C$776,СВЦЭМ!$A$33:$A$776,$A121,СВЦЭМ!$B$33:$B$776,D$119)+'СЕТ СН'!$I$9+СВЦЭМ!$D$10+'СЕТ СН'!$I$6-'СЕТ СН'!$I$19</f>
        <v>1445.4106978</v>
      </c>
      <c r="E121" s="36">
        <f>SUMIFS(СВЦЭМ!$C$33:$C$776,СВЦЭМ!$A$33:$A$776,$A121,СВЦЭМ!$B$33:$B$776,E$119)+'СЕТ СН'!$I$9+СВЦЭМ!$D$10+'СЕТ СН'!$I$6-'СЕТ СН'!$I$19</f>
        <v>1480.11100648</v>
      </c>
      <c r="F121" s="36">
        <f>SUMIFS(СВЦЭМ!$C$33:$C$776,СВЦЭМ!$A$33:$A$776,$A121,СВЦЭМ!$B$33:$B$776,F$119)+'СЕТ СН'!$I$9+СВЦЭМ!$D$10+'СЕТ СН'!$I$6-'СЕТ СН'!$I$19</f>
        <v>1491.0991762400001</v>
      </c>
      <c r="G121" s="36">
        <f>SUMIFS(СВЦЭМ!$C$33:$C$776,СВЦЭМ!$A$33:$A$776,$A121,СВЦЭМ!$B$33:$B$776,G$119)+'СЕТ СН'!$I$9+СВЦЭМ!$D$10+'СЕТ СН'!$I$6-'СЕТ СН'!$I$19</f>
        <v>1497.48733326</v>
      </c>
      <c r="H121" s="36">
        <f>SUMIFS(СВЦЭМ!$C$33:$C$776,СВЦЭМ!$A$33:$A$776,$A121,СВЦЭМ!$B$33:$B$776,H$119)+'СЕТ СН'!$I$9+СВЦЭМ!$D$10+'СЕТ СН'!$I$6-'СЕТ СН'!$I$19</f>
        <v>1479.42523398</v>
      </c>
      <c r="I121" s="36">
        <f>SUMIFS(СВЦЭМ!$C$33:$C$776,СВЦЭМ!$A$33:$A$776,$A121,СВЦЭМ!$B$33:$B$776,I$119)+'СЕТ СН'!$I$9+СВЦЭМ!$D$10+'СЕТ СН'!$I$6-'СЕТ СН'!$I$19</f>
        <v>1437.0138241700001</v>
      </c>
      <c r="J121" s="36">
        <f>SUMIFS(СВЦЭМ!$C$33:$C$776,СВЦЭМ!$A$33:$A$776,$A121,СВЦЭМ!$B$33:$B$776,J$119)+'СЕТ СН'!$I$9+СВЦЭМ!$D$10+'СЕТ СН'!$I$6-'СЕТ СН'!$I$19</f>
        <v>1381.06441782</v>
      </c>
      <c r="K121" s="36">
        <f>SUMIFS(СВЦЭМ!$C$33:$C$776,СВЦЭМ!$A$33:$A$776,$A121,СВЦЭМ!$B$33:$B$776,K$119)+'СЕТ СН'!$I$9+СВЦЭМ!$D$10+'СЕТ СН'!$I$6-'СЕТ СН'!$I$19</f>
        <v>1336.02172324</v>
      </c>
      <c r="L121" s="36">
        <f>SUMIFS(СВЦЭМ!$C$33:$C$776,СВЦЭМ!$A$33:$A$776,$A121,СВЦЭМ!$B$33:$B$776,L$119)+'СЕТ СН'!$I$9+СВЦЭМ!$D$10+'СЕТ СН'!$I$6-'СЕТ СН'!$I$19</f>
        <v>1308.8728274</v>
      </c>
      <c r="M121" s="36">
        <f>SUMIFS(СВЦЭМ!$C$33:$C$776,СВЦЭМ!$A$33:$A$776,$A121,СВЦЭМ!$B$33:$B$776,M$119)+'СЕТ СН'!$I$9+СВЦЭМ!$D$10+'СЕТ СН'!$I$6-'СЕТ СН'!$I$19</f>
        <v>1294.78845759</v>
      </c>
      <c r="N121" s="36">
        <f>SUMIFS(СВЦЭМ!$C$33:$C$776,СВЦЭМ!$A$33:$A$776,$A121,СВЦЭМ!$B$33:$B$776,N$119)+'СЕТ СН'!$I$9+СВЦЭМ!$D$10+'СЕТ СН'!$I$6-'СЕТ СН'!$I$19</f>
        <v>1316.7755315200002</v>
      </c>
      <c r="O121" s="36">
        <f>SUMIFS(СВЦЭМ!$C$33:$C$776,СВЦЭМ!$A$33:$A$776,$A121,СВЦЭМ!$B$33:$B$776,O$119)+'СЕТ СН'!$I$9+СВЦЭМ!$D$10+'СЕТ СН'!$I$6-'СЕТ СН'!$I$19</f>
        <v>1308.8159435900002</v>
      </c>
      <c r="P121" s="36">
        <f>SUMIFS(СВЦЭМ!$C$33:$C$776,СВЦЭМ!$A$33:$A$776,$A121,СВЦЭМ!$B$33:$B$776,P$119)+'СЕТ СН'!$I$9+СВЦЭМ!$D$10+'СЕТ СН'!$I$6-'СЕТ СН'!$I$19</f>
        <v>1314.86867618</v>
      </c>
      <c r="Q121" s="36">
        <f>SUMIFS(СВЦЭМ!$C$33:$C$776,СВЦЭМ!$A$33:$A$776,$A121,СВЦЭМ!$B$33:$B$776,Q$119)+'СЕТ СН'!$I$9+СВЦЭМ!$D$10+'СЕТ СН'!$I$6-'СЕТ СН'!$I$19</f>
        <v>1287.7828079600001</v>
      </c>
      <c r="R121" s="36">
        <f>SUMIFS(СВЦЭМ!$C$33:$C$776,СВЦЭМ!$A$33:$A$776,$A121,СВЦЭМ!$B$33:$B$776,R$119)+'СЕТ СН'!$I$9+СВЦЭМ!$D$10+'СЕТ СН'!$I$6-'СЕТ СН'!$I$19</f>
        <v>1251.5596525400001</v>
      </c>
      <c r="S121" s="36">
        <f>SUMIFS(СВЦЭМ!$C$33:$C$776,СВЦЭМ!$A$33:$A$776,$A121,СВЦЭМ!$B$33:$B$776,S$119)+'СЕТ СН'!$I$9+СВЦЭМ!$D$10+'СЕТ СН'!$I$6-'СЕТ СН'!$I$19</f>
        <v>1243.0480205400002</v>
      </c>
      <c r="T121" s="36">
        <f>SUMIFS(СВЦЭМ!$C$33:$C$776,СВЦЭМ!$A$33:$A$776,$A121,СВЦЭМ!$B$33:$B$776,T$119)+'СЕТ СН'!$I$9+СВЦЭМ!$D$10+'СЕТ СН'!$I$6-'СЕТ СН'!$I$19</f>
        <v>1245.2318236800002</v>
      </c>
      <c r="U121" s="36">
        <f>SUMIFS(СВЦЭМ!$C$33:$C$776,СВЦЭМ!$A$33:$A$776,$A121,СВЦЭМ!$B$33:$B$776,U$119)+'СЕТ СН'!$I$9+СВЦЭМ!$D$10+'СЕТ СН'!$I$6-'СЕТ СН'!$I$19</f>
        <v>1221.69359364</v>
      </c>
      <c r="V121" s="36">
        <f>SUMIFS(СВЦЭМ!$C$33:$C$776,СВЦЭМ!$A$33:$A$776,$A121,СВЦЭМ!$B$33:$B$776,V$119)+'СЕТ СН'!$I$9+СВЦЭМ!$D$10+'СЕТ СН'!$I$6-'СЕТ СН'!$I$19</f>
        <v>1209.37377453</v>
      </c>
      <c r="W121" s="36">
        <f>SUMIFS(СВЦЭМ!$C$33:$C$776,СВЦЭМ!$A$33:$A$776,$A121,СВЦЭМ!$B$33:$B$776,W$119)+'СЕТ СН'!$I$9+СВЦЭМ!$D$10+'СЕТ СН'!$I$6-'СЕТ СН'!$I$19</f>
        <v>1210.17219907</v>
      </c>
      <c r="X121" s="36">
        <f>SUMIFS(СВЦЭМ!$C$33:$C$776,СВЦЭМ!$A$33:$A$776,$A121,СВЦЭМ!$B$33:$B$776,X$119)+'СЕТ СН'!$I$9+СВЦЭМ!$D$10+'СЕТ СН'!$I$6-'СЕТ СН'!$I$19</f>
        <v>1224.8567485800002</v>
      </c>
      <c r="Y121" s="36">
        <f>SUMIFS(СВЦЭМ!$C$33:$C$776,СВЦЭМ!$A$33:$A$776,$A121,СВЦЭМ!$B$33:$B$776,Y$119)+'СЕТ СН'!$I$9+СВЦЭМ!$D$10+'СЕТ СН'!$I$6-'СЕТ СН'!$I$19</f>
        <v>1311.4906922100001</v>
      </c>
    </row>
    <row r="122" spans="1:27" ht="15.75" x14ac:dyDescent="0.2">
      <c r="A122" s="35">
        <f t="shared" ref="A122:A150" si="3">A121+1</f>
        <v>43619</v>
      </c>
      <c r="B122" s="36">
        <f>SUMIFS(СВЦЭМ!$C$33:$C$776,СВЦЭМ!$A$33:$A$776,$A122,СВЦЭМ!$B$33:$B$776,B$119)+'СЕТ СН'!$I$9+СВЦЭМ!$D$10+'СЕТ СН'!$I$6-'СЕТ СН'!$I$19</f>
        <v>1454.7237125700001</v>
      </c>
      <c r="C122" s="36">
        <f>SUMIFS(СВЦЭМ!$C$33:$C$776,СВЦЭМ!$A$33:$A$776,$A122,СВЦЭМ!$B$33:$B$776,C$119)+'СЕТ СН'!$I$9+СВЦЭМ!$D$10+'СЕТ СН'!$I$6-'СЕТ СН'!$I$19</f>
        <v>1493.8243710000002</v>
      </c>
      <c r="D122" s="36">
        <f>SUMIFS(СВЦЭМ!$C$33:$C$776,СВЦЭМ!$A$33:$A$776,$A122,СВЦЭМ!$B$33:$B$776,D$119)+'СЕТ СН'!$I$9+СВЦЭМ!$D$10+'СЕТ СН'!$I$6-'СЕТ СН'!$I$19</f>
        <v>1522.01797414</v>
      </c>
      <c r="E122" s="36">
        <f>SUMIFS(СВЦЭМ!$C$33:$C$776,СВЦЭМ!$A$33:$A$776,$A122,СВЦЭМ!$B$33:$B$776,E$119)+'СЕТ СН'!$I$9+СВЦЭМ!$D$10+'СЕТ СН'!$I$6-'СЕТ СН'!$I$19</f>
        <v>1516.6018175700001</v>
      </c>
      <c r="F122" s="36">
        <f>SUMIFS(СВЦЭМ!$C$33:$C$776,СВЦЭМ!$A$33:$A$776,$A122,СВЦЭМ!$B$33:$B$776,F$119)+'СЕТ СН'!$I$9+СВЦЭМ!$D$10+'СЕТ СН'!$I$6-'СЕТ СН'!$I$19</f>
        <v>1509.9380304900001</v>
      </c>
      <c r="G122" s="36">
        <f>SUMIFS(СВЦЭМ!$C$33:$C$776,СВЦЭМ!$A$33:$A$776,$A122,СВЦЭМ!$B$33:$B$776,G$119)+'СЕТ СН'!$I$9+СВЦЭМ!$D$10+'СЕТ СН'!$I$6-'СЕТ СН'!$I$19</f>
        <v>1482.0150695</v>
      </c>
      <c r="H122" s="36">
        <f>SUMIFS(СВЦЭМ!$C$33:$C$776,СВЦЭМ!$A$33:$A$776,$A122,СВЦЭМ!$B$33:$B$776,H$119)+'СЕТ СН'!$I$9+СВЦЭМ!$D$10+'СЕТ СН'!$I$6-'СЕТ СН'!$I$19</f>
        <v>1468.8176239500001</v>
      </c>
      <c r="I122" s="36">
        <f>SUMIFS(СВЦЭМ!$C$33:$C$776,СВЦЭМ!$A$33:$A$776,$A122,СВЦЭМ!$B$33:$B$776,I$119)+'СЕТ СН'!$I$9+СВЦЭМ!$D$10+'СЕТ СН'!$I$6-'СЕТ СН'!$I$19</f>
        <v>1434.97004965</v>
      </c>
      <c r="J122" s="36">
        <f>SUMIFS(СВЦЭМ!$C$33:$C$776,СВЦЭМ!$A$33:$A$776,$A122,СВЦЭМ!$B$33:$B$776,J$119)+'СЕТ СН'!$I$9+СВЦЭМ!$D$10+'СЕТ СН'!$I$6-'СЕТ СН'!$I$19</f>
        <v>1407.7757935900001</v>
      </c>
      <c r="K122" s="36">
        <f>SUMIFS(СВЦЭМ!$C$33:$C$776,СВЦЭМ!$A$33:$A$776,$A122,СВЦЭМ!$B$33:$B$776,K$119)+'СЕТ СН'!$I$9+СВЦЭМ!$D$10+'СЕТ СН'!$I$6-'СЕТ СН'!$I$19</f>
        <v>1392.4404082800002</v>
      </c>
      <c r="L122" s="36">
        <f>SUMIFS(СВЦЭМ!$C$33:$C$776,СВЦЭМ!$A$33:$A$776,$A122,СВЦЭМ!$B$33:$B$776,L$119)+'СЕТ СН'!$I$9+СВЦЭМ!$D$10+'СЕТ СН'!$I$6-'СЕТ СН'!$I$19</f>
        <v>1358.8134799100001</v>
      </c>
      <c r="M122" s="36">
        <f>SUMIFS(СВЦЭМ!$C$33:$C$776,СВЦЭМ!$A$33:$A$776,$A122,СВЦЭМ!$B$33:$B$776,M$119)+'СЕТ СН'!$I$9+СВЦЭМ!$D$10+'СЕТ СН'!$I$6-'СЕТ СН'!$I$19</f>
        <v>1314.0368316600002</v>
      </c>
      <c r="N122" s="36">
        <f>SUMIFS(СВЦЭМ!$C$33:$C$776,СВЦЭМ!$A$33:$A$776,$A122,СВЦЭМ!$B$33:$B$776,N$119)+'СЕТ СН'!$I$9+СВЦЭМ!$D$10+'СЕТ СН'!$I$6-'СЕТ СН'!$I$19</f>
        <v>1295.3526874700001</v>
      </c>
      <c r="O122" s="36">
        <f>SUMIFS(СВЦЭМ!$C$33:$C$776,СВЦЭМ!$A$33:$A$776,$A122,СВЦЭМ!$B$33:$B$776,O$119)+'СЕТ СН'!$I$9+СВЦЭМ!$D$10+'СЕТ СН'!$I$6-'СЕТ СН'!$I$19</f>
        <v>1290.61254691</v>
      </c>
      <c r="P122" s="36">
        <f>SUMIFS(СВЦЭМ!$C$33:$C$776,СВЦЭМ!$A$33:$A$776,$A122,СВЦЭМ!$B$33:$B$776,P$119)+'СЕТ СН'!$I$9+СВЦЭМ!$D$10+'СЕТ СН'!$I$6-'СЕТ СН'!$I$19</f>
        <v>1291.0363026300001</v>
      </c>
      <c r="Q122" s="36">
        <f>SUMIFS(СВЦЭМ!$C$33:$C$776,СВЦЭМ!$A$33:$A$776,$A122,СВЦЭМ!$B$33:$B$776,Q$119)+'СЕТ СН'!$I$9+СВЦЭМ!$D$10+'СЕТ СН'!$I$6-'СЕТ СН'!$I$19</f>
        <v>1252.84952275</v>
      </c>
      <c r="R122" s="36">
        <f>SUMIFS(СВЦЭМ!$C$33:$C$776,СВЦЭМ!$A$33:$A$776,$A122,СВЦЭМ!$B$33:$B$776,R$119)+'СЕТ СН'!$I$9+СВЦЭМ!$D$10+'СЕТ СН'!$I$6-'СЕТ СН'!$I$19</f>
        <v>1211.0272645900002</v>
      </c>
      <c r="S122" s="36">
        <f>SUMIFS(СВЦЭМ!$C$33:$C$776,СВЦЭМ!$A$33:$A$776,$A122,СВЦЭМ!$B$33:$B$776,S$119)+'СЕТ СН'!$I$9+СВЦЭМ!$D$10+'СЕТ СН'!$I$6-'СЕТ СН'!$I$19</f>
        <v>1223.51719497</v>
      </c>
      <c r="T122" s="36">
        <f>SUMIFS(СВЦЭМ!$C$33:$C$776,СВЦЭМ!$A$33:$A$776,$A122,СВЦЭМ!$B$33:$B$776,T$119)+'СЕТ СН'!$I$9+СВЦЭМ!$D$10+'СЕТ СН'!$I$6-'СЕТ СН'!$I$19</f>
        <v>1222.01194889</v>
      </c>
      <c r="U122" s="36">
        <f>SUMIFS(СВЦЭМ!$C$33:$C$776,СВЦЭМ!$A$33:$A$776,$A122,СВЦЭМ!$B$33:$B$776,U$119)+'СЕТ СН'!$I$9+СВЦЭМ!$D$10+'СЕТ СН'!$I$6-'СЕТ СН'!$I$19</f>
        <v>1235.70504013</v>
      </c>
      <c r="V122" s="36">
        <f>SUMIFS(СВЦЭМ!$C$33:$C$776,СВЦЭМ!$A$33:$A$776,$A122,СВЦЭМ!$B$33:$B$776,V$119)+'СЕТ СН'!$I$9+СВЦЭМ!$D$10+'СЕТ СН'!$I$6-'СЕТ СН'!$I$19</f>
        <v>1295.2810955100001</v>
      </c>
      <c r="W122" s="36">
        <f>SUMIFS(СВЦЭМ!$C$33:$C$776,СВЦЭМ!$A$33:$A$776,$A122,СВЦЭМ!$B$33:$B$776,W$119)+'СЕТ СН'!$I$9+СВЦЭМ!$D$10+'СЕТ СН'!$I$6-'СЕТ СН'!$I$19</f>
        <v>1215.0379087600002</v>
      </c>
      <c r="X122" s="36">
        <f>SUMIFS(СВЦЭМ!$C$33:$C$776,СВЦЭМ!$A$33:$A$776,$A122,СВЦЭМ!$B$33:$B$776,X$119)+'СЕТ СН'!$I$9+СВЦЭМ!$D$10+'СЕТ СН'!$I$6-'СЕТ СН'!$I$19</f>
        <v>1181.7998349500001</v>
      </c>
      <c r="Y122" s="36">
        <f>SUMIFS(СВЦЭМ!$C$33:$C$776,СВЦЭМ!$A$33:$A$776,$A122,СВЦЭМ!$B$33:$B$776,Y$119)+'СЕТ СН'!$I$9+СВЦЭМ!$D$10+'СЕТ СН'!$I$6-'СЕТ СН'!$I$19</f>
        <v>1293.5055543800001</v>
      </c>
    </row>
    <row r="123" spans="1:27" ht="15.75" x14ac:dyDescent="0.2">
      <c r="A123" s="35">
        <f t="shared" si="3"/>
        <v>43620</v>
      </c>
      <c r="B123" s="36">
        <f>SUMIFS(СВЦЭМ!$C$33:$C$776,СВЦЭМ!$A$33:$A$776,$A123,СВЦЭМ!$B$33:$B$776,B$119)+'СЕТ СН'!$I$9+СВЦЭМ!$D$10+'СЕТ СН'!$I$6-'СЕТ СН'!$I$19</f>
        <v>1433.5833048000002</v>
      </c>
      <c r="C123" s="36">
        <f>SUMIFS(СВЦЭМ!$C$33:$C$776,СВЦЭМ!$A$33:$A$776,$A123,СВЦЭМ!$B$33:$B$776,C$119)+'СЕТ СН'!$I$9+СВЦЭМ!$D$10+'СЕТ СН'!$I$6-'СЕТ СН'!$I$19</f>
        <v>1503.82164162</v>
      </c>
      <c r="D123" s="36">
        <f>SUMIFS(СВЦЭМ!$C$33:$C$776,СВЦЭМ!$A$33:$A$776,$A123,СВЦЭМ!$B$33:$B$776,D$119)+'СЕТ СН'!$I$9+СВЦЭМ!$D$10+'СЕТ СН'!$I$6-'СЕТ СН'!$I$19</f>
        <v>1522.9317860400001</v>
      </c>
      <c r="E123" s="36">
        <f>SUMIFS(СВЦЭМ!$C$33:$C$776,СВЦЭМ!$A$33:$A$776,$A123,СВЦЭМ!$B$33:$B$776,E$119)+'СЕТ СН'!$I$9+СВЦЭМ!$D$10+'СЕТ СН'!$I$6-'СЕТ СН'!$I$19</f>
        <v>1513.84223301</v>
      </c>
      <c r="F123" s="36">
        <f>SUMIFS(СВЦЭМ!$C$33:$C$776,СВЦЭМ!$A$33:$A$776,$A123,СВЦЭМ!$B$33:$B$776,F$119)+'СЕТ СН'!$I$9+СВЦЭМ!$D$10+'СЕТ СН'!$I$6-'СЕТ СН'!$I$19</f>
        <v>1505.3295334300001</v>
      </c>
      <c r="G123" s="36">
        <f>SUMIFS(СВЦЭМ!$C$33:$C$776,СВЦЭМ!$A$33:$A$776,$A123,СВЦЭМ!$B$33:$B$776,G$119)+'СЕТ СН'!$I$9+СВЦЭМ!$D$10+'СЕТ СН'!$I$6-'СЕТ СН'!$I$19</f>
        <v>1484.5551808800001</v>
      </c>
      <c r="H123" s="36">
        <f>SUMIFS(СВЦЭМ!$C$33:$C$776,СВЦЭМ!$A$33:$A$776,$A123,СВЦЭМ!$B$33:$B$776,H$119)+'СЕТ СН'!$I$9+СВЦЭМ!$D$10+'СЕТ СН'!$I$6-'СЕТ СН'!$I$19</f>
        <v>1460.75676628</v>
      </c>
      <c r="I123" s="36">
        <f>SUMIFS(СВЦЭМ!$C$33:$C$776,СВЦЭМ!$A$33:$A$776,$A123,СВЦЭМ!$B$33:$B$776,I$119)+'СЕТ СН'!$I$9+СВЦЭМ!$D$10+'СЕТ СН'!$I$6-'СЕТ СН'!$I$19</f>
        <v>1396.37403382</v>
      </c>
      <c r="J123" s="36">
        <f>SUMIFS(СВЦЭМ!$C$33:$C$776,СВЦЭМ!$A$33:$A$776,$A123,СВЦЭМ!$B$33:$B$776,J$119)+'СЕТ СН'!$I$9+СВЦЭМ!$D$10+'СЕТ СН'!$I$6-'СЕТ СН'!$I$19</f>
        <v>1358.3337870600001</v>
      </c>
      <c r="K123" s="36">
        <f>SUMIFS(СВЦЭМ!$C$33:$C$776,СВЦЭМ!$A$33:$A$776,$A123,СВЦЭМ!$B$33:$B$776,K$119)+'СЕТ СН'!$I$9+СВЦЭМ!$D$10+'СЕТ СН'!$I$6-'СЕТ СН'!$I$19</f>
        <v>1340.2679637400001</v>
      </c>
      <c r="L123" s="36">
        <f>SUMIFS(СВЦЭМ!$C$33:$C$776,СВЦЭМ!$A$33:$A$776,$A123,СВЦЭМ!$B$33:$B$776,L$119)+'СЕТ СН'!$I$9+СВЦЭМ!$D$10+'СЕТ СН'!$I$6-'СЕТ СН'!$I$19</f>
        <v>1322.2400822300001</v>
      </c>
      <c r="M123" s="36">
        <f>SUMIFS(СВЦЭМ!$C$33:$C$776,СВЦЭМ!$A$33:$A$776,$A123,СВЦЭМ!$B$33:$B$776,M$119)+'СЕТ СН'!$I$9+СВЦЭМ!$D$10+'СЕТ СН'!$I$6-'СЕТ СН'!$I$19</f>
        <v>1308.2994082600001</v>
      </c>
      <c r="N123" s="36">
        <f>SUMIFS(СВЦЭМ!$C$33:$C$776,СВЦЭМ!$A$33:$A$776,$A123,СВЦЭМ!$B$33:$B$776,N$119)+'СЕТ СН'!$I$9+СВЦЭМ!$D$10+'СЕТ СН'!$I$6-'СЕТ СН'!$I$19</f>
        <v>1315.50579726</v>
      </c>
      <c r="O123" s="36">
        <f>SUMIFS(СВЦЭМ!$C$33:$C$776,СВЦЭМ!$A$33:$A$776,$A123,СВЦЭМ!$B$33:$B$776,O$119)+'СЕТ СН'!$I$9+СВЦЭМ!$D$10+'СЕТ СН'!$I$6-'СЕТ СН'!$I$19</f>
        <v>1312.9462514300001</v>
      </c>
      <c r="P123" s="36">
        <f>SUMIFS(СВЦЭМ!$C$33:$C$776,СВЦЭМ!$A$33:$A$776,$A123,СВЦЭМ!$B$33:$B$776,P$119)+'СЕТ СН'!$I$9+СВЦЭМ!$D$10+'СЕТ СН'!$I$6-'СЕТ СН'!$I$19</f>
        <v>1322.3481673900001</v>
      </c>
      <c r="Q123" s="36">
        <f>SUMIFS(СВЦЭМ!$C$33:$C$776,СВЦЭМ!$A$33:$A$776,$A123,СВЦЭМ!$B$33:$B$776,Q$119)+'СЕТ СН'!$I$9+СВЦЭМ!$D$10+'СЕТ СН'!$I$6-'СЕТ СН'!$I$19</f>
        <v>1282.5034319700001</v>
      </c>
      <c r="R123" s="36">
        <f>SUMIFS(СВЦЭМ!$C$33:$C$776,СВЦЭМ!$A$33:$A$776,$A123,СВЦЭМ!$B$33:$B$776,R$119)+'СЕТ СН'!$I$9+СВЦЭМ!$D$10+'СЕТ СН'!$I$6-'СЕТ СН'!$I$19</f>
        <v>1235.1042460000001</v>
      </c>
      <c r="S123" s="36">
        <f>SUMIFS(СВЦЭМ!$C$33:$C$776,СВЦЭМ!$A$33:$A$776,$A123,СВЦЭМ!$B$33:$B$776,S$119)+'СЕТ СН'!$I$9+СВЦЭМ!$D$10+'СЕТ СН'!$I$6-'СЕТ СН'!$I$19</f>
        <v>1258.17046802</v>
      </c>
      <c r="T123" s="36">
        <f>SUMIFS(СВЦЭМ!$C$33:$C$776,СВЦЭМ!$A$33:$A$776,$A123,СВЦЭМ!$B$33:$B$776,T$119)+'СЕТ СН'!$I$9+СВЦЭМ!$D$10+'СЕТ СН'!$I$6-'СЕТ СН'!$I$19</f>
        <v>1247.4178676900001</v>
      </c>
      <c r="U123" s="36">
        <f>SUMIFS(СВЦЭМ!$C$33:$C$776,СВЦЭМ!$A$33:$A$776,$A123,СВЦЭМ!$B$33:$B$776,U$119)+'СЕТ СН'!$I$9+СВЦЭМ!$D$10+'СЕТ СН'!$I$6-'СЕТ СН'!$I$19</f>
        <v>1233.9708354900001</v>
      </c>
      <c r="V123" s="36">
        <f>SUMIFS(СВЦЭМ!$C$33:$C$776,СВЦЭМ!$A$33:$A$776,$A123,СВЦЭМ!$B$33:$B$776,V$119)+'СЕТ СН'!$I$9+СВЦЭМ!$D$10+'СЕТ СН'!$I$6-'СЕТ СН'!$I$19</f>
        <v>1231.3698909300001</v>
      </c>
      <c r="W123" s="36">
        <f>SUMIFS(СВЦЭМ!$C$33:$C$776,СВЦЭМ!$A$33:$A$776,$A123,СВЦЭМ!$B$33:$B$776,W$119)+'СЕТ СН'!$I$9+СВЦЭМ!$D$10+'СЕТ СН'!$I$6-'СЕТ СН'!$I$19</f>
        <v>1211.3934780500001</v>
      </c>
      <c r="X123" s="36">
        <f>SUMIFS(СВЦЭМ!$C$33:$C$776,СВЦЭМ!$A$33:$A$776,$A123,СВЦЭМ!$B$33:$B$776,X$119)+'СЕТ СН'!$I$9+СВЦЭМ!$D$10+'СЕТ СН'!$I$6-'СЕТ СН'!$I$19</f>
        <v>1225.2335714200001</v>
      </c>
      <c r="Y123" s="36">
        <f>SUMIFS(СВЦЭМ!$C$33:$C$776,СВЦЭМ!$A$33:$A$776,$A123,СВЦЭМ!$B$33:$B$776,Y$119)+'СЕТ СН'!$I$9+СВЦЭМ!$D$10+'СЕТ СН'!$I$6-'СЕТ СН'!$I$19</f>
        <v>1303.73646001</v>
      </c>
    </row>
    <row r="124" spans="1:27" ht="15.75" x14ac:dyDescent="0.2">
      <c r="A124" s="35">
        <f t="shared" si="3"/>
        <v>43621</v>
      </c>
      <c r="B124" s="36">
        <f>SUMIFS(СВЦЭМ!$C$33:$C$776,СВЦЭМ!$A$33:$A$776,$A124,СВЦЭМ!$B$33:$B$776,B$119)+'СЕТ СН'!$I$9+СВЦЭМ!$D$10+'СЕТ СН'!$I$6-'СЕТ СН'!$I$19</f>
        <v>1386.65759073</v>
      </c>
      <c r="C124" s="36">
        <f>SUMIFS(СВЦЭМ!$C$33:$C$776,СВЦЭМ!$A$33:$A$776,$A124,СВЦЭМ!$B$33:$B$776,C$119)+'СЕТ СН'!$I$9+СВЦЭМ!$D$10+'СЕТ СН'!$I$6-'СЕТ СН'!$I$19</f>
        <v>1438.1403729900001</v>
      </c>
      <c r="D124" s="36">
        <f>SUMIFS(СВЦЭМ!$C$33:$C$776,СВЦЭМ!$A$33:$A$776,$A124,СВЦЭМ!$B$33:$B$776,D$119)+'СЕТ СН'!$I$9+СВЦЭМ!$D$10+'СЕТ СН'!$I$6-'СЕТ СН'!$I$19</f>
        <v>1474.8914737500002</v>
      </c>
      <c r="E124" s="36">
        <f>SUMIFS(СВЦЭМ!$C$33:$C$776,СВЦЭМ!$A$33:$A$776,$A124,СВЦЭМ!$B$33:$B$776,E$119)+'СЕТ СН'!$I$9+СВЦЭМ!$D$10+'СЕТ СН'!$I$6-'СЕТ СН'!$I$19</f>
        <v>1488.97261185</v>
      </c>
      <c r="F124" s="36">
        <f>SUMIFS(СВЦЭМ!$C$33:$C$776,СВЦЭМ!$A$33:$A$776,$A124,СВЦЭМ!$B$33:$B$776,F$119)+'СЕТ СН'!$I$9+СВЦЭМ!$D$10+'СЕТ СН'!$I$6-'СЕТ СН'!$I$19</f>
        <v>1475.0403210100001</v>
      </c>
      <c r="G124" s="36">
        <f>SUMIFS(СВЦЭМ!$C$33:$C$776,СВЦЭМ!$A$33:$A$776,$A124,СВЦЭМ!$B$33:$B$776,G$119)+'СЕТ СН'!$I$9+СВЦЭМ!$D$10+'СЕТ СН'!$I$6-'СЕТ СН'!$I$19</f>
        <v>1474.5045191700001</v>
      </c>
      <c r="H124" s="36">
        <f>SUMIFS(СВЦЭМ!$C$33:$C$776,СВЦЭМ!$A$33:$A$776,$A124,СВЦЭМ!$B$33:$B$776,H$119)+'СЕТ СН'!$I$9+СВЦЭМ!$D$10+'СЕТ СН'!$I$6-'СЕТ СН'!$I$19</f>
        <v>1435.9589938400002</v>
      </c>
      <c r="I124" s="36">
        <f>SUMIFS(СВЦЭМ!$C$33:$C$776,СВЦЭМ!$A$33:$A$776,$A124,СВЦЭМ!$B$33:$B$776,I$119)+'СЕТ СН'!$I$9+СВЦЭМ!$D$10+'СЕТ СН'!$I$6-'СЕТ СН'!$I$19</f>
        <v>1383.526805</v>
      </c>
      <c r="J124" s="36">
        <f>SUMIFS(СВЦЭМ!$C$33:$C$776,СВЦЭМ!$A$33:$A$776,$A124,СВЦЭМ!$B$33:$B$776,J$119)+'СЕТ СН'!$I$9+СВЦЭМ!$D$10+'СЕТ СН'!$I$6-'СЕТ СН'!$I$19</f>
        <v>1336.56699617</v>
      </c>
      <c r="K124" s="36">
        <f>SUMIFS(СВЦЭМ!$C$33:$C$776,СВЦЭМ!$A$33:$A$776,$A124,СВЦЭМ!$B$33:$B$776,K$119)+'СЕТ СН'!$I$9+СВЦЭМ!$D$10+'СЕТ СН'!$I$6-'СЕТ СН'!$I$19</f>
        <v>1313.5128518200002</v>
      </c>
      <c r="L124" s="36">
        <f>SUMIFS(СВЦЭМ!$C$33:$C$776,СВЦЭМ!$A$33:$A$776,$A124,СВЦЭМ!$B$33:$B$776,L$119)+'СЕТ СН'!$I$9+СВЦЭМ!$D$10+'СЕТ СН'!$I$6-'СЕТ СН'!$I$19</f>
        <v>1306.2028936900001</v>
      </c>
      <c r="M124" s="36">
        <f>SUMIFS(СВЦЭМ!$C$33:$C$776,СВЦЭМ!$A$33:$A$776,$A124,СВЦЭМ!$B$33:$B$776,M$119)+'СЕТ СН'!$I$9+СВЦЭМ!$D$10+'СЕТ СН'!$I$6-'СЕТ СН'!$I$19</f>
        <v>1286.2514322500001</v>
      </c>
      <c r="N124" s="36">
        <f>SUMIFS(СВЦЭМ!$C$33:$C$776,СВЦЭМ!$A$33:$A$776,$A124,СВЦЭМ!$B$33:$B$776,N$119)+'СЕТ СН'!$I$9+СВЦЭМ!$D$10+'СЕТ СН'!$I$6-'СЕТ СН'!$I$19</f>
        <v>1321.10095101</v>
      </c>
      <c r="O124" s="36">
        <f>SUMIFS(СВЦЭМ!$C$33:$C$776,СВЦЭМ!$A$33:$A$776,$A124,СВЦЭМ!$B$33:$B$776,O$119)+'СЕТ СН'!$I$9+СВЦЭМ!$D$10+'СЕТ СН'!$I$6-'СЕТ СН'!$I$19</f>
        <v>1327.59827135</v>
      </c>
      <c r="P124" s="36">
        <f>SUMIFS(СВЦЭМ!$C$33:$C$776,СВЦЭМ!$A$33:$A$776,$A124,СВЦЭМ!$B$33:$B$776,P$119)+'СЕТ СН'!$I$9+СВЦЭМ!$D$10+'СЕТ СН'!$I$6-'СЕТ СН'!$I$19</f>
        <v>1341.9676887200001</v>
      </c>
      <c r="Q124" s="36">
        <f>SUMIFS(СВЦЭМ!$C$33:$C$776,СВЦЭМ!$A$33:$A$776,$A124,СВЦЭМ!$B$33:$B$776,Q$119)+'СЕТ СН'!$I$9+СВЦЭМ!$D$10+'СЕТ СН'!$I$6-'СЕТ СН'!$I$19</f>
        <v>1284.54765318</v>
      </c>
      <c r="R124" s="36">
        <f>SUMIFS(СВЦЭМ!$C$33:$C$776,СВЦЭМ!$A$33:$A$776,$A124,СВЦЭМ!$B$33:$B$776,R$119)+'СЕТ СН'!$I$9+СВЦЭМ!$D$10+'СЕТ СН'!$I$6-'СЕТ СН'!$I$19</f>
        <v>1237.1176508000001</v>
      </c>
      <c r="S124" s="36">
        <f>SUMIFS(СВЦЭМ!$C$33:$C$776,СВЦЭМ!$A$33:$A$776,$A124,СВЦЭМ!$B$33:$B$776,S$119)+'СЕТ СН'!$I$9+СВЦЭМ!$D$10+'СЕТ СН'!$I$6-'СЕТ СН'!$I$19</f>
        <v>1249.0148603500002</v>
      </c>
      <c r="T124" s="36">
        <f>SUMIFS(СВЦЭМ!$C$33:$C$776,СВЦЭМ!$A$33:$A$776,$A124,СВЦЭМ!$B$33:$B$776,T$119)+'СЕТ СН'!$I$9+СВЦЭМ!$D$10+'СЕТ СН'!$I$6-'СЕТ СН'!$I$19</f>
        <v>1247.59010506</v>
      </c>
      <c r="U124" s="36">
        <f>SUMIFS(СВЦЭМ!$C$33:$C$776,СВЦЭМ!$A$33:$A$776,$A124,СВЦЭМ!$B$33:$B$776,U$119)+'СЕТ СН'!$I$9+СВЦЭМ!$D$10+'СЕТ СН'!$I$6-'СЕТ СН'!$I$19</f>
        <v>1229.3409635400001</v>
      </c>
      <c r="V124" s="36">
        <f>SUMIFS(СВЦЭМ!$C$33:$C$776,СВЦЭМ!$A$33:$A$776,$A124,СВЦЭМ!$B$33:$B$776,V$119)+'СЕТ СН'!$I$9+СВЦЭМ!$D$10+'СЕТ СН'!$I$6-'СЕТ СН'!$I$19</f>
        <v>1227.47540572</v>
      </c>
      <c r="W124" s="36">
        <f>SUMIFS(СВЦЭМ!$C$33:$C$776,СВЦЭМ!$A$33:$A$776,$A124,СВЦЭМ!$B$33:$B$776,W$119)+'СЕТ СН'!$I$9+СВЦЭМ!$D$10+'СЕТ СН'!$I$6-'СЕТ СН'!$I$19</f>
        <v>1202.29976708</v>
      </c>
      <c r="X124" s="36">
        <f>SUMIFS(СВЦЭМ!$C$33:$C$776,СВЦЭМ!$A$33:$A$776,$A124,СВЦЭМ!$B$33:$B$776,X$119)+'СЕТ СН'!$I$9+СВЦЭМ!$D$10+'СЕТ СН'!$I$6-'СЕТ СН'!$I$19</f>
        <v>1229.6075309800001</v>
      </c>
      <c r="Y124" s="36">
        <f>SUMIFS(СВЦЭМ!$C$33:$C$776,СВЦЭМ!$A$33:$A$776,$A124,СВЦЭМ!$B$33:$B$776,Y$119)+'СЕТ СН'!$I$9+СВЦЭМ!$D$10+'СЕТ СН'!$I$6-'СЕТ СН'!$I$19</f>
        <v>1310.9006518900001</v>
      </c>
    </row>
    <row r="125" spans="1:27" ht="15.75" x14ac:dyDescent="0.2">
      <c r="A125" s="35">
        <f t="shared" si="3"/>
        <v>43622</v>
      </c>
      <c r="B125" s="36">
        <f>SUMIFS(СВЦЭМ!$C$33:$C$776,СВЦЭМ!$A$33:$A$776,$A125,СВЦЭМ!$B$33:$B$776,B$119)+'СЕТ СН'!$I$9+СВЦЭМ!$D$10+'СЕТ СН'!$I$6-'СЕТ СН'!$I$19</f>
        <v>1420.15603738</v>
      </c>
      <c r="C125" s="36">
        <f>SUMIFS(СВЦЭМ!$C$33:$C$776,СВЦЭМ!$A$33:$A$776,$A125,СВЦЭМ!$B$33:$B$776,C$119)+'СЕТ СН'!$I$9+СВЦЭМ!$D$10+'СЕТ СН'!$I$6-'СЕТ СН'!$I$19</f>
        <v>1460.12337413</v>
      </c>
      <c r="D125" s="36">
        <f>SUMIFS(СВЦЭМ!$C$33:$C$776,СВЦЭМ!$A$33:$A$776,$A125,СВЦЭМ!$B$33:$B$776,D$119)+'СЕТ СН'!$I$9+СВЦЭМ!$D$10+'СЕТ СН'!$I$6-'СЕТ СН'!$I$19</f>
        <v>1474.12155366</v>
      </c>
      <c r="E125" s="36">
        <f>SUMIFS(СВЦЭМ!$C$33:$C$776,СВЦЭМ!$A$33:$A$776,$A125,СВЦЭМ!$B$33:$B$776,E$119)+'СЕТ СН'!$I$9+СВЦЭМ!$D$10+'СЕТ СН'!$I$6-'СЕТ СН'!$I$19</f>
        <v>1479.82556193</v>
      </c>
      <c r="F125" s="36">
        <f>SUMIFS(СВЦЭМ!$C$33:$C$776,СВЦЭМ!$A$33:$A$776,$A125,СВЦЭМ!$B$33:$B$776,F$119)+'СЕТ СН'!$I$9+СВЦЭМ!$D$10+'СЕТ СН'!$I$6-'СЕТ СН'!$I$19</f>
        <v>1482.33910829</v>
      </c>
      <c r="G125" s="36">
        <f>SUMIFS(СВЦЭМ!$C$33:$C$776,СВЦЭМ!$A$33:$A$776,$A125,СВЦЭМ!$B$33:$B$776,G$119)+'СЕТ СН'!$I$9+СВЦЭМ!$D$10+'СЕТ СН'!$I$6-'СЕТ СН'!$I$19</f>
        <v>1472.6211434900001</v>
      </c>
      <c r="H125" s="36">
        <f>SUMIFS(СВЦЭМ!$C$33:$C$776,СВЦЭМ!$A$33:$A$776,$A125,СВЦЭМ!$B$33:$B$776,H$119)+'СЕТ СН'!$I$9+СВЦЭМ!$D$10+'СЕТ СН'!$I$6-'СЕТ СН'!$I$19</f>
        <v>1407.1547473600001</v>
      </c>
      <c r="I125" s="36">
        <f>SUMIFS(СВЦЭМ!$C$33:$C$776,СВЦЭМ!$A$33:$A$776,$A125,СВЦЭМ!$B$33:$B$776,I$119)+'СЕТ СН'!$I$9+СВЦЭМ!$D$10+'СЕТ СН'!$I$6-'СЕТ СН'!$I$19</f>
        <v>1339.3000160400002</v>
      </c>
      <c r="J125" s="36">
        <f>SUMIFS(СВЦЭМ!$C$33:$C$776,СВЦЭМ!$A$33:$A$776,$A125,СВЦЭМ!$B$33:$B$776,J$119)+'СЕТ СН'!$I$9+СВЦЭМ!$D$10+'СЕТ СН'!$I$6-'СЕТ СН'!$I$19</f>
        <v>1292.2708632700001</v>
      </c>
      <c r="K125" s="36">
        <f>SUMIFS(СВЦЭМ!$C$33:$C$776,СВЦЭМ!$A$33:$A$776,$A125,СВЦЭМ!$B$33:$B$776,K$119)+'СЕТ СН'!$I$9+СВЦЭМ!$D$10+'СЕТ СН'!$I$6-'СЕТ СН'!$I$19</f>
        <v>1252.9869051100002</v>
      </c>
      <c r="L125" s="36">
        <f>SUMIFS(СВЦЭМ!$C$33:$C$776,СВЦЭМ!$A$33:$A$776,$A125,СВЦЭМ!$B$33:$B$776,L$119)+'СЕТ СН'!$I$9+СВЦЭМ!$D$10+'СЕТ СН'!$I$6-'СЕТ СН'!$I$19</f>
        <v>1246.91321094</v>
      </c>
      <c r="M125" s="36">
        <f>SUMIFS(СВЦЭМ!$C$33:$C$776,СВЦЭМ!$A$33:$A$776,$A125,СВЦЭМ!$B$33:$B$776,M$119)+'СЕТ СН'!$I$9+СВЦЭМ!$D$10+'СЕТ СН'!$I$6-'СЕТ СН'!$I$19</f>
        <v>1248.5004280600001</v>
      </c>
      <c r="N125" s="36">
        <f>SUMIFS(СВЦЭМ!$C$33:$C$776,СВЦЭМ!$A$33:$A$776,$A125,СВЦЭМ!$B$33:$B$776,N$119)+'СЕТ СН'!$I$9+СВЦЭМ!$D$10+'СЕТ СН'!$I$6-'СЕТ СН'!$I$19</f>
        <v>1256.9645236000001</v>
      </c>
      <c r="O125" s="36">
        <f>SUMIFS(СВЦЭМ!$C$33:$C$776,СВЦЭМ!$A$33:$A$776,$A125,СВЦЭМ!$B$33:$B$776,O$119)+'СЕТ СН'!$I$9+СВЦЭМ!$D$10+'СЕТ СН'!$I$6-'СЕТ СН'!$I$19</f>
        <v>1250.5308985400002</v>
      </c>
      <c r="P125" s="36">
        <f>SUMIFS(СВЦЭМ!$C$33:$C$776,СВЦЭМ!$A$33:$A$776,$A125,СВЦЭМ!$B$33:$B$776,P$119)+'СЕТ СН'!$I$9+СВЦЭМ!$D$10+'СЕТ СН'!$I$6-'СЕТ СН'!$I$19</f>
        <v>1272.2445807200002</v>
      </c>
      <c r="Q125" s="36">
        <f>SUMIFS(СВЦЭМ!$C$33:$C$776,СВЦЭМ!$A$33:$A$776,$A125,СВЦЭМ!$B$33:$B$776,Q$119)+'СЕТ СН'!$I$9+СВЦЭМ!$D$10+'СЕТ СН'!$I$6-'СЕТ СН'!$I$19</f>
        <v>1245.9864172800001</v>
      </c>
      <c r="R125" s="36">
        <f>SUMIFS(СВЦЭМ!$C$33:$C$776,СВЦЭМ!$A$33:$A$776,$A125,СВЦЭМ!$B$33:$B$776,R$119)+'СЕТ СН'!$I$9+СВЦЭМ!$D$10+'СЕТ СН'!$I$6-'СЕТ СН'!$I$19</f>
        <v>1206.4216933</v>
      </c>
      <c r="S125" s="36">
        <f>SUMIFS(СВЦЭМ!$C$33:$C$776,СВЦЭМ!$A$33:$A$776,$A125,СВЦЭМ!$B$33:$B$776,S$119)+'СЕТ СН'!$I$9+СВЦЭМ!$D$10+'СЕТ СН'!$I$6-'СЕТ СН'!$I$19</f>
        <v>1199.6122448600001</v>
      </c>
      <c r="T125" s="36">
        <f>SUMIFS(СВЦЭМ!$C$33:$C$776,СВЦЭМ!$A$33:$A$776,$A125,СВЦЭМ!$B$33:$B$776,T$119)+'СЕТ СН'!$I$9+СВЦЭМ!$D$10+'СЕТ СН'!$I$6-'СЕТ СН'!$I$19</f>
        <v>1191.6240847600002</v>
      </c>
      <c r="U125" s="36">
        <f>SUMIFS(СВЦЭМ!$C$33:$C$776,СВЦЭМ!$A$33:$A$776,$A125,СВЦЭМ!$B$33:$B$776,U$119)+'СЕТ СН'!$I$9+СВЦЭМ!$D$10+'СЕТ СН'!$I$6-'СЕТ СН'!$I$19</f>
        <v>1175.4805216100001</v>
      </c>
      <c r="V125" s="36">
        <f>SUMIFS(СВЦЭМ!$C$33:$C$776,СВЦЭМ!$A$33:$A$776,$A125,СВЦЭМ!$B$33:$B$776,V$119)+'СЕТ СН'!$I$9+СВЦЭМ!$D$10+'СЕТ СН'!$I$6-'СЕТ СН'!$I$19</f>
        <v>1169.34983655</v>
      </c>
      <c r="W125" s="36">
        <f>SUMIFS(СВЦЭМ!$C$33:$C$776,СВЦЭМ!$A$33:$A$776,$A125,СВЦЭМ!$B$33:$B$776,W$119)+'СЕТ СН'!$I$9+СВЦЭМ!$D$10+'СЕТ СН'!$I$6-'СЕТ СН'!$I$19</f>
        <v>1144.7997442600001</v>
      </c>
      <c r="X125" s="36">
        <f>SUMIFS(СВЦЭМ!$C$33:$C$776,СВЦЭМ!$A$33:$A$776,$A125,СВЦЭМ!$B$33:$B$776,X$119)+'СЕТ СН'!$I$9+СВЦЭМ!$D$10+'СЕТ СН'!$I$6-'СЕТ СН'!$I$19</f>
        <v>1186.0253646800002</v>
      </c>
      <c r="Y125" s="36">
        <f>SUMIFS(СВЦЭМ!$C$33:$C$776,СВЦЭМ!$A$33:$A$776,$A125,СВЦЭМ!$B$33:$B$776,Y$119)+'СЕТ СН'!$I$9+СВЦЭМ!$D$10+'СЕТ СН'!$I$6-'СЕТ СН'!$I$19</f>
        <v>1291.58427622</v>
      </c>
    </row>
    <row r="126" spans="1:27" ht="15.75" x14ac:dyDescent="0.2">
      <c r="A126" s="35">
        <f t="shared" si="3"/>
        <v>43623</v>
      </c>
      <c r="B126" s="36">
        <f>SUMIFS(СВЦЭМ!$C$33:$C$776,СВЦЭМ!$A$33:$A$776,$A126,СВЦЭМ!$B$33:$B$776,B$119)+'СЕТ СН'!$I$9+СВЦЭМ!$D$10+'СЕТ СН'!$I$6-'СЕТ СН'!$I$19</f>
        <v>1356.50774419</v>
      </c>
      <c r="C126" s="36">
        <f>SUMIFS(СВЦЭМ!$C$33:$C$776,СВЦЭМ!$A$33:$A$776,$A126,СВЦЭМ!$B$33:$B$776,C$119)+'СЕТ СН'!$I$9+СВЦЭМ!$D$10+'СЕТ СН'!$I$6-'СЕТ СН'!$I$19</f>
        <v>1411.23032721</v>
      </c>
      <c r="D126" s="36">
        <f>SUMIFS(СВЦЭМ!$C$33:$C$776,СВЦЭМ!$A$33:$A$776,$A126,СВЦЭМ!$B$33:$B$776,D$119)+'СЕТ СН'!$I$9+СВЦЭМ!$D$10+'СЕТ СН'!$I$6-'СЕТ СН'!$I$19</f>
        <v>1441.7564086500001</v>
      </c>
      <c r="E126" s="36">
        <f>SUMIFS(СВЦЭМ!$C$33:$C$776,СВЦЭМ!$A$33:$A$776,$A126,СВЦЭМ!$B$33:$B$776,E$119)+'СЕТ СН'!$I$9+СВЦЭМ!$D$10+'СЕТ СН'!$I$6-'СЕТ СН'!$I$19</f>
        <v>1451.7204106400002</v>
      </c>
      <c r="F126" s="36">
        <f>SUMIFS(СВЦЭМ!$C$33:$C$776,СВЦЭМ!$A$33:$A$776,$A126,СВЦЭМ!$B$33:$B$776,F$119)+'СЕТ СН'!$I$9+СВЦЭМ!$D$10+'СЕТ СН'!$I$6-'СЕТ СН'!$I$19</f>
        <v>1448.6198931000001</v>
      </c>
      <c r="G126" s="36">
        <f>SUMIFS(СВЦЭМ!$C$33:$C$776,СВЦЭМ!$A$33:$A$776,$A126,СВЦЭМ!$B$33:$B$776,G$119)+'СЕТ СН'!$I$9+СВЦЭМ!$D$10+'СЕТ СН'!$I$6-'СЕТ СН'!$I$19</f>
        <v>1440.5047441700001</v>
      </c>
      <c r="H126" s="36">
        <f>SUMIFS(СВЦЭМ!$C$33:$C$776,СВЦЭМ!$A$33:$A$776,$A126,СВЦЭМ!$B$33:$B$776,H$119)+'СЕТ СН'!$I$9+СВЦЭМ!$D$10+'СЕТ СН'!$I$6-'СЕТ СН'!$I$19</f>
        <v>1390.2237019000002</v>
      </c>
      <c r="I126" s="36">
        <f>SUMIFS(СВЦЭМ!$C$33:$C$776,СВЦЭМ!$A$33:$A$776,$A126,СВЦЭМ!$B$33:$B$776,I$119)+'СЕТ СН'!$I$9+СВЦЭМ!$D$10+'СЕТ СН'!$I$6-'СЕТ СН'!$I$19</f>
        <v>1319.6354449300002</v>
      </c>
      <c r="J126" s="36">
        <f>SUMIFS(СВЦЭМ!$C$33:$C$776,СВЦЭМ!$A$33:$A$776,$A126,СВЦЭМ!$B$33:$B$776,J$119)+'СЕТ СН'!$I$9+СВЦЭМ!$D$10+'СЕТ СН'!$I$6-'СЕТ СН'!$I$19</f>
        <v>1278.05832818</v>
      </c>
      <c r="K126" s="36">
        <f>SUMIFS(СВЦЭМ!$C$33:$C$776,СВЦЭМ!$A$33:$A$776,$A126,СВЦЭМ!$B$33:$B$776,K$119)+'СЕТ СН'!$I$9+СВЦЭМ!$D$10+'СЕТ СН'!$I$6-'СЕТ СН'!$I$19</f>
        <v>1275.4111995400001</v>
      </c>
      <c r="L126" s="36">
        <f>SUMIFS(СВЦЭМ!$C$33:$C$776,СВЦЭМ!$A$33:$A$776,$A126,СВЦЭМ!$B$33:$B$776,L$119)+'СЕТ СН'!$I$9+СВЦЭМ!$D$10+'СЕТ СН'!$I$6-'СЕТ СН'!$I$19</f>
        <v>1281.2756482900002</v>
      </c>
      <c r="M126" s="36">
        <f>SUMIFS(СВЦЭМ!$C$33:$C$776,СВЦЭМ!$A$33:$A$776,$A126,СВЦЭМ!$B$33:$B$776,M$119)+'СЕТ СН'!$I$9+СВЦЭМ!$D$10+'СЕТ СН'!$I$6-'СЕТ СН'!$I$19</f>
        <v>1267.53729206</v>
      </c>
      <c r="N126" s="36">
        <f>SUMIFS(СВЦЭМ!$C$33:$C$776,СВЦЭМ!$A$33:$A$776,$A126,СВЦЭМ!$B$33:$B$776,N$119)+'СЕТ СН'!$I$9+СВЦЭМ!$D$10+'СЕТ СН'!$I$6-'СЕТ СН'!$I$19</f>
        <v>1283.03067414</v>
      </c>
      <c r="O126" s="36">
        <f>SUMIFS(СВЦЭМ!$C$33:$C$776,СВЦЭМ!$A$33:$A$776,$A126,СВЦЭМ!$B$33:$B$776,O$119)+'СЕТ СН'!$I$9+СВЦЭМ!$D$10+'СЕТ СН'!$I$6-'СЕТ СН'!$I$19</f>
        <v>1277.7803637500001</v>
      </c>
      <c r="P126" s="36">
        <f>SUMIFS(СВЦЭМ!$C$33:$C$776,СВЦЭМ!$A$33:$A$776,$A126,СВЦЭМ!$B$33:$B$776,P$119)+'СЕТ СН'!$I$9+СВЦЭМ!$D$10+'СЕТ СН'!$I$6-'СЕТ СН'!$I$19</f>
        <v>1294.67911594</v>
      </c>
      <c r="Q126" s="36">
        <f>SUMIFS(СВЦЭМ!$C$33:$C$776,СВЦЭМ!$A$33:$A$776,$A126,СВЦЭМ!$B$33:$B$776,Q$119)+'СЕТ СН'!$I$9+СВЦЭМ!$D$10+'СЕТ СН'!$I$6-'СЕТ СН'!$I$19</f>
        <v>1243.1837234300001</v>
      </c>
      <c r="R126" s="36">
        <f>SUMIFS(СВЦЭМ!$C$33:$C$776,СВЦЭМ!$A$33:$A$776,$A126,СВЦЭМ!$B$33:$B$776,R$119)+'СЕТ СН'!$I$9+СВЦЭМ!$D$10+'СЕТ СН'!$I$6-'СЕТ СН'!$I$19</f>
        <v>1203.9805991800001</v>
      </c>
      <c r="S126" s="36">
        <f>SUMIFS(СВЦЭМ!$C$33:$C$776,СВЦЭМ!$A$33:$A$776,$A126,СВЦЭМ!$B$33:$B$776,S$119)+'СЕТ СН'!$I$9+СВЦЭМ!$D$10+'СЕТ СН'!$I$6-'СЕТ СН'!$I$19</f>
        <v>1212.2071659100002</v>
      </c>
      <c r="T126" s="36">
        <f>SUMIFS(СВЦЭМ!$C$33:$C$776,СВЦЭМ!$A$33:$A$776,$A126,СВЦЭМ!$B$33:$B$776,T$119)+'СЕТ СН'!$I$9+СВЦЭМ!$D$10+'СЕТ СН'!$I$6-'СЕТ СН'!$I$19</f>
        <v>1210.4432379100001</v>
      </c>
      <c r="U126" s="36">
        <f>SUMIFS(СВЦЭМ!$C$33:$C$776,СВЦЭМ!$A$33:$A$776,$A126,СВЦЭМ!$B$33:$B$776,U$119)+'СЕТ СН'!$I$9+СВЦЭМ!$D$10+'СЕТ СН'!$I$6-'СЕТ СН'!$I$19</f>
        <v>1198.7145623500001</v>
      </c>
      <c r="V126" s="36">
        <f>SUMIFS(СВЦЭМ!$C$33:$C$776,СВЦЭМ!$A$33:$A$776,$A126,СВЦЭМ!$B$33:$B$776,V$119)+'СЕТ СН'!$I$9+СВЦЭМ!$D$10+'СЕТ СН'!$I$6-'СЕТ СН'!$I$19</f>
        <v>1175.1543278000001</v>
      </c>
      <c r="W126" s="36">
        <f>SUMIFS(СВЦЭМ!$C$33:$C$776,СВЦЭМ!$A$33:$A$776,$A126,СВЦЭМ!$B$33:$B$776,W$119)+'СЕТ СН'!$I$9+СВЦЭМ!$D$10+'СЕТ СН'!$I$6-'СЕТ СН'!$I$19</f>
        <v>1142.9758065400001</v>
      </c>
      <c r="X126" s="36">
        <f>SUMIFS(СВЦЭМ!$C$33:$C$776,СВЦЭМ!$A$33:$A$776,$A126,СВЦЭМ!$B$33:$B$776,X$119)+'СЕТ СН'!$I$9+СВЦЭМ!$D$10+'СЕТ СН'!$I$6-'СЕТ СН'!$I$19</f>
        <v>1113.4818569700001</v>
      </c>
      <c r="Y126" s="36">
        <f>SUMIFS(СВЦЭМ!$C$33:$C$776,СВЦЭМ!$A$33:$A$776,$A126,СВЦЭМ!$B$33:$B$776,Y$119)+'СЕТ СН'!$I$9+СВЦЭМ!$D$10+'СЕТ СН'!$I$6-'СЕТ СН'!$I$19</f>
        <v>1201.7735207400001</v>
      </c>
    </row>
    <row r="127" spans="1:27" ht="15.75" x14ac:dyDescent="0.2">
      <c r="A127" s="35">
        <f t="shared" si="3"/>
        <v>43624</v>
      </c>
      <c r="B127" s="36">
        <f>SUMIFS(СВЦЭМ!$C$33:$C$776,СВЦЭМ!$A$33:$A$776,$A127,СВЦЭМ!$B$33:$B$776,B$119)+'СЕТ СН'!$I$9+СВЦЭМ!$D$10+'СЕТ СН'!$I$6-'СЕТ СН'!$I$19</f>
        <v>1252.9867586100002</v>
      </c>
      <c r="C127" s="36">
        <f>SUMIFS(СВЦЭМ!$C$33:$C$776,СВЦЭМ!$A$33:$A$776,$A127,СВЦЭМ!$B$33:$B$776,C$119)+'СЕТ СН'!$I$9+СВЦЭМ!$D$10+'СЕТ СН'!$I$6-'СЕТ СН'!$I$19</f>
        <v>1244.15710474</v>
      </c>
      <c r="D127" s="36">
        <f>SUMIFS(СВЦЭМ!$C$33:$C$776,СВЦЭМ!$A$33:$A$776,$A127,СВЦЭМ!$B$33:$B$776,D$119)+'СЕТ СН'!$I$9+СВЦЭМ!$D$10+'СЕТ СН'!$I$6-'СЕТ СН'!$I$19</f>
        <v>1267.4360365500002</v>
      </c>
      <c r="E127" s="36">
        <f>SUMIFS(СВЦЭМ!$C$33:$C$776,СВЦЭМ!$A$33:$A$776,$A127,СВЦЭМ!$B$33:$B$776,E$119)+'СЕТ СН'!$I$9+СВЦЭМ!$D$10+'СЕТ СН'!$I$6-'СЕТ СН'!$I$19</f>
        <v>1304.1735752900001</v>
      </c>
      <c r="F127" s="36">
        <f>SUMIFS(СВЦЭМ!$C$33:$C$776,СВЦЭМ!$A$33:$A$776,$A127,СВЦЭМ!$B$33:$B$776,F$119)+'СЕТ СН'!$I$9+СВЦЭМ!$D$10+'СЕТ СН'!$I$6-'СЕТ СН'!$I$19</f>
        <v>1307.16772741</v>
      </c>
      <c r="G127" s="36">
        <f>SUMIFS(СВЦЭМ!$C$33:$C$776,СВЦЭМ!$A$33:$A$776,$A127,СВЦЭМ!$B$33:$B$776,G$119)+'СЕТ СН'!$I$9+СВЦЭМ!$D$10+'СЕТ СН'!$I$6-'СЕТ СН'!$I$19</f>
        <v>1294.7661743400001</v>
      </c>
      <c r="H127" s="36">
        <f>SUMIFS(СВЦЭМ!$C$33:$C$776,СВЦЭМ!$A$33:$A$776,$A127,СВЦЭМ!$B$33:$B$776,H$119)+'СЕТ СН'!$I$9+СВЦЭМ!$D$10+'СЕТ СН'!$I$6-'СЕТ СН'!$I$19</f>
        <v>1293.2976286400001</v>
      </c>
      <c r="I127" s="36">
        <f>SUMIFS(СВЦЭМ!$C$33:$C$776,СВЦЭМ!$A$33:$A$776,$A127,СВЦЭМ!$B$33:$B$776,I$119)+'СЕТ СН'!$I$9+СВЦЭМ!$D$10+'СЕТ СН'!$I$6-'СЕТ СН'!$I$19</f>
        <v>1269.51660384</v>
      </c>
      <c r="J127" s="36">
        <f>SUMIFS(СВЦЭМ!$C$33:$C$776,СВЦЭМ!$A$33:$A$776,$A127,СВЦЭМ!$B$33:$B$776,J$119)+'СЕТ СН'!$I$9+СВЦЭМ!$D$10+'СЕТ СН'!$I$6-'СЕТ СН'!$I$19</f>
        <v>1278.78831545</v>
      </c>
      <c r="K127" s="36">
        <f>SUMIFS(СВЦЭМ!$C$33:$C$776,СВЦЭМ!$A$33:$A$776,$A127,СВЦЭМ!$B$33:$B$776,K$119)+'СЕТ СН'!$I$9+СВЦЭМ!$D$10+'СЕТ СН'!$I$6-'СЕТ СН'!$I$19</f>
        <v>1301.81479098</v>
      </c>
      <c r="L127" s="36">
        <f>SUMIFS(СВЦЭМ!$C$33:$C$776,СВЦЭМ!$A$33:$A$776,$A127,СВЦЭМ!$B$33:$B$776,L$119)+'СЕТ СН'!$I$9+СВЦЭМ!$D$10+'СЕТ СН'!$I$6-'СЕТ СН'!$I$19</f>
        <v>1311.00419575</v>
      </c>
      <c r="M127" s="36">
        <f>SUMIFS(СВЦЭМ!$C$33:$C$776,СВЦЭМ!$A$33:$A$776,$A127,СВЦЭМ!$B$33:$B$776,M$119)+'СЕТ СН'!$I$9+СВЦЭМ!$D$10+'СЕТ СН'!$I$6-'СЕТ СН'!$I$19</f>
        <v>1295.96056131</v>
      </c>
      <c r="N127" s="36">
        <f>SUMIFS(СВЦЭМ!$C$33:$C$776,СВЦЭМ!$A$33:$A$776,$A127,СВЦЭМ!$B$33:$B$776,N$119)+'СЕТ СН'!$I$9+СВЦЭМ!$D$10+'СЕТ СН'!$I$6-'СЕТ СН'!$I$19</f>
        <v>1302.73475482</v>
      </c>
      <c r="O127" s="36">
        <f>SUMIFS(СВЦЭМ!$C$33:$C$776,СВЦЭМ!$A$33:$A$776,$A127,СВЦЭМ!$B$33:$B$776,O$119)+'СЕТ СН'!$I$9+СВЦЭМ!$D$10+'СЕТ СН'!$I$6-'СЕТ СН'!$I$19</f>
        <v>1290.88215412</v>
      </c>
      <c r="P127" s="36">
        <f>SUMIFS(СВЦЭМ!$C$33:$C$776,СВЦЭМ!$A$33:$A$776,$A127,СВЦЭМ!$B$33:$B$776,P$119)+'СЕТ СН'!$I$9+СВЦЭМ!$D$10+'СЕТ СН'!$I$6-'СЕТ СН'!$I$19</f>
        <v>1298.26352329</v>
      </c>
      <c r="Q127" s="36">
        <f>SUMIFS(СВЦЭМ!$C$33:$C$776,СВЦЭМ!$A$33:$A$776,$A127,СВЦЭМ!$B$33:$B$776,Q$119)+'СЕТ СН'!$I$9+СВЦЭМ!$D$10+'СЕТ СН'!$I$6-'СЕТ СН'!$I$19</f>
        <v>1179.2123755</v>
      </c>
      <c r="R127" s="36">
        <f>SUMIFS(СВЦЭМ!$C$33:$C$776,СВЦЭМ!$A$33:$A$776,$A127,СВЦЭМ!$B$33:$B$776,R$119)+'СЕТ СН'!$I$9+СВЦЭМ!$D$10+'СЕТ СН'!$I$6-'СЕТ СН'!$I$19</f>
        <v>1135.91383107</v>
      </c>
      <c r="S127" s="36">
        <f>SUMIFS(СВЦЭМ!$C$33:$C$776,СВЦЭМ!$A$33:$A$776,$A127,СВЦЭМ!$B$33:$B$776,S$119)+'СЕТ СН'!$I$9+СВЦЭМ!$D$10+'СЕТ СН'!$I$6-'СЕТ СН'!$I$19</f>
        <v>1124.4345556800001</v>
      </c>
      <c r="T127" s="36">
        <f>SUMIFS(СВЦЭМ!$C$33:$C$776,СВЦЭМ!$A$33:$A$776,$A127,СВЦЭМ!$B$33:$B$776,T$119)+'СЕТ СН'!$I$9+СВЦЭМ!$D$10+'СЕТ СН'!$I$6-'СЕТ СН'!$I$19</f>
        <v>1121.0146532900001</v>
      </c>
      <c r="U127" s="36">
        <f>SUMIFS(СВЦЭМ!$C$33:$C$776,СВЦЭМ!$A$33:$A$776,$A127,СВЦЭМ!$B$33:$B$776,U$119)+'СЕТ СН'!$I$9+СВЦЭМ!$D$10+'СЕТ СН'!$I$6-'СЕТ СН'!$I$19</f>
        <v>1113.7375391100002</v>
      </c>
      <c r="V127" s="36">
        <f>SUMIFS(СВЦЭМ!$C$33:$C$776,СВЦЭМ!$A$33:$A$776,$A127,СВЦЭМ!$B$33:$B$776,V$119)+'СЕТ СН'!$I$9+СВЦЭМ!$D$10+'СЕТ СН'!$I$6-'СЕТ СН'!$I$19</f>
        <v>1099.0248757100001</v>
      </c>
      <c r="W127" s="36">
        <f>SUMIFS(СВЦЭМ!$C$33:$C$776,СВЦЭМ!$A$33:$A$776,$A127,СВЦЭМ!$B$33:$B$776,W$119)+'СЕТ СН'!$I$9+СВЦЭМ!$D$10+'СЕТ СН'!$I$6-'СЕТ СН'!$I$19</f>
        <v>1074.54801389</v>
      </c>
      <c r="X127" s="36">
        <f>SUMIFS(СВЦЭМ!$C$33:$C$776,СВЦЭМ!$A$33:$A$776,$A127,СВЦЭМ!$B$33:$B$776,X$119)+'СЕТ СН'!$I$9+СВЦЭМ!$D$10+'СЕТ СН'!$I$6-'СЕТ СН'!$I$19</f>
        <v>1088.3977552000001</v>
      </c>
      <c r="Y127" s="36">
        <f>SUMIFS(СВЦЭМ!$C$33:$C$776,СВЦЭМ!$A$33:$A$776,$A127,СВЦЭМ!$B$33:$B$776,Y$119)+'СЕТ СН'!$I$9+СВЦЭМ!$D$10+'СЕТ СН'!$I$6-'СЕТ СН'!$I$19</f>
        <v>1163.77952026</v>
      </c>
    </row>
    <row r="128" spans="1:27" ht="15.75" x14ac:dyDescent="0.2">
      <c r="A128" s="35">
        <f t="shared" si="3"/>
        <v>43625</v>
      </c>
      <c r="B128" s="36">
        <f>SUMIFS(СВЦЭМ!$C$33:$C$776,СВЦЭМ!$A$33:$A$776,$A128,СВЦЭМ!$B$33:$B$776,B$119)+'СЕТ СН'!$I$9+СВЦЭМ!$D$10+'СЕТ СН'!$I$6-'СЕТ СН'!$I$19</f>
        <v>1302.0287030900001</v>
      </c>
      <c r="C128" s="36">
        <f>SUMIFS(СВЦЭМ!$C$33:$C$776,СВЦЭМ!$A$33:$A$776,$A128,СВЦЭМ!$B$33:$B$776,C$119)+'СЕТ СН'!$I$9+СВЦЭМ!$D$10+'СЕТ СН'!$I$6-'СЕТ СН'!$I$19</f>
        <v>1330.67273787</v>
      </c>
      <c r="D128" s="36">
        <f>SUMIFS(СВЦЭМ!$C$33:$C$776,СВЦЭМ!$A$33:$A$776,$A128,СВЦЭМ!$B$33:$B$776,D$119)+'СЕТ СН'!$I$9+СВЦЭМ!$D$10+'СЕТ СН'!$I$6-'СЕТ СН'!$I$19</f>
        <v>1361.17953779</v>
      </c>
      <c r="E128" s="36">
        <f>SUMIFS(СВЦЭМ!$C$33:$C$776,СВЦЭМ!$A$33:$A$776,$A128,СВЦЭМ!$B$33:$B$776,E$119)+'СЕТ СН'!$I$9+СВЦЭМ!$D$10+'СЕТ СН'!$I$6-'СЕТ СН'!$I$19</f>
        <v>1371.1627913</v>
      </c>
      <c r="F128" s="36">
        <f>SUMIFS(СВЦЭМ!$C$33:$C$776,СВЦЭМ!$A$33:$A$776,$A128,СВЦЭМ!$B$33:$B$776,F$119)+'СЕТ СН'!$I$9+СВЦЭМ!$D$10+'СЕТ СН'!$I$6-'СЕТ СН'!$I$19</f>
        <v>1365.7015881300001</v>
      </c>
      <c r="G128" s="36">
        <f>SUMIFS(СВЦЭМ!$C$33:$C$776,СВЦЭМ!$A$33:$A$776,$A128,СВЦЭМ!$B$33:$B$776,G$119)+'СЕТ СН'!$I$9+СВЦЭМ!$D$10+'СЕТ СН'!$I$6-'СЕТ СН'!$I$19</f>
        <v>1379.1823573700001</v>
      </c>
      <c r="H128" s="36">
        <f>SUMIFS(СВЦЭМ!$C$33:$C$776,СВЦЭМ!$A$33:$A$776,$A128,СВЦЭМ!$B$33:$B$776,H$119)+'СЕТ СН'!$I$9+СВЦЭМ!$D$10+'СЕТ СН'!$I$6-'СЕТ СН'!$I$19</f>
        <v>1383.8337027300001</v>
      </c>
      <c r="I128" s="36">
        <f>SUMIFS(СВЦЭМ!$C$33:$C$776,СВЦЭМ!$A$33:$A$776,$A128,СВЦЭМ!$B$33:$B$776,I$119)+'СЕТ СН'!$I$9+СВЦЭМ!$D$10+'СЕТ СН'!$I$6-'СЕТ СН'!$I$19</f>
        <v>1331.5514272100002</v>
      </c>
      <c r="J128" s="36">
        <f>SUMIFS(СВЦЭМ!$C$33:$C$776,СВЦЭМ!$A$33:$A$776,$A128,СВЦЭМ!$B$33:$B$776,J$119)+'СЕТ СН'!$I$9+СВЦЭМ!$D$10+'СЕТ СН'!$I$6-'СЕТ СН'!$I$19</f>
        <v>1280.8873118500001</v>
      </c>
      <c r="K128" s="36">
        <f>SUMIFS(СВЦЭМ!$C$33:$C$776,СВЦЭМ!$A$33:$A$776,$A128,СВЦЭМ!$B$33:$B$776,K$119)+'СЕТ СН'!$I$9+СВЦЭМ!$D$10+'СЕТ СН'!$I$6-'СЕТ СН'!$I$19</f>
        <v>1252.44423119</v>
      </c>
      <c r="L128" s="36">
        <f>SUMIFS(СВЦЭМ!$C$33:$C$776,СВЦЭМ!$A$33:$A$776,$A128,СВЦЭМ!$B$33:$B$776,L$119)+'СЕТ СН'!$I$9+СВЦЭМ!$D$10+'СЕТ СН'!$I$6-'СЕТ СН'!$I$19</f>
        <v>1226.8678647000002</v>
      </c>
      <c r="M128" s="36">
        <f>SUMIFS(СВЦЭМ!$C$33:$C$776,СВЦЭМ!$A$33:$A$776,$A128,СВЦЭМ!$B$33:$B$776,M$119)+'СЕТ СН'!$I$9+СВЦЭМ!$D$10+'СЕТ СН'!$I$6-'СЕТ СН'!$I$19</f>
        <v>1201.8145014900001</v>
      </c>
      <c r="N128" s="36">
        <f>SUMIFS(СВЦЭМ!$C$33:$C$776,СВЦЭМ!$A$33:$A$776,$A128,СВЦЭМ!$B$33:$B$776,N$119)+'СЕТ СН'!$I$9+СВЦЭМ!$D$10+'СЕТ СН'!$I$6-'СЕТ СН'!$I$19</f>
        <v>1199.1339729900001</v>
      </c>
      <c r="O128" s="36">
        <f>SUMIFS(СВЦЭМ!$C$33:$C$776,СВЦЭМ!$A$33:$A$776,$A128,СВЦЭМ!$B$33:$B$776,O$119)+'СЕТ СН'!$I$9+СВЦЭМ!$D$10+'СЕТ СН'!$I$6-'СЕТ СН'!$I$19</f>
        <v>1198.05974008</v>
      </c>
      <c r="P128" s="36">
        <f>SUMIFS(СВЦЭМ!$C$33:$C$776,СВЦЭМ!$A$33:$A$776,$A128,СВЦЭМ!$B$33:$B$776,P$119)+'СЕТ СН'!$I$9+СВЦЭМ!$D$10+'СЕТ СН'!$I$6-'СЕТ СН'!$I$19</f>
        <v>1209.5407598200002</v>
      </c>
      <c r="Q128" s="36">
        <f>SUMIFS(СВЦЭМ!$C$33:$C$776,СВЦЭМ!$A$33:$A$776,$A128,СВЦЭМ!$B$33:$B$776,Q$119)+'СЕТ СН'!$I$9+СВЦЭМ!$D$10+'СЕТ СН'!$I$6-'СЕТ СН'!$I$19</f>
        <v>1172.7597945500002</v>
      </c>
      <c r="R128" s="36">
        <f>SUMIFS(СВЦЭМ!$C$33:$C$776,СВЦЭМ!$A$33:$A$776,$A128,СВЦЭМ!$B$33:$B$776,R$119)+'СЕТ СН'!$I$9+СВЦЭМ!$D$10+'СЕТ СН'!$I$6-'СЕТ СН'!$I$19</f>
        <v>1132.1071650600002</v>
      </c>
      <c r="S128" s="36">
        <f>SUMIFS(СВЦЭМ!$C$33:$C$776,СВЦЭМ!$A$33:$A$776,$A128,СВЦЭМ!$B$33:$B$776,S$119)+'СЕТ СН'!$I$9+СВЦЭМ!$D$10+'СЕТ СН'!$I$6-'СЕТ СН'!$I$19</f>
        <v>1140.9764593</v>
      </c>
      <c r="T128" s="36">
        <f>SUMIFS(СВЦЭМ!$C$33:$C$776,СВЦЭМ!$A$33:$A$776,$A128,СВЦЭМ!$B$33:$B$776,T$119)+'СЕТ СН'!$I$9+СВЦЭМ!$D$10+'СЕТ СН'!$I$6-'СЕТ СН'!$I$19</f>
        <v>1148.3477536600001</v>
      </c>
      <c r="U128" s="36">
        <f>SUMIFS(СВЦЭМ!$C$33:$C$776,СВЦЭМ!$A$33:$A$776,$A128,СВЦЭМ!$B$33:$B$776,U$119)+'СЕТ СН'!$I$9+СВЦЭМ!$D$10+'СЕТ СН'!$I$6-'СЕТ СН'!$I$19</f>
        <v>1136.9480269800001</v>
      </c>
      <c r="V128" s="36">
        <f>SUMIFS(СВЦЭМ!$C$33:$C$776,СВЦЭМ!$A$33:$A$776,$A128,СВЦЭМ!$B$33:$B$776,V$119)+'СЕТ СН'!$I$9+СВЦЭМ!$D$10+'СЕТ СН'!$I$6-'СЕТ СН'!$I$19</f>
        <v>1132.21138956</v>
      </c>
      <c r="W128" s="36">
        <f>SUMIFS(СВЦЭМ!$C$33:$C$776,СВЦЭМ!$A$33:$A$776,$A128,СВЦЭМ!$B$33:$B$776,W$119)+'СЕТ СН'!$I$9+СВЦЭМ!$D$10+'СЕТ СН'!$I$6-'СЕТ СН'!$I$19</f>
        <v>1113.18121073</v>
      </c>
      <c r="X128" s="36">
        <f>SUMIFS(СВЦЭМ!$C$33:$C$776,СВЦЭМ!$A$33:$A$776,$A128,СВЦЭМ!$B$33:$B$776,X$119)+'СЕТ СН'!$I$9+СВЦЭМ!$D$10+'СЕТ СН'!$I$6-'СЕТ СН'!$I$19</f>
        <v>1119.9989908300001</v>
      </c>
      <c r="Y128" s="36">
        <f>SUMIFS(СВЦЭМ!$C$33:$C$776,СВЦЭМ!$A$33:$A$776,$A128,СВЦЭМ!$B$33:$B$776,Y$119)+'СЕТ СН'!$I$9+СВЦЭМ!$D$10+'СЕТ СН'!$I$6-'СЕТ СН'!$I$19</f>
        <v>1201.8464517100001</v>
      </c>
    </row>
    <row r="129" spans="1:25" ht="15.75" x14ac:dyDescent="0.2">
      <c r="A129" s="35">
        <f t="shared" si="3"/>
        <v>43626</v>
      </c>
      <c r="B129" s="36">
        <f>SUMIFS(СВЦЭМ!$C$33:$C$776,СВЦЭМ!$A$33:$A$776,$A129,СВЦЭМ!$B$33:$B$776,B$119)+'СЕТ СН'!$I$9+СВЦЭМ!$D$10+'СЕТ СН'!$I$6-'СЕТ СН'!$I$19</f>
        <v>1321.19541579</v>
      </c>
      <c r="C129" s="36">
        <f>SUMIFS(СВЦЭМ!$C$33:$C$776,СВЦЭМ!$A$33:$A$776,$A129,СВЦЭМ!$B$33:$B$776,C$119)+'СЕТ СН'!$I$9+СВЦЭМ!$D$10+'СЕТ СН'!$I$6-'СЕТ СН'!$I$19</f>
        <v>1364.4499310000001</v>
      </c>
      <c r="D129" s="36">
        <f>SUMIFS(СВЦЭМ!$C$33:$C$776,СВЦЭМ!$A$33:$A$776,$A129,СВЦЭМ!$B$33:$B$776,D$119)+'СЕТ СН'!$I$9+СВЦЭМ!$D$10+'СЕТ СН'!$I$6-'СЕТ СН'!$I$19</f>
        <v>1386.2619333700002</v>
      </c>
      <c r="E129" s="36">
        <f>SUMIFS(СВЦЭМ!$C$33:$C$776,СВЦЭМ!$A$33:$A$776,$A129,СВЦЭМ!$B$33:$B$776,E$119)+'СЕТ СН'!$I$9+СВЦЭМ!$D$10+'СЕТ СН'!$I$6-'СЕТ СН'!$I$19</f>
        <v>1383.3198294800002</v>
      </c>
      <c r="F129" s="36">
        <f>SUMIFS(СВЦЭМ!$C$33:$C$776,СВЦЭМ!$A$33:$A$776,$A129,СВЦЭМ!$B$33:$B$776,F$119)+'СЕТ СН'!$I$9+СВЦЭМ!$D$10+'СЕТ СН'!$I$6-'СЕТ СН'!$I$19</f>
        <v>1383.13557934</v>
      </c>
      <c r="G129" s="36">
        <f>SUMIFS(СВЦЭМ!$C$33:$C$776,СВЦЭМ!$A$33:$A$776,$A129,СВЦЭМ!$B$33:$B$776,G$119)+'СЕТ СН'!$I$9+СВЦЭМ!$D$10+'СЕТ СН'!$I$6-'СЕТ СН'!$I$19</f>
        <v>1385.2496690300002</v>
      </c>
      <c r="H129" s="36">
        <f>SUMIFS(СВЦЭМ!$C$33:$C$776,СВЦЭМ!$A$33:$A$776,$A129,СВЦЭМ!$B$33:$B$776,H$119)+'СЕТ СН'!$I$9+СВЦЭМ!$D$10+'СЕТ СН'!$I$6-'СЕТ СН'!$I$19</f>
        <v>1375.20913599</v>
      </c>
      <c r="I129" s="36">
        <f>SUMIFS(СВЦЭМ!$C$33:$C$776,СВЦЭМ!$A$33:$A$776,$A129,СВЦЭМ!$B$33:$B$776,I$119)+'СЕТ СН'!$I$9+СВЦЭМ!$D$10+'СЕТ СН'!$I$6-'СЕТ СН'!$I$19</f>
        <v>1325.85679607</v>
      </c>
      <c r="J129" s="36">
        <f>SUMIFS(СВЦЭМ!$C$33:$C$776,СВЦЭМ!$A$33:$A$776,$A129,СВЦЭМ!$B$33:$B$776,J$119)+'СЕТ СН'!$I$9+СВЦЭМ!$D$10+'СЕТ СН'!$I$6-'СЕТ СН'!$I$19</f>
        <v>1290.62780681</v>
      </c>
      <c r="K129" s="36">
        <f>SUMIFS(СВЦЭМ!$C$33:$C$776,СВЦЭМ!$A$33:$A$776,$A129,СВЦЭМ!$B$33:$B$776,K$119)+'СЕТ СН'!$I$9+СВЦЭМ!$D$10+'СЕТ СН'!$I$6-'СЕТ СН'!$I$19</f>
        <v>1265.9342256800001</v>
      </c>
      <c r="L129" s="36">
        <f>SUMIFS(СВЦЭМ!$C$33:$C$776,СВЦЭМ!$A$33:$A$776,$A129,СВЦЭМ!$B$33:$B$776,L$119)+'СЕТ СН'!$I$9+СВЦЭМ!$D$10+'СЕТ СН'!$I$6-'СЕТ СН'!$I$19</f>
        <v>1252.2707113500001</v>
      </c>
      <c r="M129" s="36">
        <f>SUMIFS(СВЦЭМ!$C$33:$C$776,СВЦЭМ!$A$33:$A$776,$A129,СВЦЭМ!$B$33:$B$776,M$119)+'СЕТ СН'!$I$9+СВЦЭМ!$D$10+'СЕТ СН'!$I$6-'СЕТ СН'!$I$19</f>
        <v>1234.28792045</v>
      </c>
      <c r="N129" s="36">
        <f>SUMIFS(СВЦЭМ!$C$33:$C$776,СВЦЭМ!$A$33:$A$776,$A129,СВЦЭМ!$B$33:$B$776,N$119)+'СЕТ СН'!$I$9+СВЦЭМ!$D$10+'СЕТ СН'!$I$6-'СЕТ СН'!$I$19</f>
        <v>1246.7293084</v>
      </c>
      <c r="O129" s="36">
        <f>SUMIFS(СВЦЭМ!$C$33:$C$776,СВЦЭМ!$A$33:$A$776,$A129,СВЦЭМ!$B$33:$B$776,O$119)+'СЕТ СН'!$I$9+СВЦЭМ!$D$10+'СЕТ СН'!$I$6-'СЕТ СН'!$I$19</f>
        <v>1244.1039393000001</v>
      </c>
      <c r="P129" s="36">
        <f>SUMIFS(СВЦЭМ!$C$33:$C$776,СВЦЭМ!$A$33:$A$776,$A129,СВЦЭМ!$B$33:$B$776,P$119)+'СЕТ СН'!$I$9+СВЦЭМ!$D$10+'СЕТ СН'!$I$6-'СЕТ СН'!$I$19</f>
        <v>1259.3643646400001</v>
      </c>
      <c r="Q129" s="36">
        <f>SUMIFS(СВЦЭМ!$C$33:$C$776,СВЦЭМ!$A$33:$A$776,$A129,СВЦЭМ!$B$33:$B$776,Q$119)+'СЕТ СН'!$I$9+СВЦЭМ!$D$10+'СЕТ СН'!$I$6-'СЕТ СН'!$I$19</f>
        <v>1214.62337634</v>
      </c>
      <c r="R129" s="36">
        <f>SUMIFS(СВЦЭМ!$C$33:$C$776,СВЦЭМ!$A$33:$A$776,$A129,СВЦЭМ!$B$33:$B$776,R$119)+'СЕТ СН'!$I$9+СВЦЭМ!$D$10+'СЕТ СН'!$I$6-'СЕТ СН'!$I$19</f>
        <v>1172.4868606300001</v>
      </c>
      <c r="S129" s="36">
        <f>SUMIFS(СВЦЭМ!$C$33:$C$776,СВЦЭМ!$A$33:$A$776,$A129,СВЦЭМ!$B$33:$B$776,S$119)+'СЕТ СН'!$I$9+СВЦЭМ!$D$10+'СЕТ СН'!$I$6-'СЕТ СН'!$I$19</f>
        <v>1196.2058901400001</v>
      </c>
      <c r="T129" s="36">
        <f>SUMIFS(СВЦЭМ!$C$33:$C$776,СВЦЭМ!$A$33:$A$776,$A129,СВЦЭМ!$B$33:$B$776,T$119)+'СЕТ СН'!$I$9+СВЦЭМ!$D$10+'СЕТ СН'!$I$6-'СЕТ СН'!$I$19</f>
        <v>1199.9862538700002</v>
      </c>
      <c r="U129" s="36">
        <f>SUMIFS(СВЦЭМ!$C$33:$C$776,СВЦЭМ!$A$33:$A$776,$A129,СВЦЭМ!$B$33:$B$776,U$119)+'СЕТ СН'!$I$9+СВЦЭМ!$D$10+'СЕТ СН'!$I$6-'СЕТ СН'!$I$19</f>
        <v>1185.9195329200002</v>
      </c>
      <c r="V129" s="36">
        <f>SUMIFS(СВЦЭМ!$C$33:$C$776,СВЦЭМ!$A$33:$A$776,$A129,СВЦЭМ!$B$33:$B$776,V$119)+'СЕТ СН'!$I$9+СВЦЭМ!$D$10+'СЕТ СН'!$I$6-'СЕТ СН'!$I$19</f>
        <v>1168.4785381200002</v>
      </c>
      <c r="W129" s="36">
        <f>SUMIFS(СВЦЭМ!$C$33:$C$776,СВЦЭМ!$A$33:$A$776,$A129,СВЦЭМ!$B$33:$B$776,W$119)+'СЕТ СН'!$I$9+СВЦЭМ!$D$10+'СЕТ СН'!$I$6-'СЕТ СН'!$I$19</f>
        <v>1151.9325403800001</v>
      </c>
      <c r="X129" s="36">
        <f>SUMIFS(СВЦЭМ!$C$33:$C$776,СВЦЭМ!$A$33:$A$776,$A129,СВЦЭМ!$B$33:$B$776,X$119)+'СЕТ СН'!$I$9+СВЦЭМ!$D$10+'СЕТ СН'!$I$6-'СЕТ СН'!$I$19</f>
        <v>1156.3370592900001</v>
      </c>
      <c r="Y129" s="36">
        <f>SUMIFS(СВЦЭМ!$C$33:$C$776,СВЦЭМ!$A$33:$A$776,$A129,СВЦЭМ!$B$33:$B$776,Y$119)+'СЕТ СН'!$I$9+СВЦЭМ!$D$10+'СЕТ СН'!$I$6-'СЕТ СН'!$I$19</f>
        <v>1246.01050429</v>
      </c>
    </row>
    <row r="130" spans="1:25" ht="15.75" x14ac:dyDescent="0.2">
      <c r="A130" s="35">
        <f t="shared" si="3"/>
        <v>43627</v>
      </c>
      <c r="B130" s="36">
        <f>SUMIFS(СВЦЭМ!$C$33:$C$776,СВЦЭМ!$A$33:$A$776,$A130,СВЦЭМ!$B$33:$B$776,B$119)+'СЕТ СН'!$I$9+СВЦЭМ!$D$10+'СЕТ СН'!$I$6-'СЕТ СН'!$I$19</f>
        <v>1364.11566313</v>
      </c>
      <c r="C130" s="36">
        <f>SUMIFS(СВЦЭМ!$C$33:$C$776,СВЦЭМ!$A$33:$A$776,$A130,СВЦЭМ!$B$33:$B$776,C$119)+'СЕТ СН'!$I$9+СВЦЭМ!$D$10+'СЕТ СН'!$I$6-'СЕТ СН'!$I$19</f>
        <v>1432.42699236</v>
      </c>
      <c r="D130" s="36">
        <f>SUMIFS(СВЦЭМ!$C$33:$C$776,СВЦЭМ!$A$33:$A$776,$A130,СВЦЭМ!$B$33:$B$776,D$119)+'СЕТ СН'!$I$9+СВЦЭМ!$D$10+'СЕТ СН'!$I$6-'СЕТ СН'!$I$19</f>
        <v>1409.94045052</v>
      </c>
      <c r="E130" s="36">
        <f>SUMIFS(СВЦЭМ!$C$33:$C$776,СВЦЭМ!$A$33:$A$776,$A130,СВЦЭМ!$B$33:$B$776,E$119)+'СЕТ СН'!$I$9+СВЦЭМ!$D$10+'СЕТ СН'!$I$6-'СЕТ СН'!$I$19</f>
        <v>1410.37609185</v>
      </c>
      <c r="F130" s="36">
        <f>SUMIFS(СВЦЭМ!$C$33:$C$776,СВЦЭМ!$A$33:$A$776,$A130,СВЦЭМ!$B$33:$B$776,F$119)+'СЕТ СН'!$I$9+СВЦЭМ!$D$10+'СЕТ СН'!$I$6-'СЕТ СН'!$I$19</f>
        <v>1407.95975825</v>
      </c>
      <c r="G130" s="36">
        <f>SUMIFS(СВЦЭМ!$C$33:$C$776,СВЦЭМ!$A$33:$A$776,$A130,СВЦЭМ!$B$33:$B$776,G$119)+'СЕТ СН'!$I$9+СВЦЭМ!$D$10+'СЕТ СН'!$I$6-'СЕТ СН'!$I$19</f>
        <v>1407.5471924400001</v>
      </c>
      <c r="H130" s="36">
        <f>SUMIFS(СВЦЭМ!$C$33:$C$776,СВЦЭМ!$A$33:$A$776,$A130,СВЦЭМ!$B$33:$B$776,H$119)+'СЕТ СН'!$I$9+СВЦЭМ!$D$10+'СЕТ СН'!$I$6-'СЕТ СН'!$I$19</f>
        <v>1407.6124124600001</v>
      </c>
      <c r="I130" s="36">
        <f>SUMIFS(СВЦЭМ!$C$33:$C$776,СВЦЭМ!$A$33:$A$776,$A130,СВЦЭМ!$B$33:$B$776,I$119)+'СЕТ СН'!$I$9+СВЦЭМ!$D$10+'СЕТ СН'!$I$6-'СЕТ СН'!$I$19</f>
        <v>1318.1034871700001</v>
      </c>
      <c r="J130" s="36">
        <f>SUMIFS(СВЦЭМ!$C$33:$C$776,СВЦЭМ!$A$33:$A$776,$A130,СВЦЭМ!$B$33:$B$776,J$119)+'СЕТ СН'!$I$9+СВЦЭМ!$D$10+'СЕТ СН'!$I$6-'СЕТ СН'!$I$19</f>
        <v>1292.0849313000001</v>
      </c>
      <c r="K130" s="36">
        <f>SUMIFS(СВЦЭМ!$C$33:$C$776,СВЦЭМ!$A$33:$A$776,$A130,СВЦЭМ!$B$33:$B$776,K$119)+'СЕТ СН'!$I$9+СВЦЭМ!$D$10+'СЕТ СН'!$I$6-'СЕТ СН'!$I$19</f>
        <v>1270.9717052200001</v>
      </c>
      <c r="L130" s="36">
        <f>SUMIFS(СВЦЭМ!$C$33:$C$776,СВЦЭМ!$A$33:$A$776,$A130,СВЦЭМ!$B$33:$B$776,L$119)+'СЕТ СН'!$I$9+СВЦЭМ!$D$10+'СЕТ СН'!$I$6-'СЕТ СН'!$I$19</f>
        <v>1267.46544068</v>
      </c>
      <c r="M130" s="36">
        <f>SUMIFS(СВЦЭМ!$C$33:$C$776,СВЦЭМ!$A$33:$A$776,$A130,СВЦЭМ!$B$33:$B$776,M$119)+'СЕТ СН'!$I$9+СВЦЭМ!$D$10+'СЕТ СН'!$I$6-'СЕТ СН'!$I$19</f>
        <v>1257.3792968300002</v>
      </c>
      <c r="N130" s="36">
        <f>SUMIFS(СВЦЭМ!$C$33:$C$776,СВЦЭМ!$A$33:$A$776,$A130,СВЦЭМ!$B$33:$B$776,N$119)+'СЕТ СН'!$I$9+СВЦЭМ!$D$10+'СЕТ СН'!$I$6-'СЕТ СН'!$I$19</f>
        <v>1268.78607917</v>
      </c>
      <c r="O130" s="36">
        <f>SUMIFS(СВЦЭМ!$C$33:$C$776,СВЦЭМ!$A$33:$A$776,$A130,СВЦЭМ!$B$33:$B$776,O$119)+'СЕТ СН'!$I$9+СВЦЭМ!$D$10+'СЕТ СН'!$I$6-'СЕТ СН'!$I$19</f>
        <v>1261.14887905</v>
      </c>
      <c r="P130" s="36">
        <f>SUMIFS(СВЦЭМ!$C$33:$C$776,СВЦЭМ!$A$33:$A$776,$A130,СВЦЭМ!$B$33:$B$776,P$119)+'СЕТ СН'!$I$9+СВЦЭМ!$D$10+'СЕТ СН'!$I$6-'СЕТ СН'!$I$19</f>
        <v>1275.50795866</v>
      </c>
      <c r="Q130" s="36">
        <f>SUMIFS(СВЦЭМ!$C$33:$C$776,СВЦЭМ!$A$33:$A$776,$A130,СВЦЭМ!$B$33:$B$776,Q$119)+'СЕТ СН'!$I$9+СВЦЭМ!$D$10+'СЕТ СН'!$I$6-'СЕТ СН'!$I$19</f>
        <v>1236.9424723900001</v>
      </c>
      <c r="R130" s="36">
        <f>SUMIFS(СВЦЭМ!$C$33:$C$776,СВЦЭМ!$A$33:$A$776,$A130,СВЦЭМ!$B$33:$B$776,R$119)+'СЕТ СН'!$I$9+СВЦЭМ!$D$10+'СЕТ СН'!$I$6-'СЕТ СН'!$I$19</f>
        <v>1195.028628</v>
      </c>
      <c r="S130" s="36">
        <f>SUMIFS(СВЦЭМ!$C$33:$C$776,СВЦЭМ!$A$33:$A$776,$A130,СВЦЭМ!$B$33:$B$776,S$119)+'СЕТ СН'!$I$9+СВЦЭМ!$D$10+'СЕТ СН'!$I$6-'СЕТ СН'!$I$19</f>
        <v>1202.6786065200001</v>
      </c>
      <c r="T130" s="36">
        <f>SUMIFS(СВЦЭМ!$C$33:$C$776,СВЦЭМ!$A$33:$A$776,$A130,СВЦЭМ!$B$33:$B$776,T$119)+'СЕТ СН'!$I$9+СВЦЭМ!$D$10+'СЕТ СН'!$I$6-'СЕТ СН'!$I$19</f>
        <v>1208.3113945300001</v>
      </c>
      <c r="U130" s="36">
        <f>SUMIFS(СВЦЭМ!$C$33:$C$776,СВЦЭМ!$A$33:$A$776,$A130,СВЦЭМ!$B$33:$B$776,U$119)+'СЕТ СН'!$I$9+СВЦЭМ!$D$10+'СЕТ СН'!$I$6-'СЕТ СН'!$I$19</f>
        <v>1203.8295431500001</v>
      </c>
      <c r="V130" s="36">
        <f>SUMIFS(СВЦЭМ!$C$33:$C$776,СВЦЭМ!$A$33:$A$776,$A130,СВЦЭМ!$B$33:$B$776,V$119)+'СЕТ СН'!$I$9+СВЦЭМ!$D$10+'СЕТ СН'!$I$6-'СЕТ СН'!$I$19</f>
        <v>1188.4398700000002</v>
      </c>
      <c r="W130" s="36">
        <f>SUMIFS(СВЦЭМ!$C$33:$C$776,СВЦЭМ!$A$33:$A$776,$A130,СВЦЭМ!$B$33:$B$776,W$119)+'СЕТ СН'!$I$9+СВЦЭМ!$D$10+'СЕТ СН'!$I$6-'СЕТ СН'!$I$19</f>
        <v>1184.2474680100001</v>
      </c>
      <c r="X130" s="36">
        <f>SUMIFS(СВЦЭМ!$C$33:$C$776,СВЦЭМ!$A$33:$A$776,$A130,СВЦЭМ!$B$33:$B$776,X$119)+'СЕТ СН'!$I$9+СВЦЭМ!$D$10+'СЕТ СН'!$I$6-'СЕТ СН'!$I$19</f>
        <v>1189.5668932800002</v>
      </c>
      <c r="Y130" s="36">
        <f>SUMIFS(СВЦЭМ!$C$33:$C$776,СВЦЭМ!$A$33:$A$776,$A130,СВЦЭМ!$B$33:$B$776,Y$119)+'СЕТ СН'!$I$9+СВЦЭМ!$D$10+'СЕТ СН'!$I$6-'СЕТ СН'!$I$19</f>
        <v>1267.93358356</v>
      </c>
    </row>
    <row r="131" spans="1:25" ht="15.75" x14ac:dyDescent="0.2">
      <c r="A131" s="35">
        <f t="shared" si="3"/>
        <v>43628</v>
      </c>
      <c r="B131" s="36">
        <f>SUMIFS(СВЦЭМ!$C$33:$C$776,СВЦЭМ!$A$33:$A$776,$A131,СВЦЭМ!$B$33:$B$776,B$119)+'СЕТ СН'!$I$9+СВЦЭМ!$D$10+'СЕТ СН'!$I$6-'СЕТ СН'!$I$19</f>
        <v>1311.19203844</v>
      </c>
      <c r="C131" s="36">
        <f>SUMIFS(СВЦЭМ!$C$33:$C$776,СВЦЭМ!$A$33:$A$776,$A131,СВЦЭМ!$B$33:$B$776,C$119)+'СЕТ СН'!$I$9+СВЦЭМ!$D$10+'СЕТ СН'!$I$6-'СЕТ СН'!$I$19</f>
        <v>1365.9279244100001</v>
      </c>
      <c r="D131" s="36">
        <f>SUMIFS(СВЦЭМ!$C$33:$C$776,СВЦЭМ!$A$33:$A$776,$A131,СВЦЭМ!$B$33:$B$776,D$119)+'СЕТ СН'!$I$9+СВЦЭМ!$D$10+'СЕТ СН'!$I$6-'СЕТ СН'!$I$19</f>
        <v>1403.89471626</v>
      </c>
      <c r="E131" s="36">
        <f>SUMIFS(СВЦЭМ!$C$33:$C$776,СВЦЭМ!$A$33:$A$776,$A131,СВЦЭМ!$B$33:$B$776,E$119)+'СЕТ СН'!$I$9+СВЦЭМ!$D$10+'СЕТ СН'!$I$6-'СЕТ СН'!$I$19</f>
        <v>1409.33806093</v>
      </c>
      <c r="F131" s="36">
        <f>SUMIFS(СВЦЭМ!$C$33:$C$776,СВЦЭМ!$A$33:$A$776,$A131,СВЦЭМ!$B$33:$B$776,F$119)+'СЕТ СН'!$I$9+СВЦЭМ!$D$10+'СЕТ СН'!$I$6-'СЕТ СН'!$I$19</f>
        <v>1418.96159175</v>
      </c>
      <c r="G131" s="36">
        <f>SUMIFS(СВЦЭМ!$C$33:$C$776,СВЦЭМ!$A$33:$A$776,$A131,СВЦЭМ!$B$33:$B$776,G$119)+'СЕТ СН'!$I$9+СВЦЭМ!$D$10+'СЕТ СН'!$I$6-'СЕТ СН'!$I$19</f>
        <v>1428.22230429</v>
      </c>
      <c r="H131" s="36">
        <f>SUMIFS(СВЦЭМ!$C$33:$C$776,СВЦЭМ!$A$33:$A$776,$A131,СВЦЭМ!$B$33:$B$776,H$119)+'СЕТ СН'!$I$9+СВЦЭМ!$D$10+'СЕТ СН'!$I$6-'СЕТ СН'!$I$19</f>
        <v>1405.1070221300001</v>
      </c>
      <c r="I131" s="36">
        <f>SUMIFS(СВЦЭМ!$C$33:$C$776,СВЦЭМ!$A$33:$A$776,$A131,СВЦЭМ!$B$33:$B$776,I$119)+'СЕТ СН'!$I$9+СВЦЭМ!$D$10+'СЕТ СН'!$I$6-'СЕТ СН'!$I$19</f>
        <v>1382.3032234</v>
      </c>
      <c r="J131" s="36">
        <f>SUMIFS(СВЦЭМ!$C$33:$C$776,СВЦЭМ!$A$33:$A$776,$A131,СВЦЭМ!$B$33:$B$776,J$119)+'СЕТ СН'!$I$9+СВЦЭМ!$D$10+'СЕТ СН'!$I$6-'СЕТ СН'!$I$19</f>
        <v>1327.31672804</v>
      </c>
      <c r="K131" s="36">
        <f>SUMIFS(СВЦЭМ!$C$33:$C$776,СВЦЭМ!$A$33:$A$776,$A131,СВЦЭМ!$B$33:$B$776,K$119)+'СЕТ СН'!$I$9+СВЦЭМ!$D$10+'СЕТ СН'!$I$6-'СЕТ СН'!$I$19</f>
        <v>1287.9528968300001</v>
      </c>
      <c r="L131" s="36">
        <f>SUMIFS(СВЦЭМ!$C$33:$C$776,СВЦЭМ!$A$33:$A$776,$A131,СВЦЭМ!$B$33:$B$776,L$119)+'СЕТ СН'!$I$9+СВЦЭМ!$D$10+'СЕТ СН'!$I$6-'СЕТ СН'!$I$19</f>
        <v>1260.4036561</v>
      </c>
      <c r="M131" s="36">
        <f>SUMIFS(СВЦЭМ!$C$33:$C$776,СВЦЭМ!$A$33:$A$776,$A131,СВЦЭМ!$B$33:$B$776,M$119)+'СЕТ СН'!$I$9+СВЦЭМ!$D$10+'СЕТ СН'!$I$6-'СЕТ СН'!$I$19</f>
        <v>1234.4746833200002</v>
      </c>
      <c r="N131" s="36">
        <f>SUMIFS(СВЦЭМ!$C$33:$C$776,СВЦЭМ!$A$33:$A$776,$A131,СВЦЭМ!$B$33:$B$776,N$119)+'СЕТ СН'!$I$9+СВЦЭМ!$D$10+'СЕТ СН'!$I$6-'СЕТ СН'!$I$19</f>
        <v>1243.55444205</v>
      </c>
      <c r="O131" s="36">
        <f>SUMIFS(СВЦЭМ!$C$33:$C$776,СВЦЭМ!$A$33:$A$776,$A131,СВЦЭМ!$B$33:$B$776,O$119)+'СЕТ СН'!$I$9+СВЦЭМ!$D$10+'СЕТ СН'!$I$6-'СЕТ СН'!$I$19</f>
        <v>1231.5566462300001</v>
      </c>
      <c r="P131" s="36">
        <f>SUMIFS(СВЦЭМ!$C$33:$C$776,СВЦЭМ!$A$33:$A$776,$A131,СВЦЭМ!$B$33:$B$776,P$119)+'СЕТ СН'!$I$9+СВЦЭМ!$D$10+'СЕТ СН'!$I$6-'СЕТ СН'!$I$19</f>
        <v>1237.1531229700001</v>
      </c>
      <c r="Q131" s="36">
        <f>SUMIFS(СВЦЭМ!$C$33:$C$776,СВЦЭМ!$A$33:$A$776,$A131,СВЦЭМ!$B$33:$B$776,Q$119)+'СЕТ СН'!$I$9+СВЦЭМ!$D$10+'СЕТ СН'!$I$6-'СЕТ СН'!$I$19</f>
        <v>1203.76220663</v>
      </c>
      <c r="R131" s="36">
        <f>SUMIFS(СВЦЭМ!$C$33:$C$776,СВЦЭМ!$A$33:$A$776,$A131,СВЦЭМ!$B$33:$B$776,R$119)+'СЕТ СН'!$I$9+СВЦЭМ!$D$10+'СЕТ СН'!$I$6-'СЕТ СН'!$I$19</f>
        <v>1165.5561781900001</v>
      </c>
      <c r="S131" s="36">
        <f>SUMIFS(СВЦЭМ!$C$33:$C$776,СВЦЭМ!$A$33:$A$776,$A131,СВЦЭМ!$B$33:$B$776,S$119)+'СЕТ СН'!$I$9+СВЦЭМ!$D$10+'СЕТ СН'!$I$6-'СЕТ СН'!$I$19</f>
        <v>1180.8185614500001</v>
      </c>
      <c r="T131" s="36">
        <f>SUMIFS(СВЦЭМ!$C$33:$C$776,СВЦЭМ!$A$33:$A$776,$A131,СВЦЭМ!$B$33:$B$776,T$119)+'СЕТ СН'!$I$9+СВЦЭМ!$D$10+'СЕТ СН'!$I$6-'СЕТ СН'!$I$19</f>
        <v>1176.55968317</v>
      </c>
      <c r="U131" s="36">
        <f>SUMIFS(СВЦЭМ!$C$33:$C$776,СВЦЭМ!$A$33:$A$776,$A131,СВЦЭМ!$B$33:$B$776,U$119)+'СЕТ СН'!$I$9+СВЦЭМ!$D$10+'СЕТ СН'!$I$6-'СЕТ СН'!$I$19</f>
        <v>1163.47854349</v>
      </c>
      <c r="V131" s="36">
        <f>SUMIFS(СВЦЭМ!$C$33:$C$776,СВЦЭМ!$A$33:$A$776,$A131,СВЦЭМ!$B$33:$B$776,V$119)+'СЕТ СН'!$I$9+СВЦЭМ!$D$10+'СЕТ СН'!$I$6-'СЕТ СН'!$I$19</f>
        <v>1150.7205480100001</v>
      </c>
      <c r="W131" s="36">
        <f>SUMIFS(СВЦЭМ!$C$33:$C$776,СВЦЭМ!$A$33:$A$776,$A131,СВЦЭМ!$B$33:$B$776,W$119)+'СЕТ СН'!$I$9+СВЦЭМ!$D$10+'СЕТ СН'!$I$6-'СЕТ СН'!$I$19</f>
        <v>1131.62086041</v>
      </c>
      <c r="X131" s="36">
        <f>SUMIFS(СВЦЭМ!$C$33:$C$776,СВЦЭМ!$A$33:$A$776,$A131,СВЦЭМ!$B$33:$B$776,X$119)+'СЕТ СН'!$I$9+СВЦЭМ!$D$10+'СЕТ СН'!$I$6-'СЕТ СН'!$I$19</f>
        <v>1152.3652044300002</v>
      </c>
      <c r="Y131" s="36">
        <f>SUMIFS(СВЦЭМ!$C$33:$C$776,СВЦЭМ!$A$33:$A$776,$A131,СВЦЭМ!$B$33:$B$776,Y$119)+'СЕТ СН'!$I$9+СВЦЭМ!$D$10+'СЕТ СН'!$I$6-'СЕТ СН'!$I$19</f>
        <v>1237.8595950700001</v>
      </c>
    </row>
    <row r="132" spans="1:25" ht="15.75" x14ac:dyDescent="0.2">
      <c r="A132" s="35">
        <f t="shared" si="3"/>
        <v>43629</v>
      </c>
      <c r="B132" s="36">
        <f>SUMIFS(СВЦЭМ!$C$33:$C$776,СВЦЭМ!$A$33:$A$776,$A132,СВЦЭМ!$B$33:$B$776,B$119)+'СЕТ СН'!$I$9+СВЦЭМ!$D$10+'СЕТ СН'!$I$6-'СЕТ СН'!$I$19</f>
        <v>1313.5766972900001</v>
      </c>
      <c r="C132" s="36">
        <f>SUMIFS(СВЦЭМ!$C$33:$C$776,СВЦЭМ!$A$33:$A$776,$A132,СВЦЭМ!$B$33:$B$776,C$119)+'СЕТ СН'!$I$9+СВЦЭМ!$D$10+'СЕТ СН'!$I$6-'СЕТ СН'!$I$19</f>
        <v>1374.1036124900002</v>
      </c>
      <c r="D132" s="36">
        <f>SUMIFS(СВЦЭМ!$C$33:$C$776,СВЦЭМ!$A$33:$A$776,$A132,СВЦЭМ!$B$33:$B$776,D$119)+'СЕТ СН'!$I$9+СВЦЭМ!$D$10+'СЕТ СН'!$I$6-'СЕТ СН'!$I$19</f>
        <v>1396.0108596</v>
      </c>
      <c r="E132" s="36">
        <f>SUMIFS(СВЦЭМ!$C$33:$C$776,СВЦЭМ!$A$33:$A$776,$A132,СВЦЭМ!$B$33:$B$776,E$119)+'СЕТ СН'!$I$9+СВЦЭМ!$D$10+'СЕТ СН'!$I$6-'СЕТ СН'!$I$19</f>
        <v>1409.5720577500001</v>
      </c>
      <c r="F132" s="36">
        <f>SUMIFS(СВЦЭМ!$C$33:$C$776,СВЦЭМ!$A$33:$A$776,$A132,СВЦЭМ!$B$33:$B$776,F$119)+'СЕТ СН'!$I$9+СВЦЭМ!$D$10+'СЕТ СН'!$I$6-'СЕТ СН'!$I$19</f>
        <v>1413.0020739500001</v>
      </c>
      <c r="G132" s="36">
        <f>SUMIFS(СВЦЭМ!$C$33:$C$776,СВЦЭМ!$A$33:$A$776,$A132,СВЦЭМ!$B$33:$B$776,G$119)+'СЕТ СН'!$I$9+СВЦЭМ!$D$10+'СЕТ СН'!$I$6-'СЕТ СН'!$I$19</f>
        <v>1421.99188774</v>
      </c>
      <c r="H132" s="36">
        <f>SUMIFS(СВЦЭМ!$C$33:$C$776,СВЦЭМ!$A$33:$A$776,$A132,СВЦЭМ!$B$33:$B$776,H$119)+'СЕТ СН'!$I$9+СВЦЭМ!$D$10+'СЕТ СН'!$I$6-'СЕТ СН'!$I$19</f>
        <v>1351.9912220800002</v>
      </c>
      <c r="I132" s="36">
        <f>SUMIFS(СВЦЭМ!$C$33:$C$776,СВЦЭМ!$A$33:$A$776,$A132,СВЦЭМ!$B$33:$B$776,I$119)+'СЕТ СН'!$I$9+СВЦЭМ!$D$10+'СЕТ СН'!$I$6-'СЕТ СН'!$I$19</f>
        <v>1304.9892573500001</v>
      </c>
      <c r="J132" s="36">
        <f>SUMIFS(СВЦЭМ!$C$33:$C$776,СВЦЭМ!$A$33:$A$776,$A132,СВЦЭМ!$B$33:$B$776,J$119)+'СЕТ СН'!$I$9+СВЦЭМ!$D$10+'СЕТ СН'!$I$6-'СЕТ СН'!$I$19</f>
        <v>1282.3662464400002</v>
      </c>
      <c r="K132" s="36">
        <f>SUMIFS(СВЦЭМ!$C$33:$C$776,СВЦЭМ!$A$33:$A$776,$A132,СВЦЭМ!$B$33:$B$776,K$119)+'СЕТ СН'!$I$9+СВЦЭМ!$D$10+'СЕТ СН'!$I$6-'СЕТ СН'!$I$19</f>
        <v>1256.83017335</v>
      </c>
      <c r="L132" s="36">
        <f>SUMIFS(СВЦЭМ!$C$33:$C$776,СВЦЭМ!$A$33:$A$776,$A132,СВЦЭМ!$B$33:$B$776,L$119)+'СЕТ СН'!$I$9+СВЦЭМ!$D$10+'СЕТ СН'!$I$6-'СЕТ СН'!$I$19</f>
        <v>1247.42042859</v>
      </c>
      <c r="M132" s="36">
        <f>SUMIFS(СВЦЭМ!$C$33:$C$776,СВЦЭМ!$A$33:$A$776,$A132,СВЦЭМ!$B$33:$B$776,M$119)+'СЕТ СН'!$I$9+СВЦЭМ!$D$10+'СЕТ СН'!$I$6-'СЕТ СН'!$I$19</f>
        <v>1237.26020687</v>
      </c>
      <c r="N132" s="36">
        <f>SUMIFS(СВЦЭМ!$C$33:$C$776,СВЦЭМ!$A$33:$A$776,$A132,СВЦЭМ!$B$33:$B$776,N$119)+'СЕТ СН'!$I$9+СВЦЭМ!$D$10+'СЕТ СН'!$I$6-'СЕТ СН'!$I$19</f>
        <v>1271.8300412400001</v>
      </c>
      <c r="O132" s="36">
        <f>SUMIFS(СВЦЭМ!$C$33:$C$776,СВЦЭМ!$A$33:$A$776,$A132,СВЦЭМ!$B$33:$B$776,O$119)+'СЕТ СН'!$I$9+СВЦЭМ!$D$10+'СЕТ СН'!$I$6-'СЕТ СН'!$I$19</f>
        <v>1255.01442208</v>
      </c>
      <c r="P132" s="36">
        <f>SUMIFS(СВЦЭМ!$C$33:$C$776,СВЦЭМ!$A$33:$A$776,$A132,СВЦЭМ!$B$33:$B$776,P$119)+'СЕТ СН'!$I$9+СВЦЭМ!$D$10+'СЕТ СН'!$I$6-'СЕТ СН'!$I$19</f>
        <v>1260.97416243</v>
      </c>
      <c r="Q132" s="36">
        <f>SUMIFS(СВЦЭМ!$C$33:$C$776,СВЦЭМ!$A$33:$A$776,$A132,СВЦЭМ!$B$33:$B$776,Q$119)+'СЕТ СН'!$I$9+СВЦЭМ!$D$10+'СЕТ СН'!$I$6-'СЕТ СН'!$I$19</f>
        <v>1225.0731122700001</v>
      </c>
      <c r="R132" s="36">
        <f>SUMIFS(СВЦЭМ!$C$33:$C$776,СВЦЭМ!$A$33:$A$776,$A132,СВЦЭМ!$B$33:$B$776,R$119)+'СЕТ СН'!$I$9+СВЦЭМ!$D$10+'СЕТ СН'!$I$6-'СЕТ СН'!$I$19</f>
        <v>1190.7141554700002</v>
      </c>
      <c r="S132" s="36">
        <f>SUMIFS(СВЦЭМ!$C$33:$C$776,СВЦЭМ!$A$33:$A$776,$A132,СВЦЭМ!$B$33:$B$776,S$119)+'СЕТ СН'!$I$9+СВЦЭМ!$D$10+'СЕТ СН'!$I$6-'СЕТ СН'!$I$19</f>
        <v>1216.9642748900001</v>
      </c>
      <c r="T132" s="36">
        <f>SUMIFS(СВЦЭМ!$C$33:$C$776,СВЦЭМ!$A$33:$A$776,$A132,СВЦЭМ!$B$33:$B$776,T$119)+'СЕТ СН'!$I$9+СВЦЭМ!$D$10+'СЕТ СН'!$I$6-'СЕТ СН'!$I$19</f>
        <v>1211.6986307</v>
      </c>
      <c r="U132" s="36">
        <f>SUMIFS(СВЦЭМ!$C$33:$C$776,СВЦЭМ!$A$33:$A$776,$A132,СВЦЭМ!$B$33:$B$776,U$119)+'СЕТ СН'!$I$9+СВЦЭМ!$D$10+'СЕТ СН'!$I$6-'СЕТ СН'!$I$19</f>
        <v>1178.5155857100001</v>
      </c>
      <c r="V132" s="36">
        <f>SUMIFS(СВЦЭМ!$C$33:$C$776,СВЦЭМ!$A$33:$A$776,$A132,СВЦЭМ!$B$33:$B$776,V$119)+'СЕТ СН'!$I$9+СВЦЭМ!$D$10+'СЕТ СН'!$I$6-'СЕТ СН'!$I$19</f>
        <v>1173.43671148</v>
      </c>
      <c r="W132" s="36">
        <f>SUMIFS(СВЦЭМ!$C$33:$C$776,СВЦЭМ!$A$33:$A$776,$A132,СВЦЭМ!$B$33:$B$776,W$119)+'СЕТ СН'!$I$9+СВЦЭМ!$D$10+'СЕТ СН'!$I$6-'СЕТ СН'!$I$19</f>
        <v>1169.3086544800001</v>
      </c>
      <c r="X132" s="36">
        <f>SUMIFS(СВЦЭМ!$C$33:$C$776,СВЦЭМ!$A$33:$A$776,$A132,СВЦЭМ!$B$33:$B$776,X$119)+'СЕТ СН'!$I$9+СВЦЭМ!$D$10+'СЕТ СН'!$I$6-'СЕТ СН'!$I$19</f>
        <v>1165.79190556</v>
      </c>
      <c r="Y132" s="36">
        <f>SUMIFS(СВЦЭМ!$C$33:$C$776,СВЦЭМ!$A$33:$A$776,$A132,СВЦЭМ!$B$33:$B$776,Y$119)+'СЕТ СН'!$I$9+СВЦЭМ!$D$10+'СЕТ СН'!$I$6-'СЕТ СН'!$I$19</f>
        <v>1245.07216348</v>
      </c>
    </row>
    <row r="133" spans="1:25" ht="15.75" x14ac:dyDescent="0.2">
      <c r="A133" s="35">
        <f t="shared" si="3"/>
        <v>43630</v>
      </c>
      <c r="B133" s="36">
        <f>SUMIFS(СВЦЭМ!$C$33:$C$776,СВЦЭМ!$A$33:$A$776,$A133,СВЦЭМ!$B$33:$B$776,B$119)+'СЕТ СН'!$I$9+СВЦЭМ!$D$10+'СЕТ СН'!$I$6-'СЕТ СН'!$I$19</f>
        <v>1328.8321020600001</v>
      </c>
      <c r="C133" s="36">
        <f>SUMIFS(СВЦЭМ!$C$33:$C$776,СВЦЭМ!$A$33:$A$776,$A133,СВЦЭМ!$B$33:$B$776,C$119)+'СЕТ СН'!$I$9+СВЦЭМ!$D$10+'СЕТ СН'!$I$6-'СЕТ СН'!$I$19</f>
        <v>1374.3939564300001</v>
      </c>
      <c r="D133" s="36">
        <f>SUMIFS(СВЦЭМ!$C$33:$C$776,СВЦЭМ!$A$33:$A$776,$A133,СВЦЭМ!$B$33:$B$776,D$119)+'СЕТ СН'!$I$9+СВЦЭМ!$D$10+'СЕТ СН'!$I$6-'СЕТ СН'!$I$19</f>
        <v>1400.7443826000001</v>
      </c>
      <c r="E133" s="36">
        <f>SUMIFS(СВЦЭМ!$C$33:$C$776,СВЦЭМ!$A$33:$A$776,$A133,СВЦЭМ!$B$33:$B$776,E$119)+'СЕТ СН'!$I$9+СВЦЭМ!$D$10+'СЕТ СН'!$I$6-'СЕТ СН'!$I$19</f>
        <v>1408.0991635800001</v>
      </c>
      <c r="F133" s="36">
        <f>SUMIFS(СВЦЭМ!$C$33:$C$776,СВЦЭМ!$A$33:$A$776,$A133,СВЦЭМ!$B$33:$B$776,F$119)+'СЕТ СН'!$I$9+СВЦЭМ!$D$10+'СЕТ СН'!$I$6-'СЕТ СН'!$I$19</f>
        <v>1399.8157638300002</v>
      </c>
      <c r="G133" s="36">
        <f>SUMIFS(СВЦЭМ!$C$33:$C$776,СВЦЭМ!$A$33:$A$776,$A133,СВЦЭМ!$B$33:$B$776,G$119)+'СЕТ СН'!$I$9+СВЦЭМ!$D$10+'СЕТ СН'!$I$6-'СЕТ СН'!$I$19</f>
        <v>1424.69990983</v>
      </c>
      <c r="H133" s="36">
        <f>SUMIFS(СВЦЭМ!$C$33:$C$776,СВЦЭМ!$A$33:$A$776,$A133,СВЦЭМ!$B$33:$B$776,H$119)+'СЕТ СН'!$I$9+СВЦЭМ!$D$10+'СЕТ СН'!$I$6-'СЕТ СН'!$I$19</f>
        <v>1365.3566824000002</v>
      </c>
      <c r="I133" s="36">
        <f>SUMIFS(СВЦЭМ!$C$33:$C$776,СВЦЭМ!$A$33:$A$776,$A133,СВЦЭМ!$B$33:$B$776,I$119)+'СЕТ СН'!$I$9+СВЦЭМ!$D$10+'СЕТ СН'!$I$6-'СЕТ СН'!$I$19</f>
        <v>1315.6887588300001</v>
      </c>
      <c r="J133" s="36">
        <f>SUMIFS(СВЦЭМ!$C$33:$C$776,СВЦЭМ!$A$33:$A$776,$A133,СВЦЭМ!$B$33:$B$776,J$119)+'СЕТ СН'!$I$9+СВЦЭМ!$D$10+'СЕТ СН'!$I$6-'СЕТ СН'!$I$19</f>
        <v>1257.3205075200001</v>
      </c>
      <c r="K133" s="36">
        <f>SUMIFS(СВЦЭМ!$C$33:$C$776,СВЦЭМ!$A$33:$A$776,$A133,СВЦЭМ!$B$33:$B$776,K$119)+'СЕТ СН'!$I$9+СВЦЭМ!$D$10+'СЕТ СН'!$I$6-'СЕТ СН'!$I$19</f>
        <v>1249.09691782</v>
      </c>
      <c r="L133" s="36">
        <f>SUMIFS(СВЦЭМ!$C$33:$C$776,СВЦЭМ!$A$33:$A$776,$A133,СВЦЭМ!$B$33:$B$776,L$119)+'СЕТ СН'!$I$9+СВЦЭМ!$D$10+'СЕТ СН'!$I$6-'СЕТ СН'!$I$19</f>
        <v>1244.0094506500002</v>
      </c>
      <c r="M133" s="36">
        <f>SUMIFS(СВЦЭМ!$C$33:$C$776,СВЦЭМ!$A$33:$A$776,$A133,СВЦЭМ!$B$33:$B$776,M$119)+'СЕТ СН'!$I$9+СВЦЭМ!$D$10+'СЕТ СН'!$I$6-'СЕТ СН'!$I$19</f>
        <v>1222.1098775400001</v>
      </c>
      <c r="N133" s="36">
        <f>SUMIFS(СВЦЭМ!$C$33:$C$776,СВЦЭМ!$A$33:$A$776,$A133,СВЦЭМ!$B$33:$B$776,N$119)+'СЕТ СН'!$I$9+СВЦЭМ!$D$10+'СЕТ СН'!$I$6-'СЕТ СН'!$I$19</f>
        <v>1269.0455489800001</v>
      </c>
      <c r="O133" s="36">
        <f>SUMIFS(СВЦЭМ!$C$33:$C$776,СВЦЭМ!$A$33:$A$776,$A133,СВЦЭМ!$B$33:$B$776,O$119)+'СЕТ СН'!$I$9+СВЦЭМ!$D$10+'СЕТ СН'!$I$6-'СЕТ СН'!$I$19</f>
        <v>1239.87774954</v>
      </c>
      <c r="P133" s="36">
        <f>SUMIFS(СВЦЭМ!$C$33:$C$776,СВЦЭМ!$A$33:$A$776,$A133,СВЦЭМ!$B$33:$B$776,P$119)+'СЕТ СН'!$I$9+СВЦЭМ!$D$10+'СЕТ СН'!$I$6-'СЕТ СН'!$I$19</f>
        <v>1238.0448112200002</v>
      </c>
      <c r="Q133" s="36">
        <f>SUMIFS(СВЦЭМ!$C$33:$C$776,СВЦЭМ!$A$33:$A$776,$A133,СВЦЭМ!$B$33:$B$776,Q$119)+'СЕТ СН'!$I$9+СВЦЭМ!$D$10+'СЕТ СН'!$I$6-'СЕТ СН'!$I$19</f>
        <v>1201.5218220100001</v>
      </c>
      <c r="R133" s="36">
        <f>SUMIFS(СВЦЭМ!$C$33:$C$776,СВЦЭМ!$A$33:$A$776,$A133,СВЦЭМ!$B$33:$B$776,R$119)+'СЕТ СН'!$I$9+СВЦЭМ!$D$10+'СЕТ СН'!$I$6-'СЕТ СН'!$I$19</f>
        <v>1169.8576368400002</v>
      </c>
      <c r="S133" s="36">
        <f>SUMIFS(СВЦЭМ!$C$33:$C$776,СВЦЭМ!$A$33:$A$776,$A133,СВЦЭМ!$B$33:$B$776,S$119)+'СЕТ СН'!$I$9+СВЦЭМ!$D$10+'СЕТ СН'!$I$6-'СЕТ СН'!$I$19</f>
        <v>1188.52190161</v>
      </c>
      <c r="T133" s="36">
        <f>SUMIFS(СВЦЭМ!$C$33:$C$776,СВЦЭМ!$A$33:$A$776,$A133,СВЦЭМ!$B$33:$B$776,T$119)+'СЕТ СН'!$I$9+СВЦЭМ!$D$10+'СЕТ СН'!$I$6-'СЕТ СН'!$I$19</f>
        <v>1181.6896450500001</v>
      </c>
      <c r="U133" s="36">
        <f>SUMIFS(СВЦЭМ!$C$33:$C$776,СВЦЭМ!$A$33:$A$776,$A133,СВЦЭМ!$B$33:$B$776,U$119)+'СЕТ СН'!$I$9+СВЦЭМ!$D$10+'СЕТ СН'!$I$6-'СЕТ СН'!$I$19</f>
        <v>1177.1785687400002</v>
      </c>
      <c r="V133" s="36">
        <f>SUMIFS(СВЦЭМ!$C$33:$C$776,СВЦЭМ!$A$33:$A$776,$A133,СВЦЭМ!$B$33:$B$776,V$119)+'СЕТ СН'!$I$9+СВЦЭМ!$D$10+'СЕТ СН'!$I$6-'СЕТ СН'!$I$19</f>
        <v>1172.45815186</v>
      </c>
      <c r="W133" s="36">
        <f>SUMIFS(СВЦЭМ!$C$33:$C$776,СВЦЭМ!$A$33:$A$776,$A133,СВЦЭМ!$B$33:$B$776,W$119)+'СЕТ СН'!$I$9+СВЦЭМ!$D$10+'СЕТ СН'!$I$6-'СЕТ СН'!$I$19</f>
        <v>1164.2834732700001</v>
      </c>
      <c r="X133" s="36">
        <f>SUMIFS(СВЦЭМ!$C$33:$C$776,СВЦЭМ!$A$33:$A$776,$A133,СВЦЭМ!$B$33:$B$776,X$119)+'СЕТ СН'!$I$9+СВЦЭМ!$D$10+'СЕТ СН'!$I$6-'СЕТ СН'!$I$19</f>
        <v>1177.3221377900002</v>
      </c>
      <c r="Y133" s="36">
        <f>SUMIFS(СВЦЭМ!$C$33:$C$776,СВЦЭМ!$A$33:$A$776,$A133,СВЦЭМ!$B$33:$B$776,Y$119)+'СЕТ СН'!$I$9+СВЦЭМ!$D$10+'СЕТ СН'!$I$6-'СЕТ СН'!$I$19</f>
        <v>1219.7233760500001</v>
      </c>
    </row>
    <row r="134" spans="1:25" ht="15.75" x14ac:dyDescent="0.2">
      <c r="A134" s="35">
        <f t="shared" si="3"/>
        <v>43631</v>
      </c>
      <c r="B134" s="36">
        <f>SUMIFS(СВЦЭМ!$C$33:$C$776,СВЦЭМ!$A$33:$A$776,$A134,СВЦЭМ!$B$33:$B$776,B$119)+'СЕТ СН'!$I$9+СВЦЭМ!$D$10+'СЕТ СН'!$I$6-'СЕТ СН'!$I$19</f>
        <v>1208.6194718100001</v>
      </c>
      <c r="C134" s="36">
        <f>SUMIFS(СВЦЭМ!$C$33:$C$776,СВЦЭМ!$A$33:$A$776,$A134,СВЦЭМ!$B$33:$B$776,C$119)+'СЕТ СН'!$I$9+СВЦЭМ!$D$10+'СЕТ СН'!$I$6-'СЕТ СН'!$I$19</f>
        <v>1256.96400234</v>
      </c>
      <c r="D134" s="36">
        <f>SUMIFS(СВЦЭМ!$C$33:$C$776,СВЦЭМ!$A$33:$A$776,$A134,СВЦЭМ!$B$33:$B$776,D$119)+'СЕТ СН'!$I$9+СВЦЭМ!$D$10+'СЕТ СН'!$I$6-'СЕТ СН'!$I$19</f>
        <v>1297.47028555</v>
      </c>
      <c r="E134" s="36">
        <f>SUMIFS(СВЦЭМ!$C$33:$C$776,СВЦЭМ!$A$33:$A$776,$A134,СВЦЭМ!$B$33:$B$776,E$119)+'СЕТ СН'!$I$9+СВЦЭМ!$D$10+'СЕТ СН'!$I$6-'СЕТ СН'!$I$19</f>
        <v>1319.09160976</v>
      </c>
      <c r="F134" s="36">
        <f>SUMIFS(СВЦЭМ!$C$33:$C$776,СВЦЭМ!$A$33:$A$776,$A134,СВЦЭМ!$B$33:$B$776,F$119)+'СЕТ СН'!$I$9+СВЦЭМ!$D$10+'СЕТ СН'!$I$6-'СЕТ СН'!$I$19</f>
        <v>1332.01546865</v>
      </c>
      <c r="G134" s="36">
        <f>SUMIFS(СВЦЭМ!$C$33:$C$776,СВЦЭМ!$A$33:$A$776,$A134,СВЦЭМ!$B$33:$B$776,G$119)+'СЕТ СН'!$I$9+СВЦЭМ!$D$10+'СЕТ СН'!$I$6-'СЕТ СН'!$I$19</f>
        <v>1340.38513719</v>
      </c>
      <c r="H134" s="36">
        <f>SUMIFS(СВЦЭМ!$C$33:$C$776,СВЦЭМ!$A$33:$A$776,$A134,СВЦЭМ!$B$33:$B$776,H$119)+'СЕТ СН'!$I$9+СВЦЭМ!$D$10+'СЕТ СН'!$I$6-'СЕТ СН'!$I$19</f>
        <v>1339.3811379600002</v>
      </c>
      <c r="I134" s="36">
        <f>SUMIFS(СВЦЭМ!$C$33:$C$776,СВЦЭМ!$A$33:$A$776,$A134,СВЦЭМ!$B$33:$B$776,I$119)+'СЕТ СН'!$I$9+СВЦЭМ!$D$10+'СЕТ СН'!$I$6-'СЕТ СН'!$I$19</f>
        <v>1282.96587391</v>
      </c>
      <c r="J134" s="36">
        <f>SUMIFS(СВЦЭМ!$C$33:$C$776,СВЦЭМ!$A$33:$A$776,$A134,СВЦЭМ!$B$33:$B$776,J$119)+'СЕТ СН'!$I$9+СВЦЭМ!$D$10+'СЕТ СН'!$I$6-'СЕТ СН'!$I$19</f>
        <v>1236.24390453</v>
      </c>
      <c r="K134" s="36">
        <f>SUMIFS(СВЦЭМ!$C$33:$C$776,СВЦЭМ!$A$33:$A$776,$A134,СВЦЭМ!$B$33:$B$776,K$119)+'СЕТ СН'!$I$9+СВЦЭМ!$D$10+'СЕТ СН'!$I$6-'СЕТ СН'!$I$19</f>
        <v>1171.31426665</v>
      </c>
      <c r="L134" s="36">
        <f>SUMIFS(СВЦЭМ!$C$33:$C$776,СВЦЭМ!$A$33:$A$776,$A134,СВЦЭМ!$B$33:$B$776,L$119)+'СЕТ СН'!$I$9+СВЦЭМ!$D$10+'СЕТ СН'!$I$6-'СЕТ СН'!$I$19</f>
        <v>1174.61791412</v>
      </c>
      <c r="M134" s="36">
        <f>SUMIFS(СВЦЭМ!$C$33:$C$776,СВЦЭМ!$A$33:$A$776,$A134,СВЦЭМ!$B$33:$B$776,M$119)+'СЕТ СН'!$I$9+СВЦЭМ!$D$10+'СЕТ СН'!$I$6-'СЕТ СН'!$I$19</f>
        <v>1172.2956857500001</v>
      </c>
      <c r="N134" s="36">
        <f>SUMIFS(СВЦЭМ!$C$33:$C$776,СВЦЭМ!$A$33:$A$776,$A134,СВЦЭМ!$B$33:$B$776,N$119)+'СЕТ СН'!$I$9+СВЦЭМ!$D$10+'СЕТ СН'!$I$6-'СЕТ СН'!$I$19</f>
        <v>1164.3901597900001</v>
      </c>
      <c r="O134" s="36">
        <f>SUMIFS(СВЦЭМ!$C$33:$C$776,СВЦЭМ!$A$33:$A$776,$A134,СВЦЭМ!$B$33:$B$776,O$119)+'СЕТ СН'!$I$9+СВЦЭМ!$D$10+'СЕТ СН'!$I$6-'СЕТ СН'!$I$19</f>
        <v>1164.91302707</v>
      </c>
      <c r="P134" s="36">
        <f>SUMIFS(СВЦЭМ!$C$33:$C$776,СВЦЭМ!$A$33:$A$776,$A134,СВЦЭМ!$B$33:$B$776,P$119)+'СЕТ СН'!$I$9+СВЦЭМ!$D$10+'СЕТ СН'!$I$6-'СЕТ СН'!$I$19</f>
        <v>1172.04953161</v>
      </c>
      <c r="Q134" s="36">
        <f>SUMIFS(СВЦЭМ!$C$33:$C$776,СВЦЭМ!$A$33:$A$776,$A134,СВЦЭМ!$B$33:$B$776,Q$119)+'СЕТ СН'!$I$9+СВЦЭМ!$D$10+'СЕТ СН'!$I$6-'СЕТ СН'!$I$19</f>
        <v>1139.3627651200002</v>
      </c>
      <c r="R134" s="36">
        <f>SUMIFS(СВЦЭМ!$C$33:$C$776,СВЦЭМ!$A$33:$A$776,$A134,СВЦЭМ!$B$33:$B$776,R$119)+'СЕТ СН'!$I$9+СВЦЭМ!$D$10+'СЕТ СН'!$I$6-'СЕТ СН'!$I$19</f>
        <v>1108.89725004</v>
      </c>
      <c r="S134" s="36">
        <f>SUMIFS(СВЦЭМ!$C$33:$C$776,СВЦЭМ!$A$33:$A$776,$A134,СВЦЭМ!$B$33:$B$776,S$119)+'СЕТ СН'!$I$9+СВЦЭМ!$D$10+'СЕТ СН'!$I$6-'СЕТ СН'!$I$19</f>
        <v>1117.84984315</v>
      </c>
      <c r="T134" s="36">
        <f>SUMIFS(СВЦЭМ!$C$33:$C$776,СВЦЭМ!$A$33:$A$776,$A134,СВЦЭМ!$B$33:$B$776,T$119)+'СЕТ СН'!$I$9+СВЦЭМ!$D$10+'СЕТ СН'!$I$6-'СЕТ СН'!$I$19</f>
        <v>1205.60513141</v>
      </c>
      <c r="U134" s="36">
        <f>SUMIFS(СВЦЭМ!$C$33:$C$776,СВЦЭМ!$A$33:$A$776,$A134,СВЦЭМ!$B$33:$B$776,U$119)+'СЕТ СН'!$I$9+СВЦЭМ!$D$10+'СЕТ СН'!$I$6-'СЕТ СН'!$I$19</f>
        <v>1148.91551252</v>
      </c>
      <c r="V134" s="36">
        <f>SUMIFS(СВЦЭМ!$C$33:$C$776,СВЦЭМ!$A$33:$A$776,$A134,СВЦЭМ!$B$33:$B$776,V$119)+'СЕТ СН'!$I$9+СВЦЭМ!$D$10+'СЕТ СН'!$I$6-'СЕТ СН'!$I$19</f>
        <v>1122.35839328</v>
      </c>
      <c r="W134" s="36">
        <f>SUMIFS(СВЦЭМ!$C$33:$C$776,СВЦЭМ!$A$33:$A$776,$A134,СВЦЭМ!$B$33:$B$776,W$119)+'СЕТ СН'!$I$9+СВЦЭМ!$D$10+'СЕТ СН'!$I$6-'СЕТ СН'!$I$19</f>
        <v>1130.4028882100001</v>
      </c>
      <c r="X134" s="36">
        <f>SUMIFS(СВЦЭМ!$C$33:$C$776,СВЦЭМ!$A$33:$A$776,$A134,СВЦЭМ!$B$33:$B$776,X$119)+'СЕТ СН'!$I$9+СВЦЭМ!$D$10+'СЕТ СН'!$I$6-'СЕТ СН'!$I$19</f>
        <v>1101.5192861600001</v>
      </c>
      <c r="Y134" s="36">
        <f>SUMIFS(СВЦЭМ!$C$33:$C$776,СВЦЭМ!$A$33:$A$776,$A134,СВЦЭМ!$B$33:$B$776,Y$119)+'СЕТ СН'!$I$9+СВЦЭМ!$D$10+'СЕТ СН'!$I$6-'СЕТ СН'!$I$19</f>
        <v>1113.8420554200002</v>
      </c>
    </row>
    <row r="135" spans="1:25" ht="15.75" x14ac:dyDescent="0.2">
      <c r="A135" s="35">
        <f t="shared" si="3"/>
        <v>43632</v>
      </c>
      <c r="B135" s="36">
        <f>SUMIFS(СВЦЭМ!$C$33:$C$776,СВЦЭМ!$A$33:$A$776,$A135,СВЦЭМ!$B$33:$B$776,B$119)+'СЕТ СН'!$I$9+СВЦЭМ!$D$10+'СЕТ СН'!$I$6-'СЕТ СН'!$I$19</f>
        <v>1175.38828317</v>
      </c>
      <c r="C135" s="36">
        <f>SUMIFS(СВЦЭМ!$C$33:$C$776,СВЦЭМ!$A$33:$A$776,$A135,СВЦЭМ!$B$33:$B$776,C$119)+'СЕТ СН'!$I$9+СВЦЭМ!$D$10+'СЕТ СН'!$I$6-'СЕТ СН'!$I$19</f>
        <v>1204.1824565500001</v>
      </c>
      <c r="D135" s="36">
        <f>SUMIFS(СВЦЭМ!$C$33:$C$776,СВЦЭМ!$A$33:$A$776,$A135,СВЦЭМ!$B$33:$B$776,D$119)+'СЕТ СН'!$I$9+СВЦЭМ!$D$10+'СЕТ СН'!$I$6-'СЕТ СН'!$I$19</f>
        <v>1223.30986869</v>
      </c>
      <c r="E135" s="36">
        <f>SUMIFS(СВЦЭМ!$C$33:$C$776,СВЦЭМ!$A$33:$A$776,$A135,СВЦЭМ!$B$33:$B$776,E$119)+'СЕТ СН'!$I$9+СВЦЭМ!$D$10+'СЕТ СН'!$I$6-'СЕТ СН'!$I$19</f>
        <v>1232.2025683500001</v>
      </c>
      <c r="F135" s="36">
        <f>SUMIFS(СВЦЭМ!$C$33:$C$776,СВЦЭМ!$A$33:$A$776,$A135,СВЦЭМ!$B$33:$B$776,F$119)+'СЕТ СН'!$I$9+СВЦЭМ!$D$10+'СЕТ СН'!$I$6-'СЕТ СН'!$I$19</f>
        <v>1236.7508463700001</v>
      </c>
      <c r="G135" s="36">
        <f>SUMIFS(СВЦЭМ!$C$33:$C$776,СВЦЭМ!$A$33:$A$776,$A135,СВЦЭМ!$B$33:$B$776,G$119)+'СЕТ СН'!$I$9+СВЦЭМ!$D$10+'СЕТ СН'!$I$6-'СЕТ СН'!$I$19</f>
        <v>1233.3049253200002</v>
      </c>
      <c r="H135" s="36">
        <f>SUMIFS(СВЦЭМ!$C$33:$C$776,СВЦЭМ!$A$33:$A$776,$A135,СВЦЭМ!$B$33:$B$776,H$119)+'СЕТ СН'!$I$9+СВЦЭМ!$D$10+'СЕТ СН'!$I$6-'СЕТ СН'!$I$19</f>
        <v>1221.7995261600001</v>
      </c>
      <c r="I135" s="36">
        <f>SUMIFS(СВЦЭМ!$C$33:$C$776,СВЦЭМ!$A$33:$A$776,$A135,СВЦЭМ!$B$33:$B$776,I$119)+'СЕТ СН'!$I$9+СВЦЭМ!$D$10+'СЕТ СН'!$I$6-'СЕТ СН'!$I$19</f>
        <v>1187.3156090800001</v>
      </c>
      <c r="J135" s="36">
        <f>SUMIFS(СВЦЭМ!$C$33:$C$776,СВЦЭМ!$A$33:$A$776,$A135,СВЦЭМ!$B$33:$B$776,J$119)+'СЕТ СН'!$I$9+СВЦЭМ!$D$10+'СЕТ СН'!$I$6-'СЕТ СН'!$I$19</f>
        <v>1166.7311939800002</v>
      </c>
      <c r="K135" s="36">
        <f>SUMIFS(СВЦЭМ!$C$33:$C$776,СВЦЭМ!$A$33:$A$776,$A135,СВЦЭМ!$B$33:$B$776,K$119)+'СЕТ СН'!$I$9+СВЦЭМ!$D$10+'СЕТ СН'!$I$6-'СЕТ СН'!$I$19</f>
        <v>1139.6344578200001</v>
      </c>
      <c r="L135" s="36">
        <f>SUMIFS(СВЦЭМ!$C$33:$C$776,СВЦЭМ!$A$33:$A$776,$A135,СВЦЭМ!$B$33:$B$776,L$119)+'СЕТ СН'!$I$9+СВЦЭМ!$D$10+'СЕТ СН'!$I$6-'СЕТ СН'!$I$19</f>
        <v>1122.9260572000001</v>
      </c>
      <c r="M135" s="36">
        <f>SUMIFS(СВЦЭМ!$C$33:$C$776,СВЦЭМ!$A$33:$A$776,$A135,СВЦЭМ!$B$33:$B$776,M$119)+'СЕТ СН'!$I$9+СВЦЭМ!$D$10+'СЕТ СН'!$I$6-'СЕТ СН'!$I$19</f>
        <v>1120.2643262300001</v>
      </c>
      <c r="N135" s="36">
        <f>SUMIFS(СВЦЭМ!$C$33:$C$776,СВЦЭМ!$A$33:$A$776,$A135,СВЦЭМ!$B$33:$B$776,N$119)+'СЕТ СН'!$I$9+СВЦЭМ!$D$10+'СЕТ СН'!$I$6-'СЕТ СН'!$I$19</f>
        <v>1113.9216128300002</v>
      </c>
      <c r="O135" s="36">
        <f>SUMIFS(СВЦЭМ!$C$33:$C$776,СВЦЭМ!$A$33:$A$776,$A135,СВЦЭМ!$B$33:$B$776,O$119)+'СЕТ СН'!$I$9+СВЦЭМ!$D$10+'СЕТ СН'!$I$6-'СЕТ СН'!$I$19</f>
        <v>1121.2993606800001</v>
      </c>
      <c r="P135" s="36">
        <f>SUMIFS(СВЦЭМ!$C$33:$C$776,СВЦЭМ!$A$33:$A$776,$A135,СВЦЭМ!$B$33:$B$776,P$119)+'СЕТ СН'!$I$9+СВЦЭМ!$D$10+'СЕТ СН'!$I$6-'СЕТ СН'!$I$19</f>
        <v>1155.0275501400001</v>
      </c>
      <c r="Q135" s="36">
        <f>SUMIFS(СВЦЭМ!$C$33:$C$776,СВЦЭМ!$A$33:$A$776,$A135,СВЦЭМ!$B$33:$B$776,Q$119)+'СЕТ СН'!$I$9+СВЦЭМ!$D$10+'СЕТ СН'!$I$6-'СЕТ СН'!$I$19</f>
        <v>1130.4481338800001</v>
      </c>
      <c r="R135" s="36">
        <f>SUMIFS(СВЦЭМ!$C$33:$C$776,СВЦЭМ!$A$33:$A$776,$A135,СВЦЭМ!$B$33:$B$776,R$119)+'СЕТ СН'!$I$9+СВЦЭМ!$D$10+'СЕТ СН'!$I$6-'СЕТ СН'!$I$19</f>
        <v>1161.2942210400001</v>
      </c>
      <c r="S135" s="36">
        <f>SUMIFS(СВЦЭМ!$C$33:$C$776,СВЦЭМ!$A$33:$A$776,$A135,СВЦЭМ!$B$33:$B$776,S$119)+'СЕТ СН'!$I$9+СВЦЭМ!$D$10+'СЕТ СН'!$I$6-'СЕТ СН'!$I$19</f>
        <v>1181.7526367</v>
      </c>
      <c r="T135" s="36">
        <f>SUMIFS(СВЦЭМ!$C$33:$C$776,СВЦЭМ!$A$33:$A$776,$A135,СВЦЭМ!$B$33:$B$776,T$119)+'СЕТ СН'!$I$9+СВЦЭМ!$D$10+'СЕТ СН'!$I$6-'СЕТ СН'!$I$19</f>
        <v>1178.4560716000001</v>
      </c>
      <c r="U135" s="36">
        <f>SUMIFS(СВЦЭМ!$C$33:$C$776,СВЦЭМ!$A$33:$A$776,$A135,СВЦЭМ!$B$33:$B$776,U$119)+'СЕТ СН'!$I$9+СВЦЭМ!$D$10+'СЕТ СН'!$I$6-'СЕТ СН'!$I$19</f>
        <v>1181.5072003400001</v>
      </c>
      <c r="V135" s="36">
        <f>SUMIFS(СВЦЭМ!$C$33:$C$776,СВЦЭМ!$A$33:$A$776,$A135,СВЦЭМ!$B$33:$B$776,V$119)+'СЕТ СН'!$I$9+СВЦЭМ!$D$10+'СЕТ СН'!$I$6-'СЕТ СН'!$I$19</f>
        <v>1206.1629956100001</v>
      </c>
      <c r="W135" s="36">
        <f>SUMIFS(СВЦЭМ!$C$33:$C$776,СВЦЭМ!$A$33:$A$776,$A135,СВЦЭМ!$B$33:$B$776,W$119)+'СЕТ СН'!$I$9+СВЦЭМ!$D$10+'СЕТ СН'!$I$6-'СЕТ СН'!$I$19</f>
        <v>1240.4225128300002</v>
      </c>
      <c r="X135" s="36">
        <f>SUMIFS(СВЦЭМ!$C$33:$C$776,СВЦЭМ!$A$33:$A$776,$A135,СВЦЭМ!$B$33:$B$776,X$119)+'СЕТ СН'!$I$9+СВЦЭМ!$D$10+'СЕТ СН'!$I$6-'СЕТ СН'!$I$19</f>
        <v>1187.71284085</v>
      </c>
      <c r="Y135" s="36">
        <f>SUMIFS(СВЦЭМ!$C$33:$C$776,СВЦЭМ!$A$33:$A$776,$A135,СВЦЭМ!$B$33:$B$776,Y$119)+'СЕТ СН'!$I$9+СВЦЭМ!$D$10+'СЕТ СН'!$I$6-'СЕТ СН'!$I$19</f>
        <v>1160.8940839100001</v>
      </c>
    </row>
    <row r="136" spans="1:25" ht="15.75" x14ac:dyDescent="0.2">
      <c r="A136" s="35">
        <f t="shared" si="3"/>
        <v>43633</v>
      </c>
      <c r="B136" s="36">
        <f>SUMIFS(СВЦЭМ!$C$33:$C$776,СВЦЭМ!$A$33:$A$776,$A136,СВЦЭМ!$B$33:$B$776,B$119)+'СЕТ СН'!$I$9+СВЦЭМ!$D$10+'СЕТ СН'!$I$6-'СЕТ СН'!$I$19</f>
        <v>1226.89234549</v>
      </c>
      <c r="C136" s="36">
        <f>SUMIFS(СВЦЭМ!$C$33:$C$776,СВЦЭМ!$A$33:$A$776,$A136,СВЦЭМ!$B$33:$B$776,C$119)+'СЕТ СН'!$I$9+СВЦЭМ!$D$10+'СЕТ СН'!$I$6-'СЕТ СН'!$I$19</f>
        <v>1257.7841945500002</v>
      </c>
      <c r="D136" s="36">
        <f>SUMIFS(СВЦЭМ!$C$33:$C$776,СВЦЭМ!$A$33:$A$776,$A136,СВЦЭМ!$B$33:$B$776,D$119)+'СЕТ СН'!$I$9+СВЦЭМ!$D$10+'СЕТ СН'!$I$6-'СЕТ СН'!$I$19</f>
        <v>1293.8922489500001</v>
      </c>
      <c r="E136" s="36">
        <f>SUMIFS(СВЦЭМ!$C$33:$C$776,СВЦЭМ!$A$33:$A$776,$A136,СВЦЭМ!$B$33:$B$776,E$119)+'СЕТ СН'!$I$9+СВЦЭМ!$D$10+'СЕТ СН'!$I$6-'СЕТ СН'!$I$19</f>
        <v>1308.8168058600002</v>
      </c>
      <c r="F136" s="36">
        <f>SUMIFS(СВЦЭМ!$C$33:$C$776,СВЦЭМ!$A$33:$A$776,$A136,СВЦЭМ!$B$33:$B$776,F$119)+'СЕТ СН'!$I$9+СВЦЭМ!$D$10+'СЕТ СН'!$I$6-'СЕТ СН'!$I$19</f>
        <v>1327.1818509</v>
      </c>
      <c r="G136" s="36">
        <f>SUMIFS(СВЦЭМ!$C$33:$C$776,СВЦЭМ!$A$33:$A$776,$A136,СВЦЭМ!$B$33:$B$776,G$119)+'СЕТ СН'!$I$9+СВЦЭМ!$D$10+'СЕТ СН'!$I$6-'СЕТ СН'!$I$19</f>
        <v>1320.04932297</v>
      </c>
      <c r="H136" s="36">
        <f>SUMIFS(СВЦЭМ!$C$33:$C$776,СВЦЭМ!$A$33:$A$776,$A136,СВЦЭМ!$B$33:$B$776,H$119)+'СЕТ СН'!$I$9+СВЦЭМ!$D$10+'СЕТ СН'!$I$6-'СЕТ СН'!$I$19</f>
        <v>1253.7022680300001</v>
      </c>
      <c r="I136" s="36">
        <f>SUMIFS(СВЦЭМ!$C$33:$C$776,СВЦЭМ!$A$33:$A$776,$A136,СВЦЭМ!$B$33:$B$776,I$119)+'СЕТ СН'!$I$9+СВЦЭМ!$D$10+'СЕТ СН'!$I$6-'СЕТ СН'!$I$19</f>
        <v>1219.55098292</v>
      </c>
      <c r="J136" s="36">
        <f>SUMIFS(СВЦЭМ!$C$33:$C$776,СВЦЭМ!$A$33:$A$776,$A136,СВЦЭМ!$B$33:$B$776,J$119)+'СЕТ СН'!$I$9+СВЦЭМ!$D$10+'СЕТ СН'!$I$6-'СЕТ СН'!$I$19</f>
        <v>1206.63227968</v>
      </c>
      <c r="K136" s="36">
        <f>SUMIFS(СВЦЭМ!$C$33:$C$776,СВЦЭМ!$A$33:$A$776,$A136,СВЦЭМ!$B$33:$B$776,K$119)+'СЕТ СН'!$I$9+СВЦЭМ!$D$10+'СЕТ СН'!$I$6-'СЕТ СН'!$I$19</f>
        <v>1188.5217966800001</v>
      </c>
      <c r="L136" s="36">
        <f>SUMIFS(СВЦЭМ!$C$33:$C$776,СВЦЭМ!$A$33:$A$776,$A136,СВЦЭМ!$B$33:$B$776,L$119)+'СЕТ СН'!$I$9+СВЦЭМ!$D$10+'СЕТ СН'!$I$6-'СЕТ СН'!$I$19</f>
        <v>1177.56653723</v>
      </c>
      <c r="M136" s="36">
        <f>SUMIFS(СВЦЭМ!$C$33:$C$776,СВЦЭМ!$A$33:$A$776,$A136,СВЦЭМ!$B$33:$B$776,M$119)+'СЕТ СН'!$I$9+СВЦЭМ!$D$10+'СЕТ СН'!$I$6-'СЕТ СН'!$I$19</f>
        <v>1179.0839461300002</v>
      </c>
      <c r="N136" s="36">
        <f>SUMIFS(СВЦЭМ!$C$33:$C$776,СВЦЭМ!$A$33:$A$776,$A136,СВЦЭМ!$B$33:$B$776,N$119)+'СЕТ СН'!$I$9+СВЦЭМ!$D$10+'СЕТ СН'!$I$6-'СЕТ СН'!$I$19</f>
        <v>1184.5640974300002</v>
      </c>
      <c r="O136" s="36">
        <f>SUMIFS(СВЦЭМ!$C$33:$C$776,СВЦЭМ!$A$33:$A$776,$A136,СВЦЭМ!$B$33:$B$776,O$119)+'СЕТ СН'!$I$9+СВЦЭМ!$D$10+'СЕТ СН'!$I$6-'СЕТ СН'!$I$19</f>
        <v>1184.6005159000001</v>
      </c>
      <c r="P136" s="36">
        <f>SUMIFS(СВЦЭМ!$C$33:$C$776,СВЦЭМ!$A$33:$A$776,$A136,СВЦЭМ!$B$33:$B$776,P$119)+'СЕТ СН'!$I$9+СВЦЭМ!$D$10+'СЕТ СН'!$I$6-'СЕТ СН'!$I$19</f>
        <v>1208.27446156</v>
      </c>
      <c r="Q136" s="36">
        <f>SUMIFS(СВЦЭМ!$C$33:$C$776,СВЦЭМ!$A$33:$A$776,$A136,СВЦЭМ!$B$33:$B$776,Q$119)+'СЕТ СН'!$I$9+СВЦЭМ!$D$10+'СЕТ СН'!$I$6-'СЕТ СН'!$I$19</f>
        <v>1195.9026392000001</v>
      </c>
      <c r="R136" s="36">
        <f>SUMIFS(СВЦЭМ!$C$33:$C$776,СВЦЭМ!$A$33:$A$776,$A136,СВЦЭМ!$B$33:$B$776,R$119)+'СЕТ СН'!$I$9+СВЦЭМ!$D$10+'СЕТ СН'!$I$6-'СЕТ СН'!$I$19</f>
        <v>1234.5961403600002</v>
      </c>
      <c r="S136" s="36">
        <f>SUMIFS(СВЦЭМ!$C$33:$C$776,СВЦЭМ!$A$33:$A$776,$A136,СВЦЭМ!$B$33:$B$776,S$119)+'СЕТ СН'!$I$9+СВЦЭМ!$D$10+'СЕТ СН'!$I$6-'СЕТ СН'!$I$19</f>
        <v>1244.5366745200001</v>
      </c>
      <c r="T136" s="36">
        <f>SUMIFS(СВЦЭМ!$C$33:$C$776,СВЦЭМ!$A$33:$A$776,$A136,СВЦЭМ!$B$33:$B$776,T$119)+'СЕТ СН'!$I$9+СВЦЭМ!$D$10+'СЕТ СН'!$I$6-'СЕТ СН'!$I$19</f>
        <v>1248.98795303</v>
      </c>
      <c r="U136" s="36">
        <f>SUMIFS(СВЦЭМ!$C$33:$C$776,СВЦЭМ!$A$33:$A$776,$A136,СВЦЭМ!$B$33:$B$776,U$119)+'СЕТ СН'!$I$9+СВЦЭМ!$D$10+'СЕТ СН'!$I$6-'СЕТ СН'!$I$19</f>
        <v>1249.1034002600002</v>
      </c>
      <c r="V136" s="36">
        <f>SUMIFS(СВЦЭМ!$C$33:$C$776,СВЦЭМ!$A$33:$A$776,$A136,СВЦЭМ!$B$33:$B$776,V$119)+'СЕТ СН'!$I$9+СВЦЭМ!$D$10+'СЕТ СН'!$I$6-'СЕТ СН'!$I$19</f>
        <v>1249.04086618</v>
      </c>
      <c r="W136" s="36">
        <f>SUMIFS(СВЦЭМ!$C$33:$C$776,СВЦЭМ!$A$33:$A$776,$A136,СВЦЭМ!$B$33:$B$776,W$119)+'СЕТ СН'!$I$9+СВЦЭМ!$D$10+'СЕТ СН'!$I$6-'СЕТ СН'!$I$19</f>
        <v>1267.5358843900001</v>
      </c>
      <c r="X136" s="36">
        <f>SUMIFS(СВЦЭМ!$C$33:$C$776,СВЦЭМ!$A$33:$A$776,$A136,СВЦЭМ!$B$33:$B$776,X$119)+'СЕТ СН'!$I$9+СВЦЭМ!$D$10+'СЕТ СН'!$I$6-'СЕТ СН'!$I$19</f>
        <v>1243.65741733</v>
      </c>
      <c r="Y136" s="36">
        <f>SUMIFS(СВЦЭМ!$C$33:$C$776,СВЦЭМ!$A$33:$A$776,$A136,СВЦЭМ!$B$33:$B$776,Y$119)+'СЕТ СН'!$I$9+СВЦЭМ!$D$10+'СЕТ СН'!$I$6-'СЕТ СН'!$I$19</f>
        <v>1149.1736181800002</v>
      </c>
    </row>
    <row r="137" spans="1:25" ht="15.75" x14ac:dyDescent="0.2">
      <c r="A137" s="35">
        <f t="shared" si="3"/>
        <v>43634</v>
      </c>
      <c r="B137" s="36">
        <f>SUMIFS(СВЦЭМ!$C$33:$C$776,СВЦЭМ!$A$33:$A$776,$A137,СВЦЭМ!$B$33:$B$776,B$119)+'СЕТ СН'!$I$9+СВЦЭМ!$D$10+'СЕТ СН'!$I$6-'СЕТ СН'!$I$19</f>
        <v>1369.40614628</v>
      </c>
      <c r="C137" s="36">
        <f>SUMIFS(СВЦЭМ!$C$33:$C$776,СВЦЭМ!$A$33:$A$776,$A137,СВЦЭМ!$B$33:$B$776,C$119)+'СЕТ СН'!$I$9+СВЦЭМ!$D$10+'СЕТ СН'!$I$6-'СЕТ СН'!$I$19</f>
        <v>1415.4075408800002</v>
      </c>
      <c r="D137" s="36">
        <f>SUMIFS(СВЦЭМ!$C$33:$C$776,СВЦЭМ!$A$33:$A$776,$A137,СВЦЭМ!$B$33:$B$776,D$119)+'СЕТ СН'!$I$9+СВЦЭМ!$D$10+'СЕТ СН'!$I$6-'СЕТ СН'!$I$19</f>
        <v>1433.65930123</v>
      </c>
      <c r="E137" s="36">
        <f>SUMIFS(СВЦЭМ!$C$33:$C$776,СВЦЭМ!$A$33:$A$776,$A137,СВЦЭМ!$B$33:$B$776,E$119)+'СЕТ СН'!$I$9+СВЦЭМ!$D$10+'СЕТ СН'!$I$6-'СЕТ СН'!$I$19</f>
        <v>1450.9455139700001</v>
      </c>
      <c r="F137" s="36">
        <f>SUMIFS(СВЦЭМ!$C$33:$C$776,СВЦЭМ!$A$33:$A$776,$A137,СВЦЭМ!$B$33:$B$776,F$119)+'СЕТ СН'!$I$9+СВЦЭМ!$D$10+'СЕТ СН'!$I$6-'СЕТ СН'!$I$19</f>
        <v>1444.2555136000001</v>
      </c>
      <c r="G137" s="36">
        <f>SUMIFS(СВЦЭМ!$C$33:$C$776,СВЦЭМ!$A$33:$A$776,$A137,СВЦЭМ!$B$33:$B$776,G$119)+'СЕТ СН'!$I$9+СВЦЭМ!$D$10+'СЕТ СН'!$I$6-'СЕТ СН'!$I$19</f>
        <v>1422.15324472</v>
      </c>
      <c r="H137" s="36">
        <f>SUMIFS(СВЦЭМ!$C$33:$C$776,СВЦЭМ!$A$33:$A$776,$A137,СВЦЭМ!$B$33:$B$776,H$119)+'СЕТ СН'!$I$9+СВЦЭМ!$D$10+'СЕТ СН'!$I$6-'СЕТ СН'!$I$19</f>
        <v>1390.1179449000001</v>
      </c>
      <c r="I137" s="36">
        <f>SUMIFS(СВЦЭМ!$C$33:$C$776,СВЦЭМ!$A$33:$A$776,$A137,СВЦЭМ!$B$33:$B$776,I$119)+'СЕТ СН'!$I$9+СВЦЭМ!$D$10+'СЕТ СН'!$I$6-'СЕТ СН'!$I$19</f>
        <v>1340.2569716</v>
      </c>
      <c r="J137" s="36">
        <f>SUMIFS(СВЦЭМ!$C$33:$C$776,СВЦЭМ!$A$33:$A$776,$A137,СВЦЭМ!$B$33:$B$776,J$119)+'СЕТ СН'!$I$9+СВЦЭМ!$D$10+'СЕТ СН'!$I$6-'СЕТ СН'!$I$19</f>
        <v>1279.4254100800001</v>
      </c>
      <c r="K137" s="36">
        <f>SUMIFS(СВЦЭМ!$C$33:$C$776,СВЦЭМ!$A$33:$A$776,$A137,СВЦЭМ!$B$33:$B$776,K$119)+'СЕТ СН'!$I$9+СВЦЭМ!$D$10+'СЕТ СН'!$I$6-'СЕТ СН'!$I$19</f>
        <v>1239.5499219600001</v>
      </c>
      <c r="L137" s="36">
        <f>SUMIFS(СВЦЭМ!$C$33:$C$776,СВЦЭМ!$A$33:$A$776,$A137,СВЦЭМ!$B$33:$B$776,L$119)+'СЕТ СН'!$I$9+СВЦЭМ!$D$10+'СЕТ СН'!$I$6-'СЕТ СН'!$I$19</f>
        <v>1238.46333086</v>
      </c>
      <c r="M137" s="36">
        <f>SUMIFS(СВЦЭМ!$C$33:$C$776,СВЦЭМ!$A$33:$A$776,$A137,СВЦЭМ!$B$33:$B$776,M$119)+'СЕТ СН'!$I$9+СВЦЭМ!$D$10+'СЕТ СН'!$I$6-'СЕТ СН'!$I$19</f>
        <v>1249.4729643000001</v>
      </c>
      <c r="N137" s="36">
        <f>SUMIFS(СВЦЭМ!$C$33:$C$776,СВЦЭМ!$A$33:$A$776,$A137,СВЦЭМ!$B$33:$B$776,N$119)+'СЕТ СН'!$I$9+СВЦЭМ!$D$10+'СЕТ СН'!$I$6-'СЕТ СН'!$I$19</f>
        <v>1246.9777973700002</v>
      </c>
      <c r="O137" s="36">
        <f>SUMIFS(СВЦЭМ!$C$33:$C$776,СВЦЭМ!$A$33:$A$776,$A137,СВЦЭМ!$B$33:$B$776,O$119)+'СЕТ СН'!$I$9+СВЦЭМ!$D$10+'СЕТ СН'!$I$6-'СЕТ СН'!$I$19</f>
        <v>1252.69068481</v>
      </c>
      <c r="P137" s="36">
        <f>SUMIFS(СВЦЭМ!$C$33:$C$776,СВЦЭМ!$A$33:$A$776,$A137,СВЦЭМ!$B$33:$B$776,P$119)+'СЕТ СН'!$I$9+СВЦЭМ!$D$10+'СЕТ СН'!$I$6-'СЕТ СН'!$I$19</f>
        <v>1267.9992719000002</v>
      </c>
      <c r="Q137" s="36">
        <f>SUMIFS(СВЦЭМ!$C$33:$C$776,СВЦЭМ!$A$33:$A$776,$A137,СВЦЭМ!$B$33:$B$776,Q$119)+'СЕТ СН'!$I$9+СВЦЭМ!$D$10+'СЕТ СН'!$I$6-'СЕТ СН'!$I$19</f>
        <v>1228.19619106</v>
      </c>
      <c r="R137" s="36">
        <f>SUMIFS(СВЦЭМ!$C$33:$C$776,СВЦЭМ!$A$33:$A$776,$A137,СВЦЭМ!$B$33:$B$776,R$119)+'СЕТ СН'!$I$9+СВЦЭМ!$D$10+'СЕТ СН'!$I$6-'СЕТ СН'!$I$19</f>
        <v>1242.2716478700002</v>
      </c>
      <c r="S137" s="36">
        <f>SUMIFS(СВЦЭМ!$C$33:$C$776,СВЦЭМ!$A$33:$A$776,$A137,СВЦЭМ!$B$33:$B$776,S$119)+'СЕТ СН'!$I$9+СВЦЭМ!$D$10+'СЕТ СН'!$I$6-'СЕТ СН'!$I$19</f>
        <v>1240.03986549</v>
      </c>
      <c r="T137" s="36">
        <f>SUMIFS(СВЦЭМ!$C$33:$C$776,СВЦЭМ!$A$33:$A$776,$A137,СВЦЭМ!$B$33:$B$776,T$119)+'СЕТ СН'!$I$9+СВЦЭМ!$D$10+'СЕТ СН'!$I$6-'СЕТ СН'!$I$19</f>
        <v>1236.4405507500001</v>
      </c>
      <c r="U137" s="36">
        <f>SUMIFS(СВЦЭМ!$C$33:$C$776,СВЦЭМ!$A$33:$A$776,$A137,СВЦЭМ!$B$33:$B$776,U$119)+'СЕТ СН'!$I$9+СВЦЭМ!$D$10+'СЕТ СН'!$I$6-'СЕТ СН'!$I$19</f>
        <v>1243.7900446800002</v>
      </c>
      <c r="V137" s="36">
        <f>SUMIFS(СВЦЭМ!$C$33:$C$776,СВЦЭМ!$A$33:$A$776,$A137,СВЦЭМ!$B$33:$B$776,V$119)+'СЕТ СН'!$I$9+СВЦЭМ!$D$10+'СЕТ СН'!$I$6-'СЕТ СН'!$I$19</f>
        <v>1247.4777815800001</v>
      </c>
      <c r="W137" s="36">
        <f>SUMIFS(СВЦЭМ!$C$33:$C$776,СВЦЭМ!$A$33:$A$776,$A137,СВЦЭМ!$B$33:$B$776,W$119)+'СЕТ СН'!$I$9+СВЦЭМ!$D$10+'СЕТ СН'!$I$6-'СЕТ СН'!$I$19</f>
        <v>1245.5810479500001</v>
      </c>
      <c r="X137" s="36">
        <f>SUMIFS(СВЦЭМ!$C$33:$C$776,СВЦЭМ!$A$33:$A$776,$A137,СВЦЭМ!$B$33:$B$776,X$119)+'СЕТ СН'!$I$9+СВЦЭМ!$D$10+'СЕТ СН'!$I$6-'СЕТ СН'!$I$19</f>
        <v>1142.22800168</v>
      </c>
      <c r="Y137" s="36">
        <f>SUMIFS(СВЦЭМ!$C$33:$C$776,СВЦЭМ!$A$33:$A$776,$A137,СВЦЭМ!$B$33:$B$776,Y$119)+'СЕТ СН'!$I$9+СВЦЭМ!$D$10+'СЕТ СН'!$I$6-'СЕТ СН'!$I$19</f>
        <v>1168.6949632800001</v>
      </c>
    </row>
    <row r="138" spans="1:25" ht="15.75" x14ac:dyDescent="0.2">
      <c r="A138" s="35">
        <f t="shared" si="3"/>
        <v>43635</v>
      </c>
      <c r="B138" s="36">
        <f>SUMIFS(СВЦЭМ!$C$33:$C$776,СВЦЭМ!$A$33:$A$776,$A138,СВЦЭМ!$B$33:$B$776,B$119)+'СЕТ СН'!$I$9+СВЦЭМ!$D$10+'СЕТ СН'!$I$6-'СЕТ СН'!$I$19</f>
        <v>1308.3702808200001</v>
      </c>
      <c r="C138" s="36">
        <f>SUMIFS(СВЦЭМ!$C$33:$C$776,СВЦЭМ!$A$33:$A$776,$A138,СВЦЭМ!$B$33:$B$776,C$119)+'СЕТ СН'!$I$9+СВЦЭМ!$D$10+'СЕТ СН'!$I$6-'СЕТ СН'!$I$19</f>
        <v>1355.3241984400001</v>
      </c>
      <c r="D138" s="36">
        <f>SUMIFS(СВЦЭМ!$C$33:$C$776,СВЦЭМ!$A$33:$A$776,$A138,СВЦЭМ!$B$33:$B$776,D$119)+'СЕТ СН'!$I$9+СВЦЭМ!$D$10+'СЕТ СН'!$I$6-'СЕТ СН'!$I$19</f>
        <v>1392.0668599200001</v>
      </c>
      <c r="E138" s="36">
        <f>SUMIFS(СВЦЭМ!$C$33:$C$776,СВЦЭМ!$A$33:$A$776,$A138,СВЦЭМ!$B$33:$B$776,E$119)+'СЕТ СН'!$I$9+СВЦЭМ!$D$10+'СЕТ СН'!$I$6-'СЕТ СН'!$I$19</f>
        <v>1401.01096807</v>
      </c>
      <c r="F138" s="36">
        <f>SUMIFS(СВЦЭМ!$C$33:$C$776,СВЦЭМ!$A$33:$A$776,$A138,СВЦЭМ!$B$33:$B$776,F$119)+'СЕТ СН'!$I$9+СВЦЭМ!$D$10+'СЕТ СН'!$I$6-'СЕТ СН'!$I$19</f>
        <v>1392.8671779900001</v>
      </c>
      <c r="G138" s="36">
        <f>SUMIFS(СВЦЭМ!$C$33:$C$776,СВЦЭМ!$A$33:$A$776,$A138,СВЦЭМ!$B$33:$B$776,G$119)+'СЕТ СН'!$I$9+СВЦЭМ!$D$10+'СЕТ СН'!$I$6-'СЕТ СН'!$I$19</f>
        <v>1392.2536140900002</v>
      </c>
      <c r="H138" s="36">
        <f>SUMIFS(СВЦЭМ!$C$33:$C$776,СВЦЭМ!$A$33:$A$776,$A138,СВЦЭМ!$B$33:$B$776,H$119)+'СЕТ СН'!$I$9+СВЦЭМ!$D$10+'СЕТ СН'!$I$6-'СЕТ СН'!$I$19</f>
        <v>1334.0550367800001</v>
      </c>
      <c r="I138" s="36">
        <f>SUMIFS(СВЦЭМ!$C$33:$C$776,СВЦЭМ!$A$33:$A$776,$A138,СВЦЭМ!$B$33:$B$776,I$119)+'СЕТ СН'!$I$9+СВЦЭМ!$D$10+'СЕТ СН'!$I$6-'СЕТ СН'!$I$19</f>
        <v>1273.3165746900002</v>
      </c>
      <c r="J138" s="36">
        <f>SUMIFS(СВЦЭМ!$C$33:$C$776,СВЦЭМ!$A$33:$A$776,$A138,СВЦЭМ!$B$33:$B$776,J$119)+'СЕТ СН'!$I$9+СВЦЭМ!$D$10+'СЕТ СН'!$I$6-'СЕТ СН'!$I$19</f>
        <v>1249.95820841</v>
      </c>
      <c r="K138" s="36">
        <f>SUMIFS(СВЦЭМ!$C$33:$C$776,СВЦЭМ!$A$33:$A$776,$A138,СВЦЭМ!$B$33:$B$776,K$119)+'СЕТ СН'!$I$9+СВЦЭМ!$D$10+'СЕТ СН'!$I$6-'СЕТ СН'!$I$19</f>
        <v>1202.4657945500001</v>
      </c>
      <c r="L138" s="36">
        <f>SUMIFS(СВЦЭМ!$C$33:$C$776,СВЦЭМ!$A$33:$A$776,$A138,СВЦЭМ!$B$33:$B$776,L$119)+'СЕТ СН'!$I$9+СВЦЭМ!$D$10+'СЕТ СН'!$I$6-'СЕТ СН'!$I$19</f>
        <v>1203.6241767700001</v>
      </c>
      <c r="M138" s="36">
        <f>SUMIFS(СВЦЭМ!$C$33:$C$776,СВЦЭМ!$A$33:$A$776,$A138,СВЦЭМ!$B$33:$B$776,M$119)+'СЕТ СН'!$I$9+СВЦЭМ!$D$10+'СЕТ СН'!$I$6-'СЕТ СН'!$I$19</f>
        <v>1203.7544102700001</v>
      </c>
      <c r="N138" s="36">
        <f>SUMIFS(СВЦЭМ!$C$33:$C$776,СВЦЭМ!$A$33:$A$776,$A138,СВЦЭМ!$B$33:$B$776,N$119)+'СЕТ СН'!$I$9+СВЦЭМ!$D$10+'СЕТ СН'!$I$6-'СЕТ СН'!$I$19</f>
        <v>1238.2091208500001</v>
      </c>
      <c r="O138" s="36">
        <f>SUMIFS(СВЦЭМ!$C$33:$C$776,СВЦЭМ!$A$33:$A$776,$A138,СВЦЭМ!$B$33:$B$776,O$119)+'СЕТ СН'!$I$9+СВЦЭМ!$D$10+'СЕТ СН'!$I$6-'СЕТ СН'!$I$19</f>
        <v>1215.2916416600001</v>
      </c>
      <c r="P138" s="36">
        <f>SUMIFS(СВЦЭМ!$C$33:$C$776,СВЦЭМ!$A$33:$A$776,$A138,СВЦЭМ!$B$33:$B$776,P$119)+'СЕТ СН'!$I$9+СВЦЭМ!$D$10+'СЕТ СН'!$I$6-'СЕТ СН'!$I$19</f>
        <v>1221.31164715</v>
      </c>
      <c r="Q138" s="36">
        <f>SUMIFS(СВЦЭМ!$C$33:$C$776,СВЦЭМ!$A$33:$A$776,$A138,СВЦЭМ!$B$33:$B$776,Q$119)+'СЕТ СН'!$I$9+СВЦЭМ!$D$10+'СЕТ СН'!$I$6-'СЕТ СН'!$I$19</f>
        <v>1179.5835771500001</v>
      </c>
      <c r="R138" s="36">
        <f>SUMIFS(СВЦЭМ!$C$33:$C$776,СВЦЭМ!$A$33:$A$776,$A138,СВЦЭМ!$B$33:$B$776,R$119)+'СЕТ СН'!$I$9+СВЦЭМ!$D$10+'СЕТ СН'!$I$6-'СЕТ СН'!$I$19</f>
        <v>1139.03591897</v>
      </c>
      <c r="S138" s="36">
        <f>SUMIFS(СВЦЭМ!$C$33:$C$776,СВЦЭМ!$A$33:$A$776,$A138,СВЦЭМ!$B$33:$B$776,S$119)+'СЕТ СН'!$I$9+СВЦЭМ!$D$10+'СЕТ СН'!$I$6-'СЕТ СН'!$I$19</f>
        <v>1165.64801397</v>
      </c>
      <c r="T138" s="36">
        <f>SUMIFS(СВЦЭМ!$C$33:$C$776,СВЦЭМ!$A$33:$A$776,$A138,СВЦЭМ!$B$33:$B$776,T$119)+'СЕТ СН'!$I$9+СВЦЭМ!$D$10+'СЕТ СН'!$I$6-'СЕТ СН'!$I$19</f>
        <v>1147.8016600000001</v>
      </c>
      <c r="U138" s="36">
        <f>SUMIFS(СВЦЭМ!$C$33:$C$776,СВЦЭМ!$A$33:$A$776,$A138,СВЦЭМ!$B$33:$B$776,U$119)+'СЕТ СН'!$I$9+СВЦЭМ!$D$10+'СЕТ СН'!$I$6-'СЕТ СН'!$I$19</f>
        <v>1141.65621078</v>
      </c>
      <c r="V138" s="36">
        <f>SUMIFS(СВЦЭМ!$C$33:$C$776,СВЦЭМ!$A$33:$A$776,$A138,СВЦЭМ!$B$33:$B$776,V$119)+'СЕТ СН'!$I$9+СВЦЭМ!$D$10+'СЕТ СН'!$I$6-'СЕТ СН'!$I$19</f>
        <v>1138.24599906</v>
      </c>
      <c r="W138" s="36">
        <f>SUMIFS(СВЦЭМ!$C$33:$C$776,СВЦЭМ!$A$33:$A$776,$A138,СВЦЭМ!$B$33:$B$776,W$119)+'СЕТ СН'!$I$9+СВЦЭМ!$D$10+'СЕТ СН'!$I$6-'СЕТ СН'!$I$19</f>
        <v>1127.5257941100001</v>
      </c>
      <c r="X138" s="36">
        <f>SUMIFS(СВЦЭМ!$C$33:$C$776,СВЦЭМ!$A$33:$A$776,$A138,СВЦЭМ!$B$33:$B$776,X$119)+'СЕТ СН'!$I$9+СВЦЭМ!$D$10+'СЕТ СН'!$I$6-'СЕТ СН'!$I$19</f>
        <v>1138.39297164</v>
      </c>
      <c r="Y138" s="36">
        <f>SUMIFS(СВЦЭМ!$C$33:$C$776,СВЦЭМ!$A$33:$A$776,$A138,СВЦЭМ!$B$33:$B$776,Y$119)+'СЕТ СН'!$I$9+СВЦЭМ!$D$10+'СЕТ СН'!$I$6-'СЕТ СН'!$I$19</f>
        <v>1207.9996731600002</v>
      </c>
    </row>
    <row r="139" spans="1:25" ht="15.75" x14ac:dyDescent="0.2">
      <c r="A139" s="35">
        <f t="shared" si="3"/>
        <v>43636</v>
      </c>
      <c r="B139" s="36">
        <f>SUMIFS(СВЦЭМ!$C$33:$C$776,СВЦЭМ!$A$33:$A$776,$A139,СВЦЭМ!$B$33:$B$776,B$119)+'СЕТ СН'!$I$9+СВЦЭМ!$D$10+'СЕТ СН'!$I$6-'СЕТ СН'!$I$19</f>
        <v>1258.1101506300001</v>
      </c>
      <c r="C139" s="36">
        <f>SUMIFS(СВЦЭМ!$C$33:$C$776,СВЦЭМ!$A$33:$A$776,$A139,СВЦЭМ!$B$33:$B$776,C$119)+'СЕТ СН'!$I$9+СВЦЭМ!$D$10+'СЕТ СН'!$I$6-'СЕТ СН'!$I$19</f>
        <v>1307.5664592600001</v>
      </c>
      <c r="D139" s="36">
        <f>SUMIFS(СВЦЭМ!$C$33:$C$776,СВЦЭМ!$A$33:$A$776,$A139,СВЦЭМ!$B$33:$B$776,D$119)+'СЕТ СН'!$I$9+СВЦЭМ!$D$10+'СЕТ СН'!$I$6-'СЕТ СН'!$I$19</f>
        <v>1337.75774961</v>
      </c>
      <c r="E139" s="36">
        <f>SUMIFS(СВЦЭМ!$C$33:$C$776,СВЦЭМ!$A$33:$A$776,$A139,СВЦЭМ!$B$33:$B$776,E$119)+'СЕТ СН'!$I$9+СВЦЭМ!$D$10+'СЕТ СН'!$I$6-'СЕТ СН'!$I$19</f>
        <v>1343.2381677400001</v>
      </c>
      <c r="F139" s="36">
        <f>SUMIFS(СВЦЭМ!$C$33:$C$776,СВЦЭМ!$A$33:$A$776,$A139,СВЦЭМ!$B$33:$B$776,F$119)+'СЕТ СН'!$I$9+СВЦЭМ!$D$10+'СЕТ СН'!$I$6-'СЕТ СН'!$I$19</f>
        <v>1343.0379267800001</v>
      </c>
      <c r="G139" s="36">
        <f>SUMIFS(СВЦЭМ!$C$33:$C$776,СВЦЭМ!$A$33:$A$776,$A139,СВЦЭМ!$B$33:$B$776,G$119)+'СЕТ СН'!$I$9+СВЦЭМ!$D$10+'СЕТ СН'!$I$6-'СЕТ СН'!$I$19</f>
        <v>1357.19148814</v>
      </c>
      <c r="H139" s="36">
        <f>SUMIFS(СВЦЭМ!$C$33:$C$776,СВЦЭМ!$A$33:$A$776,$A139,СВЦЭМ!$B$33:$B$776,H$119)+'СЕТ СН'!$I$9+СВЦЭМ!$D$10+'СЕТ СН'!$I$6-'СЕТ СН'!$I$19</f>
        <v>1353.9692632000001</v>
      </c>
      <c r="I139" s="36">
        <f>SUMIFS(СВЦЭМ!$C$33:$C$776,СВЦЭМ!$A$33:$A$776,$A139,СВЦЭМ!$B$33:$B$776,I$119)+'СЕТ СН'!$I$9+СВЦЭМ!$D$10+'СЕТ СН'!$I$6-'СЕТ СН'!$I$19</f>
        <v>1324.4726117100001</v>
      </c>
      <c r="J139" s="36">
        <f>SUMIFS(СВЦЭМ!$C$33:$C$776,СВЦЭМ!$A$33:$A$776,$A139,СВЦЭМ!$B$33:$B$776,J$119)+'СЕТ СН'!$I$9+СВЦЭМ!$D$10+'СЕТ СН'!$I$6-'СЕТ СН'!$I$19</f>
        <v>1305.4207209800002</v>
      </c>
      <c r="K139" s="36">
        <f>SUMIFS(СВЦЭМ!$C$33:$C$776,СВЦЭМ!$A$33:$A$776,$A139,СВЦЭМ!$B$33:$B$776,K$119)+'СЕТ СН'!$I$9+СВЦЭМ!$D$10+'СЕТ СН'!$I$6-'СЕТ СН'!$I$19</f>
        <v>1274.93180046</v>
      </c>
      <c r="L139" s="36">
        <f>SUMIFS(СВЦЭМ!$C$33:$C$776,СВЦЭМ!$A$33:$A$776,$A139,СВЦЭМ!$B$33:$B$776,L$119)+'СЕТ СН'!$I$9+СВЦЭМ!$D$10+'СЕТ СН'!$I$6-'СЕТ СН'!$I$19</f>
        <v>1273.8680216500002</v>
      </c>
      <c r="M139" s="36">
        <f>SUMIFS(СВЦЭМ!$C$33:$C$776,СВЦЭМ!$A$33:$A$776,$A139,СВЦЭМ!$B$33:$B$776,M$119)+'СЕТ СН'!$I$9+СВЦЭМ!$D$10+'СЕТ СН'!$I$6-'СЕТ СН'!$I$19</f>
        <v>1280.3224817300002</v>
      </c>
      <c r="N139" s="36">
        <f>SUMIFS(СВЦЭМ!$C$33:$C$776,СВЦЭМ!$A$33:$A$776,$A139,СВЦЭМ!$B$33:$B$776,N$119)+'СЕТ СН'!$I$9+СВЦЭМ!$D$10+'СЕТ СН'!$I$6-'СЕТ СН'!$I$19</f>
        <v>1277.8037802400002</v>
      </c>
      <c r="O139" s="36">
        <f>SUMIFS(СВЦЭМ!$C$33:$C$776,СВЦЭМ!$A$33:$A$776,$A139,СВЦЭМ!$B$33:$B$776,O$119)+'СЕТ СН'!$I$9+СВЦЭМ!$D$10+'СЕТ СН'!$I$6-'СЕТ СН'!$I$19</f>
        <v>1281.2315403800001</v>
      </c>
      <c r="P139" s="36">
        <f>SUMIFS(СВЦЭМ!$C$33:$C$776,СВЦЭМ!$A$33:$A$776,$A139,СВЦЭМ!$B$33:$B$776,P$119)+'СЕТ СН'!$I$9+СВЦЭМ!$D$10+'СЕТ СН'!$I$6-'СЕТ СН'!$I$19</f>
        <v>1294.3582703500001</v>
      </c>
      <c r="Q139" s="36">
        <f>SUMIFS(СВЦЭМ!$C$33:$C$776,СВЦЭМ!$A$33:$A$776,$A139,СВЦЭМ!$B$33:$B$776,Q$119)+'СЕТ СН'!$I$9+СВЦЭМ!$D$10+'СЕТ СН'!$I$6-'СЕТ СН'!$I$19</f>
        <v>1255.5878287</v>
      </c>
      <c r="R139" s="36">
        <f>SUMIFS(СВЦЭМ!$C$33:$C$776,СВЦЭМ!$A$33:$A$776,$A139,СВЦЭМ!$B$33:$B$776,R$119)+'СЕТ СН'!$I$9+СВЦЭМ!$D$10+'СЕТ СН'!$I$6-'СЕТ СН'!$I$19</f>
        <v>1205.8478651200001</v>
      </c>
      <c r="S139" s="36">
        <f>SUMIFS(СВЦЭМ!$C$33:$C$776,СВЦЭМ!$A$33:$A$776,$A139,СВЦЭМ!$B$33:$B$776,S$119)+'СЕТ СН'!$I$9+СВЦЭМ!$D$10+'СЕТ СН'!$I$6-'СЕТ СН'!$I$19</f>
        <v>1208.4072895200002</v>
      </c>
      <c r="T139" s="36">
        <f>SUMIFS(СВЦЭМ!$C$33:$C$776,СВЦЭМ!$A$33:$A$776,$A139,СВЦЭМ!$B$33:$B$776,T$119)+'СЕТ СН'!$I$9+СВЦЭМ!$D$10+'СЕТ СН'!$I$6-'СЕТ СН'!$I$19</f>
        <v>1216.14206137</v>
      </c>
      <c r="U139" s="36">
        <f>SUMIFS(СВЦЭМ!$C$33:$C$776,СВЦЭМ!$A$33:$A$776,$A139,СВЦЭМ!$B$33:$B$776,U$119)+'СЕТ СН'!$I$9+СВЦЭМ!$D$10+'СЕТ СН'!$I$6-'СЕТ СН'!$I$19</f>
        <v>1225.40306753</v>
      </c>
      <c r="V139" s="36">
        <f>SUMIFS(СВЦЭМ!$C$33:$C$776,СВЦЭМ!$A$33:$A$776,$A139,СВЦЭМ!$B$33:$B$776,V$119)+'СЕТ СН'!$I$9+СВЦЭМ!$D$10+'СЕТ СН'!$I$6-'СЕТ СН'!$I$19</f>
        <v>1249.4005970200001</v>
      </c>
      <c r="W139" s="36">
        <f>SUMIFS(СВЦЭМ!$C$33:$C$776,СВЦЭМ!$A$33:$A$776,$A139,СВЦЭМ!$B$33:$B$776,W$119)+'СЕТ СН'!$I$9+СВЦЭМ!$D$10+'СЕТ СН'!$I$6-'СЕТ СН'!$I$19</f>
        <v>1250.47657428</v>
      </c>
      <c r="X139" s="36">
        <f>SUMIFS(СВЦЭМ!$C$33:$C$776,СВЦЭМ!$A$33:$A$776,$A139,СВЦЭМ!$B$33:$B$776,X$119)+'СЕТ СН'!$I$9+СВЦЭМ!$D$10+'СЕТ СН'!$I$6-'СЕТ СН'!$I$19</f>
        <v>1245.3759448800001</v>
      </c>
      <c r="Y139" s="36">
        <f>SUMIFS(СВЦЭМ!$C$33:$C$776,СВЦЭМ!$A$33:$A$776,$A139,СВЦЭМ!$B$33:$B$776,Y$119)+'СЕТ СН'!$I$9+СВЦЭМ!$D$10+'СЕТ СН'!$I$6-'СЕТ СН'!$I$19</f>
        <v>1283.4676068400001</v>
      </c>
    </row>
    <row r="140" spans="1:25" ht="15.75" x14ac:dyDescent="0.2">
      <c r="A140" s="35">
        <f t="shared" si="3"/>
        <v>43637</v>
      </c>
      <c r="B140" s="36">
        <f>SUMIFS(СВЦЭМ!$C$33:$C$776,СВЦЭМ!$A$33:$A$776,$A140,СВЦЭМ!$B$33:$B$776,B$119)+'СЕТ СН'!$I$9+СВЦЭМ!$D$10+'СЕТ СН'!$I$6-'СЕТ СН'!$I$19</f>
        <v>1273.21624425</v>
      </c>
      <c r="C140" s="36">
        <f>SUMIFS(СВЦЭМ!$C$33:$C$776,СВЦЭМ!$A$33:$A$776,$A140,СВЦЭМ!$B$33:$B$776,C$119)+'СЕТ СН'!$I$9+СВЦЭМ!$D$10+'СЕТ СН'!$I$6-'СЕТ СН'!$I$19</f>
        <v>1275.6095525600001</v>
      </c>
      <c r="D140" s="36">
        <f>SUMIFS(СВЦЭМ!$C$33:$C$776,СВЦЭМ!$A$33:$A$776,$A140,СВЦЭМ!$B$33:$B$776,D$119)+'СЕТ СН'!$I$9+СВЦЭМ!$D$10+'СЕТ СН'!$I$6-'СЕТ СН'!$I$19</f>
        <v>1299.92884718</v>
      </c>
      <c r="E140" s="36">
        <f>SUMIFS(СВЦЭМ!$C$33:$C$776,СВЦЭМ!$A$33:$A$776,$A140,СВЦЭМ!$B$33:$B$776,E$119)+'СЕТ СН'!$I$9+СВЦЭМ!$D$10+'СЕТ СН'!$I$6-'СЕТ СН'!$I$19</f>
        <v>1337.2325773100001</v>
      </c>
      <c r="F140" s="36">
        <f>SUMIFS(СВЦЭМ!$C$33:$C$776,СВЦЭМ!$A$33:$A$776,$A140,СВЦЭМ!$B$33:$B$776,F$119)+'СЕТ СН'!$I$9+СВЦЭМ!$D$10+'СЕТ СН'!$I$6-'СЕТ СН'!$I$19</f>
        <v>1346.5713838700001</v>
      </c>
      <c r="G140" s="36">
        <f>SUMIFS(СВЦЭМ!$C$33:$C$776,СВЦЭМ!$A$33:$A$776,$A140,СВЦЭМ!$B$33:$B$776,G$119)+'СЕТ СН'!$I$9+СВЦЭМ!$D$10+'СЕТ СН'!$I$6-'СЕТ СН'!$I$19</f>
        <v>1351.38695009</v>
      </c>
      <c r="H140" s="36">
        <f>SUMIFS(СВЦЭМ!$C$33:$C$776,СВЦЭМ!$A$33:$A$776,$A140,СВЦЭМ!$B$33:$B$776,H$119)+'СЕТ СН'!$I$9+СВЦЭМ!$D$10+'СЕТ СН'!$I$6-'СЕТ СН'!$I$19</f>
        <v>1291.3276280800001</v>
      </c>
      <c r="I140" s="36">
        <f>SUMIFS(СВЦЭМ!$C$33:$C$776,СВЦЭМ!$A$33:$A$776,$A140,СВЦЭМ!$B$33:$B$776,I$119)+'СЕТ СН'!$I$9+СВЦЭМ!$D$10+'СЕТ СН'!$I$6-'СЕТ СН'!$I$19</f>
        <v>1284.72662509</v>
      </c>
      <c r="J140" s="36">
        <f>SUMIFS(СВЦЭМ!$C$33:$C$776,СВЦЭМ!$A$33:$A$776,$A140,СВЦЭМ!$B$33:$B$776,J$119)+'СЕТ СН'!$I$9+СВЦЭМ!$D$10+'СЕТ СН'!$I$6-'СЕТ СН'!$I$19</f>
        <v>1296.24462909</v>
      </c>
      <c r="K140" s="36">
        <f>SUMIFS(СВЦЭМ!$C$33:$C$776,СВЦЭМ!$A$33:$A$776,$A140,СВЦЭМ!$B$33:$B$776,K$119)+'СЕТ СН'!$I$9+СВЦЭМ!$D$10+'СЕТ СН'!$I$6-'СЕТ СН'!$I$19</f>
        <v>1325.2323036500002</v>
      </c>
      <c r="L140" s="36">
        <f>SUMIFS(СВЦЭМ!$C$33:$C$776,СВЦЭМ!$A$33:$A$776,$A140,СВЦЭМ!$B$33:$B$776,L$119)+'СЕТ СН'!$I$9+СВЦЭМ!$D$10+'СЕТ СН'!$I$6-'СЕТ СН'!$I$19</f>
        <v>1305.3960347900002</v>
      </c>
      <c r="M140" s="36">
        <f>SUMIFS(СВЦЭМ!$C$33:$C$776,СВЦЭМ!$A$33:$A$776,$A140,СВЦЭМ!$B$33:$B$776,M$119)+'СЕТ СН'!$I$9+СВЦЭМ!$D$10+'СЕТ СН'!$I$6-'СЕТ СН'!$I$19</f>
        <v>1300.43738598</v>
      </c>
      <c r="N140" s="36">
        <f>SUMIFS(СВЦЭМ!$C$33:$C$776,СВЦЭМ!$A$33:$A$776,$A140,СВЦЭМ!$B$33:$B$776,N$119)+'СЕТ СН'!$I$9+СВЦЭМ!$D$10+'СЕТ СН'!$I$6-'СЕТ СН'!$I$19</f>
        <v>1286.88252285</v>
      </c>
      <c r="O140" s="36">
        <f>SUMIFS(СВЦЭМ!$C$33:$C$776,СВЦЭМ!$A$33:$A$776,$A140,СВЦЭМ!$B$33:$B$776,O$119)+'СЕТ СН'!$I$9+СВЦЭМ!$D$10+'СЕТ СН'!$I$6-'СЕТ СН'!$I$19</f>
        <v>1284.49945667</v>
      </c>
      <c r="P140" s="36">
        <f>SUMIFS(СВЦЭМ!$C$33:$C$776,СВЦЭМ!$A$33:$A$776,$A140,СВЦЭМ!$B$33:$B$776,P$119)+'СЕТ СН'!$I$9+СВЦЭМ!$D$10+'СЕТ СН'!$I$6-'СЕТ СН'!$I$19</f>
        <v>1293.4848192700001</v>
      </c>
      <c r="Q140" s="36">
        <f>SUMIFS(СВЦЭМ!$C$33:$C$776,СВЦЭМ!$A$33:$A$776,$A140,СВЦЭМ!$B$33:$B$776,Q$119)+'СЕТ СН'!$I$9+СВЦЭМ!$D$10+'СЕТ СН'!$I$6-'СЕТ СН'!$I$19</f>
        <v>1247.9699038900001</v>
      </c>
      <c r="R140" s="36">
        <f>SUMIFS(СВЦЭМ!$C$33:$C$776,СВЦЭМ!$A$33:$A$776,$A140,СВЦЭМ!$B$33:$B$776,R$119)+'СЕТ СН'!$I$9+СВЦЭМ!$D$10+'СЕТ СН'!$I$6-'СЕТ СН'!$I$19</f>
        <v>1191.3842077100001</v>
      </c>
      <c r="S140" s="36">
        <f>SUMIFS(СВЦЭМ!$C$33:$C$776,СВЦЭМ!$A$33:$A$776,$A140,СВЦЭМ!$B$33:$B$776,S$119)+'СЕТ СН'!$I$9+СВЦЭМ!$D$10+'СЕТ СН'!$I$6-'СЕТ СН'!$I$19</f>
        <v>1117.6233409900001</v>
      </c>
      <c r="T140" s="36">
        <f>SUMIFS(СВЦЭМ!$C$33:$C$776,СВЦЭМ!$A$33:$A$776,$A140,СВЦЭМ!$B$33:$B$776,T$119)+'СЕТ СН'!$I$9+СВЦЭМ!$D$10+'СЕТ СН'!$I$6-'СЕТ СН'!$I$19</f>
        <v>1123.9946161800001</v>
      </c>
      <c r="U140" s="36">
        <f>SUMIFS(СВЦЭМ!$C$33:$C$776,СВЦЭМ!$A$33:$A$776,$A140,СВЦЭМ!$B$33:$B$776,U$119)+'СЕТ СН'!$I$9+СВЦЭМ!$D$10+'СЕТ СН'!$I$6-'СЕТ СН'!$I$19</f>
        <v>1120.4708530500002</v>
      </c>
      <c r="V140" s="36">
        <f>SUMIFS(СВЦЭМ!$C$33:$C$776,СВЦЭМ!$A$33:$A$776,$A140,СВЦЭМ!$B$33:$B$776,V$119)+'СЕТ СН'!$I$9+СВЦЭМ!$D$10+'СЕТ СН'!$I$6-'СЕТ СН'!$I$19</f>
        <v>1135.0629127900002</v>
      </c>
      <c r="W140" s="36">
        <f>SUMIFS(СВЦЭМ!$C$33:$C$776,СВЦЭМ!$A$33:$A$776,$A140,СВЦЭМ!$B$33:$B$776,W$119)+'СЕТ СН'!$I$9+СВЦЭМ!$D$10+'СЕТ СН'!$I$6-'СЕТ СН'!$I$19</f>
        <v>1145.2833071300001</v>
      </c>
      <c r="X140" s="36">
        <f>SUMIFS(СВЦЭМ!$C$33:$C$776,СВЦЭМ!$A$33:$A$776,$A140,СВЦЭМ!$B$33:$B$776,X$119)+'СЕТ СН'!$I$9+СВЦЭМ!$D$10+'СЕТ СН'!$I$6-'СЕТ СН'!$I$19</f>
        <v>1119.1748943300001</v>
      </c>
      <c r="Y140" s="36">
        <f>SUMIFS(СВЦЭМ!$C$33:$C$776,СВЦЭМ!$A$33:$A$776,$A140,СВЦЭМ!$B$33:$B$776,Y$119)+'СЕТ СН'!$I$9+СВЦЭМ!$D$10+'СЕТ СН'!$I$6-'СЕТ СН'!$I$19</f>
        <v>1143.7387545000001</v>
      </c>
    </row>
    <row r="141" spans="1:25" ht="15.75" x14ac:dyDescent="0.2">
      <c r="A141" s="35">
        <f t="shared" si="3"/>
        <v>43638</v>
      </c>
      <c r="B141" s="36">
        <f>SUMIFS(СВЦЭМ!$C$33:$C$776,СВЦЭМ!$A$33:$A$776,$A141,СВЦЭМ!$B$33:$B$776,B$119)+'СЕТ СН'!$I$9+СВЦЭМ!$D$10+'СЕТ СН'!$I$6-'СЕТ СН'!$I$19</f>
        <v>1296.3934643800001</v>
      </c>
      <c r="C141" s="36">
        <f>SUMIFS(СВЦЭМ!$C$33:$C$776,СВЦЭМ!$A$33:$A$776,$A141,СВЦЭМ!$B$33:$B$776,C$119)+'СЕТ СН'!$I$9+СВЦЭМ!$D$10+'СЕТ СН'!$I$6-'СЕТ СН'!$I$19</f>
        <v>1337.6127810400001</v>
      </c>
      <c r="D141" s="36">
        <f>SUMIFS(СВЦЭМ!$C$33:$C$776,СВЦЭМ!$A$33:$A$776,$A141,СВЦЭМ!$B$33:$B$776,D$119)+'СЕТ СН'!$I$9+СВЦЭМ!$D$10+'СЕТ СН'!$I$6-'СЕТ СН'!$I$19</f>
        <v>1361.14521018</v>
      </c>
      <c r="E141" s="36">
        <f>SUMIFS(СВЦЭМ!$C$33:$C$776,СВЦЭМ!$A$33:$A$776,$A141,СВЦЭМ!$B$33:$B$776,E$119)+'СЕТ СН'!$I$9+СВЦЭМ!$D$10+'СЕТ СН'!$I$6-'СЕТ СН'!$I$19</f>
        <v>1396.1684094</v>
      </c>
      <c r="F141" s="36">
        <f>SUMIFS(СВЦЭМ!$C$33:$C$776,СВЦЭМ!$A$33:$A$776,$A141,СВЦЭМ!$B$33:$B$776,F$119)+'СЕТ СН'!$I$9+СВЦЭМ!$D$10+'СЕТ СН'!$I$6-'СЕТ СН'!$I$19</f>
        <v>1400.2703577300001</v>
      </c>
      <c r="G141" s="36">
        <f>SUMIFS(СВЦЭМ!$C$33:$C$776,СВЦЭМ!$A$33:$A$776,$A141,СВЦЭМ!$B$33:$B$776,G$119)+'СЕТ СН'!$I$9+СВЦЭМ!$D$10+'СЕТ СН'!$I$6-'СЕТ СН'!$I$19</f>
        <v>1402.25296308</v>
      </c>
      <c r="H141" s="36">
        <f>SUMIFS(СВЦЭМ!$C$33:$C$776,СВЦЭМ!$A$33:$A$776,$A141,СВЦЭМ!$B$33:$B$776,H$119)+'СЕТ СН'!$I$9+СВЦЭМ!$D$10+'СЕТ СН'!$I$6-'СЕТ СН'!$I$19</f>
        <v>1377.4049611300002</v>
      </c>
      <c r="I141" s="36">
        <f>SUMIFS(СВЦЭМ!$C$33:$C$776,СВЦЭМ!$A$33:$A$776,$A141,СВЦЭМ!$B$33:$B$776,I$119)+'СЕТ СН'!$I$9+СВЦЭМ!$D$10+'СЕТ СН'!$I$6-'СЕТ СН'!$I$19</f>
        <v>1329.7391897800001</v>
      </c>
      <c r="J141" s="36">
        <f>SUMIFS(СВЦЭМ!$C$33:$C$776,СВЦЭМ!$A$33:$A$776,$A141,СВЦЭМ!$B$33:$B$776,J$119)+'СЕТ СН'!$I$9+СВЦЭМ!$D$10+'СЕТ СН'!$I$6-'СЕТ СН'!$I$19</f>
        <v>1301.5547235900001</v>
      </c>
      <c r="K141" s="36">
        <f>SUMIFS(СВЦЭМ!$C$33:$C$776,СВЦЭМ!$A$33:$A$776,$A141,СВЦЭМ!$B$33:$B$776,K$119)+'СЕТ СН'!$I$9+СВЦЭМ!$D$10+'СЕТ СН'!$I$6-'СЕТ СН'!$I$19</f>
        <v>1229.5009185500001</v>
      </c>
      <c r="L141" s="36">
        <f>SUMIFS(СВЦЭМ!$C$33:$C$776,СВЦЭМ!$A$33:$A$776,$A141,СВЦЭМ!$B$33:$B$776,L$119)+'СЕТ СН'!$I$9+СВЦЭМ!$D$10+'СЕТ СН'!$I$6-'СЕТ СН'!$I$19</f>
        <v>1143.66886845</v>
      </c>
      <c r="M141" s="36">
        <f>SUMIFS(СВЦЭМ!$C$33:$C$776,СВЦЭМ!$A$33:$A$776,$A141,СВЦЭМ!$B$33:$B$776,M$119)+'СЕТ СН'!$I$9+СВЦЭМ!$D$10+'СЕТ СН'!$I$6-'СЕТ СН'!$I$19</f>
        <v>1139.7601970000001</v>
      </c>
      <c r="N141" s="36">
        <f>SUMIFS(СВЦЭМ!$C$33:$C$776,СВЦЭМ!$A$33:$A$776,$A141,СВЦЭМ!$B$33:$B$776,N$119)+'СЕТ СН'!$I$9+СВЦЭМ!$D$10+'СЕТ СН'!$I$6-'СЕТ СН'!$I$19</f>
        <v>1139.32884672</v>
      </c>
      <c r="O141" s="36">
        <f>SUMIFS(СВЦЭМ!$C$33:$C$776,СВЦЭМ!$A$33:$A$776,$A141,СВЦЭМ!$B$33:$B$776,O$119)+'СЕТ СН'!$I$9+СВЦЭМ!$D$10+'СЕТ СН'!$I$6-'СЕТ СН'!$I$19</f>
        <v>1137.3002799600001</v>
      </c>
      <c r="P141" s="36">
        <f>SUMIFS(СВЦЭМ!$C$33:$C$776,СВЦЭМ!$A$33:$A$776,$A141,СВЦЭМ!$B$33:$B$776,P$119)+'СЕТ СН'!$I$9+СВЦЭМ!$D$10+'СЕТ СН'!$I$6-'СЕТ СН'!$I$19</f>
        <v>1151.30460988</v>
      </c>
      <c r="Q141" s="36">
        <f>SUMIFS(СВЦЭМ!$C$33:$C$776,СВЦЭМ!$A$33:$A$776,$A141,СВЦЭМ!$B$33:$B$776,Q$119)+'СЕТ СН'!$I$9+СВЦЭМ!$D$10+'СЕТ СН'!$I$6-'СЕТ СН'!$I$19</f>
        <v>1141.88224848</v>
      </c>
      <c r="R141" s="36">
        <f>SUMIFS(СВЦЭМ!$C$33:$C$776,СВЦЭМ!$A$33:$A$776,$A141,СВЦЭМ!$B$33:$B$776,R$119)+'СЕТ СН'!$I$9+СВЦЭМ!$D$10+'СЕТ СН'!$I$6-'СЕТ СН'!$I$19</f>
        <v>1145.27231626</v>
      </c>
      <c r="S141" s="36">
        <f>SUMIFS(СВЦЭМ!$C$33:$C$776,СВЦЭМ!$A$33:$A$776,$A141,СВЦЭМ!$B$33:$B$776,S$119)+'СЕТ СН'!$I$9+СВЦЭМ!$D$10+'СЕТ СН'!$I$6-'СЕТ СН'!$I$19</f>
        <v>1153.0273561600002</v>
      </c>
      <c r="T141" s="36">
        <f>SUMIFS(СВЦЭМ!$C$33:$C$776,СВЦЭМ!$A$33:$A$776,$A141,СВЦЭМ!$B$33:$B$776,T$119)+'СЕТ СН'!$I$9+СВЦЭМ!$D$10+'СЕТ СН'!$I$6-'СЕТ СН'!$I$19</f>
        <v>1145.88169844</v>
      </c>
      <c r="U141" s="36">
        <f>SUMIFS(СВЦЭМ!$C$33:$C$776,СВЦЭМ!$A$33:$A$776,$A141,СВЦЭМ!$B$33:$B$776,U$119)+'СЕТ СН'!$I$9+СВЦЭМ!$D$10+'СЕТ СН'!$I$6-'СЕТ СН'!$I$19</f>
        <v>1145.02180251</v>
      </c>
      <c r="V141" s="36">
        <f>SUMIFS(СВЦЭМ!$C$33:$C$776,СВЦЭМ!$A$33:$A$776,$A141,СВЦЭМ!$B$33:$B$776,V$119)+'СЕТ СН'!$I$9+СВЦЭМ!$D$10+'СЕТ СН'!$I$6-'СЕТ СН'!$I$19</f>
        <v>1137.38052922</v>
      </c>
      <c r="W141" s="36">
        <f>SUMIFS(СВЦЭМ!$C$33:$C$776,СВЦЭМ!$A$33:$A$776,$A141,СВЦЭМ!$B$33:$B$776,W$119)+'СЕТ СН'!$I$9+СВЦЭМ!$D$10+'СЕТ СН'!$I$6-'СЕТ СН'!$I$19</f>
        <v>1157.19108824</v>
      </c>
      <c r="X141" s="36">
        <f>SUMIFS(СВЦЭМ!$C$33:$C$776,СВЦЭМ!$A$33:$A$776,$A141,СВЦЭМ!$B$33:$B$776,X$119)+'СЕТ СН'!$I$9+СВЦЭМ!$D$10+'СЕТ СН'!$I$6-'СЕТ СН'!$I$19</f>
        <v>1136.08304387</v>
      </c>
      <c r="Y141" s="36">
        <f>SUMIFS(СВЦЭМ!$C$33:$C$776,СВЦЭМ!$A$33:$A$776,$A141,СВЦЭМ!$B$33:$B$776,Y$119)+'СЕТ СН'!$I$9+СВЦЭМ!$D$10+'СЕТ СН'!$I$6-'СЕТ СН'!$I$19</f>
        <v>1098.9159627400002</v>
      </c>
    </row>
    <row r="142" spans="1:25" ht="15.75" x14ac:dyDescent="0.2">
      <c r="A142" s="35">
        <f t="shared" si="3"/>
        <v>43639</v>
      </c>
      <c r="B142" s="36">
        <f>SUMIFS(СВЦЭМ!$C$33:$C$776,СВЦЭМ!$A$33:$A$776,$A142,СВЦЭМ!$B$33:$B$776,B$119)+'СЕТ СН'!$I$9+СВЦЭМ!$D$10+'СЕТ СН'!$I$6-'СЕТ СН'!$I$19</f>
        <v>1243.5048940900001</v>
      </c>
      <c r="C142" s="36">
        <f>SUMIFS(СВЦЭМ!$C$33:$C$776,СВЦЭМ!$A$33:$A$776,$A142,СВЦЭМ!$B$33:$B$776,C$119)+'СЕТ СН'!$I$9+СВЦЭМ!$D$10+'СЕТ СН'!$I$6-'СЕТ СН'!$I$19</f>
        <v>1261.0808120700001</v>
      </c>
      <c r="D142" s="36">
        <f>SUMIFS(СВЦЭМ!$C$33:$C$776,СВЦЭМ!$A$33:$A$776,$A142,СВЦЭМ!$B$33:$B$776,D$119)+'СЕТ СН'!$I$9+СВЦЭМ!$D$10+'СЕТ СН'!$I$6-'СЕТ СН'!$I$19</f>
        <v>1303.20477992</v>
      </c>
      <c r="E142" s="36">
        <f>SUMIFS(СВЦЭМ!$C$33:$C$776,СВЦЭМ!$A$33:$A$776,$A142,СВЦЭМ!$B$33:$B$776,E$119)+'СЕТ СН'!$I$9+СВЦЭМ!$D$10+'СЕТ СН'!$I$6-'СЕТ СН'!$I$19</f>
        <v>1325.2478393200001</v>
      </c>
      <c r="F142" s="36">
        <f>SUMIFS(СВЦЭМ!$C$33:$C$776,СВЦЭМ!$A$33:$A$776,$A142,СВЦЭМ!$B$33:$B$776,F$119)+'СЕТ СН'!$I$9+СВЦЭМ!$D$10+'СЕТ СН'!$I$6-'СЕТ СН'!$I$19</f>
        <v>1329.9009144200002</v>
      </c>
      <c r="G142" s="36">
        <f>SUMIFS(СВЦЭМ!$C$33:$C$776,СВЦЭМ!$A$33:$A$776,$A142,СВЦЭМ!$B$33:$B$776,G$119)+'СЕТ СН'!$I$9+СВЦЭМ!$D$10+'СЕТ СН'!$I$6-'СЕТ СН'!$I$19</f>
        <v>1353.64196556</v>
      </c>
      <c r="H142" s="36">
        <f>SUMIFS(СВЦЭМ!$C$33:$C$776,СВЦЭМ!$A$33:$A$776,$A142,СВЦЭМ!$B$33:$B$776,H$119)+'СЕТ СН'!$I$9+СВЦЭМ!$D$10+'СЕТ СН'!$I$6-'СЕТ СН'!$I$19</f>
        <v>1330.0322320600001</v>
      </c>
      <c r="I142" s="36">
        <f>SUMIFS(СВЦЭМ!$C$33:$C$776,СВЦЭМ!$A$33:$A$776,$A142,СВЦЭМ!$B$33:$B$776,I$119)+'СЕТ СН'!$I$9+СВЦЭМ!$D$10+'СЕТ СН'!$I$6-'СЕТ СН'!$I$19</f>
        <v>1298.5286915300001</v>
      </c>
      <c r="J142" s="36">
        <f>SUMIFS(СВЦЭМ!$C$33:$C$776,СВЦЭМ!$A$33:$A$776,$A142,СВЦЭМ!$B$33:$B$776,J$119)+'СЕТ СН'!$I$9+СВЦЭМ!$D$10+'СЕТ СН'!$I$6-'СЕТ СН'!$I$19</f>
        <v>1274.4020859300001</v>
      </c>
      <c r="K142" s="36">
        <f>SUMIFS(СВЦЭМ!$C$33:$C$776,СВЦЭМ!$A$33:$A$776,$A142,СВЦЭМ!$B$33:$B$776,K$119)+'СЕТ СН'!$I$9+СВЦЭМ!$D$10+'СЕТ СН'!$I$6-'СЕТ СН'!$I$19</f>
        <v>1243.16299394</v>
      </c>
      <c r="L142" s="36">
        <f>SUMIFS(СВЦЭМ!$C$33:$C$776,СВЦЭМ!$A$33:$A$776,$A142,СВЦЭМ!$B$33:$B$776,L$119)+'СЕТ СН'!$I$9+СВЦЭМ!$D$10+'СЕТ СН'!$I$6-'СЕТ СН'!$I$19</f>
        <v>1222.8568643900001</v>
      </c>
      <c r="M142" s="36">
        <f>SUMIFS(СВЦЭМ!$C$33:$C$776,СВЦЭМ!$A$33:$A$776,$A142,СВЦЭМ!$B$33:$B$776,M$119)+'СЕТ СН'!$I$9+СВЦЭМ!$D$10+'СЕТ СН'!$I$6-'СЕТ СН'!$I$19</f>
        <v>1196.0862815200001</v>
      </c>
      <c r="N142" s="36">
        <f>SUMIFS(СВЦЭМ!$C$33:$C$776,СВЦЭМ!$A$33:$A$776,$A142,СВЦЭМ!$B$33:$B$776,N$119)+'СЕТ СН'!$I$9+СВЦЭМ!$D$10+'СЕТ СН'!$I$6-'СЕТ СН'!$I$19</f>
        <v>1227.14845633</v>
      </c>
      <c r="O142" s="36">
        <f>SUMIFS(СВЦЭМ!$C$33:$C$776,СВЦЭМ!$A$33:$A$776,$A142,СВЦЭМ!$B$33:$B$776,O$119)+'СЕТ СН'!$I$9+СВЦЭМ!$D$10+'СЕТ СН'!$I$6-'СЕТ СН'!$I$19</f>
        <v>1228.18468469</v>
      </c>
      <c r="P142" s="36">
        <f>SUMIFS(СВЦЭМ!$C$33:$C$776,СВЦЭМ!$A$33:$A$776,$A142,СВЦЭМ!$B$33:$B$776,P$119)+'СЕТ СН'!$I$9+СВЦЭМ!$D$10+'СЕТ СН'!$I$6-'СЕТ СН'!$I$19</f>
        <v>1239.00389694</v>
      </c>
      <c r="Q142" s="36">
        <f>SUMIFS(СВЦЭМ!$C$33:$C$776,СВЦЭМ!$A$33:$A$776,$A142,СВЦЭМ!$B$33:$B$776,Q$119)+'СЕТ СН'!$I$9+СВЦЭМ!$D$10+'СЕТ СН'!$I$6-'СЕТ СН'!$I$19</f>
        <v>1197.0274832100001</v>
      </c>
      <c r="R142" s="36">
        <f>SUMIFS(СВЦЭМ!$C$33:$C$776,СВЦЭМ!$A$33:$A$776,$A142,СВЦЭМ!$B$33:$B$776,R$119)+'СЕТ СН'!$I$9+СВЦЭМ!$D$10+'СЕТ СН'!$I$6-'СЕТ СН'!$I$19</f>
        <v>1142.4282868600001</v>
      </c>
      <c r="S142" s="36">
        <f>SUMIFS(СВЦЭМ!$C$33:$C$776,СВЦЭМ!$A$33:$A$776,$A142,СВЦЭМ!$B$33:$B$776,S$119)+'СЕТ СН'!$I$9+СВЦЭМ!$D$10+'СЕТ СН'!$I$6-'СЕТ СН'!$I$19</f>
        <v>1144.5323006200001</v>
      </c>
      <c r="T142" s="36">
        <f>SUMIFS(СВЦЭМ!$C$33:$C$776,СВЦЭМ!$A$33:$A$776,$A142,СВЦЭМ!$B$33:$B$776,T$119)+'СЕТ СН'!$I$9+СВЦЭМ!$D$10+'СЕТ СН'!$I$6-'СЕТ СН'!$I$19</f>
        <v>1146.5515232400001</v>
      </c>
      <c r="U142" s="36">
        <f>SUMIFS(СВЦЭМ!$C$33:$C$776,СВЦЭМ!$A$33:$A$776,$A142,СВЦЭМ!$B$33:$B$776,U$119)+'СЕТ СН'!$I$9+СВЦЭМ!$D$10+'СЕТ СН'!$I$6-'СЕТ СН'!$I$19</f>
        <v>1151.35260829</v>
      </c>
      <c r="V142" s="36">
        <f>SUMIFS(СВЦЭМ!$C$33:$C$776,СВЦЭМ!$A$33:$A$776,$A142,СВЦЭМ!$B$33:$B$776,V$119)+'СЕТ СН'!$I$9+СВЦЭМ!$D$10+'СЕТ СН'!$I$6-'СЕТ СН'!$I$19</f>
        <v>1131.5984701300001</v>
      </c>
      <c r="W142" s="36">
        <f>SUMIFS(СВЦЭМ!$C$33:$C$776,СВЦЭМ!$A$33:$A$776,$A142,СВЦЭМ!$B$33:$B$776,W$119)+'СЕТ СН'!$I$9+СВЦЭМ!$D$10+'СЕТ СН'!$I$6-'СЕТ СН'!$I$19</f>
        <v>1126.5735287900002</v>
      </c>
      <c r="X142" s="36">
        <f>SUMIFS(СВЦЭМ!$C$33:$C$776,СВЦЭМ!$A$33:$A$776,$A142,СВЦЭМ!$B$33:$B$776,X$119)+'СЕТ СН'!$I$9+СВЦЭМ!$D$10+'СЕТ СН'!$I$6-'СЕТ СН'!$I$19</f>
        <v>1128.33541629</v>
      </c>
      <c r="Y142" s="36">
        <f>SUMIFS(СВЦЭМ!$C$33:$C$776,СВЦЭМ!$A$33:$A$776,$A142,СВЦЭМ!$B$33:$B$776,Y$119)+'СЕТ СН'!$I$9+СВЦЭМ!$D$10+'СЕТ СН'!$I$6-'СЕТ СН'!$I$19</f>
        <v>1219.22923547</v>
      </c>
    </row>
    <row r="143" spans="1:25" ht="15.75" x14ac:dyDescent="0.2">
      <c r="A143" s="35">
        <f t="shared" si="3"/>
        <v>43640</v>
      </c>
      <c r="B143" s="36">
        <f>SUMIFS(СВЦЭМ!$C$33:$C$776,СВЦЭМ!$A$33:$A$776,$A143,СВЦЭМ!$B$33:$B$776,B$119)+'СЕТ СН'!$I$9+СВЦЭМ!$D$10+'СЕТ СН'!$I$6-'СЕТ СН'!$I$19</f>
        <v>1332.1940353800001</v>
      </c>
      <c r="C143" s="36">
        <f>SUMIFS(СВЦЭМ!$C$33:$C$776,СВЦЭМ!$A$33:$A$776,$A143,СВЦЭМ!$B$33:$B$776,C$119)+'СЕТ СН'!$I$9+СВЦЭМ!$D$10+'СЕТ СН'!$I$6-'СЕТ СН'!$I$19</f>
        <v>1350.01186908</v>
      </c>
      <c r="D143" s="36">
        <f>SUMIFS(СВЦЭМ!$C$33:$C$776,СВЦЭМ!$A$33:$A$776,$A143,СВЦЭМ!$B$33:$B$776,D$119)+'СЕТ СН'!$I$9+СВЦЭМ!$D$10+'СЕТ СН'!$I$6-'СЕТ СН'!$I$19</f>
        <v>1392.6912227100001</v>
      </c>
      <c r="E143" s="36">
        <f>SUMIFS(СВЦЭМ!$C$33:$C$776,СВЦЭМ!$A$33:$A$776,$A143,СВЦЭМ!$B$33:$B$776,E$119)+'СЕТ СН'!$I$9+СВЦЭМ!$D$10+'СЕТ СН'!$I$6-'СЕТ СН'!$I$19</f>
        <v>1393.4211738500001</v>
      </c>
      <c r="F143" s="36">
        <f>SUMIFS(СВЦЭМ!$C$33:$C$776,СВЦЭМ!$A$33:$A$776,$A143,СВЦЭМ!$B$33:$B$776,F$119)+'СЕТ СН'!$I$9+СВЦЭМ!$D$10+'СЕТ СН'!$I$6-'СЕТ СН'!$I$19</f>
        <v>1405.1829628800001</v>
      </c>
      <c r="G143" s="36">
        <f>SUMIFS(СВЦЭМ!$C$33:$C$776,СВЦЭМ!$A$33:$A$776,$A143,СВЦЭМ!$B$33:$B$776,G$119)+'СЕТ СН'!$I$9+СВЦЭМ!$D$10+'СЕТ СН'!$I$6-'СЕТ СН'!$I$19</f>
        <v>1404.37858121</v>
      </c>
      <c r="H143" s="36">
        <f>SUMIFS(СВЦЭМ!$C$33:$C$776,СВЦЭМ!$A$33:$A$776,$A143,СВЦЭМ!$B$33:$B$776,H$119)+'СЕТ СН'!$I$9+СВЦЭМ!$D$10+'СЕТ СН'!$I$6-'СЕТ СН'!$I$19</f>
        <v>1366.0679808700002</v>
      </c>
      <c r="I143" s="36">
        <f>SUMIFS(СВЦЭМ!$C$33:$C$776,СВЦЭМ!$A$33:$A$776,$A143,СВЦЭМ!$B$33:$B$776,I$119)+'СЕТ СН'!$I$9+СВЦЭМ!$D$10+'СЕТ СН'!$I$6-'СЕТ СН'!$I$19</f>
        <v>1303.7550720200002</v>
      </c>
      <c r="J143" s="36">
        <f>SUMIFS(СВЦЭМ!$C$33:$C$776,СВЦЭМ!$A$33:$A$776,$A143,СВЦЭМ!$B$33:$B$776,J$119)+'СЕТ СН'!$I$9+СВЦЭМ!$D$10+'СЕТ СН'!$I$6-'СЕТ СН'!$I$19</f>
        <v>1292.5601449400001</v>
      </c>
      <c r="K143" s="36">
        <f>SUMIFS(СВЦЭМ!$C$33:$C$776,СВЦЭМ!$A$33:$A$776,$A143,СВЦЭМ!$B$33:$B$776,K$119)+'СЕТ СН'!$I$9+СВЦЭМ!$D$10+'СЕТ СН'!$I$6-'СЕТ СН'!$I$19</f>
        <v>1266.7626691200001</v>
      </c>
      <c r="L143" s="36">
        <f>SUMIFS(СВЦЭМ!$C$33:$C$776,СВЦЭМ!$A$33:$A$776,$A143,СВЦЭМ!$B$33:$B$776,L$119)+'СЕТ СН'!$I$9+СВЦЭМ!$D$10+'СЕТ СН'!$I$6-'СЕТ СН'!$I$19</f>
        <v>1259.6544380600001</v>
      </c>
      <c r="M143" s="36">
        <f>SUMIFS(СВЦЭМ!$C$33:$C$776,СВЦЭМ!$A$33:$A$776,$A143,СВЦЭМ!$B$33:$B$776,M$119)+'СЕТ СН'!$I$9+СВЦЭМ!$D$10+'СЕТ СН'!$I$6-'СЕТ СН'!$I$19</f>
        <v>1245.9337953300001</v>
      </c>
      <c r="N143" s="36">
        <f>SUMIFS(СВЦЭМ!$C$33:$C$776,СВЦЭМ!$A$33:$A$776,$A143,СВЦЭМ!$B$33:$B$776,N$119)+'СЕТ СН'!$I$9+СВЦЭМ!$D$10+'СЕТ СН'!$I$6-'СЕТ СН'!$I$19</f>
        <v>1250.4284042900001</v>
      </c>
      <c r="O143" s="36">
        <f>SUMIFS(СВЦЭМ!$C$33:$C$776,СВЦЭМ!$A$33:$A$776,$A143,СВЦЭМ!$B$33:$B$776,O$119)+'СЕТ СН'!$I$9+СВЦЭМ!$D$10+'СЕТ СН'!$I$6-'СЕТ СН'!$I$19</f>
        <v>1250.8107548</v>
      </c>
      <c r="P143" s="36">
        <f>SUMIFS(СВЦЭМ!$C$33:$C$776,СВЦЭМ!$A$33:$A$776,$A143,СВЦЭМ!$B$33:$B$776,P$119)+'СЕТ СН'!$I$9+СВЦЭМ!$D$10+'СЕТ СН'!$I$6-'СЕТ СН'!$I$19</f>
        <v>1253.20279349</v>
      </c>
      <c r="Q143" s="36">
        <f>SUMIFS(СВЦЭМ!$C$33:$C$776,СВЦЭМ!$A$33:$A$776,$A143,СВЦЭМ!$B$33:$B$776,Q$119)+'СЕТ СН'!$I$9+СВЦЭМ!$D$10+'СЕТ СН'!$I$6-'СЕТ СН'!$I$19</f>
        <v>1220.2960605400001</v>
      </c>
      <c r="R143" s="36">
        <f>SUMIFS(СВЦЭМ!$C$33:$C$776,СВЦЭМ!$A$33:$A$776,$A143,СВЦЭМ!$B$33:$B$776,R$119)+'СЕТ СН'!$I$9+СВЦЭМ!$D$10+'СЕТ СН'!$I$6-'СЕТ СН'!$I$19</f>
        <v>1191.32242763</v>
      </c>
      <c r="S143" s="36">
        <f>SUMIFS(СВЦЭМ!$C$33:$C$776,СВЦЭМ!$A$33:$A$776,$A143,СВЦЭМ!$B$33:$B$776,S$119)+'СЕТ СН'!$I$9+СВЦЭМ!$D$10+'СЕТ СН'!$I$6-'СЕТ СН'!$I$19</f>
        <v>1210.26138537</v>
      </c>
      <c r="T143" s="36">
        <f>SUMIFS(СВЦЭМ!$C$33:$C$776,СВЦЭМ!$A$33:$A$776,$A143,СВЦЭМ!$B$33:$B$776,T$119)+'СЕТ СН'!$I$9+СВЦЭМ!$D$10+'СЕТ СН'!$I$6-'СЕТ СН'!$I$19</f>
        <v>1218.4459642300001</v>
      </c>
      <c r="U143" s="36">
        <f>SUMIFS(СВЦЭМ!$C$33:$C$776,СВЦЭМ!$A$33:$A$776,$A143,СВЦЭМ!$B$33:$B$776,U$119)+'СЕТ СН'!$I$9+СВЦЭМ!$D$10+'СЕТ СН'!$I$6-'СЕТ СН'!$I$19</f>
        <v>1235.1536092200001</v>
      </c>
      <c r="V143" s="36">
        <f>SUMIFS(СВЦЭМ!$C$33:$C$776,СВЦЭМ!$A$33:$A$776,$A143,СВЦЭМ!$B$33:$B$776,V$119)+'СЕТ СН'!$I$9+СВЦЭМ!$D$10+'СЕТ СН'!$I$6-'СЕТ СН'!$I$19</f>
        <v>1247.6724887400001</v>
      </c>
      <c r="W143" s="36">
        <f>SUMIFS(СВЦЭМ!$C$33:$C$776,СВЦЭМ!$A$33:$A$776,$A143,СВЦЭМ!$B$33:$B$776,W$119)+'СЕТ СН'!$I$9+СВЦЭМ!$D$10+'СЕТ СН'!$I$6-'СЕТ СН'!$I$19</f>
        <v>1231.4886861800001</v>
      </c>
      <c r="X143" s="36">
        <f>SUMIFS(СВЦЭМ!$C$33:$C$776,СВЦЭМ!$A$33:$A$776,$A143,СВЦЭМ!$B$33:$B$776,X$119)+'СЕТ СН'!$I$9+СВЦЭМ!$D$10+'СЕТ СН'!$I$6-'СЕТ СН'!$I$19</f>
        <v>1251.1278127800001</v>
      </c>
      <c r="Y143" s="36">
        <f>SUMIFS(СВЦЭМ!$C$33:$C$776,СВЦЭМ!$A$33:$A$776,$A143,СВЦЭМ!$B$33:$B$776,Y$119)+'СЕТ СН'!$I$9+СВЦЭМ!$D$10+'СЕТ СН'!$I$6-'СЕТ СН'!$I$19</f>
        <v>1325.15355273</v>
      </c>
    </row>
    <row r="144" spans="1:25" ht="15.75" x14ac:dyDescent="0.2">
      <c r="A144" s="35">
        <f t="shared" si="3"/>
        <v>43641</v>
      </c>
      <c r="B144" s="36">
        <f>SUMIFS(СВЦЭМ!$C$33:$C$776,СВЦЭМ!$A$33:$A$776,$A144,СВЦЭМ!$B$33:$B$776,B$119)+'СЕТ СН'!$I$9+СВЦЭМ!$D$10+'СЕТ СН'!$I$6-'СЕТ СН'!$I$19</f>
        <v>1354.6927686900001</v>
      </c>
      <c r="C144" s="36">
        <f>SUMIFS(СВЦЭМ!$C$33:$C$776,СВЦЭМ!$A$33:$A$776,$A144,СВЦЭМ!$B$33:$B$776,C$119)+'СЕТ СН'!$I$9+СВЦЭМ!$D$10+'СЕТ СН'!$I$6-'СЕТ СН'!$I$19</f>
        <v>1407.2021509400001</v>
      </c>
      <c r="D144" s="36">
        <f>SUMIFS(СВЦЭМ!$C$33:$C$776,СВЦЭМ!$A$33:$A$776,$A144,СВЦЭМ!$B$33:$B$776,D$119)+'СЕТ СН'!$I$9+СВЦЭМ!$D$10+'СЕТ СН'!$I$6-'СЕТ СН'!$I$19</f>
        <v>1398.3080921400001</v>
      </c>
      <c r="E144" s="36">
        <f>SUMIFS(СВЦЭМ!$C$33:$C$776,СВЦЭМ!$A$33:$A$776,$A144,СВЦЭМ!$B$33:$B$776,E$119)+'СЕТ СН'!$I$9+СВЦЭМ!$D$10+'СЕТ СН'!$I$6-'СЕТ СН'!$I$19</f>
        <v>1387.1139132800001</v>
      </c>
      <c r="F144" s="36">
        <f>SUMIFS(СВЦЭМ!$C$33:$C$776,СВЦЭМ!$A$33:$A$776,$A144,СВЦЭМ!$B$33:$B$776,F$119)+'СЕТ СН'!$I$9+СВЦЭМ!$D$10+'СЕТ СН'!$I$6-'СЕТ СН'!$I$19</f>
        <v>1394.0268422300001</v>
      </c>
      <c r="G144" s="36">
        <f>SUMIFS(СВЦЭМ!$C$33:$C$776,СВЦЭМ!$A$33:$A$776,$A144,СВЦЭМ!$B$33:$B$776,G$119)+'СЕТ СН'!$I$9+СВЦЭМ!$D$10+'СЕТ СН'!$I$6-'СЕТ СН'!$I$19</f>
        <v>1371.85707039</v>
      </c>
      <c r="H144" s="36">
        <f>SUMIFS(СВЦЭМ!$C$33:$C$776,СВЦЭМ!$A$33:$A$776,$A144,СВЦЭМ!$B$33:$B$776,H$119)+'СЕТ СН'!$I$9+СВЦЭМ!$D$10+'СЕТ СН'!$I$6-'СЕТ СН'!$I$19</f>
        <v>1361.6018200800002</v>
      </c>
      <c r="I144" s="36">
        <f>SUMIFS(СВЦЭМ!$C$33:$C$776,СВЦЭМ!$A$33:$A$776,$A144,СВЦЭМ!$B$33:$B$776,I$119)+'СЕТ СН'!$I$9+СВЦЭМ!$D$10+'СЕТ СН'!$I$6-'СЕТ СН'!$I$19</f>
        <v>1305.6848078800001</v>
      </c>
      <c r="J144" s="36">
        <f>SUMIFS(СВЦЭМ!$C$33:$C$776,СВЦЭМ!$A$33:$A$776,$A144,СВЦЭМ!$B$33:$B$776,J$119)+'СЕТ СН'!$I$9+СВЦЭМ!$D$10+'СЕТ СН'!$I$6-'СЕТ СН'!$I$19</f>
        <v>1316.6374199000002</v>
      </c>
      <c r="K144" s="36">
        <f>SUMIFS(СВЦЭМ!$C$33:$C$776,СВЦЭМ!$A$33:$A$776,$A144,СВЦЭМ!$B$33:$B$776,K$119)+'СЕТ СН'!$I$9+СВЦЭМ!$D$10+'СЕТ СН'!$I$6-'СЕТ СН'!$I$19</f>
        <v>1302.2313258000001</v>
      </c>
      <c r="L144" s="36">
        <f>SUMIFS(СВЦЭМ!$C$33:$C$776,СВЦЭМ!$A$33:$A$776,$A144,СВЦЭМ!$B$33:$B$776,L$119)+'СЕТ СН'!$I$9+СВЦЭМ!$D$10+'СЕТ СН'!$I$6-'СЕТ СН'!$I$19</f>
        <v>1288.7367184900002</v>
      </c>
      <c r="M144" s="36">
        <f>SUMIFS(СВЦЭМ!$C$33:$C$776,СВЦЭМ!$A$33:$A$776,$A144,СВЦЭМ!$B$33:$B$776,M$119)+'СЕТ СН'!$I$9+СВЦЭМ!$D$10+'СЕТ СН'!$I$6-'СЕТ СН'!$I$19</f>
        <v>1282.2243905500002</v>
      </c>
      <c r="N144" s="36">
        <f>SUMIFS(СВЦЭМ!$C$33:$C$776,СВЦЭМ!$A$33:$A$776,$A144,СВЦЭМ!$B$33:$B$776,N$119)+'СЕТ СН'!$I$9+СВЦЭМ!$D$10+'СЕТ СН'!$I$6-'СЕТ СН'!$I$19</f>
        <v>1287.6173999600001</v>
      </c>
      <c r="O144" s="36">
        <f>SUMIFS(СВЦЭМ!$C$33:$C$776,СВЦЭМ!$A$33:$A$776,$A144,СВЦЭМ!$B$33:$B$776,O$119)+'СЕТ СН'!$I$9+СВЦЭМ!$D$10+'СЕТ СН'!$I$6-'СЕТ СН'!$I$19</f>
        <v>1284.88952369</v>
      </c>
      <c r="P144" s="36">
        <f>SUMIFS(СВЦЭМ!$C$33:$C$776,СВЦЭМ!$A$33:$A$776,$A144,СВЦЭМ!$B$33:$B$776,P$119)+'СЕТ СН'!$I$9+СВЦЭМ!$D$10+'СЕТ СН'!$I$6-'СЕТ СН'!$I$19</f>
        <v>1291.1385929400001</v>
      </c>
      <c r="Q144" s="36">
        <f>SUMIFS(СВЦЭМ!$C$33:$C$776,СВЦЭМ!$A$33:$A$776,$A144,СВЦЭМ!$B$33:$B$776,Q$119)+'СЕТ СН'!$I$9+СВЦЭМ!$D$10+'СЕТ СН'!$I$6-'СЕТ СН'!$I$19</f>
        <v>1250.0355174400001</v>
      </c>
      <c r="R144" s="36">
        <f>SUMIFS(СВЦЭМ!$C$33:$C$776,СВЦЭМ!$A$33:$A$776,$A144,СВЦЭМ!$B$33:$B$776,R$119)+'СЕТ СН'!$I$9+СВЦЭМ!$D$10+'СЕТ СН'!$I$6-'СЕТ СН'!$I$19</f>
        <v>1216.5016139200002</v>
      </c>
      <c r="S144" s="36">
        <f>SUMIFS(СВЦЭМ!$C$33:$C$776,СВЦЭМ!$A$33:$A$776,$A144,СВЦЭМ!$B$33:$B$776,S$119)+'СЕТ СН'!$I$9+СВЦЭМ!$D$10+'СЕТ СН'!$I$6-'СЕТ СН'!$I$19</f>
        <v>1213.47660782</v>
      </c>
      <c r="T144" s="36">
        <f>SUMIFS(СВЦЭМ!$C$33:$C$776,СВЦЭМ!$A$33:$A$776,$A144,СВЦЭМ!$B$33:$B$776,T$119)+'СЕТ СН'!$I$9+СВЦЭМ!$D$10+'СЕТ СН'!$I$6-'СЕТ СН'!$I$19</f>
        <v>1220.33010304</v>
      </c>
      <c r="U144" s="36">
        <f>SUMIFS(СВЦЭМ!$C$33:$C$776,СВЦЭМ!$A$33:$A$776,$A144,СВЦЭМ!$B$33:$B$776,U$119)+'СЕТ СН'!$I$9+СВЦЭМ!$D$10+'СЕТ СН'!$I$6-'СЕТ СН'!$I$19</f>
        <v>1221.7308770700001</v>
      </c>
      <c r="V144" s="36">
        <f>SUMIFS(СВЦЭМ!$C$33:$C$776,СВЦЭМ!$A$33:$A$776,$A144,СВЦЭМ!$B$33:$B$776,V$119)+'СЕТ СН'!$I$9+СВЦЭМ!$D$10+'СЕТ СН'!$I$6-'СЕТ СН'!$I$19</f>
        <v>1214.2382418300001</v>
      </c>
      <c r="W144" s="36">
        <f>SUMIFS(СВЦЭМ!$C$33:$C$776,СВЦЭМ!$A$33:$A$776,$A144,СВЦЭМ!$B$33:$B$776,W$119)+'СЕТ СН'!$I$9+СВЦЭМ!$D$10+'СЕТ СН'!$I$6-'СЕТ СН'!$I$19</f>
        <v>1212.3087007900001</v>
      </c>
      <c r="X144" s="36">
        <f>SUMIFS(СВЦЭМ!$C$33:$C$776,СВЦЭМ!$A$33:$A$776,$A144,СВЦЭМ!$B$33:$B$776,X$119)+'СЕТ СН'!$I$9+СВЦЭМ!$D$10+'СЕТ СН'!$I$6-'СЕТ СН'!$I$19</f>
        <v>1202.9765034500001</v>
      </c>
      <c r="Y144" s="36">
        <f>SUMIFS(СВЦЭМ!$C$33:$C$776,СВЦЭМ!$A$33:$A$776,$A144,СВЦЭМ!$B$33:$B$776,Y$119)+'СЕТ СН'!$I$9+СВЦЭМ!$D$10+'СЕТ СН'!$I$6-'СЕТ СН'!$I$19</f>
        <v>1243.1068390300002</v>
      </c>
    </row>
    <row r="145" spans="1:26" ht="15.75" x14ac:dyDescent="0.2">
      <c r="A145" s="35">
        <f t="shared" si="3"/>
        <v>43642</v>
      </c>
      <c r="B145" s="36">
        <f>SUMIFS(СВЦЭМ!$C$33:$C$776,СВЦЭМ!$A$33:$A$776,$A145,СВЦЭМ!$B$33:$B$776,B$119)+'СЕТ СН'!$I$9+СВЦЭМ!$D$10+'СЕТ СН'!$I$6-'СЕТ СН'!$I$19</f>
        <v>1297.0125181200001</v>
      </c>
      <c r="C145" s="36">
        <f>SUMIFS(СВЦЭМ!$C$33:$C$776,СВЦЭМ!$A$33:$A$776,$A145,СВЦЭМ!$B$33:$B$776,C$119)+'СЕТ СН'!$I$9+СВЦЭМ!$D$10+'СЕТ СН'!$I$6-'СЕТ СН'!$I$19</f>
        <v>1377.8753432200001</v>
      </c>
      <c r="D145" s="36">
        <f>SUMIFS(СВЦЭМ!$C$33:$C$776,СВЦЭМ!$A$33:$A$776,$A145,СВЦЭМ!$B$33:$B$776,D$119)+'СЕТ СН'!$I$9+СВЦЭМ!$D$10+'СЕТ СН'!$I$6-'СЕТ СН'!$I$19</f>
        <v>1405.58921553</v>
      </c>
      <c r="E145" s="36">
        <f>SUMIFS(СВЦЭМ!$C$33:$C$776,СВЦЭМ!$A$33:$A$776,$A145,СВЦЭМ!$B$33:$B$776,E$119)+'СЕТ СН'!$I$9+СВЦЭМ!$D$10+'СЕТ СН'!$I$6-'СЕТ СН'!$I$19</f>
        <v>1420.3625343000001</v>
      </c>
      <c r="F145" s="36">
        <f>SUMIFS(СВЦЭМ!$C$33:$C$776,СВЦЭМ!$A$33:$A$776,$A145,СВЦЭМ!$B$33:$B$776,F$119)+'СЕТ СН'!$I$9+СВЦЭМ!$D$10+'СЕТ СН'!$I$6-'СЕТ СН'!$I$19</f>
        <v>1429.6522769800001</v>
      </c>
      <c r="G145" s="36">
        <f>SUMIFS(СВЦЭМ!$C$33:$C$776,СВЦЭМ!$A$33:$A$776,$A145,СВЦЭМ!$B$33:$B$776,G$119)+'СЕТ СН'!$I$9+СВЦЭМ!$D$10+'СЕТ СН'!$I$6-'СЕТ СН'!$I$19</f>
        <v>1407.4556831300001</v>
      </c>
      <c r="H145" s="36">
        <f>SUMIFS(СВЦЭМ!$C$33:$C$776,СВЦЭМ!$A$33:$A$776,$A145,СВЦЭМ!$B$33:$B$776,H$119)+'СЕТ СН'!$I$9+СВЦЭМ!$D$10+'СЕТ СН'!$I$6-'СЕТ СН'!$I$19</f>
        <v>1358.15531805</v>
      </c>
      <c r="I145" s="36">
        <f>SUMIFS(СВЦЭМ!$C$33:$C$776,СВЦЭМ!$A$33:$A$776,$A145,СВЦЭМ!$B$33:$B$776,I$119)+'СЕТ СН'!$I$9+СВЦЭМ!$D$10+'СЕТ СН'!$I$6-'СЕТ СН'!$I$19</f>
        <v>1317.4455432</v>
      </c>
      <c r="J145" s="36">
        <f>SUMIFS(СВЦЭМ!$C$33:$C$776,СВЦЭМ!$A$33:$A$776,$A145,СВЦЭМ!$B$33:$B$776,J$119)+'СЕТ СН'!$I$9+СВЦЭМ!$D$10+'СЕТ СН'!$I$6-'СЕТ СН'!$I$19</f>
        <v>1275.96709121</v>
      </c>
      <c r="K145" s="36">
        <f>SUMIFS(СВЦЭМ!$C$33:$C$776,СВЦЭМ!$A$33:$A$776,$A145,СВЦЭМ!$B$33:$B$776,K$119)+'СЕТ СН'!$I$9+СВЦЭМ!$D$10+'СЕТ СН'!$I$6-'СЕТ СН'!$I$19</f>
        <v>1250.4562264900001</v>
      </c>
      <c r="L145" s="36">
        <f>SUMIFS(СВЦЭМ!$C$33:$C$776,СВЦЭМ!$A$33:$A$776,$A145,СВЦЭМ!$B$33:$B$776,L$119)+'СЕТ СН'!$I$9+СВЦЭМ!$D$10+'СЕТ СН'!$I$6-'СЕТ СН'!$I$19</f>
        <v>1251.14175144</v>
      </c>
      <c r="M145" s="36">
        <f>SUMIFS(СВЦЭМ!$C$33:$C$776,СВЦЭМ!$A$33:$A$776,$A145,СВЦЭМ!$B$33:$B$776,M$119)+'СЕТ СН'!$I$9+СВЦЭМ!$D$10+'СЕТ СН'!$I$6-'СЕТ СН'!$I$19</f>
        <v>1240.30503959</v>
      </c>
      <c r="N145" s="36">
        <f>SUMIFS(СВЦЭМ!$C$33:$C$776,СВЦЭМ!$A$33:$A$776,$A145,СВЦЭМ!$B$33:$B$776,N$119)+'СЕТ СН'!$I$9+СВЦЭМ!$D$10+'СЕТ СН'!$I$6-'СЕТ СН'!$I$19</f>
        <v>1251.0543557800002</v>
      </c>
      <c r="O145" s="36">
        <f>SUMIFS(СВЦЭМ!$C$33:$C$776,СВЦЭМ!$A$33:$A$776,$A145,СВЦЭМ!$B$33:$B$776,O$119)+'СЕТ СН'!$I$9+СВЦЭМ!$D$10+'СЕТ СН'!$I$6-'СЕТ СН'!$I$19</f>
        <v>1239.83289558</v>
      </c>
      <c r="P145" s="36">
        <f>SUMIFS(СВЦЭМ!$C$33:$C$776,СВЦЭМ!$A$33:$A$776,$A145,СВЦЭМ!$B$33:$B$776,P$119)+'СЕТ СН'!$I$9+СВЦЭМ!$D$10+'СЕТ СН'!$I$6-'СЕТ СН'!$I$19</f>
        <v>1241.55929059</v>
      </c>
      <c r="Q145" s="36">
        <f>SUMIFS(СВЦЭМ!$C$33:$C$776,СВЦЭМ!$A$33:$A$776,$A145,СВЦЭМ!$B$33:$B$776,Q$119)+'СЕТ СН'!$I$9+СВЦЭМ!$D$10+'СЕТ СН'!$I$6-'СЕТ СН'!$I$19</f>
        <v>1202.31084829</v>
      </c>
      <c r="R145" s="36">
        <f>SUMIFS(СВЦЭМ!$C$33:$C$776,СВЦЭМ!$A$33:$A$776,$A145,СВЦЭМ!$B$33:$B$776,R$119)+'СЕТ СН'!$I$9+СВЦЭМ!$D$10+'СЕТ СН'!$I$6-'СЕТ СН'!$I$19</f>
        <v>1141.8918377500001</v>
      </c>
      <c r="S145" s="36">
        <f>SUMIFS(СВЦЭМ!$C$33:$C$776,СВЦЭМ!$A$33:$A$776,$A145,СВЦЭМ!$B$33:$B$776,S$119)+'СЕТ СН'!$I$9+СВЦЭМ!$D$10+'СЕТ СН'!$I$6-'СЕТ СН'!$I$19</f>
        <v>1153.0250713800001</v>
      </c>
      <c r="T145" s="36">
        <f>SUMIFS(СВЦЭМ!$C$33:$C$776,СВЦЭМ!$A$33:$A$776,$A145,СВЦЭМ!$B$33:$B$776,T$119)+'СЕТ СН'!$I$9+СВЦЭМ!$D$10+'СЕТ СН'!$I$6-'СЕТ СН'!$I$19</f>
        <v>1155.24256713</v>
      </c>
      <c r="U145" s="36">
        <f>SUMIFS(СВЦЭМ!$C$33:$C$776,СВЦЭМ!$A$33:$A$776,$A145,СВЦЭМ!$B$33:$B$776,U$119)+'СЕТ СН'!$I$9+СВЦЭМ!$D$10+'СЕТ СН'!$I$6-'СЕТ СН'!$I$19</f>
        <v>1147.5623840000001</v>
      </c>
      <c r="V145" s="36">
        <f>SUMIFS(СВЦЭМ!$C$33:$C$776,СВЦЭМ!$A$33:$A$776,$A145,СВЦЭМ!$B$33:$B$776,V$119)+'СЕТ СН'!$I$9+СВЦЭМ!$D$10+'СЕТ СН'!$I$6-'СЕТ СН'!$I$19</f>
        <v>1142.34746083</v>
      </c>
      <c r="W145" s="36">
        <f>SUMIFS(СВЦЭМ!$C$33:$C$776,СВЦЭМ!$A$33:$A$776,$A145,СВЦЭМ!$B$33:$B$776,W$119)+'СЕТ СН'!$I$9+СВЦЭМ!$D$10+'СЕТ СН'!$I$6-'СЕТ СН'!$I$19</f>
        <v>1131.07643007</v>
      </c>
      <c r="X145" s="36">
        <f>SUMIFS(СВЦЭМ!$C$33:$C$776,СВЦЭМ!$A$33:$A$776,$A145,СВЦЭМ!$B$33:$B$776,X$119)+'СЕТ СН'!$I$9+СВЦЭМ!$D$10+'СЕТ СН'!$I$6-'СЕТ СН'!$I$19</f>
        <v>1140.8271533100001</v>
      </c>
      <c r="Y145" s="36">
        <f>SUMIFS(СВЦЭМ!$C$33:$C$776,СВЦЭМ!$A$33:$A$776,$A145,СВЦЭМ!$B$33:$B$776,Y$119)+'СЕТ СН'!$I$9+СВЦЭМ!$D$10+'СЕТ СН'!$I$6-'СЕТ СН'!$I$19</f>
        <v>1215.05384299</v>
      </c>
    </row>
    <row r="146" spans="1:26" ht="15.75" x14ac:dyDescent="0.2">
      <c r="A146" s="35">
        <f t="shared" si="3"/>
        <v>43643</v>
      </c>
      <c r="B146" s="36">
        <f>SUMIFS(СВЦЭМ!$C$33:$C$776,СВЦЭМ!$A$33:$A$776,$A146,СВЦЭМ!$B$33:$B$776,B$119)+'СЕТ СН'!$I$9+СВЦЭМ!$D$10+'СЕТ СН'!$I$6-'СЕТ СН'!$I$19</f>
        <v>1322.4218881200002</v>
      </c>
      <c r="C146" s="36">
        <f>SUMIFS(СВЦЭМ!$C$33:$C$776,СВЦЭМ!$A$33:$A$776,$A146,СВЦЭМ!$B$33:$B$776,C$119)+'СЕТ СН'!$I$9+СВЦЭМ!$D$10+'СЕТ СН'!$I$6-'СЕТ СН'!$I$19</f>
        <v>1367.5651073000001</v>
      </c>
      <c r="D146" s="36">
        <f>SUMIFS(СВЦЭМ!$C$33:$C$776,СВЦЭМ!$A$33:$A$776,$A146,СВЦЭМ!$B$33:$B$776,D$119)+'СЕТ СН'!$I$9+СВЦЭМ!$D$10+'СЕТ СН'!$I$6-'СЕТ СН'!$I$19</f>
        <v>1388.9962564300001</v>
      </c>
      <c r="E146" s="36">
        <f>SUMIFS(СВЦЭМ!$C$33:$C$776,СВЦЭМ!$A$33:$A$776,$A146,СВЦЭМ!$B$33:$B$776,E$119)+'СЕТ СН'!$I$9+СВЦЭМ!$D$10+'СЕТ СН'!$I$6-'СЕТ СН'!$I$19</f>
        <v>1428.7556353700002</v>
      </c>
      <c r="F146" s="36">
        <f>SUMIFS(СВЦЭМ!$C$33:$C$776,СВЦЭМ!$A$33:$A$776,$A146,СВЦЭМ!$B$33:$B$776,F$119)+'СЕТ СН'!$I$9+СВЦЭМ!$D$10+'СЕТ СН'!$I$6-'СЕТ СН'!$I$19</f>
        <v>1439.6633165800001</v>
      </c>
      <c r="G146" s="36">
        <f>SUMIFS(СВЦЭМ!$C$33:$C$776,СВЦЭМ!$A$33:$A$776,$A146,СВЦЭМ!$B$33:$B$776,G$119)+'СЕТ СН'!$I$9+СВЦЭМ!$D$10+'СЕТ СН'!$I$6-'СЕТ СН'!$I$19</f>
        <v>1430.7062649100001</v>
      </c>
      <c r="H146" s="36">
        <f>SUMIFS(СВЦЭМ!$C$33:$C$776,СВЦЭМ!$A$33:$A$776,$A146,СВЦЭМ!$B$33:$B$776,H$119)+'СЕТ СН'!$I$9+СВЦЭМ!$D$10+'СЕТ СН'!$I$6-'СЕТ СН'!$I$19</f>
        <v>1358.2029065900001</v>
      </c>
      <c r="I146" s="36">
        <f>SUMIFS(СВЦЭМ!$C$33:$C$776,СВЦЭМ!$A$33:$A$776,$A146,СВЦЭМ!$B$33:$B$776,I$119)+'СЕТ СН'!$I$9+СВЦЭМ!$D$10+'СЕТ СН'!$I$6-'СЕТ СН'!$I$19</f>
        <v>1304.3104183800001</v>
      </c>
      <c r="J146" s="36">
        <f>SUMIFS(СВЦЭМ!$C$33:$C$776,СВЦЭМ!$A$33:$A$776,$A146,СВЦЭМ!$B$33:$B$776,J$119)+'СЕТ СН'!$I$9+СВЦЭМ!$D$10+'СЕТ СН'!$I$6-'СЕТ СН'!$I$19</f>
        <v>1251.7259528900001</v>
      </c>
      <c r="K146" s="36">
        <f>SUMIFS(СВЦЭМ!$C$33:$C$776,СВЦЭМ!$A$33:$A$776,$A146,СВЦЭМ!$B$33:$B$776,K$119)+'СЕТ СН'!$I$9+СВЦЭМ!$D$10+'СЕТ СН'!$I$6-'СЕТ СН'!$I$19</f>
        <v>1223.7887783800002</v>
      </c>
      <c r="L146" s="36">
        <f>SUMIFS(СВЦЭМ!$C$33:$C$776,СВЦЭМ!$A$33:$A$776,$A146,СВЦЭМ!$B$33:$B$776,L$119)+'СЕТ СН'!$I$9+СВЦЭМ!$D$10+'СЕТ СН'!$I$6-'СЕТ СН'!$I$19</f>
        <v>1200.1866304500002</v>
      </c>
      <c r="M146" s="36">
        <f>SUMIFS(СВЦЭМ!$C$33:$C$776,СВЦЭМ!$A$33:$A$776,$A146,СВЦЭМ!$B$33:$B$776,M$119)+'СЕТ СН'!$I$9+СВЦЭМ!$D$10+'СЕТ СН'!$I$6-'СЕТ СН'!$I$19</f>
        <v>1207.76303089</v>
      </c>
      <c r="N146" s="36">
        <f>SUMIFS(СВЦЭМ!$C$33:$C$776,СВЦЭМ!$A$33:$A$776,$A146,СВЦЭМ!$B$33:$B$776,N$119)+'СЕТ СН'!$I$9+СВЦЭМ!$D$10+'СЕТ СН'!$I$6-'СЕТ СН'!$I$19</f>
        <v>1227.7750110900001</v>
      </c>
      <c r="O146" s="36">
        <f>SUMIFS(СВЦЭМ!$C$33:$C$776,СВЦЭМ!$A$33:$A$776,$A146,СВЦЭМ!$B$33:$B$776,O$119)+'СЕТ СН'!$I$9+СВЦЭМ!$D$10+'СЕТ СН'!$I$6-'СЕТ СН'!$I$19</f>
        <v>1225.5105333000001</v>
      </c>
      <c r="P146" s="36">
        <f>SUMIFS(СВЦЭМ!$C$33:$C$776,СВЦЭМ!$A$33:$A$776,$A146,СВЦЭМ!$B$33:$B$776,P$119)+'СЕТ СН'!$I$9+СВЦЭМ!$D$10+'СЕТ СН'!$I$6-'СЕТ СН'!$I$19</f>
        <v>1226.2469490800001</v>
      </c>
      <c r="Q146" s="36">
        <f>SUMIFS(СВЦЭМ!$C$33:$C$776,СВЦЭМ!$A$33:$A$776,$A146,СВЦЭМ!$B$33:$B$776,Q$119)+'СЕТ СН'!$I$9+СВЦЭМ!$D$10+'СЕТ СН'!$I$6-'СЕТ СН'!$I$19</f>
        <v>1196.7444679500002</v>
      </c>
      <c r="R146" s="36">
        <f>SUMIFS(СВЦЭМ!$C$33:$C$776,СВЦЭМ!$A$33:$A$776,$A146,СВЦЭМ!$B$33:$B$776,R$119)+'СЕТ СН'!$I$9+СВЦЭМ!$D$10+'СЕТ СН'!$I$6-'СЕТ СН'!$I$19</f>
        <v>1156.3425014700001</v>
      </c>
      <c r="S146" s="36">
        <f>SUMIFS(СВЦЭМ!$C$33:$C$776,СВЦЭМ!$A$33:$A$776,$A146,СВЦЭМ!$B$33:$B$776,S$119)+'СЕТ СН'!$I$9+СВЦЭМ!$D$10+'СЕТ СН'!$I$6-'СЕТ СН'!$I$19</f>
        <v>1160.08413965</v>
      </c>
      <c r="T146" s="36">
        <f>SUMIFS(СВЦЭМ!$C$33:$C$776,СВЦЭМ!$A$33:$A$776,$A146,СВЦЭМ!$B$33:$B$776,T$119)+'СЕТ СН'!$I$9+СВЦЭМ!$D$10+'СЕТ СН'!$I$6-'СЕТ СН'!$I$19</f>
        <v>1145.33085175</v>
      </c>
      <c r="U146" s="36">
        <f>SUMIFS(СВЦЭМ!$C$33:$C$776,СВЦЭМ!$A$33:$A$776,$A146,СВЦЭМ!$B$33:$B$776,U$119)+'СЕТ СН'!$I$9+СВЦЭМ!$D$10+'СЕТ СН'!$I$6-'СЕТ СН'!$I$19</f>
        <v>1159.4087303800002</v>
      </c>
      <c r="V146" s="36">
        <f>SUMIFS(СВЦЭМ!$C$33:$C$776,СВЦЭМ!$A$33:$A$776,$A146,СВЦЭМ!$B$33:$B$776,V$119)+'СЕТ СН'!$I$9+СВЦЭМ!$D$10+'СЕТ СН'!$I$6-'СЕТ СН'!$I$19</f>
        <v>1147.65872668</v>
      </c>
      <c r="W146" s="36">
        <f>SUMIFS(СВЦЭМ!$C$33:$C$776,СВЦЭМ!$A$33:$A$776,$A146,СВЦЭМ!$B$33:$B$776,W$119)+'СЕТ СН'!$I$9+СВЦЭМ!$D$10+'СЕТ СН'!$I$6-'СЕТ СН'!$I$19</f>
        <v>1131.4121109100001</v>
      </c>
      <c r="X146" s="36">
        <f>SUMIFS(СВЦЭМ!$C$33:$C$776,СВЦЭМ!$A$33:$A$776,$A146,СВЦЭМ!$B$33:$B$776,X$119)+'СЕТ СН'!$I$9+СВЦЭМ!$D$10+'СЕТ СН'!$I$6-'СЕТ СН'!$I$19</f>
        <v>1135.14643456</v>
      </c>
      <c r="Y146" s="36">
        <f>SUMIFS(СВЦЭМ!$C$33:$C$776,СВЦЭМ!$A$33:$A$776,$A146,СВЦЭМ!$B$33:$B$776,Y$119)+'СЕТ СН'!$I$9+СВЦЭМ!$D$10+'СЕТ СН'!$I$6-'СЕТ СН'!$I$19</f>
        <v>1199.09373671</v>
      </c>
    </row>
    <row r="147" spans="1:26" ht="15.75" x14ac:dyDescent="0.2">
      <c r="A147" s="35">
        <f t="shared" si="3"/>
        <v>43644</v>
      </c>
      <c r="B147" s="36">
        <f>SUMIFS(СВЦЭМ!$C$33:$C$776,СВЦЭМ!$A$33:$A$776,$A147,СВЦЭМ!$B$33:$B$776,B$119)+'СЕТ СН'!$I$9+СВЦЭМ!$D$10+'СЕТ СН'!$I$6-'СЕТ СН'!$I$19</f>
        <v>1295.00212298</v>
      </c>
      <c r="C147" s="36">
        <f>SUMIFS(СВЦЭМ!$C$33:$C$776,СВЦЭМ!$A$33:$A$776,$A147,СВЦЭМ!$B$33:$B$776,C$119)+'СЕТ СН'!$I$9+СВЦЭМ!$D$10+'СЕТ СН'!$I$6-'СЕТ СН'!$I$19</f>
        <v>1339.36801818</v>
      </c>
      <c r="D147" s="36">
        <f>SUMIFS(СВЦЭМ!$C$33:$C$776,СВЦЭМ!$A$33:$A$776,$A147,СВЦЭМ!$B$33:$B$776,D$119)+'СЕТ СН'!$I$9+СВЦЭМ!$D$10+'СЕТ СН'!$I$6-'СЕТ СН'!$I$19</f>
        <v>1380.80489498</v>
      </c>
      <c r="E147" s="36">
        <f>SUMIFS(СВЦЭМ!$C$33:$C$776,СВЦЭМ!$A$33:$A$776,$A147,СВЦЭМ!$B$33:$B$776,E$119)+'СЕТ СН'!$I$9+СВЦЭМ!$D$10+'СЕТ СН'!$I$6-'СЕТ СН'!$I$19</f>
        <v>1388.01814891</v>
      </c>
      <c r="F147" s="36">
        <f>SUMIFS(СВЦЭМ!$C$33:$C$776,СВЦЭМ!$A$33:$A$776,$A147,СВЦЭМ!$B$33:$B$776,F$119)+'СЕТ СН'!$I$9+СВЦЭМ!$D$10+'СЕТ СН'!$I$6-'СЕТ СН'!$I$19</f>
        <v>1393.34582189</v>
      </c>
      <c r="G147" s="36">
        <f>SUMIFS(СВЦЭМ!$C$33:$C$776,СВЦЭМ!$A$33:$A$776,$A147,СВЦЭМ!$B$33:$B$776,G$119)+'СЕТ СН'!$I$9+СВЦЭМ!$D$10+'СЕТ СН'!$I$6-'СЕТ СН'!$I$19</f>
        <v>1382.3962069400002</v>
      </c>
      <c r="H147" s="36">
        <f>SUMIFS(СВЦЭМ!$C$33:$C$776,СВЦЭМ!$A$33:$A$776,$A147,СВЦЭМ!$B$33:$B$776,H$119)+'СЕТ СН'!$I$9+СВЦЭМ!$D$10+'СЕТ СН'!$I$6-'СЕТ СН'!$I$19</f>
        <v>1313.2344182100001</v>
      </c>
      <c r="I147" s="36">
        <f>SUMIFS(СВЦЭМ!$C$33:$C$776,СВЦЭМ!$A$33:$A$776,$A147,СВЦЭМ!$B$33:$B$776,I$119)+'СЕТ СН'!$I$9+СВЦЭМ!$D$10+'СЕТ СН'!$I$6-'СЕТ СН'!$I$19</f>
        <v>1283.15815387</v>
      </c>
      <c r="J147" s="36">
        <f>SUMIFS(СВЦЭМ!$C$33:$C$776,СВЦЭМ!$A$33:$A$776,$A147,СВЦЭМ!$B$33:$B$776,J$119)+'СЕТ СН'!$I$9+СВЦЭМ!$D$10+'СЕТ СН'!$I$6-'СЕТ СН'!$I$19</f>
        <v>1236.8647757700001</v>
      </c>
      <c r="K147" s="36">
        <f>SUMIFS(СВЦЭМ!$C$33:$C$776,СВЦЭМ!$A$33:$A$776,$A147,СВЦЭМ!$B$33:$B$776,K$119)+'СЕТ СН'!$I$9+СВЦЭМ!$D$10+'СЕТ СН'!$I$6-'СЕТ СН'!$I$19</f>
        <v>1222.77154266</v>
      </c>
      <c r="L147" s="36">
        <f>SUMIFS(СВЦЭМ!$C$33:$C$776,СВЦЭМ!$A$33:$A$776,$A147,СВЦЭМ!$B$33:$B$776,L$119)+'СЕТ СН'!$I$9+СВЦЭМ!$D$10+'СЕТ СН'!$I$6-'СЕТ СН'!$I$19</f>
        <v>1234.6561927100001</v>
      </c>
      <c r="M147" s="36">
        <f>SUMIFS(СВЦЭМ!$C$33:$C$776,СВЦЭМ!$A$33:$A$776,$A147,СВЦЭМ!$B$33:$B$776,M$119)+'СЕТ СН'!$I$9+СВЦЭМ!$D$10+'СЕТ СН'!$I$6-'СЕТ СН'!$I$19</f>
        <v>1246.6776228000001</v>
      </c>
      <c r="N147" s="36">
        <f>SUMIFS(СВЦЭМ!$C$33:$C$776,СВЦЭМ!$A$33:$A$776,$A147,СВЦЭМ!$B$33:$B$776,N$119)+'СЕТ СН'!$I$9+СВЦЭМ!$D$10+'СЕТ СН'!$I$6-'СЕТ СН'!$I$19</f>
        <v>1273.7940464000001</v>
      </c>
      <c r="O147" s="36">
        <f>SUMIFS(СВЦЭМ!$C$33:$C$776,СВЦЭМ!$A$33:$A$776,$A147,СВЦЭМ!$B$33:$B$776,O$119)+'СЕТ СН'!$I$9+СВЦЭМ!$D$10+'СЕТ СН'!$I$6-'СЕТ СН'!$I$19</f>
        <v>1261.62129581</v>
      </c>
      <c r="P147" s="36">
        <f>SUMIFS(СВЦЭМ!$C$33:$C$776,СВЦЭМ!$A$33:$A$776,$A147,СВЦЭМ!$B$33:$B$776,P$119)+'СЕТ СН'!$I$9+СВЦЭМ!$D$10+'СЕТ СН'!$I$6-'СЕТ СН'!$I$19</f>
        <v>1245.5400368200001</v>
      </c>
      <c r="Q147" s="36">
        <f>SUMIFS(СВЦЭМ!$C$33:$C$776,СВЦЭМ!$A$33:$A$776,$A147,СВЦЭМ!$B$33:$B$776,Q$119)+'СЕТ СН'!$I$9+СВЦЭМ!$D$10+'СЕТ СН'!$I$6-'СЕТ СН'!$I$19</f>
        <v>1226.01102848</v>
      </c>
      <c r="R147" s="36">
        <f>SUMIFS(СВЦЭМ!$C$33:$C$776,СВЦЭМ!$A$33:$A$776,$A147,СВЦЭМ!$B$33:$B$776,R$119)+'СЕТ СН'!$I$9+СВЦЭМ!$D$10+'СЕТ СН'!$I$6-'СЕТ СН'!$I$19</f>
        <v>1196.3757509300001</v>
      </c>
      <c r="S147" s="36">
        <f>SUMIFS(СВЦЭМ!$C$33:$C$776,СВЦЭМ!$A$33:$A$776,$A147,СВЦЭМ!$B$33:$B$776,S$119)+'СЕТ СН'!$I$9+СВЦЭМ!$D$10+'СЕТ СН'!$I$6-'СЕТ СН'!$I$19</f>
        <v>1165.51114095</v>
      </c>
      <c r="T147" s="36">
        <f>SUMIFS(СВЦЭМ!$C$33:$C$776,СВЦЭМ!$A$33:$A$776,$A147,СВЦЭМ!$B$33:$B$776,T$119)+'СЕТ СН'!$I$9+СВЦЭМ!$D$10+'СЕТ СН'!$I$6-'СЕТ СН'!$I$19</f>
        <v>1184.3691379100001</v>
      </c>
      <c r="U147" s="36">
        <f>SUMIFS(СВЦЭМ!$C$33:$C$776,СВЦЭМ!$A$33:$A$776,$A147,СВЦЭМ!$B$33:$B$776,U$119)+'СЕТ СН'!$I$9+СВЦЭМ!$D$10+'СЕТ СН'!$I$6-'СЕТ СН'!$I$19</f>
        <v>1193.7290725400001</v>
      </c>
      <c r="V147" s="36">
        <f>SUMIFS(СВЦЭМ!$C$33:$C$776,СВЦЭМ!$A$33:$A$776,$A147,СВЦЭМ!$B$33:$B$776,V$119)+'СЕТ СН'!$I$9+СВЦЭМ!$D$10+'СЕТ СН'!$I$6-'СЕТ СН'!$I$19</f>
        <v>1198.18351089</v>
      </c>
      <c r="W147" s="36">
        <f>SUMIFS(СВЦЭМ!$C$33:$C$776,СВЦЭМ!$A$33:$A$776,$A147,СВЦЭМ!$B$33:$B$776,W$119)+'СЕТ СН'!$I$9+СВЦЭМ!$D$10+'СЕТ СН'!$I$6-'СЕТ СН'!$I$19</f>
        <v>1161.41183875</v>
      </c>
      <c r="X147" s="36">
        <f>SUMIFS(СВЦЭМ!$C$33:$C$776,СВЦЭМ!$A$33:$A$776,$A147,СВЦЭМ!$B$33:$B$776,X$119)+'СЕТ СН'!$I$9+СВЦЭМ!$D$10+'СЕТ СН'!$I$6-'СЕТ СН'!$I$19</f>
        <v>1160.5325600400001</v>
      </c>
      <c r="Y147" s="36">
        <f>SUMIFS(СВЦЭМ!$C$33:$C$776,СВЦЭМ!$A$33:$A$776,$A147,СВЦЭМ!$B$33:$B$776,Y$119)+'СЕТ СН'!$I$9+СВЦЭМ!$D$10+'СЕТ СН'!$I$6-'СЕТ СН'!$I$19</f>
        <v>1249.2732181900001</v>
      </c>
    </row>
    <row r="148" spans="1:26" ht="15.75" x14ac:dyDescent="0.2">
      <c r="A148" s="35">
        <f t="shared" si="3"/>
        <v>43645</v>
      </c>
      <c r="B148" s="36">
        <f>SUMIFS(СВЦЭМ!$C$33:$C$776,СВЦЭМ!$A$33:$A$776,$A148,СВЦЭМ!$B$33:$B$776,B$119)+'СЕТ СН'!$I$9+СВЦЭМ!$D$10+'СЕТ СН'!$I$6-'СЕТ СН'!$I$19</f>
        <v>1284.4531014400002</v>
      </c>
      <c r="C148" s="36">
        <f>SUMIFS(СВЦЭМ!$C$33:$C$776,СВЦЭМ!$A$33:$A$776,$A148,СВЦЭМ!$B$33:$B$776,C$119)+'СЕТ СН'!$I$9+СВЦЭМ!$D$10+'СЕТ СН'!$I$6-'СЕТ СН'!$I$19</f>
        <v>1335.87023434</v>
      </c>
      <c r="D148" s="36">
        <f>SUMIFS(СВЦЭМ!$C$33:$C$776,СВЦЭМ!$A$33:$A$776,$A148,СВЦЭМ!$B$33:$B$776,D$119)+'СЕТ СН'!$I$9+СВЦЭМ!$D$10+'СЕТ СН'!$I$6-'СЕТ СН'!$I$19</f>
        <v>1359.47298843</v>
      </c>
      <c r="E148" s="36">
        <f>SUMIFS(СВЦЭМ!$C$33:$C$776,СВЦЭМ!$A$33:$A$776,$A148,СВЦЭМ!$B$33:$B$776,E$119)+'СЕТ СН'!$I$9+СВЦЭМ!$D$10+'СЕТ СН'!$I$6-'СЕТ СН'!$I$19</f>
        <v>1381.1656805800001</v>
      </c>
      <c r="F148" s="36">
        <f>SUMIFS(СВЦЭМ!$C$33:$C$776,СВЦЭМ!$A$33:$A$776,$A148,СВЦЭМ!$B$33:$B$776,F$119)+'СЕТ СН'!$I$9+СВЦЭМ!$D$10+'СЕТ СН'!$I$6-'СЕТ СН'!$I$19</f>
        <v>1386.89136992</v>
      </c>
      <c r="G148" s="36">
        <f>SUMIFS(СВЦЭМ!$C$33:$C$776,СВЦЭМ!$A$33:$A$776,$A148,СВЦЭМ!$B$33:$B$776,G$119)+'СЕТ СН'!$I$9+СВЦЭМ!$D$10+'СЕТ СН'!$I$6-'СЕТ СН'!$I$19</f>
        <v>1382.7221401100001</v>
      </c>
      <c r="H148" s="36">
        <f>SUMIFS(СВЦЭМ!$C$33:$C$776,СВЦЭМ!$A$33:$A$776,$A148,СВЦЭМ!$B$33:$B$776,H$119)+'СЕТ СН'!$I$9+СВЦЭМ!$D$10+'СЕТ СН'!$I$6-'СЕТ СН'!$I$19</f>
        <v>1353.7971252700002</v>
      </c>
      <c r="I148" s="36">
        <f>SUMIFS(СВЦЭМ!$C$33:$C$776,СВЦЭМ!$A$33:$A$776,$A148,СВЦЭМ!$B$33:$B$776,I$119)+'СЕТ СН'!$I$9+СВЦЭМ!$D$10+'СЕТ СН'!$I$6-'СЕТ СН'!$I$19</f>
        <v>1307.9927665</v>
      </c>
      <c r="J148" s="36">
        <f>SUMIFS(СВЦЭМ!$C$33:$C$776,СВЦЭМ!$A$33:$A$776,$A148,СВЦЭМ!$B$33:$B$776,J$119)+'СЕТ СН'!$I$9+СВЦЭМ!$D$10+'СЕТ СН'!$I$6-'СЕТ СН'!$I$19</f>
        <v>1292.0027329500001</v>
      </c>
      <c r="K148" s="36">
        <f>SUMIFS(СВЦЭМ!$C$33:$C$776,СВЦЭМ!$A$33:$A$776,$A148,СВЦЭМ!$B$33:$B$776,K$119)+'СЕТ СН'!$I$9+СВЦЭМ!$D$10+'СЕТ СН'!$I$6-'СЕТ СН'!$I$19</f>
        <v>1242.85229626</v>
      </c>
      <c r="L148" s="36">
        <f>SUMIFS(СВЦЭМ!$C$33:$C$776,СВЦЭМ!$A$33:$A$776,$A148,СВЦЭМ!$B$33:$B$776,L$119)+'СЕТ СН'!$I$9+СВЦЭМ!$D$10+'СЕТ СН'!$I$6-'СЕТ СН'!$I$19</f>
        <v>1224.7065056000001</v>
      </c>
      <c r="M148" s="36">
        <f>SUMIFS(СВЦЭМ!$C$33:$C$776,СВЦЭМ!$A$33:$A$776,$A148,СВЦЭМ!$B$33:$B$776,M$119)+'СЕТ СН'!$I$9+СВЦЭМ!$D$10+'СЕТ СН'!$I$6-'СЕТ СН'!$I$19</f>
        <v>1217.1031721900001</v>
      </c>
      <c r="N148" s="36">
        <f>SUMIFS(СВЦЭМ!$C$33:$C$776,СВЦЭМ!$A$33:$A$776,$A148,СВЦЭМ!$B$33:$B$776,N$119)+'СЕТ СН'!$I$9+СВЦЭМ!$D$10+'СЕТ СН'!$I$6-'СЕТ СН'!$I$19</f>
        <v>1229.8074998500001</v>
      </c>
      <c r="O148" s="36">
        <f>SUMIFS(СВЦЭМ!$C$33:$C$776,СВЦЭМ!$A$33:$A$776,$A148,СВЦЭМ!$B$33:$B$776,O$119)+'СЕТ СН'!$I$9+СВЦЭМ!$D$10+'СЕТ СН'!$I$6-'СЕТ СН'!$I$19</f>
        <v>1236.0353181600001</v>
      </c>
      <c r="P148" s="36">
        <f>SUMIFS(СВЦЭМ!$C$33:$C$776,СВЦЭМ!$A$33:$A$776,$A148,СВЦЭМ!$B$33:$B$776,P$119)+'СЕТ СН'!$I$9+СВЦЭМ!$D$10+'СЕТ СН'!$I$6-'СЕТ СН'!$I$19</f>
        <v>1234.2775614300001</v>
      </c>
      <c r="Q148" s="36">
        <f>SUMIFS(СВЦЭМ!$C$33:$C$776,СВЦЭМ!$A$33:$A$776,$A148,СВЦЭМ!$B$33:$B$776,Q$119)+'СЕТ СН'!$I$9+СВЦЭМ!$D$10+'СЕТ СН'!$I$6-'СЕТ СН'!$I$19</f>
        <v>1201.77986048</v>
      </c>
      <c r="R148" s="36">
        <f>SUMIFS(СВЦЭМ!$C$33:$C$776,СВЦЭМ!$A$33:$A$776,$A148,СВЦЭМ!$B$33:$B$776,R$119)+'СЕТ СН'!$I$9+СВЦЭМ!$D$10+'СЕТ СН'!$I$6-'СЕТ СН'!$I$19</f>
        <v>1163.84210179</v>
      </c>
      <c r="S148" s="36">
        <f>SUMIFS(СВЦЭМ!$C$33:$C$776,СВЦЭМ!$A$33:$A$776,$A148,СВЦЭМ!$B$33:$B$776,S$119)+'СЕТ СН'!$I$9+СВЦЭМ!$D$10+'СЕТ СН'!$I$6-'СЕТ СН'!$I$19</f>
        <v>1149.6222999900001</v>
      </c>
      <c r="T148" s="36">
        <f>SUMIFS(СВЦЭМ!$C$33:$C$776,СВЦЭМ!$A$33:$A$776,$A148,СВЦЭМ!$B$33:$B$776,T$119)+'СЕТ СН'!$I$9+СВЦЭМ!$D$10+'СЕТ СН'!$I$6-'СЕТ СН'!$I$19</f>
        <v>1145.45847308</v>
      </c>
      <c r="U148" s="36">
        <f>SUMIFS(СВЦЭМ!$C$33:$C$776,СВЦЭМ!$A$33:$A$776,$A148,СВЦЭМ!$B$33:$B$776,U$119)+'СЕТ СН'!$I$9+СВЦЭМ!$D$10+'СЕТ СН'!$I$6-'СЕТ СН'!$I$19</f>
        <v>1150.5161089000001</v>
      </c>
      <c r="V148" s="36">
        <f>SUMIFS(СВЦЭМ!$C$33:$C$776,СВЦЭМ!$A$33:$A$776,$A148,СВЦЭМ!$B$33:$B$776,V$119)+'СЕТ СН'!$I$9+СВЦЭМ!$D$10+'СЕТ СН'!$I$6-'СЕТ СН'!$I$19</f>
        <v>1153.1229849000001</v>
      </c>
      <c r="W148" s="36">
        <f>SUMIFS(СВЦЭМ!$C$33:$C$776,СВЦЭМ!$A$33:$A$776,$A148,СВЦЭМ!$B$33:$B$776,W$119)+'СЕТ СН'!$I$9+СВЦЭМ!$D$10+'СЕТ СН'!$I$6-'СЕТ СН'!$I$19</f>
        <v>1128.82006043</v>
      </c>
      <c r="X148" s="36">
        <f>SUMIFS(СВЦЭМ!$C$33:$C$776,СВЦЭМ!$A$33:$A$776,$A148,СВЦЭМ!$B$33:$B$776,X$119)+'СЕТ СН'!$I$9+СВЦЭМ!$D$10+'СЕТ СН'!$I$6-'СЕТ СН'!$I$19</f>
        <v>1139.73734769</v>
      </c>
      <c r="Y148" s="36">
        <f>SUMIFS(СВЦЭМ!$C$33:$C$776,СВЦЭМ!$A$33:$A$776,$A148,СВЦЭМ!$B$33:$B$776,Y$119)+'СЕТ СН'!$I$9+СВЦЭМ!$D$10+'СЕТ СН'!$I$6-'СЕТ СН'!$I$19</f>
        <v>1223.96877842</v>
      </c>
    </row>
    <row r="149" spans="1:26" ht="15.75" x14ac:dyDescent="0.2">
      <c r="A149" s="35">
        <f t="shared" si="3"/>
        <v>43646</v>
      </c>
      <c r="B149" s="36">
        <f>SUMIFS(СВЦЭМ!$C$33:$C$776,СВЦЭМ!$A$33:$A$776,$A149,СВЦЭМ!$B$33:$B$776,B$119)+'СЕТ СН'!$I$9+СВЦЭМ!$D$10+'СЕТ СН'!$I$6-'СЕТ СН'!$I$19</f>
        <v>1271.94191148</v>
      </c>
      <c r="C149" s="36">
        <f>SUMIFS(СВЦЭМ!$C$33:$C$776,СВЦЭМ!$A$33:$A$776,$A149,СВЦЭМ!$B$33:$B$776,C$119)+'СЕТ СН'!$I$9+СВЦЭМ!$D$10+'СЕТ СН'!$I$6-'СЕТ СН'!$I$19</f>
        <v>1320.6599343500002</v>
      </c>
      <c r="D149" s="36">
        <f>SUMIFS(СВЦЭМ!$C$33:$C$776,СВЦЭМ!$A$33:$A$776,$A149,СВЦЭМ!$B$33:$B$776,D$119)+'СЕТ СН'!$I$9+СВЦЭМ!$D$10+'СЕТ СН'!$I$6-'СЕТ СН'!$I$19</f>
        <v>1352.3945996500001</v>
      </c>
      <c r="E149" s="36">
        <f>SUMIFS(СВЦЭМ!$C$33:$C$776,СВЦЭМ!$A$33:$A$776,$A149,СВЦЭМ!$B$33:$B$776,E$119)+'СЕТ СН'!$I$9+СВЦЭМ!$D$10+'СЕТ СН'!$I$6-'СЕТ СН'!$I$19</f>
        <v>1383.68600984</v>
      </c>
      <c r="F149" s="36">
        <f>SUMIFS(СВЦЭМ!$C$33:$C$776,СВЦЭМ!$A$33:$A$776,$A149,СВЦЭМ!$B$33:$B$776,F$119)+'СЕТ СН'!$I$9+СВЦЭМ!$D$10+'СЕТ СН'!$I$6-'СЕТ СН'!$I$19</f>
        <v>1391.6964849800002</v>
      </c>
      <c r="G149" s="36">
        <f>SUMIFS(СВЦЭМ!$C$33:$C$776,СВЦЭМ!$A$33:$A$776,$A149,СВЦЭМ!$B$33:$B$776,G$119)+'СЕТ СН'!$I$9+СВЦЭМ!$D$10+'СЕТ СН'!$I$6-'СЕТ СН'!$I$19</f>
        <v>1398.10089305</v>
      </c>
      <c r="H149" s="36">
        <f>SUMIFS(СВЦЭМ!$C$33:$C$776,СВЦЭМ!$A$33:$A$776,$A149,СВЦЭМ!$B$33:$B$776,H$119)+'СЕТ СН'!$I$9+СВЦЭМ!$D$10+'СЕТ СН'!$I$6-'СЕТ СН'!$I$19</f>
        <v>1375.6173813300002</v>
      </c>
      <c r="I149" s="36">
        <f>SUMIFS(СВЦЭМ!$C$33:$C$776,СВЦЭМ!$A$33:$A$776,$A149,СВЦЭМ!$B$33:$B$776,I$119)+'СЕТ СН'!$I$9+СВЦЭМ!$D$10+'СЕТ СН'!$I$6-'СЕТ СН'!$I$19</f>
        <v>1337.5606601700001</v>
      </c>
      <c r="J149" s="36">
        <f>SUMIFS(СВЦЭМ!$C$33:$C$776,СВЦЭМ!$A$33:$A$776,$A149,СВЦЭМ!$B$33:$B$776,J$119)+'СЕТ СН'!$I$9+СВЦЭМ!$D$10+'СЕТ СН'!$I$6-'СЕТ СН'!$I$19</f>
        <v>1275.78454521</v>
      </c>
      <c r="K149" s="36">
        <f>SUMIFS(СВЦЭМ!$C$33:$C$776,СВЦЭМ!$A$33:$A$776,$A149,СВЦЭМ!$B$33:$B$776,K$119)+'СЕТ СН'!$I$9+СВЦЭМ!$D$10+'СЕТ СН'!$I$6-'СЕТ СН'!$I$19</f>
        <v>1250.5239674500001</v>
      </c>
      <c r="L149" s="36">
        <f>SUMIFS(СВЦЭМ!$C$33:$C$776,СВЦЭМ!$A$33:$A$776,$A149,СВЦЭМ!$B$33:$B$776,L$119)+'СЕТ СН'!$I$9+СВЦЭМ!$D$10+'СЕТ СН'!$I$6-'СЕТ СН'!$I$19</f>
        <v>1223.82758038</v>
      </c>
      <c r="M149" s="36">
        <f>SUMIFS(СВЦЭМ!$C$33:$C$776,СВЦЭМ!$A$33:$A$776,$A149,СВЦЭМ!$B$33:$B$776,M$119)+'СЕТ СН'!$I$9+СВЦЭМ!$D$10+'СЕТ СН'!$I$6-'СЕТ СН'!$I$19</f>
        <v>1211.2365632000001</v>
      </c>
      <c r="N149" s="36">
        <f>SUMIFS(СВЦЭМ!$C$33:$C$776,СВЦЭМ!$A$33:$A$776,$A149,СВЦЭМ!$B$33:$B$776,N$119)+'СЕТ СН'!$I$9+СВЦЭМ!$D$10+'СЕТ СН'!$I$6-'СЕТ СН'!$I$19</f>
        <v>1223.9322485600001</v>
      </c>
      <c r="O149" s="36">
        <f>SUMIFS(СВЦЭМ!$C$33:$C$776,СВЦЭМ!$A$33:$A$776,$A149,СВЦЭМ!$B$33:$B$776,O$119)+'СЕТ СН'!$I$9+СВЦЭМ!$D$10+'СЕТ СН'!$I$6-'СЕТ СН'!$I$19</f>
        <v>1245.8598541800002</v>
      </c>
      <c r="P149" s="36">
        <f>SUMIFS(СВЦЭМ!$C$33:$C$776,СВЦЭМ!$A$33:$A$776,$A149,СВЦЭМ!$B$33:$B$776,P$119)+'СЕТ СН'!$I$9+СВЦЭМ!$D$10+'СЕТ СН'!$I$6-'СЕТ СН'!$I$19</f>
        <v>1249.3505969100001</v>
      </c>
      <c r="Q149" s="36">
        <f>SUMIFS(СВЦЭМ!$C$33:$C$776,СВЦЭМ!$A$33:$A$776,$A149,СВЦЭМ!$B$33:$B$776,Q$119)+'СЕТ СН'!$I$9+СВЦЭМ!$D$10+'СЕТ СН'!$I$6-'СЕТ СН'!$I$19</f>
        <v>1218.32677102</v>
      </c>
      <c r="R149" s="36">
        <f>SUMIFS(СВЦЭМ!$C$33:$C$776,СВЦЭМ!$A$33:$A$776,$A149,СВЦЭМ!$B$33:$B$776,R$119)+'СЕТ СН'!$I$9+СВЦЭМ!$D$10+'СЕТ СН'!$I$6-'СЕТ СН'!$I$19</f>
        <v>1163.5097087500001</v>
      </c>
      <c r="S149" s="36">
        <f>SUMIFS(СВЦЭМ!$C$33:$C$776,СВЦЭМ!$A$33:$A$776,$A149,СВЦЭМ!$B$33:$B$776,S$119)+'СЕТ СН'!$I$9+СВЦЭМ!$D$10+'СЕТ СН'!$I$6-'СЕТ СН'!$I$19</f>
        <v>1156.32572381</v>
      </c>
      <c r="T149" s="36">
        <f>SUMIFS(СВЦЭМ!$C$33:$C$776,СВЦЭМ!$A$33:$A$776,$A149,СВЦЭМ!$B$33:$B$776,T$119)+'СЕТ СН'!$I$9+СВЦЭМ!$D$10+'СЕТ СН'!$I$6-'СЕТ СН'!$I$19</f>
        <v>1165.97623361</v>
      </c>
      <c r="U149" s="36">
        <f>SUMIFS(СВЦЭМ!$C$33:$C$776,СВЦЭМ!$A$33:$A$776,$A149,СВЦЭМ!$B$33:$B$776,U$119)+'СЕТ СН'!$I$9+СВЦЭМ!$D$10+'СЕТ СН'!$I$6-'СЕТ СН'!$I$19</f>
        <v>1184.2749963600002</v>
      </c>
      <c r="V149" s="36">
        <f>SUMIFS(СВЦЭМ!$C$33:$C$776,СВЦЭМ!$A$33:$A$776,$A149,СВЦЭМ!$B$33:$B$776,V$119)+'СЕТ СН'!$I$9+СВЦЭМ!$D$10+'СЕТ СН'!$I$6-'СЕТ СН'!$I$19</f>
        <v>1162.5566255600002</v>
      </c>
      <c r="W149" s="36">
        <f>SUMIFS(СВЦЭМ!$C$33:$C$776,СВЦЭМ!$A$33:$A$776,$A149,СВЦЭМ!$B$33:$B$776,W$119)+'СЕТ СН'!$I$9+СВЦЭМ!$D$10+'СЕТ СН'!$I$6-'СЕТ СН'!$I$19</f>
        <v>1139.1273287600002</v>
      </c>
      <c r="X149" s="36">
        <f>SUMIFS(СВЦЭМ!$C$33:$C$776,СВЦЭМ!$A$33:$A$776,$A149,СВЦЭМ!$B$33:$B$776,X$119)+'СЕТ СН'!$I$9+СВЦЭМ!$D$10+'СЕТ СН'!$I$6-'СЕТ СН'!$I$19</f>
        <v>1156.2555550300001</v>
      </c>
      <c r="Y149" s="36">
        <f>SUMIFS(СВЦЭМ!$C$33:$C$776,СВЦЭМ!$A$33:$A$776,$A149,СВЦЭМ!$B$33:$B$776,Y$119)+'СЕТ СН'!$I$9+СВЦЭМ!$D$10+'СЕТ СН'!$I$6-'СЕТ СН'!$I$19</f>
        <v>1217.8575742400001</v>
      </c>
    </row>
    <row r="150" spans="1:26" ht="15.75" hidden="1" x14ac:dyDescent="0.2">
      <c r="A150" s="35">
        <f t="shared" si="3"/>
        <v>43647</v>
      </c>
      <c r="B150" s="36">
        <f>SUMIFS(СВЦЭМ!$C$33:$C$776,СВЦЭМ!$A$33:$A$776,$A150,СВЦЭМ!$B$33:$B$776,B$119)+'СЕТ СН'!$I$9+СВЦЭМ!$D$10+'СЕТ СН'!$I$6-'СЕТ СН'!$I$19</f>
        <v>561.01720991000002</v>
      </c>
      <c r="C150" s="36">
        <f>SUMIFS(СВЦЭМ!$C$33:$C$776,СВЦЭМ!$A$33:$A$776,$A150,СВЦЭМ!$B$33:$B$776,C$119)+'СЕТ СН'!$I$9+СВЦЭМ!$D$10+'СЕТ СН'!$I$6-'СЕТ СН'!$I$19</f>
        <v>561.01720991000002</v>
      </c>
      <c r="D150" s="36">
        <f>SUMIFS(СВЦЭМ!$C$33:$C$776,СВЦЭМ!$A$33:$A$776,$A150,СВЦЭМ!$B$33:$B$776,D$119)+'СЕТ СН'!$I$9+СВЦЭМ!$D$10+'СЕТ СН'!$I$6-'СЕТ СН'!$I$19</f>
        <v>561.01720991000002</v>
      </c>
      <c r="E150" s="36">
        <f>SUMIFS(СВЦЭМ!$C$33:$C$776,СВЦЭМ!$A$33:$A$776,$A150,СВЦЭМ!$B$33:$B$776,E$119)+'СЕТ СН'!$I$9+СВЦЭМ!$D$10+'СЕТ СН'!$I$6-'СЕТ СН'!$I$19</f>
        <v>561.01720991000002</v>
      </c>
      <c r="F150" s="36">
        <f>SUMIFS(СВЦЭМ!$C$33:$C$776,СВЦЭМ!$A$33:$A$776,$A150,СВЦЭМ!$B$33:$B$776,F$119)+'СЕТ СН'!$I$9+СВЦЭМ!$D$10+'СЕТ СН'!$I$6-'СЕТ СН'!$I$19</f>
        <v>561.01720991000002</v>
      </c>
      <c r="G150" s="36">
        <f>SUMIFS(СВЦЭМ!$C$33:$C$776,СВЦЭМ!$A$33:$A$776,$A150,СВЦЭМ!$B$33:$B$776,G$119)+'СЕТ СН'!$I$9+СВЦЭМ!$D$10+'СЕТ СН'!$I$6-'СЕТ СН'!$I$19</f>
        <v>561.01720991000002</v>
      </c>
      <c r="H150" s="36">
        <f>SUMIFS(СВЦЭМ!$C$33:$C$776,СВЦЭМ!$A$33:$A$776,$A150,СВЦЭМ!$B$33:$B$776,H$119)+'СЕТ СН'!$I$9+СВЦЭМ!$D$10+'СЕТ СН'!$I$6-'СЕТ СН'!$I$19</f>
        <v>561.01720991000002</v>
      </c>
      <c r="I150" s="36">
        <f>SUMIFS(СВЦЭМ!$C$33:$C$776,СВЦЭМ!$A$33:$A$776,$A150,СВЦЭМ!$B$33:$B$776,I$119)+'СЕТ СН'!$I$9+СВЦЭМ!$D$10+'СЕТ СН'!$I$6-'СЕТ СН'!$I$19</f>
        <v>561.01720991000002</v>
      </c>
      <c r="J150" s="36">
        <f>SUMIFS(СВЦЭМ!$C$33:$C$776,СВЦЭМ!$A$33:$A$776,$A150,СВЦЭМ!$B$33:$B$776,J$119)+'СЕТ СН'!$I$9+СВЦЭМ!$D$10+'СЕТ СН'!$I$6-'СЕТ СН'!$I$19</f>
        <v>561.01720991000002</v>
      </c>
      <c r="K150" s="36">
        <f>SUMIFS(СВЦЭМ!$C$33:$C$776,СВЦЭМ!$A$33:$A$776,$A150,СВЦЭМ!$B$33:$B$776,K$119)+'СЕТ СН'!$I$9+СВЦЭМ!$D$10+'СЕТ СН'!$I$6-'СЕТ СН'!$I$19</f>
        <v>561.01720991000002</v>
      </c>
      <c r="L150" s="36">
        <f>SUMIFS(СВЦЭМ!$C$33:$C$776,СВЦЭМ!$A$33:$A$776,$A150,СВЦЭМ!$B$33:$B$776,L$119)+'СЕТ СН'!$I$9+СВЦЭМ!$D$10+'СЕТ СН'!$I$6-'СЕТ СН'!$I$19</f>
        <v>561.01720991000002</v>
      </c>
      <c r="M150" s="36">
        <f>SUMIFS(СВЦЭМ!$C$33:$C$776,СВЦЭМ!$A$33:$A$776,$A150,СВЦЭМ!$B$33:$B$776,M$119)+'СЕТ СН'!$I$9+СВЦЭМ!$D$10+'СЕТ СН'!$I$6-'СЕТ СН'!$I$19</f>
        <v>561.01720991000002</v>
      </c>
      <c r="N150" s="36">
        <f>SUMIFS(СВЦЭМ!$C$33:$C$776,СВЦЭМ!$A$33:$A$776,$A150,СВЦЭМ!$B$33:$B$776,N$119)+'СЕТ СН'!$I$9+СВЦЭМ!$D$10+'СЕТ СН'!$I$6-'СЕТ СН'!$I$19</f>
        <v>561.01720991000002</v>
      </c>
      <c r="O150" s="36">
        <f>SUMIFS(СВЦЭМ!$C$33:$C$776,СВЦЭМ!$A$33:$A$776,$A150,СВЦЭМ!$B$33:$B$776,O$119)+'СЕТ СН'!$I$9+СВЦЭМ!$D$10+'СЕТ СН'!$I$6-'СЕТ СН'!$I$19</f>
        <v>561.01720991000002</v>
      </c>
      <c r="P150" s="36">
        <f>SUMIFS(СВЦЭМ!$C$33:$C$776,СВЦЭМ!$A$33:$A$776,$A150,СВЦЭМ!$B$33:$B$776,P$119)+'СЕТ СН'!$I$9+СВЦЭМ!$D$10+'СЕТ СН'!$I$6-'СЕТ СН'!$I$19</f>
        <v>561.01720991000002</v>
      </c>
      <c r="Q150" s="36">
        <f>SUMIFS(СВЦЭМ!$C$33:$C$776,СВЦЭМ!$A$33:$A$776,$A150,СВЦЭМ!$B$33:$B$776,Q$119)+'СЕТ СН'!$I$9+СВЦЭМ!$D$10+'СЕТ СН'!$I$6-'СЕТ СН'!$I$19</f>
        <v>561.01720991000002</v>
      </c>
      <c r="R150" s="36">
        <f>SUMIFS(СВЦЭМ!$C$33:$C$776,СВЦЭМ!$A$33:$A$776,$A150,СВЦЭМ!$B$33:$B$776,R$119)+'СЕТ СН'!$I$9+СВЦЭМ!$D$10+'СЕТ СН'!$I$6-'СЕТ СН'!$I$19</f>
        <v>561.01720991000002</v>
      </c>
      <c r="S150" s="36">
        <f>SUMIFS(СВЦЭМ!$C$33:$C$776,СВЦЭМ!$A$33:$A$776,$A150,СВЦЭМ!$B$33:$B$776,S$119)+'СЕТ СН'!$I$9+СВЦЭМ!$D$10+'СЕТ СН'!$I$6-'СЕТ СН'!$I$19</f>
        <v>561.01720991000002</v>
      </c>
      <c r="T150" s="36">
        <f>SUMIFS(СВЦЭМ!$C$33:$C$776,СВЦЭМ!$A$33:$A$776,$A150,СВЦЭМ!$B$33:$B$776,T$119)+'СЕТ СН'!$I$9+СВЦЭМ!$D$10+'СЕТ СН'!$I$6-'СЕТ СН'!$I$19</f>
        <v>561.01720991000002</v>
      </c>
      <c r="U150" s="36">
        <f>SUMIFS(СВЦЭМ!$C$33:$C$776,СВЦЭМ!$A$33:$A$776,$A150,СВЦЭМ!$B$33:$B$776,U$119)+'СЕТ СН'!$I$9+СВЦЭМ!$D$10+'СЕТ СН'!$I$6-'СЕТ СН'!$I$19</f>
        <v>561.01720991000002</v>
      </c>
      <c r="V150" s="36">
        <f>SUMIFS(СВЦЭМ!$C$33:$C$776,СВЦЭМ!$A$33:$A$776,$A150,СВЦЭМ!$B$33:$B$776,V$119)+'СЕТ СН'!$I$9+СВЦЭМ!$D$10+'СЕТ СН'!$I$6-'СЕТ СН'!$I$19</f>
        <v>561.01720991000002</v>
      </c>
      <c r="W150" s="36">
        <f>SUMIFS(СВЦЭМ!$C$33:$C$776,СВЦЭМ!$A$33:$A$776,$A150,СВЦЭМ!$B$33:$B$776,W$119)+'СЕТ СН'!$I$9+СВЦЭМ!$D$10+'СЕТ СН'!$I$6-'СЕТ СН'!$I$19</f>
        <v>561.01720991000002</v>
      </c>
      <c r="X150" s="36">
        <f>SUMIFS(СВЦЭМ!$C$33:$C$776,СВЦЭМ!$A$33:$A$776,$A150,СВЦЭМ!$B$33:$B$776,X$119)+'СЕТ СН'!$I$9+СВЦЭМ!$D$10+'СЕТ СН'!$I$6-'СЕТ СН'!$I$19</f>
        <v>561.01720991000002</v>
      </c>
      <c r="Y150" s="36">
        <f>SUMIFS(СВЦЭМ!$C$33:$C$776,СВЦЭМ!$A$33:$A$776,$A150,СВЦЭМ!$B$33:$B$776,Y$119)+'СЕТ СН'!$I$9+СВЦЭМ!$D$10+'СЕТ СН'!$I$6-'СЕТ СН'!$I$19</f>
        <v>561.01720991000002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0" t="s">
        <v>74</v>
      </c>
      <c r="B153" s="120"/>
      <c r="C153" s="120"/>
      <c r="D153" s="120"/>
      <c r="E153" s="120"/>
      <c r="F153" s="120"/>
      <c r="G153" s="120"/>
      <c r="H153" s="120"/>
      <c r="I153" s="120"/>
      <c r="J153" s="120"/>
      <c r="K153" s="120"/>
      <c r="L153" s="120"/>
      <c r="M153" s="120"/>
      <c r="N153" s="121" t="s">
        <v>29</v>
      </c>
      <c r="O153" s="121"/>
      <c r="P153" s="121"/>
      <c r="Q153" s="121"/>
      <c r="R153" s="121"/>
      <c r="S153" s="121"/>
      <c r="T153" s="121"/>
      <c r="U153" s="121"/>
      <c r="V153" s="39"/>
      <c r="W153" s="39"/>
      <c r="X153" s="39"/>
      <c r="Y153" s="39"/>
      <c r="Z153" s="39"/>
    </row>
    <row r="154" spans="1:26" ht="15.75" x14ac:dyDescent="0.25">
      <c r="A154" s="120"/>
      <c r="B154" s="120"/>
      <c r="C154" s="120"/>
      <c r="D154" s="120"/>
      <c r="E154" s="120"/>
      <c r="F154" s="120"/>
      <c r="G154" s="120"/>
      <c r="H154" s="120"/>
      <c r="I154" s="120"/>
      <c r="J154" s="120"/>
      <c r="K154" s="120"/>
      <c r="L154" s="120"/>
      <c r="M154" s="120"/>
      <c r="N154" s="122" t="s">
        <v>0</v>
      </c>
      <c r="O154" s="122"/>
      <c r="P154" s="122" t="s">
        <v>1</v>
      </c>
      <c r="Q154" s="122"/>
      <c r="R154" s="122" t="s">
        <v>2</v>
      </c>
      <c r="S154" s="122"/>
      <c r="T154" s="122" t="s">
        <v>3</v>
      </c>
      <c r="U154" s="122"/>
      <c r="V154" s="32"/>
      <c r="W154" s="32"/>
      <c r="X154" s="32"/>
      <c r="Y154" s="32"/>
    </row>
    <row r="155" spans="1:26" ht="15.75" x14ac:dyDescent="0.2">
      <c r="A155" s="120"/>
      <c r="B155" s="120"/>
      <c r="C155" s="120"/>
      <c r="D155" s="120"/>
      <c r="E155" s="120"/>
      <c r="F155" s="120"/>
      <c r="G155" s="120"/>
      <c r="H155" s="120"/>
      <c r="I155" s="120"/>
      <c r="J155" s="120"/>
      <c r="K155" s="120"/>
      <c r="L155" s="120"/>
      <c r="M155" s="120"/>
      <c r="N155" s="123">
        <f>СВЦЭМ!$D$12+'СЕТ СН'!$F$10-'СЕТ СН'!$F$20</f>
        <v>452634.07043407043</v>
      </c>
      <c r="O155" s="124"/>
      <c r="P155" s="123">
        <f>СВЦЭМ!$D$12+'СЕТ СН'!$F$10-'СЕТ СН'!$G$20</f>
        <v>452634.07043407043</v>
      </c>
      <c r="Q155" s="124"/>
      <c r="R155" s="123">
        <f>СВЦЭМ!$D$12+'СЕТ СН'!$F$10-'СЕТ СН'!$H$20</f>
        <v>452634.07043407043</v>
      </c>
      <c r="S155" s="124"/>
      <c r="T155" s="123">
        <f>СВЦЭМ!$D$12+'СЕТ СН'!$F$10-'СЕТ СН'!$I$20</f>
        <v>452634.07043407043</v>
      </c>
      <c r="U155" s="124"/>
      <c r="V155" s="40"/>
      <c r="W155" s="40"/>
      <c r="X155" s="40"/>
      <c r="Y155" s="40"/>
    </row>
    <row r="156" spans="1:26" x14ac:dyDescent="0.25">
      <c r="A156" s="148"/>
      <c r="B156" s="148"/>
      <c r="C156" s="148"/>
      <c r="D156" s="148"/>
      <c r="E156" s="148"/>
      <c r="F156" s="149"/>
      <c r="G156" s="149"/>
      <c r="H156" s="149"/>
      <c r="I156" s="149"/>
      <c r="J156" s="149"/>
      <c r="K156" s="149"/>
      <c r="L156" s="149"/>
      <c r="M156" s="149"/>
    </row>
    <row r="157" spans="1:26" ht="15.75" x14ac:dyDescent="0.25">
      <c r="A157" s="139" t="s">
        <v>75</v>
      </c>
      <c r="B157" s="140"/>
      <c r="C157" s="140"/>
      <c r="D157" s="140"/>
      <c r="E157" s="140"/>
      <c r="F157" s="140"/>
      <c r="G157" s="140"/>
      <c r="H157" s="140"/>
      <c r="I157" s="140"/>
      <c r="J157" s="140"/>
      <c r="K157" s="140"/>
      <c r="L157" s="140"/>
      <c r="M157" s="141"/>
      <c r="N157" s="121" t="s">
        <v>29</v>
      </c>
      <c r="O157" s="121"/>
      <c r="P157" s="121"/>
      <c r="Q157" s="121"/>
      <c r="R157" s="121"/>
      <c r="S157" s="121"/>
      <c r="T157" s="121"/>
      <c r="U157" s="121"/>
    </row>
    <row r="158" spans="1:26" ht="15.75" x14ac:dyDescent="0.25">
      <c r="A158" s="142"/>
      <c r="B158" s="143"/>
      <c r="C158" s="143"/>
      <c r="D158" s="143"/>
      <c r="E158" s="143"/>
      <c r="F158" s="143"/>
      <c r="G158" s="143"/>
      <c r="H158" s="143"/>
      <c r="I158" s="143"/>
      <c r="J158" s="143"/>
      <c r="K158" s="143"/>
      <c r="L158" s="143"/>
      <c r="M158" s="144"/>
      <c r="N158" s="122" t="s">
        <v>0</v>
      </c>
      <c r="O158" s="122"/>
      <c r="P158" s="122" t="s">
        <v>1</v>
      </c>
      <c r="Q158" s="122"/>
      <c r="R158" s="122" t="s">
        <v>2</v>
      </c>
      <c r="S158" s="122"/>
      <c r="T158" s="122" t="s">
        <v>3</v>
      </c>
      <c r="U158" s="122"/>
    </row>
    <row r="159" spans="1:26" ht="15.75" x14ac:dyDescent="0.25">
      <c r="A159" s="145"/>
      <c r="B159" s="146"/>
      <c r="C159" s="146"/>
      <c r="D159" s="146"/>
      <c r="E159" s="146"/>
      <c r="F159" s="146"/>
      <c r="G159" s="146"/>
      <c r="H159" s="146"/>
      <c r="I159" s="146"/>
      <c r="J159" s="146"/>
      <c r="K159" s="146"/>
      <c r="L159" s="146"/>
      <c r="M159" s="147"/>
      <c r="N159" s="138">
        <f>'СЕТ СН'!$F$7</f>
        <v>921252.81</v>
      </c>
      <c r="O159" s="138"/>
      <c r="P159" s="138">
        <f>'СЕТ СН'!$G$7</f>
        <v>1390504.25</v>
      </c>
      <c r="Q159" s="138"/>
      <c r="R159" s="138">
        <f>'СЕТ СН'!$H$7</f>
        <v>1104995.04</v>
      </c>
      <c r="S159" s="138"/>
      <c r="T159" s="138">
        <f>'СЕТ СН'!$I$7</f>
        <v>809809.99</v>
      </c>
      <c r="U159" s="138"/>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июне 2019г.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7" t="s">
        <v>40</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2.25" customHeight="1" x14ac:dyDescent="0.2">
      <c r="A4" s="137" t="s">
        <v>10</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1" t="s">
        <v>7</v>
      </c>
      <c r="B9" s="125" t="s">
        <v>69</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01.06.2019</v>
      </c>
      <c r="B12" s="36">
        <f>SUMIFS(СВЦЭМ!$D$33:$D$776,СВЦЭМ!$A$33:$A$776,$A12,СВЦЭМ!$B$33:$B$776,B$11)+'СЕТ СН'!$F$11+СВЦЭМ!$D$10+'СЕТ СН'!$F$5-'СЕТ СН'!$F$21</f>
        <v>2480.3756841999998</v>
      </c>
      <c r="C12" s="36">
        <f>SUMIFS(СВЦЭМ!$D$33:$D$776,СВЦЭМ!$A$33:$A$776,$A12,СВЦЭМ!$B$33:$B$776,C$11)+'СЕТ СН'!$F$11+СВЦЭМ!$D$10+'СЕТ СН'!$F$5-'СЕТ СН'!$F$21</f>
        <v>2532.07643138</v>
      </c>
      <c r="D12" s="36">
        <f>SUMIFS(СВЦЭМ!$D$33:$D$776,СВЦЭМ!$A$33:$A$776,$A12,СВЦЭМ!$B$33:$B$776,D$11)+'СЕТ СН'!$F$11+СВЦЭМ!$D$10+'СЕТ СН'!$F$5-'СЕТ СН'!$F$21</f>
        <v>2581.1977913599999</v>
      </c>
      <c r="E12" s="36">
        <f>SUMIFS(СВЦЭМ!$D$33:$D$776,СВЦЭМ!$A$33:$A$776,$A12,СВЦЭМ!$B$33:$B$776,E$11)+'СЕТ СН'!$F$11+СВЦЭМ!$D$10+'СЕТ СН'!$F$5-'СЕТ СН'!$F$21</f>
        <v>2607.4689779700002</v>
      </c>
      <c r="F12" s="36">
        <f>SUMIFS(СВЦЭМ!$D$33:$D$776,СВЦЭМ!$A$33:$A$776,$A12,СВЦЭМ!$B$33:$B$776,F$11)+'СЕТ СН'!$F$11+СВЦЭМ!$D$10+'СЕТ СН'!$F$5-'СЕТ СН'!$F$21</f>
        <v>2619.6559461100001</v>
      </c>
      <c r="G12" s="36">
        <f>SUMIFS(СВЦЭМ!$D$33:$D$776,СВЦЭМ!$A$33:$A$776,$A12,СВЦЭМ!$B$33:$B$776,G$11)+'СЕТ СН'!$F$11+СВЦЭМ!$D$10+'СЕТ СН'!$F$5-'СЕТ СН'!$F$21</f>
        <v>2625.5618421199997</v>
      </c>
      <c r="H12" s="36">
        <f>SUMIFS(СВЦЭМ!$D$33:$D$776,СВЦЭМ!$A$33:$A$776,$A12,СВЦЭМ!$B$33:$B$776,H$11)+'СЕТ СН'!$F$11+СВЦЭМ!$D$10+'СЕТ СН'!$F$5-'СЕТ СН'!$F$21</f>
        <v>2587.1501166799999</v>
      </c>
      <c r="I12" s="36">
        <f>SUMIFS(СВЦЭМ!$D$33:$D$776,СВЦЭМ!$A$33:$A$776,$A12,СВЦЭМ!$B$33:$B$776,I$11)+'СЕТ СН'!$F$11+СВЦЭМ!$D$10+'СЕТ СН'!$F$5-'СЕТ СН'!$F$21</f>
        <v>2560.8638135599999</v>
      </c>
      <c r="J12" s="36">
        <f>SUMIFS(СВЦЭМ!$D$33:$D$776,СВЦЭМ!$A$33:$A$776,$A12,СВЦЭМ!$B$33:$B$776,J$11)+'СЕТ СН'!$F$11+СВЦЭМ!$D$10+'СЕТ СН'!$F$5-'СЕТ СН'!$F$21</f>
        <v>2520.36451708</v>
      </c>
      <c r="K12" s="36">
        <f>SUMIFS(СВЦЭМ!$D$33:$D$776,СВЦЭМ!$A$33:$A$776,$A12,СВЦЭМ!$B$33:$B$776,K$11)+'СЕТ СН'!$F$11+СВЦЭМ!$D$10+'СЕТ СН'!$F$5-'СЕТ СН'!$F$21</f>
        <v>2449.3975133399999</v>
      </c>
      <c r="L12" s="36">
        <f>SUMIFS(СВЦЭМ!$D$33:$D$776,СВЦЭМ!$A$33:$A$776,$A12,СВЦЭМ!$B$33:$B$776,L$11)+'СЕТ СН'!$F$11+СВЦЭМ!$D$10+'СЕТ СН'!$F$5-'СЕТ СН'!$F$21</f>
        <v>2416.90106414</v>
      </c>
      <c r="M12" s="36">
        <f>SUMIFS(СВЦЭМ!$D$33:$D$776,СВЦЭМ!$A$33:$A$776,$A12,СВЦЭМ!$B$33:$B$776,M$11)+'СЕТ СН'!$F$11+СВЦЭМ!$D$10+'СЕТ СН'!$F$5-'СЕТ СН'!$F$21</f>
        <v>2397.0783498000001</v>
      </c>
      <c r="N12" s="36">
        <f>SUMIFS(СВЦЭМ!$D$33:$D$776,СВЦЭМ!$A$33:$A$776,$A12,СВЦЭМ!$B$33:$B$776,N$11)+'СЕТ СН'!$F$11+СВЦЭМ!$D$10+'СЕТ СН'!$F$5-'СЕТ СН'!$F$21</f>
        <v>2425.8800393399997</v>
      </c>
      <c r="O12" s="36">
        <f>SUMIFS(СВЦЭМ!$D$33:$D$776,СВЦЭМ!$A$33:$A$776,$A12,СВЦЭМ!$B$33:$B$776,O$11)+'СЕТ СН'!$F$11+СВЦЭМ!$D$10+'СЕТ СН'!$F$5-'СЕТ СН'!$F$21</f>
        <v>2426.3079087799997</v>
      </c>
      <c r="P12" s="36">
        <f>SUMIFS(СВЦЭМ!$D$33:$D$776,СВЦЭМ!$A$33:$A$776,$A12,СВЦЭМ!$B$33:$B$776,P$11)+'СЕТ СН'!$F$11+СВЦЭМ!$D$10+'СЕТ СН'!$F$5-'СЕТ СН'!$F$21</f>
        <v>2444.4362561399998</v>
      </c>
      <c r="Q12" s="36">
        <f>SUMIFS(СВЦЭМ!$D$33:$D$776,СВЦЭМ!$A$33:$A$776,$A12,СВЦЭМ!$B$33:$B$776,Q$11)+'СЕТ СН'!$F$11+СВЦЭМ!$D$10+'СЕТ СН'!$F$5-'СЕТ СН'!$F$21</f>
        <v>2406.2943068300001</v>
      </c>
      <c r="R12" s="36">
        <f>SUMIFS(СВЦЭМ!$D$33:$D$776,СВЦЭМ!$A$33:$A$776,$A12,СВЦЭМ!$B$33:$B$776,R$11)+'СЕТ СН'!$F$11+СВЦЭМ!$D$10+'СЕТ СН'!$F$5-'СЕТ СН'!$F$21</f>
        <v>2370.0502375400001</v>
      </c>
      <c r="S12" s="36">
        <f>SUMIFS(СВЦЭМ!$D$33:$D$776,СВЦЭМ!$A$33:$A$776,$A12,СВЦЭМ!$B$33:$B$776,S$11)+'СЕТ СН'!$F$11+СВЦЭМ!$D$10+'СЕТ СН'!$F$5-'СЕТ СН'!$F$21</f>
        <v>2407.1231090800002</v>
      </c>
      <c r="T12" s="36">
        <f>SUMIFS(СВЦЭМ!$D$33:$D$776,СВЦЭМ!$A$33:$A$776,$A12,СВЦЭМ!$B$33:$B$776,T$11)+'СЕТ СН'!$F$11+СВЦЭМ!$D$10+'СЕТ СН'!$F$5-'СЕТ СН'!$F$21</f>
        <v>2386.0409919799999</v>
      </c>
      <c r="U12" s="36">
        <f>SUMIFS(СВЦЭМ!$D$33:$D$776,СВЦЭМ!$A$33:$A$776,$A12,СВЦЭМ!$B$33:$B$776,U$11)+'СЕТ СН'!$F$11+СВЦЭМ!$D$10+'СЕТ СН'!$F$5-'СЕТ СН'!$F$21</f>
        <v>2362.2989989299999</v>
      </c>
      <c r="V12" s="36">
        <f>SUMIFS(СВЦЭМ!$D$33:$D$776,СВЦЭМ!$A$33:$A$776,$A12,СВЦЭМ!$B$33:$B$776,V$11)+'СЕТ СН'!$F$11+СВЦЭМ!$D$10+'СЕТ СН'!$F$5-'СЕТ СН'!$F$21</f>
        <v>2339.1003998799997</v>
      </c>
      <c r="W12" s="36">
        <f>SUMIFS(СВЦЭМ!$D$33:$D$776,СВЦЭМ!$A$33:$A$776,$A12,СВЦЭМ!$B$33:$B$776,W$11)+'СЕТ СН'!$F$11+СВЦЭМ!$D$10+'СЕТ СН'!$F$5-'СЕТ СН'!$F$21</f>
        <v>2310.5390918499997</v>
      </c>
      <c r="X12" s="36">
        <f>SUMIFS(СВЦЭМ!$D$33:$D$776,СВЦЭМ!$A$33:$A$776,$A12,СВЦЭМ!$B$33:$B$776,X$11)+'СЕТ СН'!$F$11+СВЦЭМ!$D$10+'СЕТ СН'!$F$5-'СЕТ СН'!$F$21</f>
        <v>2320.89215182</v>
      </c>
      <c r="Y12" s="36">
        <f>SUMIFS(СВЦЭМ!$D$33:$D$776,СВЦЭМ!$A$33:$A$776,$A12,СВЦЭМ!$B$33:$B$776,Y$11)+'СЕТ СН'!$F$11+СВЦЭМ!$D$10+'СЕТ СН'!$F$5-'СЕТ СН'!$F$21</f>
        <v>2404.8873196099998</v>
      </c>
      <c r="AA12" s="45"/>
    </row>
    <row r="13" spans="1:27" ht="15.75" x14ac:dyDescent="0.2">
      <c r="A13" s="35">
        <f>A12+1</f>
        <v>43618</v>
      </c>
      <c r="B13" s="36">
        <f>SUMIFS(СВЦЭМ!$D$33:$D$776,СВЦЭМ!$A$33:$A$776,$A13,СВЦЭМ!$B$33:$B$776,B$11)+'СЕТ СН'!$F$11+СВЦЭМ!$D$10+'СЕТ СН'!$F$5-'СЕТ СН'!$F$21</f>
        <v>2458.2283361099999</v>
      </c>
      <c r="C13" s="36">
        <f>SUMIFS(СВЦЭМ!$D$33:$D$776,СВЦЭМ!$A$33:$A$776,$A13,СВЦЭМ!$B$33:$B$776,C$11)+'СЕТ СН'!$F$11+СВЦЭМ!$D$10+'СЕТ СН'!$F$5-'СЕТ СН'!$F$21</f>
        <v>2510.2062733399998</v>
      </c>
      <c r="D13" s="36">
        <f>SUMIFS(СВЦЭМ!$D$33:$D$776,СВЦЭМ!$A$33:$A$776,$A13,СВЦЭМ!$B$33:$B$776,D$11)+'СЕТ СН'!$F$11+СВЦЭМ!$D$10+'СЕТ СН'!$F$5-'СЕТ СН'!$F$21</f>
        <v>2543.11383501</v>
      </c>
      <c r="E13" s="36">
        <f>SUMIFS(СВЦЭМ!$D$33:$D$776,СВЦЭМ!$A$33:$A$776,$A13,СВЦЭМ!$B$33:$B$776,E$11)+'СЕТ СН'!$F$11+СВЦЭМ!$D$10+'СЕТ СН'!$F$5-'СЕТ СН'!$F$21</f>
        <v>2570.5852765600002</v>
      </c>
      <c r="F13" s="36">
        <f>SUMIFS(СВЦЭМ!$D$33:$D$776,СВЦЭМ!$A$33:$A$776,$A13,СВЦЭМ!$B$33:$B$776,F$11)+'СЕТ СН'!$F$11+СВЦЭМ!$D$10+'СЕТ СН'!$F$5-'СЕТ СН'!$F$21</f>
        <v>2583.0731503899997</v>
      </c>
      <c r="G13" s="36">
        <f>SUMIFS(СВЦЭМ!$D$33:$D$776,СВЦЭМ!$A$33:$A$776,$A13,СВЦЭМ!$B$33:$B$776,G$11)+'СЕТ СН'!$F$11+СВЦЭМ!$D$10+'СЕТ СН'!$F$5-'СЕТ СН'!$F$21</f>
        <v>2586.95341487</v>
      </c>
      <c r="H13" s="36">
        <f>SUMIFS(СВЦЭМ!$D$33:$D$776,СВЦЭМ!$A$33:$A$776,$A13,СВЦЭМ!$B$33:$B$776,H$11)+'СЕТ СН'!$F$11+СВЦЭМ!$D$10+'СЕТ СН'!$F$5-'СЕТ СН'!$F$21</f>
        <v>2563.66843303</v>
      </c>
      <c r="I13" s="36">
        <f>SUMIFS(СВЦЭМ!$D$33:$D$776,СВЦЭМ!$A$33:$A$776,$A13,СВЦЭМ!$B$33:$B$776,I$11)+'СЕТ СН'!$F$11+СВЦЭМ!$D$10+'СЕТ СН'!$F$5-'СЕТ СН'!$F$21</f>
        <v>2526.80161653</v>
      </c>
      <c r="J13" s="36">
        <f>SUMIFS(СВЦЭМ!$D$33:$D$776,СВЦЭМ!$A$33:$A$776,$A13,СВЦЭМ!$B$33:$B$776,J$11)+'СЕТ СН'!$F$11+СВЦЭМ!$D$10+'СЕТ СН'!$F$5-'СЕТ СН'!$F$21</f>
        <v>2465.68092183</v>
      </c>
      <c r="K13" s="36">
        <f>SUMIFS(СВЦЭМ!$D$33:$D$776,СВЦЭМ!$A$33:$A$776,$A13,СВЦЭМ!$B$33:$B$776,K$11)+'СЕТ СН'!$F$11+СВЦЭМ!$D$10+'СЕТ СН'!$F$5-'СЕТ СН'!$F$21</f>
        <v>2424.7680441399998</v>
      </c>
      <c r="L13" s="36">
        <f>SUMIFS(СВЦЭМ!$D$33:$D$776,СВЦЭМ!$A$33:$A$776,$A13,СВЦЭМ!$B$33:$B$776,L$11)+'СЕТ СН'!$F$11+СВЦЭМ!$D$10+'СЕТ СН'!$F$5-'СЕТ СН'!$F$21</f>
        <v>2399.3203104200002</v>
      </c>
      <c r="M13" s="36">
        <f>SUMIFS(СВЦЭМ!$D$33:$D$776,СВЦЭМ!$A$33:$A$776,$A13,СВЦЭМ!$B$33:$B$776,M$11)+'СЕТ СН'!$F$11+СВЦЭМ!$D$10+'СЕТ СН'!$F$5-'СЕТ СН'!$F$21</f>
        <v>2381.35934795</v>
      </c>
      <c r="N13" s="36">
        <f>SUMIFS(СВЦЭМ!$D$33:$D$776,СВЦЭМ!$A$33:$A$776,$A13,СВЦЭМ!$B$33:$B$776,N$11)+'СЕТ СН'!$F$11+СВЦЭМ!$D$10+'СЕТ СН'!$F$5-'СЕТ СН'!$F$21</f>
        <v>2402.3552209600002</v>
      </c>
      <c r="O13" s="36">
        <f>SUMIFS(СВЦЭМ!$D$33:$D$776,СВЦЭМ!$A$33:$A$776,$A13,СВЦЭМ!$B$33:$B$776,O$11)+'СЕТ СН'!$F$11+СВЦЭМ!$D$10+'СЕТ СН'!$F$5-'СЕТ СН'!$F$21</f>
        <v>2392.8240605599999</v>
      </c>
      <c r="P13" s="36">
        <f>SUMIFS(СВЦЭМ!$D$33:$D$776,СВЦЭМ!$A$33:$A$776,$A13,СВЦЭМ!$B$33:$B$776,P$11)+'СЕТ СН'!$F$11+СВЦЭМ!$D$10+'СЕТ СН'!$F$5-'СЕТ СН'!$F$21</f>
        <v>2403.5629608300001</v>
      </c>
      <c r="Q13" s="36">
        <f>SUMIFS(СВЦЭМ!$D$33:$D$776,СВЦЭМ!$A$33:$A$776,$A13,СВЦЭМ!$B$33:$B$776,Q$11)+'СЕТ СН'!$F$11+СВЦЭМ!$D$10+'СЕТ СН'!$F$5-'СЕТ СН'!$F$21</f>
        <v>2376.7515771099997</v>
      </c>
      <c r="R13" s="36">
        <f>SUMIFS(СВЦЭМ!$D$33:$D$776,СВЦЭМ!$A$33:$A$776,$A13,СВЦЭМ!$B$33:$B$776,R$11)+'СЕТ СН'!$F$11+СВЦЭМ!$D$10+'СЕТ СН'!$F$5-'СЕТ СН'!$F$21</f>
        <v>2330.0089308699999</v>
      </c>
      <c r="S13" s="36">
        <f>SUMIFS(СВЦЭМ!$D$33:$D$776,СВЦЭМ!$A$33:$A$776,$A13,СВЦЭМ!$B$33:$B$776,S$11)+'СЕТ СН'!$F$11+СВЦЭМ!$D$10+'СЕТ СН'!$F$5-'СЕТ СН'!$F$21</f>
        <v>2331.42569301</v>
      </c>
      <c r="T13" s="36">
        <f>SUMIFS(СВЦЭМ!$D$33:$D$776,СВЦЭМ!$A$33:$A$776,$A13,СВЦЭМ!$B$33:$B$776,T$11)+'СЕТ СН'!$F$11+СВЦЭМ!$D$10+'СЕТ СН'!$F$5-'СЕТ СН'!$F$21</f>
        <v>2334.7662033799998</v>
      </c>
      <c r="U13" s="36">
        <f>SUMIFS(СВЦЭМ!$D$33:$D$776,СВЦЭМ!$A$33:$A$776,$A13,СВЦЭМ!$B$33:$B$776,U$11)+'СЕТ СН'!$F$11+СВЦЭМ!$D$10+'СЕТ СН'!$F$5-'СЕТ СН'!$F$21</f>
        <v>2312.6773884099998</v>
      </c>
      <c r="V13" s="36">
        <f>SUMIFS(СВЦЭМ!$D$33:$D$776,СВЦЭМ!$A$33:$A$776,$A13,СВЦЭМ!$B$33:$B$776,V$11)+'СЕТ СН'!$F$11+СВЦЭМ!$D$10+'СЕТ СН'!$F$5-'СЕТ СН'!$F$21</f>
        <v>2300.5390974299999</v>
      </c>
      <c r="W13" s="36">
        <f>SUMIFS(СВЦЭМ!$D$33:$D$776,СВЦЭМ!$A$33:$A$776,$A13,СВЦЭМ!$B$33:$B$776,W$11)+'СЕТ СН'!$F$11+СВЦЭМ!$D$10+'СЕТ СН'!$F$5-'СЕТ СН'!$F$21</f>
        <v>2300.6294466300001</v>
      </c>
      <c r="X13" s="36">
        <f>SUMIFS(СВЦЭМ!$D$33:$D$776,СВЦЭМ!$A$33:$A$776,$A13,СВЦЭМ!$B$33:$B$776,X$11)+'СЕТ СН'!$F$11+СВЦЭМ!$D$10+'СЕТ СН'!$F$5-'СЕТ СН'!$F$21</f>
        <v>2311.1127263500002</v>
      </c>
      <c r="Y13" s="36">
        <f>SUMIFS(СВЦЭМ!$D$33:$D$776,СВЦЭМ!$A$33:$A$776,$A13,СВЦЭМ!$B$33:$B$776,Y$11)+'СЕТ СН'!$F$11+СВЦЭМ!$D$10+'СЕТ СН'!$F$5-'СЕТ СН'!$F$21</f>
        <v>2397.5829031799999</v>
      </c>
    </row>
    <row r="14" spans="1:27" ht="15.75" x14ac:dyDescent="0.2">
      <c r="A14" s="35">
        <f t="shared" ref="A14:A42" si="0">A13+1</f>
        <v>43619</v>
      </c>
      <c r="B14" s="36">
        <f>SUMIFS(СВЦЭМ!$D$33:$D$776,СВЦЭМ!$A$33:$A$776,$A14,СВЦЭМ!$B$33:$B$776,B$11)+'СЕТ СН'!$F$11+СВЦЭМ!$D$10+'СЕТ СН'!$F$5-'СЕТ СН'!$F$21</f>
        <v>2538.1217625700001</v>
      </c>
      <c r="C14" s="36">
        <f>SUMIFS(СВЦЭМ!$D$33:$D$776,СВЦЭМ!$A$33:$A$776,$A14,СВЦЭМ!$B$33:$B$776,C$11)+'СЕТ СН'!$F$11+СВЦЭМ!$D$10+'СЕТ СН'!$F$5-'СЕТ СН'!$F$21</f>
        <v>2582.3394575900002</v>
      </c>
      <c r="D14" s="36">
        <f>SUMIFS(СВЦЭМ!$D$33:$D$776,СВЦЭМ!$A$33:$A$776,$A14,СВЦЭМ!$B$33:$B$776,D$11)+'СЕТ СН'!$F$11+СВЦЭМ!$D$10+'СЕТ СН'!$F$5-'СЕТ СН'!$F$21</f>
        <v>2607.0402794500001</v>
      </c>
      <c r="E14" s="36">
        <f>SUMIFS(СВЦЭМ!$D$33:$D$776,СВЦЭМ!$A$33:$A$776,$A14,СВЦЭМ!$B$33:$B$776,E$11)+'СЕТ СН'!$F$11+СВЦЭМ!$D$10+'СЕТ СН'!$F$5-'СЕТ СН'!$F$21</f>
        <v>2605.6840958299999</v>
      </c>
      <c r="F14" s="36">
        <f>SUMIFS(СВЦЭМ!$D$33:$D$776,СВЦЭМ!$A$33:$A$776,$A14,СВЦЭМ!$B$33:$B$776,F$11)+'СЕТ СН'!$F$11+СВЦЭМ!$D$10+'СЕТ СН'!$F$5-'СЕТ СН'!$F$21</f>
        <v>2599.7266713899999</v>
      </c>
      <c r="G14" s="36">
        <f>SUMIFS(СВЦЭМ!$D$33:$D$776,СВЦЭМ!$A$33:$A$776,$A14,СВЦЭМ!$B$33:$B$776,G$11)+'СЕТ СН'!$F$11+СВЦЭМ!$D$10+'СЕТ СН'!$F$5-'СЕТ СН'!$F$21</f>
        <v>2571.2182293999999</v>
      </c>
      <c r="H14" s="36">
        <f>SUMIFS(СВЦЭМ!$D$33:$D$776,СВЦЭМ!$A$33:$A$776,$A14,СВЦЭМ!$B$33:$B$776,H$11)+'СЕТ СН'!$F$11+СВЦЭМ!$D$10+'СЕТ СН'!$F$5-'СЕТ СН'!$F$21</f>
        <v>2557.2105055000002</v>
      </c>
      <c r="I14" s="36">
        <f>SUMIFS(СВЦЭМ!$D$33:$D$776,СВЦЭМ!$A$33:$A$776,$A14,СВЦЭМ!$B$33:$B$776,I$11)+'СЕТ СН'!$F$11+СВЦЭМ!$D$10+'СЕТ СН'!$F$5-'СЕТ СН'!$F$21</f>
        <v>2523.6606304799998</v>
      </c>
      <c r="J14" s="36">
        <f>SUMIFS(СВЦЭМ!$D$33:$D$776,СВЦЭМ!$A$33:$A$776,$A14,СВЦЭМ!$B$33:$B$776,J$11)+'СЕТ СН'!$F$11+СВЦЭМ!$D$10+'СЕТ СН'!$F$5-'СЕТ СН'!$F$21</f>
        <v>2495.3242195100001</v>
      </c>
      <c r="K14" s="36">
        <f>SUMIFS(СВЦЭМ!$D$33:$D$776,СВЦЭМ!$A$33:$A$776,$A14,СВЦЭМ!$B$33:$B$776,K$11)+'СЕТ СН'!$F$11+СВЦЭМ!$D$10+'СЕТ СН'!$F$5-'СЕТ СН'!$F$21</f>
        <v>2479.4152220000001</v>
      </c>
      <c r="L14" s="36">
        <f>SUMIFS(СВЦЭМ!$D$33:$D$776,СВЦЭМ!$A$33:$A$776,$A14,СВЦЭМ!$B$33:$B$776,L$11)+'СЕТ СН'!$F$11+СВЦЭМ!$D$10+'СЕТ СН'!$F$5-'СЕТ СН'!$F$21</f>
        <v>2448.2759254600001</v>
      </c>
      <c r="M14" s="36">
        <f>SUMIFS(СВЦЭМ!$D$33:$D$776,СВЦЭМ!$A$33:$A$776,$A14,СВЦЭМ!$B$33:$B$776,M$11)+'СЕТ СН'!$F$11+СВЦЭМ!$D$10+'СЕТ СН'!$F$5-'СЕТ СН'!$F$21</f>
        <v>2404.7322414</v>
      </c>
      <c r="N14" s="36">
        <f>SUMIFS(СВЦЭМ!$D$33:$D$776,СВЦЭМ!$A$33:$A$776,$A14,СВЦЭМ!$B$33:$B$776,N$11)+'СЕТ СН'!$F$11+СВЦЭМ!$D$10+'СЕТ СН'!$F$5-'СЕТ СН'!$F$21</f>
        <v>2379.1363311300001</v>
      </c>
      <c r="O14" s="36">
        <f>SUMIFS(СВЦЭМ!$D$33:$D$776,СВЦЭМ!$A$33:$A$776,$A14,СВЦЭМ!$B$33:$B$776,O$11)+'СЕТ СН'!$F$11+СВЦЭМ!$D$10+'СЕТ СН'!$F$5-'СЕТ СН'!$F$21</f>
        <v>2380.4160457500002</v>
      </c>
      <c r="P14" s="36">
        <f>SUMIFS(СВЦЭМ!$D$33:$D$776,СВЦЭМ!$A$33:$A$776,$A14,СВЦЭМ!$B$33:$B$776,P$11)+'СЕТ СН'!$F$11+СВЦЭМ!$D$10+'СЕТ СН'!$F$5-'СЕТ СН'!$F$21</f>
        <v>2381.1422387900002</v>
      </c>
      <c r="Q14" s="36">
        <f>SUMIFS(СВЦЭМ!$D$33:$D$776,СВЦЭМ!$A$33:$A$776,$A14,СВЦЭМ!$B$33:$B$776,Q$11)+'СЕТ СН'!$F$11+СВЦЭМ!$D$10+'СЕТ СН'!$F$5-'СЕТ СН'!$F$21</f>
        <v>2344.22453382</v>
      </c>
      <c r="R14" s="36">
        <f>SUMIFS(СВЦЭМ!$D$33:$D$776,СВЦЭМ!$A$33:$A$776,$A14,СВЦЭМ!$B$33:$B$776,R$11)+'СЕТ СН'!$F$11+СВЦЭМ!$D$10+'СЕТ СН'!$F$5-'СЕТ СН'!$F$21</f>
        <v>2300.6640143499999</v>
      </c>
      <c r="S14" s="36">
        <f>SUMIFS(СВЦЭМ!$D$33:$D$776,СВЦЭМ!$A$33:$A$776,$A14,СВЦЭМ!$B$33:$B$776,S$11)+'СЕТ СН'!$F$11+СВЦЭМ!$D$10+'СЕТ СН'!$F$5-'СЕТ СН'!$F$21</f>
        <v>2313.0827924599998</v>
      </c>
      <c r="T14" s="36">
        <f>SUMIFS(СВЦЭМ!$D$33:$D$776,СВЦЭМ!$A$33:$A$776,$A14,СВЦЭМ!$B$33:$B$776,T$11)+'СЕТ СН'!$F$11+СВЦЭМ!$D$10+'СЕТ СН'!$F$5-'СЕТ СН'!$F$21</f>
        <v>2312.98806483</v>
      </c>
      <c r="U14" s="36">
        <f>SUMIFS(СВЦЭМ!$D$33:$D$776,СВЦЭМ!$A$33:$A$776,$A14,СВЦЭМ!$B$33:$B$776,U$11)+'СЕТ СН'!$F$11+СВЦЭМ!$D$10+'СЕТ СН'!$F$5-'СЕТ СН'!$F$21</f>
        <v>2326.8698893999999</v>
      </c>
      <c r="V14" s="36">
        <f>SUMIFS(СВЦЭМ!$D$33:$D$776,СВЦЭМ!$A$33:$A$776,$A14,СВЦЭМ!$B$33:$B$776,V$11)+'СЕТ СН'!$F$11+СВЦЭМ!$D$10+'СЕТ СН'!$F$5-'СЕТ СН'!$F$21</f>
        <v>2386.05709811</v>
      </c>
      <c r="W14" s="36">
        <f>SUMIFS(СВЦЭМ!$D$33:$D$776,СВЦЭМ!$A$33:$A$776,$A14,СВЦЭМ!$B$33:$B$776,W$11)+'СЕТ СН'!$F$11+СВЦЭМ!$D$10+'СЕТ СН'!$F$5-'СЕТ СН'!$F$21</f>
        <v>2304.9558963199997</v>
      </c>
      <c r="X14" s="36">
        <f>SUMIFS(СВЦЭМ!$D$33:$D$776,СВЦЭМ!$A$33:$A$776,$A14,СВЦЭМ!$B$33:$B$776,X$11)+'СЕТ СН'!$F$11+СВЦЭМ!$D$10+'СЕТ СН'!$F$5-'СЕТ СН'!$F$21</f>
        <v>2274.8143778599997</v>
      </c>
      <c r="Y14" s="36">
        <f>SUMIFS(СВЦЭМ!$D$33:$D$776,СВЦЭМ!$A$33:$A$776,$A14,СВЦЭМ!$B$33:$B$776,Y$11)+'СЕТ СН'!$F$11+СВЦЭМ!$D$10+'СЕТ СН'!$F$5-'СЕТ СН'!$F$21</f>
        <v>2384.25941203</v>
      </c>
    </row>
    <row r="15" spans="1:27" ht="15.75" x14ac:dyDescent="0.2">
      <c r="A15" s="35">
        <f t="shared" si="0"/>
        <v>43620</v>
      </c>
      <c r="B15" s="36">
        <f>SUMIFS(СВЦЭМ!$D$33:$D$776,СВЦЭМ!$A$33:$A$776,$A15,СВЦЭМ!$B$33:$B$776,B$11)+'СЕТ СН'!$F$11+СВЦЭМ!$D$10+'СЕТ СН'!$F$5-'СЕТ СН'!$F$21</f>
        <v>2523.3882036499999</v>
      </c>
      <c r="C15" s="36">
        <f>SUMIFS(СВЦЭМ!$D$33:$D$776,СВЦЭМ!$A$33:$A$776,$A15,СВЦЭМ!$B$33:$B$776,C$11)+'СЕТ СН'!$F$11+СВЦЭМ!$D$10+'СЕТ СН'!$F$5-'СЕТ СН'!$F$21</f>
        <v>2592.2263934699999</v>
      </c>
      <c r="D15" s="36">
        <f>SUMIFS(СВЦЭМ!$D$33:$D$776,СВЦЭМ!$A$33:$A$776,$A15,СВЦЭМ!$B$33:$B$776,D$11)+'СЕТ СН'!$F$11+СВЦЭМ!$D$10+'СЕТ СН'!$F$5-'СЕТ СН'!$F$21</f>
        <v>2603.5507981999999</v>
      </c>
      <c r="E15" s="36">
        <f>SUMIFS(СВЦЭМ!$D$33:$D$776,СВЦЭМ!$A$33:$A$776,$A15,СВЦЭМ!$B$33:$B$776,E$11)+'СЕТ СН'!$F$11+СВЦЭМ!$D$10+'СЕТ СН'!$F$5-'СЕТ СН'!$F$21</f>
        <v>2602.7707436199998</v>
      </c>
      <c r="F15" s="36">
        <f>SUMIFS(СВЦЭМ!$D$33:$D$776,СВЦЭМ!$A$33:$A$776,$A15,СВЦЭМ!$B$33:$B$776,F$11)+'СЕТ СН'!$F$11+СВЦЭМ!$D$10+'СЕТ СН'!$F$5-'СЕТ СН'!$F$21</f>
        <v>2596.96140324</v>
      </c>
      <c r="G15" s="36">
        <f>SUMIFS(СВЦЭМ!$D$33:$D$776,СВЦЭМ!$A$33:$A$776,$A15,СВЦЭМ!$B$33:$B$776,G$11)+'СЕТ СН'!$F$11+СВЦЭМ!$D$10+'СЕТ СН'!$F$5-'СЕТ СН'!$F$21</f>
        <v>2574.2329398100001</v>
      </c>
      <c r="H15" s="36">
        <f>SUMIFS(СВЦЭМ!$D$33:$D$776,СВЦЭМ!$A$33:$A$776,$A15,СВЦЭМ!$B$33:$B$776,H$11)+'СЕТ СН'!$F$11+СВЦЭМ!$D$10+'СЕТ СН'!$F$5-'СЕТ СН'!$F$21</f>
        <v>2549.0645300000001</v>
      </c>
      <c r="I15" s="36">
        <f>SUMIFS(СВЦЭМ!$D$33:$D$776,СВЦЭМ!$A$33:$A$776,$A15,СВЦЭМ!$B$33:$B$776,I$11)+'СЕТ СН'!$F$11+СВЦЭМ!$D$10+'СЕТ СН'!$F$5-'СЕТ СН'!$F$21</f>
        <v>2487.2098201899998</v>
      </c>
      <c r="J15" s="36">
        <f>SUMIFS(СВЦЭМ!$D$33:$D$776,СВЦЭМ!$A$33:$A$776,$A15,СВЦЭМ!$B$33:$B$776,J$11)+'СЕТ СН'!$F$11+СВЦЭМ!$D$10+'СЕТ СН'!$F$5-'СЕТ СН'!$F$21</f>
        <v>2447.1995060499999</v>
      </c>
      <c r="K15" s="36">
        <f>SUMIFS(СВЦЭМ!$D$33:$D$776,СВЦЭМ!$A$33:$A$776,$A15,СВЦЭМ!$B$33:$B$776,K$11)+'СЕТ СН'!$F$11+СВЦЭМ!$D$10+'СЕТ СН'!$F$5-'СЕТ СН'!$F$21</f>
        <v>2431.8296863199998</v>
      </c>
      <c r="L15" s="36">
        <f>SUMIFS(СВЦЭМ!$D$33:$D$776,СВЦЭМ!$A$33:$A$776,$A15,СВЦЭМ!$B$33:$B$776,L$11)+'СЕТ СН'!$F$11+СВЦЭМ!$D$10+'СЕТ СН'!$F$5-'СЕТ СН'!$F$21</f>
        <v>2419.8489645700001</v>
      </c>
      <c r="M15" s="36">
        <f>SUMIFS(СВЦЭМ!$D$33:$D$776,СВЦЭМ!$A$33:$A$776,$A15,СВЦЭМ!$B$33:$B$776,M$11)+'СЕТ СН'!$F$11+СВЦЭМ!$D$10+'СЕТ СН'!$F$5-'СЕТ СН'!$F$21</f>
        <v>2399.2072477399997</v>
      </c>
      <c r="N15" s="36">
        <f>SUMIFS(СВЦЭМ!$D$33:$D$776,СВЦЭМ!$A$33:$A$776,$A15,СВЦЭМ!$B$33:$B$776,N$11)+'СЕТ СН'!$F$11+СВЦЭМ!$D$10+'СЕТ СН'!$F$5-'СЕТ СН'!$F$21</f>
        <v>2406.32177017</v>
      </c>
      <c r="O15" s="36">
        <f>SUMIFS(СВЦЭМ!$D$33:$D$776,СВЦЭМ!$A$33:$A$776,$A15,СВЦЭМ!$B$33:$B$776,O$11)+'СЕТ СН'!$F$11+СВЦЭМ!$D$10+'СЕТ СН'!$F$5-'СЕТ СН'!$F$21</f>
        <v>2404.1633405000002</v>
      </c>
      <c r="P15" s="36">
        <f>SUMIFS(СВЦЭМ!$D$33:$D$776,СВЦЭМ!$A$33:$A$776,$A15,СВЦЭМ!$B$33:$B$776,P$11)+'СЕТ СН'!$F$11+СВЦЭМ!$D$10+'СЕТ СН'!$F$5-'СЕТ СН'!$F$21</f>
        <v>2415.09871234</v>
      </c>
      <c r="Q15" s="36">
        <f>SUMIFS(СВЦЭМ!$D$33:$D$776,СВЦЭМ!$A$33:$A$776,$A15,СВЦЭМ!$B$33:$B$776,Q$11)+'СЕТ СН'!$F$11+СВЦЭМ!$D$10+'СЕТ СН'!$F$5-'СЕТ СН'!$F$21</f>
        <v>2374.5619086199999</v>
      </c>
      <c r="R15" s="36">
        <f>SUMIFS(СВЦЭМ!$D$33:$D$776,СВЦЭМ!$A$33:$A$776,$A15,СВЦЭМ!$B$33:$B$776,R$11)+'СЕТ СН'!$F$11+СВЦЭМ!$D$10+'СЕТ СН'!$F$5-'СЕТ СН'!$F$21</f>
        <v>2332.4130814700002</v>
      </c>
      <c r="S15" s="36">
        <f>SUMIFS(СВЦЭМ!$D$33:$D$776,СВЦЭМ!$A$33:$A$776,$A15,СВЦЭМ!$B$33:$B$776,S$11)+'СЕТ СН'!$F$11+СВЦЭМ!$D$10+'СЕТ СН'!$F$5-'СЕТ СН'!$F$21</f>
        <v>2349.5754240299998</v>
      </c>
      <c r="T15" s="36">
        <f>SUMIFS(СВЦЭМ!$D$33:$D$776,СВЦЭМ!$A$33:$A$776,$A15,СВЦЭМ!$B$33:$B$776,T$11)+'СЕТ СН'!$F$11+СВЦЭМ!$D$10+'СЕТ СН'!$F$5-'СЕТ СН'!$F$21</f>
        <v>2343.0816953799999</v>
      </c>
      <c r="U15" s="36">
        <f>SUMIFS(СВЦЭМ!$D$33:$D$776,СВЦЭМ!$A$33:$A$776,$A15,СВЦЭМ!$B$33:$B$776,U$11)+'СЕТ СН'!$F$11+СВЦЭМ!$D$10+'СЕТ СН'!$F$5-'СЕТ СН'!$F$21</f>
        <v>2327.8857792099998</v>
      </c>
      <c r="V15" s="36">
        <f>SUMIFS(СВЦЭМ!$D$33:$D$776,СВЦЭМ!$A$33:$A$776,$A15,СВЦЭМ!$B$33:$B$776,V$11)+'СЕТ СН'!$F$11+СВЦЭМ!$D$10+'СЕТ СН'!$F$5-'СЕТ СН'!$F$21</f>
        <v>2319.4555559099999</v>
      </c>
      <c r="W15" s="36">
        <f>SUMIFS(СВЦЭМ!$D$33:$D$776,СВЦЭМ!$A$33:$A$776,$A15,СВЦЭМ!$B$33:$B$776,W$11)+'СЕТ СН'!$F$11+СВЦЭМ!$D$10+'СЕТ СН'!$F$5-'СЕТ СН'!$F$21</f>
        <v>2309.9102030099998</v>
      </c>
      <c r="X15" s="36">
        <f>SUMIFS(СВЦЭМ!$D$33:$D$776,СВЦЭМ!$A$33:$A$776,$A15,СВЦЭМ!$B$33:$B$776,X$11)+'СЕТ СН'!$F$11+СВЦЭМ!$D$10+'СЕТ СН'!$F$5-'СЕТ СН'!$F$21</f>
        <v>2315.9705960900001</v>
      </c>
      <c r="Y15" s="36">
        <f>SUMIFS(СВЦЭМ!$D$33:$D$776,СВЦЭМ!$A$33:$A$776,$A15,СВЦЭМ!$B$33:$B$776,Y$11)+'СЕТ СН'!$F$11+СВЦЭМ!$D$10+'СЕТ СН'!$F$5-'СЕТ СН'!$F$21</f>
        <v>2395.9514090000002</v>
      </c>
    </row>
    <row r="16" spans="1:27" ht="15.75" x14ac:dyDescent="0.2">
      <c r="A16" s="35">
        <f t="shared" si="0"/>
        <v>43621</v>
      </c>
      <c r="B16" s="36">
        <f>SUMIFS(СВЦЭМ!$D$33:$D$776,СВЦЭМ!$A$33:$A$776,$A16,СВЦЭМ!$B$33:$B$776,B$11)+'СЕТ СН'!$F$11+СВЦЭМ!$D$10+'СЕТ СН'!$F$5-'СЕТ СН'!$F$21</f>
        <v>2476.64251663</v>
      </c>
      <c r="C16" s="36">
        <f>SUMIFS(СВЦЭМ!$D$33:$D$776,СВЦЭМ!$A$33:$A$776,$A16,СВЦЭМ!$B$33:$B$776,C$11)+'СЕТ СН'!$F$11+СВЦЭМ!$D$10+'СЕТ СН'!$F$5-'СЕТ СН'!$F$21</f>
        <v>2527.6337191000002</v>
      </c>
      <c r="D16" s="36">
        <f>SUMIFS(СВЦЭМ!$D$33:$D$776,СВЦЭМ!$A$33:$A$776,$A16,СВЦЭМ!$B$33:$B$776,D$11)+'СЕТ СН'!$F$11+СВЦЭМ!$D$10+'СЕТ СН'!$F$5-'СЕТ СН'!$F$21</f>
        <v>2561.5745914600002</v>
      </c>
      <c r="E16" s="36">
        <f>SUMIFS(СВЦЭМ!$D$33:$D$776,СВЦЭМ!$A$33:$A$776,$A16,СВЦЭМ!$B$33:$B$776,E$11)+'СЕТ СН'!$F$11+СВЦЭМ!$D$10+'СЕТ СН'!$F$5-'СЕТ СН'!$F$21</f>
        <v>2572.2638690100002</v>
      </c>
      <c r="F16" s="36">
        <f>SUMIFS(СВЦЭМ!$D$33:$D$776,СВЦЭМ!$A$33:$A$776,$A16,СВЦЭМ!$B$33:$B$776,F$11)+'СЕТ СН'!$F$11+СВЦЭМ!$D$10+'СЕТ СН'!$F$5-'СЕТ СН'!$F$21</f>
        <v>2567.1900443300001</v>
      </c>
      <c r="G16" s="36">
        <f>SUMIFS(СВЦЭМ!$D$33:$D$776,СВЦЭМ!$A$33:$A$776,$A16,СВЦЭМ!$B$33:$B$776,G$11)+'СЕТ СН'!$F$11+СВЦЭМ!$D$10+'СЕТ СН'!$F$5-'СЕТ СН'!$F$21</f>
        <v>2561.0620221199997</v>
      </c>
      <c r="H16" s="36">
        <f>SUMIFS(СВЦЭМ!$D$33:$D$776,СВЦЭМ!$A$33:$A$776,$A16,СВЦЭМ!$B$33:$B$776,H$11)+'СЕТ СН'!$F$11+СВЦЭМ!$D$10+'СЕТ СН'!$F$5-'СЕТ СН'!$F$21</f>
        <v>2518.5171973400002</v>
      </c>
      <c r="I16" s="36">
        <f>SUMIFS(СВЦЭМ!$D$33:$D$776,СВЦЭМ!$A$33:$A$776,$A16,СВЦЭМ!$B$33:$B$776,I$11)+'СЕТ СН'!$F$11+СВЦЭМ!$D$10+'СЕТ СН'!$F$5-'СЕТ СН'!$F$21</f>
        <v>2470.4624220599999</v>
      </c>
      <c r="J16" s="36">
        <f>SUMIFS(СВЦЭМ!$D$33:$D$776,СВЦЭМ!$A$33:$A$776,$A16,СВЦЭМ!$B$33:$B$776,J$11)+'СЕТ СН'!$F$11+СВЦЭМ!$D$10+'СЕТ СН'!$F$5-'СЕТ СН'!$F$21</f>
        <v>2427.3025885299999</v>
      </c>
      <c r="K16" s="36">
        <f>SUMIFS(СВЦЭМ!$D$33:$D$776,СВЦЭМ!$A$33:$A$776,$A16,СВЦЭМ!$B$33:$B$776,K$11)+'СЕТ СН'!$F$11+СВЦЭМ!$D$10+'СЕТ СН'!$F$5-'СЕТ СН'!$F$21</f>
        <v>2404.2558825199999</v>
      </c>
      <c r="L16" s="36">
        <f>SUMIFS(СВЦЭМ!$D$33:$D$776,СВЦЭМ!$A$33:$A$776,$A16,СВЦЭМ!$B$33:$B$776,L$11)+'СЕТ СН'!$F$11+СВЦЭМ!$D$10+'СЕТ СН'!$F$5-'СЕТ СН'!$F$21</f>
        <v>2397.4195262600001</v>
      </c>
      <c r="M16" s="36">
        <f>SUMIFS(СВЦЭМ!$D$33:$D$776,СВЦЭМ!$A$33:$A$776,$A16,СВЦЭМ!$B$33:$B$776,M$11)+'СЕТ СН'!$F$11+СВЦЭМ!$D$10+'СЕТ СН'!$F$5-'СЕТ СН'!$F$21</f>
        <v>2380.2531301199997</v>
      </c>
      <c r="N16" s="36">
        <f>SUMIFS(СВЦЭМ!$D$33:$D$776,СВЦЭМ!$A$33:$A$776,$A16,СВЦЭМ!$B$33:$B$776,N$11)+'СЕТ СН'!$F$11+СВЦЭМ!$D$10+'СЕТ СН'!$F$5-'СЕТ СН'!$F$21</f>
        <v>2408.5710468699999</v>
      </c>
      <c r="O16" s="36">
        <f>SUMIFS(СВЦЭМ!$D$33:$D$776,СВЦЭМ!$A$33:$A$776,$A16,СВЦЭМ!$B$33:$B$776,O$11)+'СЕТ СН'!$F$11+СВЦЭМ!$D$10+'СЕТ СН'!$F$5-'СЕТ СН'!$F$21</f>
        <v>2419.5014785899998</v>
      </c>
      <c r="P16" s="36">
        <f>SUMIFS(СВЦЭМ!$D$33:$D$776,СВЦЭМ!$A$33:$A$776,$A16,СВЦЭМ!$B$33:$B$776,P$11)+'СЕТ СН'!$F$11+СВЦЭМ!$D$10+'СЕТ СН'!$F$5-'СЕТ СН'!$F$21</f>
        <v>2433.3526776999997</v>
      </c>
      <c r="Q16" s="36">
        <f>SUMIFS(СВЦЭМ!$D$33:$D$776,СВЦЭМ!$A$33:$A$776,$A16,СВЦЭМ!$B$33:$B$776,Q$11)+'СЕТ СН'!$F$11+СВЦЭМ!$D$10+'СЕТ СН'!$F$5-'СЕТ СН'!$F$21</f>
        <v>2376.9313892099999</v>
      </c>
      <c r="R16" s="36">
        <f>SUMIFS(СВЦЭМ!$D$33:$D$776,СВЦЭМ!$A$33:$A$776,$A16,СВЦЭМ!$B$33:$B$776,R$11)+'СЕТ СН'!$F$11+СВЦЭМ!$D$10+'СЕТ СН'!$F$5-'СЕТ СН'!$F$21</f>
        <v>2330.7154126</v>
      </c>
      <c r="S16" s="36">
        <f>SUMIFS(СВЦЭМ!$D$33:$D$776,СВЦЭМ!$A$33:$A$776,$A16,СВЦЭМ!$B$33:$B$776,S$11)+'СЕТ СН'!$F$11+СВЦЭМ!$D$10+'СЕТ СН'!$F$5-'СЕТ СН'!$F$21</f>
        <v>2339.58873984</v>
      </c>
      <c r="T16" s="36">
        <f>SUMIFS(СВЦЭМ!$D$33:$D$776,СВЦЭМ!$A$33:$A$776,$A16,СВЦЭМ!$B$33:$B$776,T$11)+'СЕТ СН'!$F$11+СВЦЭМ!$D$10+'СЕТ СН'!$F$5-'СЕТ СН'!$F$21</f>
        <v>2339.3042213600002</v>
      </c>
      <c r="U16" s="36">
        <f>SUMIFS(СВЦЭМ!$D$33:$D$776,СВЦЭМ!$A$33:$A$776,$A16,СВЦЭМ!$B$33:$B$776,U$11)+'СЕТ СН'!$F$11+СВЦЭМ!$D$10+'СЕТ СН'!$F$5-'СЕТ СН'!$F$21</f>
        <v>2322.9967257899998</v>
      </c>
      <c r="V16" s="36">
        <f>SUMIFS(СВЦЭМ!$D$33:$D$776,СВЦЭМ!$A$33:$A$776,$A16,СВЦЭМ!$B$33:$B$776,V$11)+'СЕТ СН'!$F$11+СВЦЭМ!$D$10+'СЕТ СН'!$F$5-'СЕТ СН'!$F$21</f>
        <v>2318.6225986099998</v>
      </c>
      <c r="W16" s="36">
        <f>SUMIFS(СВЦЭМ!$D$33:$D$776,СВЦЭМ!$A$33:$A$776,$A16,СВЦЭМ!$B$33:$B$776,W$11)+'СЕТ СН'!$F$11+СВЦЭМ!$D$10+'СЕТ СН'!$F$5-'СЕТ СН'!$F$21</f>
        <v>2294.7396125800001</v>
      </c>
      <c r="X16" s="36">
        <f>SUMIFS(СВЦЭМ!$D$33:$D$776,СВЦЭМ!$A$33:$A$776,$A16,СВЦЭМ!$B$33:$B$776,X$11)+'СЕТ СН'!$F$11+СВЦЭМ!$D$10+'СЕТ СН'!$F$5-'СЕТ СН'!$F$21</f>
        <v>2321.5785377000002</v>
      </c>
      <c r="Y16" s="36">
        <f>SUMIFS(СВЦЭМ!$D$33:$D$776,СВЦЭМ!$A$33:$A$776,$A16,СВЦЭМ!$B$33:$B$776,Y$11)+'СЕТ СН'!$F$11+СВЦЭМ!$D$10+'СЕТ СН'!$F$5-'СЕТ СН'!$F$21</f>
        <v>2404.7195529400001</v>
      </c>
    </row>
    <row r="17" spans="1:25" ht="15.75" x14ac:dyDescent="0.2">
      <c r="A17" s="35">
        <f t="shared" si="0"/>
        <v>43622</v>
      </c>
      <c r="B17" s="36">
        <f>SUMIFS(СВЦЭМ!$D$33:$D$776,СВЦЭМ!$A$33:$A$776,$A17,СВЦЭМ!$B$33:$B$776,B$11)+'СЕТ СН'!$F$11+СВЦЭМ!$D$10+'СЕТ СН'!$F$5-'СЕТ СН'!$F$21</f>
        <v>2510.3612701800002</v>
      </c>
      <c r="C17" s="36">
        <f>SUMIFS(СВЦЭМ!$D$33:$D$776,СВЦЭМ!$A$33:$A$776,$A17,СВЦЭМ!$B$33:$B$776,C$11)+'СЕТ СН'!$F$11+СВЦЭМ!$D$10+'СЕТ СН'!$F$5-'СЕТ СН'!$F$21</f>
        <v>2552.1053662099998</v>
      </c>
      <c r="D17" s="36">
        <f>SUMIFS(СВЦЭМ!$D$33:$D$776,СВЦЭМ!$A$33:$A$776,$A17,СВЦЭМ!$B$33:$B$776,D$11)+'СЕТ СН'!$F$11+СВЦЭМ!$D$10+'СЕТ СН'!$F$5-'СЕТ СН'!$F$21</f>
        <v>2564.2412546099999</v>
      </c>
      <c r="E17" s="36">
        <f>SUMIFS(СВЦЭМ!$D$33:$D$776,СВЦЭМ!$A$33:$A$776,$A17,СВЦЭМ!$B$33:$B$776,E$11)+'СЕТ СН'!$F$11+СВЦЭМ!$D$10+'СЕТ СН'!$F$5-'СЕТ СН'!$F$21</f>
        <v>2576.8778641700001</v>
      </c>
      <c r="F17" s="36">
        <f>SUMIFS(СВЦЭМ!$D$33:$D$776,СВЦЭМ!$A$33:$A$776,$A17,СВЦЭМ!$B$33:$B$776,F$11)+'СЕТ СН'!$F$11+СВЦЭМ!$D$10+'СЕТ СН'!$F$5-'СЕТ СН'!$F$21</f>
        <v>2571.7695989599997</v>
      </c>
      <c r="G17" s="36">
        <f>SUMIFS(СВЦЭМ!$D$33:$D$776,СВЦЭМ!$A$33:$A$776,$A17,СВЦЭМ!$B$33:$B$776,G$11)+'СЕТ СН'!$F$11+СВЦЭМ!$D$10+'СЕТ СН'!$F$5-'СЕТ СН'!$F$21</f>
        <v>2565.52229562</v>
      </c>
      <c r="H17" s="36">
        <f>SUMIFS(СВЦЭМ!$D$33:$D$776,СВЦЭМ!$A$33:$A$776,$A17,СВЦЭМ!$B$33:$B$776,H$11)+'СЕТ СН'!$F$11+СВЦЭМ!$D$10+'СЕТ СН'!$F$5-'СЕТ СН'!$F$21</f>
        <v>2505.84505829</v>
      </c>
      <c r="I17" s="36">
        <f>SUMIFS(СВЦЭМ!$D$33:$D$776,СВЦЭМ!$A$33:$A$776,$A17,СВЦЭМ!$B$33:$B$776,I$11)+'СЕТ СН'!$F$11+СВЦЭМ!$D$10+'СЕТ СН'!$F$5-'СЕТ СН'!$F$21</f>
        <v>2426.5746879600001</v>
      </c>
      <c r="J17" s="36">
        <f>SUMIFS(СВЦЭМ!$D$33:$D$776,СВЦЭМ!$A$33:$A$776,$A17,СВЦЭМ!$B$33:$B$776,J$11)+'СЕТ СН'!$F$11+СВЦЭМ!$D$10+'СЕТ СН'!$F$5-'СЕТ СН'!$F$21</f>
        <v>2382.1856717700002</v>
      </c>
      <c r="K17" s="36">
        <f>SUMIFS(СВЦЭМ!$D$33:$D$776,СВЦЭМ!$A$33:$A$776,$A17,СВЦЭМ!$B$33:$B$776,K$11)+'СЕТ СН'!$F$11+СВЦЭМ!$D$10+'СЕТ СН'!$F$5-'СЕТ СН'!$F$21</f>
        <v>2343.9872289200002</v>
      </c>
      <c r="L17" s="36">
        <f>SUMIFS(СВЦЭМ!$D$33:$D$776,СВЦЭМ!$A$33:$A$776,$A17,СВЦЭМ!$B$33:$B$776,L$11)+'СЕТ СН'!$F$11+СВЦЭМ!$D$10+'СЕТ СН'!$F$5-'СЕТ СН'!$F$21</f>
        <v>2340.8325811499999</v>
      </c>
      <c r="M17" s="36">
        <f>SUMIFS(СВЦЭМ!$D$33:$D$776,СВЦЭМ!$A$33:$A$776,$A17,СВЦЭМ!$B$33:$B$776,M$11)+'СЕТ СН'!$F$11+СВЦЭМ!$D$10+'СЕТ СН'!$F$5-'СЕТ СН'!$F$21</f>
        <v>2345.2342972699998</v>
      </c>
      <c r="N17" s="36">
        <f>SUMIFS(СВЦЭМ!$D$33:$D$776,СВЦЭМ!$A$33:$A$776,$A17,СВЦЭМ!$B$33:$B$776,N$11)+'СЕТ СН'!$F$11+СВЦЭМ!$D$10+'СЕТ СН'!$F$5-'СЕТ СН'!$F$21</f>
        <v>2348.3822889399999</v>
      </c>
      <c r="O17" s="36">
        <f>SUMIFS(СВЦЭМ!$D$33:$D$776,СВЦЭМ!$A$33:$A$776,$A17,СВЦЭМ!$B$33:$B$776,O$11)+'СЕТ СН'!$F$11+СВЦЭМ!$D$10+'СЕТ СН'!$F$5-'СЕТ СН'!$F$21</f>
        <v>2344.3616830400001</v>
      </c>
      <c r="P17" s="36">
        <f>SUMIFS(СВЦЭМ!$D$33:$D$776,СВЦЭМ!$A$33:$A$776,$A17,СВЦЭМ!$B$33:$B$776,P$11)+'СЕТ СН'!$F$11+СВЦЭМ!$D$10+'СЕТ СН'!$F$5-'СЕТ СН'!$F$21</f>
        <v>2365.5178574500001</v>
      </c>
      <c r="Q17" s="36">
        <f>SUMIFS(СВЦЭМ!$D$33:$D$776,СВЦЭМ!$A$33:$A$776,$A17,СВЦЭМ!$B$33:$B$776,Q$11)+'СЕТ СН'!$F$11+СВЦЭМ!$D$10+'СЕТ СН'!$F$5-'СЕТ СН'!$F$21</f>
        <v>2338.5025019999998</v>
      </c>
      <c r="R17" s="36">
        <f>SUMIFS(СВЦЭМ!$D$33:$D$776,СВЦЭМ!$A$33:$A$776,$A17,СВЦЭМ!$B$33:$B$776,R$11)+'СЕТ СН'!$F$11+СВЦЭМ!$D$10+'СЕТ СН'!$F$5-'СЕТ СН'!$F$21</f>
        <v>2301.0282229700001</v>
      </c>
      <c r="S17" s="36">
        <f>SUMIFS(СВЦЭМ!$D$33:$D$776,СВЦЭМ!$A$33:$A$776,$A17,СВЦЭМ!$B$33:$B$776,S$11)+'СЕТ СН'!$F$11+СВЦЭМ!$D$10+'СЕТ СН'!$F$5-'СЕТ СН'!$F$21</f>
        <v>2290.8523233000001</v>
      </c>
      <c r="T17" s="36">
        <f>SUMIFS(СВЦЭМ!$D$33:$D$776,СВЦЭМ!$A$33:$A$776,$A17,СВЦЭМ!$B$33:$B$776,T$11)+'СЕТ СН'!$F$11+СВЦЭМ!$D$10+'СЕТ СН'!$F$5-'СЕТ СН'!$F$21</f>
        <v>2285.4284874200002</v>
      </c>
      <c r="U17" s="36">
        <f>SUMIFS(СВЦЭМ!$D$33:$D$776,СВЦЭМ!$A$33:$A$776,$A17,СВЦЭМ!$B$33:$B$776,U$11)+'СЕТ СН'!$F$11+СВЦЭМ!$D$10+'СЕТ СН'!$F$5-'СЕТ СН'!$F$21</f>
        <v>2270.1766851399998</v>
      </c>
      <c r="V17" s="36">
        <f>SUMIFS(СВЦЭМ!$D$33:$D$776,СВЦЭМ!$A$33:$A$776,$A17,СВЦЭМ!$B$33:$B$776,V$11)+'СЕТ СН'!$F$11+СВЦЭМ!$D$10+'СЕТ СН'!$F$5-'СЕТ СН'!$F$21</f>
        <v>2261.0086162100001</v>
      </c>
      <c r="W17" s="36">
        <f>SUMIFS(СВЦЭМ!$D$33:$D$776,СВЦЭМ!$A$33:$A$776,$A17,СВЦЭМ!$B$33:$B$776,W$11)+'СЕТ СН'!$F$11+СВЦЭМ!$D$10+'СЕТ СН'!$F$5-'СЕТ СН'!$F$21</f>
        <v>2243.3119270899997</v>
      </c>
      <c r="X17" s="36">
        <f>SUMIFS(СВЦЭМ!$D$33:$D$776,СВЦЭМ!$A$33:$A$776,$A17,СВЦЭМ!$B$33:$B$776,X$11)+'СЕТ СН'!$F$11+СВЦЭМ!$D$10+'СЕТ СН'!$F$5-'СЕТ СН'!$F$21</f>
        <v>2277.6223679899999</v>
      </c>
      <c r="Y17" s="36">
        <f>SUMIFS(СВЦЭМ!$D$33:$D$776,СВЦЭМ!$A$33:$A$776,$A17,СВЦЭМ!$B$33:$B$776,Y$11)+'СЕТ СН'!$F$11+СВЦЭМ!$D$10+'СЕТ СН'!$F$5-'СЕТ СН'!$F$21</f>
        <v>2381.6279286199997</v>
      </c>
    </row>
    <row r="18" spans="1:25" ht="15.75" x14ac:dyDescent="0.2">
      <c r="A18" s="35">
        <f t="shared" si="0"/>
        <v>43623</v>
      </c>
      <c r="B18" s="36">
        <f>SUMIFS(СВЦЭМ!$D$33:$D$776,СВЦЭМ!$A$33:$A$776,$A18,СВЦЭМ!$B$33:$B$776,B$11)+'СЕТ СН'!$F$11+СВЦЭМ!$D$10+'СЕТ СН'!$F$5-'СЕТ СН'!$F$21</f>
        <v>2444.9137120199998</v>
      </c>
      <c r="C18" s="36">
        <f>SUMIFS(СВЦЭМ!$D$33:$D$776,СВЦЭМ!$A$33:$A$776,$A18,СВЦЭМ!$B$33:$B$776,C$11)+'СЕТ СН'!$F$11+СВЦЭМ!$D$10+'СЕТ СН'!$F$5-'СЕТ СН'!$F$21</f>
        <v>2501.4866949400002</v>
      </c>
      <c r="D18" s="36">
        <f>SUMIFS(СВЦЭМ!$D$33:$D$776,СВЦЭМ!$A$33:$A$776,$A18,СВЦЭМ!$B$33:$B$776,D$11)+'СЕТ СН'!$F$11+СВЦЭМ!$D$10+'СЕТ СН'!$F$5-'СЕТ СН'!$F$21</f>
        <v>2534.91995202</v>
      </c>
      <c r="E18" s="36">
        <f>SUMIFS(СВЦЭМ!$D$33:$D$776,СВЦЭМ!$A$33:$A$776,$A18,СВЦЭМ!$B$33:$B$776,E$11)+'СЕТ СН'!$F$11+СВЦЭМ!$D$10+'СЕТ СН'!$F$5-'СЕТ СН'!$F$21</f>
        <v>2541.1418687999999</v>
      </c>
      <c r="F18" s="36">
        <f>SUMIFS(СВЦЭМ!$D$33:$D$776,СВЦЭМ!$A$33:$A$776,$A18,СВЦЭМ!$B$33:$B$776,F$11)+'СЕТ СН'!$F$11+СВЦЭМ!$D$10+'СЕТ СН'!$F$5-'СЕТ СН'!$F$21</f>
        <v>2534.8674443099999</v>
      </c>
      <c r="G18" s="36">
        <f>SUMIFS(СВЦЭМ!$D$33:$D$776,СВЦЭМ!$A$33:$A$776,$A18,СВЦЭМ!$B$33:$B$776,G$11)+'СЕТ СН'!$F$11+СВЦЭМ!$D$10+'СЕТ СН'!$F$5-'СЕТ СН'!$F$21</f>
        <v>2532.47491042</v>
      </c>
      <c r="H18" s="36">
        <f>SUMIFS(СВЦЭМ!$D$33:$D$776,СВЦЭМ!$A$33:$A$776,$A18,СВЦЭМ!$B$33:$B$776,H$11)+'СЕТ СН'!$F$11+СВЦЭМ!$D$10+'СЕТ СН'!$F$5-'СЕТ СН'!$F$21</f>
        <v>2480.26262645</v>
      </c>
      <c r="I18" s="36">
        <f>SUMIFS(СВЦЭМ!$D$33:$D$776,СВЦЭМ!$A$33:$A$776,$A18,СВЦЭМ!$B$33:$B$776,I$11)+'СЕТ СН'!$F$11+СВЦЭМ!$D$10+'СЕТ СН'!$F$5-'СЕТ СН'!$F$21</f>
        <v>2411.2218357500001</v>
      </c>
      <c r="J18" s="36">
        <f>SUMIFS(СВЦЭМ!$D$33:$D$776,СВЦЭМ!$A$33:$A$776,$A18,СВЦЭМ!$B$33:$B$776,J$11)+'СЕТ СН'!$F$11+СВЦЭМ!$D$10+'СЕТ СН'!$F$5-'СЕТ СН'!$F$21</f>
        <v>2371.3264746999998</v>
      </c>
      <c r="K18" s="36">
        <f>SUMIFS(СВЦЭМ!$D$33:$D$776,СВЦЭМ!$A$33:$A$776,$A18,СВЦЭМ!$B$33:$B$776,K$11)+'СЕТ СН'!$F$11+СВЦЭМ!$D$10+'СЕТ СН'!$F$5-'СЕТ СН'!$F$21</f>
        <v>2367.71050074</v>
      </c>
      <c r="L18" s="36">
        <f>SUMIFS(СВЦЭМ!$D$33:$D$776,СВЦЭМ!$A$33:$A$776,$A18,СВЦЭМ!$B$33:$B$776,L$11)+'СЕТ СН'!$F$11+СВЦЭМ!$D$10+'СЕТ СН'!$F$5-'СЕТ СН'!$F$21</f>
        <v>2372.9185062699999</v>
      </c>
      <c r="M18" s="36">
        <f>SUMIFS(СВЦЭМ!$D$33:$D$776,СВЦЭМ!$A$33:$A$776,$A18,СВЦЭМ!$B$33:$B$776,M$11)+'СЕТ СН'!$F$11+СВЦЭМ!$D$10+'СЕТ СН'!$F$5-'СЕТ СН'!$F$21</f>
        <v>2360.8673333400002</v>
      </c>
      <c r="N18" s="36">
        <f>SUMIFS(СВЦЭМ!$D$33:$D$776,СВЦЭМ!$A$33:$A$776,$A18,СВЦЭМ!$B$33:$B$776,N$11)+'СЕТ СН'!$F$11+СВЦЭМ!$D$10+'СЕТ СН'!$F$5-'СЕТ СН'!$F$21</f>
        <v>2373.9491993800002</v>
      </c>
      <c r="O18" s="36">
        <f>SUMIFS(СВЦЭМ!$D$33:$D$776,СВЦЭМ!$A$33:$A$776,$A18,СВЦЭМ!$B$33:$B$776,O$11)+'СЕТ СН'!$F$11+СВЦЭМ!$D$10+'СЕТ СН'!$F$5-'СЕТ СН'!$F$21</f>
        <v>2370.9067900599998</v>
      </c>
      <c r="P18" s="36">
        <f>SUMIFS(СВЦЭМ!$D$33:$D$776,СВЦЭМ!$A$33:$A$776,$A18,СВЦЭМ!$B$33:$B$776,P$11)+'СЕТ СН'!$F$11+СВЦЭМ!$D$10+'СЕТ СН'!$F$5-'СЕТ СН'!$F$21</f>
        <v>2385.0249272000001</v>
      </c>
      <c r="Q18" s="36">
        <f>SUMIFS(СВЦЭМ!$D$33:$D$776,СВЦЭМ!$A$33:$A$776,$A18,СВЦЭМ!$B$33:$B$776,Q$11)+'СЕТ СН'!$F$11+СВЦЭМ!$D$10+'СЕТ СН'!$F$5-'СЕТ СН'!$F$21</f>
        <v>2338.33995013</v>
      </c>
      <c r="R18" s="36">
        <f>SUMIFS(СВЦЭМ!$D$33:$D$776,СВЦЭМ!$A$33:$A$776,$A18,СВЦЭМ!$B$33:$B$776,R$11)+'СЕТ СН'!$F$11+СВЦЭМ!$D$10+'СЕТ СН'!$F$5-'СЕТ СН'!$F$21</f>
        <v>2296.1529846200001</v>
      </c>
      <c r="S18" s="36">
        <f>SUMIFS(СВЦЭМ!$D$33:$D$776,СВЦЭМ!$A$33:$A$776,$A18,СВЦЭМ!$B$33:$B$776,S$11)+'СЕТ СН'!$F$11+СВЦЭМ!$D$10+'СЕТ СН'!$F$5-'СЕТ СН'!$F$21</f>
        <v>2303.61354996</v>
      </c>
      <c r="T18" s="36">
        <f>SUMIFS(СВЦЭМ!$D$33:$D$776,СВЦЭМ!$A$33:$A$776,$A18,СВЦЭМ!$B$33:$B$776,T$11)+'СЕТ СН'!$F$11+СВЦЭМ!$D$10+'СЕТ СН'!$F$5-'СЕТ СН'!$F$21</f>
        <v>2300.7501828999998</v>
      </c>
      <c r="U18" s="36">
        <f>SUMIFS(СВЦЭМ!$D$33:$D$776,СВЦЭМ!$A$33:$A$776,$A18,СВЦЭМ!$B$33:$B$776,U$11)+'СЕТ СН'!$F$11+СВЦЭМ!$D$10+'СЕТ СН'!$F$5-'СЕТ СН'!$F$21</f>
        <v>2289.7367014399997</v>
      </c>
      <c r="V18" s="36">
        <f>SUMIFS(СВЦЭМ!$D$33:$D$776,СВЦЭМ!$A$33:$A$776,$A18,СВЦЭМ!$B$33:$B$776,V$11)+'СЕТ СН'!$F$11+СВЦЭМ!$D$10+'СЕТ СН'!$F$5-'СЕТ СН'!$F$21</f>
        <v>2271.9532928200001</v>
      </c>
      <c r="W18" s="36">
        <f>SUMIFS(СВЦЭМ!$D$33:$D$776,СВЦЭМ!$A$33:$A$776,$A18,СВЦЭМ!$B$33:$B$776,W$11)+'СЕТ СН'!$F$11+СВЦЭМ!$D$10+'СЕТ СН'!$F$5-'СЕТ СН'!$F$21</f>
        <v>2236.5965141900001</v>
      </c>
      <c r="X18" s="36">
        <f>SUMIFS(СВЦЭМ!$D$33:$D$776,СВЦЭМ!$A$33:$A$776,$A18,СВЦЭМ!$B$33:$B$776,X$11)+'СЕТ СН'!$F$11+СВЦЭМ!$D$10+'СЕТ СН'!$F$5-'СЕТ СН'!$F$21</f>
        <v>2211.3655637399997</v>
      </c>
      <c r="Y18" s="36">
        <f>SUMIFS(СВЦЭМ!$D$33:$D$776,СВЦЭМ!$A$33:$A$776,$A18,СВЦЭМ!$B$33:$B$776,Y$11)+'СЕТ СН'!$F$11+СВЦЭМ!$D$10+'СЕТ СН'!$F$5-'СЕТ СН'!$F$21</f>
        <v>2293.2529042300002</v>
      </c>
    </row>
    <row r="19" spans="1:25" ht="15.75" x14ac:dyDescent="0.2">
      <c r="A19" s="35">
        <f t="shared" si="0"/>
        <v>43624</v>
      </c>
      <c r="B19" s="36">
        <f>SUMIFS(СВЦЭМ!$D$33:$D$776,СВЦЭМ!$A$33:$A$776,$A19,СВЦЭМ!$B$33:$B$776,B$11)+'СЕТ СН'!$F$11+СВЦЭМ!$D$10+'СЕТ СН'!$F$5-'СЕТ СН'!$F$21</f>
        <v>2345.1913022999997</v>
      </c>
      <c r="C19" s="36">
        <f>SUMIFS(СВЦЭМ!$D$33:$D$776,СВЦЭМ!$A$33:$A$776,$A19,СВЦЭМ!$B$33:$B$776,C$11)+'СЕТ СН'!$F$11+СВЦЭМ!$D$10+'СЕТ СН'!$F$5-'СЕТ СН'!$F$21</f>
        <v>2338.2402695800001</v>
      </c>
      <c r="D19" s="36">
        <f>SUMIFS(СВЦЭМ!$D$33:$D$776,СВЦЭМ!$A$33:$A$776,$A19,СВЦЭМ!$B$33:$B$776,D$11)+'СЕТ СН'!$F$11+СВЦЭМ!$D$10+'СЕТ СН'!$F$5-'СЕТ СН'!$F$21</f>
        <v>2362.03115617</v>
      </c>
      <c r="E19" s="36">
        <f>SUMIFS(СВЦЭМ!$D$33:$D$776,СВЦЭМ!$A$33:$A$776,$A19,СВЦЭМ!$B$33:$B$776,E$11)+'СЕТ СН'!$F$11+СВЦЭМ!$D$10+'СЕТ СН'!$F$5-'СЕТ СН'!$F$21</f>
        <v>2397.2475247399998</v>
      </c>
      <c r="F19" s="36">
        <f>SUMIFS(СВЦЭМ!$D$33:$D$776,СВЦЭМ!$A$33:$A$776,$A19,СВЦЭМ!$B$33:$B$776,F$11)+'СЕТ СН'!$F$11+СВЦЭМ!$D$10+'СЕТ СН'!$F$5-'СЕТ СН'!$F$21</f>
        <v>2399.16191832</v>
      </c>
      <c r="G19" s="36">
        <f>SUMIFS(СВЦЭМ!$D$33:$D$776,СВЦЭМ!$A$33:$A$776,$A19,СВЦЭМ!$B$33:$B$776,G$11)+'СЕТ СН'!$F$11+СВЦЭМ!$D$10+'СЕТ СН'!$F$5-'СЕТ СН'!$F$21</f>
        <v>2389.02952555</v>
      </c>
      <c r="H19" s="36">
        <f>SUMIFS(СВЦЭМ!$D$33:$D$776,СВЦЭМ!$A$33:$A$776,$A19,СВЦЭМ!$B$33:$B$776,H$11)+'СЕТ СН'!$F$11+СВЦЭМ!$D$10+'СЕТ СН'!$F$5-'СЕТ СН'!$F$21</f>
        <v>2392.1076286399998</v>
      </c>
      <c r="I19" s="36">
        <f>SUMIFS(СВЦЭМ!$D$33:$D$776,СВЦЭМ!$A$33:$A$776,$A19,СВЦЭМ!$B$33:$B$776,I$11)+'СЕТ СН'!$F$11+СВЦЭМ!$D$10+'СЕТ СН'!$F$5-'СЕТ СН'!$F$21</f>
        <v>2361.3540841099998</v>
      </c>
      <c r="J19" s="36">
        <f>SUMIFS(СВЦЭМ!$D$33:$D$776,СВЦЭМ!$A$33:$A$776,$A19,СВЦЭМ!$B$33:$B$776,J$11)+'СЕТ СН'!$F$11+СВЦЭМ!$D$10+'СЕТ СН'!$F$5-'СЕТ СН'!$F$21</f>
        <v>2371.9345626099998</v>
      </c>
      <c r="K19" s="36">
        <f>SUMIFS(СВЦЭМ!$D$33:$D$776,СВЦЭМ!$A$33:$A$776,$A19,СВЦЭМ!$B$33:$B$776,K$11)+'СЕТ СН'!$F$11+СВЦЭМ!$D$10+'СЕТ СН'!$F$5-'СЕТ СН'!$F$21</f>
        <v>2394.9409422399999</v>
      </c>
      <c r="L19" s="36">
        <f>SUMIFS(СВЦЭМ!$D$33:$D$776,СВЦЭМ!$A$33:$A$776,$A19,СВЦЭМ!$B$33:$B$776,L$11)+'СЕТ СН'!$F$11+СВЦЭМ!$D$10+'СЕТ СН'!$F$5-'СЕТ СН'!$F$21</f>
        <v>2402.2969562999997</v>
      </c>
      <c r="M19" s="36">
        <f>SUMIFS(СВЦЭМ!$D$33:$D$776,СВЦЭМ!$A$33:$A$776,$A19,СВЦЭМ!$B$33:$B$776,M$11)+'СЕТ СН'!$F$11+СВЦЭМ!$D$10+'СЕТ СН'!$F$5-'СЕТ СН'!$F$21</f>
        <v>2387.6692468900001</v>
      </c>
      <c r="N19" s="36">
        <f>SUMIFS(СВЦЭМ!$D$33:$D$776,СВЦЭМ!$A$33:$A$776,$A19,СВЦЭМ!$B$33:$B$776,N$11)+'СЕТ СН'!$F$11+СВЦЭМ!$D$10+'СЕТ СН'!$F$5-'СЕТ СН'!$F$21</f>
        <v>2393.73966836</v>
      </c>
      <c r="O19" s="36">
        <f>SUMIFS(СВЦЭМ!$D$33:$D$776,СВЦЭМ!$A$33:$A$776,$A19,СВЦЭМ!$B$33:$B$776,O$11)+'СЕТ СН'!$F$11+СВЦЭМ!$D$10+'СЕТ СН'!$F$5-'СЕТ СН'!$F$21</f>
        <v>2381.9118123399999</v>
      </c>
      <c r="P19" s="36">
        <f>SUMIFS(СВЦЭМ!$D$33:$D$776,СВЦЭМ!$A$33:$A$776,$A19,СВЦЭМ!$B$33:$B$776,P$11)+'СЕТ СН'!$F$11+СВЦЭМ!$D$10+'СЕТ СН'!$F$5-'СЕТ СН'!$F$21</f>
        <v>2389.0892955600002</v>
      </c>
      <c r="Q19" s="36">
        <f>SUMIFS(СВЦЭМ!$D$33:$D$776,СВЦЭМ!$A$33:$A$776,$A19,СВЦЭМ!$B$33:$B$776,Q$11)+'СЕТ СН'!$F$11+СВЦЭМ!$D$10+'СЕТ СН'!$F$5-'СЕТ СН'!$F$21</f>
        <v>2270.9293688099997</v>
      </c>
      <c r="R19" s="36">
        <f>SUMIFS(СВЦЭМ!$D$33:$D$776,СВЦЭМ!$A$33:$A$776,$A19,СВЦЭМ!$B$33:$B$776,R$11)+'СЕТ СН'!$F$11+СВЦЭМ!$D$10+'СЕТ СН'!$F$5-'СЕТ СН'!$F$21</f>
        <v>2228.7944536099999</v>
      </c>
      <c r="S19" s="36">
        <f>SUMIFS(СВЦЭМ!$D$33:$D$776,СВЦЭМ!$A$33:$A$776,$A19,СВЦЭМ!$B$33:$B$776,S$11)+'СЕТ СН'!$F$11+СВЦЭМ!$D$10+'СЕТ СН'!$F$5-'СЕТ СН'!$F$21</f>
        <v>2218.8745400600001</v>
      </c>
      <c r="T19" s="36">
        <f>SUMIFS(СВЦЭМ!$D$33:$D$776,СВЦЭМ!$A$33:$A$776,$A19,СВЦЭМ!$B$33:$B$776,T$11)+'СЕТ СН'!$F$11+СВЦЭМ!$D$10+'СЕТ СН'!$F$5-'СЕТ СН'!$F$21</f>
        <v>2215.4924828200001</v>
      </c>
      <c r="U19" s="36">
        <f>SUMIFS(СВЦЭМ!$D$33:$D$776,СВЦЭМ!$A$33:$A$776,$A19,СВЦЭМ!$B$33:$B$776,U$11)+'СЕТ СН'!$F$11+СВЦЭМ!$D$10+'СЕТ СН'!$F$5-'СЕТ СН'!$F$21</f>
        <v>2207.09331299</v>
      </c>
      <c r="V19" s="36">
        <f>SUMIFS(СВЦЭМ!$D$33:$D$776,СВЦЭМ!$A$33:$A$776,$A19,СВЦЭМ!$B$33:$B$776,V$11)+'СЕТ СН'!$F$11+СВЦЭМ!$D$10+'СЕТ СН'!$F$5-'СЕТ СН'!$F$21</f>
        <v>2193.0631329099997</v>
      </c>
      <c r="W19" s="36">
        <f>SUMIFS(СВЦЭМ!$D$33:$D$776,СВЦЭМ!$A$33:$A$776,$A19,СВЦЭМ!$B$33:$B$776,W$11)+'СЕТ СН'!$F$11+СВЦЭМ!$D$10+'СЕТ СН'!$F$5-'СЕТ СН'!$F$21</f>
        <v>2172.1241506400002</v>
      </c>
      <c r="X19" s="36">
        <f>SUMIFS(СВЦЭМ!$D$33:$D$776,СВЦЭМ!$A$33:$A$776,$A19,СВЦЭМ!$B$33:$B$776,X$11)+'СЕТ СН'!$F$11+СВЦЭМ!$D$10+'СЕТ СН'!$F$5-'СЕТ СН'!$F$21</f>
        <v>2184.3772068799999</v>
      </c>
      <c r="Y19" s="36">
        <f>SUMIFS(СВЦЭМ!$D$33:$D$776,СВЦЭМ!$A$33:$A$776,$A19,СВЦЭМ!$B$33:$B$776,Y$11)+'СЕТ СН'!$F$11+СВЦЭМ!$D$10+'СЕТ СН'!$F$5-'СЕТ СН'!$F$21</f>
        <v>2255.2479350200001</v>
      </c>
    </row>
    <row r="20" spans="1:25" ht="15.75" x14ac:dyDescent="0.2">
      <c r="A20" s="35">
        <f t="shared" si="0"/>
        <v>43625</v>
      </c>
      <c r="B20" s="36">
        <f>SUMIFS(СВЦЭМ!$D$33:$D$776,СВЦЭМ!$A$33:$A$776,$A20,СВЦЭМ!$B$33:$B$776,B$11)+'СЕТ СН'!$F$11+СВЦЭМ!$D$10+'СЕТ СН'!$F$5-'СЕТ СН'!$F$21</f>
        <v>2392.90821254</v>
      </c>
      <c r="C20" s="36">
        <f>SUMIFS(СВЦЭМ!$D$33:$D$776,СВЦЭМ!$A$33:$A$776,$A20,СВЦЭМ!$B$33:$B$776,C$11)+'СЕТ СН'!$F$11+СВЦЭМ!$D$10+'СЕТ СН'!$F$5-'СЕТ СН'!$F$21</f>
        <v>2421.5488939400002</v>
      </c>
      <c r="D20" s="36">
        <f>SUMIFS(СВЦЭМ!$D$33:$D$776,СВЦЭМ!$A$33:$A$776,$A20,СВЦЭМ!$B$33:$B$776,D$11)+'СЕТ СН'!$F$11+СВЦЭМ!$D$10+'СЕТ СН'!$F$5-'СЕТ СН'!$F$21</f>
        <v>2451.4903488800001</v>
      </c>
      <c r="E20" s="36">
        <f>SUMIFS(СВЦЭМ!$D$33:$D$776,СВЦЭМ!$A$33:$A$776,$A20,СВЦЭМ!$B$33:$B$776,E$11)+'СЕТ СН'!$F$11+СВЦЭМ!$D$10+'СЕТ СН'!$F$5-'СЕТ СН'!$F$21</f>
        <v>2461.6360386699998</v>
      </c>
      <c r="F20" s="36">
        <f>SUMIFS(СВЦЭМ!$D$33:$D$776,СВЦЭМ!$A$33:$A$776,$A20,СВЦЭМ!$B$33:$B$776,F$11)+'СЕТ СН'!$F$11+СВЦЭМ!$D$10+'СЕТ СН'!$F$5-'СЕТ СН'!$F$21</f>
        <v>2455.8644017699999</v>
      </c>
      <c r="G20" s="36">
        <f>SUMIFS(СВЦЭМ!$D$33:$D$776,СВЦЭМ!$A$33:$A$776,$A20,СВЦЭМ!$B$33:$B$776,G$11)+'СЕТ СН'!$F$11+СВЦЭМ!$D$10+'СЕТ СН'!$F$5-'СЕТ СН'!$F$21</f>
        <v>2464.8797552199999</v>
      </c>
      <c r="H20" s="36">
        <f>SUMIFS(СВЦЭМ!$D$33:$D$776,СВЦЭМ!$A$33:$A$776,$A20,СВЦЭМ!$B$33:$B$776,H$11)+'СЕТ СН'!$F$11+СВЦЭМ!$D$10+'СЕТ СН'!$F$5-'СЕТ СН'!$F$21</f>
        <v>2471.7279806500001</v>
      </c>
      <c r="I20" s="36">
        <f>SUMIFS(СВЦЭМ!$D$33:$D$776,СВЦЭМ!$A$33:$A$776,$A20,СВЦЭМ!$B$33:$B$776,I$11)+'СЕТ СН'!$F$11+СВЦЭМ!$D$10+'СЕТ СН'!$F$5-'СЕТ СН'!$F$21</f>
        <v>2426.3769344699999</v>
      </c>
      <c r="J20" s="36">
        <f>SUMIFS(СВЦЭМ!$D$33:$D$776,СВЦЭМ!$A$33:$A$776,$A20,СВЦЭМ!$B$33:$B$776,J$11)+'СЕТ СН'!$F$11+СВЦЭМ!$D$10+'СЕТ СН'!$F$5-'СЕТ СН'!$F$21</f>
        <v>2373.26638693</v>
      </c>
      <c r="K20" s="36">
        <f>SUMIFS(СВЦЭМ!$D$33:$D$776,СВЦЭМ!$A$33:$A$776,$A20,СВЦЭМ!$B$33:$B$776,K$11)+'СЕТ СН'!$F$11+СВЦЭМ!$D$10+'СЕТ СН'!$F$5-'СЕТ СН'!$F$21</f>
        <v>2346.1922391600001</v>
      </c>
      <c r="L20" s="36">
        <f>SUMIFS(СВЦЭМ!$D$33:$D$776,СВЦЭМ!$A$33:$A$776,$A20,СВЦЭМ!$B$33:$B$776,L$11)+'СЕТ СН'!$F$11+СВЦЭМ!$D$10+'СЕТ СН'!$F$5-'СЕТ СН'!$F$21</f>
        <v>2320.5640128699997</v>
      </c>
      <c r="M20" s="36">
        <f>SUMIFS(СВЦЭМ!$D$33:$D$776,СВЦЭМ!$A$33:$A$776,$A20,СВЦЭМ!$B$33:$B$776,M$11)+'СЕТ СН'!$F$11+СВЦЭМ!$D$10+'СЕТ СН'!$F$5-'СЕТ СН'!$F$21</f>
        <v>2292.8897386399999</v>
      </c>
      <c r="N20" s="36">
        <f>SUMIFS(СВЦЭМ!$D$33:$D$776,СВЦЭМ!$A$33:$A$776,$A20,СВЦЭМ!$B$33:$B$776,N$11)+'СЕТ СН'!$F$11+СВЦЭМ!$D$10+'СЕТ СН'!$F$5-'СЕТ СН'!$F$21</f>
        <v>2291.7656664599999</v>
      </c>
      <c r="O20" s="36">
        <f>SUMIFS(СВЦЭМ!$D$33:$D$776,СВЦЭМ!$A$33:$A$776,$A20,СВЦЭМ!$B$33:$B$776,O$11)+'СЕТ СН'!$F$11+СВЦЭМ!$D$10+'СЕТ СН'!$F$5-'СЕТ СН'!$F$21</f>
        <v>2290.4514980700001</v>
      </c>
      <c r="P20" s="36">
        <f>SUMIFS(СВЦЭМ!$D$33:$D$776,СВЦЭМ!$A$33:$A$776,$A20,СВЦЭМ!$B$33:$B$776,P$11)+'СЕТ СН'!$F$11+СВЦЭМ!$D$10+'СЕТ СН'!$F$5-'СЕТ СН'!$F$21</f>
        <v>2303.55804932</v>
      </c>
      <c r="Q20" s="36">
        <f>SUMIFS(СВЦЭМ!$D$33:$D$776,СВЦЭМ!$A$33:$A$776,$A20,СВЦЭМ!$B$33:$B$776,Q$11)+'СЕТ СН'!$F$11+СВЦЭМ!$D$10+'СЕТ СН'!$F$5-'СЕТ СН'!$F$21</f>
        <v>2266.7101470100001</v>
      </c>
      <c r="R20" s="36">
        <f>SUMIFS(СВЦЭМ!$D$33:$D$776,СВЦЭМ!$A$33:$A$776,$A20,СВЦЭМ!$B$33:$B$776,R$11)+'СЕТ СН'!$F$11+СВЦЭМ!$D$10+'СЕТ СН'!$F$5-'СЕТ СН'!$F$21</f>
        <v>2226.5574118200002</v>
      </c>
      <c r="S20" s="36">
        <f>SUMIFS(СВЦЭМ!$D$33:$D$776,СВЦЭМ!$A$33:$A$776,$A20,СВЦЭМ!$B$33:$B$776,S$11)+'СЕТ СН'!$F$11+СВЦЭМ!$D$10+'СЕТ СН'!$F$5-'СЕТ СН'!$F$21</f>
        <v>2234.08094145</v>
      </c>
      <c r="T20" s="36">
        <f>SUMIFS(СВЦЭМ!$D$33:$D$776,СВЦЭМ!$A$33:$A$776,$A20,СВЦЭМ!$B$33:$B$776,T$11)+'СЕТ СН'!$F$11+СВЦЭМ!$D$10+'СЕТ СН'!$F$5-'СЕТ СН'!$F$21</f>
        <v>2242.8238509100001</v>
      </c>
      <c r="U20" s="36">
        <f>SUMIFS(СВЦЭМ!$D$33:$D$776,СВЦЭМ!$A$33:$A$776,$A20,СВЦЭМ!$B$33:$B$776,U$11)+'СЕТ СН'!$F$11+СВЦЭМ!$D$10+'СЕТ СН'!$F$5-'СЕТ СН'!$F$21</f>
        <v>2229.9783748599998</v>
      </c>
      <c r="V20" s="36">
        <f>SUMIFS(СВЦЭМ!$D$33:$D$776,СВЦЭМ!$A$33:$A$776,$A20,СВЦЭМ!$B$33:$B$776,V$11)+'СЕТ СН'!$F$11+СВЦЭМ!$D$10+'СЕТ СН'!$F$5-'СЕТ СН'!$F$21</f>
        <v>2226.7991356299999</v>
      </c>
      <c r="W20" s="36">
        <f>SUMIFS(СВЦЭМ!$D$33:$D$776,СВЦЭМ!$A$33:$A$776,$A20,СВЦЭМ!$B$33:$B$776,W$11)+'СЕТ СН'!$F$11+СВЦЭМ!$D$10+'СЕТ СН'!$F$5-'СЕТ СН'!$F$21</f>
        <v>2208.1971319099998</v>
      </c>
      <c r="X20" s="36">
        <f>SUMIFS(СВЦЭМ!$D$33:$D$776,СВЦЭМ!$A$33:$A$776,$A20,СВЦЭМ!$B$33:$B$776,X$11)+'СЕТ СН'!$F$11+СВЦЭМ!$D$10+'СЕТ СН'!$F$5-'СЕТ СН'!$F$21</f>
        <v>2215.56212065</v>
      </c>
      <c r="Y20" s="36">
        <f>SUMIFS(СВЦЭМ!$D$33:$D$776,СВЦЭМ!$A$33:$A$776,$A20,СВЦЭМ!$B$33:$B$776,Y$11)+'СЕТ СН'!$F$11+СВЦЭМ!$D$10+'СЕТ СН'!$F$5-'СЕТ СН'!$F$21</f>
        <v>2296.0912880799997</v>
      </c>
    </row>
    <row r="21" spans="1:25" ht="15.75" x14ac:dyDescent="0.2">
      <c r="A21" s="35">
        <f t="shared" si="0"/>
        <v>43626</v>
      </c>
      <c r="B21" s="36">
        <f>SUMIFS(СВЦЭМ!$D$33:$D$776,СВЦЭМ!$A$33:$A$776,$A21,СВЦЭМ!$B$33:$B$776,B$11)+'СЕТ СН'!$F$11+СВЦЭМ!$D$10+'СЕТ СН'!$F$5-'СЕТ СН'!$F$21</f>
        <v>2411.2273506199999</v>
      </c>
      <c r="C21" s="36">
        <f>SUMIFS(СВЦЭМ!$D$33:$D$776,СВЦЭМ!$A$33:$A$776,$A21,СВЦЭМ!$B$33:$B$776,C$11)+'СЕТ СН'!$F$11+СВЦЭМ!$D$10+'СЕТ СН'!$F$5-'СЕТ СН'!$F$21</f>
        <v>2455.2491301499999</v>
      </c>
      <c r="D21" s="36">
        <f>SUMIFS(СВЦЭМ!$D$33:$D$776,СВЦЭМ!$A$33:$A$776,$A21,СВЦЭМ!$B$33:$B$776,D$11)+'СЕТ СН'!$F$11+СВЦЭМ!$D$10+'СЕТ СН'!$F$5-'СЕТ СН'!$F$21</f>
        <v>2476.3994200100001</v>
      </c>
      <c r="E21" s="36">
        <f>SUMIFS(СВЦЭМ!$D$33:$D$776,СВЦЭМ!$A$33:$A$776,$A21,СВЦЭМ!$B$33:$B$776,E$11)+'СЕТ СН'!$F$11+СВЦЭМ!$D$10+'СЕТ СН'!$F$5-'СЕТ СН'!$F$21</f>
        <v>2475.6844664199998</v>
      </c>
      <c r="F21" s="36">
        <f>SUMIFS(СВЦЭМ!$D$33:$D$776,СВЦЭМ!$A$33:$A$776,$A21,СВЦЭМ!$B$33:$B$776,F$11)+'СЕТ СН'!$F$11+СВЦЭМ!$D$10+'СЕТ СН'!$F$5-'СЕТ СН'!$F$21</f>
        <v>2475.53971826</v>
      </c>
      <c r="G21" s="36">
        <f>SUMIFS(СВЦЭМ!$D$33:$D$776,СВЦЭМ!$A$33:$A$776,$A21,СВЦЭМ!$B$33:$B$776,G$11)+'СЕТ СН'!$F$11+СВЦЭМ!$D$10+'СЕТ СН'!$F$5-'СЕТ СН'!$F$21</f>
        <v>2475.5112804299997</v>
      </c>
      <c r="H21" s="36">
        <f>SUMIFS(СВЦЭМ!$D$33:$D$776,СВЦЭМ!$A$33:$A$776,$A21,СВЦЭМ!$B$33:$B$776,H$11)+'СЕТ СН'!$F$11+СВЦЭМ!$D$10+'СЕТ СН'!$F$5-'СЕТ СН'!$F$21</f>
        <v>2467.63594152</v>
      </c>
      <c r="I21" s="36">
        <f>SUMIFS(СВЦЭМ!$D$33:$D$776,СВЦЭМ!$A$33:$A$776,$A21,СВЦЭМ!$B$33:$B$776,I$11)+'СЕТ СН'!$F$11+СВЦЭМ!$D$10+'СЕТ СН'!$F$5-'СЕТ СН'!$F$21</f>
        <v>2418.9938921499997</v>
      </c>
      <c r="J21" s="36">
        <f>SUMIFS(СВЦЭМ!$D$33:$D$776,СВЦЭМ!$A$33:$A$776,$A21,СВЦЭМ!$B$33:$B$776,J$11)+'СЕТ СН'!$F$11+СВЦЭМ!$D$10+'СЕТ СН'!$F$5-'СЕТ СН'!$F$21</f>
        <v>2382.6804565699999</v>
      </c>
      <c r="K21" s="36">
        <f>SUMIFS(СВЦЭМ!$D$33:$D$776,СВЦЭМ!$A$33:$A$776,$A21,СВЦЭМ!$B$33:$B$776,K$11)+'СЕТ СН'!$F$11+СВЦЭМ!$D$10+'СЕТ СН'!$F$5-'СЕТ СН'!$F$21</f>
        <v>2355.60697609</v>
      </c>
      <c r="L21" s="36">
        <f>SUMIFS(СВЦЭМ!$D$33:$D$776,СВЦЭМ!$A$33:$A$776,$A21,СВЦЭМ!$B$33:$B$776,L$11)+'СЕТ СН'!$F$11+СВЦЭМ!$D$10+'СЕТ СН'!$F$5-'СЕТ СН'!$F$21</f>
        <v>2340.73738056</v>
      </c>
      <c r="M21" s="36">
        <f>SUMIFS(СВЦЭМ!$D$33:$D$776,СВЦЭМ!$A$33:$A$776,$A21,СВЦЭМ!$B$33:$B$776,M$11)+'СЕТ СН'!$F$11+СВЦЭМ!$D$10+'СЕТ СН'!$F$5-'СЕТ СН'!$F$21</f>
        <v>2319.2598949499998</v>
      </c>
      <c r="N21" s="36">
        <f>SUMIFS(СВЦЭМ!$D$33:$D$776,СВЦЭМ!$A$33:$A$776,$A21,СВЦЭМ!$B$33:$B$776,N$11)+'СЕТ СН'!$F$11+СВЦЭМ!$D$10+'СЕТ СН'!$F$5-'СЕТ СН'!$F$21</f>
        <v>2343.2881781000001</v>
      </c>
      <c r="O21" s="36">
        <f>SUMIFS(СВЦЭМ!$D$33:$D$776,СВЦЭМ!$A$33:$A$776,$A21,СВЦЭМ!$B$33:$B$776,O$11)+'СЕТ СН'!$F$11+СВЦЭМ!$D$10+'СЕТ СН'!$F$5-'СЕТ СН'!$F$21</f>
        <v>2336.3253007899998</v>
      </c>
      <c r="P21" s="36">
        <f>SUMIFS(СВЦЭМ!$D$33:$D$776,СВЦЭМ!$A$33:$A$776,$A21,СВЦЭМ!$B$33:$B$776,P$11)+'СЕТ СН'!$F$11+СВЦЭМ!$D$10+'СЕТ СН'!$F$5-'СЕТ СН'!$F$21</f>
        <v>2350.91572404</v>
      </c>
      <c r="Q21" s="36">
        <f>SUMIFS(СВЦЭМ!$D$33:$D$776,СВЦЭМ!$A$33:$A$776,$A21,СВЦЭМ!$B$33:$B$776,Q$11)+'СЕТ СН'!$F$11+СВЦЭМ!$D$10+'СЕТ СН'!$F$5-'СЕТ СН'!$F$21</f>
        <v>2306.6397748700001</v>
      </c>
      <c r="R21" s="36">
        <f>SUMIFS(СВЦЭМ!$D$33:$D$776,СВЦЭМ!$A$33:$A$776,$A21,СВЦЭМ!$B$33:$B$776,R$11)+'СЕТ СН'!$F$11+СВЦЭМ!$D$10+'СЕТ СН'!$F$5-'СЕТ СН'!$F$21</f>
        <v>2264.75413531</v>
      </c>
      <c r="S21" s="36">
        <f>SUMIFS(СВЦЭМ!$D$33:$D$776,СВЦЭМ!$A$33:$A$776,$A21,СВЦЭМ!$B$33:$B$776,S$11)+'СЕТ СН'!$F$11+СВЦЭМ!$D$10+'СЕТ СН'!$F$5-'СЕТ СН'!$F$21</f>
        <v>2288.9400234099999</v>
      </c>
      <c r="T21" s="36">
        <f>SUMIFS(СВЦЭМ!$D$33:$D$776,СВЦЭМ!$A$33:$A$776,$A21,СВЦЭМ!$B$33:$B$776,T$11)+'СЕТ СН'!$F$11+СВЦЭМ!$D$10+'СЕТ СН'!$F$5-'СЕТ СН'!$F$21</f>
        <v>2294.47509537</v>
      </c>
      <c r="U21" s="36">
        <f>SUMIFS(СВЦЭМ!$D$33:$D$776,СВЦЭМ!$A$33:$A$776,$A21,СВЦЭМ!$B$33:$B$776,U$11)+'СЕТ СН'!$F$11+СВЦЭМ!$D$10+'СЕТ СН'!$F$5-'СЕТ СН'!$F$21</f>
        <v>2277.8128058799998</v>
      </c>
      <c r="V21" s="36">
        <f>SUMIFS(СВЦЭМ!$D$33:$D$776,СВЦЭМ!$A$33:$A$776,$A21,СВЦЭМ!$B$33:$B$776,V$11)+'СЕТ СН'!$F$11+СВЦЭМ!$D$10+'СЕТ СН'!$F$5-'СЕТ СН'!$F$21</f>
        <v>2263.2197956499999</v>
      </c>
      <c r="W21" s="36">
        <f>SUMIFS(СВЦЭМ!$D$33:$D$776,СВЦЭМ!$A$33:$A$776,$A21,СВЦЭМ!$B$33:$B$776,W$11)+'СЕТ СН'!$F$11+СВЦЭМ!$D$10+'СЕТ СН'!$F$5-'СЕТ СН'!$F$21</f>
        <v>2246.9437877299997</v>
      </c>
      <c r="X21" s="36">
        <f>SUMIFS(СВЦЭМ!$D$33:$D$776,СВЦЭМ!$A$33:$A$776,$A21,СВЦЭМ!$B$33:$B$776,X$11)+'СЕТ СН'!$F$11+СВЦЭМ!$D$10+'СЕТ СН'!$F$5-'СЕТ СН'!$F$21</f>
        <v>2253.69945005</v>
      </c>
      <c r="Y21" s="36">
        <f>SUMIFS(СВЦЭМ!$D$33:$D$776,СВЦЭМ!$A$33:$A$776,$A21,СВЦЭМ!$B$33:$B$776,Y$11)+'СЕТ СН'!$F$11+СВЦЭМ!$D$10+'СЕТ СН'!$F$5-'СЕТ СН'!$F$21</f>
        <v>2339.4667122800001</v>
      </c>
    </row>
    <row r="22" spans="1:25" ht="15.75" x14ac:dyDescent="0.2">
      <c r="A22" s="35">
        <f t="shared" si="0"/>
        <v>43627</v>
      </c>
      <c r="B22" s="36">
        <f>SUMIFS(СВЦЭМ!$D$33:$D$776,СВЦЭМ!$A$33:$A$776,$A22,СВЦЭМ!$B$33:$B$776,B$11)+'СЕТ СН'!$F$11+СВЦЭМ!$D$10+'СЕТ СН'!$F$5-'СЕТ СН'!$F$21</f>
        <v>2454.2208600099998</v>
      </c>
      <c r="C22" s="36">
        <f>SUMIFS(СВЦЭМ!$D$33:$D$776,СВЦЭМ!$A$33:$A$776,$A22,СВЦЭМ!$B$33:$B$776,C$11)+'СЕТ СН'!$F$11+СВЦЭМ!$D$10+'СЕТ СН'!$F$5-'СЕТ СН'!$F$21</f>
        <v>2523.19657422</v>
      </c>
      <c r="D22" s="36">
        <f>SUMIFS(СВЦЭМ!$D$33:$D$776,СВЦЭМ!$A$33:$A$776,$A22,СВЦЭМ!$B$33:$B$776,D$11)+'СЕТ СН'!$F$11+СВЦЭМ!$D$10+'СЕТ СН'!$F$5-'СЕТ СН'!$F$21</f>
        <v>2505.05884874</v>
      </c>
      <c r="E22" s="36">
        <f>SUMIFS(СВЦЭМ!$D$33:$D$776,СВЦЭМ!$A$33:$A$776,$A22,СВЦЭМ!$B$33:$B$776,E$11)+'СЕТ СН'!$F$11+СВЦЭМ!$D$10+'СЕТ СН'!$F$5-'СЕТ СН'!$F$21</f>
        <v>2501.26915848</v>
      </c>
      <c r="F22" s="36">
        <f>SUMIFS(СВЦЭМ!$D$33:$D$776,СВЦЭМ!$A$33:$A$776,$A22,СВЦЭМ!$B$33:$B$776,F$11)+'СЕТ СН'!$F$11+СВЦЭМ!$D$10+'СЕТ СН'!$F$5-'СЕТ СН'!$F$21</f>
        <v>2497.2022204899999</v>
      </c>
      <c r="G22" s="36">
        <f>SUMIFS(СВЦЭМ!$D$33:$D$776,СВЦЭМ!$A$33:$A$776,$A22,СВЦЭМ!$B$33:$B$776,G$11)+'СЕТ СН'!$F$11+СВЦЭМ!$D$10+'СЕТ СН'!$F$5-'СЕТ СН'!$F$21</f>
        <v>2498.5158713800001</v>
      </c>
      <c r="H22" s="36">
        <f>SUMIFS(СВЦЭМ!$D$33:$D$776,СВЦЭМ!$A$33:$A$776,$A22,СВЦЭМ!$B$33:$B$776,H$11)+'СЕТ СН'!$F$11+СВЦЭМ!$D$10+'СЕТ СН'!$F$5-'СЕТ СН'!$F$21</f>
        <v>2500.4061839699998</v>
      </c>
      <c r="I22" s="36">
        <f>SUMIFS(СВЦЭМ!$D$33:$D$776,СВЦЭМ!$A$33:$A$776,$A22,СВЦЭМ!$B$33:$B$776,I$11)+'СЕТ СН'!$F$11+СВЦЭМ!$D$10+'СЕТ СН'!$F$5-'СЕТ СН'!$F$21</f>
        <v>2413.1914289299998</v>
      </c>
      <c r="J22" s="36">
        <f>SUMIFS(СВЦЭМ!$D$33:$D$776,СВЦЭМ!$A$33:$A$776,$A22,СВЦЭМ!$B$33:$B$776,J$11)+'СЕТ СН'!$F$11+СВЦЭМ!$D$10+'СЕТ СН'!$F$5-'СЕТ СН'!$F$21</f>
        <v>2385.0370771399998</v>
      </c>
      <c r="K22" s="36">
        <f>SUMIFS(СВЦЭМ!$D$33:$D$776,СВЦЭМ!$A$33:$A$776,$A22,СВЦЭМ!$B$33:$B$776,K$11)+'СЕТ СН'!$F$11+СВЦЭМ!$D$10+'СЕТ СН'!$F$5-'СЕТ СН'!$F$21</f>
        <v>2363.2020471000001</v>
      </c>
      <c r="L22" s="36">
        <f>SUMIFS(СВЦЭМ!$D$33:$D$776,СВЦЭМ!$A$33:$A$776,$A22,СВЦЭМ!$B$33:$B$776,L$11)+'СЕТ СН'!$F$11+СВЦЭМ!$D$10+'СЕТ СН'!$F$5-'СЕТ СН'!$F$21</f>
        <v>2359.7103431099999</v>
      </c>
      <c r="M22" s="36">
        <f>SUMIFS(СВЦЭМ!$D$33:$D$776,СВЦЭМ!$A$33:$A$776,$A22,СВЦЭМ!$B$33:$B$776,M$11)+'СЕТ СН'!$F$11+СВЦЭМ!$D$10+'СЕТ СН'!$F$5-'СЕТ СН'!$F$21</f>
        <v>2351.4073448999998</v>
      </c>
      <c r="N22" s="36">
        <f>SUMIFS(СВЦЭМ!$D$33:$D$776,СВЦЭМ!$A$33:$A$776,$A22,СВЦЭМ!$B$33:$B$776,N$11)+'СЕТ СН'!$F$11+СВЦЭМ!$D$10+'СЕТ СН'!$F$5-'СЕТ СН'!$F$21</f>
        <v>2362.6897321900001</v>
      </c>
      <c r="O22" s="36">
        <f>SUMIFS(СВЦЭМ!$D$33:$D$776,СВЦЭМ!$A$33:$A$776,$A22,СВЦЭМ!$B$33:$B$776,O$11)+'СЕТ СН'!$F$11+СВЦЭМ!$D$10+'СЕТ СН'!$F$5-'СЕТ СН'!$F$21</f>
        <v>2353.6595496099999</v>
      </c>
      <c r="P22" s="36">
        <f>SUMIFS(СВЦЭМ!$D$33:$D$776,СВЦЭМ!$A$33:$A$776,$A22,СВЦЭМ!$B$33:$B$776,P$11)+'СЕТ СН'!$F$11+СВЦЭМ!$D$10+'СЕТ СН'!$F$5-'СЕТ СН'!$F$21</f>
        <v>2367.8205079099998</v>
      </c>
      <c r="Q22" s="36">
        <f>SUMIFS(СВЦЭМ!$D$33:$D$776,СВЦЭМ!$A$33:$A$776,$A22,СВЦЭМ!$B$33:$B$776,Q$11)+'СЕТ СН'!$F$11+СВЦЭМ!$D$10+'СЕТ СН'!$F$5-'СЕТ СН'!$F$21</f>
        <v>2330.3703586500001</v>
      </c>
      <c r="R22" s="36">
        <f>SUMIFS(СВЦЭМ!$D$33:$D$776,СВЦЭМ!$A$33:$A$776,$A22,СВЦЭМ!$B$33:$B$776,R$11)+'СЕТ СН'!$F$11+СВЦЭМ!$D$10+'СЕТ СН'!$F$5-'СЕТ СН'!$F$21</f>
        <v>2293.30402817</v>
      </c>
      <c r="S22" s="36">
        <f>SUMIFS(СВЦЭМ!$D$33:$D$776,СВЦЭМ!$A$33:$A$776,$A22,СВЦЭМ!$B$33:$B$776,S$11)+'СЕТ СН'!$F$11+СВЦЭМ!$D$10+'СЕТ СН'!$F$5-'СЕТ СН'!$F$21</f>
        <v>2299.4560815699997</v>
      </c>
      <c r="T22" s="36">
        <f>SUMIFS(СВЦЭМ!$D$33:$D$776,СВЦЭМ!$A$33:$A$776,$A22,СВЦЭМ!$B$33:$B$776,T$11)+'СЕТ СН'!$F$11+СВЦЭМ!$D$10+'СЕТ СН'!$F$5-'СЕТ СН'!$F$21</f>
        <v>2304.78540634</v>
      </c>
      <c r="U22" s="36">
        <f>SUMIFS(СВЦЭМ!$D$33:$D$776,СВЦЭМ!$A$33:$A$776,$A22,СВЦЭМ!$B$33:$B$776,U$11)+'СЕТ СН'!$F$11+СВЦЭМ!$D$10+'СЕТ СН'!$F$5-'СЕТ СН'!$F$21</f>
        <v>2295.6061690299998</v>
      </c>
      <c r="V22" s="36">
        <f>SUMIFS(СВЦЭМ!$D$33:$D$776,СВЦЭМ!$A$33:$A$776,$A22,СВЦЭМ!$B$33:$B$776,V$11)+'СЕТ СН'!$F$11+СВЦЭМ!$D$10+'СЕТ СН'!$F$5-'СЕТ СН'!$F$21</f>
        <v>2281.3995785100001</v>
      </c>
      <c r="W22" s="36">
        <f>SUMIFS(СВЦЭМ!$D$33:$D$776,СВЦЭМ!$A$33:$A$776,$A22,СВЦЭМ!$B$33:$B$776,W$11)+'СЕТ СН'!$F$11+СВЦЭМ!$D$10+'СЕТ СН'!$F$5-'СЕТ СН'!$F$21</f>
        <v>2277.73419014</v>
      </c>
      <c r="X22" s="36">
        <f>SUMIFS(СВЦЭМ!$D$33:$D$776,СВЦЭМ!$A$33:$A$776,$A22,СВЦЭМ!$B$33:$B$776,X$11)+'СЕТ СН'!$F$11+СВЦЭМ!$D$10+'СЕТ СН'!$F$5-'СЕТ СН'!$F$21</f>
        <v>2281.3715445799999</v>
      </c>
      <c r="Y22" s="36">
        <f>SUMIFS(СВЦЭМ!$D$33:$D$776,СВЦЭМ!$A$33:$A$776,$A22,СВЦЭМ!$B$33:$B$776,Y$11)+'СЕТ СН'!$F$11+СВЦЭМ!$D$10+'СЕТ СН'!$F$5-'СЕТ СН'!$F$21</f>
        <v>2358.3500926799998</v>
      </c>
    </row>
    <row r="23" spans="1:25" ht="15.75" x14ac:dyDescent="0.2">
      <c r="A23" s="35">
        <f t="shared" si="0"/>
        <v>43628</v>
      </c>
      <c r="B23" s="36">
        <f>SUMIFS(СВЦЭМ!$D$33:$D$776,СВЦЭМ!$A$33:$A$776,$A23,СВЦЭМ!$B$33:$B$776,B$11)+'СЕТ СН'!$F$11+СВЦЭМ!$D$10+'СЕТ СН'!$F$5-'СЕТ СН'!$F$21</f>
        <v>2402.2850862499999</v>
      </c>
      <c r="C23" s="36">
        <f>SUMIFS(СВЦЭМ!$D$33:$D$776,СВЦЭМ!$A$33:$A$776,$A23,СВЦЭМ!$B$33:$B$776,C$11)+'СЕТ СН'!$F$11+СВЦЭМ!$D$10+'СЕТ СН'!$F$5-'СЕТ СН'!$F$21</f>
        <v>2453.4390732900001</v>
      </c>
      <c r="D23" s="36">
        <f>SUMIFS(СВЦЭМ!$D$33:$D$776,СВЦЭМ!$A$33:$A$776,$A23,СВЦЭМ!$B$33:$B$776,D$11)+'СЕТ СН'!$F$11+СВЦЭМ!$D$10+'СЕТ СН'!$F$5-'СЕТ СН'!$F$21</f>
        <v>2491.0655492699998</v>
      </c>
      <c r="E23" s="36">
        <f>SUMIFS(СВЦЭМ!$D$33:$D$776,СВЦЭМ!$A$33:$A$776,$A23,СВЦЭМ!$B$33:$B$776,E$11)+'СЕТ СН'!$F$11+СВЦЭМ!$D$10+'СЕТ СН'!$F$5-'СЕТ СН'!$F$21</f>
        <v>2499.7970386500001</v>
      </c>
      <c r="F23" s="36">
        <f>SUMIFS(СВЦЭМ!$D$33:$D$776,СВЦЭМ!$A$33:$A$776,$A23,СВЦЭМ!$B$33:$B$776,F$11)+'СЕТ СН'!$F$11+СВЦЭМ!$D$10+'СЕТ СН'!$F$5-'СЕТ СН'!$F$21</f>
        <v>2511.9896128</v>
      </c>
      <c r="G23" s="36">
        <f>SUMIFS(СВЦЭМ!$D$33:$D$776,СВЦЭМ!$A$33:$A$776,$A23,СВЦЭМ!$B$33:$B$776,G$11)+'СЕТ СН'!$F$11+СВЦЭМ!$D$10+'СЕТ СН'!$F$5-'СЕТ СН'!$F$21</f>
        <v>2519.3184083699998</v>
      </c>
      <c r="H23" s="36">
        <f>SUMIFS(СВЦЭМ!$D$33:$D$776,СВЦЭМ!$A$33:$A$776,$A23,СВЦЭМ!$B$33:$B$776,H$11)+'СЕТ СН'!$F$11+СВЦЭМ!$D$10+'СЕТ СН'!$F$5-'СЕТ СН'!$F$21</f>
        <v>2503.7976227199997</v>
      </c>
      <c r="I23" s="36">
        <f>SUMIFS(СВЦЭМ!$D$33:$D$776,СВЦЭМ!$A$33:$A$776,$A23,СВЦЭМ!$B$33:$B$776,I$11)+'СЕТ СН'!$F$11+СВЦЭМ!$D$10+'СЕТ СН'!$F$5-'СЕТ СН'!$F$21</f>
        <v>2471.1264317999999</v>
      </c>
      <c r="J23" s="36">
        <f>SUMIFS(СВЦЭМ!$D$33:$D$776,СВЦЭМ!$A$33:$A$776,$A23,СВЦЭМ!$B$33:$B$776,J$11)+'СЕТ СН'!$F$11+СВЦЭМ!$D$10+'СЕТ СН'!$F$5-'СЕТ СН'!$F$21</f>
        <v>2417.9701990799999</v>
      </c>
      <c r="K23" s="36">
        <f>SUMIFS(СВЦЭМ!$D$33:$D$776,СВЦЭМ!$A$33:$A$776,$A23,СВЦЭМ!$B$33:$B$776,K$11)+'СЕТ СН'!$F$11+СВЦЭМ!$D$10+'СЕТ СН'!$F$5-'СЕТ СН'!$F$21</f>
        <v>2367.49064542</v>
      </c>
      <c r="L23" s="36">
        <f>SUMIFS(СВЦЭМ!$D$33:$D$776,СВЦЭМ!$A$33:$A$776,$A23,СВЦЭМ!$B$33:$B$776,L$11)+'СЕТ СН'!$F$11+СВЦЭМ!$D$10+'СЕТ СН'!$F$5-'СЕТ СН'!$F$21</f>
        <v>2338.5967624800001</v>
      </c>
      <c r="M23" s="36">
        <f>SUMIFS(СВЦЭМ!$D$33:$D$776,СВЦЭМ!$A$33:$A$776,$A23,СВЦЭМ!$B$33:$B$776,M$11)+'СЕТ СН'!$F$11+СВЦЭМ!$D$10+'СЕТ СН'!$F$5-'СЕТ СН'!$F$21</f>
        <v>2313.64220359</v>
      </c>
      <c r="N23" s="36">
        <f>SUMIFS(СВЦЭМ!$D$33:$D$776,СВЦЭМ!$A$33:$A$776,$A23,СВЦЭМ!$B$33:$B$776,N$11)+'СЕТ СН'!$F$11+СВЦЭМ!$D$10+'СЕТ СН'!$F$5-'СЕТ СН'!$F$21</f>
        <v>2334.8316292700001</v>
      </c>
      <c r="O23" s="36">
        <f>SUMIFS(СВЦЭМ!$D$33:$D$776,СВЦЭМ!$A$33:$A$776,$A23,СВЦЭМ!$B$33:$B$776,O$11)+'СЕТ СН'!$F$11+СВЦЭМ!$D$10+'СЕТ СН'!$F$5-'СЕТ СН'!$F$21</f>
        <v>2323.6042265699998</v>
      </c>
      <c r="P23" s="36">
        <f>SUMIFS(СВЦЭМ!$D$33:$D$776,СВЦЭМ!$A$33:$A$776,$A23,СВЦЭМ!$B$33:$B$776,P$11)+'СЕТ СН'!$F$11+СВЦЭМ!$D$10+'СЕТ СН'!$F$5-'СЕТ СН'!$F$21</f>
        <v>2329.2328657099997</v>
      </c>
      <c r="Q23" s="36">
        <f>SUMIFS(СВЦЭМ!$D$33:$D$776,СВЦЭМ!$A$33:$A$776,$A23,СВЦЭМ!$B$33:$B$776,Q$11)+'СЕТ СН'!$F$11+СВЦЭМ!$D$10+'СЕТ СН'!$F$5-'СЕТ СН'!$F$21</f>
        <v>2297.4302929199998</v>
      </c>
      <c r="R23" s="36">
        <f>SUMIFS(СВЦЭМ!$D$33:$D$776,СВЦЭМ!$A$33:$A$776,$A23,СВЦЭМ!$B$33:$B$776,R$11)+'СЕТ СН'!$F$11+СВЦЭМ!$D$10+'СЕТ СН'!$F$5-'СЕТ СН'!$F$21</f>
        <v>2257.1942301300001</v>
      </c>
      <c r="S23" s="36">
        <f>SUMIFS(СВЦЭМ!$D$33:$D$776,СВЦЭМ!$A$33:$A$776,$A23,СВЦЭМ!$B$33:$B$776,S$11)+'СЕТ СН'!$F$11+СВЦЭМ!$D$10+'СЕТ СН'!$F$5-'СЕТ СН'!$F$21</f>
        <v>2273.93387966</v>
      </c>
      <c r="T23" s="36">
        <f>SUMIFS(СВЦЭМ!$D$33:$D$776,СВЦЭМ!$A$33:$A$776,$A23,СВЦЭМ!$B$33:$B$776,T$11)+'СЕТ СН'!$F$11+СВЦЭМ!$D$10+'СЕТ СН'!$F$5-'СЕТ СН'!$F$21</f>
        <v>2269.7033387800002</v>
      </c>
      <c r="U23" s="36">
        <f>SUMIFS(СВЦЭМ!$D$33:$D$776,СВЦЭМ!$A$33:$A$776,$A23,СВЦЭМ!$B$33:$B$776,U$11)+'СЕТ СН'!$F$11+СВЦЭМ!$D$10+'СЕТ СН'!$F$5-'СЕТ СН'!$F$21</f>
        <v>2255.7714067799998</v>
      </c>
      <c r="V23" s="36">
        <f>SUMIFS(СВЦЭМ!$D$33:$D$776,СВЦЭМ!$A$33:$A$776,$A23,СВЦЭМ!$B$33:$B$776,V$11)+'СЕТ СН'!$F$11+СВЦЭМ!$D$10+'СЕТ СН'!$F$5-'СЕТ СН'!$F$21</f>
        <v>2243.8566096200002</v>
      </c>
      <c r="W23" s="36">
        <f>SUMIFS(СВЦЭМ!$D$33:$D$776,СВЦЭМ!$A$33:$A$776,$A23,СВЦЭМ!$B$33:$B$776,W$11)+'СЕТ СН'!$F$11+СВЦЭМ!$D$10+'СЕТ СН'!$F$5-'СЕТ СН'!$F$21</f>
        <v>2223.7018428399997</v>
      </c>
      <c r="X23" s="36">
        <f>SUMIFS(СВЦЭМ!$D$33:$D$776,СВЦЭМ!$A$33:$A$776,$A23,СВЦЭМ!$B$33:$B$776,X$11)+'СЕТ СН'!$F$11+СВЦЭМ!$D$10+'СЕТ СН'!$F$5-'СЕТ СН'!$F$21</f>
        <v>2245.6195966199998</v>
      </c>
      <c r="Y23" s="36">
        <f>SUMIFS(СВЦЭМ!$D$33:$D$776,СВЦЭМ!$A$33:$A$776,$A23,СВЦЭМ!$B$33:$B$776,Y$11)+'СЕТ СН'!$F$11+СВЦЭМ!$D$10+'СЕТ СН'!$F$5-'СЕТ СН'!$F$21</f>
        <v>2330.4714850599998</v>
      </c>
    </row>
    <row r="24" spans="1:25" ht="15.75" x14ac:dyDescent="0.2">
      <c r="A24" s="35">
        <f t="shared" si="0"/>
        <v>43629</v>
      </c>
      <c r="B24" s="36">
        <f>SUMIFS(СВЦЭМ!$D$33:$D$776,СВЦЭМ!$A$33:$A$776,$A24,СВЦЭМ!$B$33:$B$776,B$11)+'СЕТ СН'!$F$11+СВЦЭМ!$D$10+'СЕТ СН'!$F$5-'СЕТ СН'!$F$21</f>
        <v>2407.5640315199998</v>
      </c>
      <c r="C24" s="36">
        <f>SUMIFS(СВЦЭМ!$D$33:$D$776,СВЦЭМ!$A$33:$A$776,$A24,СВЦЭМ!$B$33:$B$776,C$11)+'СЕТ СН'!$F$11+СВЦЭМ!$D$10+'СЕТ СН'!$F$5-'СЕТ СН'!$F$21</f>
        <v>2466.8563703700001</v>
      </c>
      <c r="D24" s="36">
        <f>SUMIFS(СВЦЭМ!$D$33:$D$776,СВЦЭМ!$A$33:$A$776,$A24,СВЦЭМ!$B$33:$B$776,D$11)+'СЕТ СН'!$F$11+СВЦЭМ!$D$10+'СЕТ СН'!$F$5-'СЕТ СН'!$F$21</f>
        <v>2488.6230981200001</v>
      </c>
      <c r="E24" s="36">
        <f>SUMIFS(СВЦЭМ!$D$33:$D$776,СВЦЭМ!$A$33:$A$776,$A24,СВЦЭМ!$B$33:$B$776,E$11)+'СЕТ СН'!$F$11+СВЦЭМ!$D$10+'СЕТ СН'!$F$5-'СЕТ СН'!$F$21</f>
        <v>2500.5948786600002</v>
      </c>
      <c r="F24" s="36">
        <f>SUMIFS(СВЦЭМ!$D$33:$D$776,СВЦЭМ!$A$33:$A$776,$A24,СВЦЭМ!$B$33:$B$776,F$11)+'СЕТ СН'!$F$11+СВЦЭМ!$D$10+'СЕТ СН'!$F$5-'СЕТ СН'!$F$21</f>
        <v>2502.9448754099999</v>
      </c>
      <c r="G24" s="36">
        <f>SUMIFS(СВЦЭМ!$D$33:$D$776,СВЦЭМ!$A$33:$A$776,$A24,СВЦЭМ!$B$33:$B$776,G$11)+'СЕТ СН'!$F$11+СВЦЭМ!$D$10+'СЕТ СН'!$F$5-'СЕТ СН'!$F$21</f>
        <v>2512.7566835100001</v>
      </c>
      <c r="H24" s="36">
        <f>SUMIFS(СВЦЭМ!$D$33:$D$776,СВЦЭМ!$A$33:$A$776,$A24,СВЦЭМ!$B$33:$B$776,H$11)+'СЕТ СН'!$F$11+СВЦЭМ!$D$10+'СЕТ СН'!$F$5-'СЕТ СН'!$F$21</f>
        <v>2443.3665438500002</v>
      </c>
      <c r="I24" s="36">
        <f>SUMIFS(СВЦЭМ!$D$33:$D$776,СВЦЭМ!$A$33:$A$776,$A24,СВЦЭМ!$B$33:$B$776,I$11)+'СЕТ СН'!$F$11+СВЦЭМ!$D$10+'СЕТ СН'!$F$5-'СЕТ СН'!$F$21</f>
        <v>2394.43021494</v>
      </c>
      <c r="J24" s="36">
        <f>SUMIFS(СВЦЭМ!$D$33:$D$776,СВЦЭМ!$A$33:$A$776,$A24,СВЦЭМ!$B$33:$B$776,J$11)+'СЕТ СН'!$F$11+СВЦЭМ!$D$10+'СЕТ СН'!$F$5-'СЕТ СН'!$F$21</f>
        <v>2379.4262365599998</v>
      </c>
      <c r="K24" s="36">
        <f>SUMIFS(СВЦЭМ!$D$33:$D$776,СВЦЭМ!$A$33:$A$776,$A24,СВЦЭМ!$B$33:$B$776,K$11)+'СЕТ СН'!$F$11+СВЦЭМ!$D$10+'СЕТ СН'!$F$5-'СЕТ СН'!$F$21</f>
        <v>2348.9926840899998</v>
      </c>
      <c r="L24" s="36">
        <f>SUMIFS(СВЦЭМ!$D$33:$D$776,СВЦЭМ!$A$33:$A$776,$A24,СВЦЭМ!$B$33:$B$776,L$11)+'СЕТ СН'!$F$11+СВЦЭМ!$D$10+'СЕТ СН'!$F$5-'СЕТ СН'!$F$21</f>
        <v>2339.39223803</v>
      </c>
      <c r="M24" s="36">
        <f>SUMIFS(СВЦЭМ!$D$33:$D$776,СВЦЭМ!$A$33:$A$776,$A24,СВЦЭМ!$B$33:$B$776,M$11)+'СЕТ СН'!$F$11+СВЦЭМ!$D$10+'СЕТ СН'!$F$5-'СЕТ СН'!$F$21</f>
        <v>2331.5918539599998</v>
      </c>
      <c r="N24" s="36">
        <f>SUMIFS(СВЦЭМ!$D$33:$D$776,СВЦЭМ!$A$33:$A$776,$A24,СВЦЭМ!$B$33:$B$776,N$11)+'СЕТ СН'!$F$11+СВЦЭМ!$D$10+'СЕТ СН'!$F$5-'СЕТ СН'!$F$21</f>
        <v>2357.2789468000001</v>
      </c>
      <c r="O24" s="36">
        <f>SUMIFS(СВЦЭМ!$D$33:$D$776,СВЦЭМ!$A$33:$A$776,$A24,СВЦЭМ!$B$33:$B$776,O$11)+'СЕТ СН'!$F$11+СВЦЭМ!$D$10+'СЕТ СН'!$F$5-'СЕТ СН'!$F$21</f>
        <v>2343.6654313999998</v>
      </c>
      <c r="P24" s="36">
        <f>SUMIFS(СВЦЭМ!$D$33:$D$776,СВЦЭМ!$A$33:$A$776,$A24,СВЦЭМ!$B$33:$B$776,P$11)+'СЕТ СН'!$F$11+СВЦЭМ!$D$10+'СЕТ СН'!$F$5-'СЕТ СН'!$F$21</f>
        <v>2353.2700421300001</v>
      </c>
      <c r="Q24" s="36">
        <f>SUMIFS(СВЦЭМ!$D$33:$D$776,СВЦЭМ!$A$33:$A$776,$A24,СВЦЭМ!$B$33:$B$776,Q$11)+'СЕТ СН'!$F$11+СВЦЭМ!$D$10+'СЕТ СН'!$F$5-'СЕТ СН'!$F$21</f>
        <v>2322.4824393399999</v>
      </c>
      <c r="R24" s="36">
        <f>SUMIFS(СВЦЭМ!$D$33:$D$776,СВЦЭМ!$A$33:$A$776,$A24,СВЦЭМ!$B$33:$B$776,R$11)+'СЕТ СН'!$F$11+СВЦЭМ!$D$10+'СЕТ СН'!$F$5-'СЕТ СН'!$F$21</f>
        <v>2289.14426594</v>
      </c>
      <c r="S24" s="36">
        <f>SUMIFS(СВЦЭМ!$D$33:$D$776,СВЦЭМ!$A$33:$A$776,$A24,СВЦЭМ!$B$33:$B$776,S$11)+'СЕТ СН'!$F$11+СВЦЭМ!$D$10+'СЕТ СН'!$F$5-'СЕТ СН'!$F$21</f>
        <v>2309.7039865699999</v>
      </c>
      <c r="T24" s="36">
        <f>SUMIFS(СВЦЭМ!$D$33:$D$776,СВЦЭМ!$A$33:$A$776,$A24,СВЦЭМ!$B$33:$B$776,T$11)+'СЕТ СН'!$F$11+СВЦЭМ!$D$10+'СЕТ СН'!$F$5-'СЕТ СН'!$F$21</f>
        <v>2304.39782758</v>
      </c>
      <c r="U24" s="36">
        <f>SUMIFS(СВЦЭМ!$D$33:$D$776,СВЦЭМ!$A$33:$A$776,$A24,СВЦЭМ!$B$33:$B$776,U$11)+'СЕТ СН'!$F$11+СВЦЭМ!$D$10+'СЕТ СН'!$F$5-'СЕТ СН'!$F$21</f>
        <v>2273.5124943800001</v>
      </c>
      <c r="V24" s="36">
        <f>SUMIFS(СВЦЭМ!$D$33:$D$776,СВЦЭМ!$A$33:$A$776,$A24,СВЦЭМ!$B$33:$B$776,V$11)+'СЕТ СН'!$F$11+СВЦЭМ!$D$10+'СЕТ СН'!$F$5-'СЕТ СН'!$F$21</f>
        <v>2266.3786146900002</v>
      </c>
      <c r="W24" s="36">
        <f>SUMIFS(СВЦЭМ!$D$33:$D$776,СВЦЭМ!$A$33:$A$776,$A24,СВЦЭМ!$B$33:$B$776,W$11)+'СЕТ СН'!$F$11+СВЦЭМ!$D$10+'СЕТ СН'!$F$5-'СЕТ СН'!$F$21</f>
        <v>2261.4301216599997</v>
      </c>
      <c r="X24" s="36">
        <f>SUMIFS(СВЦЭМ!$D$33:$D$776,СВЦЭМ!$A$33:$A$776,$A24,СВЦЭМ!$B$33:$B$776,X$11)+'СЕТ СН'!$F$11+СВЦЭМ!$D$10+'СЕТ СН'!$F$5-'СЕТ СН'!$F$21</f>
        <v>2258.4160359399998</v>
      </c>
      <c r="Y24" s="36">
        <f>SUMIFS(СВЦЭМ!$D$33:$D$776,СВЦЭМ!$A$33:$A$776,$A24,СВЦЭМ!$B$33:$B$776,Y$11)+'СЕТ СН'!$F$11+СВЦЭМ!$D$10+'СЕТ СН'!$F$5-'СЕТ СН'!$F$21</f>
        <v>2336.7937937500001</v>
      </c>
    </row>
    <row r="25" spans="1:25" ht="15.75" x14ac:dyDescent="0.2">
      <c r="A25" s="35">
        <f t="shared" si="0"/>
        <v>43630</v>
      </c>
      <c r="B25" s="36">
        <f>SUMIFS(СВЦЭМ!$D$33:$D$776,СВЦЭМ!$A$33:$A$776,$A25,СВЦЭМ!$B$33:$B$776,B$11)+'СЕТ СН'!$F$11+СВЦЭМ!$D$10+'СЕТ СН'!$F$5-'СЕТ СН'!$F$21</f>
        <v>2423.5230817000001</v>
      </c>
      <c r="C25" s="36">
        <f>SUMIFS(СВЦЭМ!$D$33:$D$776,СВЦЭМ!$A$33:$A$776,$A25,СВЦЭМ!$B$33:$B$776,C$11)+'СЕТ СН'!$F$11+СВЦЭМ!$D$10+'СЕТ СН'!$F$5-'СЕТ СН'!$F$21</f>
        <v>2466.9899024599999</v>
      </c>
      <c r="D25" s="36">
        <f>SUMIFS(СВЦЭМ!$D$33:$D$776,СВЦЭМ!$A$33:$A$776,$A25,СВЦЭМ!$B$33:$B$776,D$11)+'СЕТ СН'!$F$11+СВЦЭМ!$D$10+'СЕТ СН'!$F$5-'СЕТ СН'!$F$21</f>
        <v>2493.6933629199998</v>
      </c>
      <c r="E25" s="36">
        <f>SUMIFS(СВЦЭМ!$D$33:$D$776,СВЦЭМ!$A$33:$A$776,$A25,СВЦЭМ!$B$33:$B$776,E$11)+'СЕТ СН'!$F$11+СВЦЭМ!$D$10+'СЕТ СН'!$F$5-'СЕТ СН'!$F$21</f>
        <v>2499.0381687700001</v>
      </c>
      <c r="F25" s="36">
        <f>SUMIFS(СВЦЭМ!$D$33:$D$776,СВЦЭМ!$A$33:$A$776,$A25,СВЦЭМ!$B$33:$B$776,F$11)+'СЕТ СН'!$F$11+СВЦЭМ!$D$10+'СЕТ СН'!$F$5-'СЕТ СН'!$F$21</f>
        <v>2488.6045902000001</v>
      </c>
      <c r="G25" s="36">
        <f>SUMIFS(СВЦЭМ!$D$33:$D$776,СВЦЭМ!$A$33:$A$776,$A25,СВЦЭМ!$B$33:$B$776,G$11)+'СЕТ СН'!$F$11+СВЦЭМ!$D$10+'СЕТ СН'!$F$5-'СЕТ СН'!$F$21</f>
        <v>2515.21081306</v>
      </c>
      <c r="H25" s="36">
        <f>SUMIFS(СВЦЭМ!$D$33:$D$776,СВЦЭМ!$A$33:$A$776,$A25,СВЦЭМ!$B$33:$B$776,H$11)+'СЕТ СН'!$F$11+СВЦЭМ!$D$10+'СЕТ СН'!$F$5-'СЕТ СН'!$F$21</f>
        <v>2453.4950117999997</v>
      </c>
      <c r="I25" s="36">
        <f>SUMIFS(СВЦЭМ!$D$33:$D$776,СВЦЭМ!$A$33:$A$776,$A25,СВЦЭМ!$B$33:$B$776,I$11)+'СЕТ СН'!$F$11+СВЦЭМ!$D$10+'СЕТ СН'!$F$5-'СЕТ СН'!$F$21</f>
        <v>2403.9624330799998</v>
      </c>
      <c r="J25" s="36">
        <f>SUMIFS(СВЦЭМ!$D$33:$D$776,СВЦЭМ!$A$33:$A$776,$A25,СВЦЭМ!$B$33:$B$776,J$11)+'СЕТ СН'!$F$11+СВЦЭМ!$D$10+'СЕТ СН'!$F$5-'СЕТ СН'!$F$21</f>
        <v>2355.7028297400002</v>
      </c>
      <c r="K25" s="36">
        <f>SUMIFS(СВЦЭМ!$D$33:$D$776,СВЦЭМ!$A$33:$A$776,$A25,СВЦЭМ!$B$33:$B$776,K$11)+'СЕТ СН'!$F$11+СВЦЭМ!$D$10+'СЕТ СН'!$F$5-'СЕТ СН'!$F$21</f>
        <v>2344.84014892</v>
      </c>
      <c r="L25" s="36">
        <f>SUMIFS(СВЦЭМ!$D$33:$D$776,СВЦЭМ!$A$33:$A$776,$A25,СВЦЭМ!$B$33:$B$776,L$11)+'СЕТ СН'!$F$11+СВЦЭМ!$D$10+'СЕТ СН'!$F$5-'СЕТ СН'!$F$21</f>
        <v>2335.3510333899999</v>
      </c>
      <c r="M25" s="36">
        <f>SUMIFS(СВЦЭМ!$D$33:$D$776,СВЦЭМ!$A$33:$A$776,$A25,СВЦЭМ!$B$33:$B$776,M$11)+'СЕТ СН'!$F$11+СВЦЭМ!$D$10+'СЕТ СН'!$F$5-'СЕТ СН'!$F$21</f>
        <v>2315.97079119</v>
      </c>
      <c r="N25" s="36">
        <f>SUMIFS(СВЦЭМ!$D$33:$D$776,СВЦЭМ!$A$33:$A$776,$A25,СВЦЭМ!$B$33:$B$776,N$11)+'СЕТ СН'!$F$11+СВЦЭМ!$D$10+'СЕТ СН'!$F$5-'СЕТ СН'!$F$21</f>
        <v>2343.14623755</v>
      </c>
      <c r="O25" s="36">
        <f>SUMIFS(СВЦЭМ!$D$33:$D$776,СВЦЭМ!$A$33:$A$776,$A25,СВЦЭМ!$B$33:$B$776,O$11)+'СЕТ СН'!$F$11+СВЦЭМ!$D$10+'СЕТ СН'!$F$5-'СЕТ СН'!$F$21</f>
        <v>2330.9007366699998</v>
      </c>
      <c r="P25" s="36">
        <f>SUMIFS(СВЦЭМ!$D$33:$D$776,СВЦЭМ!$A$33:$A$776,$A25,СВЦЭМ!$B$33:$B$776,P$11)+'СЕТ СН'!$F$11+СВЦЭМ!$D$10+'СЕТ СН'!$F$5-'СЕТ СН'!$F$21</f>
        <v>2329.08677683</v>
      </c>
      <c r="Q25" s="36">
        <f>SUMIFS(СВЦЭМ!$D$33:$D$776,СВЦЭМ!$A$33:$A$776,$A25,СВЦЭМ!$B$33:$B$776,Q$11)+'СЕТ СН'!$F$11+СВЦЭМ!$D$10+'СЕТ СН'!$F$5-'СЕТ СН'!$F$21</f>
        <v>2299.91261136</v>
      </c>
      <c r="R25" s="36">
        <f>SUMIFS(СВЦЭМ!$D$33:$D$776,СВЦЭМ!$A$33:$A$776,$A25,СВЦЭМ!$B$33:$B$776,R$11)+'СЕТ СН'!$F$11+СВЦЭМ!$D$10+'СЕТ СН'!$F$5-'СЕТ СН'!$F$21</f>
        <v>2263.1274152699998</v>
      </c>
      <c r="S25" s="36">
        <f>SUMIFS(СВЦЭМ!$D$33:$D$776,СВЦЭМ!$A$33:$A$776,$A25,СВЦЭМ!$B$33:$B$776,S$11)+'СЕТ СН'!$F$11+СВЦЭМ!$D$10+'СЕТ СН'!$F$5-'СЕТ СН'!$F$21</f>
        <v>2282.4514176399998</v>
      </c>
      <c r="T25" s="36">
        <f>SUMIFS(СВЦЭМ!$D$33:$D$776,СВЦЭМ!$A$33:$A$776,$A25,СВЦЭМ!$B$33:$B$776,T$11)+'СЕТ СН'!$F$11+СВЦЭМ!$D$10+'СЕТ СН'!$F$5-'СЕТ СН'!$F$21</f>
        <v>2274.2099325700001</v>
      </c>
      <c r="U25" s="36">
        <f>SUMIFS(СВЦЭМ!$D$33:$D$776,СВЦЭМ!$A$33:$A$776,$A25,СВЦЭМ!$B$33:$B$776,U$11)+'СЕТ СН'!$F$11+СВЦЭМ!$D$10+'СЕТ СН'!$F$5-'СЕТ СН'!$F$21</f>
        <v>2270.0398138999999</v>
      </c>
      <c r="V25" s="36">
        <f>SUMIFS(СВЦЭМ!$D$33:$D$776,СВЦЭМ!$A$33:$A$776,$A25,СВЦЭМ!$B$33:$B$776,V$11)+'СЕТ СН'!$F$11+СВЦЭМ!$D$10+'СЕТ СН'!$F$5-'СЕТ СН'!$F$21</f>
        <v>2264.4757989600002</v>
      </c>
      <c r="W25" s="36">
        <f>SUMIFS(СВЦЭМ!$D$33:$D$776,СВЦЭМ!$A$33:$A$776,$A25,СВЦЭМ!$B$33:$B$776,W$11)+'СЕТ СН'!$F$11+СВЦЭМ!$D$10+'СЕТ СН'!$F$5-'СЕТ СН'!$F$21</f>
        <v>2258.4204837799998</v>
      </c>
      <c r="X25" s="36">
        <f>SUMIFS(СВЦЭМ!$D$33:$D$776,СВЦЭМ!$A$33:$A$776,$A25,СВЦЭМ!$B$33:$B$776,X$11)+'СЕТ СН'!$F$11+СВЦЭМ!$D$10+'СЕТ СН'!$F$5-'СЕТ СН'!$F$21</f>
        <v>2275.9086798099997</v>
      </c>
      <c r="Y25" s="36">
        <f>SUMIFS(СВЦЭМ!$D$33:$D$776,СВЦЭМ!$A$33:$A$776,$A25,СВЦЭМ!$B$33:$B$776,Y$11)+'СЕТ СН'!$F$11+СВЦЭМ!$D$10+'СЕТ СН'!$F$5-'СЕТ СН'!$F$21</f>
        <v>2311.3498607500001</v>
      </c>
    </row>
    <row r="26" spans="1:25" ht="15.75" x14ac:dyDescent="0.2">
      <c r="A26" s="35">
        <f t="shared" si="0"/>
        <v>43631</v>
      </c>
      <c r="B26" s="36">
        <f>SUMIFS(СВЦЭМ!$D$33:$D$776,СВЦЭМ!$A$33:$A$776,$A26,СВЦЭМ!$B$33:$B$776,B$11)+'СЕТ СН'!$F$11+СВЦЭМ!$D$10+'СЕТ СН'!$F$5-'СЕТ СН'!$F$21</f>
        <v>2303.7394484599999</v>
      </c>
      <c r="C26" s="36">
        <f>SUMIFS(СВЦЭМ!$D$33:$D$776,СВЦЭМ!$A$33:$A$776,$A26,СВЦЭМ!$B$33:$B$776,C$11)+'СЕТ СН'!$F$11+СВЦЭМ!$D$10+'СЕТ СН'!$F$5-'СЕТ СН'!$F$21</f>
        <v>2345.37690681</v>
      </c>
      <c r="D26" s="36">
        <f>SUMIFS(СВЦЭМ!$D$33:$D$776,СВЦЭМ!$A$33:$A$776,$A26,СВЦЭМ!$B$33:$B$776,D$11)+'СЕТ СН'!$F$11+СВЦЭМ!$D$10+'СЕТ СН'!$F$5-'СЕТ СН'!$F$21</f>
        <v>2380.5264435899999</v>
      </c>
      <c r="E26" s="36">
        <f>SUMIFS(СВЦЭМ!$D$33:$D$776,СВЦЭМ!$A$33:$A$776,$A26,СВЦЭМ!$B$33:$B$776,E$11)+'СЕТ СН'!$F$11+СВЦЭМ!$D$10+'СЕТ СН'!$F$5-'СЕТ СН'!$F$21</f>
        <v>2401.4490445399997</v>
      </c>
      <c r="F26" s="36">
        <f>SUMIFS(СВЦЭМ!$D$33:$D$776,СВЦЭМ!$A$33:$A$776,$A26,СВЦЭМ!$B$33:$B$776,F$11)+'СЕТ СН'!$F$11+СВЦЭМ!$D$10+'СЕТ СН'!$F$5-'СЕТ СН'!$F$21</f>
        <v>2407.6640912299999</v>
      </c>
      <c r="G26" s="36">
        <f>SUMIFS(СВЦЭМ!$D$33:$D$776,СВЦЭМ!$A$33:$A$776,$A26,СВЦЭМ!$B$33:$B$776,G$11)+'СЕТ СН'!$F$11+СВЦЭМ!$D$10+'СЕТ СН'!$F$5-'СЕТ СН'!$F$21</f>
        <v>2416.9922123400002</v>
      </c>
      <c r="H26" s="36">
        <f>SUMIFS(СВЦЭМ!$D$33:$D$776,СВЦЭМ!$A$33:$A$776,$A26,СВЦЭМ!$B$33:$B$776,H$11)+'СЕТ СН'!$F$11+СВЦЭМ!$D$10+'СЕТ СН'!$F$5-'СЕТ СН'!$F$21</f>
        <v>2418.76418311</v>
      </c>
      <c r="I26" s="36">
        <f>SUMIFS(СВЦЭМ!$D$33:$D$776,СВЦЭМ!$A$33:$A$776,$A26,СВЦЭМ!$B$33:$B$776,I$11)+'СЕТ СН'!$F$11+СВЦЭМ!$D$10+'СЕТ СН'!$F$5-'СЕТ СН'!$F$21</f>
        <v>2369.9662153600002</v>
      </c>
      <c r="J26" s="36">
        <f>SUMIFS(СВЦЭМ!$D$33:$D$776,СВЦЭМ!$A$33:$A$776,$A26,СВЦЭМ!$B$33:$B$776,J$11)+'СЕТ СН'!$F$11+СВЦЭМ!$D$10+'СЕТ СН'!$F$5-'СЕТ СН'!$F$21</f>
        <v>2319.8130235999997</v>
      </c>
      <c r="K26" s="36">
        <f>SUMIFS(СВЦЭМ!$D$33:$D$776,СВЦЭМ!$A$33:$A$776,$A26,СВЦЭМ!$B$33:$B$776,K$11)+'СЕТ СН'!$F$11+СВЦЭМ!$D$10+'СЕТ СН'!$F$5-'СЕТ СН'!$F$21</f>
        <v>2260.5280025299999</v>
      </c>
      <c r="L26" s="36">
        <f>SUMIFS(СВЦЭМ!$D$33:$D$776,СВЦЭМ!$A$33:$A$776,$A26,СВЦЭМ!$B$33:$B$776,L$11)+'СЕТ СН'!$F$11+СВЦЭМ!$D$10+'СЕТ СН'!$F$5-'СЕТ СН'!$F$21</f>
        <v>2261.9634043599999</v>
      </c>
      <c r="M26" s="36">
        <f>SUMIFS(СВЦЭМ!$D$33:$D$776,СВЦЭМ!$A$33:$A$776,$A26,СВЦЭМ!$B$33:$B$776,M$11)+'СЕТ СН'!$F$11+СВЦЭМ!$D$10+'СЕТ СН'!$F$5-'СЕТ СН'!$F$21</f>
        <v>2257.1307057399999</v>
      </c>
      <c r="N26" s="36">
        <f>SUMIFS(СВЦЭМ!$D$33:$D$776,СВЦЭМ!$A$33:$A$776,$A26,СВЦЭМ!$B$33:$B$776,N$11)+'СЕТ СН'!$F$11+СВЦЭМ!$D$10+'СЕТ СН'!$F$5-'СЕТ СН'!$F$21</f>
        <v>2253.0562615399999</v>
      </c>
      <c r="O26" s="36">
        <f>SUMIFS(СВЦЭМ!$D$33:$D$776,СВЦЭМ!$A$33:$A$776,$A26,СВЦЭМ!$B$33:$B$776,O$11)+'СЕТ СН'!$F$11+СВЦЭМ!$D$10+'СЕТ СН'!$F$5-'СЕТ СН'!$F$21</f>
        <v>2248.0109558499998</v>
      </c>
      <c r="P26" s="36">
        <f>SUMIFS(СВЦЭМ!$D$33:$D$776,СВЦЭМ!$A$33:$A$776,$A26,СВЦЭМ!$B$33:$B$776,P$11)+'СЕТ СН'!$F$11+СВЦЭМ!$D$10+'СЕТ СН'!$F$5-'СЕТ СН'!$F$21</f>
        <v>2258.17261405</v>
      </c>
      <c r="Q26" s="36">
        <f>SUMIFS(СВЦЭМ!$D$33:$D$776,СВЦЭМ!$A$33:$A$776,$A26,СВЦЭМ!$B$33:$B$776,Q$11)+'СЕТ СН'!$F$11+СВЦЭМ!$D$10+'СЕТ СН'!$F$5-'СЕТ СН'!$F$21</f>
        <v>2224.6921367599998</v>
      </c>
      <c r="R26" s="36">
        <f>SUMIFS(СВЦЭМ!$D$33:$D$776,СВЦЭМ!$A$33:$A$776,$A26,СВЦЭМ!$B$33:$B$776,R$11)+'СЕТ СН'!$F$11+СВЦЭМ!$D$10+'СЕТ СН'!$F$5-'СЕТ СН'!$F$21</f>
        <v>2190.6922032699999</v>
      </c>
      <c r="S26" s="36">
        <f>SUMIFS(СВЦЭМ!$D$33:$D$776,СВЦЭМ!$A$33:$A$776,$A26,СВЦЭМ!$B$33:$B$776,S$11)+'СЕТ СН'!$F$11+СВЦЭМ!$D$10+'СЕТ СН'!$F$5-'СЕТ СН'!$F$21</f>
        <v>2198.6215742599998</v>
      </c>
      <c r="T26" s="36">
        <f>SUMIFS(СВЦЭМ!$D$33:$D$776,СВЦЭМ!$A$33:$A$776,$A26,СВЦЭМ!$B$33:$B$776,T$11)+'СЕТ СН'!$F$11+СВЦЭМ!$D$10+'СЕТ СН'!$F$5-'СЕТ СН'!$F$21</f>
        <v>2288.5165951899999</v>
      </c>
      <c r="U26" s="36">
        <f>SUMIFS(СВЦЭМ!$D$33:$D$776,СВЦЭМ!$A$33:$A$776,$A26,СВЦЭМ!$B$33:$B$776,U$11)+'СЕТ СН'!$F$11+СВЦЭМ!$D$10+'СЕТ СН'!$F$5-'СЕТ СН'!$F$21</f>
        <v>2234.7473279199999</v>
      </c>
      <c r="V26" s="36">
        <f>SUMIFS(СВЦЭМ!$D$33:$D$776,СВЦЭМ!$A$33:$A$776,$A26,СВЦЭМ!$B$33:$B$776,V$11)+'СЕТ СН'!$F$11+СВЦЭМ!$D$10+'СЕТ СН'!$F$5-'СЕТ СН'!$F$21</f>
        <v>2207.9694053499998</v>
      </c>
      <c r="W26" s="36">
        <f>SUMIFS(СВЦЭМ!$D$33:$D$776,СВЦЭМ!$A$33:$A$776,$A26,СВЦЭМ!$B$33:$B$776,W$11)+'СЕТ СН'!$F$11+СВЦЭМ!$D$10+'СЕТ СН'!$F$5-'СЕТ СН'!$F$21</f>
        <v>2216.3115772199999</v>
      </c>
      <c r="X26" s="36">
        <f>SUMIFS(СВЦЭМ!$D$33:$D$776,СВЦЭМ!$A$33:$A$776,$A26,СВЦЭМ!$B$33:$B$776,X$11)+'СЕТ СН'!$F$11+СВЦЭМ!$D$10+'СЕТ СН'!$F$5-'СЕТ СН'!$F$21</f>
        <v>2189.8378037399998</v>
      </c>
      <c r="Y26" s="36">
        <f>SUMIFS(СВЦЭМ!$D$33:$D$776,СВЦЭМ!$A$33:$A$776,$A26,СВЦЭМ!$B$33:$B$776,Y$11)+'СЕТ СН'!$F$11+СВЦЭМ!$D$10+'СЕТ СН'!$F$5-'СЕТ СН'!$F$21</f>
        <v>2200.4783144799999</v>
      </c>
    </row>
    <row r="27" spans="1:25" ht="15.75" x14ac:dyDescent="0.2">
      <c r="A27" s="35">
        <f t="shared" si="0"/>
        <v>43632</v>
      </c>
      <c r="B27" s="36">
        <f>SUMIFS(СВЦЭМ!$D$33:$D$776,СВЦЭМ!$A$33:$A$776,$A27,СВЦЭМ!$B$33:$B$776,B$11)+'СЕТ СН'!$F$11+СВЦЭМ!$D$10+'СЕТ СН'!$F$5-'СЕТ СН'!$F$21</f>
        <v>2264.6633077699998</v>
      </c>
      <c r="C27" s="36">
        <f>SUMIFS(СВЦЭМ!$D$33:$D$776,СВЦЭМ!$A$33:$A$776,$A27,СВЦЭМ!$B$33:$B$776,C$11)+'СЕТ СН'!$F$11+СВЦЭМ!$D$10+'СЕТ СН'!$F$5-'СЕТ СН'!$F$21</f>
        <v>2289.82259475</v>
      </c>
      <c r="D27" s="36">
        <f>SUMIFS(СВЦЭМ!$D$33:$D$776,СВЦЭМ!$A$33:$A$776,$A27,СВЦЭМ!$B$33:$B$776,D$11)+'СЕТ СН'!$F$11+СВЦЭМ!$D$10+'СЕТ СН'!$F$5-'СЕТ СН'!$F$21</f>
        <v>2309.7720939599999</v>
      </c>
      <c r="E27" s="36">
        <f>SUMIFS(СВЦЭМ!$D$33:$D$776,СВЦЭМ!$A$33:$A$776,$A27,СВЦЭМ!$B$33:$B$776,E$11)+'СЕТ СН'!$F$11+СВЦЭМ!$D$10+'СЕТ СН'!$F$5-'СЕТ СН'!$F$21</f>
        <v>2319.59278872</v>
      </c>
      <c r="F27" s="36">
        <f>SUMIFS(СВЦЭМ!$D$33:$D$776,СВЦЭМ!$A$33:$A$776,$A27,СВЦЭМ!$B$33:$B$776,F$11)+'СЕТ СН'!$F$11+СВЦЭМ!$D$10+'СЕТ СН'!$F$5-'СЕТ СН'!$F$21</f>
        <v>2329.0935783599998</v>
      </c>
      <c r="G27" s="36">
        <f>SUMIFS(СВЦЭМ!$D$33:$D$776,СВЦЭМ!$A$33:$A$776,$A27,СВЦЭМ!$B$33:$B$776,G$11)+'СЕТ СН'!$F$11+СВЦЭМ!$D$10+'СЕТ СН'!$F$5-'СЕТ СН'!$F$21</f>
        <v>2324.5558830700002</v>
      </c>
      <c r="H27" s="36">
        <f>SUMIFS(СВЦЭМ!$D$33:$D$776,СВЦЭМ!$A$33:$A$776,$A27,СВЦЭМ!$B$33:$B$776,H$11)+'СЕТ СН'!$F$11+СВЦЭМ!$D$10+'СЕТ СН'!$F$5-'СЕТ СН'!$F$21</f>
        <v>2315.36440382</v>
      </c>
      <c r="I27" s="36">
        <f>SUMIFS(СВЦЭМ!$D$33:$D$776,СВЦЭМ!$A$33:$A$776,$A27,СВЦЭМ!$B$33:$B$776,I$11)+'СЕТ СН'!$F$11+СВЦЭМ!$D$10+'СЕТ СН'!$F$5-'СЕТ СН'!$F$21</f>
        <v>2285.9736618100001</v>
      </c>
      <c r="J27" s="36">
        <f>SUMIFS(СВЦЭМ!$D$33:$D$776,СВЦЭМ!$A$33:$A$776,$A27,СВЦЭМ!$B$33:$B$776,J$11)+'СЕТ СН'!$F$11+СВЦЭМ!$D$10+'СЕТ СН'!$F$5-'СЕТ СН'!$F$21</f>
        <v>2259.18042492</v>
      </c>
      <c r="K27" s="36">
        <f>SUMIFS(СВЦЭМ!$D$33:$D$776,СВЦЭМ!$A$33:$A$776,$A27,СВЦЭМ!$B$33:$B$776,K$11)+'СЕТ СН'!$F$11+СВЦЭМ!$D$10+'СЕТ СН'!$F$5-'СЕТ СН'!$F$21</f>
        <v>2235.6625171599999</v>
      </c>
      <c r="L27" s="36">
        <f>SUMIFS(СВЦЭМ!$D$33:$D$776,СВЦЭМ!$A$33:$A$776,$A27,СВЦЭМ!$B$33:$B$776,L$11)+'СЕТ СН'!$F$11+СВЦЭМ!$D$10+'СЕТ СН'!$F$5-'СЕТ СН'!$F$21</f>
        <v>2215.11067245</v>
      </c>
      <c r="M27" s="36">
        <f>SUMIFS(СВЦЭМ!$D$33:$D$776,СВЦЭМ!$A$33:$A$776,$A27,СВЦЭМ!$B$33:$B$776,M$11)+'СЕТ СН'!$F$11+СВЦЭМ!$D$10+'СЕТ СН'!$F$5-'СЕТ СН'!$F$21</f>
        <v>2213.77558077</v>
      </c>
      <c r="N27" s="36">
        <f>SUMIFS(СВЦЭМ!$D$33:$D$776,СВЦЭМ!$A$33:$A$776,$A27,СВЦЭМ!$B$33:$B$776,N$11)+'СЕТ СН'!$F$11+СВЦЭМ!$D$10+'СЕТ СН'!$F$5-'СЕТ СН'!$F$21</f>
        <v>2207.20483629</v>
      </c>
      <c r="O27" s="36">
        <f>SUMIFS(СВЦЭМ!$D$33:$D$776,СВЦЭМ!$A$33:$A$776,$A27,СВЦЭМ!$B$33:$B$776,O$11)+'СЕТ СН'!$F$11+СВЦЭМ!$D$10+'СЕТ СН'!$F$5-'СЕТ СН'!$F$21</f>
        <v>2215.84171853</v>
      </c>
      <c r="P27" s="36">
        <f>SUMIFS(СВЦЭМ!$D$33:$D$776,СВЦЭМ!$A$33:$A$776,$A27,СВЦЭМ!$B$33:$B$776,P$11)+'СЕТ СН'!$F$11+СВЦЭМ!$D$10+'СЕТ СН'!$F$5-'СЕТ СН'!$F$21</f>
        <v>2250.0580802200002</v>
      </c>
      <c r="Q27" s="36">
        <f>SUMIFS(СВЦЭМ!$D$33:$D$776,СВЦЭМ!$A$33:$A$776,$A27,СВЦЭМ!$B$33:$B$776,Q$11)+'СЕТ СН'!$F$11+СВЦЭМ!$D$10+'СЕТ СН'!$F$5-'СЕТ СН'!$F$21</f>
        <v>2223.1686701899998</v>
      </c>
      <c r="R27" s="36">
        <f>SUMIFS(СВЦЭМ!$D$33:$D$776,СВЦЭМ!$A$33:$A$776,$A27,СВЦЭМ!$B$33:$B$776,R$11)+'СЕТ СН'!$F$11+СВЦЭМ!$D$10+'СЕТ СН'!$F$5-'СЕТ СН'!$F$21</f>
        <v>2253.2499190899998</v>
      </c>
      <c r="S27" s="36">
        <f>SUMIFS(СВЦЭМ!$D$33:$D$776,СВЦЭМ!$A$33:$A$776,$A27,СВЦЭМ!$B$33:$B$776,S$11)+'СЕТ СН'!$F$11+СВЦЭМ!$D$10+'СЕТ СН'!$F$5-'СЕТ СН'!$F$21</f>
        <v>2265.3092837200002</v>
      </c>
      <c r="T27" s="36">
        <f>SUMIFS(СВЦЭМ!$D$33:$D$776,СВЦЭМ!$A$33:$A$776,$A27,СВЦЭМ!$B$33:$B$776,T$11)+'СЕТ СН'!$F$11+СВЦЭМ!$D$10+'СЕТ СН'!$F$5-'СЕТ СН'!$F$21</f>
        <v>2271.14233044</v>
      </c>
      <c r="U27" s="36">
        <f>SUMIFS(СВЦЭМ!$D$33:$D$776,СВЦЭМ!$A$33:$A$776,$A27,СВЦЭМ!$B$33:$B$776,U$11)+'СЕТ СН'!$F$11+СВЦЭМ!$D$10+'СЕТ СН'!$F$5-'СЕТ СН'!$F$21</f>
        <v>2271.10413423</v>
      </c>
      <c r="V27" s="36">
        <f>SUMIFS(СВЦЭМ!$D$33:$D$776,СВЦЭМ!$A$33:$A$776,$A27,СВЦЭМ!$B$33:$B$776,V$11)+'СЕТ СН'!$F$11+СВЦЭМ!$D$10+'СЕТ СН'!$F$5-'СЕТ СН'!$F$21</f>
        <v>2283.1915098700001</v>
      </c>
      <c r="W27" s="36">
        <f>SUMIFS(СВЦЭМ!$D$33:$D$776,СВЦЭМ!$A$33:$A$776,$A27,СВЦЭМ!$B$33:$B$776,W$11)+'СЕТ СН'!$F$11+СВЦЭМ!$D$10+'СЕТ СН'!$F$5-'СЕТ СН'!$F$21</f>
        <v>2313.7079971200001</v>
      </c>
      <c r="X27" s="36">
        <f>SUMIFS(СВЦЭМ!$D$33:$D$776,СВЦЭМ!$A$33:$A$776,$A27,СВЦЭМ!$B$33:$B$776,X$11)+'СЕТ СН'!$F$11+СВЦЭМ!$D$10+'СЕТ СН'!$F$5-'СЕТ СН'!$F$21</f>
        <v>2278.7839048400001</v>
      </c>
      <c r="Y27" s="36">
        <f>SUMIFS(СВЦЭМ!$D$33:$D$776,СВЦЭМ!$A$33:$A$776,$A27,СВЦЭМ!$B$33:$B$776,Y$11)+'СЕТ СН'!$F$11+СВЦЭМ!$D$10+'СЕТ СН'!$F$5-'СЕТ СН'!$F$21</f>
        <v>2250.6481509999999</v>
      </c>
    </row>
    <row r="28" spans="1:25" ht="15.75" x14ac:dyDescent="0.2">
      <c r="A28" s="35">
        <f t="shared" si="0"/>
        <v>43633</v>
      </c>
      <c r="B28" s="36">
        <f>SUMIFS(СВЦЭМ!$D$33:$D$776,СВЦЭМ!$A$33:$A$776,$A28,СВЦЭМ!$B$33:$B$776,B$11)+'СЕТ СН'!$F$11+СВЦЭМ!$D$10+'СЕТ СН'!$F$5-'СЕТ СН'!$F$21</f>
        <v>2315.6975696499999</v>
      </c>
      <c r="C28" s="36">
        <f>SUMIFS(СВЦЭМ!$D$33:$D$776,СВЦЭМ!$A$33:$A$776,$A28,СВЦЭМ!$B$33:$B$776,C$11)+'СЕТ СН'!$F$11+СВЦЭМ!$D$10+'СЕТ СН'!$F$5-'СЕТ СН'!$F$21</f>
        <v>2348.5686553699998</v>
      </c>
      <c r="D28" s="36">
        <f>SUMIFS(СВЦЭМ!$D$33:$D$776,СВЦЭМ!$A$33:$A$776,$A28,СВЦЭМ!$B$33:$B$776,D$11)+'СЕТ СН'!$F$11+СВЦЭМ!$D$10+'СЕТ СН'!$F$5-'СЕТ СН'!$F$21</f>
        <v>2384.4214636699999</v>
      </c>
      <c r="E28" s="36">
        <f>SUMIFS(СВЦЭМ!$D$33:$D$776,СВЦЭМ!$A$33:$A$776,$A28,СВЦЭМ!$B$33:$B$776,E$11)+'СЕТ СН'!$F$11+СВЦЭМ!$D$10+'СЕТ СН'!$F$5-'СЕТ СН'!$F$21</f>
        <v>2400.5618037599997</v>
      </c>
      <c r="F28" s="36">
        <f>SUMIFS(СВЦЭМ!$D$33:$D$776,СВЦЭМ!$A$33:$A$776,$A28,СВЦЭМ!$B$33:$B$776,F$11)+'СЕТ СН'!$F$11+СВЦЭМ!$D$10+'СЕТ СН'!$F$5-'СЕТ СН'!$F$21</f>
        <v>2417.5445409200001</v>
      </c>
      <c r="G28" s="36">
        <f>SUMIFS(СВЦЭМ!$D$33:$D$776,СВЦЭМ!$A$33:$A$776,$A28,СВЦЭМ!$B$33:$B$776,G$11)+'СЕТ СН'!$F$11+СВЦЭМ!$D$10+'СЕТ СН'!$F$5-'СЕТ СН'!$F$21</f>
        <v>2411.01000234</v>
      </c>
      <c r="H28" s="36">
        <f>SUMIFS(СВЦЭМ!$D$33:$D$776,СВЦЭМ!$A$33:$A$776,$A28,СВЦЭМ!$B$33:$B$776,H$11)+'СЕТ СН'!$F$11+СВЦЭМ!$D$10+'СЕТ СН'!$F$5-'СЕТ СН'!$F$21</f>
        <v>2344.9656604800002</v>
      </c>
      <c r="I28" s="36">
        <f>SUMIFS(СВЦЭМ!$D$33:$D$776,СВЦЭМ!$A$33:$A$776,$A28,СВЦЭМ!$B$33:$B$776,I$11)+'СЕТ СН'!$F$11+СВЦЭМ!$D$10+'СЕТ СН'!$F$5-'СЕТ СН'!$F$21</f>
        <v>2313.7825754099999</v>
      </c>
      <c r="J28" s="36">
        <f>SUMIFS(СВЦЭМ!$D$33:$D$776,СВЦЭМ!$A$33:$A$776,$A28,СВЦЭМ!$B$33:$B$776,J$11)+'СЕТ СН'!$F$11+СВЦЭМ!$D$10+'СЕТ СН'!$F$5-'СЕТ СН'!$F$21</f>
        <v>2299.1191909300001</v>
      </c>
      <c r="K28" s="36">
        <f>SUMIFS(СВЦЭМ!$D$33:$D$776,СВЦЭМ!$A$33:$A$776,$A28,СВЦЭМ!$B$33:$B$776,K$11)+'СЕТ СН'!$F$11+СВЦЭМ!$D$10+'СЕТ СН'!$F$5-'СЕТ СН'!$F$21</f>
        <v>2281.4235588699999</v>
      </c>
      <c r="L28" s="36">
        <f>SUMIFS(СВЦЭМ!$D$33:$D$776,СВЦЭМ!$A$33:$A$776,$A28,СВЦЭМ!$B$33:$B$776,L$11)+'СЕТ СН'!$F$11+СВЦЭМ!$D$10+'СЕТ СН'!$F$5-'СЕТ СН'!$F$21</f>
        <v>2269.3510669500001</v>
      </c>
      <c r="M28" s="36">
        <f>SUMIFS(СВЦЭМ!$D$33:$D$776,СВЦЭМ!$A$33:$A$776,$A28,СВЦЭМ!$B$33:$B$776,M$11)+'СЕТ СН'!$F$11+СВЦЭМ!$D$10+'СЕТ СН'!$F$5-'СЕТ СН'!$F$21</f>
        <v>2272.1606571299999</v>
      </c>
      <c r="N28" s="36">
        <f>SUMIFS(СВЦЭМ!$D$33:$D$776,СВЦЭМ!$A$33:$A$776,$A28,СВЦЭМ!$B$33:$B$776,N$11)+'СЕТ СН'!$F$11+СВЦЭМ!$D$10+'СЕТ СН'!$F$5-'СЕТ СН'!$F$21</f>
        <v>2277.2987124599999</v>
      </c>
      <c r="O28" s="36">
        <f>SUMIFS(СВЦЭМ!$D$33:$D$776,СВЦЭМ!$A$33:$A$776,$A28,СВЦЭМ!$B$33:$B$776,O$11)+'СЕТ СН'!$F$11+СВЦЭМ!$D$10+'СЕТ СН'!$F$5-'СЕТ СН'!$F$21</f>
        <v>2277.5696245499998</v>
      </c>
      <c r="P28" s="36">
        <f>SUMIFS(СВЦЭМ!$D$33:$D$776,СВЦЭМ!$A$33:$A$776,$A28,СВЦЭМ!$B$33:$B$776,P$11)+'СЕТ СН'!$F$11+СВЦЭМ!$D$10+'СЕТ СН'!$F$5-'СЕТ СН'!$F$21</f>
        <v>2296.3046900499999</v>
      </c>
      <c r="Q28" s="36">
        <f>SUMIFS(СВЦЭМ!$D$33:$D$776,СВЦЭМ!$A$33:$A$776,$A28,СВЦЭМ!$B$33:$B$776,Q$11)+'СЕТ СН'!$F$11+СВЦЭМ!$D$10+'СЕТ СН'!$F$5-'СЕТ СН'!$F$21</f>
        <v>2288.0205689200002</v>
      </c>
      <c r="R28" s="36">
        <f>SUMIFS(СВЦЭМ!$D$33:$D$776,СВЦЭМ!$A$33:$A$776,$A28,СВЦЭМ!$B$33:$B$776,R$11)+'СЕТ СН'!$F$11+СВЦЭМ!$D$10+'СЕТ СН'!$F$5-'СЕТ СН'!$F$21</f>
        <v>2327.1765667700001</v>
      </c>
      <c r="S28" s="36">
        <f>SUMIFS(СВЦЭМ!$D$33:$D$776,СВЦЭМ!$A$33:$A$776,$A28,СВЦЭМ!$B$33:$B$776,S$11)+'СЕТ СН'!$F$11+СВЦЭМ!$D$10+'СЕТ СН'!$F$5-'СЕТ СН'!$F$21</f>
        <v>2336.4396623100001</v>
      </c>
      <c r="T28" s="36">
        <f>SUMIFS(СВЦЭМ!$D$33:$D$776,СВЦЭМ!$A$33:$A$776,$A28,СВЦЭМ!$B$33:$B$776,T$11)+'СЕТ СН'!$F$11+СВЦЭМ!$D$10+'СЕТ СН'!$F$5-'СЕТ СН'!$F$21</f>
        <v>2342.9862439200001</v>
      </c>
      <c r="U28" s="36">
        <f>SUMIFS(СВЦЭМ!$D$33:$D$776,СВЦЭМ!$A$33:$A$776,$A28,СВЦЭМ!$B$33:$B$776,U$11)+'СЕТ СН'!$F$11+СВЦЭМ!$D$10+'СЕТ СН'!$F$5-'СЕТ СН'!$F$21</f>
        <v>2339.0629705900001</v>
      </c>
      <c r="V28" s="36">
        <f>SUMIFS(СВЦЭМ!$D$33:$D$776,СВЦЭМ!$A$33:$A$776,$A28,СВЦЭМ!$B$33:$B$776,V$11)+'СЕТ СН'!$F$11+СВЦЭМ!$D$10+'СЕТ СН'!$F$5-'СЕТ СН'!$F$21</f>
        <v>2342.70062766</v>
      </c>
      <c r="W28" s="36">
        <f>SUMIFS(СВЦЭМ!$D$33:$D$776,СВЦЭМ!$A$33:$A$776,$A28,СВЦЭМ!$B$33:$B$776,W$11)+'СЕТ СН'!$F$11+СВЦЭМ!$D$10+'СЕТ СН'!$F$5-'СЕТ СН'!$F$21</f>
        <v>2360.0523130800002</v>
      </c>
      <c r="X28" s="36">
        <f>SUMIFS(СВЦЭМ!$D$33:$D$776,СВЦЭМ!$A$33:$A$776,$A28,СВЦЭМ!$B$33:$B$776,X$11)+'СЕТ СН'!$F$11+СВЦЭМ!$D$10+'СЕТ СН'!$F$5-'СЕТ СН'!$F$21</f>
        <v>2337.6917280600001</v>
      </c>
      <c r="Y28" s="36">
        <f>SUMIFS(СВЦЭМ!$D$33:$D$776,СВЦЭМ!$A$33:$A$776,$A28,СВЦЭМ!$B$33:$B$776,Y$11)+'СЕТ СН'!$F$11+СВЦЭМ!$D$10+'СЕТ СН'!$F$5-'СЕТ СН'!$F$21</f>
        <v>2242.6302459600001</v>
      </c>
    </row>
    <row r="29" spans="1:25" ht="15.75" x14ac:dyDescent="0.2">
      <c r="A29" s="35">
        <f t="shared" si="0"/>
        <v>43634</v>
      </c>
      <c r="B29" s="36">
        <f>SUMIFS(СВЦЭМ!$D$33:$D$776,СВЦЭМ!$A$33:$A$776,$A29,СВЦЭМ!$B$33:$B$776,B$11)+'СЕТ СН'!$F$11+СВЦЭМ!$D$10+'СЕТ СН'!$F$5-'СЕТ СН'!$F$21</f>
        <v>2455.0433082499999</v>
      </c>
      <c r="C29" s="36">
        <f>SUMIFS(СВЦЭМ!$D$33:$D$776,СВЦЭМ!$A$33:$A$776,$A29,СВЦЭМ!$B$33:$B$776,C$11)+'СЕТ СН'!$F$11+СВЦЭМ!$D$10+'СЕТ СН'!$F$5-'СЕТ СН'!$F$21</f>
        <v>2503.43509954</v>
      </c>
      <c r="D29" s="36">
        <f>SUMIFS(СВЦЭМ!$D$33:$D$776,СВЦЭМ!$A$33:$A$776,$A29,СВЦЭМ!$B$33:$B$776,D$11)+'СЕТ СН'!$F$11+СВЦЭМ!$D$10+'СЕТ СН'!$F$5-'СЕТ СН'!$F$21</f>
        <v>2520.4610151400002</v>
      </c>
      <c r="E29" s="36">
        <f>SUMIFS(СВЦЭМ!$D$33:$D$776,СВЦЭМ!$A$33:$A$776,$A29,СВЦЭМ!$B$33:$B$776,E$11)+'СЕТ СН'!$F$11+СВЦЭМ!$D$10+'СЕТ СН'!$F$5-'СЕТ СН'!$F$21</f>
        <v>2540.79489117</v>
      </c>
      <c r="F29" s="36">
        <f>SUMIFS(СВЦЭМ!$D$33:$D$776,СВЦЭМ!$A$33:$A$776,$A29,СВЦЭМ!$B$33:$B$776,F$11)+'СЕТ СН'!$F$11+СВЦЭМ!$D$10+'СЕТ СН'!$F$5-'СЕТ СН'!$F$21</f>
        <v>2535.1675840299999</v>
      </c>
      <c r="G29" s="36">
        <f>SUMIFS(СВЦЭМ!$D$33:$D$776,СВЦЭМ!$A$33:$A$776,$A29,СВЦЭМ!$B$33:$B$776,G$11)+'СЕТ СН'!$F$11+СВЦЭМ!$D$10+'СЕТ СН'!$F$5-'СЕТ СН'!$F$21</f>
        <v>2513.2289774199999</v>
      </c>
      <c r="H29" s="36">
        <f>SUMIFS(СВЦЭМ!$D$33:$D$776,СВЦЭМ!$A$33:$A$776,$A29,СВЦЭМ!$B$33:$B$776,H$11)+'СЕТ СН'!$F$11+СВЦЭМ!$D$10+'СЕТ СН'!$F$5-'СЕТ СН'!$F$21</f>
        <v>2475.7468276999998</v>
      </c>
      <c r="I29" s="36">
        <f>SUMIFS(СВЦЭМ!$D$33:$D$776,СВЦЭМ!$A$33:$A$776,$A29,СВЦЭМ!$B$33:$B$776,I$11)+'СЕТ СН'!$F$11+СВЦЭМ!$D$10+'СЕТ СН'!$F$5-'СЕТ СН'!$F$21</f>
        <v>2423.74491528</v>
      </c>
      <c r="J29" s="36">
        <f>SUMIFS(СВЦЭМ!$D$33:$D$776,СВЦЭМ!$A$33:$A$776,$A29,СВЦЭМ!$B$33:$B$776,J$11)+'СЕТ СН'!$F$11+СВЦЭМ!$D$10+'СЕТ СН'!$F$5-'СЕТ СН'!$F$21</f>
        <v>2360.2784507900001</v>
      </c>
      <c r="K29" s="36">
        <f>SUMIFS(СВЦЭМ!$D$33:$D$776,СВЦЭМ!$A$33:$A$776,$A29,СВЦЭМ!$B$33:$B$776,K$11)+'СЕТ СН'!$F$11+СВЦЭМ!$D$10+'СЕТ СН'!$F$5-'СЕТ СН'!$F$21</f>
        <v>2325.84989</v>
      </c>
      <c r="L29" s="36">
        <f>SUMIFS(СВЦЭМ!$D$33:$D$776,СВЦЭМ!$A$33:$A$776,$A29,СВЦЭМ!$B$33:$B$776,L$11)+'СЕТ СН'!$F$11+СВЦЭМ!$D$10+'СЕТ СН'!$F$5-'СЕТ СН'!$F$21</f>
        <v>2323.1498317199998</v>
      </c>
      <c r="M29" s="36">
        <f>SUMIFS(СВЦЭМ!$D$33:$D$776,СВЦЭМ!$A$33:$A$776,$A29,СВЦЭМ!$B$33:$B$776,M$11)+'СЕТ СН'!$F$11+СВЦЭМ!$D$10+'СЕТ СН'!$F$5-'СЕТ СН'!$F$21</f>
        <v>2330.5521324900001</v>
      </c>
      <c r="N29" s="36">
        <f>SUMIFS(СВЦЭМ!$D$33:$D$776,СВЦЭМ!$A$33:$A$776,$A29,СВЦЭМ!$B$33:$B$776,N$11)+'СЕТ СН'!$F$11+СВЦЭМ!$D$10+'СЕТ СН'!$F$5-'СЕТ СН'!$F$21</f>
        <v>2331.95160498</v>
      </c>
      <c r="O29" s="36">
        <f>SUMIFS(СВЦЭМ!$D$33:$D$776,СВЦЭМ!$A$33:$A$776,$A29,СВЦЭМ!$B$33:$B$776,O$11)+'СЕТ СН'!$F$11+СВЦЭМ!$D$10+'СЕТ СН'!$F$5-'СЕТ СН'!$F$21</f>
        <v>2335.5804386599998</v>
      </c>
      <c r="P29" s="36">
        <f>SUMIFS(СВЦЭМ!$D$33:$D$776,СВЦЭМ!$A$33:$A$776,$A29,СВЦЭМ!$B$33:$B$776,P$11)+'СЕТ СН'!$F$11+СВЦЭМ!$D$10+'СЕТ СН'!$F$5-'СЕТ СН'!$F$21</f>
        <v>2350.4684427799998</v>
      </c>
      <c r="Q29" s="36">
        <f>SUMIFS(СВЦЭМ!$D$33:$D$776,СВЦЭМ!$A$33:$A$776,$A29,СВЦЭМ!$B$33:$B$776,Q$11)+'СЕТ СН'!$F$11+СВЦЭМ!$D$10+'СЕТ СН'!$F$5-'СЕТ СН'!$F$21</f>
        <v>2320.5592393299999</v>
      </c>
      <c r="R29" s="36">
        <f>SUMIFS(СВЦЭМ!$D$33:$D$776,СВЦЭМ!$A$33:$A$776,$A29,СВЦЭМ!$B$33:$B$776,R$11)+'СЕТ СН'!$F$11+СВЦЭМ!$D$10+'СЕТ СН'!$F$5-'СЕТ СН'!$F$21</f>
        <v>2329.2185672099999</v>
      </c>
      <c r="S29" s="36">
        <f>SUMIFS(СВЦЭМ!$D$33:$D$776,СВЦЭМ!$A$33:$A$776,$A29,СВЦЭМ!$B$33:$B$776,S$11)+'СЕТ СН'!$F$11+СВЦЭМ!$D$10+'СЕТ СН'!$F$5-'СЕТ СН'!$F$21</f>
        <v>2331.2150971800002</v>
      </c>
      <c r="T29" s="36">
        <f>SUMIFS(СВЦЭМ!$D$33:$D$776,СВЦЭМ!$A$33:$A$776,$A29,СВЦЭМ!$B$33:$B$776,T$11)+'СЕТ СН'!$F$11+СВЦЭМ!$D$10+'СЕТ СН'!$F$5-'СЕТ СН'!$F$21</f>
        <v>2334.6810323</v>
      </c>
      <c r="U29" s="36">
        <f>SUMIFS(СВЦЭМ!$D$33:$D$776,СВЦЭМ!$A$33:$A$776,$A29,СВЦЭМ!$B$33:$B$776,U$11)+'СЕТ СН'!$F$11+СВЦЭМ!$D$10+'СЕТ СН'!$F$5-'СЕТ СН'!$F$21</f>
        <v>2335.8187108900001</v>
      </c>
      <c r="V29" s="36">
        <f>SUMIFS(СВЦЭМ!$D$33:$D$776,СВЦЭМ!$A$33:$A$776,$A29,СВЦЭМ!$B$33:$B$776,V$11)+'СЕТ СН'!$F$11+СВЦЭМ!$D$10+'СЕТ СН'!$F$5-'СЕТ СН'!$F$21</f>
        <v>2339.1427400399998</v>
      </c>
      <c r="W29" s="36">
        <f>SUMIFS(СВЦЭМ!$D$33:$D$776,СВЦЭМ!$A$33:$A$776,$A29,СВЦЭМ!$B$33:$B$776,W$11)+'СЕТ СН'!$F$11+СВЦЭМ!$D$10+'СЕТ СН'!$F$5-'СЕТ СН'!$F$21</f>
        <v>2338.1622054499999</v>
      </c>
      <c r="X29" s="36">
        <f>SUMIFS(СВЦЭМ!$D$33:$D$776,СВЦЭМ!$A$33:$A$776,$A29,СВЦЭМ!$B$33:$B$776,X$11)+'СЕТ СН'!$F$11+СВЦЭМ!$D$10+'СЕТ СН'!$F$5-'СЕТ СН'!$F$21</f>
        <v>2235.4950337700002</v>
      </c>
      <c r="Y29" s="36">
        <f>SUMIFS(СВЦЭМ!$D$33:$D$776,СВЦЭМ!$A$33:$A$776,$A29,СВЦЭМ!$B$33:$B$776,Y$11)+'СЕТ СН'!$F$11+СВЦЭМ!$D$10+'СЕТ СН'!$F$5-'СЕТ СН'!$F$21</f>
        <v>2261.5304316199999</v>
      </c>
    </row>
    <row r="30" spans="1:25" ht="15.75" x14ac:dyDescent="0.2">
      <c r="A30" s="35">
        <f t="shared" si="0"/>
        <v>43635</v>
      </c>
      <c r="B30" s="36">
        <f>SUMIFS(СВЦЭМ!$D$33:$D$776,СВЦЭМ!$A$33:$A$776,$A30,СВЦЭМ!$B$33:$B$776,B$11)+'СЕТ СН'!$F$11+СВЦЭМ!$D$10+'СЕТ СН'!$F$5-'СЕТ СН'!$F$21</f>
        <v>2392.6773390399999</v>
      </c>
      <c r="C30" s="36">
        <f>SUMIFS(СВЦЭМ!$D$33:$D$776,СВЦЭМ!$A$33:$A$776,$A30,СВЦЭМ!$B$33:$B$776,C$11)+'СЕТ СН'!$F$11+СВЦЭМ!$D$10+'СЕТ СН'!$F$5-'СЕТ СН'!$F$21</f>
        <v>2444.5285902599999</v>
      </c>
      <c r="D30" s="36">
        <f>SUMIFS(СВЦЭМ!$D$33:$D$776,СВЦЭМ!$A$33:$A$776,$A30,СВЦЭМ!$B$33:$B$776,D$11)+'СЕТ СН'!$F$11+СВЦЭМ!$D$10+'СЕТ СН'!$F$5-'СЕТ СН'!$F$21</f>
        <v>2481.54010419</v>
      </c>
      <c r="E30" s="36">
        <f>SUMIFS(СВЦЭМ!$D$33:$D$776,СВЦЭМ!$A$33:$A$776,$A30,СВЦЭМ!$B$33:$B$776,E$11)+'СЕТ СН'!$F$11+СВЦЭМ!$D$10+'СЕТ СН'!$F$5-'СЕТ СН'!$F$21</f>
        <v>2490.69652202</v>
      </c>
      <c r="F30" s="36">
        <f>SUMIFS(СВЦЭМ!$D$33:$D$776,СВЦЭМ!$A$33:$A$776,$A30,СВЦЭМ!$B$33:$B$776,F$11)+'СЕТ СН'!$F$11+СВЦЭМ!$D$10+'СЕТ СН'!$F$5-'СЕТ СН'!$F$21</f>
        <v>2482.1127283599999</v>
      </c>
      <c r="G30" s="36">
        <f>SUMIFS(СВЦЭМ!$D$33:$D$776,СВЦЭМ!$A$33:$A$776,$A30,СВЦЭМ!$B$33:$B$776,G$11)+'СЕТ СН'!$F$11+СВЦЭМ!$D$10+'СЕТ СН'!$F$5-'СЕТ СН'!$F$21</f>
        <v>2484.6795701999999</v>
      </c>
      <c r="H30" s="36">
        <f>SUMIFS(СВЦЭМ!$D$33:$D$776,СВЦЭМ!$A$33:$A$776,$A30,СВЦЭМ!$B$33:$B$776,H$11)+'СЕТ СН'!$F$11+СВЦЭМ!$D$10+'СЕТ СН'!$F$5-'СЕТ СН'!$F$21</f>
        <v>2423.54001565</v>
      </c>
      <c r="I30" s="36">
        <f>SUMIFS(СВЦЭМ!$D$33:$D$776,СВЦЭМ!$A$33:$A$776,$A30,СВЦЭМ!$B$33:$B$776,I$11)+'СЕТ СН'!$F$11+СВЦЭМ!$D$10+'СЕТ СН'!$F$5-'СЕТ СН'!$F$21</f>
        <v>2365.20462615</v>
      </c>
      <c r="J30" s="36">
        <f>SUMIFS(СВЦЭМ!$D$33:$D$776,СВЦЭМ!$A$33:$A$776,$A30,СВЦЭМ!$B$33:$B$776,J$11)+'СЕТ СН'!$F$11+СВЦЭМ!$D$10+'СЕТ СН'!$F$5-'СЕТ СН'!$F$21</f>
        <v>2340.1329835199999</v>
      </c>
      <c r="K30" s="36">
        <f>SUMIFS(СВЦЭМ!$D$33:$D$776,СВЦЭМ!$A$33:$A$776,$A30,СВЦЭМ!$B$33:$B$776,K$11)+'СЕТ СН'!$F$11+СВЦЭМ!$D$10+'СЕТ СН'!$F$5-'СЕТ СН'!$F$21</f>
        <v>2292.99588189</v>
      </c>
      <c r="L30" s="36">
        <f>SUMIFS(СВЦЭМ!$D$33:$D$776,СВЦЭМ!$A$33:$A$776,$A30,СВЦЭМ!$B$33:$B$776,L$11)+'СЕТ СН'!$F$11+СВЦЭМ!$D$10+'СЕТ СН'!$F$5-'СЕТ СН'!$F$21</f>
        <v>2298.1283133500001</v>
      </c>
      <c r="M30" s="36">
        <f>SUMIFS(СВЦЭМ!$D$33:$D$776,СВЦЭМ!$A$33:$A$776,$A30,СВЦЭМ!$B$33:$B$776,M$11)+'СЕТ СН'!$F$11+СВЦЭМ!$D$10+'СЕТ СН'!$F$5-'СЕТ СН'!$F$21</f>
        <v>2295.4286429799999</v>
      </c>
      <c r="N30" s="36">
        <f>SUMIFS(СВЦЭМ!$D$33:$D$776,СВЦЭМ!$A$33:$A$776,$A30,СВЦЭМ!$B$33:$B$776,N$11)+'СЕТ СН'!$F$11+СВЦЭМ!$D$10+'СЕТ СН'!$F$5-'СЕТ СН'!$F$21</f>
        <v>2324.3816589099997</v>
      </c>
      <c r="O30" s="36">
        <f>SUMIFS(СВЦЭМ!$D$33:$D$776,СВЦЭМ!$A$33:$A$776,$A30,СВЦЭМ!$B$33:$B$776,O$11)+'СЕТ СН'!$F$11+СВЦЭМ!$D$10+'СЕТ СН'!$F$5-'СЕТ СН'!$F$21</f>
        <v>2306.9316422800002</v>
      </c>
      <c r="P30" s="36">
        <f>SUMIFS(СВЦЭМ!$D$33:$D$776,СВЦЭМ!$A$33:$A$776,$A30,СВЦЭМ!$B$33:$B$776,P$11)+'СЕТ СН'!$F$11+СВЦЭМ!$D$10+'СЕТ СН'!$F$5-'СЕТ СН'!$F$21</f>
        <v>2313.0829252100002</v>
      </c>
      <c r="Q30" s="36">
        <f>SUMIFS(СВЦЭМ!$D$33:$D$776,СВЦЭМ!$A$33:$A$776,$A30,СВЦЭМ!$B$33:$B$776,Q$11)+'СЕТ СН'!$F$11+СВЦЭМ!$D$10+'СЕТ СН'!$F$5-'СЕТ СН'!$F$21</f>
        <v>2272.9200560999998</v>
      </c>
      <c r="R30" s="36">
        <f>SUMIFS(СВЦЭМ!$D$33:$D$776,СВЦЭМ!$A$33:$A$776,$A30,СВЦЭМ!$B$33:$B$776,R$11)+'СЕТ СН'!$F$11+СВЦЭМ!$D$10+'СЕТ СН'!$F$5-'СЕТ СН'!$F$21</f>
        <v>2229.5479152399998</v>
      </c>
      <c r="S30" s="36">
        <f>SUMIFS(СВЦЭМ!$D$33:$D$776,СВЦЭМ!$A$33:$A$776,$A30,СВЦЭМ!$B$33:$B$776,S$11)+'СЕТ СН'!$F$11+СВЦЭМ!$D$10+'СЕТ СН'!$F$5-'СЕТ СН'!$F$21</f>
        <v>2258.8133458699999</v>
      </c>
      <c r="T30" s="36">
        <f>SUMIFS(СВЦЭМ!$D$33:$D$776,СВЦЭМ!$A$33:$A$776,$A30,СВЦЭМ!$B$33:$B$776,T$11)+'СЕТ СН'!$F$11+СВЦЭМ!$D$10+'СЕТ СН'!$F$5-'СЕТ СН'!$F$21</f>
        <v>2246.341066</v>
      </c>
      <c r="U30" s="36">
        <f>SUMIFS(СВЦЭМ!$D$33:$D$776,СВЦЭМ!$A$33:$A$776,$A30,СВЦЭМ!$B$33:$B$776,U$11)+'СЕТ СН'!$F$11+СВЦЭМ!$D$10+'СЕТ СН'!$F$5-'СЕТ СН'!$F$21</f>
        <v>2239.4730451800001</v>
      </c>
      <c r="V30" s="36">
        <f>SUMIFS(СВЦЭМ!$D$33:$D$776,СВЦЭМ!$A$33:$A$776,$A30,СВЦЭМ!$B$33:$B$776,V$11)+'СЕТ СН'!$F$11+СВЦЭМ!$D$10+'СЕТ СН'!$F$5-'СЕТ СН'!$F$21</f>
        <v>2230.4976703399998</v>
      </c>
      <c r="W30" s="36">
        <f>SUMIFS(СВЦЭМ!$D$33:$D$776,СВЦЭМ!$A$33:$A$776,$A30,СВЦЭМ!$B$33:$B$776,W$11)+'СЕТ СН'!$F$11+СВЦЭМ!$D$10+'СЕТ СН'!$F$5-'СЕТ СН'!$F$21</f>
        <v>2219.1410609499999</v>
      </c>
      <c r="X30" s="36">
        <f>SUMIFS(СВЦЭМ!$D$33:$D$776,СВЦЭМ!$A$33:$A$776,$A30,СВЦЭМ!$B$33:$B$776,X$11)+'СЕТ СН'!$F$11+СВЦЭМ!$D$10+'СЕТ СН'!$F$5-'СЕТ СН'!$F$21</f>
        <v>2230.7100719700002</v>
      </c>
      <c r="Y30" s="36">
        <f>SUMIFS(СВЦЭМ!$D$33:$D$776,СВЦЭМ!$A$33:$A$776,$A30,СВЦЭМ!$B$33:$B$776,Y$11)+'СЕТ СН'!$F$11+СВЦЭМ!$D$10+'СЕТ СН'!$F$5-'СЕТ СН'!$F$21</f>
        <v>2304.4641165799999</v>
      </c>
    </row>
    <row r="31" spans="1:25" ht="15.75" x14ac:dyDescent="0.2">
      <c r="A31" s="35">
        <f t="shared" si="0"/>
        <v>43636</v>
      </c>
      <c r="B31" s="36">
        <f>SUMIFS(СВЦЭМ!$D$33:$D$776,СВЦЭМ!$A$33:$A$776,$A31,СВЦЭМ!$B$33:$B$776,B$11)+'СЕТ СН'!$F$11+СВЦЭМ!$D$10+'СЕТ СН'!$F$5-'СЕТ СН'!$F$21</f>
        <v>2348.59864019</v>
      </c>
      <c r="C31" s="36">
        <f>SUMIFS(СВЦЭМ!$D$33:$D$776,СВЦЭМ!$A$33:$A$776,$A31,СВЦЭМ!$B$33:$B$776,C$11)+'СЕТ СН'!$F$11+СВЦЭМ!$D$10+'СЕТ СН'!$F$5-'СЕТ СН'!$F$21</f>
        <v>2396.5157540999999</v>
      </c>
      <c r="D31" s="36">
        <f>SUMIFS(СВЦЭМ!$D$33:$D$776,СВЦЭМ!$A$33:$A$776,$A31,СВЦЭМ!$B$33:$B$776,D$11)+'СЕТ СН'!$F$11+СВЦЭМ!$D$10+'СЕТ СН'!$F$5-'СЕТ СН'!$F$21</f>
        <v>2429.6154610200001</v>
      </c>
      <c r="E31" s="36">
        <f>SUMIFS(СВЦЭМ!$D$33:$D$776,СВЦЭМ!$A$33:$A$776,$A31,СВЦЭМ!$B$33:$B$776,E$11)+'СЕТ СН'!$F$11+СВЦЭМ!$D$10+'СЕТ СН'!$F$5-'СЕТ СН'!$F$21</f>
        <v>2433.4151968900001</v>
      </c>
      <c r="F31" s="36">
        <f>SUMIFS(СВЦЭМ!$D$33:$D$776,СВЦЭМ!$A$33:$A$776,$A31,СВЦЭМ!$B$33:$B$776,F$11)+'СЕТ СН'!$F$11+СВЦЭМ!$D$10+'СЕТ СН'!$F$5-'СЕТ СН'!$F$21</f>
        <v>2434.0843018599999</v>
      </c>
      <c r="G31" s="36">
        <f>SUMIFS(СВЦЭМ!$D$33:$D$776,СВЦЭМ!$A$33:$A$776,$A31,СВЦЭМ!$B$33:$B$776,G$11)+'СЕТ СН'!$F$11+СВЦЭМ!$D$10+'СЕТ СН'!$F$5-'СЕТ СН'!$F$21</f>
        <v>2447.1220858199999</v>
      </c>
      <c r="H31" s="36">
        <f>SUMIFS(СВЦЭМ!$D$33:$D$776,СВЦЭМ!$A$33:$A$776,$A31,СВЦЭМ!$B$33:$B$776,H$11)+'СЕТ СН'!$F$11+СВЦЭМ!$D$10+'СЕТ СН'!$F$5-'СЕТ СН'!$F$21</f>
        <v>2438.8358510500002</v>
      </c>
      <c r="I31" s="36">
        <f>SUMIFS(СВЦЭМ!$D$33:$D$776,СВЦЭМ!$A$33:$A$776,$A31,СВЦЭМ!$B$33:$B$776,I$11)+'СЕТ СН'!$F$11+СВЦЭМ!$D$10+'СЕТ СН'!$F$5-'СЕТ СН'!$F$21</f>
        <v>2415.1279275900001</v>
      </c>
      <c r="J31" s="36">
        <f>SUMIFS(СВЦЭМ!$D$33:$D$776,СВЦЭМ!$A$33:$A$776,$A31,СВЦЭМ!$B$33:$B$776,J$11)+'СЕТ СН'!$F$11+СВЦЭМ!$D$10+'СЕТ СН'!$F$5-'СЕТ СН'!$F$21</f>
        <v>2389.46471436</v>
      </c>
      <c r="K31" s="36">
        <f>SUMIFS(СВЦЭМ!$D$33:$D$776,СВЦЭМ!$A$33:$A$776,$A31,СВЦЭМ!$B$33:$B$776,K$11)+'СЕТ СН'!$F$11+СВЦЭМ!$D$10+'СЕТ СН'!$F$5-'СЕТ СН'!$F$21</f>
        <v>2362.8700429400001</v>
      </c>
      <c r="L31" s="36">
        <f>SUMIFS(СВЦЭМ!$D$33:$D$776,СВЦЭМ!$A$33:$A$776,$A31,СВЦЭМ!$B$33:$B$776,L$11)+'СЕТ СН'!$F$11+СВЦЭМ!$D$10+'СЕТ СН'!$F$5-'СЕТ СН'!$F$21</f>
        <v>2366.03117049</v>
      </c>
      <c r="M31" s="36">
        <f>SUMIFS(СВЦЭМ!$D$33:$D$776,СВЦЭМ!$A$33:$A$776,$A31,СВЦЭМ!$B$33:$B$776,M$11)+'СЕТ СН'!$F$11+СВЦЭМ!$D$10+'СЕТ СН'!$F$5-'СЕТ СН'!$F$21</f>
        <v>2368.9233930400001</v>
      </c>
      <c r="N31" s="36">
        <f>SUMIFS(СВЦЭМ!$D$33:$D$776,СВЦЭМ!$A$33:$A$776,$A31,СВЦЭМ!$B$33:$B$776,N$11)+'СЕТ СН'!$F$11+СВЦЭМ!$D$10+'СЕТ СН'!$F$5-'СЕТ СН'!$F$21</f>
        <v>2373.05963092</v>
      </c>
      <c r="O31" s="36">
        <f>SUMIFS(СВЦЭМ!$D$33:$D$776,СВЦЭМ!$A$33:$A$776,$A31,СВЦЭМ!$B$33:$B$776,O$11)+'СЕТ СН'!$F$11+СВЦЭМ!$D$10+'СЕТ СН'!$F$5-'СЕТ СН'!$F$21</f>
        <v>2375.3732444699999</v>
      </c>
      <c r="P31" s="36">
        <f>SUMIFS(СВЦЭМ!$D$33:$D$776,СВЦЭМ!$A$33:$A$776,$A31,СВЦЭМ!$B$33:$B$776,P$11)+'СЕТ СН'!$F$11+СВЦЭМ!$D$10+'СЕТ СН'!$F$5-'СЕТ СН'!$F$21</f>
        <v>2385.9292783299998</v>
      </c>
      <c r="Q31" s="36">
        <f>SUMIFS(СВЦЭМ!$D$33:$D$776,СВЦЭМ!$A$33:$A$776,$A31,СВЦЭМ!$B$33:$B$776,Q$11)+'СЕТ СН'!$F$11+СВЦЭМ!$D$10+'СЕТ СН'!$F$5-'СЕТ СН'!$F$21</f>
        <v>2349.0439363300002</v>
      </c>
      <c r="R31" s="36">
        <f>SUMIFS(СВЦЭМ!$D$33:$D$776,СВЦЭМ!$A$33:$A$776,$A31,СВЦЭМ!$B$33:$B$776,R$11)+'СЕТ СН'!$F$11+СВЦЭМ!$D$10+'СЕТ СН'!$F$5-'СЕТ СН'!$F$21</f>
        <v>2297.8933008399999</v>
      </c>
      <c r="S31" s="36">
        <f>SUMIFS(СВЦЭМ!$D$33:$D$776,СВЦЭМ!$A$33:$A$776,$A31,СВЦЭМ!$B$33:$B$776,S$11)+'СЕТ СН'!$F$11+СВЦЭМ!$D$10+'СЕТ СН'!$F$5-'СЕТ СН'!$F$21</f>
        <v>2302.1821448400001</v>
      </c>
      <c r="T31" s="36">
        <f>SUMIFS(СВЦЭМ!$D$33:$D$776,СВЦЭМ!$A$33:$A$776,$A31,СВЦЭМ!$B$33:$B$776,T$11)+'СЕТ СН'!$F$11+СВЦЭМ!$D$10+'СЕТ СН'!$F$5-'СЕТ СН'!$F$21</f>
        <v>2308.58363577</v>
      </c>
      <c r="U31" s="36">
        <f>SUMIFS(СВЦЭМ!$D$33:$D$776,СВЦЭМ!$A$33:$A$776,$A31,СВЦЭМ!$B$33:$B$776,U$11)+'СЕТ СН'!$F$11+СВЦЭМ!$D$10+'СЕТ СН'!$F$5-'СЕТ СН'!$F$21</f>
        <v>2321.6290949700001</v>
      </c>
      <c r="V31" s="36">
        <f>SUMIFS(СВЦЭМ!$D$33:$D$776,СВЦЭМ!$A$33:$A$776,$A31,СВЦЭМ!$B$33:$B$776,V$11)+'СЕТ СН'!$F$11+СВЦЭМ!$D$10+'СЕТ СН'!$F$5-'СЕТ СН'!$F$21</f>
        <v>2340.05837127</v>
      </c>
      <c r="W31" s="36">
        <f>SUMIFS(СВЦЭМ!$D$33:$D$776,СВЦЭМ!$A$33:$A$776,$A31,СВЦЭМ!$B$33:$B$776,W$11)+'СЕТ СН'!$F$11+СВЦЭМ!$D$10+'СЕТ СН'!$F$5-'СЕТ СН'!$F$21</f>
        <v>2344.1666685700002</v>
      </c>
      <c r="X31" s="36">
        <f>SUMIFS(СВЦЭМ!$D$33:$D$776,СВЦЭМ!$A$33:$A$776,$A31,СВЦЭМ!$B$33:$B$776,X$11)+'СЕТ СН'!$F$11+СВЦЭМ!$D$10+'СЕТ СН'!$F$5-'СЕТ СН'!$F$21</f>
        <v>2334.1656270100002</v>
      </c>
      <c r="Y31" s="36">
        <f>SUMIFS(СВЦЭМ!$D$33:$D$776,СВЦЭМ!$A$33:$A$776,$A31,СВЦЭМ!$B$33:$B$776,Y$11)+'СЕТ СН'!$F$11+СВЦЭМ!$D$10+'СЕТ СН'!$F$5-'СЕТ СН'!$F$21</f>
        <v>2374.05461909</v>
      </c>
    </row>
    <row r="32" spans="1:25" ht="15.75" x14ac:dyDescent="0.2">
      <c r="A32" s="35">
        <f t="shared" si="0"/>
        <v>43637</v>
      </c>
      <c r="B32" s="36">
        <f>SUMIFS(СВЦЭМ!$D$33:$D$776,СВЦЭМ!$A$33:$A$776,$A32,СВЦЭМ!$B$33:$B$776,B$11)+'СЕТ СН'!$F$11+СВЦЭМ!$D$10+'СЕТ СН'!$F$5-'СЕТ СН'!$F$21</f>
        <v>2365.55541571</v>
      </c>
      <c r="C32" s="36">
        <f>SUMIFS(СВЦЭМ!$D$33:$D$776,СВЦЭМ!$A$33:$A$776,$A32,СВЦЭМ!$B$33:$B$776,C$11)+'СЕТ СН'!$F$11+СВЦЭМ!$D$10+'СЕТ СН'!$F$5-'СЕТ СН'!$F$21</f>
        <v>2369.0575259299999</v>
      </c>
      <c r="D32" s="36">
        <f>SUMIFS(СВЦЭМ!$D$33:$D$776,СВЦЭМ!$A$33:$A$776,$A32,СВЦЭМ!$B$33:$B$776,D$11)+'СЕТ СН'!$F$11+СВЦЭМ!$D$10+'СЕТ СН'!$F$5-'СЕТ СН'!$F$21</f>
        <v>2393.0384553899999</v>
      </c>
      <c r="E32" s="36">
        <f>SUMIFS(СВЦЭМ!$D$33:$D$776,СВЦЭМ!$A$33:$A$776,$A32,СВЦЭМ!$B$33:$B$776,E$11)+'СЕТ СН'!$F$11+СВЦЭМ!$D$10+'СЕТ СН'!$F$5-'СЕТ СН'!$F$21</f>
        <v>2428.75593918</v>
      </c>
      <c r="F32" s="36">
        <f>SUMIFS(СВЦЭМ!$D$33:$D$776,СВЦЭМ!$A$33:$A$776,$A32,СВЦЭМ!$B$33:$B$776,F$11)+'СЕТ СН'!$F$11+СВЦЭМ!$D$10+'СЕТ СН'!$F$5-'СЕТ СН'!$F$21</f>
        <v>2436.0180646999997</v>
      </c>
      <c r="G32" s="36">
        <f>SUMIFS(СВЦЭМ!$D$33:$D$776,СВЦЭМ!$A$33:$A$776,$A32,СВЦЭМ!$B$33:$B$776,G$11)+'СЕТ СН'!$F$11+СВЦЭМ!$D$10+'СЕТ СН'!$F$5-'СЕТ СН'!$F$21</f>
        <v>2440.1691615</v>
      </c>
      <c r="H32" s="36">
        <f>SUMIFS(СВЦЭМ!$D$33:$D$776,СВЦЭМ!$A$33:$A$776,$A32,СВЦЭМ!$B$33:$B$776,H$11)+'СЕТ СН'!$F$11+СВЦЭМ!$D$10+'СЕТ СН'!$F$5-'СЕТ СН'!$F$21</f>
        <v>2384.6682166599999</v>
      </c>
      <c r="I32" s="36">
        <f>SUMIFS(СВЦЭМ!$D$33:$D$776,СВЦЭМ!$A$33:$A$776,$A32,СВЦЭМ!$B$33:$B$776,I$11)+'СЕТ СН'!$F$11+СВЦЭМ!$D$10+'СЕТ СН'!$F$5-'СЕТ СН'!$F$21</f>
        <v>2374.0224964999998</v>
      </c>
      <c r="J32" s="36">
        <f>SUMIFS(СВЦЭМ!$D$33:$D$776,СВЦЭМ!$A$33:$A$776,$A32,СВЦЭМ!$B$33:$B$776,J$11)+'СЕТ СН'!$F$11+СВЦЭМ!$D$10+'СЕТ СН'!$F$5-'СЕТ СН'!$F$21</f>
        <v>2379.2981033000001</v>
      </c>
      <c r="K32" s="36">
        <f>SUMIFS(СВЦЭМ!$D$33:$D$776,СВЦЭМ!$A$33:$A$776,$A32,СВЦЭМ!$B$33:$B$776,K$11)+'СЕТ СН'!$F$11+СВЦЭМ!$D$10+'СЕТ СН'!$F$5-'СЕТ СН'!$F$21</f>
        <v>2378.3378405899998</v>
      </c>
      <c r="L32" s="36">
        <f>SUMIFS(СВЦЭМ!$D$33:$D$776,СВЦЭМ!$A$33:$A$776,$A32,СВЦЭМ!$B$33:$B$776,L$11)+'СЕТ СН'!$F$11+СВЦЭМ!$D$10+'СЕТ СН'!$F$5-'СЕТ СН'!$F$21</f>
        <v>2389.0392191699998</v>
      </c>
      <c r="M32" s="36">
        <f>SUMIFS(СВЦЭМ!$D$33:$D$776,СВЦЭМ!$A$33:$A$776,$A32,СВЦЭМ!$B$33:$B$776,M$11)+'СЕТ СН'!$F$11+СВЦЭМ!$D$10+'СЕТ СН'!$F$5-'СЕТ СН'!$F$21</f>
        <v>2378.67539085</v>
      </c>
      <c r="N32" s="36">
        <f>SUMIFS(СВЦЭМ!$D$33:$D$776,СВЦЭМ!$A$33:$A$776,$A32,СВЦЭМ!$B$33:$B$776,N$11)+'СЕТ СН'!$F$11+СВЦЭМ!$D$10+'СЕТ СН'!$F$5-'СЕТ СН'!$F$21</f>
        <v>2377.3106816199997</v>
      </c>
      <c r="O32" s="36">
        <f>SUMIFS(СВЦЭМ!$D$33:$D$776,СВЦЭМ!$A$33:$A$776,$A32,СВЦЭМ!$B$33:$B$776,O$11)+'СЕТ СН'!$F$11+СВЦЭМ!$D$10+'СЕТ СН'!$F$5-'СЕТ СН'!$F$21</f>
        <v>2377.7838398399999</v>
      </c>
      <c r="P32" s="36">
        <f>SUMIFS(СВЦЭМ!$D$33:$D$776,СВЦЭМ!$A$33:$A$776,$A32,СВЦЭМ!$B$33:$B$776,P$11)+'СЕТ СН'!$F$11+СВЦЭМ!$D$10+'СЕТ СН'!$F$5-'СЕТ СН'!$F$21</f>
        <v>2387.13287614</v>
      </c>
      <c r="Q32" s="36">
        <f>SUMIFS(СВЦЭМ!$D$33:$D$776,СВЦЭМ!$A$33:$A$776,$A32,СВЦЭМ!$B$33:$B$776,Q$11)+'СЕТ СН'!$F$11+СВЦЭМ!$D$10+'СЕТ СН'!$F$5-'СЕТ СН'!$F$21</f>
        <v>2340.6209292799999</v>
      </c>
      <c r="R32" s="36">
        <f>SUMIFS(СВЦЭМ!$D$33:$D$776,СВЦЭМ!$A$33:$A$776,$A32,СВЦЭМ!$B$33:$B$776,R$11)+'СЕТ СН'!$F$11+СВЦЭМ!$D$10+'СЕТ СН'!$F$5-'СЕТ СН'!$F$21</f>
        <v>2283.0439250999998</v>
      </c>
      <c r="S32" s="36">
        <f>SUMIFS(СВЦЭМ!$D$33:$D$776,СВЦЭМ!$A$33:$A$776,$A32,СВЦЭМ!$B$33:$B$776,S$11)+'СЕТ СН'!$F$11+СВЦЭМ!$D$10+'СЕТ СН'!$F$5-'СЕТ СН'!$F$21</f>
        <v>2212.7146866100002</v>
      </c>
      <c r="T32" s="36">
        <f>SUMIFS(СВЦЭМ!$D$33:$D$776,СВЦЭМ!$A$33:$A$776,$A32,СВЦЭМ!$B$33:$B$776,T$11)+'СЕТ СН'!$F$11+СВЦЭМ!$D$10+'СЕТ СН'!$F$5-'СЕТ СН'!$F$21</f>
        <v>2216.5970935199998</v>
      </c>
      <c r="U32" s="36">
        <f>SUMIFS(СВЦЭМ!$D$33:$D$776,СВЦЭМ!$A$33:$A$776,$A32,СВЦЭМ!$B$33:$B$776,U$11)+'СЕТ СН'!$F$11+СВЦЭМ!$D$10+'СЕТ СН'!$F$5-'СЕТ СН'!$F$21</f>
        <v>2211.9863885099999</v>
      </c>
      <c r="V32" s="36">
        <f>SUMIFS(СВЦЭМ!$D$33:$D$776,СВЦЭМ!$A$33:$A$776,$A32,СВЦЭМ!$B$33:$B$776,V$11)+'СЕТ СН'!$F$11+СВЦЭМ!$D$10+'СЕТ СН'!$F$5-'СЕТ СН'!$F$21</f>
        <v>2226.43568164</v>
      </c>
      <c r="W32" s="36">
        <f>SUMIFS(СВЦЭМ!$D$33:$D$776,СВЦЭМ!$A$33:$A$776,$A32,СВЦЭМ!$B$33:$B$776,W$11)+'СЕТ СН'!$F$11+СВЦЭМ!$D$10+'СЕТ СН'!$F$5-'СЕТ СН'!$F$21</f>
        <v>2239.4197638000001</v>
      </c>
      <c r="X32" s="36">
        <f>SUMIFS(СВЦЭМ!$D$33:$D$776,СВЦЭМ!$A$33:$A$776,$A32,СВЦЭМ!$B$33:$B$776,X$11)+'СЕТ СН'!$F$11+СВЦЭМ!$D$10+'СЕТ СН'!$F$5-'СЕТ СН'!$F$21</f>
        <v>2214.68772687</v>
      </c>
      <c r="Y32" s="36">
        <f>SUMIFS(СВЦЭМ!$D$33:$D$776,СВЦЭМ!$A$33:$A$776,$A32,СВЦЭМ!$B$33:$B$776,Y$11)+'СЕТ СН'!$F$11+СВЦЭМ!$D$10+'СЕТ СН'!$F$5-'СЕТ СН'!$F$21</f>
        <v>2235.7410645099999</v>
      </c>
    </row>
    <row r="33" spans="1:27" ht="15.75" x14ac:dyDescent="0.2">
      <c r="A33" s="35">
        <f t="shared" si="0"/>
        <v>43638</v>
      </c>
      <c r="B33" s="36">
        <f>SUMIFS(СВЦЭМ!$D$33:$D$776,СВЦЭМ!$A$33:$A$776,$A33,СВЦЭМ!$B$33:$B$776,B$11)+'СЕТ СН'!$F$11+СВЦЭМ!$D$10+'СЕТ СН'!$F$5-'СЕТ СН'!$F$21</f>
        <v>2390.2376490299998</v>
      </c>
      <c r="C33" s="36">
        <f>SUMIFS(СВЦЭМ!$D$33:$D$776,СВЦЭМ!$A$33:$A$776,$A33,СВЦЭМ!$B$33:$B$776,C$11)+'СЕТ СН'!$F$11+СВЦЭМ!$D$10+'СЕТ СН'!$F$5-'СЕТ СН'!$F$21</f>
        <v>2429.0261451799997</v>
      </c>
      <c r="D33" s="36">
        <f>SUMIFS(СВЦЭМ!$D$33:$D$776,СВЦЭМ!$A$33:$A$776,$A33,СВЦЭМ!$B$33:$B$776,D$11)+'СЕТ СН'!$F$11+СВЦЭМ!$D$10+'СЕТ СН'!$F$5-'СЕТ СН'!$F$21</f>
        <v>2454.4838280899999</v>
      </c>
      <c r="E33" s="36">
        <f>SUMIFS(СВЦЭМ!$D$33:$D$776,СВЦЭМ!$A$33:$A$776,$A33,СВЦЭМ!$B$33:$B$776,E$11)+'СЕТ СН'!$F$11+СВЦЭМ!$D$10+'СЕТ СН'!$F$5-'СЕТ СН'!$F$21</f>
        <v>2489.1259770900001</v>
      </c>
      <c r="F33" s="36">
        <f>SUMIFS(СВЦЭМ!$D$33:$D$776,СВЦЭМ!$A$33:$A$776,$A33,СВЦЭМ!$B$33:$B$776,F$11)+'СЕТ СН'!$F$11+СВЦЭМ!$D$10+'СЕТ СН'!$F$5-'СЕТ СН'!$F$21</f>
        <v>2490.21222876</v>
      </c>
      <c r="G33" s="36">
        <f>SUMIFS(СВЦЭМ!$D$33:$D$776,СВЦЭМ!$A$33:$A$776,$A33,СВЦЭМ!$B$33:$B$776,G$11)+'СЕТ СН'!$F$11+СВЦЭМ!$D$10+'СЕТ СН'!$F$5-'СЕТ СН'!$F$21</f>
        <v>2493.2808001399999</v>
      </c>
      <c r="H33" s="36">
        <f>SUMIFS(СВЦЭМ!$D$33:$D$776,СВЦЭМ!$A$33:$A$776,$A33,СВЦЭМ!$B$33:$B$776,H$11)+'СЕТ СН'!$F$11+СВЦЭМ!$D$10+'СЕТ СН'!$F$5-'СЕТ СН'!$F$21</f>
        <v>2468.80544242</v>
      </c>
      <c r="I33" s="36">
        <f>SUMIFS(СВЦЭМ!$D$33:$D$776,СВЦЭМ!$A$33:$A$776,$A33,СВЦЭМ!$B$33:$B$776,I$11)+'СЕТ СН'!$F$11+СВЦЭМ!$D$10+'СЕТ СН'!$F$5-'СЕТ СН'!$F$21</f>
        <v>2422.8296258199998</v>
      </c>
      <c r="J33" s="36">
        <f>SUMIFS(СВЦЭМ!$D$33:$D$776,СВЦЭМ!$A$33:$A$776,$A33,СВЦЭМ!$B$33:$B$776,J$11)+'СЕТ СН'!$F$11+СВЦЭМ!$D$10+'СЕТ СН'!$F$5-'СЕТ СН'!$F$21</f>
        <v>2395.48545629</v>
      </c>
      <c r="K33" s="36">
        <f>SUMIFS(СВЦЭМ!$D$33:$D$776,СВЦЭМ!$A$33:$A$776,$A33,СВЦЭМ!$B$33:$B$776,K$11)+'СЕТ СН'!$F$11+СВЦЭМ!$D$10+'СЕТ СН'!$F$5-'СЕТ СН'!$F$21</f>
        <v>2323.4041898800001</v>
      </c>
      <c r="L33" s="36">
        <f>SUMIFS(СВЦЭМ!$D$33:$D$776,СВЦЭМ!$A$33:$A$776,$A33,СВЦЭМ!$B$33:$B$776,L$11)+'СЕТ СН'!$F$11+СВЦЭМ!$D$10+'СЕТ СН'!$F$5-'СЕТ СН'!$F$21</f>
        <v>2236.1426710300002</v>
      </c>
      <c r="M33" s="36">
        <f>SUMIFS(СВЦЭМ!$D$33:$D$776,СВЦЭМ!$A$33:$A$776,$A33,СВЦЭМ!$B$33:$B$776,M$11)+'СЕТ СН'!$F$11+СВЦЭМ!$D$10+'СЕТ СН'!$F$5-'СЕТ СН'!$F$21</f>
        <v>2233.41319264</v>
      </c>
      <c r="N33" s="36">
        <f>SUMIFS(СВЦЭМ!$D$33:$D$776,СВЦЭМ!$A$33:$A$776,$A33,СВЦЭМ!$B$33:$B$776,N$11)+'СЕТ СН'!$F$11+СВЦЭМ!$D$10+'СЕТ СН'!$F$5-'СЕТ СН'!$F$21</f>
        <v>2229.9433463999999</v>
      </c>
      <c r="O33" s="36">
        <f>SUMIFS(СВЦЭМ!$D$33:$D$776,СВЦЭМ!$A$33:$A$776,$A33,СВЦЭМ!$B$33:$B$776,O$11)+'СЕТ СН'!$F$11+СВЦЭМ!$D$10+'СЕТ СН'!$F$5-'СЕТ СН'!$F$21</f>
        <v>2232.1099604800002</v>
      </c>
      <c r="P33" s="36">
        <f>SUMIFS(СВЦЭМ!$D$33:$D$776,СВЦЭМ!$A$33:$A$776,$A33,СВЦЭМ!$B$33:$B$776,P$11)+'СЕТ СН'!$F$11+СВЦЭМ!$D$10+'СЕТ СН'!$F$5-'СЕТ СН'!$F$21</f>
        <v>2243.5219215299999</v>
      </c>
      <c r="Q33" s="36">
        <f>SUMIFS(СВЦЭМ!$D$33:$D$776,СВЦЭМ!$A$33:$A$776,$A33,СВЦЭМ!$B$33:$B$776,Q$11)+'СЕТ СН'!$F$11+СВЦЭМ!$D$10+'СЕТ СН'!$F$5-'СЕТ СН'!$F$21</f>
        <v>2234.2557684399999</v>
      </c>
      <c r="R33" s="36">
        <f>SUMIFS(СВЦЭМ!$D$33:$D$776,СВЦЭМ!$A$33:$A$776,$A33,СВЦЭМ!$B$33:$B$776,R$11)+'СЕТ СН'!$F$11+СВЦЭМ!$D$10+'СЕТ СН'!$F$5-'СЕТ СН'!$F$21</f>
        <v>2240.9579021199997</v>
      </c>
      <c r="S33" s="36">
        <f>SUMIFS(СВЦЭМ!$D$33:$D$776,СВЦЭМ!$A$33:$A$776,$A33,СВЦЭМ!$B$33:$B$776,S$11)+'СЕТ СН'!$F$11+СВЦЭМ!$D$10+'СЕТ СН'!$F$5-'СЕТ СН'!$F$21</f>
        <v>2246.4642840500001</v>
      </c>
      <c r="T33" s="36">
        <f>SUMIFS(СВЦЭМ!$D$33:$D$776,СВЦЭМ!$A$33:$A$776,$A33,СВЦЭМ!$B$33:$B$776,T$11)+'СЕТ СН'!$F$11+СВЦЭМ!$D$10+'СЕТ СН'!$F$5-'СЕТ СН'!$F$21</f>
        <v>2237.86801109</v>
      </c>
      <c r="U33" s="36">
        <f>SUMIFS(СВЦЭМ!$D$33:$D$776,СВЦЭМ!$A$33:$A$776,$A33,СВЦЭМ!$B$33:$B$776,U$11)+'СЕТ СН'!$F$11+СВЦЭМ!$D$10+'СЕТ СН'!$F$5-'СЕТ СН'!$F$21</f>
        <v>2227.6175947299998</v>
      </c>
      <c r="V33" s="36">
        <f>SUMIFS(СВЦЭМ!$D$33:$D$776,СВЦЭМ!$A$33:$A$776,$A33,СВЦЭМ!$B$33:$B$776,V$11)+'СЕТ СН'!$F$11+СВЦЭМ!$D$10+'СЕТ СН'!$F$5-'СЕТ СН'!$F$21</f>
        <v>2230.8333460700001</v>
      </c>
      <c r="W33" s="36">
        <f>SUMIFS(СВЦЭМ!$D$33:$D$776,СВЦЭМ!$A$33:$A$776,$A33,СВЦЭМ!$B$33:$B$776,W$11)+'СЕТ СН'!$F$11+СВЦЭМ!$D$10+'СЕТ СН'!$F$5-'СЕТ СН'!$F$21</f>
        <v>2250.4073844099998</v>
      </c>
      <c r="X33" s="36">
        <f>SUMIFS(СВЦЭМ!$D$33:$D$776,СВЦЭМ!$A$33:$A$776,$A33,СВЦЭМ!$B$33:$B$776,X$11)+'СЕТ СН'!$F$11+СВЦЭМ!$D$10+'СЕТ СН'!$F$5-'СЕТ СН'!$F$21</f>
        <v>2230.5640434799998</v>
      </c>
      <c r="Y33" s="36">
        <f>SUMIFS(СВЦЭМ!$D$33:$D$776,СВЦЭМ!$A$33:$A$776,$A33,СВЦЭМ!$B$33:$B$776,Y$11)+'СЕТ СН'!$F$11+СВЦЭМ!$D$10+'СЕТ СН'!$F$5-'СЕТ СН'!$F$21</f>
        <v>2193.8094769199997</v>
      </c>
    </row>
    <row r="34" spans="1:27" ht="15.75" x14ac:dyDescent="0.2">
      <c r="A34" s="35">
        <f t="shared" si="0"/>
        <v>43639</v>
      </c>
      <c r="B34" s="36">
        <f>SUMIFS(СВЦЭМ!$D$33:$D$776,СВЦЭМ!$A$33:$A$776,$A34,СВЦЭМ!$B$33:$B$776,B$11)+'СЕТ СН'!$F$11+СВЦЭМ!$D$10+'СЕТ СН'!$F$5-'СЕТ СН'!$F$21</f>
        <v>2335.0656253400002</v>
      </c>
      <c r="C34" s="36">
        <f>SUMIFS(СВЦЭМ!$D$33:$D$776,СВЦЭМ!$A$33:$A$776,$A34,СВЦЭМ!$B$33:$B$776,C$11)+'СЕТ СН'!$F$11+СВЦЭМ!$D$10+'СЕТ СН'!$F$5-'СЕТ СН'!$F$21</f>
        <v>2354.72546242</v>
      </c>
      <c r="D34" s="36">
        <f>SUMIFS(СВЦЭМ!$D$33:$D$776,СВЦЭМ!$A$33:$A$776,$A34,СВЦЭМ!$B$33:$B$776,D$11)+'СЕТ СН'!$F$11+СВЦЭМ!$D$10+'СЕТ СН'!$F$5-'СЕТ СН'!$F$21</f>
        <v>2396.85642302</v>
      </c>
      <c r="E34" s="36">
        <f>SUMIFS(СВЦЭМ!$D$33:$D$776,СВЦЭМ!$A$33:$A$776,$A34,СВЦЭМ!$B$33:$B$776,E$11)+'СЕТ СН'!$F$11+СВЦЭМ!$D$10+'СЕТ СН'!$F$5-'СЕТ СН'!$F$21</f>
        <v>2414.37485801</v>
      </c>
      <c r="F34" s="36">
        <f>SUMIFS(СВЦЭМ!$D$33:$D$776,СВЦЭМ!$A$33:$A$776,$A34,СВЦЭМ!$B$33:$B$776,F$11)+'СЕТ СН'!$F$11+СВЦЭМ!$D$10+'СЕТ СН'!$F$5-'СЕТ СН'!$F$21</f>
        <v>2419.3523868699999</v>
      </c>
      <c r="G34" s="36">
        <f>SUMIFS(СВЦЭМ!$D$33:$D$776,СВЦЭМ!$A$33:$A$776,$A34,СВЦЭМ!$B$33:$B$776,G$11)+'СЕТ СН'!$F$11+СВЦЭМ!$D$10+'СЕТ СН'!$F$5-'СЕТ СН'!$F$21</f>
        <v>2444.3131435800001</v>
      </c>
      <c r="H34" s="36">
        <f>SUMIFS(СВЦЭМ!$D$33:$D$776,СВЦЭМ!$A$33:$A$776,$A34,СВЦЭМ!$B$33:$B$776,H$11)+'СЕТ СН'!$F$11+СВЦЭМ!$D$10+'СЕТ СН'!$F$5-'СЕТ СН'!$F$21</f>
        <v>2422.7968742900002</v>
      </c>
      <c r="I34" s="36">
        <f>SUMIFS(СВЦЭМ!$D$33:$D$776,СВЦЭМ!$A$33:$A$776,$A34,СВЦЭМ!$B$33:$B$776,I$11)+'СЕТ СН'!$F$11+СВЦЭМ!$D$10+'СЕТ СН'!$F$5-'СЕТ СН'!$F$21</f>
        <v>2390.0036508799999</v>
      </c>
      <c r="J34" s="36">
        <f>SUMIFS(СВЦЭМ!$D$33:$D$776,СВЦЭМ!$A$33:$A$776,$A34,СВЦЭМ!$B$33:$B$776,J$11)+'СЕТ СН'!$F$11+СВЦЭМ!$D$10+'СЕТ СН'!$F$5-'СЕТ СН'!$F$21</f>
        <v>2367.4959197799999</v>
      </c>
      <c r="K34" s="36">
        <f>SUMIFS(СВЦЭМ!$D$33:$D$776,СВЦЭМ!$A$33:$A$776,$A34,СВЦЭМ!$B$33:$B$776,K$11)+'СЕТ СН'!$F$11+СВЦЭМ!$D$10+'СЕТ СН'!$F$5-'СЕТ СН'!$F$21</f>
        <v>2336.9354666899999</v>
      </c>
      <c r="L34" s="36">
        <f>SUMIFS(СВЦЭМ!$D$33:$D$776,СВЦЭМ!$A$33:$A$776,$A34,СВЦЭМ!$B$33:$B$776,L$11)+'СЕТ СН'!$F$11+СВЦЭМ!$D$10+'СЕТ СН'!$F$5-'СЕТ СН'!$F$21</f>
        <v>2315.1118827999999</v>
      </c>
      <c r="M34" s="36">
        <f>SUMIFS(СВЦЭМ!$D$33:$D$776,СВЦЭМ!$A$33:$A$776,$A34,СВЦЭМ!$B$33:$B$776,M$11)+'СЕТ СН'!$F$11+СВЦЭМ!$D$10+'СЕТ СН'!$F$5-'СЕТ СН'!$F$21</f>
        <v>2289.1020942599998</v>
      </c>
      <c r="N34" s="36">
        <f>SUMIFS(СВЦЭМ!$D$33:$D$776,СВЦЭМ!$A$33:$A$776,$A34,СВЦЭМ!$B$33:$B$776,N$11)+'СЕТ СН'!$F$11+СВЦЭМ!$D$10+'СЕТ СН'!$F$5-'СЕТ СН'!$F$21</f>
        <v>2313.5682970099997</v>
      </c>
      <c r="O34" s="36">
        <f>SUMIFS(СВЦЭМ!$D$33:$D$776,СВЦЭМ!$A$33:$A$776,$A34,СВЦЭМ!$B$33:$B$776,O$11)+'СЕТ СН'!$F$11+СВЦЭМ!$D$10+'СЕТ СН'!$F$5-'СЕТ СН'!$F$21</f>
        <v>2321.7695159099999</v>
      </c>
      <c r="P34" s="36">
        <f>SUMIFS(СВЦЭМ!$D$33:$D$776,СВЦЭМ!$A$33:$A$776,$A34,СВЦЭМ!$B$33:$B$776,P$11)+'СЕТ СН'!$F$11+СВЦЭМ!$D$10+'СЕТ СН'!$F$5-'СЕТ СН'!$F$21</f>
        <v>2332.57050811</v>
      </c>
      <c r="Q34" s="36">
        <f>SUMIFS(СВЦЭМ!$D$33:$D$776,СВЦЭМ!$A$33:$A$776,$A34,СВЦЭМ!$B$33:$B$776,Q$11)+'СЕТ СН'!$F$11+СВЦЭМ!$D$10+'СЕТ СН'!$F$5-'СЕТ СН'!$F$21</f>
        <v>2289.3864124299998</v>
      </c>
      <c r="R34" s="36">
        <f>SUMIFS(СВЦЭМ!$D$33:$D$776,СВЦЭМ!$A$33:$A$776,$A34,СВЦЭМ!$B$33:$B$776,R$11)+'СЕТ СН'!$F$11+СВЦЭМ!$D$10+'СЕТ СН'!$F$5-'СЕТ СН'!$F$21</f>
        <v>2236.7441194100002</v>
      </c>
      <c r="S34" s="36">
        <f>SUMIFS(СВЦЭМ!$D$33:$D$776,СВЦЭМ!$A$33:$A$776,$A34,СВЦЭМ!$B$33:$B$776,S$11)+'СЕТ СН'!$F$11+СВЦЭМ!$D$10+'СЕТ СН'!$F$5-'СЕТ СН'!$F$21</f>
        <v>2239.16058178</v>
      </c>
      <c r="T34" s="36">
        <f>SUMIFS(СВЦЭМ!$D$33:$D$776,СВЦЭМ!$A$33:$A$776,$A34,СВЦЭМ!$B$33:$B$776,T$11)+'СЕТ СН'!$F$11+СВЦЭМ!$D$10+'СЕТ СН'!$F$5-'СЕТ СН'!$F$21</f>
        <v>2239.9043761399998</v>
      </c>
      <c r="U34" s="36">
        <f>SUMIFS(СВЦЭМ!$D$33:$D$776,СВЦЭМ!$A$33:$A$776,$A34,СВЦЭМ!$B$33:$B$776,U$11)+'СЕТ СН'!$F$11+СВЦЭМ!$D$10+'СЕТ СН'!$F$5-'СЕТ СН'!$F$21</f>
        <v>2237.3731568799999</v>
      </c>
      <c r="V34" s="36">
        <f>SUMIFS(СВЦЭМ!$D$33:$D$776,СВЦЭМ!$A$33:$A$776,$A34,СВЦЭМ!$B$33:$B$776,V$11)+'СЕТ СН'!$F$11+СВЦЭМ!$D$10+'СЕТ СН'!$F$5-'СЕТ СН'!$F$21</f>
        <v>2227.53242434</v>
      </c>
      <c r="W34" s="36">
        <f>SUMIFS(СВЦЭМ!$D$33:$D$776,СВЦЭМ!$A$33:$A$776,$A34,СВЦЭМ!$B$33:$B$776,W$11)+'СЕТ СН'!$F$11+СВЦЭМ!$D$10+'СЕТ СН'!$F$5-'СЕТ СН'!$F$21</f>
        <v>2220.2123177200001</v>
      </c>
      <c r="X34" s="36">
        <f>SUMIFS(СВЦЭМ!$D$33:$D$776,СВЦЭМ!$A$33:$A$776,$A34,СВЦЭМ!$B$33:$B$776,X$11)+'СЕТ СН'!$F$11+СВЦЭМ!$D$10+'СЕТ СН'!$F$5-'СЕТ СН'!$F$21</f>
        <v>2223.0243736399998</v>
      </c>
      <c r="Y34" s="36">
        <f>SUMIFS(СВЦЭМ!$D$33:$D$776,СВЦЭМ!$A$33:$A$776,$A34,СВЦЭМ!$B$33:$B$776,Y$11)+'СЕТ СН'!$F$11+СВЦЭМ!$D$10+'СЕТ СН'!$F$5-'СЕТ СН'!$F$21</f>
        <v>2308.9327560699999</v>
      </c>
    </row>
    <row r="35" spans="1:27" ht="15.75" x14ac:dyDescent="0.2">
      <c r="A35" s="35">
        <f t="shared" si="0"/>
        <v>43640</v>
      </c>
      <c r="B35" s="36">
        <f>SUMIFS(СВЦЭМ!$D$33:$D$776,СВЦЭМ!$A$33:$A$776,$A35,СВЦЭМ!$B$33:$B$776,B$11)+'СЕТ СН'!$F$11+СВЦЭМ!$D$10+'СЕТ СН'!$F$5-'СЕТ СН'!$F$21</f>
        <v>2425.2411410599998</v>
      </c>
      <c r="C35" s="36">
        <f>SUMIFS(СВЦЭМ!$D$33:$D$776,СВЦЭМ!$A$33:$A$776,$A35,СВЦЭМ!$B$33:$B$776,C$11)+'СЕТ СН'!$F$11+СВЦЭМ!$D$10+'СЕТ СН'!$F$5-'СЕТ СН'!$F$21</f>
        <v>2443.5003372299998</v>
      </c>
      <c r="D35" s="36">
        <f>SUMIFS(СВЦЭМ!$D$33:$D$776,СВЦЭМ!$A$33:$A$776,$A35,СВЦЭМ!$B$33:$B$776,D$11)+'СЕТ СН'!$F$11+СВЦЭМ!$D$10+'СЕТ СН'!$F$5-'СЕТ СН'!$F$21</f>
        <v>2485.1689867699997</v>
      </c>
      <c r="E35" s="36">
        <f>SUMIFS(СВЦЭМ!$D$33:$D$776,СВЦЭМ!$A$33:$A$776,$A35,СВЦЭМ!$B$33:$B$776,E$11)+'СЕТ СН'!$F$11+СВЦЭМ!$D$10+'СЕТ СН'!$F$5-'СЕТ СН'!$F$21</f>
        <v>2487.34532403</v>
      </c>
      <c r="F35" s="36">
        <f>SUMIFS(СВЦЭМ!$D$33:$D$776,СВЦЭМ!$A$33:$A$776,$A35,СВЦЭМ!$B$33:$B$776,F$11)+'СЕТ СН'!$F$11+СВЦЭМ!$D$10+'СЕТ СН'!$F$5-'СЕТ СН'!$F$21</f>
        <v>2494.5948090500001</v>
      </c>
      <c r="G35" s="36">
        <f>SUMIFS(СВЦЭМ!$D$33:$D$776,СВЦЭМ!$A$33:$A$776,$A35,СВЦЭМ!$B$33:$B$776,G$11)+'СЕТ СН'!$F$11+СВЦЭМ!$D$10+'СЕТ СН'!$F$5-'СЕТ СН'!$F$21</f>
        <v>2493.9310290100002</v>
      </c>
      <c r="H35" s="36">
        <f>SUMIFS(СВЦЭМ!$D$33:$D$776,СВЦЭМ!$A$33:$A$776,$A35,СВЦЭМ!$B$33:$B$776,H$11)+'СЕТ СН'!$F$11+СВЦЭМ!$D$10+'СЕТ СН'!$F$5-'СЕТ СН'!$F$21</f>
        <v>2459.4696599499998</v>
      </c>
      <c r="I35" s="36">
        <f>SUMIFS(СВЦЭМ!$D$33:$D$776,СВЦЭМ!$A$33:$A$776,$A35,СВЦЭМ!$B$33:$B$776,I$11)+'СЕТ СН'!$F$11+СВЦЭМ!$D$10+'СЕТ СН'!$F$5-'СЕТ СН'!$F$21</f>
        <v>2397.6267777399999</v>
      </c>
      <c r="J35" s="36">
        <f>SUMIFS(СВЦЭМ!$D$33:$D$776,СВЦЭМ!$A$33:$A$776,$A35,СВЦЭМ!$B$33:$B$776,J$11)+'СЕТ СН'!$F$11+СВЦЭМ!$D$10+'СЕТ СН'!$F$5-'СЕТ СН'!$F$21</f>
        <v>2382.2255164600001</v>
      </c>
      <c r="K35" s="36">
        <f>SUMIFS(СВЦЭМ!$D$33:$D$776,СВЦЭМ!$A$33:$A$776,$A35,СВЦЭМ!$B$33:$B$776,K$11)+'СЕТ СН'!$F$11+СВЦЭМ!$D$10+'СЕТ СН'!$F$5-'СЕТ СН'!$F$21</f>
        <v>2357.6075175400001</v>
      </c>
      <c r="L35" s="36">
        <f>SUMIFS(СВЦЭМ!$D$33:$D$776,СВЦЭМ!$A$33:$A$776,$A35,СВЦЭМ!$B$33:$B$776,L$11)+'СЕТ СН'!$F$11+СВЦЭМ!$D$10+'СЕТ СН'!$F$5-'СЕТ СН'!$F$21</f>
        <v>2350.2255454799997</v>
      </c>
      <c r="M35" s="36">
        <f>SUMIFS(СВЦЭМ!$D$33:$D$776,СВЦЭМ!$A$33:$A$776,$A35,СВЦЭМ!$B$33:$B$776,M$11)+'СЕТ СН'!$F$11+СВЦЭМ!$D$10+'СЕТ СН'!$F$5-'СЕТ СН'!$F$21</f>
        <v>2339.59616379</v>
      </c>
      <c r="N35" s="36">
        <f>SUMIFS(СВЦЭМ!$D$33:$D$776,СВЦЭМ!$A$33:$A$776,$A35,СВЦЭМ!$B$33:$B$776,N$11)+'СЕТ СН'!$F$11+СВЦЭМ!$D$10+'СЕТ СН'!$F$5-'СЕТ СН'!$F$21</f>
        <v>2346.4387018100001</v>
      </c>
      <c r="O35" s="36">
        <f>SUMIFS(СВЦЭМ!$D$33:$D$776,СВЦЭМ!$A$33:$A$776,$A35,СВЦЭМ!$B$33:$B$776,O$11)+'СЕТ СН'!$F$11+СВЦЭМ!$D$10+'СЕТ СН'!$F$5-'СЕТ СН'!$F$21</f>
        <v>2340.70603024</v>
      </c>
      <c r="P35" s="36">
        <f>SUMIFS(СВЦЭМ!$D$33:$D$776,СВЦЭМ!$A$33:$A$776,$A35,СВЦЭМ!$B$33:$B$776,P$11)+'СЕТ СН'!$F$11+СВЦЭМ!$D$10+'СЕТ СН'!$F$5-'СЕТ СН'!$F$21</f>
        <v>2346.8603393600001</v>
      </c>
      <c r="Q35" s="36">
        <f>SUMIFS(СВЦЭМ!$D$33:$D$776,СВЦЭМ!$A$33:$A$776,$A35,СВЦЭМ!$B$33:$B$776,Q$11)+'СЕТ СН'!$F$11+СВЦЭМ!$D$10+'СЕТ СН'!$F$5-'СЕТ СН'!$F$21</f>
        <v>2311.3896757000002</v>
      </c>
      <c r="R35" s="36">
        <f>SUMIFS(СВЦЭМ!$D$33:$D$776,СВЦЭМ!$A$33:$A$776,$A35,СВЦЭМ!$B$33:$B$776,R$11)+'СЕТ СН'!$F$11+СВЦЭМ!$D$10+'СЕТ СН'!$F$5-'СЕТ СН'!$F$21</f>
        <v>2286.17176617</v>
      </c>
      <c r="S35" s="36">
        <f>SUMIFS(СВЦЭМ!$D$33:$D$776,СВЦЭМ!$A$33:$A$776,$A35,СВЦЭМ!$B$33:$B$776,S$11)+'СЕТ СН'!$F$11+СВЦЭМ!$D$10+'СЕТ СН'!$F$5-'СЕТ СН'!$F$21</f>
        <v>2304.30587655</v>
      </c>
      <c r="T35" s="36">
        <f>SUMIFS(СВЦЭМ!$D$33:$D$776,СВЦЭМ!$A$33:$A$776,$A35,СВЦЭМ!$B$33:$B$776,T$11)+'СЕТ СН'!$F$11+СВЦЭМ!$D$10+'СЕТ СН'!$F$5-'СЕТ СН'!$F$21</f>
        <v>2313.3723794399998</v>
      </c>
      <c r="U35" s="36">
        <f>SUMIFS(СВЦЭМ!$D$33:$D$776,СВЦЭМ!$A$33:$A$776,$A35,СВЦЭМ!$B$33:$B$776,U$11)+'СЕТ СН'!$F$11+СВЦЭМ!$D$10+'СЕТ СН'!$F$5-'СЕТ СН'!$F$21</f>
        <v>2326.6096374899998</v>
      </c>
      <c r="V35" s="36">
        <f>SUMIFS(СВЦЭМ!$D$33:$D$776,СВЦЭМ!$A$33:$A$776,$A35,СВЦЭМ!$B$33:$B$776,V$11)+'СЕТ СН'!$F$11+СВЦЭМ!$D$10+'СЕТ СН'!$F$5-'СЕТ СН'!$F$21</f>
        <v>2341.9591202199999</v>
      </c>
      <c r="W35" s="36">
        <f>SUMIFS(СВЦЭМ!$D$33:$D$776,СВЦЭМ!$A$33:$A$776,$A35,СВЦЭМ!$B$33:$B$776,W$11)+'СЕТ СН'!$F$11+СВЦЭМ!$D$10+'СЕТ СН'!$F$5-'СЕТ СН'!$F$21</f>
        <v>2325.1896516400002</v>
      </c>
      <c r="X35" s="36">
        <f>SUMIFS(СВЦЭМ!$D$33:$D$776,СВЦЭМ!$A$33:$A$776,$A35,СВЦЭМ!$B$33:$B$776,X$11)+'СЕТ СН'!$F$11+СВЦЭМ!$D$10+'СЕТ СН'!$F$5-'СЕТ СН'!$F$21</f>
        <v>2343.2264958199999</v>
      </c>
      <c r="Y35" s="36">
        <f>SUMIFS(СВЦЭМ!$D$33:$D$776,СВЦЭМ!$A$33:$A$776,$A35,СВЦЭМ!$B$33:$B$776,Y$11)+'СЕТ СН'!$F$11+СВЦЭМ!$D$10+'СЕТ СН'!$F$5-'СЕТ СН'!$F$21</f>
        <v>2418.0948492799998</v>
      </c>
    </row>
    <row r="36" spans="1:27" ht="15.75" x14ac:dyDescent="0.2">
      <c r="A36" s="35">
        <f t="shared" si="0"/>
        <v>43641</v>
      </c>
      <c r="B36" s="36">
        <f>SUMIFS(СВЦЭМ!$D$33:$D$776,СВЦЭМ!$A$33:$A$776,$A36,СВЦЭМ!$B$33:$B$776,B$11)+'СЕТ СН'!$F$11+СВЦЭМ!$D$10+'СЕТ СН'!$F$5-'СЕТ СН'!$F$21</f>
        <v>2447.1879984100001</v>
      </c>
      <c r="C36" s="36">
        <f>SUMIFS(СВЦЭМ!$D$33:$D$776,СВЦЭМ!$A$33:$A$776,$A36,СВЦЭМ!$B$33:$B$776,C$11)+'СЕТ СН'!$F$11+СВЦЭМ!$D$10+'СЕТ СН'!$F$5-'СЕТ СН'!$F$21</f>
        <v>2497.2222661800001</v>
      </c>
      <c r="D36" s="36">
        <f>SUMIFS(СВЦЭМ!$D$33:$D$776,СВЦЭМ!$A$33:$A$776,$A36,СВЦЭМ!$B$33:$B$776,D$11)+'СЕТ СН'!$F$11+СВЦЭМ!$D$10+'СЕТ СН'!$F$5-'СЕТ СН'!$F$21</f>
        <v>2488.1530817900002</v>
      </c>
      <c r="E36" s="36">
        <f>SUMIFS(СВЦЭМ!$D$33:$D$776,СВЦЭМ!$A$33:$A$776,$A36,СВЦЭМ!$B$33:$B$776,E$11)+'СЕТ СН'!$F$11+СВЦЭМ!$D$10+'СЕТ СН'!$F$5-'СЕТ СН'!$F$21</f>
        <v>2478.1179658000001</v>
      </c>
      <c r="F36" s="36">
        <f>SUMIFS(СВЦЭМ!$D$33:$D$776,СВЦЭМ!$A$33:$A$776,$A36,СВЦЭМ!$B$33:$B$776,F$11)+'СЕТ СН'!$F$11+СВЦЭМ!$D$10+'СЕТ СН'!$F$5-'СЕТ СН'!$F$21</f>
        <v>2482.3594894600001</v>
      </c>
      <c r="G36" s="36">
        <f>SUMIFS(СВЦЭМ!$D$33:$D$776,СВЦЭМ!$A$33:$A$776,$A36,СВЦЭМ!$B$33:$B$776,G$11)+'СЕТ СН'!$F$11+СВЦЭМ!$D$10+'СЕТ СН'!$F$5-'СЕТ СН'!$F$21</f>
        <v>2465.5160543699999</v>
      </c>
      <c r="H36" s="36">
        <f>SUMIFS(СВЦЭМ!$D$33:$D$776,СВЦЭМ!$A$33:$A$776,$A36,СВЦЭМ!$B$33:$B$776,H$11)+'СЕТ СН'!$F$11+СВЦЭМ!$D$10+'СЕТ СН'!$F$5-'СЕТ СН'!$F$21</f>
        <v>2454.9513237900001</v>
      </c>
      <c r="I36" s="36">
        <f>SUMIFS(СВЦЭМ!$D$33:$D$776,СВЦЭМ!$A$33:$A$776,$A36,СВЦЭМ!$B$33:$B$776,I$11)+'СЕТ СН'!$F$11+СВЦЭМ!$D$10+'СЕТ СН'!$F$5-'СЕТ СН'!$F$21</f>
        <v>2398.6386338500001</v>
      </c>
      <c r="J36" s="36">
        <f>SUMIFS(СВЦЭМ!$D$33:$D$776,СВЦЭМ!$A$33:$A$776,$A36,СВЦЭМ!$B$33:$B$776,J$11)+'СЕТ СН'!$F$11+СВЦЭМ!$D$10+'СЕТ СН'!$F$5-'СЕТ СН'!$F$21</f>
        <v>2410.91746642</v>
      </c>
      <c r="K36" s="36">
        <f>SUMIFS(СВЦЭМ!$D$33:$D$776,СВЦЭМ!$A$33:$A$776,$A36,СВЦЭМ!$B$33:$B$776,K$11)+'СЕТ СН'!$F$11+СВЦЭМ!$D$10+'СЕТ СН'!$F$5-'СЕТ СН'!$F$21</f>
        <v>2396.1849527700001</v>
      </c>
      <c r="L36" s="36">
        <f>SUMIFS(СВЦЭМ!$D$33:$D$776,СВЦЭМ!$A$33:$A$776,$A36,СВЦЭМ!$B$33:$B$776,L$11)+'СЕТ СН'!$F$11+СВЦЭМ!$D$10+'СЕТ СН'!$F$5-'СЕТ СН'!$F$21</f>
        <v>2380.3691852000002</v>
      </c>
      <c r="M36" s="36">
        <f>SUMIFS(СВЦЭМ!$D$33:$D$776,СВЦЭМ!$A$33:$A$776,$A36,СВЦЭМ!$B$33:$B$776,M$11)+'СЕТ СН'!$F$11+СВЦЭМ!$D$10+'СЕТ СН'!$F$5-'СЕТ СН'!$F$21</f>
        <v>2375.0952314900001</v>
      </c>
      <c r="N36" s="36">
        <f>SUMIFS(СВЦЭМ!$D$33:$D$776,СВЦЭМ!$A$33:$A$776,$A36,СВЦЭМ!$B$33:$B$776,N$11)+'СЕТ СН'!$F$11+СВЦЭМ!$D$10+'СЕТ СН'!$F$5-'СЕТ СН'!$F$21</f>
        <v>2382.23799353</v>
      </c>
      <c r="O36" s="36">
        <f>SUMIFS(СВЦЭМ!$D$33:$D$776,СВЦЭМ!$A$33:$A$776,$A36,СВЦЭМ!$B$33:$B$776,O$11)+'СЕТ СН'!$F$11+СВЦЭМ!$D$10+'СЕТ СН'!$F$5-'СЕТ СН'!$F$21</f>
        <v>2379.6770070799998</v>
      </c>
      <c r="P36" s="36">
        <f>SUMIFS(СВЦЭМ!$D$33:$D$776,СВЦЭМ!$A$33:$A$776,$A36,СВЦЭМ!$B$33:$B$776,P$11)+'СЕТ СН'!$F$11+СВЦЭМ!$D$10+'СЕТ СН'!$F$5-'СЕТ СН'!$F$21</f>
        <v>2384.7699334899999</v>
      </c>
      <c r="Q36" s="36">
        <f>SUMIFS(СВЦЭМ!$D$33:$D$776,СВЦЭМ!$A$33:$A$776,$A36,СВЦЭМ!$B$33:$B$776,Q$11)+'СЕТ СН'!$F$11+СВЦЭМ!$D$10+'СЕТ СН'!$F$5-'СЕТ СН'!$F$21</f>
        <v>2341.4843323699997</v>
      </c>
      <c r="R36" s="36">
        <f>SUMIFS(СВЦЭМ!$D$33:$D$776,СВЦЭМ!$A$33:$A$776,$A36,СВЦЭМ!$B$33:$B$776,R$11)+'СЕТ СН'!$F$11+СВЦЭМ!$D$10+'СЕТ СН'!$F$5-'СЕТ СН'!$F$21</f>
        <v>2311.2079353399999</v>
      </c>
      <c r="S36" s="36">
        <f>SUMIFS(СВЦЭМ!$D$33:$D$776,СВЦЭМ!$A$33:$A$776,$A36,СВЦЭМ!$B$33:$B$776,S$11)+'СЕТ СН'!$F$11+СВЦЭМ!$D$10+'СЕТ СН'!$F$5-'СЕТ СН'!$F$21</f>
        <v>2310.1500838500001</v>
      </c>
      <c r="T36" s="36">
        <f>SUMIFS(СВЦЭМ!$D$33:$D$776,СВЦЭМ!$A$33:$A$776,$A36,СВЦЭМ!$B$33:$B$776,T$11)+'СЕТ СН'!$F$11+СВЦЭМ!$D$10+'СЕТ СН'!$F$5-'СЕТ СН'!$F$21</f>
        <v>2316.2400327300002</v>
      </c>
      <c r="U36" s="36">
        <f>SUMIFS(СВЦЭМ!$D$33:$D$776,СВЦЭМ!$A$33:$A$776,$A36,СВЦЭМ!$B$33:$B$776,U$11)+'СЕТ СН'!$F$11+СВЦЭМ!$D$10+'СЕТ СН'!$F$5-'СЕТ СН'!$F$21</f>
        <v>2314.0959623200001</v>
      </c>
      <c r="V36" s="36">
        <f>SUMIFS(СВЦЭМ!$D$33:$D$776,СВЦЭМ!$A$33:$A$776,$A36,СВЦЭМ!$B$33:$B$776,V$11)+'СЕТ СН'!$F$11+СВЦЭМ!$D$10+'СЕТ СН'!$F$5-'СЕТ СН'!$F$21</f>
        <v>2306.6617233900001</v>
      </c>
      <c r="W36" s="36">
        <f>SUMIFS(СВЦЭМ!$D$33:$D$776,СВЦЭМ!$A$33:$A$776,$A36,СВЦЭМ!$B$33:$B$776,W$11)+'СЕТ СН'!$F$11+СВЦЭМ!$D$10+'СЕТ СН'!$F$5-'СЕТ СН'!$F$21</f>
        <v>2306.3279877599998</v>
      </c>
      <c r="X36" s="36">
        <f>SUMIFS(СВЦЭМ!$D$33:$D$776,СВЦЭМ!$A$33:$A$776,$A36,СВЦЭМ!$B$33:$B$776,X$11)+'СЕТ СН'!$F$11+СВЦЭМ!$D$10+'СЕТ СН'!$F$5-'СЕТ СН'!$F$21</f>
        <v>2297.4444385400002</v>
      </c>
      <c r="Y36" s="36">
        <f>SUMIFS(СВЦЭМ!$D$33:$D$776,СВЦЭМ!$A$33:$A$776,$A36,СВЦЭМ!$B$33:$B$776,Y$11)+'СЕТ СН'!$F$11+СВЦЭМ!$D$10+'СЕТ СН'!$F$5-'СЕТ СН'!$F$21</f>
        <v>2336.7572017399998</v>
      </c>
    </row>
    <row r="37" spans="1:27" ht="15.75" x14ac:dyDescent="0.2">
      <c r="A37" s="35">
        <f t="shared" si="0"/>
        <v>43642</v>
      </c>
      <c r="B37" s="36">
        <f>SUMIFS(СВЦЭМ!$D$33:$D$776,СВЦЭМ!$A$33:$A$776,$A37,СВЦЭМ!$B$33:$B$776,B$11)+'СЕТ СН'!$F$11+СВЦЭМ!$D$10+'СЕТ СН'!$F$5-'СЕТ СН'!$F$21</f>
        <v>2391.0519328400001</v>
      </c>
      <c r="C37" s="36">
        <f>SUMIFS(СВЦЭМ!$D$33:$D$776,СВЦЭМ!$A$33:$A$776,$A37,СВЦЭМ!$B$33:$B$776,C$11)+'СЕТ СН'!$F$11+СВЦЭМ!$D$10+'СЕТ СН'!$F$5-'СЕТ СН'!$F$21</f>
        <v>2471.3621424799999</v>
      </c>
      <c r="D37" s="36">
        <f>SUMIFS(СВЦЭМ!$D$33:$D$776,СВЦЭМ!$A$33:$A$776,$A37,СВЦЭМ!$B$33:$B$776,D$11)+'СЕТ СН'!$F$11+СВЦЭМ!$D$10+'СЕТ СН'!$F$5-'СЕТ СН'!$F$21</f>
        <v>2499.0548153300001</v>
      </c>
      <c r="E37" s="36">
        <f>SUMIFS(СВЦЭМ!$D$33:$D$776,СВЦЭМ!$A$33:$A$776,$A37,СВЦЭМ!$B$33:$B$776,E$11)+'СЕТ СН'!$F$11+СВЦЭМ!$D$10+'СЕТ СН'!$F$5-'СЕТ СН'!$F$21</f>
        <v>2513.5477057500002</v>
      </c>
      <c r="F37" s="36">
        <f>SUMIFS(СВЦЭМ!$D$33:$D$776,СВЦЭМ!$A$33:$A$776,$A37,СВЦЭМ!$B$33:$B$776,F$11)+'СЕТ СН'!$F$11+СВЦЭМ!$D$10+'СЕТ СН'!$F$5-'СЕТ СН'!$F$21</f>
        <v>2522.7035813000002</v>
      </c>
      <c r="G37" s="36">
        <f>SUMIFS(СВЦЭМ!$D$33:$D$776,СВЦЭМ!$A$33:$A$776,$A37,СВЦЭМ!$B$33:$B$776,G$11)+'СЕТ СН'!$F$11+СВЦЭМ!$D$10+'СЕТ СН'!$F$5-'СЕТ СН'!$F$21</f>
        <v>2503.8391249299998</v>
      </c>
      <c r="H37" s="36">
        <f>SUMIFS(СВЦЭМ!$D$33:$D$776,СВЦЭМ!$A$33:$A$776,$A37,СВЦЭМ!$B$33:$B$776,H$11)+'СЕТ СН'!$F$11+СВЦЭМ!$D$10+'СЕТ СН'!$F$5-'СЕТ СН'!$F$21</f>
        <v>2451.95539749</v>
      </c>
      <c r="I37" s="36">
        <f>SUMIFS(СВЦЭМ!$D$33:$D$776,СВЦЭМ!$A$33:$A$776,$A37,СВЦЭМ!$B$33:$B$776,I$11)+'СЕТ СН'!$F$11+СВЦЭМ!$D$10+'СЕТ СН'!$F$5-'СЕТ СН'!$F$21</f>
        <v>2409.3030614099998</v>
      </c>
      <c r="J37" s="36">
        <f>SUMIFS(СВЦЭМ!$D$33:$D$776,СВЦЭМ!$A$33:$A$776,$A37,СВЦЭМ!$B$33:$B$776,J$11)+'СЕТ СН'!$F$11+СВЦЭМ!$D$10+'СЕТ СН'!$F$5-'СЕТ СН'!$F$21</f>
        <v>2370.1072293100001</v>
      </c>
      <c r="K37" s="36">
        <f>SUMIFS(СВЦЭМ!$D$33:$D$776,СВЦЭМ!$A$33:$A$776,$A37,СВЦЭМ!$B$33:$B$776,K$11)+'СЕТ СН'!$F$11+СВЦЭМ!$D$10+'СЕТ СН'!$F$5-'СЕТ СН'!$F$21</f>
        <v>2344.9870883799999</v>
      </c>
      <c r="L37" s="36">
        <f>SUMIFS(СВЦЭМ!$D$33:$D$776,СВЦЭМ!$A$33:$A$776,$A37,СВЦЭМ!$B$33:$B$776,L$11)+'СЕТ СН'!$F$11+СВЦЭМ!$D$10+'СЕТ СН'!$F$5-'СЕТ СН'!$F$21</f>
        <v>2343.81760411</v>
      </c>
      <c r="M37" s="36">
        <f>SUMIFS(СВЦЭМ!$D$33:$D$776,СВЦЭМ!$A$33:$A$776,$A37,СВЦЭМ!$B$33:$B$776,M$11)+'СЕТ СН'!$F$11+СВЦЭМ!$D$10+'СЕТ СН'!$F$5-'СЕТ СН'!$F$21</f>
        <v>2334.8142787400002</v>
      </c>
      <c r="N37" s="36">
        <f>SUMIFS(СВЦЭМ!$D$33:$D$776,СВЦЭМ!$A$33:$A$776,$A37,СВЦЭМ!$B$33:$B$776,N$11)+'СЕТ СН'!$F$11+СВЦЭМ!$D$10+'СЕТ СН'!$F$5-'СЕТ СН'!$F$21</f>
        <v>2345.3916627899998</v>
      </c>
      <c r="O37" s="36">
        <f>SUMIFS(СВЦЭМ!$D$33:$D$776,СВЦЭМ!$A$33:$A$776,$A37,СВЦЭМ!$B$33:$B$776,O$11)+'СЕТ СН'!$F$11+СВЦЭМ!$D$10+'СЕТ СН'!$F$5-'СЕТ СН'!$F$21</f>
        <v>2334.3522416800001</v>
      </c>
      <c r="P37" s="36">
        <f>SUMIFS(СВЦЭМ!$D$33:$D$776,СВЦЭМ!$A$33:$A$776,$A37,СВЦЭМ!$B$33:$B$776,P$11)+'СЕТ СН'!$F$11+СВЦЭМ!$D$10+'СЕТ СН'!$F$5-'СЕТ СН'!$F$21</f>
        <v>2333.7510273899998</v>
      </c>
      <c r="Q37" s="36">
        <f>SUMIFS(СВЦЭМ!$D$33:$D$776,СВЦЭМ!$A$33:$A$776,$A37,СВЦЭМ!$B$33:$B$776,Q$11)+'СЕТ СН'!$F$11+СВЦЭМ!$D$10+'СЕТ СН'!$F$5-'СЕТ СН'!$F$21</f>
        <v>2295.0412468499999</v>
      </c>
      <c r="R37" s="36">
        <f>SUMIFS(СВЦЭМ!$D$33:$D$776,СВЦЭМ!$A$33:$A$776,$A37,СВЦЭМ!$B$33:$B$776,R$11)+'СЕТ СН'!$F$11+СВЦЭМ!$D$10+'СЕТ СН'!$F$5-'СЕТ СН'!$F$21</f>
        <v>2237.8203373400002</v>
      </c>
      <c r="S37" s="36">
        <f>SUMIFS(СВЦЭМ!$D$33:$D$776,СВЦЭМ!$A$33:$A$776,$A37,СВЦЭМ!$B$33:$B$776,S$11)+'СЕТ СН'!$F$11+СВЦЭМ!$D$10+'СЕТ СН'!$F$5-'СЕТ СН'!$F$21</f>
        <v>2247.9108123199999</v>
      </c>
      <c r="T37" s="36">
        <f>SUMIFS(СВЦЭМ!$D$33:$D$776,СВЦЭМ!$A$33:$A$776,$A37,СВЦЭМ!$B$33:$B$776,T$11)+'СЕТ СН'!$F$11+СВЦЭМ!$D$10+'СЕТ СН'!$F$5-'СЕТ СН'!$F$21</f>
        <v>2248.2597983199998</v>
      </c>
      <c r="U37" s="36">
        <f>SUMIFS(СВЦЭМ!$D$33:$D$776,СВЦЭМ!$A$33:$A$776,$A37,СВЦЭМ!$B$33:$B$776,U$11)+'СЕТ СН'!$F$11+СВЦЭМ!$D$10+'СЕТ СН'!$F$5-'СЕТ СН'!$F$21</f>
        <v>2244.8611551399999</v>
      </c>
      <c r="V37" s="36">
        <f>SUMIFS(СВЦЭМ!$D$33:$D$776,СВЦЭМ!$A$33:$A$776,$A37,СВЦЭМ!$B$33:$B$776,V$11)+'СЕТ СН'!$F$11+СВЦЭМ!$D$10+'СЕТ СН'!$F$5-'СЕТ СН'!$F$21</f>
        <v>2238.11581209</v>
      </c>
      <c r="W37" s="36">
        <f>SUMIFS(СВЦЭМ!$D$33:$D$776,СВЦЭМ!$A$33:$A$776,$A37,СВЦЭМ!$B$33:$B$776,W$11)+'СЕТ СН'!$F$11+СВЦЭМ!$D$10+'СЕТ СН'!$F$5-'СЕТ СН'!$F$21</f>
        <v>2226.1112687999998</v>
      </c>
      <c r="X37" s="36">
        <f>SUMIFS(СВЦЭМ!$D$33:$D$776,СВЦЭМ!$A$33:$A$776,$A37,СВЦЭМ!$B$33:$B$776,X$11)+'СЕТ СН'!$F$11+СВЦЭМ!$D$10+'СЕТ СН'!$F$5-'СЕТ СН'!$F$21</f>
        <v>2239.1040928499997</v>
      </c>
      <c r="Y37" s="36">
        <f>SUMIFS(СВЦЭМ!$D$33:$D$776,СВЦЭМ!$A$33:$A$776,$A37,СВЦЭМ!$B$33:$B$776,Y$11)+'СЕТ СН'!$F$11+СВЦЭМ!$D$10+'СЕТ СН'!$F$5-'СЕТ СН'!$F$21</f>
        <v>2309.80895844</v>
      </c>
    </row>
    <row r="38" spans="1:27" ht="15.75" x14ac:dyDescent="0.2">
      <c r="A38" s="35">
        <f t="shared" si="0"/>
        <v>43643</v>
      </c>
      <c r="B38" s="36">
        <f>SUMIFS(СВЦЭМ!$D$33:$D$776,СВЦЭМ!$A$33:$A$776,$A38,СВЦЭМ!$B$33:$B$776,B$11)+'СЕТ СН'!$F$11+СВЦЭМ!$D$10+'СЕТ СН'!$F$5-'СЕТ СН'!$F$21</f>
        <v>2420.9099431499999</v>
      </c>
      <c r="C38" s="36">
        <f>SUMIFS(СВЦЭМ!$D$33:$D$776,СВЦЭМ!$A$33:$A$776,$A38,СВЦЭМ!$B$33:$B$776,C$11)+'СЕТ СН'!$F$11+СВЦЭМ!$D$10+'СЕТ СН'!$F$5-'СЕТ СН'!$F$21</f>
        <v>2459.1978694499999</v>
      </c>
      <c r="D38" s="36">
        <f>SUMIFS(СВЦЭМ!$D$33:$D$776,СВЦЭМ!$A$33:$A$776,$A38,СВЦЭМ!$B$33:$B$776,D$11)+'СЕТ СН'!$F$11+СВЦЭМ!$D$10+'СЕТ СН'!$F$5-'СЕТ СН'!$F$21</f>
        <v>2485.92996877</v>
      </c>
      <c r="E38" s="36">
        <f>SUMIFS(СВЦЭМ!$D$33:$D$776,СВЦЭМ!$A$33:$A$776,$A38,СВЦЭМ!$B$33:$B$776,E$11)+'СЕТ СН'!$F$11+СВЦЭМ!$D$10+'СЕТ СН'!$F$5-'СЕТ СН'!$F$21</f>
        <v>2521.1167012400001</v>
      </c>
      <c r="F38" s="36">
        <f>SUMIFS(СВЦЭМ!$D$33:$D$776,СВЦЭМ!$A$33:$A$776,$A38,СВЦЭМ!$B$33:$B$776,F$11)+'СЕТ СН'!$F$11+СВЦЭМ!$D$10+'СЕТ СН'!$F$5-'СЕТ СН'!$F$21</f>
        <v>2532.9347107100002</v>
      </c>
      <c r="G38" s="36">
        <f>SUMIFS(СВЦЭМ!$D$33:$D$776,СВЦЭМ!$A$33:$A$776,$A38,СВЦЭМ!$B$33:$B$776,G$11)+'СЕТ СН'!$F$11+СВЦЭМ!$D$10+'СЕТ СН'!$F$5-'СЕТ СН'!$F$21</f>
        <v>2522.5673692199998</v>
      </c>
      <c r="H38" s="36">
        <f>SUMIFS(СВЦЭМ!$D$33:$D$776,СВЦЭМ!$A$33:$A$776,$A38,СВЦЭМ!$B$33:$B$776,H$11)+'СЕТ СН'!$F$11+СВЦЭМ!$D$10+'СЕТ СН'!$F$5-'СЕТ СН'!$F$21</f>
        <v>2454.3702459599999</v>
      </c>
      <c r="I38" s="36">
        <f>SUMIFS(СВЦЭМ!$D$33:$D$776,СВЦЭМ!$A$33:$A$776,$A38,СВЦЭМ!$B$33:$B$776,I$11)+'СЕТ СН'!$F$11+СВЦЭМ!$D$10+'СЕТ СН'!$F$5-'СЕТ СН'!$F$21</f>
        <v>2396.1897124799998</v>
      </c>
      <c r="J38" s="36">
        <f>SUMIFS(СВЦЭМ!$D$33:$D$776,СВЦЭМ!$A$33:$A$776,$A38,СВЦЭМ!$B$33:$B$776,J$11)+'СЕТ СН'!$F$11+СВЦЭМ!$D$10+'СЕТ СН'!$F$5-'СЕТ СН'!$F$21</f>
        <v>2346.0853616099998</v>
      </c>
      <c r="K38" s="36">
        <f>SUMIFS(СВЦЭМ!$D$33:$D$776,СВЦЭМ!$A$33:$A$776,$A38,СВЦЭМ!$B$33:$B$776,K$11)+'СЕТ СН'!$F$11+СВЦЭМ!$D$10+'СЕТ СН'!$F$5-'СЕТ СН'!$F$21</f>
        <v>2316.16952924</v>
      </c>
      <c r="L38" s="36">
        <f>SUMIFS(СВЦЭМ!$D$33:$D$776,СВЦЭМ!$A$33:$A$776,$A38,СВЦЭМ!$B$33:$B$776,L$11)+'СЕТ СН'!$F$11+СВЦЭМ!$D$10+'СЕТ СН'!$F$5-'СЕТ СН'!$F$21</f>
        <v>2294.36057372</v>
      </c>
      <c r="M38" s="36">
        <f>SUMIFS(СВЦЭМ!$D$33:$D$776,СВЦЭМ!$A$33:$A$776,$A38,СВЦЭМ!$B$33:$B$776,M$11)+'СЕТ СН'!$F$11+СВЦЭМ!$D$10+'СЕТ СН'!$F$5-'СЕТ СН'!$F$21</f>
        <v>2302.1079511500002</v>
      </c>
      <c r="N38" s="36">
        <f>SUMIFS(СВЦЭМ!$D$33:$D$776,СВЦЭМ!$A$33:$A$776,$A38,СВЦЭМ!$B$33:$B$776,N$11)+'СЕТ СН'!$F$11+СВЦЭМ!$D$10+'СЕТ СН'!$F$5-'СЕТ СН'!$F$21</f>
        <v>2318.3977137399997</v>
      </c>
      <c r="O38" s="36">
        <f>SUMIFS(СВЦЭМ!$D$33:$D$776,СВЦЭМ!$A$33:$A$776,$A38,СВЦЭМ!$B$33:$B$776,O$11)+'СЕТ СН'!$F$11+СВЦЭМ!$D$10+'СЕТ СН'!$F$5-'СЕТ СН'!$F$21</f>
        <v>2321.2645724599997</v>
      </c>
      <c r="P38" s="36">
        <f>SUMIFS(СВЦЭМ!$D$33:$D$776,СВЦЭМ!$A$33:$A$776,$A38,СВЦЭМ!$B$33:$B$776,P$11)+'СЕТ СН'!$F$11+СВЦЭМ!$D$10+'СЕТ СН'!$F$5-'СЕТ СН'!$F$21</f>
        <v>2317.2874087599998</v>
      </c>
      <c r="Q38" s="36">
        <f>SUMIFS(СВЦЭМ!$D$33:$D$776,СВЦЭМ!$A$33:$A$776,$A38,СВЦЭМ!$B$33:$B$776,Q$11)+'СЕТ СН'!$F$11+СВЦЭМ!$D$10+'СЕТ СН'!$F$5-'СЕТ СН'!$F$21</f>
        <v>2288.4542796599999</v>
      </c>
      <c r="R38" s="36">
        <f>SUMIFS(СВЦЭМ!$D$33:$D$776,СВЦЭМ!$A$33:$A$776,$A38,СВЦЭМ!$B$33:$B$776,R$11)+'СЕТ СН'!$F$11+СВЦЭМ!$D$10+'СЕТ СН'!$F$5-'СЕТ СН'!$F$21</f>
        <v>2250.5215240399998</v>
      </c>
      <c r="S38" s="36">
        <f>SUMIFS(СВЦЭМ!$D$33:$D$776,СВЦЭМ!$A$33:$A$776,$A38,СВЦЭМ!$B$33:$B$776,S$11)+'СЕТ СН'!$F$11+СВЦЭМ!$D$10+'СЕТ СН'!$F$5-'СЕТ СН'!$F$21</f>
        <v>2253.0042673899998</v>
      </c>
      <c r="T38" s="36">
        <f>SUMIFS(СВЦЭМ!$D$33:$D$776,СВЦЭМ!$A$33:$A$776,$A38,СВЦЭМ!$B$33:$B$776,T$11)+'СЕТ СН'!$F$11+СВЦЭМ!$D$10+'СЕТ СН'!$F$5-'СЕТ СН'!$F$21</f>
        <v>2242.5179917999999</v>
      </c>
      <c r="U38" s="36">
        <f>SUMIFS(СВЦЭМ!$D$33:$D$776,СВЦЭМ!$A$33:$A$776,$A38,СВЦЭМ!$B$33:$B$776,U$11)+'СЕТ СН'!$F$11+СВЦЭМ!$D$10+'СЕТ СН'!$F$5-'СЕТ СН'!$F$21</f>
        <v>2248.7276872499997</v>
      </c>
      <c r="V38" s="36">
        <f>SUMIFS(СВЦЭМ!$D$33:$D$776,СВЦЭМ!$A$33:$A$776,$A38,СВЦЭМ!$B$33:$B$776,V$11)+'СЕТ СН'!$F$11+СВЦЭМ!$D$10+'СЕТ СН'!$F$5-'СЕТ СН'!$F$21</f>
        <v>2236.1035240299998</v>
      </c>
      <c r="W38" s="36">
        <f>SUMIFS(СВЦЭМ!$D$33:$D$776,СВЦЭМ!$A$33:$A$776,$A38,СВЦЭМ!$B$33:$B$776,W$11)+'СЕТ СН'!$F$11+СВЦЭМ!$D$10+'СЕТ СН'!$F$5-'СЕТ СН'!$F$21</f>
        <v>2225.74283238</v>
      </c>
      <c r="X38" s="36">
        <f>SUMIFS(СВЦЭМ!$D$33:$D$776,СВЦЭМ!$A$33:$A$776,$A38,СВЦЭМ!$B$33:$B$776,X$11)+'СЕТ СН'!$F$11+СВЦЭМ!$D$10+'СЕТ СН'!$F$5-'СЕТ СН'!$F$21</f>
        <v>2229.5605436799997</v>
      </c>
      <c r="Y38" s="36">
        <f>SUMIFS(СВЦЭМ!$D$33:$D$776,СВЦЭМ!$A$33:$A$776,$A38,СВЦЭМ!$B$33:$B$776,Y$11)+'СЕТ СН'!$F$11+СВЦЭМ!$D$10+'СЕТ СН'!$F$5-'СЕТ СН'!$F$21</f>
        <v>2292.82155096</v>
      </c>
    </row>
    <row r="39" spans="1:27" ht="15.75" x14ac:dyDescent="0.2">
      <c r="A39" s="35">
        <f t="shared" si="0"/>
        <v>43644</v>
      </c>
      <c r="B39" s="36">
        <f>SUMIFS(СВЦЭМ!$D$33:$D$776,СВЦЭМ!$A$33:$A$776,$A39,СВЦЭМ!$B$33:$B$776,B$11)+'СЕТ СН'!$F$11+СВЦЭМ!$D$10+'СЕТ СН'!$F$5-'СЕТ СН'!$F$21</f>
        <v>2386.316264</v>
      </c>
      <c r="C39" s="36">
        <f>SUMIFS(СВЦЭМ!$D$33:$D$776,СВЦЭМ!$A$33:$A$776,$A39,СВЦЭМ!$B$33:$B$776,C$11)+'СЕТ СН'!$F$11+СВЦЭМ!$D$10+'СЕТ СН'!$F$5-'СЕТ СН'!$F$21</f>
        <v>2432.14844038</v>
      </c>
      <c r="D39" s="36">
        <f>SUMIFS(СВЦЭМ!$D$33:$D$776,СВЦЭМ!$A$33:$A$776,$A39,СВЦЭМ!$B$33:$B$776,D$11)+'СЕТ СН'!$F$11+СВЦЭМ!$D$10+'СЕТ СН'!$F$5-'СЕТ СН'!$F$21</f>
        <v>2474.8026881000001</v>
      </c>
      <c r="E39" s="36">
        <f>SUMIFS(СВЦЭМ!$D$33:$D$776,СВЦЭМ!$A$33:$A$776,$A39,СВЦЭМ!$B$33:$B$776,E$11)+'СЕТ СН'!$F$11+СВЦЭМ!$D$10+'СЕТ СН'!$F$5-'СЕТ СН'!$F$21</f>
        <v>2479.26639729</v>
      </c>
      <c r="F39" s="36">
        <f>SUMIFS(СВЦЭМ!$D$33:$D$776,СВЦЭМ!$A$33:$A$776,$A39,СВЦЭМ!$B$33:$B$776,F$11)+'СЕТ СН'!$F$11+СВЦЭМ!$D$10+'СЕТ СН'!$F$5-'СЕТ СН'!$F$21</f>
        <v>2486.77726411</v>
      </c>
      <c r="G39" s="36">
        <f>SUMIFS(СВЦЭМ!$D$33:$D$776,СВЦЭМ!$A$33:$A$776,$A39,СВЦЭМ!$B$33:$B$776,G$11)+'СЕТ СН'!$F$11+СВЦЭМ!$D$10+'СЕТ СН'!$F$5-'СЕТ СН'!$F$21</f>
        <v>2472.8286948499999</v>
      </c>
      <c r="H39" s="36">
        <f>SUMIFS(СВЦЭМ!$D$33:$D$776,СВЦЭМ!$A$33:$A$776,$A39,СВЦЭМ!$B$33:$B$776,H$11)+'СЕТ СН'!$F$11+СВЦЭМ!$D$10+'СЕТ СН'!$F$5-'СЕТ СН'!$F$21</f>
        <v>2411.94620463</v>
      </c>
      <c r="I39" s="36">
        <f>SUMIFS(СВЦЭМ!$D$33:$D$776,СВЦЭМ!$A$33:$A$776,$A39,СВЦЭМ!$B$33:$B$776,I$11)+'СЕТ СН'!$F$11+СВЦЭМ!$D$10+'СЕТ СН'!$F$5-'СЕТ СН'!$F$21</f>
        <v>2375.0313099599998</v>
      </c>
      <c r="J39" s="36">
        <f>SUMIFS(СВЦЭМ!$D$33:$D$776,СВЦЭМ!$A$33:$A$776,$A39,СВЦЭМ!$B$33:$B$776,J$11)+'СЕТ СН'!$F$11+СВЦЭМ!$D$10+'СЕТ СН'!$F$5-'СЕТ СН'!$F$21</f>
        <v>2329.04282917</v>
      </c>
      <c r="K39" s="36">
        <f>SUMIFS(СВЦЭМ!$D$33:$D$776,СВЦЭМ!$A$33:$A$776,$A39,СВЦЭМ!$B$33:$B$776,K$11)+'СЕТ СН'!$F$11+СВЦЭМ!$D$10+'СЕТ СН'!$F$5-'СЕТ СН'!$F$21</f>
        <v>2314.6853709799998</v>
      </c>
      <c r="L39" s="36">
        <f>SUMIFS(СВЦЭМ!$D$33:$D$776,СВЦЭМ!$A$33:$A$776,$A39,СВЦЭМ!$B$33:$B$776,L$11)+'СЕТ СН'!$F$11+СВЦЭМ!$D$10+'СЕТ СН'!$F$5-'СЕТ СН'!$F$21</f>
        <v>2330.05068007</v>
      </c>
      <c r="M39" s="36">
        <f>SUMIFS(СВЦЭМ!$D$33:$D$776,СВЦЭМ!$A$33:$A$776,$A39,СВЦЭМ!$B$33:$B$776,M$11)+'СЕТ СН'!$F$11+СВЦЭМ!$D$10+'СЕТ СН'!$F$5-'СЕТ СН'!$F$21</f>
        <v>2340.4108794399999</v>
      </c>
      <c r="N39" s="36">
        <f>SUMIFS(СВЦЭМ!$D$33:$D$776,СВЦЭМ!$A$33:$A$776,$A39,СВЦЭМ!$B$33:$B$776,N$11)+'СЕТ СН'!$F$11+СВЦЭМ!$D$10+'СЕТ СН'!$F$5-'СЕТ СН'!$F$21</f>
        <v>2359.4504398600002</v>
      </c>
      <c r="O39" s="36">
        <f>SUMIFS(СВЦЭМ!$D$33:$D$776,СВЦЭМ!$A$33:$A$776,$A39,СВЦЭМ!$B$33:$B$776,O$11)+'СЕТ СН'!$F$11+СВЦЭМ!$D$10+'СЕТ СН'!$F$5-'СЕТ СН'!$F$21</f>
        <v>2351.5896432499999</v>
      </c>
      <c r="P39" s="36">
        <f>SUMIFS(СВЦЭМ!$D$33:$D$776,СВЦЭМ!$A$33:$A$776,$A39,СВЦЭМ!$B$33:$B$776,P$11)+'СЕТ СН'!$F$11+СВЦЭМ!$D$10+'СЕТ СН'!$F$5-'СЕТ СН'!$F$21</f>
        <v>2342.8410407599999</v>
      </c>
      <c r="Q39" s="36">
        <f>SUMIFS(СВЦЭМ!$D$33:$D$776,СВЦЭМ!$A$33:$A$776,$A39,СВЦЭМ!$B$33:$B$776,Q$11)+'СЕТ СН'!$F$11+СВЦЭМ!$D$10+'СЕТ СН'!$F$5-'СЕТ СН'!$F$21</f>
        <v>2320.4652680600002</v>
      </c>
      <c r="R39" s="36">
        <f>SUMIFS(СВЦЭМ!$D$33:$D$776,СВЦЭМ!$A$33:$A$776,$A39,СВЦЭМ!$B$33:$B$776,R$11)+'СЕТ СН'!$F$11+СВЦЭМ!$D$10+'СЕТ СН'!$F$5-'СЕТ СН'!$F$21</f>
        <v>2290.2923204200001</v>
      </c>
      <c r="S39" s="36">
        <f>SUMIFS(СВЦЭМ!$D$33:$D$776,СВЦЭМ!$A$33:$A$776,$A39,СВЦЭМ!$B$33:$B$776,S$11)+'СЕТ СН'!$F$11+СВЦЭМ!$D$10+'СЕТ СН'!$F$5-'СЕТ СН'!$F$21</f>
        <v>2261.3492714499998</v>
      </c>
      <c r="T39" s="36">
        <f>SUMIFS(СВЦЭМ!$D$33:$D$776,СВЦЭМ!$A$33:$A$776,$A39,СВЦЭМ!$B$33:$B$776,T$11)+'СЕТ СН'!$F$11+СВЦЭМ!$D$10+'СЕТ СН'!$F$5-'СЕТ СН'!$F$21</f>
        <v>2278.3763504799999</v>
      </c>
      <c r="U39" s="36">
        <f>SUMIFS(СВЦЭМ!$D$33:$D$776,СВЦЭМ!$A$33:$A$776,$A39,СВЦЭМ!$B$33:$B$776,U$11)+'СЕТ СН'!$F$11+СВЦЭМ!$D$10+'СЕТ СН'!$F$5-'СЕТ СН'!$F$21</f>
        <v>2286.6894817299999</v>
      </c>
      <c r="V39" s="36">
        <f>SUMIFS(СВЦЭМ!$D$33:$D$776,СВЦЭМ!$A$33:$A$776,$A39,СВЦЭМ!$B$33:$B$776,V$11)+'СЕТ СН'!$F$11+СВЦЭМ!$D$10+'СЕТ СН'!$F$5-'СЕТ СН'!$F$21</f>
        <v>2290.4646465800001</v>
      </c>
      <c r="W39" s="36">
        <f>SUMIFS(СВЦЭМ!$D$33:$D$776,СВЦЭМ!$A$33:$A$776,$A39,СВЦЭМ!$B$33:$B$776,W$11)+'СЕТ СН'!$F$11+СВЦЭМ!$D$10+'СЕТ СН'!$F$5-'СЕТ СН'!$F$21</f>
        <v>2257.34330559</v>
      </c>
      <c r="X39" s="36">
        <f>SUMIFS(СВЦЭМ!$D$33:$D$776,СВЦЭМ!$A$33:$A$776,$A39,СВЦЭМ!$B$33:$B$776,X$11)+'СЕТ СН'!$F$11+СВЦЭМ!$D$10+'СЕТ СН'!$F$5-'СЕТ СН'!$F$21</f>
        <v>2255.1879467600002</v>
      </c>
      <c r="Y39" s="36">
        <f>SUMIFS(СВЦЭМ!$D$33:$D$776,СВЦЭМ!$A$33:$A$776,$A39,СВЦЭМ!$B$33:$B$776,Y$11)+'СЕТ СН'!$F$11+СВЦЭМ!$D$10+'СЕТ СН'!$F$5-'СЕТ СН'!$F$21</f>
        <v>2344.96206261</v>
      </c>
    </row>
    <row r="40" spans="1:27" ht="15.75" x14ac:dyDescent="0.2">
      <c r="A40" s="35">
        <f t="shared" si="0"/>
        <v>43645</v>
      </c>
      <c r="B40" s="36">
        <f>SUMIFS(СВЦЭМ!$D$33:$D$776,СВЦЭМ!$A$33:$A$776,$A40,СВЦЭМ!$B$33:$B$776,B$11)+'СЕТ СН'!$F$11+СВЦЭМ!$D$10+'СЕТ СН'!$F$5-'СЕТ СН'!$F$21</f>
        <v>2377.92286818</v>
      </c>
      <c r="C40" s="36">
        <f>SUMIFS(СВЦЭМ!$D$33:$D$776,СВЦЭМ!$A$33:$A$776,$A40,СВЦЭМ!$B$33:$B$776,C$11)+'СЕТ СН'!$F$11+СВЦЭМ!$D$10+'СЕТ СН'!$F$5-'СЕТ СН'!$F$21</f>
        <v>2426.1028222599998</v>
      </c>
      <c r="D40" s="36">
        <f>SUMIFS(СВЦЭМ!$D$33:$D$776,СВЦЭМ!$A$33:$A$776,$A40,СВЦЭМ!$B$33:$B$776,D$11)+'СЕТ СН'!$F$11+СВЦЭМ!$D$10+'СЕТ СН'!$F$5-'СЕТ СН'!$F$21</f>
        <v>2450.5449031200001</v>
      </c>
      <c r="E40" s="36">
        <f>SUMIFS(СВЦЭМ!$D$33:$D$776,СВЦЭМ!$A$33:$A$776,$A40,СВЦЭМ!$B$33:$B$776,E$11)+'СЕТ СН'!$F$11+СВЦЭМ!$D$10+'СЕТ СН'!$F$5-'СЕТ СН'!$F$21</f>
        <v>2470.1943793</v>
      </c>
      <c r="F40" s="36">
        <f>SUMIFS(СВЦЭМ!$D$33:$D$776,СВЦЭМ!$A$33:$A$776,$A40,СВЦЭМ!$B$33:$B$776,F$11)+'СЕТ СН'!$F$11+СВЦЭМ!$D$10+'СЕТ СН'!$F$5-'СЕТ СН'!$F$21</f>
        <v>2474.6847723400001</v>
      </c>
      <c r="G40" s="36">
        <f>SUMIFS(СВЦЭМ!$D$33:$D$776,СВЦЭМ!$A$33:$A$776,$A40,СВЦЭМ!$B$33:$B$776,G$11)+'СЕТ СН'!$F$11+СВЦЭМ!$D$10+'СЕТ СН'!$F$5-'СЕТ СН'!$F$21</f>
        <v>2472.1633100099998</v>
      </c>
      <c r="H40" s="36">
        <f>SUMIFS(СВЦЭМ!$D$33:$D$776,СВЦЭМ!$A$33:$A$776,$A40,СВЦЭМ!$B$33:$B$776,H$11)+'СЕТ СН'!$F$11+СВЦЭМ!$D$10+'СЕТ СН'!$F$5-'СЕТ СН'!$F$21</f>
        <v>2434.7745255199998</v>
      </c>
      <c r="I40" s="36">
        <f>SUMIFS(СВЦЭМ!$D$33:$D$776,СВЦЭМ!$A$33:$A$776,$A40,СВЦЭМ!$B$33:$B$776,I$11)+'СЕТ СН'!$F$11+СВЦЭМ!$D$10+'СЕТ СН'!$F$5-'СЕТ СН'!$F$21</f>
        <v>2396.6006096900001</v>
      </c>
      <c r="J40" s="36">
        <f>SUMIFS(СВЦЭМ!$D$33:$D$776,СВЦЭМ!$A$33:$A$776,$A40,СВЦЭМ!$B$33:$B$776,J$11)+'СЕТ СН'!$F$11+СВЦЭМ!$D$10+'СЕТ СН'!$F$5-'СЕТ СН'!$F$21</f>
        <v>2380.41017203</v>
      </c>
      <c r="K40" s="36">
        <f>SUMIFS(СВЦЭМ!$D$33:$D$776,СВЦЭМ!$A$33:$A$776,$A40,СВЦЭМ!$B$33:$B$776,K$11)+'СЕТ СН'!$F$11+СВЦЭМ!$D$10+'СЕТ СН'!$F$5-'СЕТ СН'!$F$21</f>
        <v>2333.09393649</v>
      </c>
      <c r="L40" s="36">
        <f>SUMIFS(СВЦЭМ!$D$33:$D$776,СВЦЭМ!$A$33:$A$776,$A40,СВЦЭМ!$B$33:$B$776,L$11)+'СЕТ СН'!$F$11+СВЦЭМ!$D$10+'СЕТ СН'!$F$5-'СЕТ СН'!$F$21</f>
        <v>2314.5803540500001</v>
      </c>
      <c r="M40" s="36">
        <f>SUMIFS(СВЦЭМ!$D$33:$D$776,СВЦЭМ!$A$33:$A$776,$A40,СВЦЭМ!$B$33:$B$776,M$11)+'СЕТ СН'!$F$11+СВЦЭМ!$D$10+'СЕТ СН'!$F$5-'СЕТ СН'!$F$21</f>
        <v>2309.5548374099999</v>
      </c>
      <c r="N40" s="36">
        <f>SUMIFS(СВЦЭМ!$D$33:$D$776,СВЦЭМ!$A$33:$A$776,$A40,СВЦЭМ!$B$33:$B$776,N$11)+'СЕТ СН'!$F$11+СВЦЭМ!$D$10+'СЕТ СН'!$F$5-'СЕТ СН'!$F$21</f>
        <v>2320.9710702799998</v>
      </c>
      <c r="O40" s="36">
        <f>SUMIFS(СВЦЭМ!$D$33:$D$776,СВЦЭМ!$A$33:$A$776,$A40,СВЦЭМ!$B$33:$B$776,O$11)+'СЕТ СН'!$F$11+СВЦЭМ!$D$10+'СЕТ СН'!$F$5-'СЕТ СН'!$F$21</f>
        <v>2321.9980492499999</v>
      </c>
      <c r="P40" s="36">
        <f>SUMIFS(СВЦЭМ!$D$33:$D$776,СВЦЭМ!$A$33:$A$776,$A40,СВЦЭМ!$B$33:$B$776,P$11)+'СЕТ СН'!$F$11+СВЦЭМ!$D$10+'СЕТ СН'!$F$5-'СЕТ СН'!$F$21</f>
        <v>2325.3627514599998</v>
      </c>
      <c r="Q40" s="36">
        <f>SUMIFS(СВЦЭМ!$D$33:$D$776,СВЦЭМ!$A$33:$A$776,$A40,СВЦЭМ!$B$33:$B$776,Q$11)+'СЕТ СН'!$F$11+СВЦЭМ!$D$10+'СЕТ СН'!$F$5-'СЕТ СН'!$F$21</f>
        <v>2294.7887964699999</v>
      </c>
      <c r="R40" s="36">
        <f>SUMIFS(СВЦЭМ!$D$33:$D$776,СВЦЭМ!$A$33:$A$776,$A40,СВЦЭМ!$B$33:$B$776,R$11)+'СЕТ СН'!$F$11+СВЦЭМ!$D$10+'СЕТ СН'!$F$5-'СЕТ СН'!$F$21</f>
        <v>2256.7505296099998</v>
      </c>
      <c r="S40" s="36">
        <f>SUMIFS(СВЦЭМ!$D$33:$D$776,СВЦЭМ!$A$33:$A$776,$A40,СВЦЭМ!$B$33:$B$776,S$11)+'СЕТ СН'!$F$11+СВЦЭМ!$D$10+'СЕТ СН'!$F$5-'СЕТ СН'!$F$21</f>
        <v>2242.2634366100001</v>
      </c>
      <c r="T40" s="36">
        <f>SUMIFS(СВЦЭМ!$D$33:$D$776,СВЦЭМ!$A$33:$A$776,$A40,СВЦЭМ!$B$33:$B$776,T$11)+'СЕТ СН'!$F$11+СВЦЭМ!$D$10+'СЕТ СН'!$F$5-'СЕТ СН'!$F$21</f>
        <v>2237.5281798599999</v>
      </c>
      <c r="U40" s="36">
        <f>SUMIFS(СВЦЭМ!$D$33:$D$776,СВЦЭМ!$A$33:$A$776,$A40,СВЦЭМ!$B$33:$B$776,U$11)+'СЕТ СН'!$F$11+СВЦЭМ!$D$10+'СЕТ СН'!$F$5-'СЕТ СН'!$F$21</f>
        <v>2241.4708323999998</v>
      </c>
      <c r="V40" s="36">
        <f>SUMIFS(СВЦЭМ!$D$33:$D$776,СВЦЭМ!$A$33:$A$776,$A40,СВЦЭМ!$B$33:$B$776,V$11)+'СЕТ СН'!$F$11+СВЦЭМ!$D$10+'СЕТ СН'!$F$5-'СЕТ СН'!$F$21</f>
        <v>2242.82237489</v>
      </c>
      <c r="W40" s="36">
        <f>SUMIFS(СВЦЭМ!$D$33:$D$776,СВЦЭМ!$A$33:$A$776,$A40,СВЦЭМ!$B$33:$B$776,W$11)+'СЕТ СН'!$F$11+СВЦЭМ!$D$10+'СЕТ СН'!$F$5-'СЕТ СН'!$F$21</f>
        <v>2220.2389708599999</v>
      </c>
      <c r="X40" s="36">
        <f>SUMIFS(СВЦЭМ!$D$33:$D$776,СВЦЭМ!$A$33:$A$776,$A40,СВЦЭМ!$B$33:$B$776,X$11)+'СЕТ СН'!$F$11+СВЦЭМ!$D$10+'СЕТ СН'!$F$5-'СЕТ СН'!$F$21</f>
        <v>2232.08265893</v>
      </c>
      <c r="Y40" s="36">
        <f>SUMIFS(СВЦЭМ!$D$33:$D$776,СВЦЭМ!$A$33:$A$776,$A40,СВЦЭМ!$B$33:$B$776,Y$11)+'СЕТ СН'!$F$11+СВЦЭМ!$D$10+'СЕТ СН'!$F$5-'СЕТ СН'!$F$21</f>
        <v>2313.4794295699999</v>
      </c>
    </row>
    <row r="41" spans="1:27" ht="15.75" x14ac:dyDescent="0.2">
      <c r="A41" s="35">
        <f t="shared" si="0"/>
        <v>43646</v>
      </c>
      <c r="B41" s="36">
        <f>SUMIFS(СВЦЭМ!$D$33:$D$776,СВЦЭМ!$A$33:$A$776,$A41,СВЦЭМ!$B$33:$B$776,B$11)+'СЕТ СН'!$F$11+СВЦЭМ!$D$10+'СЕТ СН'!$F$5-'СЕТ СН'!$F$21</f>
        <v>2366.0577291300001</v>
      </c>
      <c r="C41" s="36">
        <f>SUMIFS(СВЦЭМ!$D$33:$D$776,СВЦЭМ!$A$33:$A$776,$A41,СВЦЭМ!$B$33:$B$776,C$11)+'СЕТ СН'!$F$11+СВЦЭМ!$D$10+'СЕТ СН'!$F$5-'СЕТ СН'!$F$21</f>
        <v>2408.8547945800001</v>
      </c>
      <c r="D41" s="36">
        <f>SUMIFS(СВЦЭМ!$D$33:$D$776,СВЦЭМ!$A$33:$A$776,$A41,СВЦЭМ!$B$33:$B$776,D$11)+'СЕТ СН'!$F$11+СВЦЭМ!$D$10+'СЕТ СН'!$F$5-'СЕТ СН'!$F$21</f>
        <v>2449.5579548300002</v>
      </c>
      <c r="E41" s="36">
        <f>SUMIFS(СВЦЭМ!$D$33:$D$776,СВЦЭМ!$A$33:$A$776,$A41,СВЦЭМ!$B$33:$B$776,E$11)+'СЕТ СН'!$F$11+СВЦЭМ!$D$10+'СЕТ СН'!$F$5-'СЕТ СН'!$F$21</f>
        <v>2472.0136254999998</v>
      </c>
      <c r="F41" s="36">
        <f>SUMIFS(СВЦЭМ!$D$33:$D$776,СВЦЭМ!$A$33:$A$776,$A41,СВЦЭМ!$B$33:$B$776,F$11)+'СЕТ СН'!$F$11+СВЦЭМ!$D$10+'СЕТ СН'!$F$5-'СЕТ СН'!$F$21</f>
        <v>2478.7626080299997</v>
      </c>
      <c r="G41" s="36">
        <f>SUMIFS(СВЦЭМ!$D$33:$D$776,СВЦЭМ!$A$33:$A$776,$A41,СВЦЭМ!$B$33:$B$776,G$11)+'СЕТ СН'!$F$11+СВЦЭМ!$D$10+'СЕТ СН'!$F$5-'СЕТ СН'!$F$21</f>
        <v>2484.44048531</v>
      </c>
      <c r="H41" s="36">
        <f>SUMIFS(СВЦЭМ!$D$33:$D$776,СВЦЭМ!$A$33:$A$776,$A41,СВЦЭМ!$B$33:$B$776,H$11)+'СЕТ СН'!$F$11+СВЦЭМ!$D$10+'СЕТ СН'!$F$5-'СЕТ СН'!$F$21</f>
        <v>2459.5437943699999</v>
      </c>
      <c r="I41" s="36">
        <f>SUMIFS(СВЦЭМ!$D$33:$D$776,СВЦЭМ!$A$33:$A$776,$A41,СВЦЭМ!$B$33:$B$776,I$11)+'СЕТ СН'!$F$11+СВЦЭМ!$D$10+'СЕТ СН'!$F$5-'СЕТ СН'!$F$21</f>
        <v>2424.43526862</v>
      </c>
      <c r="J41" s="36">
        <f>SUMIFS(СВЦЭМ!$D$33:$D$776,СВЦЭМ!$A$33:$A$776,$A41,СВЦЭМ!$B$33:$B$776,J$11)+'СЕТ СН'!$F$11+СВЦЭМ!$D$10+'СЕТ СН'!$F$5-'СЕТ СН'!$F$21</f>
        <v>2365.34139895</v>
      </c>
      <c r="K41" s="36">
        <f>SUMIFS(СВЦЭМ!$D$33:$D$776,СВЦЭМ!$A$33:$A$776,$A41,СВЦЭМ!$B$33:$B$776,K$11)+'СЕТ СН'!$F$11+СВЦЭМ!$D$10+'СЕТ СН'!$F$5-'СЕТ СН'!$F$21</f>
        <v>2340.4818288799997</v>
      </c>
      <c r="L41" s="36">
        <f>SUMIFS(СВЦЭМ!$D$33:$D$776,СВЦЭМ!$A$33:$A$776,$A41,СВЦЭМ!$B$33:$B$776,L$11)+'СЕТ СН'!$F$11+СВЦЭМ!$D$10+'СЕТ СН'!$F$5-'СЕТ СН'!$F$21</f>
        <v>2315.0179449799998</v>
      </c>
      <c r="M41" s="36">
        <f>SUMIFS(СВЦЭМ!$D$33:$D$776,СВЦЭМ!$A$33:$A$776,$A41,СВЦЭМ!$B$33:$B$776,M$11)+'СЕТ СН'!$F$11+СВЦЭМ!$D$10+'СЕТ СН'!$F$5-'СЕТ СН'!$F$21</f>
        <v>2299.0344862399998</v>
      </c>
      <c r="N41" s="36">
        <f>SUMIFS(СВЦЭМ!$D$33:$D$776,СВЦЭМ!$A$33:$A$776,$A41,СВЦЭМ!$B$33:$B$776,N$11)+'СЕТ СН'!$F$11+СВЦЭМ!$D$10+'СЕТ СН'!$F$5-'СЕТ СН'!$F$21</f>
        <v>2314.11017193</v>
      </c>
      <c r="O41" s="36">
        <f>SUMIFS(СВЦЭМ!$D$33:$D$776,СВЦЭМ!$A$33:$A$776,$A41,СВЦЭМ!$B$33:$B$776,O$11)+'СЕТ СН'!$F$11+СВЦЭМ!$D$10+'СЕТ СН'!$F$5-'СЕТ СН'!$F$21</f>
        <v>2335.4504946899997</v>
      </c>
      <c r="P41" s="36">
        <f>SUMIFS(СВЦЭМ!$D$33:$D$776,СВЦЭМ!$A$33:$A$776,$A41,СВЦЭМ!$B$33:$B$776,P$11)+'СЕТ СН'!$F$11+СВЦЭМ!$D$10+'СЕТ СН'!$F$5-'СЕТ СН'!$F$21</f>
        <v>2342.7474432899999</v>
      </c>
      <c r="Q41" s="36">
        <f>SUMIFS(СВЦЭМ!$D$33:$D$776,СВЦЭМ!$A$33:$A$776,$A41,СВЦЭМ!$B$33:$B$776,Q$11)+'СЕТ СН'!$F$11+СВЦЭМ!$D$10+'СЕТ СН'!$F$5-'СЕТ СН'!$F$21</f>
        <v>2310.30467636</v>
      </c>
      <c r="R41" s="36">
        <f>SUMIFS(СВЦЭМ!$D$33:$D$776,СВЦЭМ!$A$33:$A$776,$A41,СВЦЭМ!$B$33:$B$776,R$11)+'СЕТ СН'!$F$11+СВЦЭМ!$D$10+'СЕТ СН'!$F$5-'СЕТ СН'!$F$21</f>
        <v>2249.2621122599999</v>
      </c>
      <c r="S41" s="36">
        <f>SUMIFS(СВЦЭМ!$D$33:$D$776,СВЦЭМ!$A$33:$A$776,$A41,СВЦЭМ!$B$33:$B$776,S$11)+'СЕТ СН'!$F$11+СВЦЭМ!$D$10+'СЕТ СН'!$F$5-'СЕТ СН'!$F$21</f>
        <v>2247.3313096000002</v>
      </c>
      <c r="T41" s="36">
        <f>SUMIFS(СВЦЭМ!$D$33:$D$776,СВЦЭМ!$A$33:$A$776,$A41,СВЦЭМ!$B$33:$B$776,T$11)+'СЕТ СН'!$F$11+СВЦЭМ!$D$10+'СЕТ СН'!$F$5-'СЕТ СН'!$F$21</f>
        <v>2257.4727150399999</v>
      </c>
      <c r="U41" s="36">
        <f>SUMIFS(СВЦЭМ!$D$33:$D$776,СВЦЭМ!$A$33:$A$776,$A41,СВЦЭМ!$B$33:$B$776,U$11)+'СЕТ СН'!$F$11+СВЦЭМ!$D$10+'СЕТ СН'!$F$5-'СЕТ СН'!$F$21</f>
        <v>2273.5688219499998</v>
      </c>
      <c r="V41" s="36">
        <f>SUMIFS(СВЦЭМ!$D$33:$D$776,СВЦЭМ!$A$33:$A$776,$A41,СВЦЭМ!$B$33:$B$776,V$11)+'СЕТ СН'!$F$11+СВЦЭМ!$D$10+'СЕТ СН'!$F$5-'СЕТ СН'!$F$21</f>
        <v>2241.5591476700001</v>
      </c>
      <c r="W41" s="36">
        <f>SUMIFS(СВЦЭМ!$D$33:$D$776,СВЦЭМ!$A$33:$A$776,$A41,СВЦЭМ!$B$33:$B$776,W$11)+'СЕТ СН'!$F$11+СВЦЭМ!$D$10+'СЕТ СН'!$F$5-'СЕТ СН'!$F$21</f>
        <v>2219.72327004</v>
      </c>
      <c r="X41" s="36">
        <f>SUMIFS(СВЦЭМ!$D$33:$D$776,СВЦЭМ!$A$33:$A$776,$A41,СВЦЭМ!$B$33:$B$776,X$11)+'СЕТ СН'!$F$11+СВЦЭМ!$D$10+'СЕТ СН'!$F$5-'СЕТ СН'!$F$21</f>
        <v>2237.6088071300001</v>
      </c>
      <c r="Y41" s="36">
        <f>SUMIFS(СВЦЭМ!$D$33:$D$776,СВЦЭМ!$A$33:$A$776,$A41,СВЦЭМ!$B$33:$B$776,Y$11)+'СЕТ СН'!$F$11+СВЦЭМ!$D$10+'СЕТ СН'!$F$5-'СЕТ СН'!$F$21</f>
        <v>2295.9179667200001</v>
      </c>
    </row>
    <row r="42" spans="1:27" ht="15.75" hidden="1" x14ac:dyDescent="0.2">
      <c r="A42" s="35">
        <f t="shared" si="0"/>
        <v>43647</v>
      </c>
      <c r="B42" s="36">
        <f>SUMIFS(СВЦЭМ!$D$33:$D$776,СВЦЭМ!$A$33:$A$776,$A42,СВЦЭМ!$B$33:$B$776,B$11)+'СЕТ СН'!$F$11+СВЦЭМ!$D$10+'СЕТ СН'!$F$5-'СЕТ СН'!$F$21</f>
        <v>1659.82720991</v>
      </c>
      <c r="C42" s="36">
        <f>SUMIFS(СВЦЭМ!$D$33:$D$776,СВЦЭМ!$A$33:$A$776,$A42,СВЦЭМ!$B$33:$B$776,C$11)+'СЕТ СН'!$F$11+СВЦЭМ!$D$10+'СЕТ СН'!$F$5-'СЕТ СН'!$F$21</f>
        <v>1659.82720991</v>
      </c>
      <c r="D42" s="36">
        <f>SUMIFS(СВЦЭМ!$D$33:$D$776,СВЦЭМ!$A$33:$A$776,$A42,СВЦЭМ!$B$33:$B$776,D$11)+'СЕТ СН'!$F$11+СВЦЭМ!$D$10+'СЕТ СН'!$F$5-'СЕТ СН'!$F$21</f>
        <v>1659.82720991</v>
      </c>
      <c r="E42" s="36">
        <f>SUMIFS(СВЦЭМ!$D$33:$D$776,СВЦЭМ!$A$33:$A$776,$A42,СВЦЭМ!$B$33:$B$776,E$11)+'СЕТ СН'!$F$11+СВЦЭМ!$D$10+'СЕТ СН'!$F$5-'СЕТ СН'!$F$21</f>
        <v>1659.82720991</v>
      </c>
      <c r="F42" s="36">
        <f>SUMIFS(СВЦЭМ!$D$33:$D$776,СВЦЭМ!$A$33:$A$776,$A42,СВЦЭМ!$B$33:$B$776,F$11)+'СЕТ СН'!$F$11+СВЦЭМ!$D$10+'СЕТ СН'!$F$5-'СЕТ СН'!$F$21</f>
        <v>1659.82720991</v>
      </c>
      <c r="G42" s="36">
        <f>SUMIFS(СВЦЭМ!$D$33:$D$776,СВЦЭМ!$A$33:$A$776,$A42,СВЦЭМ!$B$33:$B$776,G$11)+'СЕТ СН'!$F$11+СВЦЭМ!$D$10+'СЕТ СН'!$F$5-'СЕТ СН'!$F$21</f>
        <v>1659.82720991</v>
      </c>
      <c r="H42" s="36">
        <f>SUMIFS(СВЦЭМ!$D$33:$D$776,СВЦЭМ!$A$33:$A$776,$A42,СВЦЭМ!$B$33:$B$776,H$11)+'СЕТ СН'!$F$11+СВЦЭМ!$D$10+'СЕТ СН'!$F$5-'СЕТ СН'!$F$21</f>
        <v>1659.82720991</v>
      </c>
      <c r="I42" s="36">
        <f>SUMIFS(СВЦЭМ!$D$33:$D$776,СВЦЭМ!$A$33:$A$776,$A42,СВЦЭМ!$B$33:$B$776,I$11)+'СЕТ СН'!$F$11+СВЦЭМ!$D$10+'СЕТ СН'!$F$5-'СЕТ СН'!$F$21</f>
        <v>1659.82720991</v>
      </c>
      <c r="J42" s="36">
        <f>SUMIFS(СВЦЭМ!$D$33:$D$776,СВЦЭМ!$A$33:$A$776,$A42,СВЦЭМ!$B$33:$B$776,J$11)+'СЕТ СН'!$F$11+СВЦЭМ!$D$10+'СЕТ СН'!$F$5-'СЕТ СН'!$F$21</f>
        <v>1659.82720991</v>
      </c>
      <c r="K42" s="36">
        <f>SUMIFS(СВЦЭМ!$D$33:$D$776,СВЦЭМ!$A$33:$A$776,$A42,СВЦЭМ!$B$33:$B$776,K$11)+'СЕТ СН'!$F$11+СВЦЭМ!$D$10+'СЕТ СН'!$F$5-'СЕТ СН'!$F$21</f>
        <v>1659.82720991</v>
      </c>
      <c r="L42" s="36">
        <f>SUMIFS(СВЦЭМ!$D$33:$D$776,СВЦЭМ!$A$33:$A$776,$A42,СВЦЭМ!$B$33:$B$776,L$11)+'СЕТ СН'!$F$11+СВЦЭМ!$D$10+'СЕТ СН'!$F$5-'СЕТ СН'!$F$21</f>
        <v>1659.82720991</v>
      </c>
      <c r="M42" s="36">
        <f>SUMIFS(СВЦЭМ!$D$33:$D$776,СВЦЭМ!$A$33:$A$776,$A42,СВЦЭМ!$B$33:$B$776,M$11)+'СЕТ СН'!$F$11+СВЦЭМ!$D$10+'СЕТ СН'!$F$5-'СЕТ СН'!$F$21</f>
        <v>1659.82720991</v>
      </c>
      <c r="N42" s="36">
        <f>SUMIFS(СВЦЭМ!$D$33:$D$776,СВЦЭМ!$A$33:$A$776,$A42,СВЦЭМ!$B$33:$B$776,N$11)+'СЕТ СН'!$F$11+СВЦЭМ!$D$10+'СЕТ СН'!$F$5-'СЕТ СН'!$F$21</f>
        <v>1659.82720991</v>
      </c>
      <c r="O42" s="36">
        <f>SUMIFS(СВЦЭМ!$D$33:$D$776,СВЦЭМ!$A$33:$A$776,$A42,СВЦЭМ!$B$33:$B$776,O$11)+'СЕТ СН'!$F$11+СВЦЭМ!$D$10+'СЕТ СН'!$F$5-'СЕТ СН'!$F$21</f>
        <v>1659.82720991</v>
      </c>
      <c r="P42" s="36">
        <f>SUMIFS(СВЦЭМ!$D$33:$D$776,СВЦЭМ!$A$33:$A$776,$A42,СВЦЭМ!$B$33:$B$776,P$11)+'СЕТ СН'!$F$11+СВЦЭМ!$D$10+'СЕТ СН'!$F$5-'СЕТ СН'!$F$21</f>
        <v>1659.82720991</v>
      </c>
      <c r="Q42" s="36">
        <f>SUMIFS(СВЦЭМ!$D$33:$D$776,СВЦЭМ!$A$33:$A$776,$A42,СВЦЭМ!$B$33:$B$776,Q$11)+'СЕТ СН'!$F$11+СВЦЭМ!$D$10+'СЕТ СН'!$F$5-'СЕТ СН'!$F$21</f>
        <v>1659.82720991</v>
      </c>
      <c r="R42" s="36">
        <f>SUMIFS(СВЦЭМ!$D$33:$D$776,СВЦЭМ!$A$33:$A$776,$A42,СВЦЭМ!$B$33:$B$776,R$11)+'СЕТ СН'!$F$11+СВЦЭМ!$D$10+'СЕТ СН'!$F$5-'СЕТ СН'!$F$21</f>
        <v>1659.82720991</v>
      </c>
      <c r="S42" s="36">
        <f>SUMIFS(СВЦЭМ!$D$33:$D$776,СВЦЭМ!$A$33:$A$776,$A42,СВЦЭМ!$B$33:$B$776,S$11)+'СЕТ СН'!$F$11+СВЦЭМ!$D$10+'СЕТ СН'!$F$5-'СЕТ СН'!$F$21</f>
        <v>1659.82720991</v>
      </c>
      <c r="T42" s="36">
        <f>SUMIFS(СВЦЭМ!$D$33:$D$776,СВЦЭМ!$A$33:$A$776,$A42,СВЦЭМ!$B$33:$B$776,T$11)+'СЕТ СН'!$F$11+СВЦЭМ!$D$10+'СЕТ СН'!$F$5-'СЕТ СН'!$F$21</f>
        <v>1659.82720991</v>
      </c>
      <c r="U42" s="36">
        <f>SUMIFS(СВЦЭМ!$D$33:$D$776,СВЦЭМ!$A$33:$A$776,$A42,СВЦЭМ!$B$33:$B$776,U$11)+'СЕТ СН'!$F$11+СВЦЭМ!$D$10+'СЕТ СН'!$F$5-'СЕТ СН'!$F$21</f>
        <v>1659.82720991</v>
      </c>
      <c r="V42" s="36">
        <f>SUMIFS(СВЦЭМ!$D$33:$D$776,СВЦЭМ!$A$33:$A$776,$A42,СВЦЭМ!$B$33:$B$776,V$11)+'СЕТ СН'!$F$11+СВЦЭМ!$D$10+'СЕТ СН'!$F$5-'СЕТ СН'!$F$21</f>
        <v>1659.82720991</v>
      </c>
      <c r="W42" s="36">
        <f>SUMIFS(СВЦЭМ!$D$33:$D$776,СВЦЭМ!$A$33:$A$776,$A42,СВЦЭМ!$B$33:$B$776,W$11)+'СЕТ СН'!$F$11+СВЦЭМ!$D$10+'СЕТ СН'!$F$5-'СЕТ СН'!$F$21</f>
        <v>1659.82720991</v>
      </c>
      <c r="X42" s="36">
        <f>SUMIFS(СВЦЭМ!$D$33:$D$776,СВЦЭМ!$A$33:$A$776,$A42,СВЦЭМ!$B$33:$B$776,X$11)+'СЕТ СН'!$F$11+СВЦЭМ!$D$10+'СЕТ СН'!$F$5-'СЕТ СН'!$F$21</f>
        <v>1659.82720991</v>
      </c>
      <c r="Y42" s="36">
        <f>SUMIFS(СВЦЭМ!$D$33:$D$776,СВЦЭМ!$A$33:$A$776,$A42,СВЦЭМ!$B$33:$B$776,Y$11)+'СЕТ СН'!$F$11+СВЦЭМ!$D$10+'СЕТ СН'!$F$5-'СЕТ СН'!$F$21</f>
        <v>1659.82720991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1" t="s">
        <v>7</v>
      </c>
      <c r="B45" s="125" t="s">
        <v>71</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01.06.2019</v>
      </c>
      <c r="B48" s="36">
        <f>SUMIFS(СВЦЭМ!$D$33:$D$776,СВЦЭМ!$A$33:$A$776,$A48,СВЦЭМ!$B$33:$B$776,B$47)+'СЕТ СН'!$G$11+СВЦЭМ!$D$10+'СЕТ СН'!$G$5-'СЕТ СН'!$G$21</f>
        <v>3406.8156841999999</v>
      </c>
      <c r="C48" s="36">
        <f>SUMIFS(СВЦЭМ!$D$33:$D$776,СВЦЭМ!$A$33:$A$776,$A48,СВЦЭМ!$B$33:$B$776,C$47)+'СЕТ СН'!$G$11+СВЦЭМ!$D$10+'СЕТ СН'!$G$5-'СЕТ СН'!$G$21</f>
        <v>3458.5164313800001</v>
      </c>
      <c r="D48" s="36">
        <f>SUMIFS(СВЦЭМ!$D$33:$D$776,СВЦЭМ!$A$33:$A$776,$A48,СВЦЭМ!$B$33:$B$776,D$47)+'СЕТ СН'!$G$11+СВЦЭМ!$D$10+'СЕТ СН'!$G$5-'СЕТ СН'!$G$21</f>
        <v>3507.6377913599999</v>
      </c>
      <c r="E48" s="36">
        <f>SUMIFS(СВЦЭМ!$D$33:$D$776,СВЦЭМ!$A$33:$A$776,$A48,СВЦЭМ!$B$33:$B$776,E$47)+'СЕТ СН'!$G$11+СВЦЭМ!$D$10+'СЕТ СН'!$G$5-'СЕТ СН'!$G$21</f>
        <v>3533.9089779699998</v>
      </c>
      <c r="F48" s="36">
        <f>SUMIFS(СВЦЭМ!$D$33:$D$776,СВЦЭМ!$A$33:$A$776,$A48,СВЦЭМ!$B$33:$B$776,F$47)+'СЕТ СН'!$G$11+СВЦЭМ!$D$10+'СЕТ СН'!$G$5-'СЕТ СН'!$G$21</f>
        <v>3546.0959461100001</v>
      </c>
      <c r="G48" s="36">
        <f>SUMIFS(СВЦЭМ!$D$33:$D$776,СВЦЭМ!$A$33:$A$776,$A48,СВЦЭМ!$B$33:$B$776,G$47)+'СЕТ СН'!$G$11+СВЦЭМ!$D$10+'СЕТ СН'!$G$5-'СЕТ СН'!$G$21</f>
        <v>3552.0018421200002</v>
      </c>
      <c r="H48" s="36">
        <f>SUMIFS(СВЦЭМ!$D$33:$D$776,СВЦЭМ!$A$33:$A$776,$A48,СВЦЭМ!$B$33:$B$776,H$47)+'СЕТ СН'!$G$11+СВЦЭМ!$D$10+'СЕТ СН'!$G$5-'СЕТ СН'!$G$21</f>
        <v>3513.5901166799999</v>
      </c>
      <c r="I48" s="36">
        <f>SUMIFS(СВЦЭМ!$D$33:$D$776,СВЦЭМ!$A$33:$A$776,$A48,СВЦЭМ!$B$33:$B$776,I$47)+'СЕТ СН'!$G$11+СВЦЭМ!$D$10+'СЕТ СН'!$G$5-'СЕТ СН'!$G$21</f>
        <v>3487.30381356</v>
      </c>
      <c r="J48" s="36">
        <f>SUMIFS(СВЦЭМ!$D$33:$D$776,СВЦЭМ!$A$33:$A$776,$A48,СВЦЭМ!$B$33:$B$776,J$47)+'СЕТ СН'!$G$11+СВЦЭМ!$D$10+'СЕТ СН'!$G$5-'СЕТ СН'!$G$21</f>
        <v>3446.8045170800001</v>
      </c>
      <c r="K48" s="36">
        <f>SUMIFS(СВЦЭМ!$D$33:$D$776,СВЦЭМ!$A$33:$A$776,$A48,СВЦЭМ!$B$33:$B$776,K$47)+'СЕТ СН'!$G$11+СВЦЭМ!$D$10+'СЕТ СН'!$G$5-'СЕТ СН'!$G$21</f>
        <v>3375.83751334</v>
      </c>
      <c r="L48" s="36">
        <f>SUMIFS(СВЦЭМ!$D$33:$D$776,СВЦЭМ!$A$33:$A$776,$A48,СВЦЭМ!$B$33:$B$776,L$47)+'СЕТ СН'!$G$11+СВЦЭМ!$D$10+'СЕТ СН'!$G$5-'СЕТ СН'!$G$21</f>
        <v>3343.3410641400001</v>
      </c>
      <c r="M48" s="36">
        <f>SUMIFS(СВЦЭМ!$D$33:$D$776,СВЦЭМ!$A$33:$A$776,$A48,СВЦЭМ!$B$33:$B$776,M$47)+'СЕТ СН'!$G$11+СВЦЭМ!$D$10+'СЕТ СН'!$G$5-'СЕТ СН'!$G$21</f>
        <v>3323.5183498000001</v>
      </c>
      <c r="N48" s="36">
        <f>SUMIFS(СВЦЭМ!$D$33:$D$776,СВЦЭМ!$A$33:$A$776,$A48,СВЦЭМ!$B$33:$B$776,N$47)+'СЕТ СН'!$G$11+СВЦЭМ!$D$10+'СЕТ СН'!$G$5-'СЕТ СН'!$G$21</f>
        <v>3352.3200393400002</v>
      </c>
      <c r="O48" s="36">
        <f>SUMIFS(СВЦЭМ!$D$33:$D$776,СВЦЭМ!$A$33:$A$776,$A48,СВЦЭМ!$B$33:$B$776,O$47)+'СЕТ СН'!$G$11+СВЦЭМ!$D$10+'СЕТ СН'!$G$5-'СЕТ СН'!$G$21</f>
        <v>3352.7479087800002</v>
      </c>
      <c r="P48" s="36">
        <f>SUMIFS(СВЦЭМ!$D$33:$D$776,СВЦЭМ!$A$33:$A$776,$A48,СВЦЭМ!$B$33:$B$776,P$47)+'СЕТ СН'!$G$11+СВЦЭМ!$D$10+'СЕТ СН'!$G$5-'СЕТ СН'!$G$21</f>
        <v>3370.8762561399999</v>
      </c>
      <c r="Q48" s="36">
        <f>SUMIFS(СВЦЭМ!$D$33:$D$776,СВЦЭМ!$A$33:$A$776,$A48,СВЦЭМ!$B$33:$B$776,Q$47)+'СЕТ СН'!$G$11+СВЦЭМ!$D$10+'СЕТ СН'!$G$5-'СЕТ СН'!$G$21</f>
        <v>3332.7343068300002</v>
      </c>
      <c r="R48" s="36">
        <f>SUMIFS(СВЦЭМ!$D$33:$D$776,СВЦЭМ!$A$33:$A$776,$A48,СВЦЭМ!$B$33:$B$776,R$47)+'СЕТ СН'!$G$11+СВЦЭМ!$D$10+'СЕТ СН'!$G$5-'СЕТ СН'!$G$21</f>
        <v>3296.4902375400002</v>
      </c>
      <c r="S48" s="36">
        <f>SUMIFS(СВЦЭМ!$D$33:$D$776,СВЦЭМ!$A$33:$A$776,$A48,СВЦЭМ!$B$33:$B$776,S$47)+'СЕТ СН'!$G$11+СВЦЭМ!$D$10+'СЕТ СН'!$G$5-'СЕТ СН'!$G$21</f>
        <v>3333.5631090799998</v>
      </c>
      <c r="T48" s="36">
        <f>SUMIFS(СВЦЭМ!$D$33:$D$776,СВЦЭМ!$A$33:$A$776,$A48,СВЦЭМ!$B$33:$B$776,T$47)+'СЕТ СН'!$G$11+СВЦЭМ!$D$10+'СЕТ СН'!$G$5-'СЕТ СН'!$G$21</f>
        <v>3312.48099198</v>
      </c>
      <c r="U48" s="36">
        <f>SUMIFS(СВЦЭМ!$D$33:$D$776,СВЦЭМ!$A$33:$A$776,$A48,СВЦЭМ!$B$33:$B$776,U$47)+'СЕТ СН'!$G$11+СВЦЭМ!$D$10+'СЕТ СН'!$G$5-'СЕТ СН'!$G$21</f>
        <v>3288.73899893</v>
      </c>
      <c r="V48" s="36">
        <f>SUMIFS(СВЦЭМ!$D$33:$D$776,СВЦЭМ!$A$33:$A$776,$A48,СВЦЭМ!$B$33:$B$776,V$47)+'СЕТ СН'!$G$11+СВЦЭМ!$D$10+'СЕТ СН'!$G$5-'СЕТ СН'!$G$21</f>
        <v>3265.5403998800002</v>
      </c>
      <c r="W48" s="36">
        <f>SUMIFS(СВЦЭМ!$D$33:$D$776,СВЦЭМ!$A$33:$A$776,$A48,СВЦЭМ!$B$33:$B$776,W$47)+'СЕТ СН'!$G$11+СВЦЭМ!$D$10+'СЕТ СН'!$G$5-'СЕТ СН'!$G$21</f>
        <v>3236.9790918500003</v>
      </c>
      <c r="X48" s="36">
        <f>SUMIFS(СВЦЭМ!$D$33:$D$776,СВЦЭМ!$A$33:$A$776,$A48,СВЦЭМ!$B$33:$B$776,X$47)+'СЕТ СН'!$G$11+СВЦЭМ!$D$10+'СЕТ СН'!$G$5-'СЕТ СН'!$G$21</f>
        <v>3247.33215182</v>
      </c>
      <c r="Y48" s="36">
        <f>SUMIFS(СВЦЭМ!$D$33:$D$776,СВЦЭМ!$A$33:$A$776,$A48,СВЦЭМ!$B$33:$B$776,Y$47)+'СЕТ СН'!$G$11+СВЦЭМ!$D$10+'СЕТ СН'!$G$5-'СЕТ СН'!$G$21</f>
        <v>3331.3273196099999</v>
      </c>
      <c r="AA48" s="45"/>
    </row>
    <row r="49" spans="1:25" ht="15.75" x14ac:dyDescent="0.2">
      <c r="A49" s="35">
        <f>A48+1</f>
        <v>43618</v>
      </c>
      <c r="B49" s="36">
        <f>SUMIFS(СВЦЭМ!$D$33:$D$776,СВЦЭМ!$A$33:$A$776,$A49,СВЦЭМ!$B$33:$B$776,B$47)+'СЕТ СН'!$G$11+СВЦЭМ!$D$10+'СЕТ СН'!$G$5-'СЕТ СН'!$G$21</f>
        <v>3384.6683361099999</v>
      </c>
      <c r="C49" s="36">
        <f>SUMIFS(СВЦЭМ!$D$33:$D$776,СВЦЭМ!$A$33:$A$776,$A49,СВЦЭМ!$B$33:$B$776,C$47)+'СЕТ СН'!$G$11+СВЦЭМ!$D$10+'СЕТ СН'!$G$5-'СЕТ СН'!$G$21</f>
        <v>3436.6462733399999</v>
      </c>
      <c r="D49" s="36">
        <f>SUMIFS(СВЦЭМ!$D$33:$D$776,СВЦЭМ!$A$33:$A$776,$A49,СВЦЭМ!$B$33:$B$776,D$47)+'СЕТ СН'!$G$11+СВЦЭМ!$D$10+'СЕТ СН'!$G$5-'СЕТ СН'!$G$21</f>
        <v>3469.5538350100001</v>
      </c>
      <c r="E49" s="36">
        <f>SUMIFS(СВЦЭМ!$D$33:$D$776,СВЦЭМ!$A$33:$A$776,$A49,СВЦЭМ!$B$33:$B$776,E$47)+'СЕТ СН'!$G$11+СВЦЭМ!$D$10+'СЕТ СН'!$G$5-'СЕТ СН'!$G$21</f>
        <v>3497.0252765599998</v>
      </c>
      <c r="F49" s="36">
        <f>SUMIFS(СВЦЭМ!$D$33:$D$776,СВЦЭМ!$A$33:$A$776,$A49,СВЦЭМ!$B$33:$B$776,F$47)+'СЕТ СН'!$G$11+СВЦЭМ!$D$10+'СЕТ СН'!$G$5-'СЕТ СН'!$G$21</f>
        <v>3509.5131503900002</v>
      </c>
      <c r="G49" s="36">
        <f>SUMIFS(СВЦЭМ!$D$33:$D$776,СВЦЭМ!$A$33:$A$776,$A49,СВЦЭМ!$B$33:$B$776,G$47)+'СЕТ СН'!$G$11+СВЦЭМ!$D$10+'СЕТ СН'!$G$5-'СЕТ СН'!$G$21</f>
        <v>3513.39341487</v>
      </c>
      <c r="H49" s="36">
        <f>SUMIFS(СВЦЭМ!$D$33:$D$776,СВЦЭМ!$A$33:$A$776,$A49,СВЦЭМ!$B$33:$B$776,H$47)+'СЕТ СН'!$G$11+СВЦЭМ!$D$10+'СЕТ СН'!$G$5-'СЕТ СН'!$G$21</f>
        <v>3490.10843303</v>
      </c>
      <c r="I49" s="36">
        <f>SUMIFS(СВЦЭМ!$D$33:$D$776,СВЦЭМ!$A$33:$A$776,$A49,СВЦЭМ!$B$33:$B$776,I$47)+'СЕТ СН'!$G$11+СВЦЭМ!$D$10+'СЕТ СН'!$G$5-'СЕТ СН'!$G$21</f>
        <v>3453.2416165300001</v>
      </c>
      <c r="J49" s="36">
        <f>SUMIFS(СВЦЭМ!$D$33:$D$776,СВЦЭМ!$A$33:$A$776,$A49,СВЦЭМ!$B$33:$B$776,J$47)+'СЕТ СН'!$G$11+СВЦЭМ!$D$10+'СЕТ СН'!$G$5-'СЕТ СН'!$G$21</f>
        <v>3392.12092183</v>
      </c>
      <c r="K49" s="36">
        <f>SUMIFS(СВЦЭМ!$D$33:$D$776,СВЦЭМ!$A$33:$A$776,$A49,СВЦЭМ!$B$33:$B$776,K$47)+'СЕТ СН'!$G$11+СВЦЭМ!$D$10+'СЕТ СН'!$G$5-'СЕТ СН'!$G$21</f>
        <v>3351.2080441399999</v>
      </c>
      <c r="L49" s="36">
        <f>SUMIFS(СВЦЭМ!$D$33:$D$776,СВЦЭМ!$A$33:$A$776,$A49,СВЦЭМ!$B$33:$B$776,L$47)+'СЕТ СН'!$G$11+СВЦЭМ!$D$10+'СЕТ СН'!$G$5-'СЕТ СН'!$G$21</f>
        <v>3325.7603104199998</v>
      </c>
      <c r="M49" s="36">
        <f>SUMIFS(СВЦЭМ!$D$33:$D$776,СВЦЭМ!$A$33:$A$776,$A49,СВЦЭМ!$B$33:$B$776,M$47)+'СЕТ СН'!$G$11+СВЦЭМ!$D$10+'СЕТ СН'!$G$5-'СЕТ СН'!$G$21</f>
        <v>3307.7993479500001</v>
      </c>
      <c r="N49" s="36">
        <f>SUMIFS(СВЦЭМ!$D$33:$D$776,СВЦЭМ!$A$33:$A$776,$A49,СВЦЭМ!$B$33:$B$776,N$47)+'СЕТ СН'!$G$11+СВЦЭМ!$D$10+'СЕТ СН'!$G$5-'СЕТ СН'!$G$21</f>
        <v>3328.7952209599998</v>
      </c>
      <c r="O49" s="36">
        <f>SUMIFS(СВЦЭМ!$D$33:$D$776,СВЦЭМ!$A$33:$A$776,$A49,СВЦЭМ!$B$33:$B$776,O$47)+'СЕТ СН'!$G$11+СВЦЭМ!$D$10+'СЕТ СН'!$G$5-'СЕТ СН'!$G$21</f>
        <v>3319.26406056</v>
      </c>
      <c r="P49" s="36">
        <f>SUMIFS(СВЦЭМ!$D$33:$D$776,СВЦЭМ!$A$33:$A$776,$A49,СВЦЭМ!$B$33:$B$776,P$47)+'СЕТ СН'!$G$11+СВЦЭМ!$D$10+'СЕТ СН'!$G$5-'СЕТ СН'!$G$21</f>
        <v>3330.0029608300001</v>
      </c>
      <c r="Q49" s="36">
        <f>SUMIFS(СВЦЭМ!$D$33:$D$776,СВЦЭМ!$A$33:$A$776,$A49,СВЦЭМ!$B$33:$B$776,Q$47)+'СЕТ СН'!$G$11+СВЦЭМ!$D$10+'СЕТ СН'!$G$5-'СЕТ СН'!$G$21</f>
        <v>3303.1915771100003</v>
      </c>
      <c r="R49" s="36">
        <f>SUMIFS(СВЦЭМ!$D$33:$D$776,СВЦЭМ!$A$33:$A$776,$A49,СВЦЭМ!$B$33:$B$776,R$47)+'СЕТ СН'!$G$11+СВЦЭМ!$D$10+'СЕТ СН'!$G$5-'СЕТ СН'!$G$21</f>
        <v>3256.4489308699999</v>
      </c>
      <c r="S49" s="36">
        <f>SUMIFS(СВЦЭМ!$D$33:$D$776,СВЦЭМ!$A$33:$A$776,$A49,СВЦЭМ!$B$33:$B$776,S$47)+'СЕТ СН'!$G$11+СВЦЭМ!$D$10+'СЕТ СН'!$G$5-'СЕТ СН'!$G$21</f>
        <v>3257.8656930100001</v>
      </c>
      <c r="T49" s="36">
        <f>SUMIFS(СВЦЭМ!$D$33:$D$776,СВЦЭМ!$A$33:$A$776,$A49,СВЦЭМ!$B$33:$B$776,T$47)+'СЕТ СН'!$G$11+СВЦЭМ!$D$10+'СЕТ СН'!$G$5-'СЕТ СН'!$G$21</f>
        <v>3261.2062033800003</v>
      </c>
      <c r="U49" s="36">
        <f>SUMIFS(СВЦЭМ!$D$33:$D$776,СВЦЭМ!$A$33:$A$776,$A49,СВЦЭМ!$B$33:$B$776,U$47)+'СЕТ СН'!$G$11+СВЦЭМ!$D$10+'СЕТ СН'!$G$5-'СЕТ СН'!$G$21</f>
        <v>3239.1173884099999</v>
      </c>
      <c r="V49" s="36">
        <f>SUMIFS(СВЦЭМ!$D$33:$D$776,СВЦЭМ!$A$33:$A$776,$A49,СВЦЭМ!$B$33:$B$776,V$47)+'СЕТ СН'!$G$11+СВЦЭМ!$D$10+'СЕТ СН'!$G$5-'СЕТ СН'!$G$21</f>
        <v>3226.9790974299999</v>
      </c>
      <c r="W49" s="36">
        <f>SUMIFS(СВЦЭМ!$D$33:$D$776,СВЦЭМ!$A$33:$A$776,$A49,СВЦЭМ!$B$33:$B$776,W$47)+'СЕТ СН'!$G$11+СВЦЭМ!$D$10+'СЕТ СН'!$G$5-'СЕТ СН'!$G$21</f>
        <v>3227.0694466300001</v>
      </c>
      <c r="X49" s="36">
        <f>SUMIFS(СВЦЭМ!$D$33:$D$776,СВЦЭМ!$A$33:$A$776,$A49,СВЦЭМ!$B$33:$B$776,X$47)+'СЕТ СН'!$G$11+СВЦЭМ!$D$10+'СЕТ СН'!$G$5-'СЕТ СН'!$G$21</f>
        <v>3237.5527263499998</v>
      </c>
      <c r="Y49" s="36">
        <f>SUMIFS(СВЦЭМ!$D$33:$D$776,СВЦЭМ!$A$33:$A$776,$A49,СВЦЭМ!$B$33:$B$776,Y$47)+'СЕТ СН'!$G$11+СВЦЭМ!$D$10+'СЕТ СН'!$G$5-'СЕТ СН'!$G$21</f>
        <v>3324.02290318</v>
      </c>
    </row>
    <row r="50" spans="1:25" ht="15.75" x14ac:dyDescent="0.2">
      <c r="A50" s="35">
        <f t="shared" ref="A50:A78" si="1">A49+1</f>
        <v>43619</v>
      </c>
      <c r="B50" s="36">
        <f>SUMIFS(СВЦЭМ!$D$33:$D$776,СВЦЭМ!$A$33:$A$776,$A50,СВЦЭМ!$B$33:$B$776,B$47)+'СЕТ СН'!$G$11+СВЦЭМ!$D$10+'СЕТ СН'!$G$5-'СЕТ СН'!$G$21</f>
        <v>3464.5617625700002</v>
      </c>
      <c r="C50" s="36">
        <f>SUMIFS(СВЦЭМ!$D$33:$D$776,СВЦЭМ!$A$33:$A$776,$A50,СВЦЭМ!$B$33:$B$776,C$47)+'СЕТ СН'!$G$11+СВЦЭМ!$D$10+'СЕТ СН'!$G$5-'СЕТ СН'!$G$21</f>
        <v>3508.7794575899998</v>
      </c>
      <c r="D50" s="36">
        <f>SUMIFS(СВЦЭМ!$D$33:$D$776,СВЦЭМ!$A$33:$A$776,$A50,СВЦЭМ!$B$33:$B$776,D$47)+'СЕТ СН'!$G$11+СВЦЭМ!$D$10+'СЕТ СН'!$G$5-'СЕТ СН'!$G$21</f>
        <v>3533.4802794500001</v>
      </c>
      <c r="E50" s="36">
        <f>SUMIFS(СВЦЭМ!$D$33:$D$776,СВЦЭМ!$A$33:$A$776,$A50,СВЦЭМ!$B$33:$B$776,E$47)+'СЕТ СН'!$G$11+СВЦЭМ!$D$10+'СЕТ СН'!$G$5-'СЕТ СН'!$G$21</f>
        <v>3532.12409583</v>
      </c>
      <c r="F50" s="36">
        <f>SUMIFS(СВЦЭМ!$D$33:$D$776,СВЦЭМ!$A$33:$A$776,$A50,СВЦЭМ!$B$33:$B$776,F$47)+'СЕТ СН'!$G$11+СВЦЭМ!$D$10+'СЕТ СН'!$G$5-'СЕТ СН'!$G$21</f>
        <v>3526.1666713899999</v>
      </c>
      <c r="G50" s="36">
        <f>SUMIFS(СВЦЭМ!$D$33:$D$776,СВЦЭМ!$A$33:$A$776,$A50,СВЦЭМ!$B$33:$B$776,G$47)+'СЕТ СН'!$G$11+СВЦЭМ!$D$10+'СЕТ СН'!$G$5-'СЕТ СН'!$G$21</f>
        <v>3497.6582294</v>
      </c>
      <c r="H50" s="36">
        <f>SUMIFS(СВЦЭМ!$D$33:$D$776,СВЦЭМ!$A$33:$A$776,$A50,СВЦЭМ!$B$33:$B$776,H$47)+'СЕТ СН'!$G$11+СВЦЭМ!$D$10+'СЕТ СН'!$G$5-'СЕТ СН'!$G$21</f>
        <v>3483.6505054999998</v>
      </c>
      <c r="I50" s="36">
        <f>SUMIFS(СВЦЭМ!$D$33:$D$776,СВЦЭМ!$A$33:$A$776,$A50,СВЦЭМ!$B$33:$B$776,I$47)+'СЕТ СН'!$G$11+СВЦЭМ!$D$10+'СЕТ СН'!$G$5-'СЕТ СН'!$G$21</f>
        <v>3450.1006304800003</v>
      </c>
      <c r="J50" s="36">
        <f>SUMIFS(СВЦЭМ!$D$33:$D$776,СВЦЭМ!$A$33:$A$776,$A50,СВЦЭМ!$B$33:$B$776,J$47)+'СЕТ СН'!$G$11+СВЦЭМ!$D$10+'СЕТ СН'!$G$5-'СЕТ СН'!$G$21</f>
        <v>3421.7642195099997</v>
      </c>
      <c r="K50" s="36">
        <f>SUMIFS(СВЦЭМ!$D$33:$D$776,СВЦЭМ!$A$33:$A$776,$A50,СВЦЭМ!$B$33:$B$776,K$47)+'СЕТ СН'!$G$11+СВЦЭМ!$D$10+'СЕТ СН'!$G$5-'СЕТ СН'!$G$21</f>
        <v>3405.8552220000001</v>
      </c>
      <c r="L50" s="36">
        <f>SUMIFS(СВЦЭМ!$D$33:$D$776,СВЦЭМ!$A$33:$A$776,$A50,СВЦЭМ!$B$33:$B$776,L$47)+'СЕТ СН'!$G$11+СВЦЭМ!$D$10+'СЕТ СН'!$G$5-'СЕТ СН'!$G$21</f>
        <v>3374.7159254600001</v>
      </c>
      <c r="M50" s="36">
        <f>SUMIFS(СВЦЭМ!$D$33:$D$776,СВЦЭМ!$A$33:$A$776,$A50,СВЦЭМ!$B$33:$B$776,M$47)+'СЕТ СН'!$G$11+СВЦЭМ!$D$10+'СЕТ СН'!$G$5-'СЕТ СН'!$G$21</f>
        <v>3331.1722414000001</v>
      </c>
      <c r="N50" s="36">
        <f>SUMIFS(СВЦЭМ!$D$33:$D$776,СВЦЭМ!$A$33:$A$776,$A50,СВЦЭМ!$B$33:$B$776,N$47)+'СЕТ СН'!$G$11+СВЦЭМ!$D$10+'СЕТ СН'!$G$5-'СЕТ СН'!$G$21</f>
        <v>3305.5763311299997</v>
      </c>
      <c r="O50" s="36">
        <f>SUMIFS(СВЦЭМ!$D$33:$D$776,СВЦЭМ!$A$33:$A$776,$A50,СВЦЭМ!$B$33:$B$776,O$47)+'СЕТ СН'!$G$11+СВЦЭМ!$D$10+'СЕТ СН'!$G$5-'СЕТ СН'!$G$21</f>
        <v>3306.8560457499998</v>
      </c>
      <c r="P50" s="36">
        <f>SUMIFS(СВЦЭМ!$D$33:$D$776,СВЦЭМ!$A$33:$A$776,$A50,СВЦЭМ!$B$33:$B$776,P$47)+'СЕТ СН'!$G$11+СВЦЭМ!$D$10+'СЕТ СН'!$G$5-'СЕТ СН'!$G$21</f>
        <v>3307.5822387899998</v>
      </c>
      <c r="Q50" s="36">
        <f>SUMIFS(СВЦЭМ!$D$33:$D$776,СВЦЭМ!$A$33:$A$776,$A50,СВЦЭМ!$B$33:$B$776,Q$47)+'СЕТ СН'!$G$11+СВЦЭМ!$D$10+'СЕТ СН'!$G$5-'СЕТ СН'!$G$21</f>
        <v>3270.6645338200001</v>
      </c>
      <c r="R50" s="36">
        <f>SUMIFS(СВЦЭМ!$D$33:$D$776,СВЦЭМ!$A$33:$A$776,$A50,СВЦЭМ!$B$33:$B$776,R$47)+'СЕТ СН'!$G$11+СВЦЭМ!$D$10+'СЕТ СН'!$G$5-'СЕТ СН'!$G$21</f>
        <v>3227.1040143499999</v>
      </c>
      <c r="S50" s="36">
        <f>SUMIFS(СВЦЭМ!$D$33:$D$776,СВЦЭМ!$A$33:$A$776,$A50,СВЦЭМ!$B$33:$B$776,S$47)+'СЕТ СН'!$G$11+СВЦЭМ!$D$10+'СЕТ СН'!$G$5-'СЕТ СН'!$G$21</f>
        <v>3239.5227924599999</v>
      </c>
      <c r="T50" s="36">
        <f>SUMIFS(СВЦЭМ!$D$33:$D$776,СВЦЭМ!$A$33:$A$776,$A50,СВЦЭМ!$B$33:$B$776,T$47)+'СЕТ СН'!$G$11+СВЦЭМ!$D$10+'СЕТ СН'!$G$5-'СЕТ СН'!$G$21</f>
        <v>3239.42806483</v>
      </c>
      <c r="U50" s="36">
        <f>SUMIFS(СВЦЭМ!$D$33:$D$776,СВЦЭМ!$A$33:$A$776,$A50,СВЦЭМ!$B$33:$B$776,U$47)+'СЕТ СН'!$G$11+СВЦЭМ!$D$10+'СЕТ СН'!$G$5-'СЕТ СН'!$G$21</f>
        <v>3253.3098894</v>
      </c>
      <c r="V50" s="36">
        <f>SUMIFS(СВЦЭМ!$D$33:$D$776,СВЦЭМ!$A$33:$A$776,$A50,СВЦЭМ!$B$33:$B$776,V$47)+'СЕТ СН'!$G$11+СВЦЭМ!$D$10+'СЕТ СН'!$G$5-'СЕТ СН'!$G$21</f>
        <v>3312.49709811</v>
      </c>
      <c r="W50" s="36">
        <f>SUMIFS(СВЦЭМ!$D$33:$D$776,СВЦЭМ!$A$33:$A$776,$A50,СВЦЭМ!$B$33:$B$776,W$47)+'СЕТ СН'!$G$11+СВЦЭМ!$D$10+'СЕТ СН'!$G$5-'СЕТ СН'!$G$21</f>
        <v>3231.3958963200002</v>
      </c>
      <c r="X50" s="36">
        <f>SUMIFS(СВЦЭМ!$D$33:$D$776,СВЦЭМ!$A$33:$A$776,$A50,СВЦЭМ!$B$33:$B$776,X$47)+'СЕТ СН'!$G$11+СВЦЭМ!$D$10+'СЕТ СН'!$G$5-'СЕТ СН'!$G$21</f>
        <v>3201.2543778600002</v>
      </c>
      <c r="Y50" s="36">
        <f>SUMIFS(СВЦЭМ!$D$33:$D$776,СВЦЭМ!$A$33:$A$776,$A50,СВЦЭМ!$B$33:$B$776,Y$47)+'СЕТ СН'!$G$11+СВЦЭМ!$D$10+'СЕТ СН'!$G$5-'СЕТ СН'!$G$21</f>
        <v>3310.6994120300001</v>
      </c>
    </row>
    <row r="51" spans="1:25" ht="15.75" x14ac:dyDescent="0.2">
      <c r="A51" s="35">
        <f t="shared" si="1"/>
        <v>43620</v>
      </c>
      <c r="B51" s="36">
        <f>SUMIFS(СВЦЭМ!$D$33:$D$776,СВЦЭМ!$A$33:$A$776,$A51,СВЦЭМ!$B$33:$B$776,B$47)+'СЕТ СН'!$G$11+СВЦЭМ!$D$10+'СЕТ СН'!$G$5-'СЕТ СН'!$G$21</f>
        <v>3449.82820365</v>
      </c>
      <c r="C51" s="36">
        <f>SUMIFS(СВЦЭМ!$D$33:$D$776,СВЦЭМ!$A$33:$A$776,$A51,СВЦЭМ!$B$33:$B$776,C$47)+'СЕТ СН'!$G$11+СВЦЭМ!$D$10+'СЕТ СН'!$G$5-'СЕТ СН'!$G$21</f>
        <v>3518.66639347</v>
      </c>
      <c r="D51" s="36">
        <f>SUMIFS(СВЦЭМ!$D$33:$D$776,СВЦЭМ!$A$33:$A$776,$A51,СВЦЭМ!$B$33:$B$776,D$47)+'СЕТ СН'!$G$11+СВЦЭМ!$D$10+'СЕТ СН'!$G$5-'СЕТ СН'!$G$21</f>
        <v>3529.9907982</v>
      </c>
      <c r="E51" s="36">
        <f>SUMIFS(СВЦЭМ!$D$33:$D$776,СВЦЭМ!$A$33:$A$776,$A51,СВЦЭМ!$B$33:$B$776,E$47)+'СЕТ СН'!$G$11+СВЦЭМ!$D$10+'СЕТ СН'!$G$5-'СЕТ СН'!$G$21</f>
        <v>3529.2107436199999</v>
      </c>
      <c r="F51" s="36">
        <f>SUMIFS(СВЦЭМ!$D$33:$D$776,СВЦЭМ!$A$33:$A$776,$A51,СВЦЭМ!$B$33:$B$776,F$47)+'СЕТ СН'!$G$11+СВЦЭМ!$D$10+'СЕТ СН'!$G$5-'СЕТ СН'!$G$21</f>
        <v>3523.40140324</v>
      </c>
      <c r="G51" s="36">
        <f>SUMIFS(СВЦЭМ!$D$33:$D$776,СВЦЭМ!$A$33:$A$776,$A51,СВЦЭМ!$B$33:$B$776,G$47)+'СЕТ СН'!$G$11+СВЦЭМ!$D$10+'СЕТ СН'!$G$5-'СЕТ СН'!$G$21</f>
        <v>3500.6729398100001</v>
      </c>
      <c r="H51" s="36">
        <f>SUMIFS(СВЦЭМ!$D$33:$D$776,СВЦЭМ!$A$33:$A$776,$A51,СВЦЭМ!$B$33:$B$776,H$47)+'СЕТ СН'!$G$11+СВЦЭМ!$D$10+'СЕТ СН'!$G$5-'СЕТ СН'!$G$21</f>
        <v>3475.5045300000002</v>
      </c>
      <c r="I51" s="36">
        <f>SUMIFS(СВЦЭМ!$D$33:$D$776,СВЦЭМ!$A$33:$A$776,$A51,СВЦЭМ!$B$33:$B$776,I$47)+'СЕТ СН'!$G$11+СВЦЭМ!$D$10+'СЕТ СН'!$G$5-'СЕТ СН'!$G$21</f>
        <v>3413.6498201899999</v>
      </c>
      <c r="J51" s="36">
        <f>SUMIFS(СВЦЭМ!$D$33:$D$776,СВЦЭМ!$A$33:$A$776,$A51,СВЦЭМ!$B$33:$B$776,J$47)+'СЕТ СН'!$G$11+СВЦЭМ!$D$10+'СЕТ СН'!$G$5-'СЕТ СН'!$G$21</f>
        <v>3373.6395060499999</v>
      </c>
      <c r="K51" s="36">
        <f>SUMIFS(СВЦЭМ!$D$33:$D$776,СВЦЭМ!$A$33:$A$776,$A51,СВЦЭМ!$B$33:$B$776,K$47)+'СЕТ СН'!$G$11+СВЦЭМ!$D$10+'СЕТ СН'!$G$5-'СЕТ СН'!$G$21</f>
        <v>3358.2696863199999</v>
      </c>
      <c r="L51" s="36">
        <f>SUMIFS(СВЦЭМ!$D$33:$D$776,СВЦЭМ!$A$33:$A$776,$A51,СВЦЭМ!$B$33:$B$776,L$47)+'СЕТ СН'!$G$11+СВЦЭМ!$D$10+'СЕТ СН'!$G$5-'СЕТ СН'!$G$21</f>
        <v>3346.2889645700002</v>
      </c>
      <c r="M51" s="36">
        <f>SUMIFS(СВЦЭМ!$D$33:$D$776,СВЦЭМ!$A$33:$A$776,$A51,СВЦЭМ!$B$33:$B$776,M$47)+'СЕТ СН'!$G$11+СВЦЭМ!$D$10+'СЕТ СН'!$G$5-'СЕТ СН'!$G$21</f>
        <v>3325.6472477400002</v>
      </c>
      <c r="N51" s="36">
        <f>SUMIFS(СВЦЭМ!$D$33:$D$776,СВЦЭМ!$A$33:$A$776,$A51,СВЦЭМ!$B$33:$B$776,N$47)+'СЕТ СН'!$G$11+СВЦЭМ!$D$10+'СЕТ СН'!$G$5-'СЕТ СН'!$G$21</f>
        <v>3332.7617701700001</v>
      </c>
      <c r="O51" s="36">
        <f>SUMIFS(СВЦЭМ!$D$33:$D$776,СВЦЭМ!$A$33:$A$776,$A51,СВЦЭМ!$B$33:$B$776,O$47)+'СЕТ СН'!$G$11+СВЦЭМ!$D$10+'СЕТ СН'!$G$5-'СЕТ СН'!$G$21</f>
        <v>3330.6033404999998</v>
      </c>
      <c r="P51" s="36">
        <f>SUMIFS(СВЦЭМ!$D$33:$D$776,СВЦЭМ!$A$33:$A$776,$A51,СВЦЭМ!$B$33:$B$776,P$47)+'СЕТ СН'!$G$11+СВЦЭМ!$D$10+'СЕТ СН'!$G$5-'СЕТ СН'!$G$21</f>
        <v>3341.5387123400001</v>
      </c>
      <c r="Q51" s="36">
        <f>SUMIFS(СВЦЭМ!$D$33:$D$776,СВЦЭМ!$A$33:$A$776,$A51,СВЦЭМ!$B$33:$B$776,Q$47)+'СЕТ СН'!$G$11+СВЦЭМ!$D$10+'СЕТ СН'!$G$5-'СЕТ СН'!$G$21</f>
        <v>3301.00190862</v>
      </c>
      <c r="R51" s="36">
        <f>SUMIFS(СВЦЭМ!$D$33:$D$776,СВЦЭМ!$A$33:$A$776,$A51,СВЦЭМ!$B$33:$B$776,R$47)+'СЕТ СН'!$G$11+СВЦЭМ!$D$10+'СЕТ СН'!$G$5-'СЕТ СН'!$G$21</f>
        <v>3258.8530814699998</v>
      </c>
      <c r="S51" s="36">
        <f>SUMIFS(СВЦЭМ!$D$33:$D$776,СВЦЭМ!$A$33:$A$776,$A51,СВЦЭМ!$B$33:$B$776,S$47)+'СЕТ СН'!$G$11+СВЦЭМ!$D$10+'СЕТ СН'!$G$5-'СЕТ СН'!$G$21</f>
        <v>3276.0154240299998</v>
      </c>
      <c r="T51" s="36">
        <f>SUMIFS(СВЦЭМ!$D$33:$D$776,СВЦЭМ!$A$33:$A$776,$A51,СВЦЭМ!$B$33:$B$776,T$47)+'СЕТ СН'!$G$11+СВЦЭМ!$D$10+'СЕТ СН'!$G$5-'СЕТ СН'!$G$21</f>
        <v>3269.52169538</v>
      </c>
      <c r="U51" s="36">
        <f>SUMIFS(СВЦЭМ!$D$33:$D$776,СВЦЭМ!$A$33:$A$776,$A51,СВЦЭМ!$B$33:$B$776,U$47)+'СЕТ СН'!$G$11+СВЦЭМ!$D$10+'СЕТ СН'!$G$5-'СЕТ СН'!$G$21</f>
        <v>3254.3257792100003</v>
      </c>
      <c r="V51" s="36">
        <f>SUMIFS(СВЦЭМ!$D$33:$D$776,СВЦЭМ!$A$33:$A$776,$A51,СВЦЭМ!$B$33:$B$776,V$47)+'СЕТ СН'!$G$11+СВЦЭМ!$D$10+'СЕТ СН'!$G$5-'СЕТ СН'!$G$21</f>
        <v>3245.89555591</v>
      </c>
      <c r="W51" s="36">
        <f>SUMIFS(СВЦЭМ!$D$33:$D$776,СВЦЭМ!$A$33:$A$776,$A51,СВЦЭМ!$B$33:$B$776,W$47)+'СЕТ СН'!$G$11+СВЦЭМ!$D$10+'СЕТ СН'!$G$5-'СЕТ СН'!$G$21</f>
        <v>3236.3502030099999</v>
      </c>
      <c r="X51" s="36">
        <f>SUMIFS(СВЦЭМ!$D$33:$D$776,СВЦЭМ!$A$33:$A$776,$A51,СВЦЭМ!$B$33:$B$776,X$47)+'СЕТ СН'!$G$11+СВЦЭМ!$D$10+'СЕТ СН'!$G$5-'СЕТ СН'!$G$21</f>
        <v>3242.4105960900001</v>
      </c>
      <c r="Y51" s="36">
        <f>SUMIFS(СВЦЭМ!$D$33:$D$776,СВЦЭМ!$A$33:$A$776,$A51,СВЦЭМ!$B$33:$B$776,Y$47)+'СЕТ СН'!$G$11+СВЦЭМ!$D$10+'СЕТ СН'!$G$5-'СЕТ СН'!$G$21</f>
        <v>3322.3914089999998</v>
      </c>
    </row>
    <row r="52" spans="1:25" ht="15.75" x14ac:dyDescent="0.2">
      <c r="A52" s="35">
        <f t="shared" si="1"/>
        <v>43621</v>
      </c>
      <c r="B52" s="36">
        <f>SUMIFS(СВЦЭМ!$D$33:$D$776,СВЦЭМ!$A$33:$A$776,$A52,СВЦЭМ!$B$33:$B$776,B$47)+'СЕТ СН'!$G$11+СВЦЭМ!$D$10+'СЕТ СН'!$G$5-'СЕТ СН'!$G$21</f>
        <v>3403.0825166300001</v>
      </c>
      <c r="C52" s="36">
        <f>SUMIFS(СВЦЭМ!$D$33:$D$776,СВЦЭМ!$A$33:$A$776,$A52,СВЦЭМ!$B$33:$B$776,C$47)+'СЕТ СН'!$G$11+СВЦЭМ!$D$10+'СЕТ СН'!$G$5-'СЕТ СН'!$G$21</f>
        <v>3454.0737190999998</v>
      </c>
      <c r="D52" s="36">
        <f>SUMIFS(СВЦЭМ!$D$33:$D$776,СВЦЭМ!$A$33:$A$776,$A52,СВЦЭМ!$B$33:$B$776,D$47)+'СЕТ СН'!$G$11+СВЦЭМ!$D$10+'СЕТ СН'!$G$5-'СЕТ СН'!$G$21</f>
        <v>3488.0145914599998</v>
      </c>
      <c r="E52" s="36">
        <f>SUMIFS(СВЦЭМ!$D$33:$D$776,СВЦЭМ!$A$33:$A$776,$A52,СВЦЭМ!$B$33:$B$776,E$47)+'СЕТ СН'!$G$11+СВЦЭМ!$D$10+'СЕТ СН'!$G$5-'СЕТ СН'!$G$21</f>
        <v>3498.7038690099998</v>
      </c>
      <c r="F52" s="36">
        <f>SUMIFS(СВЦЭМ!$D$33:$D$776,СВЦЭМ!$A$33:$A$776,$A52,СВЦЭМ!$B$33:$B$776,F$47)+'СЕТ СН'!$G$11+СВЦЭМ!$D$10+'СЕТ СН'!$G$5-'СЕТ СН'!$G$21</f>
        <v>3493.6300443300001</v>
      </c>
      <c r="G52" s="36">
        <f>SUMIFS(СВЦЭМ!$D$33:$D$776,СВЦЭМ!$A$33:$A$776,$A52,СВЦЭМ!$B$33:$B$776,G$47)+'СЕТ СН'!$G$11+СВЦЭМ!$D$10+'СЕТ СН'!$G$5-'СЕТ СН'!$G$21</f>
        <v>3487.5020221200002</v>
      </c>
      <c r="H52" s="36">
        <f>SUMIFS(СВЦЭМ!$D$33:$D$776,СВЦЭМ!$A$33:$A$776,$A52,СВЦЭМ!$B$33:$B$776,H$47)+'СЕТ СН'!$G$11+СВЦЭМ!$D$10+'СЕТ СН'!$G$5-'СЕТ СН'!$G$21</f>
        <v>3444.9571973399998</v>
      </c>
      <c r="I52" s="36">
        <f>SUMIFS(СВЦЭМ!$D$33:$D$776,СВЦЭМ!$A$33:$A$776,$A52,СВЦЭМ!$B$33:$B$776,I$47)+'СЕТ СН'!$G$11+СВЦЭМ!$D$10+'СЕТ СН'!$G$5-'СЕТ СН'!$G$21</f>
        <v>3396.9024220599999</v>
      </c>
      <c r="J52" s="36">
        <f>SUMIFS(СВЦЭМ!$D$33:$D$776,СВЦЭМ!$A$33:$A$776,$A52,СВЦЭМ!$B$33:$B$776,J$47)+'СЕТ СН'!$G$11+СВЦЭМ!$D$10+'СЕТ СН'!$G$5-'СЕТ СН'!$G$21</f>
        <v>3353.7425885299999</v>
      </c>
      <c r="K52" s="36">
        <f>SUMIFS(СВЦЭМ!$D$33:$D$776,СВЦЭМ!$A$33:$A$776,$A52,СВЦЭМ!$B$33:$B$776,K$47)+'СЕТ СН'!$G$11+СВЦЭМ!$D$10+'СЕТ СН'!$G$5-'СЕТ СН'!$G$21</f>
        <v>3330.6958825199999</v>
      </c>
      <c r="L52" s="36">
        <f>SUMIFS(СВЦЭМ!$D$33:$D$776,СВЦЭМ!$A$33:$A$776,$A52,СВЦЭМ!$B$33:$B$776,L$47)+'СЕТ СН'!$G$11+СВЦЭМ!$D$10+'СЕТ СН'!$G$5-'СЕТ СН'!$G$21</f>
        <v>3323.8595262600002</v>
      </c>
      <c r="M52" s="36">
        <f>SUMIFS(СВЦЭМ!$D$33:$D$776,СВЦЭМ!$A$33:$A$776,$A52,СВЦЭМ!$B$33:$B$776,M$47)+'СЕТ СН'!$G$11+СВЦЭМ!$D$10+'СЕТ СН'!$G$5-'СЕТ СН'!$G$21</f>
        <v>3306.6931301200002</v>
      </c>
      <c r="N52" s="36">
        <f>SUMIFS(СВЦЭМ!$D$33:$D$776,СВЦЭМ!$A$33:$A$776,$A52,СВЦЭМ!$B$33:$B$776,N$47)+'СЕТ СН'!$G$11+СВЦЭМ!$D$10+'СЕТ СН'!$G$5-'СЕТ СН'!$G$21</f>
        <v>3335.01104687</v>
      </c>
      <c r="O52" s="36">
        <f>SUMIFS(СВЦЭМ!$D$33:$D$776,СВЦЭМ!$A$33:$A$776,$A52,СВЦЭМ!$B$33:$B$776,O$47)+'СЕТ СН'!$G$11+СВЦЭМ!$D$10+'СЕТ СН'!$G$5-'СЕТ СН'!$G$21</f>
        <v>3345.9414785899999</v>
      </c>
      <c r="P52" s="36">
        <f>SUMIFS(СВЦЭМ!$D$33:$D$776,СВЦЭМ!$A$33:$A$776,$A52,СВЦЭМ!$B$33:$B$776,P$47)+'СЕТ СН'!$G$11+СВЦЭМ!$D$10+'СЕТ СН'!$G$5-'СЕТ СН'!$G$21</f>
        <v>3359.7926777000002</v>
      </c>
      <c r="Q52" s="36">
        <f>SUMIFS(СВЦЭМ!$D$33:$D$776,СВЦЭМ!$A$33:$A$776,$A52,СВЦЭМ!$B$33:$B$776,Q$47)+'СЕТ СН'!$G$11+СВЦЭМ!$D$10+'СЕТ СН'!$G$5-'СЕТ СН'!$G$21</f>
        <v>3303.37138921</v>
      </c>
      <c r="R52" s="36">
        <f>SUMIFS(СВЦЭМ!$D$33:$D$776,СВЦЭМ!$A$33:$A$776,$A52,СВЦЭМ!$B$33:$B$776,R$47)+'СЕТ СН'!$G$11+СВЦЭМ!$D$10+'СЕТ СН'!$G$5-'СЕТ СН'!$G$21</f>
        <v>3257.1554126000001</v>
      </c>
      <c r="S52" s="36">
        <f>SUMIFS(СВЦЭМ!$D$33:$D$776,СВЦЭМ!$A$33:$A$776,$A52,СВЦЭМ!$B$33:$B$776,S$47)+'СЕТ СН'!$G$11+СВЦЭМ!$D$10+'СЕТ СН'!$G$5-'СЕТ СН'!$G$21</f>
        <v>3266.0287398400001</v>
      </c>
      <c r="T52" s="36">
        <f>SUMIFS(СВЦЭМ!$D$33:$D$776,СВЦЭМ!$A$33:$A$776,$A52,СВЦЭМ!$B$33:$B$776,T$47)+'СЕТ СН'!$G$11+СВЦЭМ!$D$10+'СЕТ СН'!$G$5-'СЕТ СН'!$G$21</f>
        <v>3265.7442213599998</v>
      </c>
      <c r="U52" s="36">
        <f>SUMIFS(СВЦЭМ!$D$33:$D$776,СВЦЭМ!$A$33:$A$776,$A52,СВЦЭМ!$B$33:$B$776,U$47)+'СЕТ СН'!$G$11+СВЦЭМ!$D$10+'СЕТ СН'!$G$5-'СЕТ СН'!$G$21</f>
        <v>3249.4367257899999</v>
      </c>
      <c r="V52" s="36">
        <f>SUMIFS(СВЦЭМ!$D$33:$D$776,СВЦЭМ!$A$33:$A$776,$A52,СВЦЭМ!$B$33:$B$776,V$47)+'СЕТ СН'!$G$11+СВЦЭМ!$D$10+'СЕТ СН'!$G$5-'СЕТ СН'!$G$21</f>
        <v>3245.0625986099999</v>
      </c>
      <c r="W52" s="36">
        <f>SUMIFS(СВЦЭМ!$D$33:$D$776,СВЦЭМ!$A$33:$A$776,$A52,СВЦЭМ!$B$33:$B$776,W$47)+'СЕТ СН'!$G$11+СВЦЭМ!$D$10+'СЕТ СН'!$G$5-'СЕТ СН'!$G$21</f>
        <v>3221.1796125800001</v>
      </c>
      <c r="X52" s="36">
        <f>SUMIFS(СВЦЭМ!$D$33:$D$776,СВЦЭМ!$A$33:$A$776,$A52,СВЦЭМ!$B$33:$B$776,X$47)+'СЕТ СН'!$G$11+СВЦЭМ!$D$10+'СЕТ СН'!$G$5-'СЕТ СН'!$G$21</f>
        <v>3248.0185376999998</v>
      </c>
      <c r="Y52" s="36">
        <f>SUMIFS(СВЦЭМ!$D$33:$D$776,СВЦЭМ!$A$33:$A$776,$A52,СВЦЭМ!$B$33:$B$776,Y$47)+'СЕТ СН'!$G$11+СВЦЭМ!$D$10+'СЕТ СН'!$G$5-'СЕТ СН'!$G$21</f>
        <v>3331.1595529400001</v>
      </c>
    </row>
    <row r="53" spans="1:25" ht="15.75" x14ac:dyDescent="0.2">
      <c r="A53" s="35">
        <f t="shared" si="1"/>
        <v>43622</v>
      </c>
      <c r="B53" s="36">
        <f>SUMIFS(СВЦЭМ!$D$33:$D$776,СВЦЭМ!$A$33:$A$776,$A53,СВЦЭМ!$B$33:$B$776,B$47)+'СЕТ СН'!$G$11+СВЦЭМ!$D$10+'СЕТ СН'!$G$5-'СЕТ СН'!$G$21</f>
        <v>3436.8012701799998</v>
      </c>
      <c r="C53" s="36">
        <f>SUMIFS(СВЦЭМ!$D$33:$D$776,СВЦЭМ!$A$33:$A$776,$A53,СВЦЭМ!$B$33:$B$776,C$47)+'СЕТ СН'!$G$11+СВЦЭМ!$D$10+'СЕТ СН'!$G$5-'СЕТ СН'!$G$21</f>
        <v>3478.5453662099999</v>
      </c>
      <c r="D53" s="36">
        <f>SUMIFS(СВЦЭМ!$D$33:$D$776,СВЦЭМ!$A$33:$A$776,$A53,СВЦЭМ!$B$33:$B$776,D$47)+'СЕТ СН'!$G$11+СВЦЭМ!$D$10+'СЕТ СН'!$G$5-'СЕТ СН'!$G$21</f>
        <v>3490.68125461</v>
      </c>
      <c r="E53" s="36">
        <f>SUMIFS(СВЦЭМ!$D$33:$D$776,СВЦЭМ!$A$33:$A$776,$A53,СВЦЭМ!$B$33:$B$776,E$47)+'СЕТ СН'!$G$11+СВЦЭМ!$D$10+'СЕТ СН'!$G$5-'СЕТ СН'!$G$21</f>
        <v>3503.3178641700001</v>
      </c>
      <c r="F53" s="36">
        <f>SUMIFS(СВЦЭМ!$D$33:$D$776,СВЦЭМ!$A$33:$A$776,$A53,СВЦЭМ!$B$33:$B$776,F$47)+'СЕТ СН'!$G$11+СВЦЭМ!$D$10+'СЕТ СН'!$G$5-'СЕТ СН'!$G$21</f>
        <v>3498.2095989600002</v>
      </c>
      <c r="G53" s="36">
        <f>SUMIFS(СВЦЭМ!$D$33:$D$776,СВЦЭМ!$A$33:$A$776,$A53,СВЦЭМ!$B$33:$B$776,G$47)+'СЕТ СН'!$G$11+СВЦЭМ!$D$10+'СЕТ СН'!$G$5-'СЕТ СН'!$G$21</f>
        <v>3491.9622956200001</v>
      </c>
      <c r="H53" s="36">
        <f>SUMIFS(СВЦЭМ!$D$33:$D$776,СВЦЭМ!$A$33:$A$776,$A53,СВЦЭМ!$B$33:$B$776,H$47)+'СЕТ СН'!$G$11+СВЦЭМ!$D$10+'СЕТ СН'!$G$5-'СЕТ СН'!$G$21</f>
        <v>3432.2850582900001</v>
      </c>
      <c r="I53" s="36">
        <f>SUMIFS(СВЦЭМ!$D$33:$D$776,СВЦЭМ!$A$33:$A$776,$A53,СВЦЭМ!$B$33:$B$776,I$47)+'СЕТ СН'!$G$11+СВЦЭМ!$D$10+'СЕТ СН'!$G$5-'СЕТ СН'!$G$21</f>
        <v>3353.0146879600002</v>
      </c>
      <c r="J53" s="36">
        <f>SUMIFS(СВЦЭМ!$D$33:$D$776,СВЦЭМ!$A$33:$A$776,$A53,СВЦЭМ!$B$33:$B$776,J$47)+'СЕТ СН'!$G$11+СВЦЭМ!$D$10+'СЕТ СН'!$G$5-'СЕТ СН'!$G$21</f>
        <v>3308.6256717699998</v>
      </c>
      <c r="K53" s="36">
        <f>SUMIFS(СВЦЭМ!$D$33:$D$776,СВЦЭМ!$A$33:$A$776,$A53,СВЦЭМ!$B$33:$B$776,K$47)+'СЕТ СН'!$G$11+СВЦЭМ!$D$10+'СЕТ СН'!$G$5-'СЕТ СН'!$G$21</f>
        <v>3270.4272289199998</v>
      </c>
      <c r="L53" s="36">
        <f>SUMIFS(СВЦЭМ!$D$33:$D$776,СВЦЭМ!$A$33:$A$776,$A53,СВЦЭМ!$B$33:$B$776,L$47)+'СЕТ СН'!$G$11+СВЦЭМ!$D$10+'СЕТ СН'!$G$5-'СЕТ СН'!$G$21</f>
        <v>3267.27258115</v>
      </c>
      <c r="M53" s="36">
        <f>SUMIFS(СВЦЭМ!$D$33:$D$776,СВЦЭМ!$A$33:$A$776,$A53,СВЦЭМ!$B$33:$B$776,M$47)+'СЕТ СН'!$G$11+СВЦЭМ!$D$10+'СЕТ СН'!$G$5-'СЕТ СН'!$G$21</f>
        <v>3271.6742972699999</v>
      </c>
      <c r="N53" s="36">
        <f>SUMIFS(СВЦЭМ!$D$33:$D$776,СВЦЭМ!$A$33:$A$776,$A53,СВЦЭМ!$B$33:$B$776,N$47)+'СЕТ СН'!$G$11+СВЦЭМ!$D$10+'СЕТ СН'!$G$5-'СЕТ СН'!$G$21</f>
        <v>3274.8222889399999</v>
      </c>
      <c r="O53" s="36">
        <f>SUMIFS(СВЦЭМ!$D$33:$D$776,СВЦЭМ!$A$33:$A$776,$A53,СВЦЭМ!$B$33:$B$776,O$47)+'СЕТ СН'!$G$11+СВЦЭМ!$D$10+'СЕТ СН'!$G$5-'СЕТ СН'!$G$21</f>
        <v>3270.8016830400002</v>
      </c>
      <c r="P53" s="36">
        <f>SUMIFS(СВЦЭМ!$D$33:$D$776,СВЦЭМ!$A$33:$A$776,$A53,СВЦЭМ!$B$33:$B$776,P$47)+'СЕТ СН'!$G$11+СВЦЭМ!$D$10+'СЕТ СН'!$G$5-'СЕТ СН'!$G$21</f>
        <v>3291.9578574500001</v>
      </c>
      <c r="Q53" s="36">
        <f>SUMIFS(СВЦЭМ!$D$33:$D$776,СВЦЭМ!$A$33:$A$776,$A53,СВЦЭМ!$B$33:$B$776,Q$47)+'СЕТ СН'!$G$11+СВЦЭМ!$D$10+'СЕТ СН'!$G$5-'СЕТ СН'!$G$21</f>
        <v>3264.9425019999999</v>
      </c>
      <c r="R53" s="36">
        <f>SUMIFS(СВЦЭМ!$D$33:$D$776,СВЦЭМ!$A$33:$A$776,$A53,СВЦЭМ!$B$33:$B$776,R$47)+'СЕТ СН'!$G$11+СВЦЭМ!$D$10+'СЕТ СН'!$G$5-'СЕТ СН'!$G$21</f>
        <v>3227.4682229700002</v>
      </c>
      <c r="S53" s="36">
        <f>SUMIFS(СВЦЭМ!$D$33:$D$776,СВЦЭМ!$A$33:$A$776,$A53,СВЦЭМ!$B$33:$B$776,S$47)+'СЕТ СН'!$G$11+СВЦЭМ!$D$10+'СЕТ СН'!$G$5-'СЕТ СН'!$G$21</f>
        <v>3217.2923233000001</v>
      </c>
      <c r="T53" s="36">
        <f>SUMIFS(СВЦЭМ!$D$33:$D$776,СВЦЭМ!$A$33:$A$776,$A53,СВЦЭМ!$B$33:$B$776,T$47)+'СЕТ СН'!$G$11+СВЦЭМ!$D$10+'СЕТ СН'!$G$5-'СЕТ СН'!$G$21</f>
        <v>3211.8684874199998</v>
      </c>
      <c r="U53" s="36">
        <f>SUMIFS(СВЦЭМ!$D$33:$D$776,СВЦЭМ!$A$33:$A$776,$A53,СВЦЭМ!$B$33:$B$776,U$47)+'СЕТ СН'!$G$11+СВЦЭМ!$D$10+'СЕТ СН'!$G$5-'СЕТ СН'!$G$21</f>
        <v>3196.6166851400003</v>
      </c>
      <c r="V53" s="36">
        <f>SUMIFS(СВЦЭМ!$D$33:$D$776,СВЦЭМ!$A$33:$A$776,$A53,СВЦЭМ!$B$33:$B$776,V$47)+'СЕТ СН'!$G$11+СВЦЭМ!$D$10+'СЕТ СН'!$G$5-'СЕТ СН'!$G$21</f>
        <v>3187.4486162100002</v>
      </c>
      <c r="W53" s="36">
        <f>SUMIFS(СВЦЭМ!$D$33:$D$776,СВЦЭМ!$A$33:$A$776,$A53,СВЦЭМ!$B$33:$B$776,W$47)+'СЕТ СН'!$G$11+СВЦЭМ!$D$10+'СЕТ СН'!$G$5-'СЕТ СН'!$G$21</f>
        <v>3169.7519270900002</v>
      </c>
      <c r="X53" s="36">
        <f>SUMIFS(СВЦЭМ!$D$33:$D$776,СВЦЭМ!$A$33:$A$776,$A53,СВЦЭМ!$B$33:$B$776,X$47)+'СЕТ СН'!$G$11+СВЦЭМ!$D$10+'СЕТ СН'!$G$5-'СЕТ СН'!$G$21</f>
        <v>3204.06236799</v>
      </c>
      <c r="Y53" s="36">
        <f>SUMIFS(СВЦЭМ!$D$33:$D$776,СВЦЭМ!$A$33:$A$776,$A53,СВЦЭМ!$B$33:$B$776,Y$47)+'СЕТ СН'!$G$11+СВЦЭМ!$D$10+'СЕТ СН'!$G$5-'СЕТ СН'!$G$21</f>
        <v>3308.0679286200002</v>
      </c>
    </row>
    <row r="54" spans="1:25" ht="15.75" x14ac:dyDescent="0.2">
      <c r="A54" s="35">
        <f t="shared" si="1"/>
        <v>43623</v>
      </c>
      <c r="B54" s="36">
        <f>SUMIFS(СВЦЭМ!$D$33:$D$776,СВЦЭМ!$A$33:$A$776,$A54,СВЦЭМ!$B$33:$B$776,B$47)+'СЕТ СН'!$G$11+СВЦЭМ!$D$10+'СЕТ СН'!$G$5-'СЕТ СН'!$G$21</f>
        <v>3371.3537120199999</v>
      </c>
      <c r="C54" s="36">
        <f>SUMIFS(СВЦЭМ!$D$33:$D$776,СВЦЭМ!$A$33:$A$776,$A54,СВЦЭМ!$B$33:$B$776,C$47)+'СЕТ СН'!$G$11+СВЦЭМ!$D$10+'СЕТ СН'!$G$5-'СЕТ СН'!$G$21</f>
        <v>3427.9266949399998</v>
      </c>
      <c r="D54" s="36">
        <f>SUMIFS(СВЦЭМ!$D$33:$D$776,СВЦЭМ!$A$33:$A$776,$A54,СВЦЭМ!$B$33:$B$776,D$47)+'СЕТ СН'!$G$11+СВЦЭМ!$D$10+'СЕТ СН'!$G$5-'СЕТ СН'!$G$21</f>
        <v>3461.35995202</v>
      </c>
      <c r="E54" s="36">
        <f>SUMIFS(СВЦЭМ!$D$33:$D$776,СВЦЭМ!$A$33:$A$776,$A54,СВЦЭМ!$B$33:$B$776,E$47)+'СЕТ СН'!$G$11+СВЦЭМ!$D$10+'СЕТ СН'!$G$5-'СЕТ СН'!$G$21</f>
        <v>3467.5818687999999</v>
      </c>
      <c r="F54" s="36">
        <f>SUMIFS(СВЦЭМ!$D$33:$D$776,СВЦЭМ!$A$33:$A$776,$A54,СВЦЭМ!$B$33:$B$776,F$47)+'СЕТ СН'!$G$11+СВЦЭМ!$D$10+'СЕТ СН'!$G$5-'СЕТ СН'!$G$21</f>
        <v>3461.3074443099999</v>
      </c>
      <c r="G54" s="36">
        <f>SUMIFS(СВЦЭМ!$D$33:$D$776,СВЦЭМ!$A$33:$A$776,$A54,СВЦЭМ!$B$33:$B$776,G$47)+'СЕТ СН'!$G$11+СВЦЭМ!$D$10+'СЕТ СН'!$G$5-'СЕТ СН'!$G$21</f>
        <v>3458.9149104200001</v>
      </c>
      <c r="H54" s="36">
        <f>SUMIFS(СВЦЭМ!$D$33:$D$776,СВЦЭМ!$A$33:$A$776,$A54,СВЦЭМ!$B$33:$B$776,H$47)+'СЕТ СН'!$G$11+СВЦЭМ!$D$10+'СЕТ СН'!$G$5-'СЕТ СН'!$G$21</f>
        <v>3406.70262645</v>
      </c>
      <c r="I54" s="36">
        <f>SUMIFS(СВЦЭМ!$D$33:$D$776,СВЦЭМ!$A$33:$A$776,$A54,СВЦЭМ!$B$33:$B$776,I$47)+'СЕТ СН'!$G$11+СВЦЭМ!$D$10+'СЕТ СН'!$G$5-'СЕТ СН'!$G$21</f>
        <v>3337.6618357500001</v>
      </c>
      <c r="J54" s="36">
        <f>SUMIFS(СВЦЭМ!$D$33:$D$776,СВЦЭМ!$A$33:$A$776,$A54,СВЦЭМ!$B$33:$B$776,J$47)+'СЕТ СН'!$G$11+СВЦЭМ!$D$10+'СЕТ СН'!$G$5-'СЕТ СН'!$G$21</f>
        <v>3297.7664746999999</v>
      </c>
      <c r="K54" s="36">
        <f>SUMIFS(СВЦЭМ!$D$33:$D$776,СВЦЭМ!$A$33:$A$776,$A54,СВЦЭМ!$B$33:$B$776,K$47)+'СЕТ СН'!$G$11+СВЦЭМ!$D$10+'СЕТ СН'!$G$5-'СЕТ СН'!$G$21</f>
        <v>3294.1505007400001</v>
      </c>
      <c r="L54" s="36">
        <f>SUMIFS(СВЦЭМ!$D$33:$D$776,СВЦЭМ!$A$33:$A$776,$A54,СВЦЭМ!$B$33:$B$776,L$47)+'СЕТ СН'!$G$11+СВЦЭМ!$D$10+'СЕТ СН'!$G$5-'СЕТ СН'!$G$21</f>
        <v>3299.3585062699999</v>
      </c>
      <c r="M54" s="36">
        <f>SUMIFS(СВЦЭМ!$D$33:$D$776,СВЦЭМ!$A$33:$A$776,$A54,СВЦЭМ!$B$33:$B$776,M$47)+'СЕТ СН'!$G$11+СВЦЭМ!$D$10+'СЕТ СН'!$G$5-'СЕТ СН'!$G$21</f>
        <v>3287.3073333399998</v>
      </c>
      <c r="N54" s="36">
        <f>SUMIFS(СВЦЭМ!$D$33:$D$776,СВЦЭМ!$A$33:$A$776,$A54,СВЦЭМ!$B$33:$B$776,N$47)+'СЕТ СН'!$G$11+СВЦЭМ!$D$10+'СЕТ СН'!$G$5-'СЕТ СН'!$G$21</f>
        <v>3300.3891993799998</v>
      </c>
      <c r="O54" s="36">
        <f>SUMIFS(СВЦЭМ!$D$33:$D$776,СВЦЭМ!$A$33:$A$776,$A54,СВЦЭМ!$B$33:$B$776,O$47)+'СЕТ СН'!$G$11+СВЦЭМ!$D$10+'СЕТ СН'!$G$5-'СЕТ СН'!$G$21</f>
        <v>3297.3467900599999</v>
      </c>
      <c r="P54" s="36">
        <f>SUMIFS(СВЦЭМ!$D$33:$D$776,СВЦЭМ!$A$33:$A$776,$A54,СВЦЭМ!$B$33:$B$776,P$47)+'СЕТ СН'!$G$11+СВЦЭМ!$D$10+'СЕТ СН'!$G$5-'СЕТ СН'!$G$21</f>
        <v>3311.4649272000001</v>
      </c>
      <c r="Q54" s="36">
        <f>SUMIFS(СВЦЭМ!$D$33:$D$776,СВЦЭМ!$A$33:$A$776,$A54,СВЦЭМ!$B$33:$B$776,Q$47)+'СЕТ СН'!$G$11+СВЦЭМ!$D$10+'СЕТ СН'!$G$5-'СЕТ СН'!$G$21</f>
        <v>3264.7799501300001</v>
      </c>
      <c r="R54" s="36">
        <f>SUMIFS(СВЦЭМ!$D$33:$D$776,СВЦЭМ!$A$33:$A$776,$A54,СВЦЭМ!$B$33:$B$776,R$47)+'СЕТ СН'!$G$11+СВЦЭМ!$D$10+'СЕТ СН'!$G$5-'СЕТ СН'!$G$21</f>
        <v>3222.5929846200002</v>
      </c>
      <c r="S54" s="36">
        <f>SUMIFS(СВЦЭМ!$D$33:$D$776,СВЦЭМ!$A$33:$A$776,$A54,СВЦЭМ!$B$33:$B$776,S$47)+'СЕТ СН'!$G$11+СВЦЭМ!$D$10+'СЕТ СН'!$G$5-'СЕТ СН'!$G$21</f>
        <v>3230.0535499600001</v>
      </c>
      <c r="T54" s="36">
        <f>SUMIFS(СВЦЭМ!$D$33:$D$776,СВЦЭМ!$A$33:$A$776,$A54,СВЦЭМ!$B$33:$B$776,T$47)+'СЕТ СН'!$G$11+СВЦЭМ!$D$10+'СЕТ СН'!$G$5-'СЕТ СН'!$G$21</f>
        <v>3227.1901828999999</v>
      </c>
      <c r="U54" s="36">
        <f>SUMIFS(СВЦЭМ!$D$33:$D$776,СВЦЭМ!$A$33:$A$776,$A54,СВЦЭМ!$B$33:$B$776,U$47)+'СЕТ СН'!$G$11+СВЦЭМ!$D$10+'СЕТ СН'!$G$5-'СЕТ СН'!$G$21</f>
        <v>3216.1767014400002</v>
      </c>
      <c r="V54" s="36">
        <f>SUMIFS(СВЦЭМ!$D$33:$D$776,СВЦЭМ!$A$33:$A$776,$A54,СВЦЭМ!$B$33:$B$776,V$47)+'СЕТ СН'!$G$11+СВЦЭМ!$D$10+'СЕТ СН'!$G$5-'СЕТ СН'!$G$21</f>
        <v>3198.3932928200002</v>
      </c>
      <c r="W54" s="36">
        <f>SUMIFS(СВЦЭМ!$D$33:$D$776,СВЦЭМ!$A$33:$A$776,$A54,СВЦЭМ!$B$33:$B$776,W$47)+'СЕТ СН'!$G$11+СВЦЭМ!$D$10+'СЕТ СН'!$G$5-'СЕТ СН'!$G$21</f>
        <v>3163.0365141900002</v>
      </c>
      <c r="X54" s="36">
        <f>SUMIFS(СВЦЭМ!$D$33:$D$776,СВЦЭМ!$A$33:$A$776,$A54,СВЦЭМ!$B$33:$B$776,X$47)+'СЕТ СН'!$G$11+СВЦЭМ!$D$10+'СЕТ СН'!$G$5-'СЕТ СН'!$G$21</f>
        <v>3137.8055637400003</v>
      </c>
      <c r="Y54" s="36">
        <f>SUMIFS(СВЦЭМ!$D$33:$D$776,СВЦЭМ!$A$33:$A$776,$A54,СВЦЭМ!$B$33:$B$776,Y$47)+'СЕТ СН'!$G$11+СВЦЭМ!$D$10+'СЕТ СН'!$G$5-'СЕТ СН'!$G$21</f>
        <v>3219.6929042299998</v>
      </c>
    </row>
    <row r="55" spans="1:25" ht="15.75" x14ac:dyDescent="0.2">
      <c r="A55" s="35">
        <f t="shared" si="1"/>
        <v>43624</v>
      </c>
      <c r="B55" s="36">
        <f>SUMIFS(СВЦЭМ!$D$33:$D$776,СВЦЭМ!$A$33:$A$776,$A55,СВЦЭМ!$B$33:$B$776,B$47)+'СЕТ СН'!$G$11+СВЦЭМ!$D$10+'СЕТ СН'!$G$5-'СЕТ СН'!$G$21</f>
        <v>3271.6313023000002</v>
      </c>
      <c r="C55" s="36">
        <f>SUMIFS(СВЦЭМ!$D$33:$D$776,СВЦЭМ!$A$33:$A$776,$A55,СВЦЭМ!$B$33:$B$776,C$47)+'СЕТ СН'!$G$11+СВЦЭМ!$D$10+'СЕТ СН'!$G$5-'СЕТ СН'!$G$21</f>
        <v>3264.6802695800002</v>
      </c>
      <c r="D55" s="36">
        <f>SUMIFS(СВЦЭМ!$D$33:$D$776,СВЦЭМ!$A$33:$A$776,$A55,СВЦЭМ!$B$33:$B$776,D$47)+'СЕТ СН'!$G$11+СВЦЭМ!$D$10+'СЕТ СН'!$G$5-'СЕТ СН'!$G$21</f>
        <v>3288.4711561700001</v>
      </c>
      <c r="E55" s="36">
        <f>SUMIFS(СВЦЭМ!$D$33:$D$776,СВЦЭМ!$A$33:$A$776,$A55,СВЦЭМ!$B$33:$B$776,E$47)+'СЕТ СН'!$G$11+СВЦЭМ!$D$10+'СЕТ СН'!$G$5-'СЕТ СН'!$G$21</f>
        <v>3323.6875247400003</v>
      </c>
      <c r="F55" s="36">
        <f>SUMIFS(СВЦЭМ!$D$33:$D$776,СВЦЭМ!$A$33:$A$776,$A55,СВЦЭМ!$B$33:$B$776,F$47)+'СЕТ СН'!$G$11+СВЦЭМ!$D$10+'СЕТ СН'!$G$5-'СЕТ СН'!$G$21</f>
        <v>3325.6019183200001</v>
      </c>
      <c r="G55" s="36">
        <f>SUMIFS(СВЦЭМ!$D$33:$D$776,СВЦЭМ!$A$33:$A$776,$A55,СВЦЭМ!$B$33:$B$776,G$47)+'СЕТ СН'!$G$11+СВЦЭМ!$D$10+'СЕТ СН'!$G$5-'СЕТ СН'!$G$21</f>
        <v>3315.4695255500001</v>
      </c>
      <c r="H55" s="36">
        <f>SUMIFS(СВЦЭМ!$D$33:$D$776,СВЦЭМ!$A$33:$A$776,$A55,СВЦЭМ!$B$33:$B$776,H$47)+'СЕТ СН'!$G$11+СВЦЭМ!$D$10+'СЕТ СН'!$G$5-'СЕТ СН'!$G$21</f>
        <v>3318.5476286399999</v>
      </c>
      <c r="I55" s="36">
        <f>SUMIFS(СВЦЭМ!$D$33:$D$776,СВЦЭМ!$A$33:$A$776,$A55,СВЦЭМ!$B$33:$B$776,I$47)+'СЕТ СН'!$G$11+СВЦЭМ!$D$10+'СЕТ СН'!$G$5-'СЕТ СН'!$G$21</f>
        <v>3287.7940841099999</v>
      </c>
      <c r="J55" s="36">
        <f>SUMIFS(СВЦЭМ!$D$33:$D$776,СВЦЭМ!$A$33:$A$776,$A55,СВЦЭМ!$B$33:$B$776,J$47)+'СЕТ СН'!$G$11+СВЦЭМ!$D$10+'СЕТ СН'!$G$5-'СЕТ СН'!$G$21</f>
        <v>3298.3745626099999</v>
      </c>
      <c r="K55" s="36">
        <f>SUMIFS(СВЦЭМ!$D$33:$D$776,СВЦЭМ!$A$33:$A$776,$A55,СВЦЭМ!$B$33:$B$776,K$47)+'СЕТ СН'!$G$11+СВЦЭМ!$D$10+'СЕТ СН'!$G$5-'СЕТ СН'!$G$21</f>
        <v>3321.38094224</v>
      </c>
      <c r="L55" s="36">
        <f>SUMIFS(СВЦЭМ!$D$33:$D$776,СВЦЭМ!$A$33:$A$776,$A55,СВЦЭМ!$B$33:$B$776,L$47)+'СЕТ СН'!$G$11+СВЦЭМ!$D$10+'СЕТ СН'!$G$5-'СЕТ СН'!$G$21</f>
        <v>3328.7369563000002</v>
      </c>
      <c r="M55" s="36">
        <f>SUMIFS(СВЦЭМ!$D$33:$D$776,СВЦЭМ!$A$33:$A$776,$A55,СВЦЭМ!$B$33:$B$776,M$47)+'СЕТ СН'!$G$11+СВЦЭМ!$D$10+'СЕТ СН'!$G$5-'СЕТ СН'!$G$21</f>
        <v>3314.1092468900001</v>
      </c>
      <c r="N55" s="36">
        <f>SUMIFS(СВЦЭМ!$D$33:$D$776,СВЦЭМ!$A$33:$A$776,$A55,СВЦЭМ!$B$33:$B$776,N$47)+'СЕТ СН'!$G$11+СВЦЭМ!$D$10+'СЕТ СН'!$G$5-'СЕТ СН'!$G$21</f>
        <v>3320.1796683600001</v>
      </c>
      <c r="O55" s="36">
        <f>SUMIFS(СВЦЭМ!$D$33:$D$776,СВЦЭМ!$A$33:$A$776,$A55,СВЦЭМ!$B$33:$B$776,O$47)+'СЕТ СН'!$G$11+СВЦЭМ!$D$10+'СЕТ СН'!$G$5-'СЕТ СН'!$G$21</f>
        <v>3308.3518123399999</v>
      </c>
      <c r="P55" s="36">
        <f>SUMIFS(СВЦЭМ!$D$33:$D$776,СВЦЭМ!$A$33:$A$776,$A55,СВЦЭМ!$B$33:$B$776,P$47)+'СЕТ СН'!$G$11+СВЦЭМ!$D$10+'СЕТ СН'!$G$5-'СЕТ СН'!$G$21</f>
        <v>3315.5292955599998</v>
      </c>
      <c r="Q55" s="36">
        <f>SUMIFS(СВЦЭМ!$D$33:$D$776,СВЦЭМ!$A$33:$A$776,$A55,СВЦЭМ!$B$33:$B$776,Q$47)+'СЕТ СН'!$G$11+СВЦЭМ!$D$10+'СЕТ СН'!$G$5-'СЕТ СН'!$G$21</f>
        <v>3197.3693688100002</v>
      </c>
      <c r="R55" s="36">
        <f>SUMIFS(СВЦЭМ!$D$33:$D$776,СВЦЭМ!$A$33:$A$776,$A55,СВЦЭМ!$B$33:$B$776,R$47)+'СЕТ СН'!$G$11+СВЦЭМ!$D$10+'СЕТ СН'!$G$5-'СЕТ СН'!$G$21</f>
        <v>3155.2344536099999</v>
      </c>
      <c r="S55" s="36">
        <f>SUMIFS(СВЦЭМ!$D$33:$D$776,СВЦЭМ!$A$33:$A$776,$A55,СВЦЭМ!$B$33:$B$776,S$47)+'СЕТ СН'!$G$11+СВЦЭМ!$D$10+'СЕТ СН'!$G$5-'СЕТ СН'!$G$21</f>
        <v>3145.3145400600001</v>
      </c>
      <c r="T55" s="36">
        <f>SUMIFS(СВЦЭМ!$D$33:$D$776,СВЦЭМ!$A$33:$A$776,$A55,СВЦЭМ!$B$33:$B$776,T$47)+'СЕТ СН'!$G$11+СВЦЭМ!$D$10+'СЕТ СН'!$G$5-'СЕТ СН'!$G$21</f>
        <v>3141.9324828200001</v>
      </c>
      <c r="U55" s="36">
        <f>SUMIFS(СВЦЭМ!$D$33:$D$776,СВЦЭМ!$A$33:$A$776,$A55,СВЦЭМ!$B$33:$B$776,U$47)+'СЕТ СН'!$G$11+СВЦЭМ!$D$10+'СЕТ СН'!$G$5-'СЕТ СН'!$G$21</f>
        <v>3133.53331299</v>
      </c>
      <c r="V55" s="36">
        <f>SUMIFS(СВЦЭМ!$D$33:$D$776,СВЦЭМ!$A$33:$A$776,$A55,СВЦЭМ!$B$33:$B$776,V$47)+'СЕТ СН'!$G$11+СВЦЭМ!$D$10+'СЕТ СН'!$G$5-'СЕТ СН'!$G$21</f>
        <v>3119.5031329100002</v>
      </c>
      <c r="W55" s="36">
        <f>SUMIFS(СВЦЭМ!$D$33:$D$776,СВЦЭМ!$A$33:$A$776,$A55,СВЦЭМ!$B$33:$B$776,W$47)+'СЕТ СН'!$G$11+СВЦЭМ!$D$10+'СЕТ СН'!$G$5-'СЕТ СН'!$G$21</f>
        <v>3098.5641506399998</v>
      </c>
      <c r="X55" s="36">
        <f>SUMIFS(СВЦЭМ!$D$33:$D$776,СВЦЭМ!$A$33:$A$776,$A55,СВЦЭМ!$B$33:$B$776,X$47)+'СЕТ СН'!$G$11+СВЦЭМ!$D$10+'СЕТ СН'!$G$5-'СЕТ СН'!$G$21</f>
        <v>3110.81720688</v>
      </c>
      <c r="Y55" s="36">
        <f>SUMIFS(СВЦЭМ!$D$33:$D$776,СВЦЭМ!$A$33:$A$776,$A55,СВЦЭМ!$B$33:$B$776,Y$47)+'СЕТ СН'!$G$11+СВЦЭМ!$D$10+'СЕТ СН'!$G$5-'СЕТ СН'!$G$21</f>
        <v>3181.6879350200002</v>
      </c>
    </row>
    <row r="56" spans="1:25" ht="15.75" x14ac:dyDescent="0.2">
      <c r="A56" s="35">
        <f t="shared" si="1"/>
        <v>43625</v>
      </c>
      <c r="B56" s="36">
        <f>SUMIFS(СВЦЭМ!$D$33:$D$776,СВЦЭМ!$A$33:$A$776,$A56,СВЦЭМ!$B$33:$B$776,B$47)+'СЕТ СН'!$G$11+СВЦЭМ!$D$10+'СЕТ СН'!$G$5-'СЕТ СН'!$G$21</f>
        <v>3319.3482125400001</v>
      </c>
      <c r="C56" s="36">
        <f>SUMIFS(СВЦЭМ!$D$33:$D$776,СВЦЭМ!$A$33:$A$776,$A56,СВЦЭМ!$B$33:$B$776,C$47)+'СЕТ СН'!$G$11+СВЦЭМ!$D$10+'СЕТ СН'!$G$5-'СЕТ СН'!$G$21</f>
        <v>3347.9888939399998</v>
      </c>
      <c r="D56" s="36">
        <f>SUMIFS(СВЦЭМ!$D$33:$D$776,СВЦЭМ!$A$33:$A$776,$A56,СВЦЭМ!$B$33:$B$776,D$47)+'СЕТ СН'!$G$11+СВЦЭМ!$D$10+'СЕТ СН'!$G$5-'СЕТ СН'!$G$21</f>
        <v>3377.9303488800001</v>
      </c>
      <c r="E56" s="36">
        <f>SUMIFS(СВЦЭМ!$D$33:$D$776,СВЦЭМ!$A$33:$A$776,$A56,СВЦЭМ!$B$33:$B$776,E$47)+'СЕТ СН'!$G$11+СВЦЭМ!$D$10+'СЕТ СН'!$G$5-'СЕТ СН'!$G$21</f>
        <v>3388.0760386699999</v>
      </c>
      <c r="F56" s="36">
        <f>SUMIFS(СВЦЭМ!$D$33:$D$776,СВЦЭМ!$A$33:$A$776,$A56,СВЦЭМ!$B$33:$B$776,F$47)+'СЕТ СН'!$G$11+СВЦЭМ!$D$10+'СЕТ СН'!$G$5-'СЕТ СН'!$G$21</f>
        <v>3382.3044017699999</v>
      </c>
      <c r="G56" s="36">
        <f>SUMIFS(СВЦЭМ!$D$33:$D$776,СВЦЭМ!$A$33:$A$776,$A56,СВЦЭМ!$B$33:$B$776,G$47)+'СЕТ СН'!$G$11+СВЦЭМ!$D$10+'СЕТ СН'!$G$5-'СЕТ СН'!$G$21</f>
        <v>3391.3197552199999</v>
      </c>
      <c r="H56" s="36">
        <f>SUMIFS(СВЦЭМ!$D$33:$D$776,СВЦЭМ!$A$33:$A$776,$A56,СВЦЭМ!$B$33:$B$776,H$47)+'СЕТ СН'!$G$11+СВЦЭМ!$D$10+'СЕТ СН'!$G$5-'СЕТ СН'!$G$21</f>
        <v>3398.1679806500001</v>
      </c>
      <c r="I56" s="36">
        <f>SUMIFS(СВЦЭМ!$D$33:$D$776,СВЦЭМ!$A$33:$A$776,$A56,СВЦЭМ!$B$33:$B$776,I$47)+'СЕТ СН'!$G$11+СВЦЭМ!$D$10+'СЕТ СН'!$G$5-'СЕТ СН'!$G$21</f>
        <v>3352.81693447</v>
      </c>
      <c r="J56" s="36">
        <f>SUMIFS(СВЦЭМ!$D$33:$D$776,СВЦЭМ!$A$33:$A$776,$A56,СВЦЭМ!$B$33:$B$776,J$47)+'СЕТ СН'!$G$11+СВЦЭМ!$D$10+'СЕТ СН'!$G$5-'СЕТ СН'!$G$21</f>
        <v>3299.70638693</v>
      </c>
      <c r="K56" s="36">
        <f>SUMIFS(СВЦЭМ!$D$33:$D$776,СВЦЭМ!$A$33:$A$776,$A56,СВЦЭМ!$B$33:$B$776,K$47)+'СЕТ СН'!$G$11+СВЦЭМ!$D$10+'СЕТ СН'!$G$5-'СЕТ СН'!$G$21</f>
        <v>3272.6322391600002</v>
      </c>
      <c r="L56" s="36">
        <f>SUMIFS(СВЦЭМ!$D$33:$D$776,СВЦЭМ!$A$33:$A$776,$A56,СВЦЭМ!$B$33:$B$776,L$47)+'СЕТ СН'!$G$11+СВЦЭМ!$D$10+'СЕТ СН'!$G$5-'СЕТ СН'!$G$21</f>
        <v>3247.0040128700002</v>
      </c>
      <c r="M56" s="36">
        <f>SUMIFS(СВЦЭМ!$D$33:$D$776,СВЦЭМ!$A$33:$A$776,$A56,СВЦЭМ!$B$33:$B$776,M$47)+'СЕТ СН'!$G$11+СВЦЭМ!$D$10+'СЕТ СН'!$G$5-'СЕТ СН'!$G$21</f>
        <v>3219.32973864</v>
      </c>
      <c r="N56" s="36">
        <f>SUMIFS(СВЦЭМ!$D$33:$D$776,СВЦЭМ!$A$33:$A$776,$A56,СВЦЭМ!$B$33:$B$776,N$47)+'СЕТ СН'!$G$11+СВЦЭМ!$D$10+'СЕТ СН'!$G$5-'СЕТ СН'!$G$21</f>
        <v>3218.20566646</v>
      </c>
      <c r="O56" s="36">
        <f>SUMIFS(СВЦЭМ!$D$33:$D$776,СВЦЭМ!$A$33:$A$776,$A56,СВЦЭМ!$B$33:$B$776,O$47)+'СЕТ СН'!$G$11+СВЦЭМ!$D$10+'СЕТ СН'!$G$5-'СЕТ СН'!$G$21</f>
        <v>3216.8914980700001</v>
      </c>
      <c r="P56" s="36">
        <f>SUMIFS(СВЦЭМ!$D$33:$D$776,СВЦЭМ!$A$33:$A$776,$A56,СВЦЭМ!$B$33:$B$776,P$47)+'СЕТ СН'!$G$11+СВЦЭМ!$D$10+'СЕТ СН'!$G$5-'СЕТ СН'!$G$21</f>
        <v>3229.9980493200001</v>
      </c>
      <c r="Q56" s="36">
        <f>SUMIFS(СВЦЭМ!$D$33:$D$776,СВЦЭМ!$A$33:$A$776,$A56,СВЦЭМ!$B$33:$B$776,Q$47)+'СЕТ СН'!$G$11+СВЦЭМ!$D$10+'СЕТ СН'!$G$5-'СЕТ СН'!$G$21</f>
        <v>3193.1501470100002</v>
      </c>
      <c r="R56" s="36">
        <f>SUMIFS(СВЦЭМ!$D$33:$D$776,СВЦЭМ!$A$33:$A$776,$A56,СВЦЭМ!$B$33:$B$776,R$47)+'СЕТ СН'!$G$11+СВЦЭМ!$D$10+'СЕТ СН'!$G$5-'СЕТ СН'!$G$21</f>
        <v>3152.9974118199998</v>
      </c>
      <c r="S56" s="36">
        <f>SUMIFS(СВЦЭМ!$D$33:$D$776,СВЦЭМ!$A$33:$A$776,$A56,СВЦЭМ!$B$33:$B$776,S$47)+'СЕТ СН'!$G$11+СВЦЭМ!$D$10+'СЕТ СН'!$G$5-'СЕТ СН'!$G$21</f>
        <v>3160.52094145</v>
      </c>
      <c r="T56" s="36">
        <f>SUMIFS(СВЦЭМ!$D$33:$D$776,СВЦЭМ!$A$33:$A$776,$A56,СВЦЭМ!$B$33:$B$776,T$47)+'СЕТ СН'!$G$11+СВЦЭМ!$D$10+'СЕТ СН'!$G$5-'СЕТ СН'!$G$21</f>
        <v>3169.2638509099997</v>
      </c>
      <c r="U56" s="36">
        <f>SUMIFS(СВЦЭМ!$D$33:$D$776,СВЦЭМ!$A$33:$A$776,$A56,СВЦЭМ!$B$33:$B$776,U$47)+'СЕТ СН'!$G$11+СВЦЭМ!$D$10+'СЕТ СН'!$G$5-'СЕТ СН'!$G$21</f>
        <v>3156.4183748599999</v>
      </c>
      <c r="V56" s="36">
        <f>SUMIFS(СВЦЭМ!$D$33:$D$776,СВЦЭМ!$A$33:$A$776,$A56,СВЦЭМ!$B$33:$B$776,V$47)+'СЕТ СН'!$G$11+СВЦЭМ!$D$10+'СЕТ СН'!$G$5-'СЕТ СН'!$G$21</f>
        <v>3153.23913563</v>
      </c>
      <c r="W56" s="36">
        <f>SUMIFS(СВЦЭМ!$D$33:$D$776,СВЦЭМ!$A$33:$A$776,$A56,СВЦЭМ!$B$33:$B$776,W$47)+'СЕТ СН'!$G$11+СВЦЭМ!$D$10+'СЕТ СН'!$G$5-'СЕТ СН'!$G$21</f>
        <v>3134.6371319099999</v>
      </c>
      <c r="X56" s="36">
        <f>SUMIFS(СВЦЭМ!$D$33:$D$776,СВЦЭМ!$A$33:$A$776,$A56,СВЦЭМ!$B$33:$B$776,X$47)+'СЕТ СН'!$G$11+СВЦЭМ!$D$10+'СЕТ СН'!$G$5-'СЕТ СН'!$G$21</f>
        <v>3142.0021206500001</v>
      </c>
      <c r="Y56" s="36">
        <f>SUMIFS(СВЦЭМ!$D$33:$D$776,СВЦЭМ!$A$33:$A$776,$A56,СВЦЭМ!$B$33:$B$776,Y$47)+'СЕТ СН'!$G$11+СВЦЭМ!$D$10+'СЕТ СН'!$G$5-'СЕТ СН'!$G$21</f>
        <v>3222.5312880800002</v>
      </c>
    </row>
    <row r="57" spans="1:25" ht="15.75" x14ac:dyDescent="0.2">
      <c r="A57" s="35">
        <f t="shared" si="1"/>
        <v>43626</v>
      </c>
      <c r="B57" s="36">
        <f>SUMIFS(СВЦЭМ!$D$33:$D$776,СВЦЭМ!$A$33:$A$776,$A57,СВЦЭМ!$B$33:$B$776,B$47)+'СЕТ СН'!$G$11+СВЦЭМ!$D$10+'СЕТ СН'!$G$5-'СЕТ СН'!$G$21</f>
        <v>3337.66735062</v>
      </c>
      <c r="C57" s="36">
        <f>SUMIFS(СВЦЭМ!$D$33:$D$776,СВЦЭМ!$A$33:$A$776,$A57,СВЦЭМ!$B$33:$B$776,C$47)+'СЕТ СН'!$G$11+СВЦЭМ!$D$10+'СЕТ СН'!$G$5-'СЕТ СН'!$G$21</f>
        <v>3381.68913015</v>
      </c>
      <c r="D57" s="36">
        <f>SUMIFS(СВЦЭМ!$D$33:$D$776,СВЦЭМ!$A$33:$A$776,$A57,СВЦЭМ!$B$33:$B$776,D$47)+'СЕТ СН'!$G$11+СВЦЭМ!$D$10+'СЕТ СН'!$G$5-'СЕТ СН'!$G$21</f>
        <v>3402.8394200100001</v>
      </c>
      <c r="E57" s="36">
        <f>SUMIFS(СВЦЭМ!$D$33:$D$776,СВЦЭМ!$A$33:$A$776,$A57,СВЦЭМ!$B$33:$B$776,E$47)+'СЕТ СН'!$G$11+СВЦЭМ!$D$10+'СЕТ СН'!$G$5-'СЕТ СН'!$G$21</f>
        <v>3402.1244664199999</v>
      </c>
      <c r="F57" s="36">
        <f>SUMIFS(СВЦЭМ!$D$33:$D$776,СВЦЭМ!$A$33:$A$776,$A57,СВЦЭМ!$B$33:$B$776,F$47)+'СЕТ СН'!$G$11+СВЦЭМ!$D$10+'СЕТ СН'!$G$5-'СЕТ СН'!$G$21</f>
        <v>3401.97971826</v>
      </c>
      <c r="G57" s="36">
        <f>SUMIFS(СВЦЭМ!$D$33:$D$776,СВЦЭМ!$A$33:$A$776,$A57,СВЦЭМ!$B$33:$B$776,G$47)+'СЕТ СН'!$G$11+СВЦЭМ!$D$10+'СЕТ СН'!$G$5-'СЕТ СН'!$G$21</f>
        <v>3401.9512804300002</v>
      </c>
      <c r="H57" s="36">
        <f>SUMIFS(СВЦЭМ!$D$33:$D$776,СВЦЭМ!$A$33:$A$776,$A57,СВЦЭМ!$B$33:$B$776,H$47)+'СЕТ СН'!$G$11+СВЦЭМ!$D$10+'СЕТ СН'!$G$5-'СЕТ СН'!$G$21</f>
        <v>3394.07594152</v>
      </c>
      <c r="I57" s="36">
        <f>SUMIFS(СВЦЭМ!$D$33:$D$776,СВЦЭМ!$A$33:$A$776,$A57,СВЦЭМ!$B$33:$B$776,I$47)+'СЕТ СН'!$G$11+СВЦЭМ!$D$10+'СЕТ СН'!$G$5-'СЕТ СН'!$G$21</f>
        <v>3345.4338921500002</v>
      </c>
      <c r="J57" s="36">
        <f>SUMIFS(СВЦЭМ!$D$33:$D$776,СВЦЭМ!$A$33:$A$776,$A57,СВЦЭМ!$B$33:$B$776,J$47)+'СЕТ СН'!$G$11+СВЦЭМ!$D$10+'СЕТ СН'!$G$5-'СЕТ СН'!$G$21</f>
        <v>3309.12045657</v>
      </c>
      <c r="K57" s="36">
        <f>SUMIFS(СВЦЭМ!$D$33:$D$776,СВЦЭМ!$A$33:$A$776,$A57,СВЦЭМ!$B$33:$B$776,K$47)+'СЕТ СН'!$G$11+СВЦЭМ!$D$10+'СЕТ СН'!$G$5-'СЕТ СН'!$G$21</f>
        <v>3282.04697609</v>
      </c>
      <c r="L57" s="36">
        <f>SUMIFS(СВЦЭМ!$D$33:$D$776,СВЦЭМ!$A$33:$A$776,$A57,СВЦЭМ!$B$33:$B$776,L$47)+'СЕТ СН'!$G$11+СВЦЭМ!$D$10+'СЕТ СН'!$G$5-'СЕТ СН'!$G$21</f>
        <v>3267.1773805600001</v>
      </c>
      <c r="M57" s="36">
        <f>SUMIFS(СВЦЭМ!$D$33:$D$776,СВЦЭМ!$A$33:$A$776,$A57,СВЦЭМ!$B$33:$B$776,M$47)+'СЕТ СН'!$G$11+СВЦЭМ!$D$10+'СЕТ СН'!$G$5-'СЕТ СН'!$G$21</f>
        <v>3245.6998949500003</v>
      </c>
      <c r="N57" s="36">
        <f>SUMIFS(СВЦЭМ!$D$33:$D$776,СВЦЭМ!$A$33:$A$776,$A57,СВЦЭМ!$B$33:$B$776,N$47)+'СЕТ СН'!$G$11+СВЦЭМ!$D$10+'СЕТ СН'!$G$5-'СЕТ СН'!$G$21</f>
        <v>3269.7281781000002</v>
      </c>
      <c r="O57" s="36">
        <f>SUMIFS(СВЦЭМ!$D$33:$D$776,СВЦЭМ!$A$33:$A$776,$A57,СВЦЭМ!$B$33:$B$776,O$47)+'СЕТ СН'!$G$11+СВЦЭМ!$D$10+'СЕТ СН'!$G$5-'СЕТ СН'!$G$21</f>
        <v>3262.7653007899999</v>
      </c>
      <c r="P57" s="36">
        <f>SUMIFS(СВЦЭМ!$D$33:$D$776,СВЦЭМ!$A$33:$A$776,$A57,СВЦЭМ!$B$33:$B$776,P$47)+'СЕТ СН'!$G$11+СВЦЭМ!$D$10+'СЕТ СН'!$G$5-'СЕТ СН'!$G$21</f>
        <v>3277.35572404</v>
      </c>
      <c r="Q57" s="36">
        <f>SUMIFS(СВЦЭМ!$D$33:$D$776,СВЦЭМ!$A$33:$A$776,$A57,СВЦЭМ!$B$33:$B$776,Q$47)+'СЕТ СН'!$G$11+СВЦЭМ!$D$10+'СЕТ СН'!$G$5-'СЕТ СН'!$G$21</f>
        <v>3233.0797748700002</v>
      </c>
      <c r="R57" s="36">
        <f>SUMIFS(СВЦЭМ!$D$33:$D$776,СВЦЭМ!$A$33:$A$776,$A57,СВЦЭМ!$B$33:$B$776,R$47)+'СЕТ СН'!$G$11+СВЦЭМ!$D$10+'СЕТ СН'!$G$5-'СЕТ СН'!$G$21</f>
        <v>3191.1941353100001</v>
      </c>
      <c r="S57" s="36">
        <f>SUMIFS(СВЦЭМ!$D$33:$D$776,СВЦЭМ!$A$33:$A$776,$A57,СВЦЭМ!$B$33:$B$776,S$47)+'СЕТ СН'!$G$11+СВЦЭМ!$D$10+'СЕТ СН'!$G$5-'СЕТ СН'!$G$21</f>
        <v>3215.3800234099999</v>
      </c>
      <c r="T57" s="36">
        <f>SUMIFS(СВЦЭМ!$D$33:$D$776,СВЦЭМ!$A$33:$A$776,$A57,СВЦЭМ!$B$33:$B$776,T$47)+'СЕТ СН'!$G$11+СВЦЭМ!$D$10+'СЕТ СН'!$G$5-'СЕТ СН'!$G$21</f>
        <v>3220.91509537</v>
      </c>
      <c r="U57" s="36">
        <f>SUMIFS(СВЦЭМ!$D$33:$D$776,СВЦЭМ!$A$33:$A$776,$A57,СВЦЭМ!$B$33:$B$776,U$47)+'СЕТ СН'!$G$11+СВЦЭМ!$D$10+'СЕТ СН'!$G$5-'СЕТ СН'!$G$21</f>
        <v>3204.2528058799999</v>
      </c>
      <c r="V57" s="36">
        <f>SUMIFS(СВЦЭМ!$D$33:$D$776,СВЦЭМ!$A$33:$A$776,$A57,СВЦЭМ!$B$33:$B$776,V$47)+'СЕТ СН'!$G$11+СВЦЭМ!$D$10+'СЕТ СН'!$G$5-'СЕТ СН'!$G$21</f>
        <v>3189.65979565</v>
      </c>
      <c r="W57" s="36">
        <f>SUMIFS(СВЦЭМ!$D$33:$D$776,СВЦЭМ!$A$33:$A$776,$A57,СВЦЭМ!$B$33:$B$776,W$47)+'СЕТ СН'!$G$11+СВЦЭМ!$D$10+'СЕТ СН'!$G$5-'СЕТ СН'!$G$21</f>
        <v>3173.3837877300002</v>
      </c>
      <c r="X57" s="36">
        <f>SUMIFS(СВЦЭМ!$D$33:$D$776,СВЦЭМ!$A$33:$A$776,$A57,СВЦЭМ!$B$33:$B$776,X$47)+'СЕТ СН'!$G$11+СВЦЭМ!$D$10+'СЕТ СН'!$G$5-'СЕТ СН'!$G$21</f>
        <v>3180.1394500500001</v>
      </c>
      <c r="Y57" s="36">
        <f>SUMIFS(СВЦЭМ!$D$33:$D$776,СВЦЭМ!$A$33:$A$776,$A57,СВЦЭМ!$B$33:$B$776,Y$47)+'СЕТ СН'!$G$11+СВЦЭМ!$D$10+'СЕТ СН'!$G$5-'СЕТ СН'!$G$21</f>
        <v>3265.9067122799997</v>
      </c>
    </row>
    <row r="58" spans="1:25" ht="15.75" x14ac:dyDescent="0.2">
      <c r="A58" s="35">
        <f t="shared" si="1"/>
        <v>43627</v>
      </c>
      <c r="B58" s="36">
        <f>SUMIFS(СВЦЭМ!$D$33:$D$776,СВЦЭМ!$A$33:$A$776,$A58,СВЦЭМ!$B$33:$B$776,B$47)+'СЕТ СН'!$G$11+СВЦЭМ!$D$10+'СЕТ СН'!$G$5-'СЕТ СН'!$G$21</f>
        <v>3380.6608600099999</v>
      </c>
      <c r="C58" s="36">
        <f>SUMIFS(СВЦЭМ!$D$33:$D$776,СВЦЭМ!$A$33:$A$776,$A58,СВЦЭМ!$B$33:$B$776,C$47)+'СЕТ СН'!$G$11+СВЦЭМ!$D$10+'СЕТ СН'!$G$5-'СЕТ СН'!$G$21</f>
        <v>3449.6365742200001</v>
      </c>
      <c r="D58" s="36">
        <f>SUMIFS(СВЦЭМ!$D$33:$D$776,СВЦЭМ!$A$33:$A$776,$A58,СВЦЭМ!$B$33:$B$776,D$47)+'СЕТ СН'!$G$11+СВЦЭМ!$D$10+'СЕТ СН'!$G$5-'СЕТ СН'!$G$21</f>
        <v>3431.4988487400001</v>
      </c>
      <c r="E58" s="36">
        <f>SUMIFS(СВЦЭМ!$D$33:$D$776,СВЦЭМ!$A$33:$A$776,$A58,СВЦЭМ!$B$33:$B$776,E$47)+'СЕТ СН'!$G$11+СВЦЭМ!$D$10+'СЕТ СН'!$G$5-'СЕТ СН'!$G$21</f>
        <v>3427.70915848</v>
      </c>
      <c r="F58" s="36">
        <f>SUMIFS(СВЦЭМ!$D$33:$D$776,СВЦЭМ!$A$33:$A$776,$A58,СВЦЭМ!$B$33:$B$776,F$47)+'СЕТ СН'!$G$11+СВЦЭМ!$D$10+'СЕТ СН'!$G$5-'СЕТ СН'!$G$21</f>
        <v>3423.64222049</v>
      </c>
      <c r="G58" s="36">
        <f>SUMIFS(СВЦЭМ!$D$33:$D$776,СВЦЭМ!$A$33:$A$776,$A58,СВЦЭМ!$B$33:$B$776,G$47)+'СЕТ СН'!$G$11+СВЦЭМ!$D$10+'СЕТ СН'!$G$5-'СЕТ СН'!$G$21</f>
        <v>3424.9558713800002</v>
      </c>
      <c r="H58" s="36">
        <f>SUMIFS(СВЦЭМ!$D$33:$D$776,СВЦЭМ!$A$33:$A$776,$A58,СВЦЭМ!$B$33:$B$776,H$47)+'СЕТ СН'!$G$11+СВЦЭМ!$D$10+'СЕТ СН'!$G$5-'СЕТ СН'!$G$21</f>
        <v>3426.8461839699999</v>
      </c>
      <c r="I58" s="36">
        <f>SUMIFS(СВЦЭМ!$D$33:$D$776,СВЦЭМ!$A$33:$A$776,$A58,СВЦЭМ!$B$33:$B$776,I$47)+'СЕТ СН'!$G$11+СВЦЭМ!$D$10+'СЕТ СН'!$G$5-'СЕТ СН'!$G$21</f>
        <v>3339.6314289299999</v>
      </c>
      <c r="J58" s="36">
        <f>SUMIFS(СВЦЭМ!$D$33:$D$776,СВЦЭМ!$A$33:$A$776,$A58,СВЦЭМ!$B$33:$B$776,J$47)+'СЕТ СН'!$G$11+СВЦЭМ!$D$10+'СЕТ СН'!$G$5-'СЕТ СН'!$G$21</f>
        <v>3311.4770771399999</v>
      </c>
      <c r="K58" s="36">
        <f>SUMIFS(СВЦЭМ!$D$33:$D$776,СВЦЭМ!$A$33:$A$776,$A58,СВЦЭМ!$B$33:$B$776,K$47)+'СЕТ СН'!$G$11+СВЦЭМ!$D$10+'СЕТ СН'!$G$5-'СЕТ СН'!$G$21</f>
        <v>3289.6420471000001</v>
      </c>
      <c r="L58" s="36">
        <f>SUMIFS(СВЦЭМ!$D$33:$D$776,СВЦЭМ!$A$33:$A$776,$A58,СВЦЭМ!$B$33:$B$776,L$47)+'СЕТ СН'!$G$11+СВЦЭМ!$D$10+'СЕТ СН'!$G$5-'СЕТ СН'!$G$21</f>
        <v>3286.15034311</v>
      </c>
      <c r="M58" s="36">
        <f>SUMIFS(СВЦЭМ!$D$33:$D$776,СВЦЭМ!$A$33:$A$776,$A58,СВЦЭМ!$B$33:$B$776,M$47)+'СЕТ СН'!$G$11+СВЦЭМ!$D$10+'СЕТ СН'!$G$5-'СЕТ СН'!$G$21</f>
        <v>3277.8473449000003</v>
      </c>
      <c r="N58" s="36">
        <f>SUMIFS(СВЦЭМ!$D$33:$D$776,СВЦЭМ!$A$33:$A$776,$A58,СВЦЭМ!$B$33:$B$776,N$47)+'СЕТ СН'!$G$11+СВЦЭМ!$D$10+'СЕТ СН'!$G$5-'СЕТ СН'!$G$21</f>
        <v>3289.1297321900001</v>
      </c>
      <c r="O58" s="36">
        <f>SUMIFS(СВЦЭМ!$D$33:$D$776,СВЦЭМ!$A$33:$A$776,$A58,СВЦЭМ!$B$33:$B$776,O$47)+'СЕТ СН'!$G$11+СВЦЭМ!$D$10+'СЕТ СН'!$G$5-'СЕТ СН'!$G$21</f>
        <v>3280.0995496099999</v>
      </c>
      <c r="P58" s="36">
        <f>SUMIFS(СВЦЭМ!$D$33:$D$776,СВЦЭМ!$A$33:$A$776,$A58,СВЦЭМ!$B$33:$B$776,P$47)+'СЕТ СН'!$G$11+СВЦЭМ!$D$10+'СЕТ СН'!$G$5-'СЕТ СН'!$G$21</f>
        <v>3294.2605079099999</v>
      </c>
      <c r="Q58" s="36">
        <f>SUMIFS(СВЦЭМ!$D$33:$D$776,СВЦЭМ!$A$33:$A$776,$A58,СВЦЭМ!$B$33:$B$776,Q$47)+'СЕТ СН'!$G$11+СВЦЭМ!$D$10+'СЕТ СН'!$G$5-'СЕТ СН'!$G$21</f>
        <v>3256.8103586500001</v>
      </c>
      <c r="R58" s="36">
        <f>SUMIFS(СВЦЭМ!$D$33:$D$776,СВЦЭМ!$A$33:$A$776,$A58,СВЦЭМ!$B$33:$B$776,R$47)+'СЕТ СН'!$G$11+СВЦЭМ!$D$10+'СЕТ СН'!$G$5-'СЕТ СН'!$G$21</f>
        <v>3219.7440281700001</v>
      </c>
      <c r="S58" s="36">
        <f>SUMIFS(СВЦЭМ!$D$33:$D$776,СВЦЭМ!$A$33:$A$776,$A58,СВЦЭМ!$B$33:$B$776,S$47)+'СЕТ СН'!$G$11+СВЦЭМ!$D$10+'СЕТ СН'!$G$5-'СЕТ СН'!$G$21</f>
        <v>3225.8960815700002</v>
      </c>
      <c r="T58" s="36">
        <f>SUMIFS(СВЦЭМ!$D$33:$D$776,СВЦЭМ!$A$33:$A$776,$A58,СВЦЭМ!$B$33:$B$776,T$47)+'СЕТ СН'!$G$11+СВЦЭМ!$D$10+'СЕТ СН'!$G$5-'СЕТ СН'!$G$21</f>
        <v>3231.2254063400001</v>
      </c>
      <c r="U58" s="36">
        <f>SUMIFS(СВЦЭМ!$D$33:$D$776,СВЦЭМ!$A$33:$A$776,$A58,СВЦЭМ!$B$33:$B$776,U$47)+'СЕТ СН'!$G$11+СВЦЭМ!$D$10+'СЕТ СН'!$G$5-'СЕТ СН'!$G$21</f>
        <v>3222.0461690299999</v>
      </c>
      <c r="V58" s="36">
        <f>SUMIFS(СВЦЭМ!$D$33:$D$776,СВЦЭМ!$A$33:$A$776,$A58,СВЦЭМ!$B$33:$B$776,V$47)+'СЕТ СН'!$G$11+СВЦЭМ!$D$10+'СЕТ СН'!$G$5-'СЕТ СН'!$G$21</f>
        <v>3207.8395785100001</v>
      </c>
      <c r="W58" s="36">
        <f>SUMIFS(СВЦЭМ!$D$33:$D$776,СВЦЭМ!$A$33:$A$776,$A58,СВЦЭМ!$B$33:$B$776,W$47)+'СЕТ СН'!$G$11+СВЦЭМ!$D$10+'СЕТ СН'!$G$5-'СЕТ СН'!$G$21</f>
        <v>3204.1741901400001</v>
      </c>
      <c r="X58" s="36">
        <f>SUMIFS(СВЦЭМ!$D$33:$D$776,СВЦЭМ!$A$33:$A$776,$A58,СВЦЭМ!$B$33:$B$776,X$47)+'СЕТ СН'!$G$11+СВЦЭМ!$D$10+'СЕТ СН'!$G$5-'СЕТ СН'!$G$21</f>
        <v>3207.8115445799999</v>
      </c>
      <c r="Y58" s="36">
        <f>SUMIFS(СВЦЭМ!$D$33:$D$776,СВЦЭМ!$A$33:$A$776,$A58,СВЦЭМ!$B$33:$B$776,Y$47)+'СЕТ СН'!$G$11+СВЦЭМ!$D$10+'СЕТ СН'!$G$5-'СЕТ СН'!$G$21</f>
        <v>3284.7900926800003</v>
      </c>
    </row>
    <row r="59" spans="1:25" ht="15.75" x14ac:dyDescent="0.2">
      <c r="A59" s="35">
        <f t="shared" si="1"/>
        <v>43628</v>
      </c>
      <c r="B59" s="36">
        <f>SUMIFS(СВЦЭМ!$D$33:$D$776,СВЦЭМ!$A$33:$A$776,$A59,СВЦЭМ!$B$33:$B$776,B$47)+'СЕТ СН'!$G$11+СВЦЭМ!$D$10+'СЕТ СН'!$G$5-'СЕТ СН'!$G$21</f>
        <v>3328.72508625</v>
      </c>
      <c r="C59" s="36">
        <f>SUMIFS(СВЦЭМ!$D$33:$D$776,СВЦЭМ!$A$33:$A$776,$A59,СВЦЭМ!$B$33:$B$776,C$47)+'СЕТ СН'!$G$11+СВЦЭМ!$D$10+'СЕТ СН'!$G$5-'СЕТ СН'!$G$21</f>
        <v>3379.8790732900002</v>
      </c>
      <c r="D59" s="36">
        <f>SUMIFS(СВЦЭМ!$D$33:$D$776,СВЦЭМ!$A$33:$A$776,$A59,СВЦЭМ!$B$33:$B$776,D$47)+'СЕТ СН'!$G$11+СВЦЭМ!$D$10+'СЕТ СН'!$G$5-'СЕТ СН'!$G$21</f>
        <v>3417.5055492700003</v>
      </c>
      <c r="E59" s="36">
        <f>SUMIFS(СВЦЭМ!$D$33:$D$776,СВЦЭМ!$A$33:$A$776,$A59,СВЦЭМ!$B$33:$B$776,E$47)+'СЕТ СН'!$G$11+СВЦЭМ!$D$10+'СЕТ СН'!$G$5-'СЕТ СН'!$G$21</f>
        <v>3426.2370386500002</v>
      </c>
      <c r="F59" s="36">
        <f>SUMIFS(СВЦЭМ!$D$33:$D$776,СВЦЭМ!$A$33:$A$776,$A59,СВЦЭМ!$B$33:$B$776,F$47)+'СЕТ СН'!$G$11+СВЦЭМ!$D$10+'СЕТ СН'!$G$5-'СЕТ СН'!$G$21</f>
        <v>3438.4296128000001</v>
      </c>
      <c r="G59" s="36">
        <f>SUMIFS(СВЦЭМ!$D$33:$D$776,СВЦЭМ!$A$33:$A$776,$A59,СВЦЭМ!$B$33:$B$776,G$47)+'СЕТ СН'!$G$11+СВЦЭМ!$D$10+'СЕТ СН'!$G$5-'СЕТ СН'!$G$21</f>
        <v>3445.7584083699999</v>
      </c>
      <c r="H59" s="36">
        <f>SUMIFS(СВЦЭМ!$D$33:$D$776,СВЦЭМ!$A$33:$A$776,$A59,СВЦЭМ!$B$33:$B$776,H$47)+'СЕТ СН'!$G$11+СВЦЭМ!$D$10+'СЕТ СН'!$G$5-'СЕТ СН'!$G$21</f>
        <v>3430.2376227200002</v>
      </c>
      <c r="I59" s="36">
        <f>SUMIFS(СВЦЭМ!$D$33:$D$776,СВЦЭМ!$A$33:$A$776,$A59,СВЦЭМ!$B$33:$B$776,I$47)+'СЕТ СН'!$G$11+СВЦЭМ!$D$10+'СЕТ СН'!$G$5-'СЕТ СН'!$G$21</f>
        <v>3397.5664317999999</v>
      </c>
      <c r="J59" s="36">
        <f>SUMIFS(СВЦЭМ!$D$33:$D$776,СВЦЭМ!$A$33:$A$776,$A59,СВЦЭМ!$B$33:$B$776,J$47)+'СЕТ СН'!$G$11+СВЦЭМ!$D$10+'СЕТ СН'!$G$5-'СЕТ СН'!$G$21</f>
        <v>3344.41019908</v>
      </c>
      <c r="K59" s="36">
        <f>SUMIFS(СВЦЭМ!$D$33:$D$776,СВЦЭМ!$A$33:$A$776,$A59,СВЦЭМ!$B$33:$B$776,K$47)+'СЕТ СН'!$G$11+СВЦЭМ!$D$10+'СЕТ СН'!$G$5-'СЕТ СН'!$G$21</f>
        <v>3293.93064542</v>
      </c>
      <c r="L59" s="36">
        <f>SUMIFS(СВЦЭМ!$D$33:$D$776,СВЦЭМ!$A$33:$A$776,$A59,СВЦЭМ!$B$33:$B$776,L$47)+'СЕТ СН'!$G$11+СВЦЭМ!$D$10+'СЕТ СН'!$G$5-'СЕТ СН'!$G$21</f>
        <v>3265.0367624800001</v>
      </c>
      <c r="M59" s="36">
        <f>SUMIFS(СВЦЭМ!$D$33:$D$776,СВЦЭМ!$A$33:$A$776,$A59,СВЦЭМ!$B$33:$B$776,M$47)+'СЕТ СН'!$G$11+СВЦЭМ!$D$10+'СЕТ СН'!$G$5-'СЕТ СН'!$G$21</f>
        <v>3240.0822035900001</v>
      </c>
      <c r="N59" s="36">
        <f>SUMIFS(СВЦЭМ!$D$33:$D$776,СВЦЭМ!$A$33:$A$776,$A59,СВЦЭМ!$B$33:$B$776,N$47)+'СЕТ СН'!$G$11+СВЦЭМ!$D$10+'СЕТ СН'!$G$5-'СЕТ СН'!$G$21</f>
        <v>3261.2716292700002</v>
      </c>
      <c r="O59" s="36">
        <f>SUMIFS(СВЦЭМ!$D$33:$D$776,СВЦЭМ!$A$33:$A$776,$A59,СВЦЭМ!$B$33:$B$776,O$47)+'СЕТ СН'!$G$11+СВЦЭМ!$D$10+'СЕТ СН'!$G$5-'СЕТ СН'!$G$21</f>
        <v>3250.0442265699999</v>
      </c>
      <c r="P59" s="36">
        <f>SUMIFS(СВЦЭМ!$D$33:$D$776,СВЦЭМ!$A$33:$A$776,$A59,СВЦЭМ!$B$33:$B$776,P$47)+'СЕТ СН'!$G$11+СВЦЭМ!$D$10+'СЕТ СН'!$G$5-'СЕТ СН'!$G$21</f>
        <v>3255.6728657100002</v>
      </c>
      <c r="Q59" s="36">
        <f>SUMIFS(СВЦЭМ!$D$33:$D$776,СВЦЭМ!$A$33:$A$776,$A59,СВЦЭМ!$B$33:$B$776,Q$47)+'СЕТ СН'!$G$11+СВЦЭМ!$D$10+'СЕТ СН'!$G$5-'СЕТ СН'!$G$21</f>
        <v>3223.8702929199999</v>
      </c>
      <c r="R59" s="36">
        <f>SUMIFS(СВЦЭМ!$D$33:$D$776,СВЦЭМ!$A$33:$A$776,$A59,СВЦЭМ!$B$33:$B$776,R$47)+'СЕТ СН'!$G$11+СВЦЭМ!$D$10+'СЕТ СН'!$G$5-'СЕТ СН'!$G$21</f>
        <v>3183.6342301300001</v>
      </c>
      <c r="S59" s="36">
        <f>SUMIFS(СВЦЭМ!$D$33:$D$776,СВЦЭМ!$A$33:$A$776,$A59,СВЦЭМ!$B$33:$B$776,S$47)+'СЕТ СН'!$G$11+СВЦЭМ!$D$10+'СЕТ СН'!$G$5-'СЕТ СН'!$G$21</f>
        <v>3200.3738796600001</v>
      </c>
      <c r="T59" s="36">
        <f>SUMIFS(СВЦЭМ!$D$33:$D$776,СВЦЭМ!$A$33:$A$776,$A59,СВЦЭМ!$B$33:$B$776,T$47)+'СЕТ СН'!$G$11+СВЦЭМ!$D$10+'СЕТ СН'!$G$5-'СЕТ СН'!$G$21</f>
        <v>3196.1433387799998</v>
      </c>
      <c r="U59" s="36">
        <f>SUMIFS(СВЦЭМ!$D$33:$D$776,СВЦЭМ!$A$33:$A$776,$A59,СВЦЭМ!$B$33:$B$776,U$47)+'СЕТ СН'!$G$11+СВЦЭМ!$D$10+'СЕТ СН'!$G$5-'СЕТ СН'!$G$21</f>
        <v>3182.2114067800003</v>
      </c>
      <c r="V59" s="36">
        <f>SUMIFS(СВЦЭМ!$D$33:$D$776,СВЦЭМ!$A$33:$A$776,$A59,СВЦЭМ!$B$33:$B$776,V$47)+'СЕТ СН'!$G$11+СВЦЭМ!$D$10+'СЕТ СН'!$G$5-'СЕТ СН'!$G$21</f>
        <v>3170.2966096199998</v>
      </c>
      <c r="W59" s="36">
        <f>SUMIFS(СВЦЭМ!$D$33:$D$776,СВЦЭМ!$A$33:$A$776,$A59,СВЦЭМ!$B$33:$B$776,W$47)+'СЕТ СН'!$G$11+СВЦЭМ!$D$10+'СЕТ СН'!$G$5-'СЕТ СН'!$G$21</f>
        <v>3150.1418428400002</v>
      </c>
      <c r="X59" s="36">
        <f>SUMIFS(СВЦЭМ!$D$33:$D$776,СВЦЭМ!$A$33:$A$776,$A59,СВЦЭМ!$B$33:$B$776,X$47)+'СЕТ СН'!$G$11+СВЦЭМ!$D$10+'СЕТ СН'!$G$5-'СЕТ СН'!$G$21</f>
        <v>3172.0595966199999</v>
      </c>
      <c r="Y59" s="36">
        <f>SUMIFS(СВЦЭМ!$D$33:$D$776,СВЦЭМ!$A$33:$A$776,$A59,СВЦЭМ!$B$33:$B$776,Y$47)+'СЕТ СН'!$G$11+СВЦЭМ!$D$10+'СЕТ СН'!$G$5-'СЕТ СН'!$G$21</f>
        <v>3256.9114850599999</v>
      </c>
    </row>
    <row r="60" spans="1:25" ht="15.75" x14ac:dyDescent="0.2">
      <c r="A60" s="35">
        <f t="shared" si="1"/>
        <v>43629</v>
      </c>
      <c r="B60" s="36">
        <f>SUMIFS(СВЦЭМ!$D$33:$D$776,СВЦЭМ!$A$33:$A$776,$A60,СВЦЭМ!$B$33:$B$776,B$47)+'СЕТ СН'!$G$11+СВЦЭМ!$D$10+'СЕТ СН'!$G$5-'СЕТ СН'!$G$21</f>
        <v>3334.0040315199999</v>
      </c>
      <c r="C60" s="36">
        <f>SUMIFS(СВЦЭМ!$D$33:$D$776,СВЦЭМ!$A$33:$A$776,$A60,СВЦЭМ!$B$33:$B$776,C$47)+'СЕТ СН'!$G$11+СВЦЭМ!$D$10+'СЕТ СН'!$G$5-'СЕТ СН'!$G$21</f>
        <v>3393.2963703699997</v>
      </c>
      <c r="D60" s="36">
        <f>SUMIFS(СВЦЭМ!$D$33:$D$776,СВЦЭМ!$A$33:$A$776,$A60,СВЦЭМ!$B$33:$B$776,D$47)+'СЕТ СН'!$G$11+СВЦЭМ!$D$10+'СЕТ СН'!$G$5-'СЕТ СН'!$G$21</f>
        <v>3415.0630981200002</v>
      </c>
      <c r="E60" s="36">
        <f>SUMIFS(СВЦЭМ!$D$33:$D$776,СВЦЭМ!$A$33:$A$776,$A60,СВЦЭМ!$B$33:$B$776,E$47)+'СЕТ СН'!$G$11+СВЦЭМ!$D$10+'СЕТ СН'!$G$5-'СЕТ СН'!$G$21</f>
        <v>3427.0348786599998</v>
      </c>
      <c r="F60" s="36">
        <f>SUMIFS(СВЦЭМ!$D$33:$D$776,СВЦЭМ!$A$33:$A$776,$A60,СВЦЭМ!$B$33:$B$776,F$47)+'СЕТ СН'!$G$11+СВЦЭМ!$D$10+'СЕТ СН'!$G$5-'СЕТ СН'!$G$21</f>
        <v>3429.3848754099999</v>
      </c>
      <c r="G60" s="36">
        <f>SUMIFS(СВЦЭМ!$D$33:$D$776,СВЦЭМ!$A$33:$A$776,$A60,СВЦЭМ!$B$33:$B$776,G$47)+'СЕТ СН'!$G$11+СВЦЭМ!$D$10+'СЕТ СН'!$G$5-'СЕТ СН'!$G$21</f>
        <v>3439.1966835100002</v>
      </c>
      <c r="H60" s="36">
        <f>SUMIFS(СВЦЭМ!$D$33:$D$776,СВЦЭМ!$A$33:$A$776,$A60,СВЦЭМ!$B$33:$B$776,H$47)+'СЕТ СН'!$G$11+СВЦЭМ!$D$10+'СЕТ СН'!$G$5-'СЕТ СН'!$G$21</f>
        <v>3369.8065438499998</v>
      </c>
      <c r="I60" s="36">
        <f>SUMIFS(СВЦЭМ!$D$33:$D$776,СВЦЭМ!$A$33:$A$776,$A60,СВЦЭМ!$B$33:$B$776,I$47)+'СЕТ СН'!$G$11+СВЦЭМ!$D$10+'СЕТ СН'!$G$5-'СЕТ СН'!$G$21</f>
        <v>3320.8702149400001</v>
      </c>
      <c r="J60" s="36">
        <f>SUMIFS(СВЦЭМ!$D$33:$D$776,СВЦЭМ!$A$33:$A$776,$A60,СВЦЭМ!$B$33:$B$776,J$47)+'СЕТ СН'!$G$11+СВЦЭМ!$D$10+'СЕТ СН'!$G$5-'СЕТ СН'!$G$21</f>
        <v>3305.8662365600003</v>
      </c>
      <c r="K60" s="36">
        <f>SUMIFS(СВЦЭМ!$D$33:$D$776,СВЦЭМ!$A$33:$A$776,$A60,СВЦЭМ!$B$33:$B$776,K$47)+'СЕТ СН'!$G$11+СВЦЭМ!$D$10+'СЕТ СН'!$G$5-'СЕТ СН'!$G$21</f>
        <v>3275.4326840900003</v>
      </c>
      <c r="L60" s="36">
        <f>SUMIFS(СВЦЭМ!$D$33:$D$776,СВЦЭМ!$A$33:$A$776,$A60,СВЦЭМ!$B$33:$B$776,L$47)+'СЕТ СН'!$G$11+СВЦЭМ!$D$10+'СЕТ СН'!$G$5-'СЕТ СН'!$G$21</f>
        <v>3265.8322380300001</v>
      </c>
      <c r="M60" s="36">
        <f>SUMIFS(СВЦЭМ!$D$33:$D$776,СВЦЭМ!$A$33:$A$776,$A60,СВЦЭМ!$B$33:$B$776,M$47)+'СЕТ СН'!$G$11+СВЦЭМ!$D$10+'СЕТ СН'!$G$5-'СЕТ СН'!$G$21</f>
        <v>3258.0318539600003</v>
      </c>
      <c r="N60" s="36">
        <f>SUMIFS(СВЦЭМ!$D$33:$D$776,СВЦЭМ!$A$33:$A$776,$A60,СВЦЭМ!$B$33:$B$776,N$47)+'СЕТ СН'!$G$11+СВЦЭМ!$D$10+'СЕТ СН'!$G$5-'СЕТ СН'!$G$21</f>
        <v>3283.7189468000001</v>
      </c>
      <c r="O60" s="36">
        <f>SUMIFS(СВЦЭМ!$D$33:$D$776,СВЦЭМ!$A$33:$A$776,$A60,СВЦЭМ!$B$33:$B$776,O$47)+'СЕТ СН'!$G$11+СВЦЭМ!$D$10+'СЕТ СН'!$G$5-'СЕТ СН'!$G$21</f>
        <v>3270.1054314000003</v>
      </c>
      <c r="P60" s="36">
        <f>SUMIFS(СВЦЭМ!$D$33:$D$776,СВЦЭМ!$A$33:$A$776,$A60,СВЦЭМ!$B$33:$B$776,P$47)+'СЕТ СН'!$G$11+СВЦЭМ!$D$10+'СЕТ СН'!$G$5-'СЕТ СН'!$G$21</f>
        <v>3279.7100421300001</v>
      </c>
      <c r="Q60" s="36">
        <f>SUMIFS(СВЦЭМ!$D$33:$D$776,СВЦЭМ!$A$33:$A$776,$A60,СВЦЭМ!$B$33:$B$776,Q$47)+'СЕТ СН'!$G$11+СВЦЭМ!$D$10+'СЕТ СН'!$G$5-'СЕТ СН'!$G$21</f>
        <v>3248.92243934</v>
      </c>
      <c r="R60" s="36">
        <f>SUMIFS(СВЦЭМ!$D$33:$D$776,СВЦЭМ!$A$33:$A$776,$A60,СВЦЭМ!$B$33:$B$776,R$47)+'СЕТ СН'!$G$11+СВЦЭМ!$D$10+'СЕТ СН'!$G$5-'СЕТ СН'!$G$21</f>
        <v>3215.58426594</v>
      </c>
      <c r="S60" s="36">
        <f>SUMIFS(СВЦЭМ!$D$33:$D$776,СВЦЭМ!$A$33:$A$776,$A60,СВЦЭМ!$B$33:$B$776,S$47)+'СЕТ СН'!$G$11+СВЦЭМ!$D$10+'СЕТ СН'!$G$5-'СЕТ СН'!$G$21</f>
        <v>3236.1439865699999</v>
      </c>
      <c r="T60" s="36">
        <f>SUMIFS(СВЦЭМ!$D$33:$D$776,СВЦЭМ!$A$33:$A$776,$A60,СВЦЭМ!$B$33:$B$776,T$47)+'СЕТ СН'!$G$11+СВЦЭМ!$D$10+'СЕТ СН'!$G$5-'СЕТ СН'!$G$21</f>
        <v>3230.8378275800001</v>
      </c>
      <c r="U60" s="36">
        <f>SUMIFS(СВЦЭМ!$D$33:$D$776,СВЦЭМ!$A$33:$A$776,$A60,СВЦЭМ!$B$33:$B$776,U$47)+'СЕТ СН'!$G$11+СВЦЭМ!$D$10+'СЕТ СН'!$G$5-'СЕТ СН'!$G$21</f>
        <v>3199.9524943800002</v>
      </c>
      <c r="V60" s="36">
        <f>SUMIFS(СВЦЭМ!$D$33:$D$776,СВЦЭМ!$A$33:$A$776,$A60,СВЦЭМ!$B$33:$B$776,V$47)+'СЕТ СН'!$G$11+СВЦЭМ!$D$10+'СЕТ СН'!$G$5-'СЕТ СН'!$G$21</f>
        <v>3192.8186146899998</v>
      </c>
      <c r="W60" s="36">
        <f>SUMIFS(СВЦЭМ!$D$33:$D$776,СВЦЭМ!$A$33:$A$776,$A60,СВЦЭМ!$B$33:$B$776,W$47)+'СЕТ СН'!$G$11+СВЦЭМ!$D$10+'СЕТ СН'!$G$5-'СЕТ СН'!$G$21</f>
        <v>3187.8701216600002</v>
      </c>
      <c r="X60" s="36">
        <f>SUMIFS(СВЦЭМ!$D$33:$D$776,СВЦЭМ!$A$33:$A$776,$A60,СВЦЭМ!$B$33:$B$776,X$47)+'СЕТ СН'!$G$11+СВЦЭМ!$D$10+'СЕТ СН'!$G$5-'СЕТ СН'!$G$21</f>
        <v>3184.8560359399999</v>
      </c>
      <c r="Y60" s="36">
        <f>SUMIFS(СВЦЭМ!$D$33:$D$776,СВЦЭМ!$A$33:$A$776,$A60,СВЦЭМ!$B$33:$B$776,Y$47)+'СЕТ СН'!$G$11+СВЦЭМ!$D$10+'СЕТ СН'!$G$5-'СЕТ СН'!$G$21</f>
        <v>3263.2337937500001</v>
      </c>
    </row>
    <row r="61" spans="1:25" ht="15.75" x14ac:dyDescent="0.2">
      <c r="A61" s="35">
        <f t="shared" si="1"/>
        <v>43630</v>
      </c>
      <c r="B61" s="36">
        <f>SUMIFS(СВЦЭМ!$D$33:$D$776,СВЦЭМ!$A$33:$A$776,$A61,СВЦЭМ!$B$33:$B$776,B$47)+'СЕТ СН'!$G$11+СВЦЭМ!$D$10+'СЕТ СН'!$G$5-'СЕТ СН'!$G$21</f>
        <v>3349.9630816999997</v>
      </c>
      <c r="C61" s="36">
        <f>SUMIFS(СВЦЭМ!$D$33:$D$776,СВЦЭМ!$A$33:$A$776,$A61,СВЦЭМ!$B$33:$B$776,C$47)+'СЕТ СН'!$G$11+СВЦЭМ!$D$10+'СЕТ СН'!$G$5-'СЕТ СН'!$G$21</f>
        <v>3393.42990246</v>
      </c>
      <c r="D61" s="36">
        <f>SUMIFS(СВЦЭМ!$D$33:$D$776,СВЦЭМ!$A$33:$A$776,$A61,СВЦЭМ!$B$33:$B$776,D$47)+'СЕТ СН'!$G$11+СВЦЭМ!$D$10+'СЕТ СН'!$G$5-'СЕТ СН'!$G$21</f>
        <v>3420.1333629199999</v>
      </c>
      <c r="E61" s="36">
        <f>SUMIFS(СВЦЭМ!$D$33:$D$776,СВЦЭМ!$A$33:$A$776,$A61,СВЦЭМ!$B$33:$B$776,E$47)+'СЕТ СН'!$G$11+СВЦЭМ!$D$10+'СЕТ СН'!$G$5-'СЕТ СН'!$G$21</f>
        <v>3425.4781687700001</v>
      </c>
      <c r="F61" s="36">
        <f>SUMIFS(СВЦЭМ!$D$33:$D$776,СВЦЭМ!$A$33:$A$776,$A61,СВЦЭМ!$B$33:$B$776,F$47)+'СЕТ СН'!$G$11+СВЦЭМ!$D$10+'СЕТ СН'!$G$5-'СЕТ СН'!$G$21</f>
        <v>3415.0445902000001</v>
      </c>
      <c r="G61" s="36">
        <f>SUMIFS(СВЦЭМ!$D$33:$D$776,СВЦЭМ!$A$33:$A$776,$A61,СВЦЭМ!$B$33:$B$776,G$47)+'СЕТ СН'!$G$11+СВЦЭМ!$D$10+'СЕТ СН'!$G$5-'СЕТ СН'!$G$21</f>
        <v>3441.65081306</v>
      </c>
      <c r="H61" s="36">
        <f>SUMIFS(СВЦЭМ!$D$33:$D$776,СВЦЭМ!$A$33:$A$776,$A61,СВЦЭМ!$B$33:$B$776,H$47)+'СЕТ СН'!$G$11+СВЦЭМ!$D$10+'СЕТ СН'!$G$5-'СЕТ СН'!$G$21</f>
        <v>3379.9350118000002</v>
      </c>
      <c r="I61" s="36">
        <f>SUMIFS(СВЦЭМ!$D$33:$D$776,СВЦЭМ!$A$33:$A$776,$A61,СВЦЭМ!$B$33:$B$776,I$47)+'СЕТ СН'!$G$11+СВЦЭМ!$D$10+'СЕТ СН'!$G$5-'СЕТ СН'!$G$21</f>
        <v>3330.4024330800003</v>
      </c>
      <c r="J61" s="36">
        <f>SUMIFS(СВЦЭМ!$D$33:$D$776,СВЦЭМ!$A$33:$A$776,$A61,СВЦЭМ!$B$33:$B$776,J$47)+'СЕТ СН'!$G$11+СВЦЭМ!$D$10+'СЕТ СН'!$G$5-'СЕТ СН'!$G$21</f>
        <v>3282.1428297399998</v>
      </c>
      <c r="K61" s="36">
        <f>SUMIFS(СВЦЭМ!$D$33:$D$776,СВЦЭМ!$A$33:$A$776,$A61,СВЦЭМ!$B$33:$B$776,K$47)+'СЕТ СН'!$G$11+СВЦЭМ!$D$10+'СЕТ СН'!$G$5-'СЕТ СН'!$G$21</f>
        <v>3271.2801489200001</v>
      </c>
      <c r="L61" s="36">
        <f>SUMIFS(СВЦЭМ!$D$33:$D$776,СВЦЭМ!$A$33:$A$776,$A61,СВЦЭМ!$B$33:$B$776,L$47)+'СЕТ СН'!$G$11+СВЦЭМ!$D$10+'СЕТ СН'!$G$5-'СЕТ СН'!$G$21</f>
        <v>3261.7910333899999</v>
      </c>
      <c r="M61" s="36">
        <f>SUMIFS(СВЦЭМ!$D$33:$D$776,СВЦЭМ!$A$33:$A$776,$A61,СВЦЭМ!$B$33:$B$776,M$47)+'СЕТ СН'!$G$11+СВЦЭМ!$D$10+'СЕТ СН'!$G$5-'СЕТ СН'!$G$21</f>
        <v>3242.4107911900001</v>
      </c>
      <c r="N61" s="36">
        <f>SUMIFS(СВЦЭМ!$D$33:$D$776,СВЦЭМ!$A$33:$A$776,$A61,СВЦЭМ!$B$33:$B$776,N$47)+'СЕТ СН'!$G$11+СВЦЭМ!$D$10+'СЕТ СН'!$G$5-'СЕТ СН'!$G$21</f>
        <v>3269.5862375500001</v>
      </c>
      <c r="O61" s="36">
        <f>SUMIFS(СВЦЭМ!$D$33:$D$776,СВЦЭМ!$A$33:$A$776,$A61,СВЦЭМ!$B$33:$B$776,O$47)+'СЕТ СН'!$G$11+СВЦЭМ!$D$10+'СЕТ СН'!$G$5-'СЕТ СН'!$G$21</f>
        <v>3257.3407366700003</v>
      </c>
      <c r="P61" s="36">
        <f>SUMIFS(СВЦЭМ!$D$33:$D$776,СВЦЭМ!$A$33:$A$776,$A61,СВЦЭМ!$B$33:$B$776,P$47)+'СЕТ СН'!$G$11+СВЦЭМ!$D$10+'СЕТ СН'!$G$5-'СЕТ СН'!$G$21</f>
        <v>3255.52677683</v>
      </c>
      <c r="Q61" s="36">
        <f>SUMIFS(СВЦЭМ!$D$33:$D$776,СВЦЭМ!$A$33:$A$776,$A61,СВЦЭМ!$B$33:$B$776,Q$47)+'СЕТ СН'!$G$11+СВЦЭМ!$D$10+'СЕТ СН'!$G$5-'СЕТ СН'!$G$21</f>
        <v>3226.3526113600001</v>
      </c>
      <c r="R61" s="36">
        <f>SUMIFS(СВЦЭМ!$D$33:$D$776,СВЦЭМ!$A$33:$A$776,$A61,СВЦЭМ!$B$33:$B$776,R$47)+'СЕТ СН'!$G$11+СВЦЭМ!$D$10+'СЕТ СН'!$G$5-'СЕТ СН'!$G$21</f>
        <v>3189.5674152699999</v>
      </c>
      <c r="S61" s="36">
        <f>SUMIFS(СВЦЭМ!$D$33:$D$776,СВЦЭМ!$A$33:$A$776,$A61,СВЦЭМ!$B$33:$B$776,S$47)+'СЕТ СН'!$G$11+СВЦЭМ!$D$10+'СЕТ СН'!$G$5-'СЕТ СН'!$G$21</f>
        <v>3208.8914176399999</v>
      </c>
      <c r="T61" s="36">
        <f>SUMIFS(СВЦЭМ!$D$33:$D$776,СВЦЭМ!$A$33:$A$776,$A61,СВЦЭМ!$B$33:$B$776,T$47)+'СЕТ СН'!$G$11+СВЦЭМ!$D$10+'СЕТ СН'!$G$5-'СЕТ СН'!$G$21</f>
        <v>3200.6499325700001</v>
      </c>
      <c r="U61" s="36">
        <f>SUMIFS(СВЦЭМ!$D$33:$D$776,СВЦЭМ!$A$33:$A$776,$A61,СВЦЭМ!$B$33:$B$776,U$47)+'СЕТ СН'!$G$11+СВЦЭМ!$D$10+'СЕТ СН'!$G$5-'СЕТ СН'!$G$21</f>
        <v>3196.4798139</v>
      </c>
      <c r="V61" s="36">
        <f>SUMIFS(СВЦЭМ!$D$33:$D$776,СВЦЭМ!$A$33:$A$776,$A61,СВЦЭМ!$B$33:$B$776,V$47)+'СЕТ СН'!$G$11+СВЦЭМ!$D$10+'СЕТ СН'!$G$5-'СЕТ СН'!$G$21</f>
        <v>3190.9157989599998</v>
      </c>
      <c r="W61" s="36">
        <f>SUMIFS(СВЦЭМ!$D$33:$D$776,СВЦЭМ!$A$33:$A$776,$A61,СВЦЭМ!$B$33:$B$776,W$47)+'СЕТ СН'!$G$11+СВЦЭМ!$D$10+'СЕТ СН'!$G$5-'СЕТ СН'!$G$21</f>
        <v>3184.8604837799999</v>
      </c>
      <c r="X61" s="36">
        <f>SUMIFS(СВЦЭМ!$D$33:$D$776,СВЦЭМ!$A$33:$A$776,$A61,СВЦЭМ!$B$33:$B$776,X$47)+'СЕТ СН'!$G$11+СВЦЭМ!$D$10+'СЕТ СН'!$G$5-'СЕТ СН'!$G$21</f>
        <v>3202.3486798100002</v>
      </c>
      <c r="Y61" s="36">
        <f>SUMIFS(СВЦЭМ!$D$33:$D$776,СВЦЭМ!$A$33:$A$776,$A61,СВЦЭМ!$B$33:$B$776,Y$47)+'СЕТ СН'!$G$11+СВЦЭМ!$D$10+'СЕТ СН'!$G$5-'СЕТ СН'!$G$21</f>
        <v>3237.7898607500001</v>
      </c>
    </row>
    <row r="62" spans="1:25" ht="15.75" x14ac:dyDescent="0.2">
      <c r="A62" s="35">
        <f t="shared" si="1"/>
        <v>43631</v>
      </c>
      <c r="B62" s="36">
        <f>SUMIFS(СВЦЭМ!$D$33:$D$776,СВЦЭМ!$A$33:$A$776,$A62,СВЦЭМ!$B$33:$B$776,B$47)+'СЕТ СН'!$G$11+СВЦЭМ!$D$10+'СЕТ СН'!$G$5-'СЕТ СН'!$G$21</f>
        <v>3230.17944846</v>
      </c>
      <c r="C62" s="36">
        <f>SUMIFS(СВЦЭМ!$D$33:$D$776,СВЦЭМ!$A$33:$A$776,$A62,СВЦЭМ!$B$33:$B$776,C$47)+'СЕТ СН'!$G$11+СВЦЭМ!$D$10+'СЕТ СН'!$G$5-'СЕТ СН'!$G$21</f>
        <v>3271.8169068100001</v>
      </c>
      <c r="D62" s="36">
        <f>SUMIFS(СВЦЭМ!$D$33:$D$776,СВЦЭМ!$A$33:$A$776,$A62,СВЦЭМ!$B$33:$B$776,D$47)+'СЕТ СН'!$G$11+СВЦЭМ!$D$10+'СЕТ СН'!$G$5-'СЕТ СН'!$G$21</f>
        <v>3306.9664435899999</v>
      </c>
      <c r="E62" s="36">
        <f>SUMIFS(СВЦЭМ!$D$33:$D$776,СВЦЭМ!$A$33:$A$776,$A62,СВЦЭМ!$B$33:$B$776,E$47)+'СЕТ СН'!$G$11+СВЦЭМ!$D$10+'СЕТ СН'!$G$5-'СЕТ СН'!$G$21</f>
        <v>3327.8890445400002</v>
      </c>
      <c r="F62" s="36">
        <f>SUMIFS(СВЦЭМ!$D$33:$D$776,СВЦЭМ!$A$33:$A$776,$A62,СВЦЭМ!$B$33:$B$776,F$47)+'СЕТ СН'!$G$11+СВЦЭМ!$D$10+'СЕТ СН'!$G$5-'СЕТ СН'!$G$21</f>
        <v>3334.10409123</v>
      </c>
      <c r="G62" s="36">
        <f>SUMIFS(СВЦЭМ!$D$33:$D$776,СВЦЭМ!$A$33:$A$776,$A62,СВЦЭМ!$B$33:$B$776,G$47)+'СЕТ СН'!$G$11+СВЦЭМ!$D$10+'СЕТ СН'!$G$5-'СЕТ СН'!$G$21</f>
        <v>3343.4322123399998</v>
      </c>
      <c r="H62" s="36">
        <f>SUMIFS(СВЦЭМ!$D$33:$D$776,СВЦЭМ!$A$33:$A$776,$A62,СВЦЭМ!$B$33:$B$776,H$47)+'СЕТ СН'!$G$11+СВЦЭМ!$D$10+'СЕТ СН'!$G$5-'СЕТ СН'!$G$21</f>
        <v>3345.20418311</v>
      </c>
      <c r="I62" s="36">
        <f>SUMIFS(СВЦЭМ!$D$33:$D$776,СВЦЭМ!$A$33:$A$776,$A62,СВЦЭМ!$B$33:$B$776,I$47)+'СЕТ СН'!$G$11+СВЦЭМ!$D$10+'СЕТ СН'!$G$5-'СЕТ СН'!$G$21</f>
        <v>3296.4062153599998</v>
      </c>
      <c r="J62" s="36">
        <f>SUMIFS(СВЦЭМ!$D$33:$D$776,СВЦЭМ!$A$33:$A$776,$A62,СВЦЭМ!$B$33:$B$776,J$47)+'СЕТ СН'!$G$11+СВЦЭМ!$D$10+'СЕТ СН'!$G$5-'СЕТ СН'!$G$21</f>
        <v>3246.2530236000002</v>
      </c>
      <c r="K62" s="36">
        <f>SUMIFS(СВЦЭМ!$D$33:$D$776,СВЦЭМ!$A$33:$A$776,$A62,СВЦЭМ!$B$33:$B$776,K$47)+'СЕТ СН'!$G$11+СВЦЭМ!$D$10+'СЕТ СН'!$G$5-'СЕТ СН'!$G$21</f>
        <v>3186.9680025299999</v>
      </c>
      <c r="L62" s="36">
        <f>SUMIFS(СВЦЭМ!$D$33:$D$776,СВЦЭМ!$A$33:$A$776,$A62,СВЦЭМ!$B$33:$B$776,L$47)+'СЕТ СН'!$G$11+СВЦЭМ!$D$10+'СЕТ СН'!$G$5-'СЕТ СН'!$G$21</f>
        <v>3188.40340436</v>
      </c>
      <c r="M62" s="36">
        <f>SUMIFS(СВЦЭМ!$D$33:$D$776,СВЦЭМ!$A$33:$A$776,$A62,СВЦЭМ!$B$33:$B$776,M$47)+'СЕТ СН'!$G$11+СВЦЭМ!$D$10+'СЕТ СН'!$G$5-'СЕТ СН'!$G$21</f>
        <v>3183.57070574</v>
      </c>
      <c r="N62" s="36">
        <f>SUMIFS(СВЦЭМ!$D$33:$D$776,СВЦЭМ!$A$33:$A$776,$A62,СВЦЭМ!$B$33:$B$776,N$47)+'СЕТ СН'!$G$11+СВЦЭМ!$D$10+'СЕТ СН'!$G$5-'СЕТ СН'!$G$21</f>
        <v>3179.49626154</v>
      </c>
      <c r="O62" s="36">
        <f>SUMIFS(СВЦЭМ!$D$33:$D$776,СВЦЭМ!$A$33:$A$776,$A62,СВЦЭМ!$B$33:$B$776,O$47)+'СЕТ СН'!$G$11+СВЦЭМ!$D$10+'СЕТ СН'!$G$5-'СЕТ СН'!$G$21</f>
        <v>3174.4509558499999</v>
      </c>
      <c r="P62" s="36">
        <f>SUMIFS(СВЦЭМ!$D$33:$D$776,СВЦЭМ!$A$33:$A$776,$A62,СВЦЭМ!$B$33:$B$776,P$47)+'СЕТ СН'!$G$11+СВЦЭМ!$D$10+'СЕТ СН'!$G$5-'СЕТ СН'!$G$21</f>
        <v>3184.61261405</v>
      </c>
      <c r="Q62" s="36">
        <f>SUMIFS(СВЦЭМ!$D$33:$D$776,СВЦЭМ!$A$33:$A$776,$A62,СВЦЭМ!$B$33:$B$776,Q$47)+'СЕТ СН'!$G$11+СВЦЭМ!$D$10+'СЕТ СН'!$G$5-'СЕТ СН'!$G$21</f>
        <v>3151.1321367599999</v>
      </c>
      <c r="R62" s="36">
        <f>SUMIFS(СВЦЭМ!$D$33:$D$776,СВЦЭМ!$A$33:$A$776,$A62,СВЦЭМ!$B$33:$B$776,R$47)+'СЕТ СН'!$G$11+СВЦЭМ!$D$10+'СЕТ СН'!$G$5-'СЕТ СН'!$G$21</f>
        <v>3117.13220327</v>
      </c>
      <c r="S62" s="36">
        <f>SUMIFS(СВЦЭМ!$D$33:$D$776,СВЦЭМ!$A$33:$A$776,$A62,СВЦЭМ!$B$33:$B$776,S$47)+'СЕТ СН'!$G$11+СВЦЭМ!$D$10+'СЕТ СН'!$G$5-'СЕТ СН'!$G$21</f>
        <v>3125.0615742600003</v>
      </c>
      <c r="T62" s="36">
        <f>SUMIFS(СВЦЭМ!$D$33:$D$776,СВЦЭМ!$A$33:$A$776,$A62,СВЦЭМ!$B$33:$B$776,T$47)+'СЕТ СН'!$G$11+СВЦЭМ!$D$10+'СЕТ СН'!$G$5-'СЕТ СН'!$G$21</f>
        <v>3214.9565951899999</v>
      </c>
      <c r="U62" s="36">
        <f>SUMIFS(СВЦЭМ!$D$33:$D$776,СВЦЭМ!$A$33:$A$776,$A62,СВЦЭМ!$B$33:$B$776,U$47)+'СЕТ СН'!$G$11+СВЦЭМ!$D$10+'СЕТ СН'!$G$5-'СЕТ СН'!$G$21</f>
        <v>3161.1873279199999</v>
      </c>
      <c r="V62" s="36">
        <f>SUMIFS(СВЦЭМ!$D$33:$D$776,СВЦЭМ!$A$33:$A$776,$A62,СВЦЭМ!$B$33:$B$776,V$47)+'СЕТ СН'!$G$11+СВЦЭМ!$D$10+'СЕТ СН'!$G$5-'СЕТ СН'!$G$21</f>
        <v>3134.4094053500003</v>
      </c>
      <c r="W62" s="36">
        <f>SUMIFS(СВЦЭМ!$D$33:$D$776,СВЦЭМ!$A$33:$A$776,$A62,СВЦЭМ!$B$33:$B$776,W$47)+'СЕТ СН'!$G$11+СВЦЭМ!$D$10+'СЕТ СН'!$G$5-'СЕТ СН'!$G$21</f>
        <v>3142.7515772199999</v>
      </c>
      <c r="X62" s="36">
        <f>SUMIFS(СВЦЭМ!$D$33:$D$776,СВЦЭМ!$A$33:$A$776,$A62,СВЦЭМ!$B$33:$B$776,X$47)+'СЕТ СН'!$G$11+СВЦЭМ!$D$10+'СЕТ СН'!$G$5-'СЕТ СН'!$G$21</f>
        <v>3116.2778037399999</v>
      </c>
      <c r="Y62" s="36">
        <f>SUMIFS(СВЦЭМ!$D$33:$D$776,СВЦЭМ!$A$33:$A$776,$A62,СВЦЭМ!$B$33:$B$776,Y$47)+'СЕТ СН'!$G$11+СВЦЭМ!$D$10+'СЕТ СН'!$G$5-'СЕТ СН'!$G$21</f>
        <v>3126.9183144799999</v>
      </c>
    </row>
    <row r="63" spans="1:25" ht="15.75" x14ac:dyDescent="0.2">
      <c r="A63" s="35">
        <f t="shared" si="1"/>
        <v>43632</v>
      </c>
      <c r="B63" s="36">
        <f>SUMIFS(СВЦЭМ!$D$33:$D$776,СВЦЭМ!$A$33:$A$776,$A63,СВЦЭМ!$B$33:$B$776,B$47)+'СЕТ СН'!$G$11+СВЦЭМ!$D$10+'СЕТ СН'!$G$5-'СЕТ СН'!$G$21</f>
        <v>3191.1033077699999</v>
      </c>
      <c r="C63" s="36">
        <f>SUMIFS(СВЦЭМ!$D$33:$D$776,СВЦЭМ!$A$33:$A$776,$A63,СВЦЭМ!$B$33:$B$776,C$47)+'СЕТ СН'!$G$11+СВЦЭМ!$D$10+'СЕТ СН'!$G$5-'СЕТ СН'!$G$21</f>
        <v>3216.2625947500001</v>
      </c>
      <c r="D63" s="36">
        <f>SUMIFS(СВЦЭМ!$D$33:$D$776,СВЦЭМ!$A$33:$A$776,$A63,СВЦЭМ!$B$33:$B$776,D$47)+'СЕТ СН'!$G$11+СВЦЭМ!$D$10+'СЕТ СН'!$G$5-'СЕТ СН'!$G$21</f>
        <v>3236.2120939599999</v>
      </c>
      <c r="E63" s="36">
        <f>SUMIFS(СВЦЭМ!$D$33:$D$776,СВЦЭМ!$A$33:$A$776,$A63,СВЦЭМ!$B$33:$B$776,E$47)+'СЕТ СН'!$G$11+СВЦЭМ!$D$10+'СЕТ СН'!$G$5-'СЕТ СН'!$G$21</f>
        <v>3246.0327887200001</v>
      </c>
      <c r="F63" s="36">
        <f>SUMIFS(СВЦЭМ!$D$33:$D$776,СВЦЭМ!$A$33:$A$776,$A63,СВЦЭМ!$B$33:$B$776,F$47)+'СЕТ СН'!$G$11+СВЦЭМ!$D$10+'СЕТ СН'!$G$5-'СЕТ СН'!$G$21</f>
        <v>3255.5335783599999</v>
      </c>
      <c r="G63" s="36">
        <f>SUMIFS(СВЦЭМ!$D$33:$D$776,СВЦЭМ!$A$33:$A$776,$A63,СВЦЭМ!$B$33:$B$776,G$47)+'СЕТ СН'!$G$11+СВЦЭМ!$D$10+'СЕТ СН'!$G$5-'СЕТ СН'!$G$21</f>
        <v>3250.9958830699998</v>
      </c>
      <c r="H63" s="36">
        <f>SUMIFS(СВЦЭМ!$D$33:$D$776,СВЦЭМ!$A$33:$A$776,$A63,СВЦЭМ!$B$33:$B$776,H$47)+'СЕТ СН'!$G$11+СВЦЭМ!$D$10+'СЕТ СН'!$G$5-'СЕТ СН'!$G$21</f>
        <v>3241.8044038200001</v>
      </c>
      <c r="I63" s="36">
        <f>SUMIFS(СВЦЭМ!$D$33:$D$776,СВЦЭМ!$A$33:$A$776,$A63,СВЦЭМ!$B$33:$B$776,I$47)+'СЕТ СН'!$G$11+СВЦЭМ!$D$10+'СЕТ СН'!$G$5-'СЕТ СН'!$G$21</f>
        <v>3212.4136618100001</v>
      </c>
      <c r="J63" s="36">
        <f>SUMIFS(СВЦЭМ!$D$33:$D$776,СВЦЭМ!$A$33:$A$776,$A63,СВЦЭМ!$B$33:$B$776,J$47)+'СЕТ СН'!$G$11+СВЦЭМ!$D$10+'СЕТ СН'!$G$5-'СЕТ СН'!$G$21</f>
        <v>3185.62042492</v>
      </c>
      <c r="K63" s="36">
        <f>SUMIFS(СВЦЭМ!$D$33:$D$776,СВЦЭМ!$A$33:$A$776,$A63,СВЦЭМ!$B$33:$B$776,K$47)+'СЕТ СН'!$G$11+СВЦЭМ!$D$10+'СЕТ СН'!$G$5-'СЕТ СН'!$G$21</f>
        <v>3162.1025171599999</v>
      </c>
      <c r="L63" s="36">
        <f>SUMIFS(СВЦЭМ!$D$33:$D$776,СВЦЭМ!$A$33:$A$776,$A63,СВЦЭМ!$B$33:$B$776,L$47)+'СЕТ СН'!$G$11+СВЦЭМ!$D$10+'СЕТ СН'!$G$5-'СЕТ СН'!$G$21</f>
        <v>3141.5506724500001</v>
      </c>
      <c r="M63" s="36">
        <f>SUMIFS(СВЦЭМ!$D$33:$D$776,СВЦЭМ!$A$33:$A$776,$A63,СВЦЭМ!$B$33:$B$776,M$47)+'СЕТ СН'!$G$11+СВЦЭМ!$D$10+'СЕТ СН'!$G$5-'СЕТ СН'!$G$21</f>
        <v>3140.2155807700001</v>
      </c>
      <c r="N63" s="36">
        <f>SUMIFS(СВЦЭМ!$D$33:$D$776,СВЦЭМ!$A$33:$A$776,$A63,СВЦЭМ!$B$33:$B$776,N$47)+'СЕТ СН'!$G$11+СВЦЭМ!$D$10+'СЕТ СН'!$G$5-'СЕТ СН'!$G$21</f>
        <v>3133.6448362900001</v>
      </c>
      <c r="O63" s="36">
        <f>SUMIFS(СВЦЭМ!$D$33:$D$776,СВЦЭМ!$A$33:$A$776,$A63,СВЦЭМ!$B$33:$B$776,O$47)+'СЕТ СН'!$G$11+СВЦЭМ!$D$10+'СЕТ СН'!$G$5-'СЕТ СН'!$G$21</f>
        <v>3142.28171853</v>
      </c>
      <c r="P63" s="36">
        <f>SUMIFS(СВЦЭМ!$D$33:$D$776,СВЦЭМ!$A$33:$A$776,$A63,СВЦЭМ!$B$33:$B$776,P$47)+'СЕТ СН'!$G$11+СВЦЭМ!$D$10+'СЕТ СН'!$G$5-'СЕТ СН'!$G$21</f>
        <v>3176.4980802199998</v>
      </c>
      <c r="Q63" s="36">
        <f>SUMIFS(СВЦЭМ!$D$33:$D$776,СВЦЭМ!$A$33:$A$776,$A63,СВЦЭМ!$B$33:$B$776,Q$47)+'СЕТ СН'!$G$11+СВЦЭМ!$D$10+'СЕТ СН'!$G$5-'СЕТ СН'!$G$21</f>
        <v>3149.6086701899999</v>
      </c>
      <c r="R63" s="36">
        <f>SUMIFS(СВЦЭМ!$D$33:$D$776,СВЦЭМ!$A$33:$A$776,$A63,СВЦЭМ!$B$33:$B$776,R$47)+'СЕТ СН'!$G$11+СВЦЭМ!$D$10+'СЕТ СН'!$G$5-'СЕТ СН'!$G$21</f>
        <v>3179.6899190899999</v>
      </c>
      <c r="S63" s="36">
        <f>SUMIFS(СВЦЭМ!$D$33:$D$776,СВЦЭМ!$A$33:$A$776,$A63,СВЦЭМ!$B$33:$B$776,S$47)+'СЕТ СН'!$G$11+СВЦЭМ!$D$10+'СЕТ СН'!$G$5-'СЕТ СН'!$G$21</f>
        <v>3191.7492837199998</v>
      </c>
      <c r="T63" s="36">
        <f>SUMIFS(СВЦЭМ!$D$33:$D$776,СВЦЭМ!$A$33:$A$776,$A63,СВЦЭМ!$B$33:$B$776,T$47)+'СЕТ СН'!$G$11+СВЦЭМ!$D$10+'СЕТ СН'!$G$5-'СЕТ СН'!$G$21</f>
        <v>3197.5823304400001</v>
      </c>
      <c r="U63" s="36">
        <f>SUMIFS(СВЦЭМ!$D$33:$D$776,СВЦЭМ!$A$33:$A$776,$A63,СВЦЭМ!$B$33:$B$776,U$47)+'СЕТ СН'!$G$11+СВЦЭМ!$D$10+'СЕТ СН'!$G$5-'СЕТ СН'!$G$21</f>
        <v>3197.5441342300001</v>
      </c>
      <c r="V63" s="36">
        <f>SUMIFS(СВЦЭМ!$D$33:$D$776,СВЦЭМ!$A$33:$A$776,$A63,СВЦЭМ!$B$33:$B$776,V$47)+'СЕТ СН'!$G$11+СВЦЭМ!$D$10+'СЕТ СН'!$G$5-'СЕТ СН'!$G$21</f>
        <v>3209.6315098700002</v>
      </c>
      <c r="W63" s="36">
        <f>SUMIFS(СВЦЭМ!$D$33:$D$776,СВЦЭМ!$A$33:$A$776,$A63,СВЦЭМ!$B$33:$B$776,W$47)+'СЕТ СН'!$G$11+СВЦЭМ!$D$10+'СЕТ СН'!$G$5-'СЕТ СН'!$G$21</f>
        <v>3240.1479971200001</v>
      </c>
      <c r="X63" s="36">
        <f>SUMIFS(СВЦЭМ!$D$33:$D$776,СВЦЭМ!$A$33:$A$776,$A63,СВЦЭМ!$B$33:$B$776,X$47)+'СЕТ СН'!$G$11+СВЦЭМ!$D$10+'СЕТ СН'!$G$5-'СЕТ СН'!$G$21</f>
        <v>3205.2239048400002</v>
      </c>
      <c r="Y63" s="36">
        <f>SUMIFS(СВЦЭМ!$D$33:$D$776,СВЦЭМ!$A$33:$A$776,$A63,СВЦЭМ!$B$33:$B$776,Y$47)+'СЕТ СН'!$G$11+СВЦЭМ!$D$10+'СЕТ СН'!$G$5-'СЕТ СН'!$G$21</f>
        <v>3177.0881509999999</v>
      </c>
    </row>
    <row r="64" spans="1:25" ht="15.75" x14ac:dyDescent="0.2">
      <c r="A64" s="35">
        <f t="shared" si="1"/>
        <v>43633</v>
      </c>
      <c r="B64" s="36">
        <f>SUMIFS(СВЦЭМ!$D$33:$D$776,СВЦЭМ!$A$33:$A$776,$A64,СВЦЭМ!$B$33:$B$776,B$47)+'СЕТ СН'!$G$11+СВЦЭМ!$D$10+'СЕТ СН'!$G$5-'СЕТ СН'!$G$21</f>
        <v>3242.1375696499999</v>
      </c>
      <c r="C64" s="36">
        <f>SUMIFS(СВЦЭМ!$D$33:$D$776,СВЦЭМ!$A$33:$A$776,$A64,СВЦЭМ!$B$33:$B$776,C$47)+'СЕТ СН'!$G$11+СВЦЭМ!$D$10+'СЕТ СН'!$G$5-'СЕТ СН'!$G$21</f>
        <v>3275.0086553700003</v>
      </c>
      <c r="D64" s="36">
        <f>SUMIFS(СВЦЭМ!$D$33:$D$776,СВЦЭМ!$A$33:$A$776,$A64,СВЦЭМ!$B$33:$B$776,D$47)+'СЕТ СН'!$G$11+СВЦЭМ!$D$10+'СЕТ СН'!$G$5-'СЕТ СН'!$G$21</f>
        <v>3310.8614636699999</v>
      </c>
      <c r="E64" s="36">
        <f>SUMIFS(СВЦЭМ!$D$33:$D$776,СВЦЭМ!$A$33:$A$776,$A64,СВЦЭМ!$B$33:$B$776,E$47)+'СЕТ СН'!$G$11+СВЦЭМ!$D$10+'СЕТ СН'!$G$5-'СЕТ СН'!$G$21</f>
        <v>3327.0018037600003</v>
      </c>
      <c r="F64" s="36">
        <f>SUMIFS(СВЦЭМ!$D$33:$D$776,СВЦЭМ!$A$33:$A$776,$A64,СВЦЭМ!$B$33:$B$776,F$47)+'СЕТ СН'!$G$11+СВЦЭМ!$D$10+'СЕТ СН'!$G$5-'СЕТ СН'!$G$21</f>
        <v>3343.9845409199997</v>
      </c>
      <c r="G64" s="36">
        <f>SUMIFS(СВЦЭМ!$D$33:$D$776,СВЦЭМ!$A$33:$A$776,$A64,СВЦЭМ!$B$33:$B$776,G$47)+'СЕТ СН'!$G$11+СВЦЭМ!$D$10+'СЕТ СН'!$G$5-'СЕТ СН'!$G$21</f>
        <v>3337.4500023400001</v>
      </c>
      <c r="H64" s="36">
        <f>SUMIFS(СВЦЭМ!$D$33:$D$776,СВЦЭМ!$A$33:$A$776,$A64,СВЦЭМ!$B$33:$B$776,H$47)+'СЕТ СН'!$G$11+СВЦЭМ!$D$10+'СЕТ СН'!$G$5-'СЕТ СН'!$G$21</f>
        <v>3271.4056604799998</v>
      </c>
      <c r="I64" s="36">
        <f>SUMIFS(СВЦЭМ!$D$33:$D$776,СВЦЭМ!$A$33:$A$776,$A64,СВЦЭМ!$B$33:$B$776,I$47)+'СЕТ СН'!$G$11+СВЦЭМ!$D$10+'СЕТ СН'!$G$5-'СЕТ СН'!$G$21</f>
        <v>3240.22257541</v>
      </c>
      <c r="J64" s="36">
        <f>SUMIFS(СВЦЭМ!$D$33:$D$776,СВЦЭМ!$A$33:$A$776,$A64,СВЦЭМ!$B$33:$B$776,J$47)+'СЕТ СН'!$G$11+СВЦЭМ!$D$10+'СЕТ СН'!$G$5-'СЕТ СН'!$G$21</f>
        <v>3225.5591909300001</v>
      </c>
      <c r="K64" s="36">
        <f>SUMIFS(СВЦЭМ!$D$33:$D$776,СВЦЭМ!$A$33:$A$776,$A64,СВЦЭМ!$B$33:$B$776,K$47)+'СЕТ СН'!$G$11+СВЦЭМ!$D$10+'СЕТ СН'!$G$5-'СЕТ СН'!$G$21</f>
        <v>3207.8635588699999</v>
      </c>
      <c r="L64" s="36">
        <f>SUMIFS(СВЦЭМ!$D$33:$D$776,СВЦЭМ!$A$33:$A$776,$A64,СВЦЭМ!$B$33:$B$776,L$47)+'СЕТ СН'!$G$11+СВЦЭМ!$D$10+'СЕТ СН'!$G$5-'СЕТ СН'!$G$21</f>
        <v>3195.7910669500002</v>
      </c>
      <c r="M64" s="36">
        <f>SUMIFS(СВЦЭМ!$D$33:$D$776,СВЦЭМ!$A$33:$A$776,$A64,СВЦЭМ!$B$33:$B$776,M$47)+'СЕТ СН'!$G$11+СВЦЭМ!$D$10+'СЕТ СН'!$G$5-'СЕТ СН'!$G$21</f>
        <v>3198.6006571299999</v>
      </c>
      <c r="N64" s="36">
        <f>SUMIFS(СВЦЭМ!$D$33:$D$776,СВЦЭМ!$A$33:$A$776,$A64,СВЦЭМ!$B$33:$B$776,N$47)+'СЕТ СН'!$G$11+СВЦЭМ!$D$10+'СЕТ СН'!$G$5-'СЕТ СН'!$G$21</f>
        <v>3203.73871246</v>
      </c>
      <c r="O64" s="36">
        <f>SUMIFS(СВЦЭМ!$D$33:$D$776,СВЦЭМ!$A$33:$A$776,$A64,СВЦЭМ!$B$33:$B$776,O$47)+'СЕТ СН'!$G$11+СВЦЭМ!$D$10+'СЕТ СН'!$G$5-'СЕТ СН'!$G$21</f>
        <v>3204.0096245499999</v>
      </c>
      <c r="P64" s="36">
        <f>SUMIFS(СВЦЭМ!$D$33:$D$776,СВЦЭМ!$A$33:$A$776,$A64,СВЦЭМ!$B$33:$B$776,P$47)+'СЕТ СН'!$G$11+СВЦЭМ!$D$10+'СЕТ СН'!$G$5-'СЕТ СН'!$G$21</f>
        <v>3222.7446900499999</v>
      </c>
      <c r="Q64" s="36">
        <f>SUMIFS(СВЦЭМ!$D$33:$D$776,СВЦЭМ!$A$33:$A$776,$A64,СВЦЭМ!$B$33:$B$776,Q$47)+'СЕТ СН'!$G$11+СВЦЭМ!$D$10+'СЕТ СН'!$G$5-'СЕТ СН'!$G$21</f>
        <v>3214.4605689199998</v>
      </c>
      <c r="R64" s="36">
        <f>SUMIFS(СВЦЭМ!$D$33:$D$776,СВЦЭМ!$A$33:$A$776,$A64,СВЦЭМ!$B$33:$B$776,R$47)+'СЕТ СН'!$G$11+СВЦЭМ!$D$10+'СЕТ СН'!$G$5-'СЕТ СН'!$G$21</f>
        <v>3253.6165667699997</v>
      </c>
      <c r="S64" s="36">
        <f>SUMIFS(СВЦЭМ!$D$33:$D$776,СВЦЭМ!$A$33:$A$776,$A64,СВЦЭМ!$B$33:$B$776,S$47)+'СЕТ СН'!$G$11+СВЦЭМ!$D$10+'СЕТ СН'!$G$5-'СЕТ СН'!$G$21</f>
        <v>3262.8796623100002</v>
      </c>
      <c r="T64" s="36">
        <f>SUMIFS(СВЦЭМ!$D$33:$D$776,СВЦЭМ!$A$33:$A$776,$A64,СВЦЭМ!$B$33:$B$776,T$47)+'СЕТ СН'!$G$11+СВЦЭМ!$D$10+'СЕТ СН'!$G$5-'СЕТ СН'!$G$21</f>
        <v>3269.4262439200002</v>
      </c>
      <c r="U64" s="36">
        <f>SUMIFS(СВЦЭМ!$D$33:$D$776,СВЦЭМ!$A$33:$A$776,$A64,СВЦЭМ!$B$33:$B$776,U$47)+'СЕТ СН'!$G$11+СВЦЭМ!$D$10+'СЕТ СН'!$G$5-'СЕТ СН'!$G$21</f>
        <v>3265.5029705900001</v>
      </c>
      <c r="V64" s="36">
        <f>SUMIFS(СВЦЭМ!$D$33:$D$776,СВЦЭМ!$A$33:$A$776,$A64,СВЦЭМ!$B$33:$B$776,V$47)+'СЕТ СН'!$G$11+СВЦЭМ!$D$10+'СЕТ СН'!$G$5-'СЕТ СН'!$G$21</f>
        <v>3269.1406276600001</v>
      </c>
      <c r="W64" s="36">
        <f>SUMIFS(СВЦЭМ!$D$33:$D$776,СВЦЭМ!$A$33:$A$776,$A64,СВЦЭМ!$B$33:$B$776,W$47)+'СЕТ СН'!$G$11+СВЦЭМ!$D$10+'СЕТ СН'!$G$5-'СЕТ СН'!$G$21</f>
        <v>3286.4923130799998</v>
      </c>
      <c r="X64" s="36">
        <f>SUMIFS(СВЦЭМ!$D$33:$D$776,СВЦЭМ!$A$33:$A$776,$A64,СВЦЭМ!$B$33:$B$776,X$47)+'СЕТ СН'!$G$11+СВЦЭМ!$D$10+'СЕТ СН'!$G$5-'СЕТ СН'!$G$21</f>
        <v>3264.1317280600001</v>
      </c>
      <c r="Y64" s="36">
        <f>SUMIFS(СВЦЭМ!$D$33:$D$776,СВЦЭМ!$A$33:$A$776,$A64,СВЦЭМ!$B$33:$B$776,Y$47)+'СЕТ СН'!$G$11+СВЦЭМ!$D$10+'СЕТ СН'!$G$5-'СЕТ СН'!$G$21</f>
        <v>3169.0702459599997</v>
      </c>
    </row>
    <row r="65" spans="1:26" ht="15.75" x14ac:dyDescent="0.2">
      <c r="A65" s="35">
        <f t="shared" si="1"/>
        <v>43634</v>
      </c>
      <c r="B65" s="36">
        <f>SUMIFS(СВЦЭМ!$D$33:$D$776,СВЦЭМ!$A$33:$A$776,$A65,СВЦЭМ!$B$33:$B$776,B$47)+'СЕТ СН'!$G$11+СВЦЭМ!$D$10+'СЕТ СН'!$G$5-'СЕТ СН'!$G$21</f>
        <v>3381.4833082499999</v>
      </c>
      <c r="C65" s="36">
        <f>SUMIFS(СВЦЭМ!$D$33:$D$776,СВЦЭМ!$A$33:$A$776,$A65,СВЦЭМ!$B$33:$B$776,C$47)+'СЕТ СН'!$G$11+СВЦЭМ!$D$10+'СЕТ СН'!$G$5-'СЕТ СН'!$G$21</f>
        <v>3429.8750995400001</v>
      </c>
      <c r="D65" s="36">
        <f>SUMIFS(СВЦЭМ!$D$33:$D$776,СВЦЭМ!$A$33:$A$776,$A65,СВЦЭМ!$B$33:$B$776,D$47)+'СЕТ СН'!$G$11+СВЦЭМ!$D$10+'СЕТ СН'!$G$5-'СЕТ СН'!$G$21</f>
        <v>3446.9010151399998</v>
      </c>
      <c r="E65" s="36">
        <f>SUMIFS(СВЦЭМ!$D$33:$D$776,СВЦЭМ!$A$33:$A$776,$A65,СВЦЭМ!$B$33:$B$776,E$47)+'СЕТ СН'!$G$11+СВЦЭМ!$D$10+'СЕТ СН'!$G$5-'СЕТ СН'!$G$21</f>
        <v>3467.2348911700001</v>
      </c>
      <c r="F65" s="36">
        <f>SUMIFS(СВЦЭМ!$D$33:$D$776,СВЦЭМ!$A$33:$A$776,$A65,СВЦЭМ!$B$33:$B$776,F$47)+'СЕТ СН'!$G$11+СВЦЭМ!$D$10+'СЕТ СН'!$G$5-'СЕТ СН'!$G$21</f>
        <v>3461.60758403</v>
      </c>
      <c r="G65" s="36">
        <f>SUMIFS(СВЦЭМ!$D$33:$D$776,СВЦЭМ!$A$33:$A$776,$A65,СВЦЭМ!$B$33:$B$776,G$47)+'СЕТ СН'!$G$11+СВЦЭМ!$D$10+'СЕТ СН'!$G$5-'СЕТ СН'!$G$21</f>
        <v>3439.6689774199999</v>
      </c>
      <c r="H65" s="36">
        <f>SUMIFS(СВЦЭМ!$D$33:$D$776,СВЦЭМ!$A$33:$A$776,$A65,СВЦЭМ!$B$33:$B$776,H$47)+'СЕТ СН'!$G$11+СВЦЭМ!$D$10+'СЕТ СН'!$G$5-'СЕТ СН'!$G$21</f>
        <v>3402.1868276999999</v>
      </c>
      <c r="I65" s="36">
        <f>SUMIFS(СВЦЭМ!$D$33:$D$776,СВЦЭМ!$A$33:$A$776,$A65,СВЦЭМ!$B$33:$B$776,I$47)+'СЕТ СН'!$G$11+СВЦЭМ!$D$10+'СЕТ СН'!$G$5-'СЕТ СН'!$G$21</f>
        <v>3350.18491528</v>
      </c>
      <c r="J65" s="36">
        <f>SUMIFS(СВЦЭМ!$D$33:$D$776,СВЦЭМ!$A$33:$A$776,$A65,СВЦЭМ!$B$33:$B$776,J$47)+'СЕТ СН'!$G$11+СВЦЭМ!$D$10+'СЕТ СН'!$G$5-'СЕТ СН'!$G$21</f>
        <v>3286.7184507900001</v>
      </c>
      <c r="K65" s="36">
        <f>SUMIFS(СВЦЭМ!$D$33:$D$776,СВЦЭМ!$A$33:$A$776,$A65,СВЦЭМ!$B$33:$B$776,K$47)+'СЕТ СН'!$G$11+СВЦЭМ!$D$10+'СЕТ СН'!$G$5-'СЕТ СН'!$G$21</f>
        <v>3252.28989</v>
      </c>
      <c r="L65" s="36">
        <f>SUMIFS(СВЦЭМ!$D$33:$D$776,СВЦЭМ!$A$33:$A$776,$A65,СВЦЭМ!$B$33:$B$776,L$47)+'СЕТ СН'!$G$11+СВЦЭМ!$D$10+'СЕТ СН'!$G$5-'СЕТ СН'!$G$21</f>
        <v>3249.5898317199999</v>
      </c>
      <c r="M65" s="36">
        <f>SUMIFS(СВЦЭМ!$D$33:$D$776,СВЦЭМ!$A$33:$A$776,$A65,СВЦЭМ!$B$33:$B$776,M$47)+'СЕТ СН'!$G$11+СВЦЭМ!$D$10+'СЕТ СН'!$G$5-'СЕТ СН'!$G$21</f>
        <v>3256.9921324900001</v>
      </c>
      <c r="N65" s="36">
        <f>SUMIFS(СВЦЭМ!$D$33:$D$776,СВЦЭМ!$A$33:$A$776,$A65,СВЦЭМ!$B$33:$B$776,N$47)+'СЕТ СН'!$G$11+СВЦЭМ!$D$10+'СЕТ СН'!$G$5-'СЕТ СН'!$G$21</f>
        <v>3258.39160498</v>
      </c>
      <c r="O65" s="36">
        <f>SUMIFS(СВЦЭМ!$D$33:$D$776,СВЦЭМ!$A$33:$A$776,$A65,СВЦЭМ!$B$33:$B$776,O$47)+'СЕТ СН'!$G$11+СВЦЭМ!$D$10+'СЕТ СН'!$G$5-'СЕТ СН'!$G$21</f>
        <v>3262.0204386599999</v>
      </c>
      <c r="P65" s="36">
        <f>SUMIFS(СВЦЭМ!$D$33:$D$776,СВЦЭМ!$A$33:$A$776,$A65,СВЦЭМ!$B$33:$B$776,P$47)+'СЕТ СН'!$G$11+СВЦЭМ!$D$10+'СЕТ СН'!$G$5-'СЕТ СН'!$G$21</f>
        <v>3276.9084427799999</v>
      </c>
      <c r="Q65" s="36">
        <f>SUMIFS(СВЦЭМ!$D$33:$D$776,СВЦЭМ!$A$33:$A$776,$A65,СВЦЭМ!$B$33:$B$776,Q$47)+'СЕТ СН'!$G$11+СВЦЭМ!$D$10+'СЕТ СН'!$G$5-'СЕТ СН'!$G$21</f>
        <v>3246.9992393299999</v>
      </c>
      <c r="R65" s="36">
        <f>SUMIFS(СВЦЭМ!$D$33:$D$776,СВЦЭМ!$A$33:$A$776,$A65,СВЦЭМ!$B$33:$B$776,R$47)+'СЕТ СН'!$G$11+СВЦЭМ!$D$10+'СЕТ СН'!$G$5-'СЕТ СН'!$G$21</f>
        <v>3255.65856721</v>
      </c>
      <c r="S65" s="36">
        <f>SUMIFS(СВЦЭМ!$D$33:$D$776,СВЦЭМ!$A$33:$A$776,$A65,СВЦЭМ!$B$33:$B$776,S$47)+'СЕТ СН'!$G$11+СВЦЭМ!$D$10+'СЕТ СН'!$G$5-'СЕТ СН'!$G$21</f>
        <v>3257.6550971799998</v>
      </c>
      <c r="T65" s="36">
        <f>SUMIFS(СВЦЭМ!$D$33:$D$776,СВЦЭМ!$A$33:$A$776,$A65,СВЦЭМ!$B$33:$B$776,T$47)+'СЕТ СН'!$G$11+СВЦЭМ!$D$10+'СЕТ СН'!$G$5-'СЕТ СН'!$G$21</f>
        <v>3261.1210323</v>
      </c>
      <c r="U65" s="36">
        <f>SUMIFS(СВЦЭМ!$D$33:$D$776,СВЦЭМ!$A$33:$A$776,$A65,СВЦЭМ!$B$33:$B$776,U$47)+'СЕТ СН'!$G$11+СВЦЭМ!$D$10+'СЕТ СН'!$G$5-'СЕТ СН'!$G$21</f>
        <v>3262.2587108899997</v>
      </c>
      <c r="V65" s="36">
        <f>SUMIFS(СВЦЭМ!$D$33:$D$776,СВЦЭМ!$A$33:$A$776,$A65,СВЦЭМ!$B$33:$B$776,V$47)+'СЕТ СН'!$G$11+СВЦЭМ!$D$10+'СЕТ СН'!$G$5-'СЕТ СН'!$G$21</f>
        <v>3265.5827400399999</v>
      </c>
      <c r="W65" s="36">
        <f>SUMIFS(СВЦЭМ!$D$33:$D$776,СВЦЭМ!$A$33:$A$776,$A65,СВЦЭМ!$B$33:$B$776,W$47)+'СЕТ СН'!$G$11+СВЦЭМ!$D$10+'СЕТ СН'!$G$5-'СЕТ СН'!$G$21</f>
        <v>3264.6022054499999</v>
      </c>
      <c r="X65" s="36">
        <f>SUMIFS(СВЦЭМ!$D$33:$D$776,СВЦЭМ!$A$33:$A$776,$A65,СВЦЭМ!$B$33:$B$776,X$47)+'СЕТ СН'!$G$11+СВЦЭМ!$D$10+'СЕТ СН'!$G$5-'СЕТ СН'!$G$21</f>
        <v>3161.9350337699998</v>
      </c>
      <c r="Y65" s="36">
        <f>SUMIFS(СВЦЭМ!$D$33:$D$776,СВЦЭМ!$A$33:$A$776,$A65,СВЦЭМ!$B$33:$B$776,Y$47)+'СЕТ СН'!$G$11+СВЦЭМ!$D$10+'СЕТ СН'!$G$5-'СЕТ СН'!$G$21</f>
        <v>3187.97043162</v>
      </c>
    </row>
    <row r="66" spans="1:26" ht="15.75" x14ac:dyDescent="0.2">
      <c r="A66" s="35">
        <f t="shared" si="1"/>
        <v>43635</v>
      </c>
      <c r="B66" s="36">
        <f>SUMIFS(СВЦЭМ!$D$33:$D$776,СВЦЭМ!$A$33:$A$776,$A66,СВЦЭМ!$B$33:$B$776,B$47)+'СЕТ СН'!$G$11+СВЦЭМ!$D$10+'СЕТ СН'!$G$5-'СЕТ СН'!$G$21</f>
        <v>3319.1173390399999</v>
      </c>
      <c r="C66" s="36">
        <f>SUMIFS(СВЦЭМ!$D$33:$D$776,СВЦЭМ!$A$33:$A$776,$A66,СВЦЭМ!$B$33:$B$776,C$47)+'СЕТ СН'!$G$11+СВЦЭМ!$D$10+'СЕТ СН'!$G$5-'СЕТ СН'!$G$21</f>
        <v>3370.9685902599999</v>
      </c>
      <c r="D66" s="36">
        <f>SUMIFS(СВЦЭМ!$D$33:$D$776,СВЦЭМ!$A$33:$A$776,$A66,СВЦЭМ!$B$33:$B$776,D$47)+'СЕТ СН'!$G$11+СВЦЭМ!$D$10+'СЕТ СН'!$G$5-'СЕТ СН'!$G$21</f>
        <v>3407.98010419</v>
      </c>
      <c r="E66" s="36">
        <f>SUMIFS(СВЦЭМ!$D$33:$D$776,СВЦЭМ!$A$33:$A$776,$A66,СВЦЭМ!$B$33:$B$776,E$47)+'СЕТ СН'!$G$11+СВЦЭМ!$D$10+'СЕТ СН'!$G$5-'СЕТ СН'!$G$21</f>
        <v>3417.13652202</v>
      </c>
      <c r="F66" s="36">
        <f>SUMIFS(СВЦЭМ!$D$33:$D$776,СВЦЭМ!$A$33:$A$776,$A66,СВЦЭМ!$B$33:$B$776,F$47)+'СЕТ СН'!$G$11+СВЦЭМ!$D$10+'СЕТ СН'!$G$5-'СЕТ СН'!$G$21</f>
        <v>3408.5527283599999</v>
      </c>
      <c r="G66" s="36">
        <f>SUMIFS(СВЦЭМ!$D$33:$D$776,СВЦЭМ!$A$33:$A$776,$A66,СВЦЭМ!$B$33:$B$776,G$47)+'СЕТ СН'!$G$11+СВЦЭМ!$D$10+'СЕТ СН'!$G$5-'СЕТ СН'!$G$21</f>
        <v>3411.1195702</v>
      </c>
      <c r="H66" s="36">
        <f>SUMIFS(СВЦЭМ!$D$33:$D$776,СВЦЭМ!$A$33:$A$776,$A66,СВЦЭМ!$B$33:$B$776,H$47)+'СЕТ СН'!$G$11+СВЦЭМ!$D$10+'СЕТ СН'!$G$5-'СЕТ СН'!$G$21</f>
        <v>3349.98001565</v>
      </c>
      <c r="I66" s="36">
        <f>SUMIFS(СВЦЭМ!$D$33:$D$776,СВЦЭМ!$A$33:$A$776,$A66,СВЦЭМ!$B$33:$B$776,I$47)+'СЕТ СН'!$G$11+СВЦЭМ!$D$10+'СЕТ СН'!$G$5-'СЕТ СН'!$G$21</f>
        <v>3291.64462615</v>
      </c>
      <c r="J66" s="36">
        <f>SUMIFS(СВЦЭМ!$D$33:$D$776,СВЦЭМ!$A$33:$A$776,$A66,СВЦЭМ!$B$33:$B$776,J$47)+'СЕТ СН'!$G$11+СВЦЭМ!$D$10+'СЕТ СН'!$G$5-'СЕТ СН'!$G$21</f>
        <v>3266.57298352</v>
      </c>
      <c r="K66" s="36">
        <f>SUMIFS(СВЦЭМ!$D$33:$D$776,СВЦЭМ!$A$33:$A$776,$A66,СВЦЭМ!$B$33:$B$776,K$47)+'СЕТ СН'!$G$11+СВЦЭМ!$D$10+'СЕТ СН'!$G$5-'СЕТ СН'!$G$21</f>
        <v>3219.43588189</v>
      </c>
      <c r="L66" s="36">
        <f>SUMIFS(СВЦЭМ!$D$33:$D$776,СВЦЭМ!$A$33:$A$776,$A66,СВЦЭМ!$B$33:$B$776,L$47)+'СЕТ СН'!$G$11+СВЦЭМ!$D$10+'СЕТ СН'!$G$5-'СЕТ СН'!$G$21</f>
        <v>3224.5683133500002</v>
      </c>
      <c r="M66" s="36">
        <f>SUMIFS(СВЦЭМ!$D$33:$D$776,СВЦЭМ!$A$33:$A$776,$A66,СВЦЭМ!$B$33:$B$776,M$47)+'СЕТ СН'!$G$11+СВЦЭМ!$D$10+'СЕТ СН'!$G$5-'СЕТ СН'!$G$21</f>
        <v>3221.86864298</v>
      </c>
      <c r="N66" s="36">
        <f>SUMIFS(СВЦЭМ!$D$33:$D$776,СВЦЭМ!$A$33:$A$776,$A66,СВЦЭМ!$B$33:$B$776,N$47)+'СЕТ СН'!$G$11+СВЦЭМ!$D$10+'СЕТ СН'!$G$5-'СЕТ СН'!$G$21</f>
        <v>3250.8216589100002</v>
      </c>
      <c r="O66" s="36">
        <f>SUMIFS(СВЦЭМ!$D$33:$D$776,СВЦЭМ!$A$33:$A$776,$A66,СВЦЭМ!$B$33:$B$776,O$47)+'СЕТ СН'!$G$11+СВЦЭМ!$D$10+'СЕТ СН'!$G$5-'СЕТ СН'!$G$21</f>
        <v>3233.3716422799998</v>
      </c>
      <c r="P66" s="36">
        <f>SUMIFS(СВЦЭМ!$D$33:$D$776,СВЦЭМ!$A$33:$A$776,$A66,СВЦЭМ!$B$33:$B$776,P$47)+'СЕТ СН'!$G$11+СВЦЭМ!$D$10+'СЕТ СН'!$G$5-'СЕТ СН'!$G$21</f>
        <v>3239.5229252099998</v>
      </c>
      <c r="Q66" s="36">
        <f>SUMIFS(СВЦЭМ!$D$33:$D$776,СВЦЭМ!$A$33:$A$776,$A66,СВЦЭМ!$B$33:$B$776,Q$47)+'СЕТ СН'!$G$11+СВЦЭМ!$D$10+'СЕТ СН'!$G$5-'СЕТ СН'!$G$21</f>
        <v>3199.3600561000003</v>
      </c>
      <c r="R66" s="36">
        <f>SUMIFS(СВЦЭМ!$D$33:$D$776,СВЦЭМ!$A$33:$A$776,$A66,СВЦЭМ!$B$33:$B$776,R$47)+'СЕТ СН'!$G$11+СВЦЭМ!$D$10+'СЕТ СН'!$G$5-'СЕТ СН'!$G$21</f>
        <v>3155.9879152399999</v>
      </c>
      <c r="S66" s="36">
        <f>SUMIFS(СВЦЭМ!$D$33:$D$776,СВЦЭМ!$A$33:$A$776,$A66,СВЦЭМ!$B$33:$B$776,S$47)+'СЕТ СН'!$G$11+СВЦЭМ!$D$10+'СЕТ СН'!$G$5-'СЕТ СН'!$G$21</f>
        <v>3185.25334587</v>
      </c>
      <c r="T66" s="36">
        <f>SUMIFS(СВЦЭМ!$D$33:$D$776,СВЦЭМ!$A$33:$A$776,$A66,СВЦЭМ!$B$33:$B$776,T$47)+'СЕТ СН'!$G$11+СВЦЭМ!$D$10+'СЕТ СН'!$G$5-'СЕТ СН'!$G$21</f>
        <v>3172.781066</v>
      </c>
      <c r="U66" s="36">
        <f>SUMIFS(СВЦЭМ!$D$33:$D$776,СВЦЭМ!$A$33:$A$776,$A66,СВЦЭМ!$B$33:$B$776,U$47)+'СЕТ СН'!$G$11+СВЦЭМ!$D$10+'СЕТ СН'!$G$5-'СЕТ СН'!$G$21</f>
        <v>3165.9130451800002</v>
      </c>
      <c r="V66" s="36">
        <f>SUMIFS(СВЦЭМ!$D$33:$D$776,СВЦЭМ!$A$33:$A$776,$A66,СВЦЭМ!$B$33:$B$776,V$47)+'СЕТ СН'!$G$11+СВЦЭМ!$D$10+'СЕТ СН'!$G$5-'СЕТ СН'!$G$21</f>
        <v>3156.9376703400003</v>
      </c>
      <c r="W66" s="36">
        <f>SUMIFS(СВЦЭМ!$D$33:$D$776,СВЦЭМ!$A$33:$A$776,$A66,СВЦЭМ!$B$33:$B$776,W$47)+'СЕТ СН'!$G$11+СВЦЭМ!$D$10+'СЕТ СН'!$G$5-'СЕТ СН'!$G$21</f>
        <v>3145.5810609499999</v>
      </c>
      <c r="X66" s="36">
        <f>SUMIFS(СВЦЭМ!$D$33:$D$776,СВЦЭМ!$A$33:$A$776,$A66,СВЦЭМ!$B$33:$B$776,X$47)+'СЕТ СН'!$G$11+СВЦЭМ!$D$10+'СЕТ СН'!$G$5-'СЕТ СН'!$G$21</f>
        <v>3157.1500719699998</v>
      </c>
      <c r="Y66" s="36">
        <f>SUMIFS(СВЦЭМ!$D$33:$D$776,СВЦЭМ!$A$33:$A$776,$A66,СВЦЭМ!$B$33:$B$776,Y$47)+'СЕТ СН'!$G$11+СВЦЭМ!$D$10+'СЕТ СН'!$G$5-'СЕТ СН'!$G$21</f>
        <v>3230.9041165799999</v>
      </c>
    </row>
    <row r="67" spans="1:26" ht="15.75" x14ac:dyDescent="0.2">
      <c r="A67" s="35">
        <f t="shared" si="1"/>
        <v>43636</v>
      </c>
      <c r="B67" s="36">
        <f>SUMIFS(СВЦЭМ!$D$33:$D$776,СВЦЭМ!$A$33:$A$776,$A67,СВЦЭМ!$B$33:$B$776,B$47)+'СЕТ СН'!$G$11+СВЦЭМ!$D$10+'СЕТ СН'!$G$5-'СЕТ СН'!$G$21</f>
        <v>3275.03864019</v>
      </c>
      <c r="C67" s="36">
        <f>SUMIFS(СВЦЭМ!$D$33:$D$776,СВЦЭМ!$A$33:$A$776,$A67,СВЦЭМ!$B$33:$B$776,C$47)+'СЕТ СН'!$G$11+СВЦЭМ!$D$10+'СЕТ СН'!$G$5-'СЕТ СН'!$G$21</f>
        <v>3322.9557540999999</v>
      </c>
      <c r="D67" s="36">
        <f>SUMIFS(СВЦЭМ!$D$33:$D$776,СВЦЭМ!$A$33:$A$776,$A67,СВЦЭМ!$B$33:$B$776,D$47)+'СЕТ СН'!$G$11+СВЦЭМ!$D$10+'СЕТ СН'!$G$5-'СЕТ СН'!$G$21</f>
        <v>3356.0554610200002</v>
      </c>
      <c r="E67" s="36">
        <f>SUMIFS(СВЦЭМ!$D$33:$D$776,СВЦЭМ!$A$33:$A$776,$A67,СВЦЭМ!$B$33:$B$776,E$47)+'СЕТ СН'!$G$11+СВЦЭМ!$D$10+'СЕТ СН'!$G$5-'СЕТ СН'!$G$21</f>
        <v>3359.8551968900001</v>
      </c>
      <c r="F67" s="36">
        <f>SUMIFS(СВЦЭМ!$D$33:$D$776,СВЦЭМ!$A$33:$A$776,$A67,СВЦЭМ!$B$33:$B$776,F$47)+'СЕТ СН'!$G$11+СВЦЭМ!$D$10+'СЕТ СН'!$G$5-'СЕТ СН'!$G$21</f>
        <v>3360.5243018599999</v>
      </c>
      <c r="G67" s="36">
        <f>SUMIFS(СВЦЭМ!$D$33:$D$776,СВЦЭМ!$A$33:$A$776,$A67,СВЦЭМ!$B$33:$B$776,G$47)+'СЕТ СН'!$G$11+СВЦЭМ!$D$10+'СЕТ СН'!$G$5-'СЕТ СН'!$G$21</f>
        <v>3373.56208582</v>
      </c>
      <c r="H67" s="36">
        <f>SUMIFS(СВЦЭМ!$D$33:$D$776,СВЦЭМ!$A$33:$A$776,$A67,СВЦЭМ!$B$33:$B$776,H$47)+'СЕТ СН'!$G$11+СВЦЭМ!$D$10+'СЕТ СН'!$G$5-'СЕТ СН'!$G$21</f>
        <v>3365.2758510499998</v>
      </c>
      <c r="I67" s="36">
        <f>SUMIFS(СВЦЭМ!$D$33:$D$776,СВЦЭМ!$A$33:$A$776,$A67,СВЦЭМ!$B$33:$B$776,I$47)+'СЕТ СН'!$G$11+СВЦЭМ!$D$10+'СЕТ СН'!$G$5-'СЕТ СН'!$G$21</f>
        <v>3341.5679275900002</v>
      </c>
      <c r="J67" s="36">
        <f>SUMIFS(СВЦЭМ!$D$33:$D$776,СВЦЭМ!$A$33:$A$776,$A67,СВЦЭМ!$B$33:$B$776,J$47)+'СЕТ СН'!$G$11+СВЦЭМ!$D$10+'СЕТ СН'!$G$5-'СЕТ СН'!$G$21</f>
        <v>3315.9047143600001</v>
      </c>
      <c r="K67" s="36">
        <f>SUMIFS(СВЦЭМ!$D$33:$D$776,СВЦЭМ!$A$33:$A$776,$A67,СВЦЭМ!$B$33:$B$776,K$47)+'СЕТ СН'!$G$11+СВЦЭМ!$D$10+'СЕТ СН'!$G$5-'СЕТ СН'!$G$21</f>
        <v>3289.3100429400001</v>
      </c>
      <c r="L67" s="36">
        <f>SUMIFS(СВЦЭМ!$D$33:$D$776,СВЦЭМ!$A$33:$A$776,$A67,СВЦЭМ!$B$33:$B$776,L$47)+'СЕТ СН'!$G$11+СВЦЭМ!$D$10+'СЕТ СН'!$G$5-'СЕТ СН'!$G$21</f>
        <v>3292.4711704900001</v>
      </c>
      <c r="M67" s="36">
        <f>SUMIFS(СВЦЭМ!$D$33:$D$776,СВЦЭМ!$A$33:$A$776,$A67,СВЦЭМ!$B$33:$B$776,M$47)+'СЕТ СН'!$G$11+СВЦЭМ!$D$10+'СЕТ СН'!$G$5-'СЕТ СН'!$G$21</f>
        <v>3295.3633930400001</v>
      </c>
      <c r="N67" s="36">
        <f>SUMIFS(СВЦЭМ!$D$33:$D$776,СВЦЭМ!$A$33:$A$776,$A67,СВЦЭМ!$B$33:$B$776,N$47)+'СЕТ СН'!$G$11+СВЦЭМ!$D$10+'СЕТ СН'!$G$5-'СЕТ СН'!$G$21</f>
        <v>3299.4996309200001</v>
      </c>
      <c r="O67" s="36">
        <f>SUMIFS(СВЦЭМ!$D$33:$D$776,СВЦЭМ!$A$33:$A$776,$A67,СВЦЭМ!$B$33:$B$776,O$47)+'СЕТ СН'!$G$11+СВЦЭМ!$D$10+'СЕТ СН'!$G$5-'СЕТ СН'!$G$21</f>
        <v>3301.81324447</v>
      </c>
      <c r="P67" s="36">
        <f>SUMIFS(СВЦЭМ!$D$33:$D$776,СВЦЭМ!$A$33:$A$776,$A67,СВЦЭМ!$B$33:$B$776,P$47)+'СЕТ СН'!$G$11+СВЦЭМ!$D$10+'СЕТ СН'!$G$5-'СЕТ СН'!$G$21</f>
        <v>3312.3692783300003</v>
      </c>
      <c r="Q67" s="36">
        <f>SUMIFS(СВЦЭМ!$D$33:$D$776,СВЦЭМ!$A$33:$A$776,$A67,СВЦЭМ!$B$33:$B$776,Q$47)+'СЕТ СН'!$G$11+СВЦЭМ!$D$10+'СЕТ СН'!$G$5-'СЕТ СН'!$G$21</f>
        <v>3275.4839363299998</v>
      </c>
      <c r="R67" s="36">
        <f>SUMIFS(СВЦЭМ!$D$33:$D$776,СВЦЭМ!$A$33:$A$776,$A67,СВЦЭМ!$B$33:$B$776,R$47)+'СЕТ СН'!$G$11+СВЦЭМ!$D$10+'СЕТ СН'!$G$5-'СЕТ СН'!$G$21</f>
        <v>3224.33330084</v>
      </c>
      <c r="S67" s="36">
        <f>SUMIFS(СВЦЭМ!$D$33:$D$776,СВЦЭМ!$A$33:$A$776,$A67,СВЦЭМ!$B$33:$B$776,S$47)+'СЕТ СН'!$G$11+СВЦЭМ!$D$10+'СЕТ СН'!$G$5-'СЕТ СН'!$G$21</f>
        <v>3228.6221448400001</v>
      </c>
      <c r="T67" s="36">
        <f>SUMIFS(СВЦЭМ!$D$33:$D$776,СВЦЭМ!$A$33:$A$776,$A67,СВЦЭМ!$B$33:$B$776,T$47)+'СЕТ СН'!$G$11+СВЦЭМ!$D$10+'СЕТ СН'!$G$5-'СЕТ СН'!$G$21</f>
        <v>3235.0236357700001</v>
      </c>
      <c r="U67" s="36">
        <f>SUMIFS(СВЦЭМ!$D$33:$D$776,СВЦЭМ!$A$33:$A$776,$A67,СВЦЭМ!$B$33:$B$776,U$47)+'СЕТ СН'!$G$11+СВЦЭМ!$D$10+'СЕТ СН'!$G$5-'СЕТ СН'!$G$21</f>
        <v>3248.0690949700002</v>
      </c>
      <c r="V67" s="36">
        <f>SUMIFS(СВЦЭМ!$D$33:$D$776,СВЦЭМ!$A$33:$A$776,$A67,СВЦЭМ!$B$33:$B$776,V$47)+'СЕТ СН'!$G$11+СВЦЭМ!$D$10+'СЕТ СН'!$G$5-'СЕТ СН'!$G$21</f>
        <v>3266.49837127</v>
      </c>
      <c r="W67" s="36">
        <f>SUMIFS(СВЦЭМ!$D$33:$D$776,СВЦЭМ!$A$33:$A$776,$A67,СВЦЭМ!$B$33:$B$776,W$47)+'СЕТ СН'!$G$11+СВЦЭМ!$D$10+'СЕТ СН'!$G$5-'СЕТ СН'!$G$21</f>
        <v>3270.6066685699998</v>
      </c>
      <c r="X67" s="36">
        <f>SUMIFS(СВЦЭМ!$D$33:$D$776,СВЦЭМ!$A$33:$A$776,$A67,СВЦЭМ!$B$33:$B$776,X$47)+'СЕТ СН'!$G$11+СВЦЭМ!$D$10+'СЕТ СН'!$G$5-'СЕТ СН'!$G$21</f>
        <v>3260.6056270099998</v>
      </c>
      <c r="Y67" s="36">
        <f>SUMIFS(СВЦЭМ!$D$33:$D$776,СВЦЭМ!$A$33:$A$776,$A67,СВЦЭМ!$B$33:$B$776,Y$47)+'СЕТ СН'!$G$11+СВЦЭМ!$D$10+'СЕТ СН'!$G$5-'СЕТ СН'!$G$21</f>
        <v>3300.49461909</v>
      </c>
    </row>
    <row r="68" spans="1:26" ht="15.75" x14ac:dyDescent="0.2">
      <c r="A68" s="35">
        <f t="shared" si="1"/>
        <v>43637</v>
      </c>
      <c r="B68" s="36">
        <f>SUMIFS(СВЦЭМ!$D$33:$D$776,СВЦЭМ!$A$33:$A$776,$A68,СВЦЭМ!$B$33:$B$776,B$47)+'СЕТ СН'!$G$11+СВЦЭМ!$D$10+'СЕТ СН'!$G$5-'СЕТ СН'!$G$21</f>
        <v>3291.9954157100001</v>
      </c>
      <c r="C68" s="36">
        <f>SUMIFS(СВЦЭМ!$D$33:$D$776,СВЦЭМ!$A$33:$A$776,$A68,СВЦЭМ!$B$33:$B$776,C$47)+'СЕТ СН'!$G$11+СВЦЭМ!$D$10+'СЕТ СН'!$G$5-'СЕТ СН'!$G$21</f>
        <v>3295.4975259299999</v>
      </c>
      <c r="D68" s="36">
        <f>SUMIFS(СВЦЭМ!$D$33:$D$776,СВЦЭМ!$A$33:$A$776,$A68,СВЦЭМ!$B$33:$B$776,D$47)+'СЕТ СН'!$G$11+СВЦЭМ!$D$10+'СЕТ СН'!$G$5-'СЕТ СН'!$G$21</f>
        <v>3319.4784553899999</v>
      </c>
      <c r="E68" s="36">
        <f>SUMIFS(СВЦЭМ!$D$33:$D$776,СВЦЭМ!$A$33:$A$776,$A68,СВЦЭМ!$B$33:$B$776,E$47)+'СЕТ СН'!$G$11+СВЦЭМ!$D$10+'СЕТ СН'!$G$5-'СЕТ СН'!$G$21</f>
        <v>3355.1959391800001</v>
      </c>
      <c r="F68" s="36">
        <f>SUMIFS(СВЦЭМ!$D$33:$D$776,СВЦЭМ!$A$33:$A$776,$A68,СВЦЭМ!$B$33:$B$776,F$47)+'СЕТ СН'!$G$11+СВЦЭМ!$D$10+'СЕТ СН'!$G$5-'СЕТ СН'!$G$21</f>
        <v>3362.4580647000003</v>
      </c>
      <c r="G68" s="36">
        <f>SUMIFS(СВЦЭМ!$D$33:$D$776,СВЦЭМ!$A$33:$A$776,$A68,СВЦЭМ!$B$33:$B$776,G$47)+'СЕТ СН'!$G$11+СВЦЭМ!$D$10+'СЕТ СН'!$G$5-'СЕТ СН'!$G$21</f>
        <v>3366.6091615</v>
      </c>
      <c r="H68" s="36">
        <f>SUMIFS(СВЦЭМ!$D$33:$D$776,СВЦЭМ!$A$33:$A$776,$A68,СВЦЭМ!$B$33:$B$776,H$47)+'СЕТ СН'!$G$11+СВЦЭМ!$D$10+'СЕТ СН'!$G$5-'СЕТ СН'!$G$21</f>
        <v>3311.1082166599999</v>
      </c>
      <c r="I68" s="36">
        <f>SUMIFS(СВЦЭМ!$D$33:$D$776,СВЦЭМ!$A$33:$A$776,$A68,СВЦЭМ!$B$33:$B$776,I$47)+'СЕТ СН'!$G$11+СВЦЭМ!$D$10+'СЕТ СН'!$G$5-'СЕТ СН'!$G$21</f>
        <v>3300.4624965000003</v>
      </c>
      <c r="J68" s="36">
        <f>SUMIFS(СВЦЭМ!$D$33:$D$776,СВЦЭМ!$A$33:$A$776,$A68,СВЦЭМ!$B$33:$B$776,J$47)+'СЕТ СН'!$G$11+СВЦЭМ!$D$10+'СЕТ СН'!$G$5-'СЕТ СН'!$G$21</f>
        <v>3305.7381033000001</v>
      </c>
      <c r="K68" s="36">
        <f>SUMIFS(СВЦЭМ!$D$33:$D$776,СВЦЭМ!$A$33:$A$776,$A68,СВЦЭМ!$B$33:$B$776,K$47)+'СЕТ СН'!$G$11+СВЦЭМ!$D$10+'СЕТ СН'!$G$5-'СЕТ СН'!$G$21</f>
        <v>3304.7778405899999</v>
      </c>
      <c r="L68" s="36">
        <f>SUMIFS(СВЦЭМ!$D$33:$D$776,СВЦЭМ!$A$33:$A$776,$A68,СВЦЭМ!$B$33:$B$776,L$47)+'СЕТ СН'!$G$11+СВЦЭМ!$D$10+'СЕТ СН'!$G$5-'СЕТ СН'!$G$21</f>
        <v>3315.4792191699999</v>
      </c>
      <c r="M68" s="36">
        <f>SUMIFS(СВЦЭМ!$D$33:$D$776,СВЦЭМ!$A$33:$A$776,$A68,СВЦЭМ!$B$33:$B$776,M$47)+'СЕТ СН'!$G$11+СВЦЭМ!$D$10+'СЕТ СН'!$G$5-'СЕТ СН'!$G$21</f>
        <v>3305.11539085</v>
      </c>
      <c r="N68" s="36">
        <f>SUMIFS(СВЦЭМ!$D$33:$D$776,СВЦЭМ!$A$33:$A$776,$A68,СВЦЭМ!$B$33:$B$776,N$47)+'СЕТ СН'!$G$11+СВЦЭМ!$D$10+'СЕТ СН'!$G$5-'СЕТ СН'!$G$21</f>
        <v>3303.7506816200003</v>
      </c>
      <c r="O68" s="36">
        <f>SUMIFS(СВЦЭМ!$D$33:$D$776,СВЦЭМ!$A$33:$A$776,$A68,СВЦЭМ!$B$33:$B$776,O$47)+'СЕТ СН'!$G$11+СВЦЭМ!$D$10+'СЕТ СН'!$G$5-'СЕТ СН'!$G$21</f>
        <v>3304.22383984</v>
      </c>
      <c r="P68" s="36">
        <f>SUMIFS(СВЦЭМ!$D$33:$D$776,СВЦЭМ!$A$33:$A$776,$A68,СВЦЭМ!$B$33:$B$776,P$47)+'СЕТ СН'!$G$11+СВЦЭМ!$D$10+'СЕТ СН'!$G$5-'СЕТ СН'!$G$21</f>
        <v>3313.5728761400001</v>
      </c>
      <c r="Q68" s="36">
        <f>SUMIFS(СВЦЭМ!$D$33:$D$776,СВЦЭМ!$A$33:$A$776,$A68,СВЦЭМ!$B$33:$B$776,Q$47)+'СЕТ СН'!$G$11+СВЦЭМ!$D$10+'СЕТ СН'!$G$5-'СЕТ СН'!$G$21</f>
        <v>3267.06092928</v>
      </c>
      <c r="R68" s="36">
        <f>SUMIFS(СВЦЭМ!$D$33:$D$776,СВЦЭМ!$A$33:$A$776,$A68,СВЦЭМ!$B$33:$B$776,R$47)+'СЕТ СН'!$G$11+СВЦЭМ!$D$10+'СЕТ СН'!$G$5-'СЕТ СН'!$G$21</f>
        <v>3209.4839250999999</v>
      </c>
      <c r="S68" s="36">
        <f>SUMIFS(СВЦЭМ!$D$33:$D$776,СВЦЭМ!$A$33:$A$776,$A68,СВЦЭМ!$B$33:$B$776,S$47)+'СЕТ СН'!$G$11+СВЦЭМ!$D$10+'СЕТ СН'!$G$5-'СЕТ СН'!$G$21</f>
        <v>3139.1546866099998</v>
      </c>
      <c r="T68" s="36">
        <f>SUMIFS(СВЦЭМ!$D$33:$D$776,СВЦЭМ!$A$33:$A$776,$A68,СВЦЭМ!$B$33:$B$776,T$47)+'СЕТ СН'!$G$11+СВЦЭМ!$D$10+'СЕТ СН'!$G$5-'СЕТ СН'!$G$21</f>
        <v>3143.0370935199999</v>
      </c>
      <c r="U68" s="36">
        <f>SUMIFS(СВЦЭМ!$D$33:$D$776,СВЦЭМ!$A$33:$A$776,$A68,СВЦЭМ!$B$33:$B$776,U$47)+'СЕТ СН'!$G$11+СВЦЭМ!$D$10+'СЕТ СН'!$G$5-'СЕТ СН'!$G$21</f>
        <v>3138.4263885099999</v>
      </c>
      <c r="V68" s="36">
        <f>SUMIFS(СВЦЭМ!$D$33:$D$776,СВЦЭМ!$A$33:$A$776,$A68,СВЦЭМ!$B$33:$B$776,V$47)+'СЕТ СН'!$G$11+СВЦЭМ!$D$10+'СЕТ СН'!$G$5-'СЕТ СН'!$G$21</f>
        <v>3152.87568164</v>
      </c>
      <c r="W68" s="36">
        <f>SUMIFS(СВЦЭМ!$D$33:$D$776,СВЦЭМ!$A$33:$A$776,$A68,СВЦЭМ!$B$33:$B$776,W$47)+'СЕТ СН'!$G$11+СВЦЭМ!$D$10+'СЕТ СН'!$G$5-'СЕТ СН'!$G$21</f>
        <v>3165.8597638000001</v>
      </c>
      <c r="X68" s="36">
        <f>SUMIFS(СВЦЭМ!$D$33:$D$776,СВЦЭМ!$A$33:$A$776,$A68,СВЦЭМ!$B$33:$B$776,X$47)+'СЕТ СН'!$G$11+СВЦЭМ!$D$10+'СЕТ СН'!$G$5-'СЕТ СН'!$G$21</f>
        <v>3141.1277268700001</v>
      </c>
      <c r="Y68" s="36">
        <f>SUMIFS(СВЦЭМ!$D$33:$D$776,СВЦЭМ!$A$33:$A$776,$A68,СВЦЭМ!$B$33:$B$776,Y$47)+'СЕТ СН'!$G$11+СВЦЭМ!$D$10+'СЕТ СН'!$G$5-'СЕТ СН'!$G$21</f>
        <v>3162.1810645099999</v>
      </c>
    </row>
    <row r="69" spans="1:26" ht="15.75" x14ac:dyDescent="0.2">
      <c r="A69" s="35">
        <f t="shared" si="1"/>
        <v>43638</v>
      </c>
      <c r="B69" s="36">
        <f>SUMIFS(СВЦЭМ!$D$33:$D$776,СВЦЭМ!$A$33:$A$776,$A69,СВЦЭМ!$B$33:$B$776,B$47)+'СЕТ СН'!$G$11+СВЦЭМ!$D$10+'СЕТ СН'!$G$5-'СЕТ СН'!$G$21</f>
        <v>3316.6776490299999</v>
      </c>
      <c r="C69" s="36">
        <f>SUMIFS(СВЦЭМ!$D$33:$D$776,СВЦЭМ!$A$33:$A$776,$A69,СВЦЭМ!$B$33:$B$776,C$47)+'СЕТ СН'!$G$11+СВЦЭМ!$D$10+'СЕТ СН'!$G$5-'СЕТ СН'!$G$21</f>
        <v>3355.4661451800002</v>
      </c>
      <c r="D69" s="36">
        <f>SUMIFS(СВЦЭМ!$D$33:$D$776,СВЦЭМ!$A$33:$A$776,$A69,СВЦЭМ!$B$33:$B$776,D$47)+'СЕТ СН'!$G$11+СВЦЭМ!$D$10+'СЕТ СН'!$G$5-'СЕТ СН'!$G$21</f>
        <v>3380.9238280899999</v>
      </c>
      <c r="E69" s="36">
        <f>SUMIFS(СВЦЭМ!$D$33:$D$776,СВЦЭМ!$A$33:$A$776,$A69,СВЦЭМ!$B$33:$B$776,E$47)+'СЕТ СН'!$G$11+СВЦЭМ!$D$10+'СЕТ СН'!$G$5-'СЕТ СН'!$G$21</f>
        <v>3415.5659770900002</v>
      </c>
      <c r="F69" s="36">
        <f>SUMIFS(СВЦЭМ!$D$33:$D$776,СВЦЭМ!$A$33:$A$776,$A69,СВЦЭМ!$B$33:$B$776,F$47)+'СЕТ СН'!$G$11+СВЦЭМ!$D$10+'СЕТ СН'!$G$5-'СЕТ СН'!$G$21</f>
        <v>3416.6522287600001</v>
      </c>
      <c r="G69" s="36">
        <f>SUMIFS(СВЦЭМ!$D$33:$D$776,СВЦЭМ!$A$33:$A$776,$A69,СВЦЭМ!$B$33:$B$776,G$47)+'СЕТ СН'!$G$11+СВЦЭМ!$D$10+'СЕТ СН'!$G$5-'СЕТ СН'!$G$21</f>
        <v>3419.7208001399999</v>
      </c>
      <c r="H69" s="36">
        <f>SUMIFS(СВЦЭМ!$D$33:$D$776,СВЦЭМ!$A$33:$A$776,$A69,СВЦЭМ!$B$33:$B$776,H$47)+'СЕТ СН'!$G$11+СВЦЭМ!$D$10+'СЕТ СН'!$G$5-'СЕТ СН'!$G$21</f>
        <v>3395.24544242</v>
      </c>
      <c r="I69" s="36">
        <f>SUMIFS(СВЦЭМ!$D$33:$D$776,СВЦЭМ!$A$33:$A$776,$A69,СВЦЭМ!$B$33:$B$776,I$47)+'СЕТ СН'!$G$11+СВЦЭМ!$D$10+'СЕТ СН'!$G$5-'СЕТ СН'!$G$21</f>
        <v>3349.2696258199999</v>
      </c>
      <c r="J69" s="36">
        <f>SUMIFS(СВЦЭМ!$D$33:$D$776,СВЦЭМ!$A$33:$A$776,$A69,СВЦЭМ!$B$33:$B$776,J$47)+'СЕТ СН'!$G$11+СВЦЭМ!$D$10+'СЕТ СН'!$G$5-'СЕТ СН'!$G$21</f>
        <v>3321.9254562900001</v>
      </c>
      <c r="K69" s="36">
        <f>SUMIFS(СВЦЭМ!$D$33:$D$776,СВЦЭМ!$A$33:$A$776,$A69,СВЦЭМ!$B$33:$B$776,K$47)+'СЕТ СН'!$G$11+СВЦЭМ!$D$10+'СЕТ СН'!$G$5-'СЕТ СН'!$G$21</f>
        <v>3249.8441898800002</v>
      </c>
      <c r="L69" s="36">
        <f>SUMIFS(СВЦЭМ!$D$33:$D$776,СВЦЭМ!$A$33:$A$776,$A69,СВЦЭМ!$B$33:$B$776,L$47)+'СЕТ СН'!$G$11+СВЦЭМ!$D$10+'СЕТ СН'!$G$5-'СЕТ СН'!$G$21</f>
        <v>3162.5826710299998</v>
      </c>
      <c r="M69" s="36">
        <f>SUMIFS(СВЦЭМ!$D$33:$D$776,СВЦЭМ!$A$33:$A$776,$A69,СВЦЭМ!$B$33:$B$776,M$47)+'СЕТ СН'!$G$11+СВЦЭМ!$D$10+'СЕТ СН'!$G$5-'СЕТ СН'!$G$21</f>
        <v>3159.8531926400001</v>
      </c>
      <c r="N69" s="36">
        <f>SUMIFS(СВЦЭМ!$D$33:$D$776,СВЦЭМ!$A$33:$A$776,$A69,СВЦЭМ!$B$33:$B$776,N$47)+'СЕТ СН'!$G$11+СВЦЭМ!$D$10+'СЕТ СН'!$G$5-'СЕТ СН'!$G$21</f>
        <v>3156.3833463999999</v>
      </c>
      <c r="O69" s="36">
        <f>SUMIFS(СВЦЭМ!$D$33:$D$776,СВЦЭМ!$A$33:$A$776,$A69,СВЦЭМ!$B$33:$B$776,O$47)+'СЕТ СН'!$G$11+СВЦЭМ!$D$10+'СЕТ СН'!$G$5-'СЕТ СН'!$G$21</f>
        <v>3158.5499604799998</v>
      </c>
      <c r="P69" s="36">
        <f>SUMIFS(СВЦЭМ!$D$33:$D$776,СВЦЭМ!$A$33:$A$776,$A69,СВЦЭМ!$B$33:$B$776,P$47)+'СЕТ СН'!$G$11+СВЦЭМ!$D$10+'СЕТ СН'!$G$5-'СЕТ СН'!$G$21</f>
        <v>3169.9619215299999</v>
      </c>
      <c r="Q69" s="36">
        <f>SUMIFS(СВЦЭМ!$D$33:$D$776,СВЦЭМ!$A$33:$A$776,$A69,СВЦЭМ!$B$33:$B$776,Q$47)+'СЕТ СН'!$G$11+СВЦЭМ!$D$10+'СЕТ СН'!$G$5-'СЕТ СН'!$G$21</f>
        <v>3160.6957684399999</v>
      </c>
      <c r="R69" s="36">
        <f>SUMIFS(СВЦЭМ!$D$33:$D$776,СВЦЭМ!$A$33:$A$776,$A69,СВЦЭМ!$B$33:$B$776,R$47)+'СЕТ СН'!$G$11+СВЦЭМ!$D$10+'СЕТ СН'!$G$5-'СЕТ СН'!$G$21</f>
        <v>3167.3979021200003</v>
      </c>
      <c r="S69" s="36">
        <f>SUMIFS(СВЦЭМ!$D$33:$D$776,СВЦЭМ!$A$33:$A$776,$A69,СВЦЭМ!$B$33:$B$776,S$47)+'СЕТ СН'!$G$11+СВЦЭМ!$D$10+'СЕТ СН'!$G$5-'СЕТ СН'!$G$21</f>
        <v>3172.9042840500001</v>
      </c>
      <c r="T69" s="36">
        <f>SUMIFS(СВЦЭМ!$D$33:$D$776,СВЦЭМ!$A$33:$A$776,$A69,СВЦЭМ!$B$33:$B$776,T$47)+'СЕТ СН'!$G$11+СВЦЭМ!$D$10+'СЕТ СН'!$G$5-'СЕТ СН'!$G$21</f>
        <v>3164.30801109</v>
      </c>
      <c r="U69" s="36">
        <f>SUMIFS(СВЦЭМ!$D$33:$D$776,СВЦЭМ!$A$33:$A$776,$A69,СВЦЭМ!$B$33:$B$776,U$47)+'СЕТ СН'!$G$11+СВЦЭМ!$D$10+'СЕТ СН'!$G$5-'СЕТ СН'!$G$21</f>
        <v>3154.0575947299999</v>
      </c>
      <c r="V69" s="36">
        <f>SUMIFS(СВЦЭМ!$D$33:$D$776,СВЦЭМ!$A$33:$A$776,$A69,СВЦЭМ!$B$33:$B$776,V$47)+'СЕТ СН'!$G$11+СВЦЭМ!$D$10+'СЕТ СН'!$G$5-'СЕТ СН'!$G$21</f>
        <v>3157.2733460700001</v>
      </c>
      <c r="W69" s="36">
        <f>SUMIFS(СВЦЭМ!$D$33:$D$776,СВЦЭМ!$A$33:$A$776,$A69,СВЦЭМ!$B$33:$B$776,W$47)+'СЕТ СН'!$G$11+СВЦЭМ!$D$10+'СЕТ СН'!$G$5-'СЕТ СН'!$G$21</f>
        <v>3176.8473844099999</v>
      </c>
      <c r="X69" s="36">
        <f>SUMIFS(СВЦЭМ!$D$33:$D$776,СВЦЭМ!$A$33:$A$776,$A69,СВЦЭМ!$B$33:$B$776,X$47)+'СЕТ СН'!$G$11+СВЦЭМ!$D$10+'СЕТ СН'!$G$5-'СЕТ СН'!$G$21</f>
        <v>3157.0040434800003</v>
      </c>
      <c r="Y69" s="36">
        <f>SUMIFS(СВЦЭМ!$D$33:$D$776,СВЦЭМ!$A$33:$A$776,$A69,СВЦЭМ!$B$33:$B$776,Y$47)+'СЕТ СН'!$G$11+СВЦЭМ!$D$10+'СЕТ СН'!$G$5-'СЕТ СН'!$G$21</f>
        <v>3120.2494769200002</v>
      </c>
    </row>
    <row r="70" spans="1:26" ht="15.75" x14ac:dyDescent="0.2">
      <c r="A70" s="35">
        <f t="shared" si="1"/>
        <v>43639</v>
      </c>
      <c r="B70" s="36">
        <f>SUMIFS(СВЦЭМ!$D$33:$D$776,СВЦЭМ!$A$33:$A$776,$A70,СВЦЭМ!$B$33:$B$776,B$47)+'СЕТ СН'!$G$11+СВЦЭМ!$D$10+'СЕТ СН'!$G$5-'СЕТ СН'!$G$21</f>
        <v>3261.5056253399998</v>
      </c>
      <c r="C70" s="36">
        <f>SUMIFS(СВЦЭМ!$D$33:$D$776,СВЦЭМ!$A$33:$A$776,$A70,СВЦЭМ!$B$33:$B$776,C$47)+'СЕТ СН'!$G$11+СВЦЭМ!$D$10+'СЕТ СН'!$G$5-'СЕТ СН'!$G$21</f>
        <v>3281.16546242</v>
      </c>
      <c r="D70" s="36">
        <f>SUMIFS(СВЦЭМ!$D$33:$D$776,СВЦЭМ!$A$33:$A$776,$A70,СВЦЭМ!$B$33:$B$776,D$47)+'СЕТ СН'!$G$11+СВЦЭМ!$D$10+'СЕТ СН'!$G$5-'СЕТ СН'!$G$21</f>
        <v>3323.29642302</v>
      </c>
      <c r="E70" s="36">
        <f>SUMIFS(СВЦЭМ!$D$33:$D$776,СВЦЭМ!$A$33:$A$776,$A70,СВЦЭМ!$B$33:$B$776,E$47)+'СЕТ СН'!$G$11+СВЦЭМ!$D$10+'СЕТ СН'!$G$5-'СЕТ СН'!$G$21</f>
        <v>3340.8148580100001</v>
      </c>
      <c r="F70" s="36">
        <f>SUMIFS(СВЦЭМ!$D$33:$D$776,СВЦЭМ!$A$33:$A$776,$A70,СВЦЭМ!$B$33:$B$776,F$47)+'СЕТ СН'!$G$11+СВЦЭМ!$D$10+'СЕТ СН'!$G$5-'СЕТ СН'!$G$21</f>
        <v>3345.79238687</v>
      </c>
      <c r="G70" s="36">
        <f>SUMIFS(СВЦЭМ!$D$33:$D$776,СВЦЭМ!$A$33:$A$776,$A70,СВЦЭМ!$B$33:$B$776,G$47)+'СЕТ СН'!$G$11+СВЦЭМ!$D$10+'СЕТ СН'!$G$5-'СЕТ СН'!$G$21</f>
        <v>3370.7531435800001</v>
      </c>
      <c r="H70" s="36">
        <f>SUMIFS(СВЦЭМ!$D$33:$D$776,СВЦЭМ!$A$33:$A$776,$A70,СВЦЭМ!$B$33:$B$776,H$47)+'СЕТ СН'!$G$11+СВЦЭМ!$D$10+'СЕТ СН'!$G$5-'СЕТ СН'!$G$21</f>
        <v>3349.2368742899998</v>
      </c>
      <c r="I70" s="36">
        <f>SUMIFS(СВЦЭМ!$D$33:$D$776,СВЦЭМ!$A$33:$A$776,$A70,СВЦЭМ!$B$33:$B$776,I$47)+'СЕТ СН'!$G$11+СВЦЭМ!$D$10+'СЕТ СН'!$G$5-'СЕТ СН'!$G$21</f>
        <v>3316.44365088</v>
      </c>
      <c r="J70" s="36">
        <f>SUMIFS(СВЦЭМ!$D$33:$D$776,СВЦЭМ!$A$33:$A$776,$A70,СВЦЭМ!$B$33:$B$776,J$47)+'СЕТ СН'!$G$11+СВЦЭМ!$D$10+'СЕТ СН'!$G$5-'СЕТ СН'!$G$21</f>
        <v>3293.9359197799999</v>
      </c>
      <c r="K70" s="36">
        <f>SUMIFS(СВЦЭМ!$D$33:$D$776,СВЦЭМ!$A$33:$A$776,$A70,СВЦЭМ!$B$33:$B$776,K$47)+'СЕТ СН'!$G$11+СВЦЭМ!$D$10+'СЕТ СН'!$G$5-'СЕТ СН'!$G$21</f>
        <v>3263.3754666899999</v>
      </c>
      <c r="L70" s="36">
        <f>SUMIFS(СВЦЭМ!$D$33:$D$776,СВЦЭМ!$A$33:$A$776,$A70,СВЦЭМ!$B$33:$B$776,L$47)+'СЕТ СН'!$G$11+СВЦЭМ!$D$10+'СЕТ СН'!$G$5-'СЕТ СН'!$G$21</f>
        <v>3241.5518827999999</v>
      </c>
      <c r="M70" s="36">
        <f>SUMIFS(СВЦЭМ!$D$33:$D$776,СВЦЭМ!$A$33:$A$776,$A70,СВЦЭМ!$B$33:$B$776,M$47)+'СЕТ СН'!$G$11+СВЦЭМ!$D$10+'СЕТ СН'!$G$5-'СЕТ СН'!$G$21</f>
        <v>3215.5420942599999</v>
      </c>
      <c r="N70" s="36">
        <f>SUMIFS(СВЦЭМ!$D$33:$D$776,СВЦЭМ!$A$33:$A$776,$A70,СВЦЭМ!$B$33:$B$776,N$47)+'СЕТ СН'!$G$11+СВЦЭМ!$D$10+'СЕТ СН'!$G$5-'СЕТ СН'!$G$21</f>
        <v>3240.0082970100002</v>
      </c>
      <c r="O70" s="36">
        <f>SUMIFS(СВЦЭМ!$D$33:$D$776,СВЦЭМ!$A$33:$A$776,$A70,СВЦЭМ!$B$33:$B$776,O$47)+'СЕТ СН'!$G$11+СВЦЭМ!$D$10+'СЕТ СН'!$G$5-'СЕТ СН'!$G$21</f>
        <v>3248.2095159099999</v>
      </c>
      <c r="P70" s="36">
        <f>SUMIFS(СВЦЭМ!$D$33:$D$776,СВЦЭМ!$A$33:$A$776,$A70,СВЦЭМ!$B$33:$B$776,P$47)+'СЕТ СН'!$G$11+СВЦЭМ!$D$10+'СЕТ СН'!$G$5-'СЕТ СН'!$G$21</f>
        <v>3259.01050811</v>
      </c>
      <c r="Q70" s="36">
        <f>SUMIFS(СВЦЭМ!$D$33:$D$776,СВЦЭМ!$A$33:$A$776,$A70,СВЦЭМ!$B$33:$B$776,Q$47)+'СЕТ СН'!$G$11+СВЦЭМ!$D$10+'СЕТ СН'!$G$5-'СЕТ СН'!$G$21</f>
        <v>3215.8264124299999</v>
      </c>
      <c r="R70" s="36">
        <f>SUMIFS(СВЦЭМ!$D$33:$D$776,СВЦЭМ!$A$33:$A$776,$A70,СВЦЭМ!$B$33:$B$776,R$47)+'СЕТ СН'!$G$11+СВЦЭМ!$D$10+'СЕТ СН'!$G$5-'СЕТ СН'!$G$21</f>
        <v>3163.1841194099998</v>
      </c>
      <c r="S70" s="36">
        <f>SUMIFS(СВЦЭМ!$D$33:$D$776,СВЦЭМ!$A$33:$A$776,$A70,СВЦЭМ!$B$33:$B$776,S$47)+'СЕТ СН'!$G$11+СВЦЭМ!$D$10+'СЕТ СН'!$G$5-'СЕТ СН'!$G$21</f>
        <v>3165.6005817800001</v>
      </c>
      <c r="T70" s="36">
        <f>SUMIFS(СВЦЭМ!$D$33:$D$776,СВЦЭМ!$A$33:$A$776,$A70,СВЦЭМ!$B$33:$B$776,T$47)+'СЕТ СН'!$G$11+СВЦЭМ!$D$10+'СЕТ СН'!$G$5-'СЕТ СН'!$G$21</f>
        <v>3166.3443761399999</v>
      </c>
      <c r="U70" s="36">
        <f>SUMIFS(СВЦЭМ!$D$33:$D$776,СВЦЭМ!$A$33:$A$776,$A70,СВЦЭМ!$B$33:$B$776,U$47)+'СЕТ СН'!$G$11+СВЦЭМ!$D$10+'СЕТ СН'!$G$5-'СЕТ СН'!$G$21</f>
        <v>3163.81315688</v>
      </c>
      <c r="V70" s="36">
        <f>SUMIFS(СВЦЭМ!$D$33:$D$776,СВЦЭМ!$A$33:$A$776,$A70,СВЦЭМ!$B$33:$B$776,V$47)+'СЕТ СН'!$G$11+СВЦЭМ!$D$10+'СЕТ СН'!$G$5-'СЕТ СН'!$G$21</f>
        <v>3153.9724243400001</v>
      </c>
      <c r="W70" s="36">
        <f>SUMIFS(СВЦЭМ!$D$33:$D$776,СВЦЭМ!$A$33:$A$776,$A70,СВЦЭМ!$B$33:$B$776,W$47)+'СЕТ СН'!$G$11+СВЦЭМ!$D$10+'СЕТ СН'!$G$5-'СЕТ СН'!$G$21</f>
        <v>3146.6523177200002</v>
      </c>
      <c r="X70" s="36">
        <f>SUMIFS(СВЦЭМ!$D$33:$D$776,СВЦЭМ!$A$33:$A$776,$A70,СВЦЭМ!$B$33:$B$776,X$47)+'СЕТ СН'!$G$11+СВЦЭМ!$D$10+'СЕТ СН'!$G$5-'СЕТ СН'!$G$21</f>
        <v>3149.4643736400003</v>
      </c>
      <c r="Y70" s="36">
        <f>SUMIFS(СВЦЭМ!$D$33:$D$776,СВЦЭМ!$A$33:$A$776,$A70,СВЦЭМ!$B$33:$B$776,Y$47)+'СЕТ СН'!$G$11+СВЦЭМ!$D$10+'СЕТ СН'!$G$5-'СЕТ СН'!$G$21</f>
        <v>3235.3727560699999</v>
      </c>
    </row>
    <row r="71" spans="1:26" ht="15.75" x14ac:dyDescent="0.2">
      <c r="A71" s="35">
        <f t="shared" si="1"/>
        <v>43640</v>
      </c>
      <c r="B71" s="36">
        <f>SUMIFS(СВЦЭМ!$D$33:$D$776,СВЦЭМ!$A$33:$A$776,$A71,СВЦЭМ!$B$33:$B$776,B$47)+'СЕТ СН'!$G$11+СВЦЭМ!$D$10+'СЕТ СН'!$G$5-'СЕТ СН'!$G$21</f>
        <v>3351.6811410600003</v>
      </c>
      <c r="C71" s="36">
        <f>SUMIFS(СВЦЭМ!$D$33:$D$776,СВЦЭМ!$A$33:$A$776,$A71,СВЦЭМ!$B$33:$B$776,C$47)+'СЕТ СН'!$G$11+СВЦЭМ!$D$10+'СЕТ СН'!$G$5-'СЕТ СН'!$G$21</f>
        <v>3369.9403372300003</v>
      </c>
      <c r="D71" s="36">
        <f>SUMIFS(СВЦЭМ!$D$33:$D$776,СВЦЭМ!$A$33:$A$776,$A71,СВЦЭМ!$B$33:$B$776,D$47)+'СЕТ СН'!$G$11+СВЦЭМ!$D$10+'СЕТ СН'!$G$5-'СЕТ СН'!$G$21</f>
        <v>3411.6089867700002</v>
      </c>
      <c r="E71" s="36">
        <f>SUMIFS(СВЦЭМ!$D$33:$D$776,СВЦЭМ!$A$33:$A$776,$A71,СВЦЭМ!$B$33:$B$776,E$47)+'СЕТ СН'!$G$11+СВЦЭМ!$D$10+'СЕТ СН'!$G$5-'СЕТ СН'!$G$21</f>
        <v>3413.7853240300001</v>
      </c>
      <c r="F71" s="36">
        <f>SUMIFS(СВЦЭМ!$D$33:$D$776,СВЦЭМ!$A$33:$A$776,$A71,СВЦЭМ!$B$33:$B$776,F$47)+'СЕТ СН'!$G$11+СВЦЭМ!$D$10+'СЕТ СН'!$G$5-'СЕТ СН'!$G$21</f>
        <v>3421.0348090500001</v>
      </c>
      <c r="G71" s="36">
        <f>SUMIFS(СВЦЭМ!$D$33:$D$776,СВЦЭМ!$A$33:$A$776,$A71,СВЦЭМ!$B$33:$B$776,G$47)+'СЕТ СН'!$G$11+СВЦЭМ!$D$10+'СЕТ СН'!$G$5-'СЕТ СН'!$G$21</f>
        <v>3420.3710290099998</v>
      </c>
      <c r="H71" s="36">
        <f>SUMIFS(СВЦЭМ!$D$33:$D$776,СВЦЭМ!$A$33:$A$776,$A71,СВЦЭМ!$B$33:$B$776,H$47)+'СЕТ СН'!$G$11+СВЦЭМ!$D$10+'СЕТ СН'!$G$5-'СЕТ СН'!$G$21</f>
        <v>3385.9096599499999</v>
      </c>
      <c r="I71" s="36">
        <f>SUMIFS(СВЦЭМ!$D$33:$D$776,СВЦЭМ!$A$33:$A$776,$A71,СВЦЭМ!$B$33:$B$776,I$47)+'СЕТ СН'!$G$11+СВЦЭМ!$D$10+'СЕТ СН'!$G$5-'СЕТ СН'!$G$21</f>
        <v>3324.0667777399999</v>
      </c>
      <c r="J71" s="36">
        <f>SUMIFS(СВЦЭМ!$D$33:$D$776,СВЦЭМ!$A$33:$A$776,$A71,СВЦЭМ!$B$33:$B$776,J$47)+'СЕТ СН'!$G$11+СВЦЭМ!$D$10+'СЕТ СН'!$G$5-'СЕТ СН'!$G$21</f>
        <v>3308.6655164600002</v>
      </c>
      <c r="K71" s="36">
        <f>SUMIFS(СВЦЭМ!$D$33:$D$776,СВЦЭМ!$A$33:$A$776,$A71,СВЦЭМ!$B$33:$B$776,K$47)+'СЕТ СН'!$G$11+СВЦЭМ!$D$10+'СЕТ СН'!$G$5-'СЕТ СН'!$G$21</f>
        <v>3284.0475175400002</v>
      </c>
      <c r="L71" s="36">
        <f>SUMIFS(СВЦЭМ!$D$33:$D$776,СВЦЭМ!$A$33:$A$776,$A71,СВЦЭМ!$B$33:$B$776,L$47)+'СЕТ СН'!$G$11+СВЦЭМ!$D$10+'СЕТ СН'!$G$5-'СЕТ СН'!$G$21</f>
        <v>3276.6655454800002</v>
      </c>
      <c r="M71" s="36">
        <f>SUMIFS(СВЦЭМ!$D$33:$D$776,СВЦЭМ!$A$33:$A$776,$A71,СВЦЭМ!$B$33:$B$776,M$47)+'СЕТ СН'!$G$11+СВЦЭМ!$D$10+'СЕТ СН'!$G$5-'СЕТ СН'!$G$21</f>
        <v>3266.03616379</v>
      </c>
      <c r="N71" s="36">
        <f>SUMIFS(СВЦЭМ!$D$33:$D$776,СВЦЭМ!$A$33:$A$776,$A71,СВЦЭМ!$B$33:$B$776,N$47)+'СЕТ СН'!$G$11+СВЦЭМ!$D$10+'СЕТ СН'!$G$5-'СЕТ СН'!$G$21</f>
        <v>3272.8787018100002</v>
      </c>
      <c r="O71" s="36">
        <f>SUMIFS(СВЦЭМ!$D$33:$D$776,СВЦЭМ!$A$33:$A$776,$A71,СВЦЭМ!$B$33:$B$776,O$47)+'СЕТ СН'!$G$11+СВЦЭМ!$D$10+'СЕТ СН'!$G$5-'СЕТ СН'!$G$21</f>
        <v>3267.1460302400001</v>
      </c>
      <c r="P71" s="36">
        <f>SUMIFS(СВЦЭМ!$D$33:$D$776,СВЦЭМ!$A$33:$A$776,$A71,СВЦЭМ!$B$33:$B$776,P$47)+'СЕТ СН'!$G$11+СВЦЭМ!$D$10+'СЕТ СН'!$G$5-'СЕТ СН'!$G$21</f>
        <v>3273.3003393600002</v>
      </c>
      <c r="Q71" s="36">
        <f>SUMIFS(СВЦЭМ!$D$33:$D$776,СВЦЭМ!$A$33:$A$776,$A71,СВЦЭМ!$B$33:$B$776,Q$47)+'СЕТ СН'!$G$11+СВЦЭМ!$D$10+'СЕТ СН'!$G$5-'СЕТ СН'!$G$21</f>
        <v>3237.8296756999998</v>
      </c>
      <c r="R71" s="36">
        <f>SUMIFS(СВЦЭМ!$D$33:$D$776,СВЦЭМ!$A$33:$A$776,$A71,СВЦЭМ!$B$33:$B$776,R$47)+'СЕТ СН'!$G$11+СВЦЭМ!$D$10+'СЕТ СН'!$G$5-'СЕТ СН'!$G$21</f>
        <v>3212.61176617</v>
      </c>
      <c r="S71" s="36">
        <f>SUMIFS(СВЦЭМ!$D$33:$D$776,СВЦЭМ!$A$33:$A$776,$A71,СВЦЭМ!$B$33:$B$776,S$47)+'СЕТ СН'!$G$11+СВЦЭМ!$D$10+'СЕТ СН'!$G$5-'СЕТ СН'!$G$21</f>
        <v>3230.74587655</v>
      </c>
      <c r="T71" s="36">
        <f>SUMIFS(СВЦЭМ!$D$33:$D$776,СВЦЭМ!$A$33:$A$776,$A71,СВЦЭМ!$B$33:$B$776,T$47)+'СЕТ СН'!$G$11+СВЦЭМ!$D$10+'СЕТ СН'!$G$5-'СЕТ СН'!$G$21</f>
        <v>3239.8123794399999</v>
      </c>
      <c r="U71" s="36">
        <f>SUMIFS(СВЦЭМ!$D$33:$D$776,СВЦЭМ!$A$33:$A$776,$A71,СВЦЭМ!$B$33:$B$776,U$47)+'СЕТ СН'!$G$11+СВЦЭМ!$D$10+'СЕТ СН'!$G$5-'СЕТ СН'!$G$21</f>
        <v>3253.0496374899999</v>
      </c>
      <c r="V71" s="36">
        <f>SUMIFS(СВЦЭМ!$D$33:$D$776,СВЦЭМ!$A$33:$A$776,$A71,СВЦЭМ!$B$33:$B$776,V$47)+'СЕТ СН'!$G$11+СВЦЭМ!$D$10+'СЕТ СН'!$G$5-'СЕТ СН'!$G$21</f>
        <v>3268.39912022</v>
      </c>
      <c r="W71" s="36">
        <f>SUMIFS(СВЦЭМ!$D$33:$D$776,СВЦЭМ!$A$33:$A$776,$A71,СВЦЭМ!$B$33:$B$776,W$47)+'СЕТ СН'!$G$11+СВЦЭМ!$D$10+'СЕТ СН'!$G$5-'СЕТ СН'!$G$21</f>
        <v>3251.6296516399998</v>
      </c>
      <c r="X71" s="36">
        <f>SUMIFS(СВЦЭМ!$D$33:$D$776,СВЦЭМ!$A$33:$A$776,$A71,СВЦЭМ!$B$33:$B$776,X$47)+'СЕТ СН'!$G$11+СВЦЭМ!$D$10+'СЕТ СН'!$G$5-'СЕТ СН'!$G$21</f>
        <v>3269.6664958199999</v>
      </c>
      <c r="Y71" s="36">
        <f>SUMIFS(СВЦЭМ!$D$33:$D$776,СВЦЭМ!$A$33:$A$776,$A71,СВЦЭМ!$B$33:$B$776,Y$47)+'СЕТ СН'!$G$11+СВЦЭМ!$D$10+'СЕТ СН'!$G$5-'СЕТ СН'!$G$21</f>
        <v>3344.5348492799999</v>
      </c>
    </row>
    <row r="72" spans="1:26" ht="15.75" x14ac:dyDescent="0.2">
      <c r="A72" s="35">
        <f t="shared" si="1"/>
        <v>43641</v>
      </c>
      <c r="B72" s="36">
        <f>SUMIFS(СВЦЭМ!$D$33:$D$776,СВЦЭМ!$A$33:$A$776,$A72,СВЦЭМ!$B$33:$B$776,B$47)+'СЕТ СН'!$G$11+СВЦЭМ!$D$10+'СЕТ СН'!$G$5-'СЕТ СН'!$G$21</f>
        <v>3373.6279984100001</v>
      </c>
      <c r="C72" s="36">
        <f>SUMIFS(СВЦЭМ!$D$33:$D$776,СВЦЭМ!$A$33:$A$776,$A72,СВЦЭМ!$B$33:$B$776,C$47)+'СЕТ СН'!$G$11+СВЦЭМ!$D$10+'СЕТ СН'!$G$5-'СЕТ СН'!$G$21</f>
        <v>3423.6622661800002</v>
      </c>
      <c r="D72" s="36">
        <f>SUMIFS(СВЦЭМ!$D$33:$D$776,СВЦЭМ!$A$33:$A$776,$A72,СВЦЭМ!$B$33:$B$776,D$47)+'СЕТ СН'!$G$11+СВЦЭМ!$D$10+'СЕТ СН'!$G$5-'СЕТ СН'!$G$21</f>
        <v>3414.5930817899998</v>
      </c>
      <c r="E72" s="36">
        <f>SUMIFS(СВЦЭМ!$D$33:$D$776,СВЦЭМ!$A$33:$A$776,$A72,СВЦЭМ!$B$33:$B$776,E$47)+'СЕТ СН'!$G$11+СВЦЭМ!$D$10+'СЕТ СН'!$G$5-'СЕТ СН'!$G$21</f>
        <v>3404.5579658000001</v>
      </c>
      <c r="F72" s="36">
        <f>SUMIFS(СВЦЭМ!$D$33:$D$776,СВЦЭМ!$A$33:$A$776,$A72,СВЦЭМ!$B$33:$B$776,F$47)+'СЕТ СН'!$G$11+СВЦЭМ!$D$10+'СЕТ СН'!$G$5-'СЕТ СН'!$G$21</f>
        <v>3408.7994894600001</v>
      </c>
      <c r="G72" s="36">
        <f>SUMIFS(СВЦЭМ!$D$33:$D$776,СВЦЭМ!$A$33:$A$776,$A72,СВЦЭМ!$B$33:$B$776,G$47)+'СЕТ СН'!$G$11+СВЦЭМ!$D$10+'СЕТ СН'!$G$5-'СЕТ СН'!$G$21</f>
        <v>3391.9560543699999</v>
      </c>
      <c r="H72" s="36">
        <f>SUMIFS(СВЦЭМ!$D$33:$D$776,СВЦЭМ!$A$33:$A$776,$A72,СВЦЭМ!$B$33:$B$776,H$47)+'СЕТ СН'!$G$11+СВЦЭМ!$D$10+'СЕТ СН'!$G$5-'СЕТ СН'!$G$21</f>
        <v>3381.3913237900001</v>
      </c>
      <c r="I72" s="36">
        <f>SUMIFS(СВЦЭМ!$D$33:$D$776,СВЦЭМ!$A$33:$A$776,$A72,СВЦЭМ!$B$33:$B$776,I$47)+'СЕТ СН'!$G$11+СВЦЭМ!$D$10+'СЕТ СН'!$G$5-'СЕТ СН'!$G$21</f>
        <v>3325.0786338500002</v>
      </c>
      <c r="J72" s="36">
        <f>SUMIFS(СВЦЭМ!$D$33:$D$776,СВЦЭМ!$A$33:$A$776,$A72,СВЦЭМ!$B$33:$B$776,J$47)+'СЕТ СН'!$G$11+СВЦЭМ!$D$10+'СЕТ СН'!$G$5-'СЕТ СН'!$G$21</f>
        <v>3337.35746642</v>
      </c>
      <c r="K72" s="36">
        <f>SUMIFS(СВЦЭМ!$D$33:$D$776,СВЦЭМ!$A$33:$A$776,$A72,СВЦЭМ!$B$33:$B$776,K$47)+'СЕТ СН'!$G$11+СВЦЭМ!$D$10+'СЕТ СН'!$G$5-'СЕТ СН'!$G$21</f>
        <v>3322.6249527700002</v>
      </c>
      <c r="L72" s="36">
        <f>SUMIFS(СВЦЭМ!$D$33:$D$776,СВЦЭМ!$A$33:$A$776,$A72,СВЦЭМ!$B$33:$B$776,L$47)+'СЕТ СН'!$G$11+СВЦЭМ!$D$10+'СЕТ СН'!$G$5-'СЕТ СН'!$G$21</f>
        <v>3306.8091851999998</v>
      </c>
      <c r="M72" s="36">
        <f>SUMIFS(СВЦЭМ!$D$33:$D$776,СВЦЭМ!$A$33:$A$776,$A72,СВЦЭМ!$B$33:$B$776,M$47)+'СЕТ СН'!$G$11+СВЦЭМ!$D$10+'СЕТ СН'!$G$5-'СЕТ СН'!$G$21</f>
        <v>3301.5352314900001</v>
      </c>
      <c r="N72" s="36">
        <f>SUMIFS(СВЦЭМ!$D$33:$D$776,СВЦЭМ!$A$33:$A$776,$A72,СВЦЭМ!$B$33:$B$776,N$47)+'СЕТ СН'!$G$11+СВЦЭМ!$D$10+'СЕТ СН'!$G$5-'СЕТ СН'!$G$21</f>
        <v>3308.6779935300001</v>
      </c>
      <c r="O72" s="36">
        <f>SUMIFS(СВЦЭМ!$D$33:$D$776,СВЦЭМ!$A$33:$A$776,$A72,СВЦЭМ!$B$33:$B$776,O$47)+'СЕТ СН'!$G$11+СВЦЭМ!$D$10+'СЕТ СН'!$G$5-'СЕТ СН'!$G$21</f>
        <v>3306.1170070799999</v>
      </c>
      <c r="P72" s="36">
        <f>SUMIFS(СВЦЭМ!$D$33:$D$776,СВЦЭМ!$A$33:$A$776,$A72,СВЦЭМ!$B$33:$B$776,P$47)+'СЕТ СН'!$G$11+СВЦЭМ!$D$10+'СЕТ СН'!$G$5-'СЕТ СН'!$G$21</f>
        <v>3311.2099334899999</v>
      </c>
      <c r="Q72" s="36">
        <f>SUMIFS(СВЦЭМ!$D$33:$D$776,СВЦЭМ!$A$33:$A$776,$A72,СВЦЭМ!$B$33:$B$776,Q$47)+'СЕТ СН'!$G$11+СВЦЭМ!$D$10+'СЕТ СН'!$G$5-'СЕТ СН'!$G$21</f>
        <v>3267.9243323700002</v>
      </c>
      <c r="R72" s="36">
        <f>SUMIFS(СВЦЭМ!$D$33:$D$776,СВЦЭМ!$A$33:$A$776,$A72,СВЦЭМ!$B$33:$B$776,R$47)+'СЕТ СН'!$G$11+СВЦЭМ!$D$10+'СЕТ СН'!$G$5-'СЕТ СН'!$G$21</f>
        <v>3237.64793534</v>
      </c>
      <c r="S72" s="36">
        <f>SUMIFS(СВЦЭМ!$D$33:$D$776,СВЦЭМ!$A$33:$A$776,$A72,СВЦЭМ!$B$33:$B$776,S$47)+'СЕТ СН'!$G$11+СВЦЭМ!$D$10+'СЕТ СН'!$G$5-'СЕТ СН'!$G$21</f>
        <v>3236.5900838500002</v>
      </c>
      <c r="T72" s="36">
        <f>SUMIFS(СВЦЭМ!$D$33:$D$776,СВЦЭМ!$A$33:$A$776,$A72,СВЦЭМ!$B$33:$B$776,T$47)+'СЕТ СН'!$G$11+СВЦЭМ!$D$10+'СЕТ СН'!$G$5-'СЕТ СН'!$G$21</f>
        <v>3242.6800327299998</v>
      </c>
      <c r="U72" s="36">
        <f>SUMIFS(СВЦЭМ!$D$33:$D$776,СВЦЭМ!$A$33:$A$776,$A72,СВЦЭМ!$B$33:$B$776,U$47)+'СЕТ СН'!$G$11+СВЦЭМ!$D$10+'СЕТ СН'!$G$5-'СЕТ СН'!$G$21</f>
        <v>3240.5359623200002</v>
      </c>
      <c r="V72" s="36">
        <f>SUMIFS(СВЦЭМ!$D$33:$D$776,СВЦЭМ!$A$33:$A$776,$A72,СВЦЭМ!$B$33:$B$776,V$47)+'СЕТ СН'!$G$11+СВЦЭМ!$D$10+'СЕТ СН'!$G$5-'СЕТ СН'!$G$21</f>
        <v>3233.1017233900002</v>
      </c>
      <c r="W72" s="36">
        <f>SUMIFS(СВЦЭМ!$D$33:$D$776,СВЦЭМ!$A$33:$A$776,$A72,СВЦЭМ!$B$33:$B$776,W$47)+'СЕТ СН'!$G$11+СВЦЭМ!$D$10+'СЕТ СН'!$G$5-'СЕТ СН'!$G$21</f>
        <v>3232.7679877599999</v>
      </c>
      <c r="X72" s="36">
        <f>SUMIFS(СВЦЭМ!$D$33:$D$776,СВЦЭМ!$A$33:$A$776,$A72,СВЦЭМ!$B$33:$B$776,X$47)+'СЕТ СН'!$G$11+СВЦЭМ!$D$10+'СЕТ СН'!$G$5-'СЕТ СН'!$G$21</f>
        <v>3223.8844385399998</v>
      </c>
      <c r="Y72" s="36">
        <f>SUMIFS(СВЦЭМ!$D$33:$D$776,СВЦЭМ!$A$33:$A$776,$A72,СВЦЭМ!$B$33:$B$776,Y$47)+'СЕТ СН'!$G$11+СВЦЭМ!$D$10+'СЕТ СН'!$G$5-'СЕТ СН'!$G$21</f>
        <v>3263.1972017399999</v>
      </c>
    </row>
    <row r="73" spans="1:26" ht="15.75" x14ac:dyDescent="0.2">
      <c r="A73" s="35">
        <f t="shared" si="1"/>
        <v>43642</v>
      </c>
      <c r="B73" s="36">
        <f>SUMIFS(СВЦЭМ!$D$33:$D$776,СВЦЭМ!$A$33:$A$776,$A73,СВЦЭМ!$B$33:$B$776,B$47)+'СЕТ СН'!$G$11+СВЦЭМ!$D$10+'СЕТ СН'!$G$5-'СЕТ СН'!$G$21</f>
        <v>3317.4919328400001</v>
      </c>
      <c r="C73" s="36">
        <f>SUMIFS(СВЦЭМ!$D$33:$D$776,СВЦЭМ!$A$33:$A$776,$A73,СВЦЭМ!$B$33:$B$776,C$47)+'СЕТ СН'!$G$11+СВЦЭМ!$D$10+'СЕТ СН'!$G$5-'СЕТ СН'!$G$21</f>
        <v>3397.8021424799999</v>
      </c>
      <c r="D73" s="36">
        <f>SUMIFS(СВЦЭМ!$D$33:$D$776,СВЦЭМ!$A$33:$A$776,$A73,СВЦЭМ!$B$33:$B$776,D$47)+'СЕТ СН'!$G$11+СВЦЭМ!$D$10+'СЕТ СН'!$G$5-'СЕТ СН'!$G$21</f>
        <v>3425.4948153300002</v>
      </c>
      <c r="E73" s="36">
        <f>SUMIFS(СВЦЭМ!$D$33:$D$776,СВЦЭМ!$A$33:$A$776,$A73,СВЦЭМ!$B$33:$B$776,E$47)+'СЕТ СН'!$G$11+СВЦЭМ!$D$10+'СЕТ СН'!$G$5-'СЕТ СН'!$G$21</f>
        <v>3439.9877057499998</v>
      </c>
      <c r="F73" s="36">
        <f>SUMIFS(СВЦЭМ!$D$33:$D$776,СВЦЭМ!$A$33:$A$776,$A73,СВЦЭМ!$B$33:$B$776,F$47)+'СЕТ СН'!$G$11+СВЦЭМ!$D$10+'СЕТ СН'!$G$5-'СЕТ СН'!$G$21</f>
        <v>3449.1435812999998</v>
      </c>
      <c r="G73" s="36">
        <f>SUMIFS(СВЦЭМ!$D$33:$D$776,СВЦЭМ!$A$33:$A$776,$A73,СВЦЭМ!$B$33:$B$776,G$47)+'СЕТ СН'!$G$11+СВЦЭМ!$D$10+'СЕТ СН'!$G$5-'СЕТ СН'!$G$21</f>
        <v>3430.2791249299999</v>
      </c>
      <c r="H73" s="36">
        <f>SUMIFS(СВЦЭМ!$D$33:$D$776,СВЦЭМ!$A$33:$A$776,$A73,СВЦЭМ!$B$33:$B$776,H$47)+'СЕТ СН'!$G$11+СВЦЭМ!$D$10+'СЕТ СН'!$G$5-'СЕТ СН'!$G$21</f>
        <v>3378.3953974900001</v>
      </c>
      <c r="I73" s="36">
        <f>SUMIFS(СВЦЭМ!$D$33:$D$776,СВЦЭМ!$A$33:$A$776,$A73,СВЦЭМ!$B$33:$B$776,I$47)+'СЕТ СН'!$G$11+СВЦЭМ!$D$10+'СЕТ СН'!$G$5-'СЕТ СН'!$G$21</f>
        <v>3335.7430614099999</v>
      </c>
      <c r="J73" s="36">
        <f>SUMIFS(СВЦЭМ!$D$33:$D$776,СВЦЭМ!$A$33:$A$776,$A73,СВЦЭМ!$B$33:$B$776,J$47)+'СЕТ СН'!$G$11+СВЦЭМ!$D$10+'СЕТ СН'!$G$5-'СЕТ СН'!$G$21</f>
        <v>3296.5472293100001</v>
      </c>
      <c r="K73" s="36">
        <f>SUMIFS(СВЦЭМ!$D$33:$D$776,СВЦЭМ!$A$33:$A$776,$A73,СВЦЭМ!$B$33:$B$776,K$47)+'СЕТ СН'!$G$11+СВЦЭМ!$D$10+'СЕТ СН'!$G$5-'СЕТ СН'!$G$21</f>
        <v>3271.42708838</v>
      </c>
      <c r="L73" s="36">
        <f>SUMIFS(СВЦЭМ!$D$33:$D$776,СВЦЭМ!$A$33:$A$776,$A73,СВЦЭМ!$B$33:$B$776,L$47)+'СЕТ СН'!$G$11+СВЦЭМ!$D$10+'СЕТ СН'!$G$5-'СЕТ СН'!$G$21</f>
        <v>3270.2576041100001</v>
      </c>
      <c r="M73" s="36">
        <f>SUMIFS(СВЦЭМ!$D$33:$D$776,СВЦЭМ!$A$33:$A$776,$A73,СВЦЭМ!$B$33:$B$776,M$47)+'СЕТ СН'!$G$11+СВЦЭМ!$D$10+'СЕТ СН'!$G$5-'СЕТ СН'!$G$21</f>
        <v>3261.2542787399998</v>
      </c>
      <c r="N73" s="36">
        <f>SUMIFS(СВЦЭМ!$D$33:$D$776,СВЦЭМ!$A$33:$A$776,$A73,СВЦЭМ!$B$33:$B$776,N$47)+'СЕТ СН'!$G$11+СВЦЭМ!$D$10+'СЕТ СН'!$G$5-'СЕТ СН'!$G$21</f>
        <v>3271.8316627899999</v>
      </c>
      <c r="O73" s="36">
        <f>SUMIFS(СВЦЭМ!$D$33:$D$776,СВЦЭМ!$A$33:$A$776,$A73,СВЦЭМ!$B$33:$B$776,O$47)+'СЕТ СН'!$G$11+СВЦЭМ!$D$10+'СЕТ СН'!$G$5-'СЕТ СН'!$G$21</f>
        <v>3260.7922416800002</v>
      </c>
      <c r="P73" s="36">
        <f>SUMIFS(СВЦЭМ!$D$33:$D$776,СВЦЭМ!$A$33:$A$776,$A73,СВЦЭМ!$B$33:$B$776,P$47)+'СЕТ СН'!$G$11+СВЦЭМ!$D$10+'СЕТ СН'!$G$5-'СЕТ СН'!$G$21</f>
        <v>3260.1910273900003</v>
      </c>
      <c r="Q73" s="36">
        <f>SUMIFS(СВЦЭМ!$D$33:$D$776,СВЦЭМ!$A$33:$A$776,$A73,СВЦЭМ!$B$33:$B$776,Q$47)+'СЕТ СН'!$G$11+СВЦЭМ!$D$10+'СЕТ СН'!$G$5-'СЕТ СН'!$G$21</f>
        <v>3221.4812468499999</v>
      </c>
      <c r="R73" s="36">
        <f>SUMIFS(СВЦЭМ!$D$33:$D$776,СВЦЭМ!$A$33:$A$776,$A73,СВЦЭМ!$B$33:$B$776,R$47)+'СЕТ СН'!$G$11+СВЦЭМ!$D$10+'СЕТ СН'!$G$5-'СЕТ СН'!$G$21</f>
        <v>3164.2603373399998</v>
      </c>
      <c r="S73" s="36">
        <f>SUMIFS(СВЦЭМ!$D$33:$D$776,СВЦЭМ!$A$33:$A$776,$A73,СВЦЭМ!$B$33:$B$776,S$47)+'СЕТ СН'!$G$11+СВЦЭМ!$D$10+'СЕТ СН'!$G$5-'СЕТ СН'!$G$21</f>
        <v>3174.3508123199999</v>
      </c>
      <c r="T73" s="36">
        <f>SUMIFS(СВЦЭМ!$D$33:$D$776,СВЦЭМ!$A$33:$A$776,$A73,СВЦЭМ!$B$33:$B$776,T$47)+'СЕТ СН'!$G$11+СВЦЭМ!$D$10+'СЕТ СН'!$G$5-'СЕТ СН'!$G$21</f>
        <v>3174.6997983199999</v>
      </c>
      <c r="U73" s="36">
        <f>SUMIFS(СВЦЭМ!$D$33:$D$776,СВЦЭМ!$A$33:$A$776,$A73,СВЦЭМ!$B$33:$B$776,U$47)+'СЕТ СН'!$G$11+СВЦЭМ!$D$10+'СЕТ СН'!$G$5-'СЕТ СН'!$G$21</f>
        <v>3171.30115514</v>
      </c>
      <c r="V73" s="36">
        <f>SUMIFS(СВЦЭМ!$D$33:$D$776,СВЦЭМ!$A$33:$A$776,$A73,СВЦЭМ!$B$33:$B$776,V$47)+'СЕТ СН'!$G$11+СВЦЭМ!$D$10+'СЕТ СН'!$G$5-'СЕТ СН'!$G$21</f>
        <v>3164.55581209</v>
      </c>
      <c r="W73" s="36">
        <f>SUMIFS(СВЦЭМ!$D$33:$D$776,СВЦЭМ!$A$33:$A$776,$A73,СВЦЭМ!$B$33:$B$776,W$47)+'СЕТ СН'!$G$11+СВЦЭМ!$D$10+'СЕТ СН'!$G$5-'СЕТ СН'!$G$21</f>
        <v>3152.5512687999999</v>
      </c>
      <c r="X73" s="36">
        <f>SUMIFS(СВЦЭМ!$D$33:$D$776,СВЦЭМ!$A$33:$A$776,$A73,СВЦЭМ!$B$33:$B$776,X$47)+'СЕТ СН'!$G$11+СВЦЭМ!$D$10+'СЕТ СН'!$G$5-'СЕТ СН'!$G$21</f>
        <v>3165.5440928500002</v>
      </c>
      <c r="Y73" s="36">
        <f>SUMIFS(СВЦЭМ!$D$33:$D$776,СВЦЭМ!$A$33:$A$776,$A73,СВЦЭМ!$B$33:$B$776,Y$47)+'СЕТ СН'!$G$11+СВЦЭМ!$D$10+'СЕТ СН'!$G$5-'СЕТ СН'!$G$21</f>
        <v>3236.24895844</v>
      </c>
    </row>
    <row r="74" spans="1:26" ht="15.75" x14ac:dyDescent="0.2">
      <c r="A74" s="35">
        <f t="shared" si="1"/>
        <v>43643</v>
      </c>
      <c r="B74" s="36">
        <f>SUMIFS(СВЦЭМ!$D$33:$D$776,СВЦЭМ!$A$33:$A$776,$A74,СВЦЭМ!$B$33:$B$776,B$47)+'СЕТ СН'!$G$11+СВЦЭМ!$D$10+'СЕТ СН'!$G$5-'СЕТ СН'!$G$21</f>
        <v>3347.3499431499999</v>
      </c>
      <c r="C74" s="36">
        <f>SUMIFS(СВЦЭМ!$D$33:$D$776,СВЦЭМ!$A$33:$A$776,$A74,СВЦЭМ!$B$33:$B$776,C$47)+'СЕТ СН'!$G$11+СВЦЭМ!$D$10+'СЕТ СН'!$G$5-'СЕТ СН'!$G$21</f>
        <v>3385.6378694499999</v>
      </c>
      <c r="D74" s="36">
        <f>SUMIFS(СВЦЭМ!$D$33:$D$776,СВЦЭМ!$A$33:$A$776,$A74,СВЦЭМ!$B$33:$B$776,D$47)+'СЕТ СН'!$G$11+СВЦЭМ!$D$10+'СЕТ СН'!$G$5-'СЕТ СН'!$G$21</f>
        <v>3412.36996877</v>
      </c>
      <c r="E74" s="36">
        <f>SUMIFS(СВЦЭМ!$D$33:$D$776,СВЦЭМ!$A$33:$A$776,$A74,СВЦЭМ!$B$33:$B$776,E$47)+'СЕТ СН'!$G$11+СВЦЭМ!$D$10+'СЕТ СН'!$G$5-'СЕТ СН'!$G$21</f>
        <v>3447.5567012400002</v>
      </c>
      <c r="F74" s="36">
        <f>SUMIFS(СВЦЭМ!$D$33:$D$776,СВЦЭМ!$A$33:$A$776,$A74,СВЦЭМ!$B$33:$B$776,F$47)+'СЕТ СН'!$G$11+СВЦЭМ!$D$10+'СЕТ СН'!$G$5-'СЕТ СН'!$G$21</f>
        <v>3459.3747107099998</v>
      </c>
      <c r="G74" s="36">
        <f>SUMIFS(СВЦЭМ!$D$33:$D$776,СВЦЭМ!$A$33:$A$776,$A74,СВЦЭМ!$B$33:$B$776,G$47)+'СЕТ СН'!$G$11+СВЦЭМ!$D$10+'СЕТ СН'!$G$5-'СЕТ СН'!$G$21</f>
        <v>3449.0073692199999</v>
      </c>
      <c r="H74" s="36">
        <f>SUMIFS(СВЦЭМ!$D$33:$D$776,СВЦЭМ!$A$33:$A$776,$A74,СВЦЭМ!$B$33:$B$776,H$47)+'СЕТ СН'!$G$11+СВЦЭМ!$D$10+'СЕТ СН'!$G$5-'СЕТ СН'!$G$21</f>
        <v>3380.81024596</v>
      </c>
      <c r="I74" s="36">
        <f>SUMIFS(СВЦЭМ!$D$33:$D$776,СВЦЭМ!$A$33:$A$776,$A74,СВЦЭМ!$B$33:$B$776,I$47)+'СЕТ СН'!$G$11+СВЦЭМ!$D$10+'СЕТ СН'!$G$5-'СЕТ СН'!$G$21</f>
        <v>3322.6297124799999</v>
      </c>
      <c r="J74" s="36">
        <f>SUMIFS(СВЦЭМ!$D$33:$D$776,СВЦЭМ!$A$33:$A$776,$A74,СВЦЭМ!$B$33:$B$776,J$47)+'СЕТ СН'!$G$11+СВЦЭМ!$D$10+'СЕТ СН'!$G$5-'СЕТ СН'!$G$21</f>
        <v>3272.5253616099999</v>
      </c>
      <c r="K74" s="36">
        <f>SUMIFS(СВЦЭМ!$D$33:$D$776,СВЦЭМ!$A$33:$A$776,$A74,СВЦЭМ!$B$33:$B$776,K$47)+'СЕТ СН'!$G$11+СВЦЭМ!$D$10+'СЕТ СН'!$G$5-'СЕТ СН'!$G$21</f>
        <v>3242.60952924</v>
      </c>
      <c r="L74" s="36">
        <f>SUMIFS(СВЦЭМ!$D$33:$D$776,СВЦЭМ!$A$33:$A$776,$A74,СВЦЭМ!$B$33:$B$776,L$47)+'СЕТ СН'!$G$11+СВЦЭМ!$D$10+'СЕТ СН'!$G$5-'СЕТ СН'!$G$21</f>
        <v>3220.8005737200001</v>
      </c>
      <c r="M74" s="36">
        <f>SUMIFS(СВЦЭМ!$D$33:$D$776,СВЦЭМ!$A$33:$A$776,$A74,СВЦЭМ!$B$33:$B$776,M$47)+'СЕТ СН'!$G$11+СВЦЭМ!$D$10+'СЕТ СН'!$G$5-'СЕТ СН'!$G$21</f>
        <v>3228.5479511499998</v>
      </c>
      <c r="N74" s="36">
        <f>SUMIFS(СВЦЭМ!$D$33:$D$776,СВЦЭМ!$A$33:$A$776,$A74,СВЦЭМ!$B$33:$B$776,N$47)+'СЕТ СН'!$G$11+СВЦЭМ!$D$10+'СЕТ СН'!$G$5-'СЕТ СН'!$G$21</f>
        <v>3244.8377137400003</v>
      </c>
      <c r="O74" s="36">
        <f>SUMIFS(СВЦЭМ!$D$33:$D$776,СВЦЭМ!$A$33:$A$776,$A74,СВЦЭМ!$B$33:$B$776,O$47)+'СЕТ СН'!$G$11+СВЦЭМ!$D$10+'СЕТ СН'!$G$5-'СЕТ СН'!$G$21</f>
        <v>3247.7045724600002</v>
      </c>
      <c r="P74" s="36">
        <f>SUMIFS(СВЦЭМ!$D$33:$D$776,СВЦЭМ!$A$33:$A$776,$A74,СВЦЭМ!$B$33:$B$776,P$47)+'СЕТ СН'!$G$11+СВЦЭМ!$D$10+'СЕТ СН'!$G$5-'СЕТ СН'!$G$21</f>
        <v>3243.7274087599999</v>
      </c>
      <c r="Q74" s="36">
        <f>SUMIFS(СВЦЭМ!$D$33:$D$776,СВЦЭМ!$A$33:$A$776,$A74,СВЦЭМ!$B$33:$B$776,Q$47)+'СЕТ СН'!$G$11+СВЦЭМ!$D$10+'СЕТ СН'!$G$5-'СЕТ СН'!$G$21</f>
        <v>3214.8942796599999</v>
      </c>
      <c r="R74" s="36">
        <f>SUMIFS(СВЦЭМ!$D$33:$D$776,СВЦЭМ!$A$33:$A$776,$A74,СВЦЭМ!$B$33:$B$776,R$47)+'СЕТ СН'!$G$11+СВЦЭМ!$D$10+'СЕТ СН'!$G$5-'СЕТ СН'!$G$21</f>
        <v>3176.9615240399999</v>
      </c>
      <c r="S74" s="36">
        <f>SUMIFS(СВЦЭМ!$D$33:$D$776,СВЦЭМ!$A$33:$A$776,$A74,СВЦЭМ!$B$33:$B$776,S$47)+'СЕТ СН'!$G$11+СВЦЭМ!$D$10+'СЕТ СН'!$G$5-'СЕТ СН'!$G$21</f>
        <v>3179.4442673900003</v>
      </c>
      <c r="T74" s="36">
        <f>SUMIFS(СВЦЭМ!$D$33:$D$776,СВЦЭМ!$A$33:$A$776,$A74,СВЦЭМ!$B$33:$B$776,T$47)+'СЕТ СН'!$G$11+СВЦЭМ!$D$10+'СЕТ СН'!$G$5-'СЕТ СН'!$G$21</f>
        <v>3168.9579917999999</v>
      </c>
      <c r="U74" s="36">
        <f>SUMIFS(СВЦЭМ!$D$33:$D$776,СВЦЭМ!$A$33:$A$776,$A74,СВЦЭМ!$B$33:$B$776,U$47)+'СЕТ СН'!$G$11+СВЦЭМ!$D$10+'СЕТ СН'!$G$5-'СЕТ СН'!$G$21</f>
        <v>3175.1676872500002</v>
      </c>
      <c r="V74" s="36">
        <f>SUMIFS(СВЦЭМ!$D$33:$D$776,СВЦЭМ!$A$33:$A$776,$A74,СВЦЭМ!$B$33:$B$776,V$47)+'СЕТ СН'!$G$11+СВЦЭМ!$D$10+'СЕТ СН'!$G$5-'СЕТ СН'!$G$21</f>
        <v>3162.5435240300003</v>
      </c>
      <c r="W74" s="36">
        <f>SUMIFS(СВЦЭМ!$D$33:$D$776,СВЦЭМ!$A$33:$A$776,$A74,СВЦЭМ!$B$33:$B$776,W$47)+'СЕТ СН'!$G$11+СВЦЭМ!$D$10+'СЕТ СН'!$G$5-'СЕТ СН'!$G$21</f>
        <v>3152.18283238</v>
      </c>
      <c r="X74" s="36">
        <f>SUMIFS(СВЦЭМ!$D$33:$D$776,СВЦЭМ!$A$33:$A$776,$A74,СВЦЭМ!$B$33:$B$776,X$47)+'СЕТ СН'!$G$11+СВЦЭМ!$D$10+'СЕТ СН'!$G$5-'СЕТ СН'!$G$21</f>
        <v>3156.0005436800002</v>
      </c>
      <c r="Y74" s="36">
        <f>SUMIFS(СВЦЭМ!$D$33:$D$776,СВЦЭМ!$A$33:$A$776,$A74,СВЦЭМ!$B$33:$B$776,Y$47)+'СЕТ СН'!$G$11+СВЦЭМ!$D$10+'СЕТ СН'!$G$5-'СЕТ СН'!$G$21</f>
        <v>3219.26155096</v>
      </c>
    </row>
    <row r="75" spans="1:26" ht="15.75" x14ac:dyDescent="0.2">
      <c r="A75" s="35">
        <f t="shared" si="1"/>
        <v>43644</v>
      </c>
      <c r="B75" s="36">
        <f>SUMIFS(СВЦЭМ!$D$33:$D$776,СВЦЭМ!$A$33:$A$776,$A75,СВЦЭМ!$B$33:$B$776,B$47)+'СЕТ СН'!$G$11+СВЦЭМ!$D$10+'СЕТ СН'!$G$5-'СЕТ СН'!$G$21</f>
        <v>3312.7562640000001</v>
      </c>
      <c r="C75" s="36">
        <f>SUMIFS(СВЦЭМ!$D$33:$D$776,СВЦЭМ!$A$33:$A$776,$A75,СВЦЭМ!$B$33:$B$776,C$47)+'СЕТ СН'!$G$11+СВЦЭМ!$D$10+'СЕТ СН'!$G$5-'СЕТ СН'!$G$21</f>
        <v>3358.5884403800001</v>
      </c>
      <c r="D75" s="36">
        <f>SUMIFS(СВЦЭМ!$D$33:$D$776,СВЦЭМ!$A$33:$A$776,$A75,СВЦЭМ!$B$33:$B$776,D$47)+'СЕТ СН'!$G$11+СВЦЭМ!$D$10+'СЕТ СН'!$G$5-'СЕТ СН'!$G$21</f>
        <v>3401.2426881000001</v>
      </c>
      <c r="E75" s="36">
        <f>SUMIFS(СВЦЭМ!$D$33:$D$776,СВЦЭМ!$A$33:$A$776,$A75,СВЦЭМ!$B$33:$B$776,E$47)+'СЕТ СН'!$G$11+СВЦЭМ!$D$10+'СЕТ СН'!$G$5-'СЕТ СН'!$G$21</f>
        <v>3405.70639729</v>
      </c>
      <c r="F75" s="36">
        <f>SUMIFS(СВЦЭМ!$D$33:$D$776,СВЦЭМ!$A$33:$A$776,$A75,СВЦЭМ!$B$33:$B$776,F$47)+'СЕТ СН'!$G$11+СВЦЭМ!$D$10+'СЕТ СН'!$G$5-'СЕТ СН'!$G$21</f>
        <v>3413.2172641100001</v>
      </c>
      <c r="G75" s="36">
        <f>SUMIFS(СВЦЭМ!$D$33:$D$776,СВЦЭМ!$A$33:$A$776,$A75,СВЦЭМ!$B$33:$B$776,G$47)+'СЕТ СН'!$G$11+СВЦЭМ!$D$10+'СЕТ СН'!$G$5-'СЕТ СН'!$G$21</f>
        <v>3399.26869485</v>
      </c>
      <c r="H75" s="36">
        <f>SUMIFS(СВЦЭМ!$D$33:$D$776,СВЦЭМ!$A$33:$A$776,$A75,СВЦЭМ!$B$33:$B$776,H$47)+'СЕТ СН'!$G$11+СВЦЭМ!$D$10+'СЕТ СН'!$G$5-'СЕТ СН'!$G$21</f>
        <v>3338.3862046300001</v>
      </c>
      <c r="I75" s="36">
        <f>SUMIFS(СВЦЭМ!$D$33:$D$776,СВЦЭМ!$A$33:$A$776,$A75,СВЦЭМ!$B$33:$B$776,I$47)+'СЕТ СН'!$G$11+СВЦЭМ!$D$10+'СЕТ СН'!$G$5-'СЕТ СН'!$G$21</f>
        <v>3301.4713099599999</v>
      </c>
      <c r="J75" s="36">
        <f>SUMIFS(СВЦЭМ!$D$33:$D$776,СВЦЭМ!$A$33:$A$776,$A75,СВЦЭМ!$B$33:$B$776,J$47)+'СЕТ СН'!$G$11+СВЦЭМ!$D$10+'СЕТ СН'!$G$5-'СЕТ СН'!$G$21</f>
        <v>3255.4828291700001</v>
      </c>
      <c r="K75" s="36">
        <f>SUMIFS(СВЦЭМ!$D$33:$D$776,СВЦЭМ!$A$33:$A$776,$A75,СВЦЭМ!$B$33:$B$776,K$47)+'СЕТ СН'!$G$11+СВЦЭМ!$D$10+'СЕТ СН'!$G$5-'СЕТ СН'!$G$21</f>
        <v>3241.1253709800003</v>
      </c>
      <c r="L75" s="36">
        <f>SUMIFS(СВЦЭМ!$D$33:$D$776,СВЦЭМ!$A$33:$A$776,$A75,СВЦЭМ!$B$33:$B$776,L$47)+'СЕТ СН'!$G$11+СВЦЭМ!$D$10+'СЕТ СН'!$G$5-'СЕТ СН'!$G$21</f>
        <v>3256.4906800700001</v>
      </c>
      <c r="M75" s="36">
        <f>SUMIFS(СВЦЭМ!$D$33:$D$776,СВЦЭМ!$A$33:$A$776,$A75,СВЦЭМ!$B$33:$B$776,M$47)+'СЕТ СН'!$G$11+СВЦЭМ!$D$10+'СЕТ СН'!$G$5-'СЕТ СН'!$G$21</f>
        <v>3266.85087944</v>
      </c>
      <c r="N75" s="36">
        <f>SUMIFS(СВЦЭМ!$D$33:$D$776,СВЦЭМ!$A$33:$A$776,$A75,СВЦЭМ!$B$33:$B$776,N$47)+'СЕТ СН'!$G$11+СВЦЭМ!$D$10+'СЕТ СН'!$G$5-'СЕТ СН'!$G$21</f>
        <v>3285.8904398599998</v>
      </c>
      <c r="O75" s="36">
        <f>SUMIFS(СВЦЭМ!$D$33:$D$776,СВЦЭМ!$A$33:$A$776,$A75,СВЦЭМ!$B$33:$B$776,O$47)+'СЕТ СН'!$G$11+СВЦЭМ!$D$10+'СЕТ СН'!$G$5-'СЕТ СН'!$G$21</f>
        <v>3278.0296432499999</v>
      </c>
      <c r="P75" s="36">
        <f>SUMIFS(СВЦЭМ!$D$33:$D$776,СВЦЭМ!$A$33:$A$776,$A75,СВЦЭМ!$B$33:$B$776,P$47)+'СЕТ СН'!$G$11+СВЦЭМ!$D$10+'СЕТ СН'!$G$5-'СЕТ СН'!$G$21</f>
        <v>3269.28104076</v>
      </c>
      <c r="Q75" s="36">
        <f>SUMIFS(СВЦЭМ!$D$33:$D$776,СВЦЭМ!$A$33:$A$776,$A75,СВЦЭМ!$B$33:$B$776,Q$47)+'СЕТ СН'!$G$11+СВЦЭМ!$D$10+'СЕТ СН'!$G$5-'СЕТ СН'!$G$21</f>
        <v>3246.9052680599998</v>
      </c>
      <c r="R75" s="36">
        <f>SUMIFS(СВЦЭМ!$D$33:$D$776,СВЦЭМ!$A$33:$A$776,$A75,СВЦЭМ!$B$33:$B$776,R$47)+'СЕТ СН'!$G$11+СВЦЭМ!$D$10+'СЕТ СН'!$G$5-'СЕТ СН'!$G$21</f>
        <v>3216.7323204200002</v>
      </c>
      <c r="S75" s="36">
        <f>SUMIFS(СВЦЭМ!$D$33:$D$776,СВЦЭМ!$A$33:$A$776,$A75,СВЦЭМ!$B$33:$B$776,S$47)+'СЕТ СН'!$G$11+СВЦЭМ!$D$10+'СЕТ СН'!$G$5-'СЕТ СН'!$G$21</f>
        <v>3187.7892714499999</v>
      </c>
      <c r="T75" s="36">
        <f>SUMIFS(СВЦЭМ!$D$33:$D$776,СВЦЭМ!$A$33:$A$776,$A75,СВЦЭМ!$B$33:$B$776,T$47)+'СЕТ СН'!$G$11+СВЦЭМ!$D$10+'СЕТ СН'!$G$5-'СЕТ СН'!$G$21</f>
        <v>3204.81635048</v>
      </c>
      <c r="U75" s="36">
        <f>SUMIFS(СВЦЭМ!$D$33:$D$776,СВЦЭМ!$A$33:$A$776,$A75,СВЦЭМ!$B$33:$B$776,U$47)+'СЕТ СН'!$G$11+СВЦЭМ!$D$10+'СЕТ СН'!$G$5-'СЕТ СН'!$G$21</f>
        <v>3213.12948173</v>
      </c>
      <c r="V75" s="36">
        <f>SUMIFS(СВЦЭМ!$D$33:$D$776,СВЦЭМ!$A$33:$A$776,$A75,СВЦЭМ!$B$33:$B$776,V$47)+'СЕТ СН'!$G$11+СВЦЭМ!$D$10+'СЕТ СН'!$G$5-'СЕТ СН'!$G$21</f>
        <v>3216.9046465800002</v>
      </c>
      <c r="W75" s="36">
        <f>SUMIFS(СВЦЭМ!$D$33:$D$776,СВЦЭМ!$A$33:$A$776,$A75,СВЦЭМ!$B$33:$B$776,W$47)+'СЕТ СН'!$G$11+СВЦЭМ!$D$10+'СЕТ СН'!$G$5-'СЕТ СН'!$G$21</f>
        <v>3183.7833055900001</v>
      </c>
      <c r="X75" s="36">
        <f>SUMIFS(СВЦЭМ!$D$33:$D$776,СВЦЭМ!$A$33:$A$776,$A75,СВЦЭМ!$B$33:$B$776,X$47)+'СЕТ СН'!$G$11+СВЦЭМ!$D$10+'СЕТ СН'!$G$5-'СЕТ СН'!$G$21</f>
        <v>3181.6279467599998</v>
      </c>
      <c r="Y75" s="36">
        <f>SUMIFS(СВЦЭМ!$D$33:$D$776,СВЦЭМ!$A$33:$A$776,$A75,СВЦЭМ!$B$33:$B$776,Y$47)+'СЕТ СН'!$G$11+СВЦЭМ!$D$10+'СЕТ СН'!$G$5-'СЕТ СН'!$G$21</f>
        <v>3271.40206261</v>
      </c>
    </row>
    <row r="76" spans="1:26" ht="15.75" x14ac:dyDescent="0.2">
      <c r="A76" s="35">
        <f t="shared" si="1"/>
        <v>43645</v>
      </c>
      <c r="B76" s="36">
        <f>SUMIFS(СВЦЭМ!$D$33:$D$776,СВЦЭМ!$A$33:$A$776,$A76,СВЦЭМ!$B$33:$B$776,B$47)+'СЕТ СН'!$G$11+СВЦЭМ!$D$10+'СЕТ СН'!$G$5-'СЕТ СН'!$G$21</f>
        <v>3304.3628681800001</v>
      </c>
      <c r="C76" s="36">
        <f>SUMIFS(СВЦЭМ!$D$33:$D$776,СВЦЭМ!$A$33:$A$776,$A76,СВЦЭМ!$B$33:$B$776,C$47)+'СЕТ СН'!$G$11+СВЦЭМ!$D$10+'СЕТ СН'!$G$5-'СЕТ СН'!$G$21</f>
        <v>3352.5428222599999</v>
      </c>
      <c r="D76" s="36">
        <f>SUMIFS(СВЦЭМ!$D$33:$D$776,СВЦЭМ!$A$33:$A$776,$A76,СВЦЭМ!$B$33:$B$776,D$47)+'СЕТ СН'!$G$11+СВЦЭМ!$D$10+'СЕТ СН'!$G$5-'СЕТ СН'!$G$21</f>
        <v>3376.9849031200001</v>
      </c>
      <c r="E76" s="36">
        <f>SUMIFS(СВЦЭМ!$D$33:$D$776,СВЦЭМ!$A$33:$A$776,$A76,СВЦЭМ!$B$33:$B$776,E$47)+'СЕТ СН'!$G$11+СВЦЭМ!$D$10+'СЕТ СН'!$G$5-'СЕТ СН'!$G$21</f>
        <v>3396.6343793000001</v>
      </c>
      <c r="F76" s="36">
        <f>SUMIFS(СВЦЭМ!$D$33:$D$776,СВЦЭМ!$A$33:$A$776,$A76,СВЦЭМ!$B$33:$B$776,F$47)+'СЕТ СН'!$G$11+СВЦЭМ!$D$10+'СЕТ СН'!$G$5-'СЕТ СН'!$G$21</f>
        <v>3401.1247723400002</v>
      </c>
      <c r="G76" s="36">
        <f>SUMIFS(СВЦЭМ!$D$33:$D$776,СВЦЭМ!$A$33:$A$776,$A76,СВЦЭМ!$B$33:$B$776,G$47)+'СЕТ СН'!$G$11+СВЦЭМ!$D$10+'СЕТ СН'!$G$5-'СЕТ СН'!$G$21</f>
        <v>3398.6033100099999</v>
      </c>
      <c r="H76" s="36">
        <f>SUMIFS(СВЦЭМ!$D$33:$D$776,СВЦЭМ!$A$33:$A$776,$A76,СВЦЭМ!$B$33:$B$776,H$47)+'СЕТ СН'!$G$11+СВЦЭМ!$D$10+'СЕТ СН'!$G$5-'СЕТ СН'!$G$21</f>
        <v>3361.2145255200003</v>
      </c>
      <c r="I76" s="36">
        <f>SUMIFS(СВЦЭМ!$D$33:$D$776,СВЦЭМ!$A$33:$A$776,$A76,СВЦЭМ!$B$33:$B$776,I$47)+'СЕТ СН'!$G$11+СВЦЭМ!$D$10+'СЕТ СН'!$G$5-'СЕТ СН'!$G$21</f>
        <v>3323.0406096900001</v>
      </c>
      <c r="J76" s="36">
        <f>SUMIFS(СВЦЭМ!$D$33:$D$776,СВЦЭМ!$A$33:$A$776,$A76,СВЦЭМ!$B$33:$B$776,J$47)+'СЕТ СН'!$G$11+СВЦЭМ!$D$10+'СЕТ СН'!$G$5-'СЕТ СН'!$G$21</f>
        <v>3306.8501720300001</v>
      </c>
      <c r="K76" s="36">
        <f>SUMIFS(СВЦЭМ!$D$33:$D$776,СВЦЭМ!$A$33:$A$776,$A76,СВЦЭМ!$B$33:$B$776,K$47)+'СЕТ СН'!$G$11+СВЦЭМ!$D$10+'СЕТ СН'!$G$5-'СЕТ СН'!$G$21</f>
        <v>3259.5339364900001</v>
      </c>
      <c r="L76" s="36">
        <f>SUMIFS(СВЦЭМ!$D$33:$D$776,СВЦЭМ!$A$33:$A$776,$A76,СВЦЭМ!$B$33:$B$776,L$47)+'СЕТ СН'!$G$11+СВЦЭМ!$D$10+'СЕТ СН'!$G$5-'СЕТ СН'!$G$21</f>
        <v>3241.0203540500002</v>
      </c>
      <c r="M76" s="36">
        <f>SUMIFS(СВЦЭМ!$D$33:$D$776,СВЦЭМ!$A$33:$A$776,$A76,СВЦЭМ!$B$33:$B$776,M$47)+'СЕТ СН'!$G$11+СВЦЭМ!$D$10+'СЕТ СН'!$G$5-'СЕТ СН'!$G$21</f>
        <v>3235.9948374099999</v>
      </c>
      <c r="N76" s="36">
        <f>SUMIFS(СВЦЭМ!$D$33:$D$776,СВЦЭМ!$A$33:$A$776,$A76,СВЦЭМ!$B$33:$B$776,N$47)+'СЕТ СН'!$G$11+СВЦЭМ!$D$10+'СЕТ СН'!$G$5-'СЕТ СН'!$G$21</f>
        <v>3247.4110702799999</v>
      </c>
      <c r="O76" s="36">
        <f>SUMIFS(СВЦЭМ!$D$33:$D$776,СВЦЭМ!$A$33:$A$776,$A76,СВЦЭМ!$B$33:$B$776,O$47)+'СЕТ СН'!$G$11+СВЦЭМ!$D$10+'СЕТ СН'!$G$5-'СЕТ СН'!$G$21</f>
        <v>3248.4380492499999</v>
      </c>
      <c r="P76" s="36">
        <f>SUMIFS(СВЦЭМ!$D$33:$D$776,СВЦЭМ!$A$33:$A$776,$A76,СВЦЭМ!$B$33:$B$776,P$47)+'СЕТ СН'!$G$11+СВЦЭМ!$D$10+'СЕТ СН'!$G$5-'СЕТ СН'!$G$21</f>
        <v>3251.8027514599999</v>
      </c>
      <c r="Q76" s="36">
        <f>SUMIFS(СВЦЭМ!$D$33:$D$776,СВЦЭМ!$A$33:$A$776,$A76,СВЦЭМ!$B$33:$B$776,Q$47)+'СЕТ СН'!$G$11+СВЦЭМ!$D$10+'СЕТ СН'!$G$5-'СЕТ СН'!$G$21</f>
        <v>3221.2287964699999</v>
      </c>
      <c r="R76" s="36">
        <f>SUMIFS(СВЦЭМ!$D$33:$D$776,СВЦЭМ!$A$33:$A$776,$A76,СВЦЭМ!$B$33:$B$776,R$47)+'СЕТ СН'!$G$11+СВЦЭМ!$D$10+'СЕТ СН'!$G$5-'СЕТ СН'!$G$21</f>
        <v>3183.1905296099999</v>
      </c>
      <c r="S76" s="36">
        <f>SUMIFS(СВЦЭМ!$D$33:$D$776,СВЦЭМ!$A$33:$A$776,$A76,СВЦЭМ!$B$33:$B$776,S$47)+'СЕТ СН'!$G$11+СВЦЭМ!$D$10+'СЕТ СН'!$G$5-'СЕТ СН'!$G$21</f>
        <v>3168.7034366100002</v>
      </c>
      <c r="T76" s="36">
        <f>SUMIFS(СВЦЭМ!$D$33:$D$776,СВЦЭМ!$A$33:$A$776,$A76,СВЦЭМ!$B$33:$B$776,T$47)+'СЕТ СН'!$G$11+СВЦЭМ!$D$10+'СЕТ СН'!$G$5-'СЕТ СН'!$G$21</f>
        <v>3163.96817986</v>
      </c>
      <c r="U76" s="36">
        <f>SUMIFS(СВЦЭМ!$D$33:$D$776,СВЦЭМ!$A$33:$A$776,$A76,СВЦЭМ!$B$33:$B$776,U$47)+'СЕТ СН'!$G$11+СВЦЭМ!$D$10+'СЕТ СН'!$G$5-'СЕТ СН'!$G$21</f>
        <v>3167.9108323999999</v>
      </c>
      <c r="V76" s="36">
        <f>SUMIFS(СВЦЭМ!$D$33:$D$776,СВЦЭМ!$A$33:$A$776,$A76,СВЦЭМ!$B$33:$B$776,V$47)+'СЕТ СН'!$G$11+СВЦЭМ!$D$10+'СЕТ СН'!$G$5-'СЕТ СН'!$G$21</f>
        <v>3169.26237489</v>
      </c>
      <c r="W76" s="36">
        <f>SUMIFS(СВЦЭМ!$D$33:$D$776,СВЦЭМ!$A$33:$A$776,$A76,СВЦЭМ!$B$33:$B$776,W$47)+'СЕТ СН'!$G$11+СВЦЭМ!$D$10+'СЕТ СН'!$G$5-'СЕТ СН'!$G$21</f>
        <v>3146.6789708599999</v>
      </c>
      <c r="X76" s="36">
        <f>SUMIFS(СВЦЭМ!$D$33:$D$776,СВЦЭМ!$A$33:$A$776,$A76,СВЦЭМ!$B$33:$B$776,X$47)+'СЕТ СН'!$G$11+СВЦЭМ!$D$10+'СЕТ СН'!$G$5-'СЕТ СН'!$G$21</f>
        <v>3158.52265893</v>
      </c>
      <c r="Y76" s="36">
        <f>SUMIFS(СВЦЭМ!$D$33:$D$776,СВЦЭМ!$A$33:$A$776,$A76,СВЦЭМ!$B$33:$B$776,Y$47)+'СЕТ СН'!$G$11+СВЦЭМ!$D$10+'СЕТ СН'!$G$5-'СЕТ СН'!$G$21</f>
        <v>3239.9194295699999</v>
      </c>
    </row>
    <row r="77" spans="1:26" ht="15.75" x14ac:dyDescent="0.2">
      <c r="A77" s="35">
        <f t="shared" si="1"/>
        <v>43646</v>
      </c>
      <c r="B77" s="36">
        <f>SUMIFS(СВЦЭМ!$D$33:$D$776,СВЦЭМ!$A$33:$A$776,$A77,СВЦЭМ!$B$33:$B$776,B$47)+'СЕТ СН'!$G$11+СВЦЭМ!$D$10+'СЕТ СН'!$G$5-'СЕТ СН'!$G$21</f>
        <v>3292.4977291300002</v>
      </c>
      <c r="C77" s="36">
        <f>SUMIFS(СВЦЭМ!$D$33:$D$776,СВЦЭМ!$A$33:$A$776,$A77,СВЦЭМ!$B$33:$B$776,C$47)+'СЕТ СН'!$G$11+СВЦЭМ!$D$10+'СЕТ СН'!$G$5-'СЕТ СН'!$G$21</f>
        <v>3335.2947945800001</v>
      </c>
      <c r="D77" s="36">
        <f>SUMIFS(СВЦЭМ!$D$33:$D$776,СВЦЭМ!$A$33:$A$776,$A77,СВЦЭМ!$B$33:$B$776,D$47)+'СЕТ СН'!$G$11+СВЦЭМ!$D$10+'СЕТ СН'!$G$5-'СЕТ СН'!$G$21</f>
        <v>3375.9979548299998</v>
      </c>
      <c r="E77" s="36">
        <f>SUMIFS(СВЦЭМ!$D$33:$D$776,СВЦЭМ!$A$33:$A$776,$A77,СВЦЭМ!$B$33:$B$776,E$47)+'СЕТ СН'!$G$11+СВЦЭМ!$D$10+'СЕТ СН'!$G$5-'СЕТ СН'!$G$21</f>
        <v>3398.4536255000003</v>
      </c>
      <c r="F77" s="36">
        <f>SUMIFS(СВЦЭМ!$D$33:$D$776,СВЦЭМ!$A$33:$A$776,$A77,СВЦЭМ!$B$33:$B$776,F$47)+'СЕТ СН'!$G$11+СВЦЭМ!$D$10+'СЕТ СН'!$G$5-'СЕТ СН'!$G$21</f>
        <v>3405.2026080300002</v>
      </c>
      <c r="G77" s="36">
        <f>SUMIFS(СВЦЭМ!$D$33:$D$776,СВЦЭМ!$A$33:$A$776,$A77,СВЦЭМ!$B$33:$B$776,G$47)+'СЕТ СН'!$G$11+СВЦЭМ!$D$10+'СЕТ СН'!$G$5-'СЕТ СН'!$G$21</f>
        <v>3410.88048531</v>
      </c>
      <c r="H77" s="36">
        <f>SUMIFS(СВЦЭМ!$D$33:$D$776,СВЦЭМ!$A$33:$A$776,$A77,СВЦЭМ!$B$33:$B$776,H$47)+'СЕТ СН'!$G$11+СВЦЭМ!$D$10+'СЕТ СН'!$G$5-'СЕТ СН'!$G$21</f>
        <v>3385.9837943699999</v>
      </c>
      <c r="I77" s="36">
        <f>SUMIFS(СВЦЭМ!$D$33:$D$776,СВЦЭМ!$A$33:$A$776,$A77,СВЦЭМ!$B$33:$B$776,I$47)+'СЕТ СН'!$G$11+СВЦЭМ!$D$10+'СЕТ СН'!$G$5-'СЕТ СН'!$G$21</f>
        <v>3350.87526862</v>
      </c>
      <c r="J77" s="36">
        <f>SUMIFS(СВЦЭМ!$D$33:$D$776,СВЦЭМ!$A$33:$A$776,$A77,СВЦЭМ!$B$33:$B$776,J$47)+'СЕТ СН'!$G$11+СВЦЭМ!$D$10+'СЕТ СН'!$G$5-'СЕТ СН'!$G$21</f>
        <v>3291.78139895</v>
      </c>
      <c r="K77" s="36">
        <f>SUMIFS(СВЦЭМ!$D$33:$D$776,СВЦЭМ!$A$33:$A$776,$A77,СВЦЭМ!$B$33:$B$776,K$47)+'СЕТ СН'!$G$11+СВЦЭМ!$D$10+'СЕТ СН'!$G$5-'СЕТ СН'!$G$21</f>
        <v>3266.9218288800002</v>
      </c>
      <c r="L77" s="36">
        <f>SUMIFS(СВЦЭМ!$D$33:$D$776,СВЦЭМ!$A$33:$A$776,$A77,СВЦЭМ!$B$33:$B$776,L$47)+'СЕТ СН'!$G$11+СВЦЭМ!$D$10+'СЕТ СН'!$G$5-'СЕТ СН'!$G$21</f>
        <v>3241.4579449799999</v>
      </c>
      <c r="M77" s="36">
        <f>SUMIFS(СВЦЭМ!$D$33:$D$776,СВЦЭМ!$A$33:$A$776,$A77,СВЦЭМ!$B$33:$B$776,M$47)+'СЕТ СН'!$G$11+СВЦЭМ!$D$10+'СЕТ СН'!$G$5-'СЕТ СН'!$G$21</f>
        <v>3225.4744862400003</v>
      </c>
      <c r="N77" s="36">
        <f>SUMIFS(СВЦЭМ!$D$33:$D$776,СВЦЭМ!$A$33:$A$776,$A77,СВЦЭМ!$B$33:$B$776,N$47)+'СЕТ СН'!$G$11+СВЦЭМ!$D$10+'СЕТ СН'!$G$5-'СЕТ СН'!$G$21</f>
        <v>3240.55017193</v>
      </c>
      <c r="O77" s="36">
        <f>SUMIFS(СВЦЭМ!$D$33:$D$776,СВЦЭМ!$A$33:$A$776,$A77,СВЦЭМ!$B$33:$B$776,O$47)+'СЕТ СН'!$G$11+СВЦЭМ!$D$10+'СЕТ СН'!$G$5-'СЕТ СН'!$G$21</f>
        <v>3261.8904946900002</v>
      </c>
      <c r="P77" s="36">
        <f>SUMIFS(СВЦЭМ!$D$33:$D$776,СВЦЭМ!$A$33:$A$776,$A77,СВЦЭМ!$B$33:$B$776,P$47)+'СЕТ СН'!$G$11+СВЦЭМ!$D$10+'СЕТ СН'!$G$5-'СЕТ СН'!$G$21</f>
        <v>3269.1874432899999</v>
      </c>
      <c r="Q77" s="36">
        <f>SUMIFS(СВЦЭМ!$D$33:$D$776,СВЦЭМ!$A$33:$A$776,$A77,СВЦЭМ!$B$33:$B$776,Q$47)+'СЕТ СН'!$G$11+СВЦЭМ!$D$10+'СЕТ СН'!$G$5-'СЕТ СН'!$G$21</f>
        <v>3236.7446763600001</v>
      </c>
      <c r="R77" s="36">
        <f>SUMIFS(СВЦЭМ!$D$33:$D$776,СВЦЭМ!$A$33:$A$776,$A77,СВЦЭМ!$B$33:$B$776,R$47)+'СЕТ СН'!$G$11+СВЦЭМ!$D$10+'СЕТ СН'!$G$5-'СЕТ СН'!$G$21</f>
        <v>3175.7021122599999</v>
      </c>
      <c r="S77" s="36">
        <f>SUMIFS(СВЦЭМ!$D$33:$D$776,СВЦЭМ!$A$33:$A$776,$A77,СВЦЭМ!$B$33:$B$776,S$47)+'СЕТ СН'!$G$11+СВЦЭМ!$D$10+'СЕТ СН'!$G$5-'СЕТ СН'!$G$21</f>
        <v>3173.7713095999998</v>
      </c>
      <c r="T77" s="36">
        <f>SUMIFS(СВЦЭМ!$D$33:$D$776,СВЦЭМ!$A$33:$A$776,$A77,СВЦЭМ!$B$33:$B$776,T$47)+'СЕТ СН'!$G$11+СВЦЭМ!$D$10+'СЕТ СН'!$G$5-'СЕТ СН'!$G$21</f>
        <v>3183.91271504</v>
      </c>
      <c r="U77" s="36">
        <f>SUMIFS(СВЦЭМ!$D$33:$D$776,СВЦЭМ!$A$33:$A$776,$A77,СВЦЭМ!$B$33:$B$776,U$47)+'СЕТ СН'!$G$11+СВЦЭМ!$D$10+'СЕТ СН'!$G$5-'СЕТ СН'!$G$21</f>
        <v>3200.0088219499999</v>
      </c>
      <c r="V77" s="36">
        <f>SUMIFS(СВЦЭМ!$D$33:$D$776,СВЦЭМ!$A$33:$A$776,$A77,СВЦЭМ!$B$33:$B$776,V$47)+'СЕТ СН'!$G$11+СВЦЭМ!$D$10+'СЕТ СН'!$G$5-'СЕТ СН'!$G$21</f>
        <v>3167.9991476700002</v>
      </c>
      <c r="W77" s="36">
        <f>SUMIFS(СВЦЭМ!$D$33:$D$776,СВЦЭМ!$A$33:$A$776,$A77,СВЦЭМ!$B$33:$B$776,W$47)+'СЕТ СН'!$G$11+СВЦЭМ!$D$10+'СЕТ СН'!$G$5-'СЕТ СН'!$G$21</f>
        <v>3146.16327004</v>
      </c>
      <c r="X77" s="36">
        <f>SUMIFS(СВЦЭМ!$D$33:$D$776,СВЦЭМ!$A$33:$A$776,$A77,СВЦЭМ!$B$33:$B$776,X$47)+'СЕТ СН'!$G$11+СВЦЭМ!$D$10+'СЕТ СН'!$G$5-'СЕТ СН'!$G$21</f>
        <v>3164.0488071300001</v>
      </c>
      <c r="Y77" s="36">
        <f>SUMIFS(СВЦЭМ!$D$33:$D$776,СВЦЭМ!$A$33:$A$776,$A77,СВЦЭМ!$B$33:$B$776,Y$47)+'СЕТ СН'!$G$11+СВЦЭМ!$D$10+'СЕТ СН'!$G$5-'СЕТ СН'!$G$21</f>
        <v>3222.3579667200001</v>
      </c>
    </row>
    <row r="78" spans="1:26" ht="15.75" hidden="1" x14ac:dyDescent="0.2">
      <c r="A78" s="35">
        <f t="shared" si="1"/>
        <v>43647</v>
      </c>
      <c r="B78" s="36">
        <f>SUMIFS(СВЦЭМ!$D$33:$D$776,СВЦЭМ!$A$33:$A$776,$A78,СВЦЭМ!$B$33:$B$776,B$47)+'СЕТ СН'!$G$11+СВЦЭМ!$D$10+'СЕТ СН'!$G$5-'СЕТ СН'!$G$21</f>
        <v>2586.26720991</v>
      </c>
      <c r="C78" s="36">
        <f>SUMIFS(СВЦЭМ!$D$33:$D$776,СВЦЭМ!$A$33:$A$776,$A78,СВЦЭМ!$B$33:$B$776,C$47)+'СЕТ СН'!$G$11+СВЦЭМ!$D$10+'СЕТ СН'!$G$5-'СЕТ СН'!$G$21</f>
        <v>2586.26720991</v>
      </c>
      <c r="D78" s="36">
        <f>SUMIFS(СВЦЭМ!$D$33:$D$776,СВЦЭМ!$A$33:$A$776,$A78,СВЦЭМ!$B$33:$B$776,D$47)+'СЕТ СН'!$G$11+СВЦЭМ!$D$10+'СЕТ СН'!$G$5-'СЕТ СН'!$G$21</f>
        <v>2586.26720991</v>
      </c>
      <c r="E78" s="36">
        <f>SUMIFS(СВЦЭМ!$D$33:$D$776,СВЦЭМ!$A$33:$A$776,$A78,СВЦЭМ!$B$33:$B$776,E$47)+'СЕТ СН'!$G$11+СВЦЭМ!$D$10+'СЕТ СН'!$G$5-'СЕТ СН'!$G$21</f>
        <v>2586.26720991</v>
      </c>
      <c r="F78" s="36">
        <f>SUMIFS(СВЦЭМ!$D$33:$D$776,СВЦЭМ!$A$33:$A$776,$A78,СВЦЭМ!$B$33:$B$776,F$47)+'СЕТ СН'!$G$11+СВЦЭМ!$D$10+'СЕТ СН'!$G$5-'СЕТ СН'!$G$21</f>
        <v>2586.26720991</v>
      </c>
      <c r="G78" s="36">
        <f>SUMIFS(СВЦЭМ!$D$33:$D$776,СВЦЭМ!$A$33:$A$776,$A78,СВЦЭМ!$B$33:$B$776,G$47)+'СЕТ СН'!$G$11+СВЦЭМ!$D$10+'СЕТ СН'!$G$5-'СЕТ СН'!$G$21</f>
        <v>2586.26720991</v>
      </c>
      <c r="H78" s="36">
        <f>SUMIFS(СВЦЭМ!$D$33:$D$776,СВЦЭМ!$A$33:$A$776,$A78,СВЦЭМ!$B$33:$B$776,H$47)+'СЕТ СН'!$G$11+СВЦЭМ!$D$10+'СЕТ СН'!$G$5-'СЕТ СН'!$G$21</f>
        <v>2586.26720991</v>
      </c>
      <c r="I78" s="36">
        <f>SUMIFS(СВЦЭМ!$D$33:$D$776,СВЦЭМ!$A$33:$A$776,$A78,СВЦЭМ!$B$33:$B$776,I$47)+'СЕТ СН'!$G$11+СВЦЭМ!$D$10+'СЕТ СН'!$G$5-'СЕТ СН'!$G$21</f>
        <v>2586.26720991</v>
      </c>
      <c r="J78" s="36">
        <f>SUMIFS(СВЦЭМ!$D$33:$D$776,СВЦЭМ!$A$33:$A$776,$A78,СВЦЭМ!$B$33:$B$776,J$47)+'СЕТ СН'!$G$11+СВЦЭМ!$D$10+'СЕТ СН'!$G$5-'СЕТ СН'!$G$21</f>
        <v>2586.26720991</v>
      </c>
      <c r="K78" s="36">
        <f>SUMIFS(СВЦЭМ!$D$33:$D$776,СВЦЭМ!$A$33:$A$776,$A78,СВЦЭМ!$B$33:$B$776,K$47)+'СЕТ СН'!$G$11+СВЦЭМ!$D$10+'СЕТ СН'!$G$5-'СЕТ СН'!$G$21</f>
        <v>2586.26720991</v>
      </c>
      <c r="L78" s="36">
        <f>SUMIFS(СВЦЭМ!$D$33:$D$776,СВЦЭМ!$A$33:$A$776,$A78,СВЦЭМ!$B$33:$B$776,L$47)+'СЕТ СН'!$G$11+СВЦЭМ!$D$10+'СЕТ СН'!$G$5-'СЕТ СН'!$G$21</f>
        <v>2586.26720991</v>
      </c>
      <c r="M78" s="36">
        <f>SUMIFS(СВЦЭМ!$D$33:$D$776,СВЦЭМ!$A$33:$A$776,$A78,СВЦЭМ!$B$33:$B$776,M$47)+'СЕТ СН'!$G$11+СВЦЭМ!$D$10+'СЕТ СН'!$G$5-'СЕТ СН'!$G$21</f>
        <v>2586.26720991</v>
      </c>
      <c r="N78" s="36">
        <f>SUMIFS(СВЦЭМ!$D$33:$D$776,СВЦЭМ!$A$33:$A$776,$A78,СВЦЭМ!$B$33:$B$776,N$47)+'СЕТ СН'!$G$11+СВЦЭМ!$D$10+'СЕТ СН'!$G$5-'СЕТ СН'!$G$21</f>
        <v>2586.26720991</v>
      </c>
      <c r="O78" s="36">
        <f>SUMIFS(СВЦЭМ!$D$33:$D$776,СВЦЭМ!$A$33:$A$776,$A78,СВЦЭМ!$B$33:$B$776,O$47)+'СЕТ СН'!$G$11+СВЦЭМ!$D$10+'СЕТ СН'!$G$5-'СЕТ СН'!$G$21</f>
        <v>2586.26720991</v>
      </c>
      <c r="P78" s="36">
        <f>SUMIFS(СВЦЭМ!$D$33:$D$776,СВЦЭМ!$A$33:$A$776,$A78,СВЦЭМ!$B$33:$B$776,P$47)+'СЕТ СН'!$G$11+СВЦЭМ!$D$10+'СЕТ СН'!$G$5-'СЕТ СН'!$G$21</f>
        <v>2586.26720991</v>
      </c>
      <c r="Q78" s="36">
        <f>SUMIFS(СВЦЭМ!$D$33:$D$776,СВЦЭМ!$A$33:$A$776,$A78,СВЦЭМ!$B$33:$B$776,Q$47)+'СЕТ СН'!$G$11+СВЦЭМ!$D$10+'СЕТ СН'!$G$5-'СЕТ СН'!$G$21</f>
        <v>2586.26720991</v>
      </c>
      <c r="R78" s="36">
        <f>SUMIFS(СВЦЭМ!$D$33:$D$776,СВЦЭМ!$A$33:$A$776,$A78,СВЦЭМ!$B$33:$B$776,R$47)+'СЕТ СН'!$G$11+СВЦЭМ!$D$10+'СЕТ СН'!$G$5-'СЕТ СН'!$G$21</f>
        <v>2586.26720991</v>
      </c>
      <c r="S78" s="36">
        <f>SUMIFS(СВЦЭМ!$D$33:$D$776,СВЦЭМ!$A$33:$A$776,$A78,СВЦЭМ!$B$33:$B$776,S$47)+'СЕТ СН'!$G$11+СВЦЭМ!$D$10+'СЕТ СН'!$G$5-'СЕТ СН'!$G$21</f>
        <v>2586.26720991</v>
      </c>
      <c r="T78" s="36">
        <f>SUMIFS(СВЦЭМ!$D$33:$D$776,СВЦЭМ!$A$33:$A$776,$A78,СВЦЭМ!$B$33:$B$776,T$47)+'СЕТ СН'!$G$11+СВЦЭМ!$D$10+'СЕТ СН'!$G$5-'СЕТ СН'!$G$21</f>
        <v>2586.26720991</v>
      </c>
      <c r="U78" s="36">
        <f>SUMIFS(СВЦЭМ!$D$33:$D$776,СВЦЭМ!$A$33:$A$776,$A78,СВЦЭМ!$B$33:$B$776,U$47)+'СЕТ СН'!$G$11+СВЦЭМ!$D$10+'СЕТ СН'!$G$5-'СЕТ СН'!$G$21</f>
        <v>2586.26720991</v>
      </c>
      <c r="V78" s="36">
        <f>SUMIFS(СВЦЭМ!$D$33:$D$776,СВЦЭМ!$A$33:$A$776,$A78,СВЦЭМ!$B$33:$B$776,V$47)+'СЕТ СН'!$G$11+СВЦЭМ!$D$10+'СЕТ СН'!$G$5-'СЕТ СН'!$G$21</f>
        <v>2586.26720991</v>
      </c>
      <c r="W78" s="36">
        <f>SUMIFS(СВЦЭМ!$D$33:$D$776,СВЦЭМ!$A$33:$A$776,$A78,СВЦЭМ!$B$33:$B$776,W$47)+'СЕТ СН'!$G$11+СВЦЭМ!$D$10+'СЕТ СН'!$G$5-'СЕТ СН'!$G$21</f>
        <v>2586.26720991</v>
      </c>
      <c r="X78" s="36">
        <f>SUMIFS(СВЦЭМ!$D$33:$D$776,СВЦЭМ!$A$33:$A$776,$A78,СВЦЭМ!$B$33:$B$776,X$47)+'СЕТ СН'!$G$11+СВЦЭМ!$D$10+'СЕТ СН'!$G$5-'СЕТ СН'!$G$21</f>
        <v>2586.26720991</v>
      </c>
      <c r="Y78" s="36">
        <f>SUMIFS(СВЦЭМ!$D$33:$D$776,СВЦЭМ!$A$33:$A$776,$A78,СВЦЭМ!$B$33:$B$776,Y$47)+'СЕТ СН'!$G$11+СВЦЭМ!$D$10+'СЕТ СН'!$G$5-'СЕТ СН'!$G$21</f>
        <v>2586.26720991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1" t="s">
        <v>7</v>
      </c>
      <c r="B81" s="125" t="s">
        <v>72</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01.06.2019</v>
      </c>
      <c r="B84" s="36">
        <f>SUMIFS(СВЦЭМ!$D$33:$D$776,СВЦЭМ!$A$33:$A$776,$A84,СВЦЭМ!$B$33:$B$776,B$83)+'СЕТ СН'!$H$11+СВЦЭМ!$D$10+'СЕТ СН'!$H$5-'СЕТ СН'!$H$21</f>
        <v>3619.9156841999998</v>
      </c>
      <c r="C84" s="36">
        <f>SUMIFS(СВЦЭМ!$D$33:$D$776,СВЦЭМ!$A$33:$A$776,$A84,СВЦЭМ!$B$33:$B$776,C$83)+'СЕТ СН'!$H$11+СВЦЭМ!$D$10+'СЕТ СН'!$H$5-'СЕТ СН'!$H$21</f>
        <v>3671.61643138</v>
      </c>
      <c r="D84" s="36">
        <f>SUMIFS(СВЦЭМ!$D$33:$D$776,СВЦЭМ!$A$33:$A$776,$A84,СВЦЭМ!$B$33:$B$776,D$83)+'СЕТ СН'!$H$11+СВЦЭМ!$D$10+'СЕТ СН'!$H$5-'СЕТ СН'!$H$21</f>
        <v>3720.7377913599998</v>
      </c>
      <c r="E84" s="36">
        <f>SUMIFS(СВЦЭМ!$D$33:$D$776,СВЦЭМ!$A$33:$A$776,$A84,СВЦЭМ!$B$33:$B$776,E$83)+'СЕТ СН'!$H$11+СВЦЭМ!$D$10+'СЕТ СН'!$H$5-'СЕТ СН'!$H$21</f>
        <v>3747.0089779700002</v>
      </c>
      <c r="F84" s="36">
        <f>SUMIFS(СВЦЭМ!$D$33:$D$776,СВЦЭМ!$A$33:$A$776,$A84,СВЦЭМ!$B$33:$B$776,F$83)+'СЕТ СН'!$H$11+СВЦЭМ!$D$10+'СЕТ СН'!$H$5-'СЕТ СН'!$H$21</f>
        <v>3759.19594611</v>
      </c>
      <c r="G84" s="36">
        <f>SUMIFS(СВЦЭМ!$D$33:$D$776,СВЦЭМ!$A$33:$A$776,$A84,СВЦЭМ!$B$33:$B$776,G$83)+'СЕТ СН'!$H$11+СВЦЭМ!$D$10+'СЕТ СН'!$H$5-'СЕТ СН'!$H$21</f>
        <v>3765.1018421199997</v>
      </c>
      <c r="H84" s="36">
        <f>SUMIFS(СВЦЭМ!$D$33:$D$776,СВЦЭМ!$A$33:$A$776,$A84,СВЦЭМ!$B$33:$B$776,H$83)+'СЕТ СН'!$H$11+СВЦЭМ!$D$10+'СЕТ СН'!$H$5-'СЕТ СН'!$H$21</f>
        <v>3726.6901166799998</v>
      </c>
      <c r="I84" s="36">
        <f>SUMIFS(СВЦЭМ!$D$33:$D$776,СВЦЭМ!$A$33:$A$776,$A84,СВЦЭМ!$B$33:$B$776,I$83)+'СЕТ СН'!$H$11+СВЦЭМ!$D$10+'СЕТ СН'!$H$5-'СЕТ СН'!$H$21</f>
        <v>3700.4038135599999</v>
      </c>
      <c r="J84" s="36">
        <f>SUMIFS(СВЦЭМ!$D$33:$D$776,СВЦЭМ!$A$33:$A$776,$A84,СВЦЭМ!$B$33:$B$776,J$83)+'СЕТ СН'!$H$11+СВЦЭМ!$D$10+'СЕТ СН'!$H$5-'СЕТ СН'!$H$21</f>
        <v>3659.90451708</v>
      </c>
      <c r="K84" s="36">
        <f>SUMIFS(СВЦЭМ!$D$33:$D$776,СВЦЭМ!$A$33:$A$776,$A84,СВЦЭМ!$B$33:$B$776,K$83)+'СЕТ СН'!$H$11+СВЦЭМ!$D$10+'СЕТ СН'!$H$5-'СЕТ СН'!$H$21</f>
        <v>3588.9375133399999</v>
      </c>
      <c r="L84" s="36">
        <f>SUMIFS(СВЦЭМ!$D$33:$D$776,СВЦЭМ!$A$33:$A$776,$A84,СВЦЭМ!$B$33:$B$776,L$83)+'СЕТ СН'!$H$11+СВЦЭМ!$D$10+'СЕТ СН'!$H$5-'СЕТ СН'!$H$21</f>
        <v>3556.44106414</v>
      </c>
      <c r="M84" s="36">
        <f>SUMIFS(СВЦЭМ!$D$33:$D$776,СВЦЭМ!$A$33:$A$776,$A84,СВЦЭМ!$B$33:$B$776,M$83)+'СЕТ СН'!$H$11+СВЦЭМ!$D$10+'СЕТ СН'!$H$5-'СЕТ СН'!$H$21</f>
        <v>3536.6183498</v>
      </c>
      <c r="N84" s="36">
        <f>SUMIFS(СВЦЭМ!$D$33:$D$776,СВЦЭМ!$A$33:$A$776,$A84,СВЦЭМ!$B$33:$B$776,N$83)+'СЕТ СН'!$H$11+СВЦЭМ!$D$10+'СЕТ СН'!$H$5-'СЕТ СН'!$H$21</f>
        <v>3565.4200393399997</v>
      </c>
      <c r="O84" s="36">
        <f>SUMIFS(СВЦЭМ!$D$33:$D$776,СВЦЭМ!$A$33:$A$776,$A84,СВЦЭМ!$B$33:$B$776,O$83)+'СЕТ СН'!$H$11+СВЦЭМ!$D$10+'СЕТ СН'!$H$5-'СЕТ СН'!$H$21</f>
        <v>3565.8479087799997</v>
      </c>
      <c r="P84" s="36">
        <f>SUMIFS(СВЦЭМ!$D$33:$D$776,СВЦЭМ!$A$33:$A$776,$A84,СВЦЭМ!$B$33:$B$776,P$83)+'СЕТ СН'!$H$11+СВЦЭМ!$D$10+'СЕТ СН'!$H$5-'СЕТ СН'!$H$21</f>
        <v>3583.9762561399998</v>
      </c>
      <c r="Q84" s="36">
        <f>SUMIFS(СВЦЭМ!$D$33:$D$776,СВЦЭМ!$A$33:$A$776,$A84,СВЦЭМ!$B$33:$B$776,Q$83)+'СЕТ СН'!$H$11+СВЦЭМ!$D$10+'СЕТ СН'!$H$5-'СЕТ СН'!$H$21</f>
        <v>3545.8343068300001</v>
      </c>
      <c r="R84" s="36">
        <f>SUMIFS(СВЦЭМ!$D$33:$D$776,СВЦЭМ!$A$33:$A$776,$A84,СВЦЭМ!$B$33:$B$776,R$83)+'СЕТ СН'!$H$11+СВЦЭМ!$D$10+'СЕТ СН'!$H$5-'СЕТ СН'!$H$21</f>
        <v>3509.5902375400001</v>
      </c>
      <c r="S84" s="36">
        <f>SUMIFS(СВЦЭМ!$D$33:$D$776,СВЦЭМ!$A$33:$A$776,$A84,СВЦЭМ!$B$33:$B$776,S$83)+'СЕТ СН'!$H$11+СВЦЭМ!$D$10+'СЕТ СН'!$H$5-'СЕТ СН'!$H$21</f>
        <v>3546.6631090800001</v>
      </c>
      <c r="T84" s="36">
        <f>SUMIFS(СВЦЭМ!$D$33:$D$776,СВЦЭМ!$A$33:$A$776,$A84,СВЦЭМ!$B$33:$B$776,T$83)+'СЕТ СН'!$H$11+СВЦЭМ!$D$10+'СЕТ СН'!$H$5-'СЕТ СН'!$H$21</f>
        <v>3525.5809919799999</v>
      </c>
      <c r="U84" s="36">
        <f>SUMIFS(СВЦЭМ!$D$33:$D$776,СВЦЭМ!$A$33:$A$776,$A84,СВЦЭМ!$B$33:$B$776,U$83)+'СЕТ СН'!$H$11+СВЦЭМ!$D$10+'СЕТ СН'!$H$5-'СЕТ СН'!$H$21</f>
        <v>3501.8389989299999</v>
      </c>
      <c r="V84" s="36">
        <f>SUMIFS(СВЦЭМ!$D$33:$D$776,СВЦЭМ!$A$33:$A$776,$A84,СВЦЭМ!$B$33:$B$776,V$83)+'СЕТ СН'!$H$11+СВЦЭМ!$D$10+'СЕТ СН'!$H$5-'СЕТ СН'!$H$21</f>
        <v>3478.6403998799997</v>
      </c>
      <c r="W84" s="36">
        <f>SUMIFS(СВЦЭМ!$D$33:$D$776,СВЦЭМ!$A$33:$A$776,$A84,СВЦЭМ!$B$33:$B$776,W$83)+'СЕТ СН'!$H$11+СВЦЭМ!$D$10+'СЕТ СН'!$H$5-'СЕТ СН'!$H$21</f>
        <v>3450.0790918499997</v>
      </c>
      <c r="X84" s="36">
        <f>SUMIFS(СВЦЭМ!$D$33:$D$776,СВЦЭМ!$A$33:$A$776,$A84,СВЦЭМ!$B$33:$B$776,X$83)+'СЕТ СН'!$H$11+СВЦЭМ!$D$10+'СЕТ СН'!$H$5-'СЕТ СН'!$H$21</f>
        <v>3460.4321518199999</v>
      </c>
      <c r="Y84" s="36">
        <f>SUMIFS(СВЦЭМ!$D$33:$D$776,СВЦЭМ!$A$33:$A$776,$A84,СВЦЭМ!$B$33:$B$776,Y$83)+'СЕТ СН'!$H$11+СВЦЭМ!$D$10+'СЕТ СН'!$H$5-'СЕТ СН'!$H$21</f>
        <v>3544.4273196099998</v>
      </c>
      <c r="AA84" s="45"/>
    </row>
    <row r="85" spans="1:27" ht="15.75" x14ac:dyDescent="0.2">
      <c r="A85" s="35">
        <f>A84+1</f>
        <v>43618</v>
      </c>
      <c r="B85" s="36">
        <f>SUMIFS(СВЦЭМ!$D$33:$D$776,СВЦЭМ!$A$33:$A$776,$A85,СВЦЭМ!$B$33:$B$776,B$83)+'СЕТ СН'!$H$11+СВЦЭМ!$D$10+'СЕТ СН'!$H$5-'СЕТ СН'!$H$21</f>
        <v>3597.7683361099998</v>
      </c>
      <c r="C85" s="36">
        <f>SUMIFS(СВЦЭМ!$D$33:$D$776,СВЦЭМ!$A$33:$A$776,$A85,СВЦЭМ!$B$33:$B$776,C$83)+'СЕТ СН'!$H$11+СВЦЭМ!$D$10+'СЕТ СН'!$H$5-'СЕТ СН'!$H$21</f>
        <v>3649.7462733399998</v>
      </c>
      <c r="D85" s="36">
        <f>SUMIFS(СВЦЭМ!$D$33:$D$776,СВЦЭМ!$A$33:$A$776,$A85,СВЦЭМ!$B$33:$B$776,D$83)+'СЕТ СН'!$H$11+СВЦЭМ!$D$10+'СЕТ СН'!$H$5-'СЕТ СН'!$H$21</f>
        <v>3682.65383501</v>
      </c>
      <c r="E85" s="36">
        <f>SUMIFS(СВЦЭМ!$D$33:$D$776,СВЦЭМ!$A$33:$A$776,$A85,СВЦЭМ!$B$33:$B$776,E$83)+'СЕТ СН'!$H$11+СВЦЭМ!$D$10+'СЕТ СН'!$H$5-'СЕТ СН'!$H$21</f>
        <v>3710.1252765600002</v>
      </c>
      <c r="F85" s="36">
        <f>SUMIFS(СВЦЭМ!$D$33:$D$776,СВЦЭМ!$A$33:$A$776,$A85,СВЦЭМ!$B$33:$B$776,F$83)+'СЕТ СН'!$H$11+СВЦЭМ!$D$10+'СЕТ СН'!$H$5-'СЕТ СН'!$H$21</f>
        <v>3722.6131503899996</v>
      </c>
      <c r="G85" s="36">
        <f>SUMIFS(СВЦЭМ!$D$33:$D$776,СВЦЭМ!$A$33:$A$776,$A85,СВЦЭМ!$B$33:$B$776,G$83)+'СЕТ СН'!$H$11+СВЦЭМ!$D$10+'СЕТ СН'!$H$5-'СЕТ СН'!$H$21</f>
        <v>3726.4934148699999</v>
      </c>
      <c r="H85" s="36">
        <f>SUMIFS(СВЦЭМ!$D$33:$D$776,СВЦЭМ!$A$33:$A$776,$A85,СВЦЭМ!$B$33:$B$776,H$83)+'СЕТ СН'!$H$11+СВЦЭМ!$D$10+'СЕТ СН'!$H$5-'СЕТ СН'!$H$21</f>
        <v>3703.2084330299999</v>
      </c>
      <c r="I85" s="36">
        <f>SUMIFS(СВЦЭМ!$D$33:$D$776,СВЦЭМ!$A$33:$A$776,$A85,СВЦЭМ!$B$33:$B$776,I$83)+'СЕТ СН'!$H$11+СВЦЭМ!$D$10+'СЕТ СН'!$H$5-'СЕТ СН'!$H$21</f>
        <v>3666.34161653</v>
      </c>
      <c r="J85" s="36">
        <f>SUMIFS(СВЦЭМ!$D$33:$D$776,СВЦЭМ!$A$33:$A$776,$A85,СВЦЭМ!$B$33:$B$776,J$83)+'СЕТ СН'!$H$11+СВЦЭМ!$D$10+'СЕТ СН'!$H$5-'СЕТ СН'!$H$21</f>
        <v>3605.22092183</v>
      </c>
      <c r="K85" s="36">
        <f>SUMIFS(СВЦЭМ!$D$33:$D$776,СВЦЭМ!$A$33:$A$776,$A85,СВЦЭМ!$B$33:$B$776,K$83)+'СЕТ СН'!$H$11+СВЦЭМ!$D$10+'СЕТ СН'!$H$5-'СЕТ СН'!$H$21</f>
        <v>3564.3080441399998</v>
      </c>
      <c r="L85" s="36">
        <f>SUMIFS(СВЦЭМ!$D$33:$D$776,СВЦЭМ!$A$33:$A$776,$A85,СВЦЭМ!$B$33:$B$776,L$83)+'СЕТ СН'!$H$11+СВЦЭМ!$D$10+'СЕТ СН'!$H$5-'СЕТ СН'!$H$21</f>
        <v>3538.8603104200001</v>
      </c>
      <c r="M85" s="36">
        <f>SUMIFS(СВЦЭМ!$D$33:$D$776,СВЦЭМ!$A$33:$A$776,$A85,СВЦЭМ!$B$33:$B$776,M$83)+'СЕТ СН'!$H$11+СВЦЭМ!$D$10+'СЕТ СН'!$H$5-'СЕТ СН'!$H$21</f>
        <v>3520.89934795</v>
      </c>
      <c r="N85" s="36">
        <f>SUMIFS(СВЦЭМ!$D$33:$D$776,СВЦЭМ!$A$33:$A$776,$A85,СВЦЭМ!$B$33:$B$776,N$83)+'СЕТ СН'!$H$11+СВЦЭМ!$D$10+'СЕТ СН'!$H$5-'СЕТ СН'!$H$21</f>
        <v>3541.8952209600002</v>
      </c>
      <c r="O85" s="36">
        <f>SUMIFS(СВЦЭМ!$D$33:$D$776,СВЦЭМ!$A$33:$A$776,$A85,СВЦЭМ!$B$33:$B$776,O$83)+'СЕТ СН'!$H$11+СВЦЭМ!$D$10+'СЕТ СН'!$H$5-'СЕТ СН'!$H$21</f>
        <v>3532.3640605599999</v>
      </c>
      <c r="P85" s="36">
        <f>SUMIFS(СВЦЭМ!$D$33:$D$776,СВЦЭМ!$A$33:$A$776,$A85,СВЦЭМ!$B$33:$B$776,P$83)+'СЕТ СН'!$H$11+СВЦЭМ!$D$10+'СЕТ СН'!$H$5-'СЕТ СН'!$H$21</f>
        <v>3543.10296083</v>
      </c>
      <c r="Q85" s="36">
        <f>SUMIFS(СВЦЭМ!$D$33:$D$776,СВЦЭМ!$A$33:$A$776,$A85,СВЦЭМ!$B$33:$B$776,Q$83)+'СЕТ СН'!$H$11+СВЦЭМ!$D$10+'СЕТ СН'!$H$5-'СЕТ СН'!$H$21</f>
        <v>3516.2915771099997</v>
      </c>
      <c r="R85" s="36">
        <f>SUMIFS(СВЦЭМ!$D$33:$D$776,СВЦЭМ!$A$33:$A$776,$A85,СВЦЭМ!$B$33:$B$776,R$83)+'СЕТ СН'!$H$11+СВЦЭМ!$D$10+'СЕТ СН'!$H$5-'СЕТ СН'!$H$21</f>
        <v>3469.5489308699998</v>
      </c>
      <c r="S85" s="36">
        <f>SUMIFS(СВЦЭМ!$D$33:$D$776,СВЦЭМ!$A$33:$A$776,$A85,СВЦЭМ!$B$33:$B$776,S$83)+'СЕТ СН'!$H$11+СВЦЭМ!$D$10+'СЕТ СН'!$H$5-'СЕТ СН'!$H$21</f>
        <v>3470.96569301</v>
      </c>
      <c r="T85" s="36">
        <f>SUMIFS(СВЦЭМ!$D$33:$D$776,СВЦЭМ!$A$33:$A$776,$A85,СВЦЭМ!$B$33:$B$776,T$83)+'СЕТ СН'!$H$11+СВЦЭМ!$D$10+'СЕТ СН'!$H$5-'СЕТ СН'!$H$21</f>
        <v>3474.3062033799997</v>
      </c>
      <c r="U85" s="36">
        <f>SUMIFS(СВЦЭМ!$D$33:$D$776,СВЦЭМ!$A$33:$A$776,$A85,СВЦЭМ!$B$33:$B$776,U$83)+'СЕТ СН'!$H$11+СВЦЭМ!$D$10+'СЕТ СН'!$H$5-'СЕТ СН'!$H$21</f>
        <v>3452.2173884099998</v>
      </c>
      <c r="V85" s="36">
        <f>SUMIFS(СВЦЭМ!$D$33:$D$776,СВЦЭМ!$A$33:$A$776,$A85,СВЦЭМ!$B$33:$B$776,V$83)+'СЕТ СН'!$H$11+СВЦЭМ!$D$10+'СЕТ СН'!$H$5-'СЕТ СН'!$H$21</f>
        <v>3440.0790974299998</v>
      </c>
      <c r="W85" s="36">
        <f>SUMIFS(СВЦЭМ!$D$33:$D$776,СВЦЭМ!$A$33:$A$776,$A85,СВЦЭМ!$B$33:$B$776,W$83)+'СЕТ СН'!$H$11+СВЦЭМ!$D$10+'СЕТ СН'!$H$5-'СЕТ СН'!$H$21</f>
        <v>3440.16944663</v>
      </c>
      <c r="X85" s="36">
        <f>SUMIFS(СВЦЭМ!$D$33:$D$776,СВЦЭМ!$A$33:$A$776,$A85,СВЦЭМ!$B$33:$B$776,X$83)+'СЕТ СН'!$H$11+СВЦЭМ!$D$10+'СЕТ СН'!$H$5-'СЕТ СН'!$H$21</f>
        <v>3450.6527263500002</v>
      </c>
      <c r="Y85" s="36">
        <f>SUMIFS(СВЦЭМ!$D$33:$D$776,СВЦЭМ!$A$33:$A$776,$A85,СВЦЭМ!$B$33:$B$776,Y$83)+'СЕТ СН'!$H$11+СВЦЭМ!$D$10+'СЕТ СН'!$H$5-'СЕТ СН'!$H$21</f>
        <v>3537.1229031799999</v>
      </c>
    </row>
    <row r="86" spans="1:27" ht="15.75" x14ac:dyDescent="0.2">
      <c r="A86" s="35">
        <f t="shared" ref="A86:A114" si="2">A85+1</f>
        <v>43619</v>
      </c>
      <c r="B86" s="36">
        <f>SUMIFS(СВЦЭМ!$D$33:$D$776,СВЦЭМ!$A$33:$A$776,$A86,СВЦЭМ!$B$33:$B$776,B$83)+'СЕТ СН'!$H$11+СВЦЭМ!$D$10+'СЕТ СН'!$H$5-'СЕТ СН'!$H$21</f>
        <v>3677.6617625700001</v>
      </c>
      <c r="C86" s="36">
        <f>SUMIFS(СВЦЭМ!$D$33:$D$776,СВЦЭМ!$A$33:$A$776,$A86,СВЦЭМ!$B$33:$B$776,C$83)+'СЕТ СН'!$H$11+СВЦЭМ!$D$10+'СЕТ СН'!$H$5-'СЕТ СН'!$H$21</f>
        <v>3721.8794575900001</v>
      </c>
      <c r="D86" s="36">
        <f>SUMIFS(СВЦЭМ!$D$33:$D$776,СВЦЭМ!$A$33:$A$776,$A86,СВЦЭМ!$B$33:$B$776,D$83)+'СЕТ СН'!$H$11+СВЦЭМ!$D$10+'СЕТ СН'!$H$5-'СЕТ СН'!$H$21</f>
        <v>3746.58027945</v>
      </c>
      <c r="E86" s="36">
        <f>SUMIFS(СВЦЭМ!$D$33:$D$776,СВЦЭМ!$A$33:$A$776,$A86,СВЦЭМ!$B$33:$B$776,E$83)+'СЕТ СН'!$H$11+СВЦЭМ!$D$10+'СЕТ СН'!$H$5-'СЕТ СН'!$H$21</f>
        <v>3745.2240958299999</v>
      </c>
      <c r="F86" s="36">
        <f>SUMIFS(СВЦЭМ!$D$33:$D$776,СВЦЭМ!$A$33:$A$776,$A86,СВЦЭМ!$B$33:$B$776,F$83)+'СЕТ СН'!$H$11+СВЦЭМ!$D$10+'СЕТ СН'!$H$5-'СЕТ СН'!$H$21</f>
        <v>3739.2666713899998</v>
      </c>
      <c r="G86" s="36">
        <f>SUMIFS(СВЦЭМ!$D$33:$D$776,СВЦЭМ!$A$33:$A$776,$A86,СВЦЭМ!$B$33:$B$776,G$83)+'СЕТ СН'!$H$11+СВЦЭМ!$D$10+'СЕТ СН'!$H$5-'СЕТ СН'!$H$21</f>
        <v>3710.7582293999999</v>
      </c>
      <c r="H86" s="36">
        <f>SUMIFS(СВЦЭМ!$D$33:$D$776,СВЦЭМ!$A$33:$A$776,$A86,СВЦЭМ!$B$33:$B$776,H$83)+'СЕТ СН'!$H$11+СВЦЭМ!$D$10+'СЕТ СН'!$H$5-'СЕТ СН'!$H$21</f>
        <v>3696.7505055000001</v>
      </c>
      <c r="I86" s="36">
        <f>SUMIFS(СВЦЭМ!$D$33:$D$776,СВЦЭМ!$A$33:$A$776,$A86,СВЦЭМ!$B$33:$B$776,I$83)+'СЕТ СН'!$H$11+СВЦЭМ!$D$10+'СЕТ СН'!$H$5-'СЕТ СН'!$H$21</f>
        <v>3663.2006304799997</v>
      </c>
      <c r="J86" s="36">
        <f>SUMIFS(СВЦЭМ!$D$33:$D$776,СВЦЭМ!$A$33:$A$776,$A86,СВЦЭМ!$B$33:$B$776,J$83)+'СЕТ СН'!$H$11+СВЦЭМ!$D$10+'СЕТ СН'!$H$5-'СЕТ СН'!$H$21</f>
        <v>3634.8642195100001</v>
      </c>
      <c r="K86" s="36">
        <f>SUMIFS(СВЦЭМ!$D$33:$D$776,СВЦЭМ!$A$33:$A$776,$A86,СВЦЭМ!$B$33:$B$776,K$83)+'СЕТ СН'!$H$11+СВЦЭМ!$D$10+'СЕТ СН'!$H$5-'СЕТ СН'!$H$21</f>
        <v>3618.955222</v>
      </c>
      <c r="L86" s="36">
        <f>SUMIFS(СВЦЭМ!$D$33:$D$776,СВЦЭМ!$A$33:$A$776,$A86,СВЦЭМ!$B$33:$B$776,L$83)+'СЕТ СН'!$H$11+СВЦЭМ!$D$10+'СЕТ СН'!$H$5-'СЕТ СН'!$H$21</f>
        <v>3587.81592546</v>
      </c>
      <c r="M86" s="36">
        <f>SUMIFS(СВЦЭМ!$D$33:$D$776,СВЦЭМ!$A$33:$A$776,$A86,СВЦЭМ!$B$33:$B$776,M$83)+'СЕТ СН'!$H$11+СВЦЭМ!$D$10+'СЕТ СН'!$H$5-'СЕТ СН'!$H$21</f>
        <v>3544.2722414</v>
      </c>
      <c r="N86" s="36">
        <f>SUMIFS(СВЦЭМ!$D$33:$D$776,СВЦЭМ!$A$33:$A$776,$A86,СВЦЭМ!$B$33:$B$776,N$83)+'СЕТ СН'!$H$11+СВЦЭМ!$D$10+'СЕТ СН'!$H$5-'СЕТ СН'!$H$21</f>
        <v>3518.6763311300001</v>
      </c>
      <c r="O86" s="36">
        <f>SUMIFS(СВЦЭМ!$D$33:$D$776,СВЦЭМ!$A$33:$A$776,$A86,СВЦЭМ!$B$33:$B$776,O$83)+'СЕТ СН'!$H$11+СВЦЭМ!$D$10+'СЕТ СН'!$H$5-'СЕТ СН'!$H$21</f>
        <v>3519.9560457500002</v>
      </c>
      <c r="P86" s="36">
        <f>SUMIFS(СВЦЭМ!$D$33:$D$776,СВЦЭМ!$A$33:$A$776,$A86,СВЦЭМ!$B$33:$B$776,P$83)+'СЕТ СН'!$H$11+СВЦЭМ!$D$10+'СЕТ СН'!$H$5-'СЕТ СН'!$H$21</f>
        <v>3520.6822387900002</v>
      </c>
      <c r="Q86" s="36">
        <f>SUMIFS(СВЦЭМ!$D$33:$D$776,СВЦЭМ!$A$33:$A$776,$A86,СВЦЭМ!$B$33:$B$776,Q$83)+'СЕТ СН'!$H$11+СВЦЭМ!$D$10+'СЕТ СН'!$H$5-'СЕТ СН'!$H$21</f>
        <v>3483.76453382</v>
      </c>
      <c r="R86" s="36">
        <f>SUMIFS(СВЦЭМ!$D$33:$D$776,СВЦЭМ!$A$33:$A$776,$A86,СВЦЭМ!$B$33:$B$776,R$83)+'СЕТ СН'!$H$11+СВЦЭМ!$D$10+'СЕТ СН'!$H$5-'СЕТ СН'!$H$21</f>
        <v>3440.2040143499999</v>
      </c>
      <c r="S86" s="36">
        <f>SUMIFS(СВЦЭМ!$D$33:$D$776,СВЦЭМ!$A$33:$A$776,$A86,СВЦЭМ!$B$33:$B$776,S$83)+'СЕТ СН'!$H$11+СВЦЭМ!$D$10+'СЕТ СН'!$H$5-'СЕТ СН'!$H$21</f>
        <v>3452.6227924599998</v>
      </c>
      <c r="T86" s="36">
        <f>SUMIFS(СВЦЭМ!$D$33:$D$776,СВЦЭМ!$A$33:$A$776,$A86,СВЦЭМ!$B$33:$B$776,T$83)+'СЕТ СН'!$H$11+СВЦЭМ!$D$10+'СЕТ СН'!$H$5-'СЕТ СН'!$H$21</f>
        <v>3452.5280648299999</v>
      </c>
      <c r="U86" s="36">
        <f>SUMIFS(СВЦЭМ!$D$33:$D$776,СВЦЭМ!$A$33:$A$776,$A86,СВЦЭМ!$B$33:$B$776,U$83)+'СЕТ СН'!$H$11+СВЦЭМ!$D$10+'СЕТ СН'!$H$5-'СЕТ СН'!$H$21</f>
        <v>3466.4098893999999</v>
      </c>
      <c r="V86" s="36">
        <f>SUMIFS(СВЦЭМ!$D$33:$D$776,СВЦЭМ!$A$33:$A$776,$A86,СВЦЭМ!$B$33:$B$776,V$83)+'СЕТ СН'!$H$11+СВЦЭМ!$D$10+'СЕТ СН'!$H$5-'СЕТ СН'!$H$21</f>
        <v>3525.5970981099999</v>
      </c>
      <c r="W86" s="36">
        <f>SUMIFS(СВЦЭМ!$D$33:$D$776,СВЦЭМ!$A$33:$A$776,$A86,СВЦЭМ!$B$33:$B$776,W$83)+'СЕТ СН'!$H$11+СВЦЭМ!$D$10+'СЕТ СН'!$H$5-'СЕТ СН'!$H$21</f>
        <v>3444.4958963199997</v>
      </c>
      <c r="X86" s="36">
        <f>SUMIFS(СВЦЭМ!$D$33:$D$776,СВЦЭМ!$A$33:$A$776,$A86,СВЦЭМ!$B$33:$B$776,X$83)+'СЕТ СН'!$H$11+СВЦЭМ!$D$10+'СЕТ СН'!$H$5-'СЕТ СН'!$H$21</f>
        <v>3414.3543778599997</v>
      </c>
      <c r="Y86" s="36">
        <f>SUMIFS(СВЦЭМ!$D$33:$D$776,СВЦЭМ!$A$33:$A$776,$A86,СВЦЭМ!$B$33:$B$776,Y$83)+'СЕТ СН'!$H$11+СВЦЭМ!$D$10+'СЕТ СН'!$H$5-'СЕТ СН'!$H$21</f>
        <v>3523.79941203</v>
      </c>
    </row>
    <row r="87" spans="1:27" ht="15.75" x14ac:dyDescent="0.2">
      <c r="A87" s="35">
        <f t="shared" si="2"/>
        <v>43620</v>
      </c>
      <c r="B87" s="36">
        <f>SUMIFS(СВЦЭМ!$D$33:$D$776,СВЦЭМ!$A$33:$A$776,$A87,СВЦЭМ!$B$33:$B$776,B$83)+'СЕТ СН'!$H$11+СВЦЭМ!$D$10+'СЕТ СН'!$H$5-'СЕТ СН'!$H$21</f>
        <v>3662.9282036499999</v>
      </c>
      <c r="C87" s="36">
        <f>SUMIFS(СВЦЭМ!$D$33:$D$776,СВЦЭМ!$A$33:$A$776,$A87,СВЦЭМ!$B$33:$B$776,C$83)+'СЕТ СН'!$H$11+СВЦЭМ!$D$10+'СЕТ СН'!$H$5-'СЕТ СН'!$H$21</f>
        <v>3731.7663934699999</v>
      </c>
      <c r="D87" s="36">
        <f>SUMIFS(СВЦЭМ!$D$33:$D$776,СВЦЭМ!$A$33:$A$776,$A87,СВЦЭМ!$B$33:$B$776,D$83)+'СЕТ СН'!$H$11+СВЦЭМ!$D$10+'СЕТ СН'!$H$5-'СЕТ СН'!$H$21</f>
        <v>3743.0907981999999</v>
      </c>
      <c r="E87" s="36">
        <f>SUMIFS(СВЦЭМ!$D$33:$D$776,СВЦЭМ!$A$33:$A$776,$A87,СВЦЭМ!$B$33:$B$776,E$83)+'СЕТ СН'!$H$11+СВЦЭМ!$D$10+'СЕТ СН'!$H$5-'СЕТ СН'!$H$21</f>
        <v>3742.3107436199998</v>
      </c>
      <c r="F87" s="36">
        <f>SUMIFS(СВЦЭМ!$D$33:$D$776,СВЦЭМ!$A$33:$A$776,$A87,СВЦЭМ!$B$33:$B$776,F$83)+'СЕТ СН'!$H$11+СВЦЭМ!$D$10+'СЕТ СН'!$H$5-'СЕТ СН'!$H$21</f>
        <v>3736.5014032399999</v>
      </c>
      <c r="G87" s="36">
        <f>SUMIFS(СВЦЭМ!$D$33:$D$776,СВЦЭМ!$A$33:$A$776,$A87,СВЦЭМ!$B$33:$B$776,G$83)+'СЕТ СН'!$H$11+СВЦЭМ!$D$10+'СЕТ СН'!$H$5-'СЕТ СН'!$H$21</f>
        <v>3713.77293981</v>
      </c>
      <c r="H87" s="36">
        <f>SUMIFS(СВЦЭМ!$D$33:$D$776,СВЦЭМ!$A$33:$A$776,$A87,СВЦЭМ!$B$33:$B$776,H$83)+'СЕТ СН'!$H$11+СВЦЭМ!$D$10+'СЕТ СН'!$H$5-'СЕТ СН'!$H$21</f>
        <v>3688.6045300000001</v>
      </c>
      <c r="I87" s="36">
        <f>SUMIFS(СВЦЭМ!$D$33:$D$776,СВЦЭМ!$A$33:$A$776,$A87,СВЦЭМ!$B$33:$B$776,I$83)+'СЕТ СН'!$H$11+СВЦЭМ!$D$10+'СЕТ СН'!$H$5-'СЕТ СН'!$H$21</f>
        <v>3626.7498201899998</v>
      </c>
      <c r="J87" s="36">
        <f>SUMIFS(СВЦЭМ!$D$33:$D$776,СВЦЭМ!$A$33:$A$776,$A87,СВЦЭМ!$B$33:$B$776,J$83)+'СЕТ СН'!$H$11+СВЦЭМ!$D$10+'СЕТ СН'!$H$5-'СЕТ СН'!$H$21</f>
        <v>3586.7395060499998</v>
      </c>
      <c r="K87" s="36">
        <f>SUMIFS(СВЦЭМ!$D$33:$D$776,СВЦЭМ!$A$33:$A$776,$A87,СВЦЭМ!$B$33:$B$776,K$83)+'СЕТ СН'!$H$11+СВЦЭМ!$D$10+'СЕТ СН'!$H$5-'СЕТ СН'!$H$21</f>
        <v>3571.3696863199998</v>
      </c>
      <c r="L87" s="36">
        <f>SUMIFS(СВЦЭМ!$D$33:$D$776,СВЦЭМ!$A$33:$A$776,$A87,СВЦЭМ!$B$33:$B$776,L$83)+'СЕТ СН'!$H$11+СВЦЭМ!$D$10+'СЕТ СН'!$H$5-'СЕТ СН'!$H$21</f>
        <v>3559.3889645700001</v>
      </c>
      <c r="M87" s="36">
        <f>SUMIFS(СВЦЭМ!$D$33:$D$776,СВЦЭМ!$A$33:$A$776,$A87,СВЦЭМ!$B$33:$B$776,M$83)+'СЕТ СН'!$H$11+СВЦЭМ!$D$10+'СЕТ СН'!$H$5-'СЕТ СН'!$H$21</f>
        <v>3538.7472477399997</v>
      </c>
      <c r="N87" s="36">
        <f>SUMIFS(СВЦЭМ!$D$33:$D$776,СВЦЭМ!$A$33:$A$776,$A87,СВЦЭМ!$B$33:$B$776,N$83)+'СЕТ СН'!$H$11+СВЦЭМ!$D$10+'СЕТ СН'!$H$5-'СЕТ СН'!$H$21</f>
        <v>3545.86177017</v>
      </c>
      <c r="O87" s="36">
        <f>SUMIFS(СВЦЭМ!$D$33:$D$776,СВЦЭМ!$A$33:$A$776,$A87,СВЦЭМ!$B$33:$B$776,O$83)+'СЕТ СН'!$H$11+СВЦЭМ!$D$10+'СЕТ СН'!$H$5-'СЕТ СН'!$H$21</f>
        <v>3543.7033405000002</v>
      </c>
      <c r="P87" s="36">
        <f>SUMIFS(СВЦЭМ!$D$33:$D$776,СВЦЭМ!$A$33:$A$776,$A87,СВЦЭМ!$B$33:$B$776,P$83)+'СЕТ СН'!$H$11+СВЦЭМ!$D$10+'СЕТ СН'!$H$5-'СЕТ СН'!$H$21</f>
        <v>3554.63871234</v>
      </c>
      <c r="Q87" s="36">
        <f>SUMIFS(СВЦЭМ!$D$33:$D$776,СВЦЭМ!$A$33:$A$776,$A87,СВЦЭМ!$B$33:$B$776,Q$83)+'СЕТ СН'!$H$11+СВЦЭМ!$D$10+'СЕТ СН'!$H$5-'СЕТ СН'!$H$21</f>
        <v>3514.1019086199999</v>
      </c>
      <c r="R87" s="36">
        <f>SUMIFS(СВЦЭМ!$D$33:$D$776,СВЦЭМ!$A$33:$A$776,$A87,СВЦЭМ!$B$33:$B$776,R$83)+'СЕТ СН'!$H$11+СВЦЭМ!$D$10+'СЕТ СН'!$H$5-'СЕТ СН'!$H$21</f>
        <v>3471.9530814700001</v>
      </c>
      <c r="S87" s="36">
        <f>SUMIFS(СВЦЭМ!$D$33:$D$776,СВЦЭМ!$A$33:$A$776,$A87,СВЦЭМ!$B$33:$B$776,S$83)+'СЕТ СН'!$H$11+СВЦЭМ!$D$10+'СЕТ СН'!$H$5-'СЕТ СН'!$H$21</f>
        <v>3489.1154240299998</v>
      </c>
      <c r="T87" s="36">
        <f>SUMIFS(СВЦЭМ!$D$33:$D$776,СВЦЭМ!$A$33:$A$776,$A87,СВЦЭМ!$B$33:$B$776,T$83)+'СЕТ СН'!$H$11+СВЦЭМ!$D$10+'СЕТ СН'!$H$5-'СЕТ СН'!$H$21</f>
        <v>3482.6216953799999</v>
      </c>
      <c r="U87" s="36">
        <f>SUMIFS(СВЦЭМ!$D$33:$D$776,СВЦЭМ!$A$33:$A$776,$A87,СВЦЭМ!$B$33:$B$776,U$83)+'СЕТ СН'!$H$11+СВЦЭМ!$D$10+'СЕТ СН'!$H$5-'СЕТ СН'!$H$21</f>
        <v>3467.4257792099997</v>
      </c>
      <c r="V87" s="36">
        <f>SUMIFS(СВЦЭМ!$D$33:$D$776,СВЦЭМ!$A$33:$A$776,$A87,СВЦЭМ!$B$33:$B$776,V$83)+'СЕТ СН'!$H$11+СВЦЭМ!$D$10+'СЕТ СН'!$H$5-'СЕТ СН'!$H$21</f>
        <v>3458.9955559099999</v>
      </c>
      <c r="W87" s="36">
        <f>SUMIFS(СВЦЭМ!$D$33:$D$776,СВЦЭМ!$A$33:$A$776,$A87,СВЦЭМ!$B$33:$B$776,W$83)+'СЕТ СН'!$H$11+СВЦЭМ!$D$10+'СЕТ СН'!$H$5-'СЕТ СН'!$H$21</f>
        <v>3449.4502030099998</v>
      </c>
      <c r="X87" s="36">
        <f>SUMIFS(СВЦЭМ!$D$33:$D$776,СВЦЭМ!$A$33:$A$776,$A87,СВЦЭМ!$B$33:$B$776,X$83)+'СЕТ СН'!$H$11+СВЦЭМ!$D$10+'СЕТ СН'!$H$5-'СЕТ СН'!$H$21</f>
        <v>3455.51059609</v>
      </c>
      <c r="Y87" s="36">
        <f>SUMIFS(СВЦЭМ!$D$33:$D$776,СВЦЭМ!$A$33:$A$776,$A87,СВЦЭМ!$B$33:$B$776,Y$83)+'СЕТ СН'!$H$11+СВЦЭМ!$D$10+'СЕТ СН'!$H$5-'СЕТ СН'!$H$21</f>
        <v>3535.4914090000002</v>
      </c>
    </row>
    <row r="88" spans="1:27" ht="15.75" x14ac:dyDescent="0.2">
      <c r="A88" s="35">
        <f t="shared" si="2"/>
        <v>43621</v>
      </c>
      <c r="B88" s="36">
        <f>SUMIFS(СВЦЭМ!$D$33:$D$776,СВЦЭМ!$A$33:$A$776,$A88,СВЦЭМ!$B$33:$B$776,B$83)+'СЕТ СН'!$H$11+СВЦЭМ!$D$10+'СЕТ СН'!$H$5-'СЕТ СН'!$H$21</f>
        <v>3616.18251663</v>
      </c>
      <c r="C88" s="36">
        <f>SUMIFS(СВЦЭМ!$D$33:$D$776,СВЦЭМ!$A$33:$A$776,$A88,СВЦЭМ!$B$33:$B$776,C$83)+'СЕТ СН'!$H$11+СВЦЭМ!$D$10+'СЕТ СН'!$H$5-'СЕТ СН'!$H$21</f>
        <v>3667.1737191000002</v>
      </c>
      <c r="D88" s="36">
        <f>SUMIFS(СВЦЭМ!$D$33:$D$776,СВЦЭМ!$A$33:$A$776,$A88,СВЦЭМ!$B$33:$B$776,D$83)+'СЕТ СН'!$H$11+СВЦЭМ!$D$10+'СЕТ СН'!$H$5-'СЕТ СН'!$H$21</f>
        <v>3701.1145914600002</v>
      </c>
      <c r="E88" s="36">
        <f>SUMIFS(СВЦЭМ!$D$33:$D$776,СВЦЭМ!$A$33:$A$776,$A88,СВЦЭМ!$B$33:$B$776,E$83)+'СЕТ СН'!$H$11+СВЦЭМ!$D$10+'СЕТ СН'!$H$5-'СЕТ СН'!$H$21</f>
        <v>3711.8038690100002</v>
      </c>
      <c r="F88" s="36">
        <f>SUMIFS(СВЦЭМ!$D$33:$D$776,СВЦЭМ!$A$33:$A$776,$A88,СВЦЭМ!$B$33:$B$776,F$83)+'СЕТ СН'!$H$11+СВЦЭМ!$D$10+'СЕТ СН'!$H$5-'СЕТ СН'!$H$21</f>
        <v>3706.7300443300001</v>
      </c>
      <c r="G88" s="36">
        <f>SUMIFS(СВЦЭМ!$D$33:$D$776,СВЦЭМ!$A$33:$A$776,$A88,СВЦЭМ!$B$33:$B$776,G$83)+'СЕТ СН'!$H$11+СВЦЭМ!$D$10+'СЕТ СН'!$H$5-'СЕТ СН'!$H$21</f>
        <v>3700.6020221199997</v>
      </c>
      <c r="H88" s="36">
        <f>SUMIFS(СВЦЭМ!$D$33:$D$776,СВЦЭМ!$A$33:$A$776,$A88,СВЦЭМ!$B$33:$B$776,H$83)+'СЕТ СН'!$H$11+СВЦЭМ!$D$10+'СЕТ СН'!$H$5-'СЕТ СН'!$H$21</f>
        <v>3658.0571973400001</v>
      </c>
      <c r="I88" s="36">
        <f>SUMIFS(СВЦЭМ!$D$33:$D$776,СВЦЭМ!$A$33:$A$776,$A88,СВЦЭМ!$B$33:$B$776,I$83)+'СЕТ СН'!$H$11+СВЦЭМ!$D$10+'СЕТ СН'!$H$5-'СЕТ СН'!$H$21</f>
        <v>3610.0024220599998</v>
      </c>
      <c r="J88" s="36">
        <f>SUMIFS(СВЦЭМ!$D$33:$D$776,СВЦЭМ!$A$33:$A$776,$A88,СВЦЭМ!$B$33:$B$776,J$83)+'СЕТ СН'!$H$11+СВЦЭМ!$D$10+'СЕТ СН'!$H$5-'СЕТ СН'!$H$21</f>
        <v>3566.8425885299998</v>
      </c>
      <c r="K88" s="36">
        <f>SUMIFS(СВЦЭМ!$D$33:$D$776,СВЦЭМ!$A$33:$A$776,$A88,СВЦЭМ!$B$33:$B$776,K$83)+'СЕТ СН'!$H$11+СВЦЭМ!$D$10+'СЕТ СН'!$H$5-'СЕТ СН'!$H$21</f>
        <v>3543.7958825199999</v>
      </c>
      <c r="L88" s="36">
        <f>SUMIFS(СВЦЭМ!$D$33:$D$776,СВЦЭМ!$A$33:$A$776,$A88,СВЦЭМ!$B$33:$B$776,L$83)+'СЕТ СН'!$H$11+СВЦЭМ!$D$10+'СЕТ СН'!$H$5-'СЕТ СН'!$H$21</f>
        <v>3536.9595262600001</v>
      </c>
      <c r="M88" s="36">
        <f>SUMIFS(СВЦЭМ!$D$33:$D$776,СВЦЭМ!$A$33:$A$776,$A88,СВЦЭМ!$B$33:$B$776,M$83)+'СЕТ СН'!$H$11+СВЦЭМ!$D$10+'СЕТ СН'!$H$5-'СЕТ СН'!$H$21</f>
        <v>3519.7931301199997</v>
      </c>
      <c r="N88" s="36">
        <f>SUMIFS(СВЦЭМ!$D$33:$D$776,СВЦЭМ!$A$33:$A$776,$A88,СВЦЭМ!$B$33:$B$776,N$83)+'СЕТ СН'!$H$11+СВЦЭМ!$D$10+'СЕТ СН'!$H$5-'СЕТ СН'!$H$21</f>
        <v>3548.1110468699999</v>
      </c>
      <c r="O88" s="36">
        <f>SUMIFS(СВЦЭМ!$D$33:$D$776,СВЦЭМ!$A$33:$A$776,$A88,СВЦЭМ!$B$33:$B$776,O$83)+'СЕТ СН'!$H$11+СВЦЭМ!$D$10+'СЕТ СН'!$H$5-'СЕТ СН'!$H$21</f>
        <v>3559.0414785899998</v>
      </c>
      <c r="P88" s="36">
        <f>SUMIFS(СВЦЭМ!$D$33:$D$776,СВЦЭМ!$A$33:$A$776,$A88,СВЦЭМ!$B$33:$B$776,P$83)+'СЕТ СН'!$H$11+СВЦЭМ!$D$10+'СЕТ СН'!$H$5-'СЕТ СН'!$H$21</f>
        <v>3572.8926776999997</v>
      </c>
      <c r="Q88" s="36">
        <f>SUMIFS(СВЦЭМ!$D$33:$D$776,СВЦЭМ!$A$33:$A$776,$A88,СВЦЭМ!$B$33:$B$776,Q$83)+'СЕТ СН'!$H$11+СВЦЭМ!$D$10+'СЕТ СН'!$H$5-'СЕТ СН'!$H$21</f>
        <v>3516.4713892099999</v>
      </c>
      <c r="R88" s="36">
        <f>SUMIFS(СВЦЭМ!$D$33:$D$776,СВЦЭМ!$A$33:$A$776,$A88,СВЦЭМ!$B$33:$B$776,R$83)+'СЕТ СН'!$H$11+СВЦЭМ!$D$10+'СЕТ СН'!$H$5-'СЕТ СН'!$H$21</f>
        <v>3470.2554126</v>
      </c>
      <c r="S88" s="36">
        <f>SUMIFS(СВЦЭМ!$D$33:$D$776,СВЦЭМ!$A$33:$A$776,$A88,СВЦЭМ!$B$33:$B$776,S$83)+'СЕТ СН'!$H$11+СВЦЭМ!$D$10+'СЕТ СН'!$H$5-'СЕТ СН'!$H$21</f>
        <v>3479.12873984</v>
      </c>
      <c r="T88" s="36">
        <f>SUMIFS(СВЦЭМ!$D$33:$D$776,СВЦЭМ!$A$33:$A$776,$A88,СВЦЭМ!$B$33:$B$776,T$83)+'СЕТ СН'!$H$11+СВЦЭМ!$D$10+'СЕТ СН'!$H$5-'СЕТ СН'!$H$21</f>
        <v>3478.8442213600001</v>
      </c>
      <c r="U88" s="36">
        <f>SUMIFS(СВЦЭМ!$D$33:$D$776,СВЦЭМ!$A$33:$A$776,$A88,СВЦЭМ!$B$33:$B$776,U$83)+'СЕТ СН'!$H$11+СВЦЭМ!$D$10+'СЕТ СН'!$H$5-'СЕТ СН'!$H$21</f>
        <v>3462.5367257899998</v>
      </c>
      <c r="V88" s="36">
        <f>SUMIFS(СВЦЭМ!$D$33:$D$776,СВЦЭМ!$A$33:$A$776,$A88,СВЦЭМ!$B$33:$B$776,V$83)+'СЕТ СН'!$H$11+СВЦЭМ!$D$10+'СЕТ СН'!$H$5-'СЕТ СН'!$H$21</f>
        <v>3458.1625986099998</v>
      </c>
      <c r="W88" s="36">
        <f>SUMIFS(СВЦЭМ!$D$33:$D$776,СВЦЭМ!$A$33:$A$776,$A88,СВЦЭМ!$B$33:$B$776,W$83)+'СЕТ СН'!$H$11+СВЦЭМ!$D$10+'СЕТ СН'!$H$5-'СЕТ СН'!$H$21</f>
        <v>3434.27961258</v>
      </c>
      <c r="X88" s="36">
        <f>SUMIFS(СВЦЭМ!$D$33:$D$776,СВЦЭМ!$A$33:$A$776,$A88,СВЦЭМ!$B$33:$B$776,X$83)+'СЕТ СН'!$H$11+СВЦЭМ!$D$10+'СЕТ СН'!$H$5-'СЕТ СН'!$H$21</f>
        <v>3461.1185377000002</v>
      </c>
      <c r="Y88" s="36">
        <f>SUMIFS(СВЦЭМ!$D$33:$D$776,СВЦЭМ!$A$33:$A$776,$A88,СВЦЭМ!$B$33:$B$776,Y$83)+'СЕТ СН'!$H$11+СВЦЭМ!$D$10+'СЕТ СН'!$H$5-'СЕТ СН'!$H$21</f>
        <v>3544.25955294</v>
      </c>
    </row>
    <row r="89" spans="1:27" ht="15.75" x14ac:dyDescent="0.2">
      <c r="A89" s="35">
        <f t="shared" si="2"/>
        <v>43622</v>
      </c>
      <c r="B89" s="36">
        <f>SUMIFS(СВЦЭМ!$D$33:$D$776,СВЦЭМ!$A$33:$A$776,$A89,СВЦЭМ!$B$33:$B$776,B$83)+'СЕТ СН'!$H$11+СВЦЭМ!$D$10+'СЕТ СН'!$H$5-'СЕТ СН'!$H$21</f>
        <v>3649.9012701800002</v>
      </c>
      <c r="C89" s="36">
        <f>SUMIFS(СВЦЭМ!$D$33:$D$776,СВЦЭМ!$A$33:$A$776,$A89,СВЦЭМ!$B$33:$B$776,C$83)+'СЕТ СН'!$H$11+СВЦЭМ!$D$10+'СЕТ СН'!$H$5-'СЕТ СН'!$H$21</f>
        <v>3691.6453662099998</v>
      </c>
      <c r="D89" s="36">
        <f>SUMIFS(СВЦЭМ!$D$33:$D$776,СВЦЭМ!$A$33:$A$776,$A89,СВЦЭМ!$B$33:$B$776,D$83)+'СЕТ СН'!$H$11+СВЦЭМ!$D$10+'СЕТ СН'!$H$5-'СЕТ СН'!$H$21</f>
        <v>3703.7812546099999</v>
      </c>
      <c r="E89" s="36">
        <f>SUMIFS(СВЦЭМ!$D$33:$D$776,СВЦЭМ!$A$33:$A$776,$A89,СВЦЭМ!$B$33:$B$776,E$83)+'СЕТ СН'!$H$11+СВЦЭМ!$D$10+'СЕТ СН'!$H$5-'СЕТ СН'!$H$21</f>
        <v>3716.41786417</v>
      </c>
      <c r="F89" s="36">
        <f>SUMIFS(СВЦЭМ!$D$33:$D$776,СВЦЭМ!$A$33:$A$776,$A89,СВЦЭМ!$B$33:$B$776,F$83)+'СЕТ СН'!$H$11+СВЦЭМ!$D$10+'СЕТ СН'!$H$5-'СЕТ СН'!$H$21</f>
        <v>3711.3095989599997</v>
      </c>
      <c r="G89" s="36">
        <f>SUMIFS(СВЦЭМ!$D$33:$D$776,СВЦЭМ!$A$33:$A$776,$A89,СВЦЭМ!$B$33:$B$776,G$83)+'СЕТ СН'!$H$11+СВЦЭМ!$D$10+'СЕТ СН'!$H$5-'СЕТ СН'!$H$21</f>
        <v>3705.06229562</v>
      </c>
      <c r="H89" s="36">
        <f>SUMIFS(СВЦЭМ!$D$33:$D$776,СВЦЭМ!$A$33:$A$776,$A89,СВЦЭМ!$B$33:$B$776,H$83)+'СЕТ СН'!$H$11+СВЦЭМ!$D$10+'СЕТ СН'!$H$5-'СЕТ СН'!$H$21</f>
        <v>3645.38505829</v>
      </c>
      <c r="I89" s="36">
        <f>SUMIFS(СВЦЭМ!$D$33:$D$776,СВЦЭМ!$A$33:$A$776,$A89,СВЦЭМ!$B$33:$B$776,I$83)+'СЕТ СН'!$H$11+СВЦЭМ!$D$10+'СЕТ СН'!$H$5-'СЕТ СН'!$H$21</f>
        <v>3566.1146879600001</v>
      </c>
      <c r="J89" s="36">
        <f>SUMIFS(СВЦЭМ!$D$33:$D$776,СВЦЭМ!$A$33:$A$776,$A89,СВЦЭМ!$B$33:$B$776,J$83)+'СЕТ СН'!$H$11+СВЦЭМ!$D$10+'СЕТ СН'!$H$5-'СЕТ СН'!$H$21</f>
        <v>3521.7256717700002</v>
      </c>
      <c r="K89" s="36">
        <f>SUMIFS(СВЦЭМ!$D$33:$D$776,СВЦЭМ!$A$33:$A$776,$A89,СВЦЭМ!$B$33:$B$776,K$83)+'СЕТ СН'!$H$11+СВЦЭМ!$D$10+'СЕТ СН'!$H$5-'СЕТ СН'!$H$21</f>
        <v>3483.5272289200002</v>
      </c>
      <c r="L89" s="36">
        <f>SUMIFS(СВЦЭМ!$D$33:$D$776,СВЦЭМ!$A$33:$A$776,$A89,СВЦЭМ!$B$33:$B$776,L$83)+'СЕТ СН'!$H$11+СВЦЭМ!$D$10+'СЕТ СН'!$H$5-'СЕТ СН'!$H$21</f>
        <v>3480.3725811499999</v>
      </c>
      <c r="M89" s="36">
        <f>SUMIFS(СВЦЭМ!$D$33:$D$776,СВЦЭМ!$A$33:$A$776,$A89,СВЦЭМ!$B$33:$B$776,M$83)+'СЕТ СН'!$H$11+СВЦЭМ!$D$10+'СЕТ СН'!$H$5-'СЕТ СН'!$H$21</f>
        <v>3484.7742972699998</v>
      </c>
      <c r="N89" s="36">
        <f>SUMIFS(СВЦЭМ!$D$33:$D$776,СВЦЭМ!$A$33:$A$776,$A89,СВЦЭМ!$B$33:$B$776,N$83)+'СЕТ СН'!$H$11+СВЦЭМ!$D$10+'СЕТ СН'!$H$5-'СЕТ СН'!$H$21</f>
        <v>3487.9222889399998</v>
      </c>
      <c r="O89" s="36">
        <f>SUMIFS(СВЦЭМ!$D$33:$D$776,СВЦЭМ!$A$33:$A$776,$A89,СВЦЭМ!$B$33:$B$776,O$83)+'СЕТ СН'!$H$11+СВЦЭМ!$D$10+'СЕТ СН'!$H$5-'СЕТ СН'!$H$21</f>
        <v>3483.9016830400001</v>
      </c>
      <c r="P89" s="36">
        <f>SUMIFS(СВЦЭМ!$D$33:$D$776,СВЦЭМ!$A$33:$A$776,$A89,СВЦЭМ!$B$33:$B$776,P$83)+'СЕТ СН'!$H$11+СВЦЭМ!$D$10+'СЕТ СН'!$H$5-'СЕТ СН'!$H$21</f>
        <v>3505.05785745</v>
      </c>
      <c r="Q89" s="36">
        <f>SUMIFS(СВЦЭМ!$D$33:$D$776,СВЦЭМ!$A$33:$A$776,$A89,СВЦЭМ!$B$33:$B$776,Q$83)+'СЕТ СН'!$H$11+СВЦЭМ!$D$10+'СЕТ СН'!$H$5-'СЕТ СН'!$H$21</f>
        <v>3478.0425019999998</v>
      </c>
      <c r="R89" s="36">
        <f>SUMIFS(СВЦЭМ!$D$33:$D$776,СВЦЭМ!$A$33:$A$776,$A89,СВЦЭМ!$B$33:$B$776,R$83)+'СЕТ СН'!$H$11+СВЦЭМ!$D$10+'СЕТ СН'!$H$5-'СЕТ СН'!$H$21</f>
        <v>3440.5682229700001</v>
      </c>
      <c r="S89" s="36">
        <f>SUMIFS(СВЦЭМ!$D$33:$D$776,СВЦЭМ!$A$33:$A$776,$A89,СВЦЭМ!$B$33:$B$776,S$83)+'СЕТ СН'!$H$11+СВЦЭМ!$D$10+'СЕТ СН'!$H$5-'СЕТ СН'!$H$21</f>
        <v>3430.3923233</v>
      </c>
      <c r="T89" s="36">
        <f>SUMIFS(СВЦЭМ!$D$33:$D$776,СВЦЭМ!$A$33:$A$776,$A89,СВЦЭМ!$B$33:$B$776,T$83)+'СЕТ СН'!$H$11+СВЦЭМ!$D$10+'СЕТ СН'!$H$5-'СЕТ СН'!$H$21</f>
        <v>3424.9684874200002</v>
      </c>
      <c r="U89" s="36">
        <f>SUMIFS(СВЦЭМ!$D$33:$D$776,СВЦЭМ!$A$33:$A$776,$A89,СВЦЭМ!$B$33:$B$776,U$83)+'СЕТ СН'!$H$11+СВЦЭМ!$D$10+'СЕТ СН'!$H$5-'СЕТ СН'!$H$21</f>
        <v>3409.7166851399998</v>
      </c>
      <c r="V89" s="36">
        <f>SUMIFS(СВЦЭМ!$D$33:$D$776,СВЦЭМ!$A$33:$A$776,$A89,СВЦЭМ!$B$33:$B$776,V$83)+'СЕТ СН'!$H$11+СВЦЭМ!$D$10+'СЕТ СН'!$H$5-'СЕТ СН'!$H$21</f>
        <v>3400.5486162100001</v>
      </c>
      <c r="W89" s="36">
        <f>SUMIFS(СВЦЭМ!$D$33:$D$776,СВЦЭМ!$A$33:$A$776,$A89,СВЦЭМ!$B$33:$B$776,W$83)+'СЕТ СН'!$H$11+СВЦЭМ!$D$10+'СЕТ СН'!$H$5-'СЕТ СН'!$H$21</f>
        <v>3382.8519270899997</v>
      </c>
      <c r="X89" s="36">
        <f>SUMIFS(СВЦЭМ!$D$33:$D$776,СВЦЭМ!$A$33:$A$776,$A89,СВЦЭМ!$B$33:$B$776,X$83)+'СЕТ СН'!$H$11+СВЦЭМ!$D$10+'СЕТ СН'!$H$5-'СЕТ СН'!$H$21</f>
        <v>3417.1623679899999</v>
      </c>
      <c r="Y89" s="36">
        <f>SUMIFS(СВЦЭМ!$D$33:$D$776,СВЦЭМ!$A$33:$A$776,$A89,СВЦЭМ!$B$33:$B$776,Y$83)+'СЕТ СН'!$H$11+СВЦЭМ!$D$10+'СЕТ СН'!$H$5-'СЕТ СН'!$H$21</f>
        <v>3521.1679286199997</v>
      </c>
    </row>
    <row r="90" spans="1:27" ht="15.75" x14ac:dyDescent="0.2">
      <c r="A90" s="35">
        <f t="shared" si="2"/>
        <v>43623</v>
      </c>
      <c r="B90" s="36">
        <f>SUMIFS(СВЦЭМ!$D$33:$D$776,СВЦЭМ!$A$33:$A$776,$A90,СВЦЭМ!$B$33:$B$776,B$83)+'СЕТ СН'!$H$11+СВЦЭМ!$D$10+'СЕТ СН'!$H$5-'СЕТ СН'!$H$21</f>
        <v>3584.4537120199998</v>
      </c>
      <c r="C90" s="36">
        <f>SUMIFS(СВЦЭМ!$D$33:$D$776,СВЦЭМ!$A$33:$A$776,$A90,СВЦЭМ!$B$33:$B$776,C$83)+'СЕТ СН'!$H$11+СВЦЭМ!$D$10+'СЕТ СН'!$H$5-'СЕТ СН'!$H$21</f>
        <v>3641.0266949400002</v>
      </c>
      <c r="D90" s="36">
        <f>SUMIFS(СВЦЭМ!$D$33:$D$776,СВЦЭМ!$A$33:$A$776,$A90,СВЦЭМ!$B$33:$B$776,D$83)+'СЕТ СН'!$H$11+СВЦЭМ!$D$10+'СЕТ СН'!$H$5-'СЕТ СН'!$H$21</f>
        <v>3674.4599520199999</v>
      </c>
      <c r="E90" s="36">
        <f>SUMIFS(СВЦЭМ!$D$33:$D$776,СВЦЭМ!$A$33:$A$776,$A90,СВЦЭМ!$B$33:$B$776,E$83)+'СЕТ СН'!$H$11+СВЦЭМ!$D$10+'СЕТ СН'!$H$5-'СЕТ СН'!$H$21</f>
        <v>3680.6818687999998</v>
      </c>
      <c r="F90" s="36">
        <f>SUMIFS(СВЦЭМ!$D$33:$D$776,СВЦЭМ!$A$33:$A$776,$A90,СВЦЭМ!$B$33:$B$776,F$83)+'СЕТ СН'!$H$11+СВЦЭМ!$D$10+'СЕТ СН'!$H$5-'СЕТ СН'!$H$21</f>
        <v>3674.4074443099998</v>
      </c>
      <c r="G90" s="36">
        <f>SUMIFS(СВЦЭМ!$D$33:$D$776,СВЦЭМ!$A$33:$A$776,$A90,СВЦЭМ!$B$33:$B$776,G$83)+'СЕТ СН'!$H$11+СВЦЭМ!$D$10+'СЕТ СН'!$H$5-'СЕТ СН'!$H$21</f>
        <v>3672.01491042</v>
      </c>
      <c r="H90" s="36">
        <f>SUMIFS(СВЦЭМ!$D$33:$D$776,СВЦЭМ!$A$33:$A$776,$A90,СВЦЭМ!$B$33:$B$776,H$83)+'СЕТ СН'!$H$11+СВЦЭМ!$D$10+'СЕТ СН'!$H$5-'СЕТ СН'!$H$21</f>
        <v>3619.8026264499999</v>
      </c>
      <c r="I90" s="36">
        <f>SUMIFS(СВЦЭМ!$D$33:$D$776,СВЦЭМ!$A$33:$A$776,$A90,СВЦЭМ!$B$33:$B$776,I$83)+'СЕТ СН'!$H$11+СВЦЭМ!$D$10+'СЕТ СН'!$H$5-'СЕТ СН'!$H$21</f>
        <v>3550.76183575</v>
      </c>
      <c r="J90" s="36">
        <f>SUMIFS(СВЦЭМ!$D$33:$D$776,СВЦЭМ!$A$33:$A$776,$A90,СВЦЭМ!$B$33:$B$776,J$83)+'СЕТ СН'!$H$11+СВЦЭМ!$D$10+'СЕТ СН'!$H$5-'СЕТ СН'!$H$21</f>
        <v>3510.8664746999998</v>
      </c>
      <c r="K90" s="36">
        <f>SUMIFS(СВЦЭМ!$D$33:$D$776,СВЦЭМ!$A$33:$A$776,$A90,СВЦЭМ!$B$33:$B$776,K$83)+'СЕТ СН'!$H$11+СВЦЭМ!$D$10+'СЕТ СН'!$H$5-'СЕТ СН'!$H$21</f>
        <v>3507.25050074</v>
      </c>
      <c r="L90" s="36">
        <f>SUMIFS(СВЦЭМ!$D$33:$D$776,СВЦЭМ!$A$33:$A$776,$A90,СВЦЭМ!$B$33:$B$776,L$83)+'СЕТ СН'!$H$11+СВЦЭМ!$D$10+'СЕТ СН'!$H$5-'СЕТ СН'!$H$21</f>
        <v>3512.4585062699998</v>
      </c>
      <c r="M90" s="36">
        <f>SUMIFS(СВЦЭМ!$D$33:$D$776,СВЦЭМ!$A$33:$A$776,$A90,СВЦЭМ!$B$33:$B$776,M$83)+'СЕТ СН'!$H$11+СВЦЭМ!$D$10+'СЕТ СН'!$H$5-'СЕТ СН'!$H$21</f>
        <v>3500.4073333400002</v>
      </c>
      <c r="N90" s="36">
        <f>SUMIFS(СВЦЭМ!$D$33:$D$776,СВЦЭМ!$A$33:$A$776,$A90,СВЦЭМ!$B$33:$B$776,N$83)+'СЕТ СН'!$H$11+СВЦЭМ!$D$10+'СЕТ СН'!$H$5-'СЕТ СН'!$H$21</f>
        <v>3513.4891993800002</v>
      </c>
      <c r="O90" s="36">
        <f>SUMIFS(СВЦЭМ!$D$33:$D$776,СВЦЭМ!$A$33:$A$776,$A90,СВЦЭМ!$B$33:$B$776,O$83)+'СЕТ СН'!$H$11+СВЦЭМ!$D$10+'СЕТ СН'!$H$5-'СЕТ СН'!$H$21</f>
        <v>3510.4467900599998</v>
      </c>
      <c r="P90" s="36">
        <f>SUMIFS(СВЦЭМ!$D$33:$D$776,СВЦЭМ!$A$33:$A$776,$A90,СВЦЭМ!$B$33:$B$776,P$83)+'СЕТ СН'!$H$11+СВЦЭМ!$D$10+'СЕТ СН'!$H$5-'СЕТ СН'!$H$21</f>
        <v>3524.5649272000001</v>
      </c>
      <c r="Q90" s="36">
        <f>SUMIFS(СВЦЭМ!$D$33:$D$776,СВЦЭМ!$A$33:$A$776,$A90,СВЦЭМ!$B$33:$B$776,Q$83)+'СЕТ СН'!$H$11+СВЦЭМ!$D$10+'СЕТ СН'!$H$5-'СЕТ СН'!$H$21</f>
        <v>3477.87995013</v>
      </c>
      <c r="R90" s="36">
        <f>SUMIFS(СВЦЭМ!$D$33:$D$776,СВЦЭМ!$A$33:$A$776,$A90,СВЦЭМ!$B$33:$B$776,R$83)+'СЕТ СН'!$H$11+СВЦЭМ!$D$10+'СЕТ СН'!$H$5-'СЕТ СН'!$H$21</f>
        <v>3435.6929846200001</v>
      </c>
      <c r="S90" s="36">
        <f>SUMIFS(СВЦЭМ!$D$33:$D$776,СВЦЭМ!$A$33:$A$776,$A90,СВЦЭМ!$B$33:$B$776,S$83)+'СЕТ СН'!$H$11+СВЦЭМ!$D$10+'СЕТ СН'!$H$5-'СЕТ СН'!$H$21</f>
        <v>3443.15354996</v>
      </c>
      <c r="T90" s="36">
        <f>SUMIFS(СВЦЭМ!$D$33:$D$776,СВЦЭМ!$A$33:$A$776,$A90,СВЦЭМ!$B$33:$B$776,T$83)+'СЕТ СН'!$H$11+СВЦЭМ!$D$10+'СЕТ СН'!$H$5-'СЕТ СН'!$H$21</f>
        <v>3440.2901828999998</v>
      </c>
      <c r="U90" s="36">
        <f>SUMIFS(СВЦЭМ!$D$33:$D$776,СВЦЭМ!$A$33:$A$776,$A90,СВЦЭМ!$B$33:$B$776,U$83)+'СЕТ СН'!$H$11+СВЦЭМ!$D$10+'СЕТ СН'!$H$5-'СЕТ СН'!$H$21</f>
        <v>3429.2767014399997</v>
      </c>
      <c r="V90" s="36">
        <f>SUMIFS(СВЦЭМ!$D$33:$D$776,СВЦЭМ!$A$33:$A$776,$A90,СВЦЭМ!$B$33:$B$776,V$83)+'СЕТ СН'!$H$11+СВЦЭМ!$D$10+'СЕТ СН'!$H$5-'СЕТ СН'!$H$21</f>
        <v>3411.4932928200001</v>
      </c>
      <c r="W90" s="36">
        <f>SUMIFS(СВЦЭМ!$D$33:$D$776,СВЦЭМ!$A$33:$A$776,$A90,СВЦЭМ!$B$33:$B$776,W$83)+'СЕТ СН'!$H$11+СВЦЭМ!$D$10+'СЕТ СН'!$H$5-'СЕТ СН'!$H$21</f>
        <v>3376.1365141900001</v>
      </c>
      <c r="X90" s="36">
        <f>SUMIFS(СВЦЭМ!$D$33:$D$776,СВЦЭМ!$A$33:$A$776,$A90,СВЦЭМ!$B$33:$B$776,X$83)+'СЕТ СН'!$H$11+СВЦЭМ!$D$10+'СЕТ СН'!$H$5-'СЕТ СН'!$H$21</f>
        <v>3350.9055637399997</v>
      </c>
      <c r="Y90" s="36">
        <f>SUMIFS(СВЦЭМ!$D$33:$D$776,СВЦЭМ!$A$33:$A$776,$A90,СВЦЭМ!$B$33:$B$776,Y$83)+'СЕТ СН'!$H$11+СВЦЭМ!$D$10+'СЕТ СН'!$H$5-'СЕТ СН'!$H$21</f>
        <v>3432.7929042300002</v>
      </c>
    </row>
    <row r="91" spans="1:27" ht="15.75" x14ac:dyDescent="0.2">
      <c r="A91" s="35">
        <f t="shared" si="2"/>
        <v>43624</v>
      </c>
      <c r="B91" s="36">
        <f>SUMIFS(СВЦЭМ!$D$33:$D$776,СВЦЭМ!$A$33:$A$776,$A91,СВЦЭМ!$B$33:$B$776,B$83)+'СЕТ СН'!$H$11+СВЦЭМ!$D$10+'СЕТ СН'!$H$5-'СЕТ СН'!$H$21</f>
        <v>3484.7313022999997</v>
      </c>
      <c r="C91" s="36">
        <f>SUMIFS(СВЦЭМ!$D$33:$D$776,СВЦЭМ!$A$33:$A$776,$A91,СВЦЭМ!$B$33:$B$776,C$83)+'СЕТ СН'!$H$11+СВЦЭМ!$D$10+'СЕТ СН'!$H$5-'СЕТ СН'!$H$21</f>
        <v>3477.7802695800001</v>
      </c>
      <c r="D91" s="36">
        <f>SUMIFS(СВЦЭМ!$D$33:$D$776,СВЦЭМ!$A$33:$A$776,$A91,СВЦЭМ!$B$33:$B$776,D$83)+'СЕТ СН'!$H$11+СВЦЭМ!$D$10+'СЕТ СН'!$H$5-'СЕТ СН'!$H$21</f>
        <v>3501.57115617</v>
      </c>
      <c r="E91" s="36">
        <f>SUMIFS(СВЦЭМ!$D$33:$D$776,СВЦЭМ!$A$33:$A$776,$A91,СВЦЭМ!$B$33:$B$776,E$83)+'СЕТ СН'!$H$11+СВЦЭМ!$D$10+'СЕТ СН'!$H$5-'СЕТ СН'!$H$21</f>
        <v>3536.7875247399998</v>
      </c>
      <c r="F91" s="36">
        <f>SUMIFS(СВЦЭМ!$D$33:$D$776,СВЦЭМ!$A$33:$A$776,$A91,СВЦЭМ!$B$33:$B$776,F$83)+'СЕТ СН'!$H$11+СВЦЭМ!$D$10+'СЕТ СН'!$H$5-'СЕТ СН'!$H$21</f>
        <v>3538.70191832</v>
      </c>
      <c r="G91" s="36">
        <f>SUMIFS(СВЦЭМ!$D$33:$D$776,СВЦЭМ!$A$33:$A$776,$A91,СВЦЭМ!$B$33:$B$776,G$83)+'СЕТ СН'!$H$11+СВЦЭМ!$D$10+'СЕТ СН'!$H$5-'СЕТ СН'!$H$21</f>
        <v>3528.56952555</v>
      </c>
      <c r="H91" s="36">
        <f>SUMIFS(СВЦЭМ!$D$33:$D$776,СВЦЭМ!$A$33:$A$776,$A91,СВЦЭМ!$B$33:$B$776,H$83)+'СЕТ СН'!$H$11+СВЦЭМ!$D$10+'СЕТ СН'!$H$5-'СЕТ СН'!$H$21</f>
        <v>3531.6476286399998</v>
      </c>
      <c r="I91" s="36">
        <f>SUMIFS(СВЦЭМ!$D$33:$D$776,СВЦЭМ!$A$33:$A$776,$A91,СВЦЭМ!$B$33:$B$776,I$83)+'СЕТ СН'!$H$11+СВЦЭМ!$D$10+'СЕТ СН'!$H$5-'СЕТ СН'!$H$21</f>
        <v>3500.8940841099998</v>
      </c>
      <c r="J91" s="36">
        <f>SUMIFS(СВЦЭМ!$D$33:$D$776,СВЦЭМ!$A$33:$A$776,$A91,СВЦЭМ!$B$33:$B$776,J$83)+'СЕТ СН'!$H$11+СВЦЭМ!$D$10+'СЕТ СН'!$H$5-'СЕТ СН'!$H$21</f>
        <v>3511.4745626099998</v>
      </c>
      <c r="K91" s="36">
        <f>SUMIFS(СВЦЭМ!$D$33:$D$776,СВЦЭМ!$A$33:$A$776,$A91,СВЦЭМ!$B$33:$B$776,K$83)+'СЕТ СН'!$H$11+СВЦЭМ!$D$10+'СЕТ СН'!$H$5-'СЕТ СН'!$H$21</f>
        <v>3534.4809422399999</v>
      </c>
      <c r="L91" s="36">
        <f>SUMIFS(СВЦЭМ!$D$33:$D$776,СВЦЭМ!$A$33:$A$776,$A91,СВЦЭМ!$B$33:$B$776,L$83)+'СЕТ СН'!$H$11+СВЦЭМ!$D$10+'СЕТ СН'!$H$5-'СЕТ СН'!$H$21</f>
        <v>3541.8369562999997</v>
      </c>
      <c r="M91" s="36">
        <f>SUMIFS(СВЦЭМ!$D$33:$D$776,СВЦЭМ!$A$33:$A$776,$A91,СВЦЭМ!$B$33:$B$776,M$83)+'СЕТ СН'!$H$11+СВЦЭМ!$D$10+'СЕТ СН'!$H$5-'СЕТ СН'!$H$21</f>
        <v>3527.20924689</v>
      </c>
      <c r="N91" s="36">
        <f>SUMIFS(СВЦЭМ!$D$33:$D$776,СВЦЭМ!$A$33:$A$776,$A91,СВЦЭМ!$B$33:$B$776,N$83)+'СЕТ СН'!$H$11+СВЦЭМ!$D$10+'СЕТ СН'!$H$5-'СЕТ СН'!$H$21</f>
        <v>3533.27966836</v>
      </c>
      <c r="O91" s="36">
        <f>SUMIFS(СВЦЭМ!$D$33:$D$776,СВЦЭМ!$A$33:$A$776,$A91,СВЦЭМ!$B$33:$B$776,O$83)+'СЕТ СН'!$H$11+СВЦЭМ!$D$10+'СЕТ СН'!$H$5-'СЕТ СН'!$H$21</f>
        <v>3521.4518123399998</v>
      </c>
      <c r="P91" s="36">
        <f>SUMIFS(СВЦЭМ!$D$33:$D$776,СВЦЭМ!$A$33:$A$776,$A91,СВЦЭМ!$B$33:$B$776,P$83)+'СЕТ СН'!$H$11+СВЦЭМ!$D$10+'СЕТ СН'!$H$5-'СЕТ СН'!$H$21</f>
        <v>3528.6292955600002</v>
      </c>
      <c r="Q91" s="36">
        <f>SUMIFS(СВЦЭМ!$D$33:$D$776,СВЦЭМ!$A$33:$A$776,$A91,СВЦЭМ!$B$33:$B$776,Q$83)+'СЕТ СН'!$H$11+СВЦЭМ!$D$10+'СЕТ СН'!$H$5-'СЕТ СН'!$H$21</f>
        <v>3410.4693688099997</v>
      </c>
      <c r="R91" s="36">
        <f>SUMIFS(СВЦЭМ!$D$33:$D$776,СВЦЭМ!$A$33:$A$776,$A91,СВЦЭМ!$B$33:$B$776,R$83)+'СЕТ СН'!$H$11+СВЦЭМ!$D$10+'СЕТ СН'!$H$5-'СЕТ СН'!$H$21</f>
        <v>3368.3344536099999</v>
      </c>
      <c r="S91" s="36">
        <f>SUMIFS(СВЦЭМ!$D$33:$D$776,СВЦЭМ!$A$33:$A$776,$A91,СВЦЭМ!$B$33:$B$776,S$83)+'СЕТ СН'!$H$11+СВЦЭМ!$D$10+'СЕТ СН'!$H$5-'СЕТ СН'!$H$21</f>
        <v>3358.41454006</v>
      </c>
      <c r="T91" s="36">
        <f>SUMIFS(СВЦЭМ!$D$33:$D$776,СВЦЭМ!$A$33:$A$776,$A91,СВЦЭМ!$B$33:$B$776,T$83)+'СЕТ СН'!$H$11+СВЦЭМ!$D$10+'СЕТ СН'!$H$5-'СЕТ СН'!$H$21</f>
        <v>3355.03248282</v>
      </c>
      <c r="U91" s="36">
        <f>SUMIFS(СВЦЭМ!$D$33:$D$776,СВЦЭМ!$A$33:$A$776,$A91,СВЦЭМ!$B$33:$B$776,U$83)+'СЕТ СН'!$H$11+СВЦЭМ!$D$10+'СЕТ СН'!$H$5-'СЕТ СН'!$H$21</f>
        <v>3346.6333129899999</v>
      </c>
      <c r="V91" s="36">
        <f>SUMIFS(СВЦЭМ!$D$33:$D$776,СВЦЭМ!$A$33:$A$776,$A91,СВЦЭМ!$B$33:$B$776,V$83)+'СЕТ СН'!$H$11+СВЦЭМ!$D$10+'СЕТ СН'!$H$5-'СЕТ СН'!$H$21</f>
        <v>3332.6031329099997</v>
      </c>
      <c r="W91" s="36">
        <f>SUMIFS(СВЦЭМ!$D$33:$D$776,СВЦЭМ!$A$33:$A$776,$A91,СВЦЭМ!$B$33:$B$776,W$83)+'СЕТ СН'!$H$11+СВЦЭМ!$D$10+'СЕТ СН'!$H$5-'СЕТ СН'!$H$21</f>
        <v>3311.6641506400001</v>
      </c>
      <c r="X91" s="36">
        <f>SUMIFS(СВЦЭМ!$D$33:$D$776,СВЦЭМ!$A$33:$A$776,$A91,СВЦЭМ!$B$33:$B$776,X$83)+'СЕТ СН'!$H$11+СВЦЭМ!$D$10+'СЕТ СН'!$H$5-'СЕТ СН'!$H$21</f>
        <v>3323.9172068799999</v>
      </c>
      <c r="Y91" s="36">
        <f>SUMIFS(СВЦЭМ!$D$33:$D$776,СВЦЭМ!$A$33:$A$776,$A91,СВЦЭМ!$B$33:$B$776,Y$83)+'СЕТ СН'!$H$11+СВЦЭМ!$D$10+'СЕТ СН'!$H$5-'СЕТ СН'!$H$21</f>
        <v>3394.7879350200001</v>
      </c>
    </row>
    <row r="92" spans="1:27" ht="15.75" x14ac:dyDescent="0.2">
      <c r="A92" s="35">
        <f t="shared" si="2"/>
        <v>43625</v>
      </c>
      <c r="B92" s="36">
        <f>SUMIFS(СВЦЭМ!$D$33:$D$776,СВЦЭМ!$A$33:$A$776,$A92,СВЦЭМ!$B$33:$B$776,B$83)+'СЕТ СН'!$H$11+СВЦЭМ!$D$10+'СЕТ СН'!$H$5-'СЕТ СН'!$H$21</f>
        <v>3532.44821254</v>
      </c>
      <c r="C92" s="36">
        <f>SUMIFS(СВЦЭМ!$D$33:$D$776,СВЦЭМ!$A$33:$A$776,$A92,СВЦЭМ!$B$33:$B$776,C$83)+'СЕТ СН'!$H$11+СВЦЭМ!$D$10+'СЕТ СН'!$H$5-'СЕТ СН'!$H$21</f>
        <v>3561.0888939400002</v>
      </c>
      <c r="D92" s="36">
        <f>SUMIFS(СВЦЭМ!$D$33:$D$776,СВЦЭМ!$A$33:$A$776,$A92,СВЦЭМ!$B$33:$B$776,D$83)+'СЕТ СН'!$H$11+СВЦЭМ!$D$10+'СЕТ СН'!$H$5-'СЕТ СН'!$H$21</f>
        <v>3591.03034888</v>
      </c>
      <c r="E92" s="36">
        <f>SUMIFS(СВЦЭМ!$D$33:$D$776,СВЦЭМ!$A$33:$A$776,$A92,СВЦЭМ!$B$33:$B$776,E$83)+'СЕТ СН'!$H$11+СВЦЭМ!$D$10+'СЕТ СН'!$H$5-'СЕТ СН'!$H$21</f>
        <v>3601.1760386699998</v>
      </c>
      <c r="F92" s="36">
        <f>SUMIFS(СВЦЭМ!$D$33:$D$776,СВЦЭМ!$A$33:$A$776,$A92,СВЦЭМ!$B$33:$B$776,F$83)+'СЕТ СН'!$H$11+СВЦЭМ!$D$10+'СЕТ СН'!$H$5-'СЕТ СН'!$H$21</f>
        <v>3595.4044017699998</v>
      </c>
      <c r="G92" s="36">
        <f>SUMIFS(СВЦЭМ!$D$33:$D$776,СВЦЭМ!$A$33:$A$776,$A92,СВЦЭМ!$B$33:$B$776,G$83)+'СЕТ СН'!$H$11+СВЦЭМ!$D$10+'СЕТ СН'!$H$5-'СЕТ СН'!$H$21</f>
        <v>3604.4197552199998</v>
      </c>
      <c r="H92" s="36">
        <f>SUMIFS(СВЦЭМ!$D$33:$D$776,СВЦЭМ!$A$33:$A$776,$A92,СВЦЭМ!$B$33:$B$776,H$83)+'СЕТ СН'!$H$11+СВЦЭМ!$D$10+'СЕТ СН'!$H$5-'СЕТ СН'!$H$21</f>
        <v>3611.26798065</v>
      </c>
      <c r="I92" s="36">
        <f>SUMIFS(СВЦЭМ!$D$33:$D$776,СВЦЭМ!$A$33:$A$776,$A92,СВЦЭМ!$B$33:$B$776,I$83)+'СЕТ СН'!$H$11+СВЦЭМ!$D$10+'СЕТ СН'!$H$5-'СЕТ СН'!$H$21</f>
        <v>3565.9169344699999</v>
      </c>
      <c r="J92" s="36">
        <f>SUMIFS(СВЦЭМ!$D$33:$D$776,СВЦЭМ!$A$33:$A$776,$A92,СВЦЭМ!$B$33:$B$776,J$83)+'СЕТ СН'!$H$11+СВЦЭМ!$D$10+'СЕТ СН'!$H$5-'СЕТ СН'!$H$21</f>
        <v>3512.8063869299999</v>
      </c>
      <c r="K92" s="36">
        <f>SUMIFS(СВЦЭМ!$D$33:$D$776,СВЦЭМ!$A$33:$A$776,$A92,СВЦЭМ!$B$33:$B$776,K$83)+'СЕТ СН'!$H$11+СВЦЭМ!$D$10+'СЕТ СН'!$H$5-'СЕТ СН'!$H$21</f>
        <v>3485.7322391600001</v>
      </c>
      <c r="L92" s="36">
        <f>SUMIFS(СВЦЭМ!$D$33:$D$776,СВЦЭМ!$A$33:$A$776,$A92,СВЦЭМ!$B$33:$B$776,L$83)+'СЕТ СН'!$H$11+СВЦЭМ!$D$10+'СЕТ СН'!$H$5-'СЕТ СН'!$H$21</f>
        <v>3460.1040128699997</v>
      </c>
      <c r="M92" s="36">
        <f>SUMIFS(СВЦЭМ!$D$33:$D$776,СВЦЭМ!$A$33:$A$776,$A92,СВЦЭМ!$B$33:$B$776,M$83)+'СЕТ СН'!$H$11+СВЦЭМ!$D$10+'СЕТ СН'!$H$5-'СЕТ СН'!$H$21</f>
        <v>3432.4297386399999</v>
      </c>
      <c r="N92" s="36">
        <f>SUMIFS(СВЦЭМ!$D$33:$D$776,СВЦЭМ!$A$33:$A$776,$A92,СВЦЭМ!$B$33:$B$776,N$83)+'СЕТ СН'!$H$11+СВЦЭМ!$D$10+'СЕТ СН'!$H$5-'СЕТ СН'!$H$21</f>
        <v>3431.3056664599999</v>
      </c>
      <c r="O92" s="36">
        <f>SUMIFS(СВЦЭМ!$D$33:$D$776,СВЦЭМ!$A$33:$A$776,$A92,СВЦЭМ!$B$33:$B$776,O$83)+'СЕТ СН'!$H$11+СВЦЭМ!$D$10+'СЕТ СН'!$H$5-'СЕТ СН'!$H$21</f>
        <v>3429.99149807</v>
      </c>
      <c r="P92" s="36">
        <f>SUMIFS(СВЦЭМ!$D$33:$D$776,СВЦЭМ!$A$33:$A$776,$A92,СВЦЭМ!$B$33:$B$776,P$83)+'СЕТ СН'!$H$11+СВЦЭМ!$D$10+'СЕТ СН'!$H$5-'СЕТ СН'!$H$21</f>
        <v>3443.09804932</v>
      </c>
      <c r="Q92" s="36">
        <f>SUMIFS(СВЦЭМ!$D$33:$D$776,СВЦЭМ!$A$33:$A$776,$A92,СВЦЭМ!$B$33:$B$776,Q$83)+'СЕТ СН'!$H$11+СВЦЭМ!$D$10+'СЕТ СН'!$H$5-'СЕТ СН'!$H$21</f>
        <v>3406.2501470100001</v>
      </c>
      <c r="R92" s="36">
        <f>SUMIFS(СВЦЭМ!$D$33:$D$776,СВЦЭМ!$A$33:$A$776,$A92,СВЦЭМ!$B$33:$B$776,R$83)+'СЕТ СН'!$H$11+СВЦЭМ!$D$10+'СЕТ СН'!$H$5-'СЕТ СН'!$H$21</f>
        <v>3366.0974118200002</v>
      </c>
      <c r="S92" s="36">
        <f>SUMIFS(СВЦЭМ!$D$33:$D$776,СВЦЭМ!$A$33:$A$776,$A92,СВЦЭМ!$B$33:$B$776,S$83)+'СЕТ СН'!$H$11+СВЦЭМ!$D$10+'СЕТ СН'!$H$5-'СЕТ СН'!$H$21</f>
        <v>3373.6209414499999</v>
      </c>
      <c r="T92" s="36">
        <f>SUMIFS(СВЦЭМ!$D$33:$D$776,СВЦЭМ!$A$33:$A$776,$A92,СВЦЭМ!$B$33:$B$776,T$83)+'СЕТ СН'!$H$11+СВЦЭМ!$D$10+'СЕТ СН'!$H$5-'СЕТ СН'!$H$21</f>
        <v>3382.3638509100001</v>
      </c>
      <c r="U92" s="36">
        <f>SUMIFS(СВЦЭМ!$D$33:$D$776,СВЦЭМ!$A$33:$A$776,$A92,СВЦЭМ!$B$33:$B$776,U$83)+'СЕТ СН'!$H$11+СВЦЭМ!$D$10+'СЕТ СН'!$H$5-'СЕТ СН'!$H$21</f>
        <v>3369.5183748599998</v>
      </c>
      <c r="V92" s="36">
        <f>SUMIFS(СВЦЭМ!$D$33:$D$776,СВЦЭМ!$A$33:$A$776,$A92,СВЦЭМ!$B$33:$B$776,V$83)+'СЕТ СН'!$H$11+СВЦЭМ!$D$10+'СЕТ СН'!$H$5-'СЕТ СН'!$H$21</f>
        <v>3366.3391356299999</v>
      </c>
      <c r="W92" s="36">
        <f>SUMIFS(СВЦЭМ!$D$33:$D$776,СВЦЭМ!$A$33:$A$776,$A92,СВЦЭМ!$B$33:$B$776,W$83)+'СЕТ СН'!$H$11+СВЦЭМ!$D$10+'СЕТ СН'!$H$5-'СЕТ СН'!$H$21</f>
        <v>3347.7371319099998</v>
      </c>
      <c r="X92" s="36">
        <f>SUMIFS(СВЦЭМ!$D$33:$D$776,СВЦЭМ!$A$33:$A$776,$A92,СВЦЭМ!$B$33:$B$776,X$83)+'СЕТ СН'!$H$11+СВЦЭМ!$D$10+'СЕТ СН'!$H$5-'СЕТ СН'!$H$21</f>
        <v>3355.10212065</v>
      </c>
      <c r="Y92" s="36">
        <f>SUMIFS(СВЦЭМ!$D$33:$D$776,СВЦЭМ!$A$33:$A$776,$A92,СВЦЭМ!$B$33:$B$776,Y$83)+'СЕТ СН'!$H$11+СВЦЭМ!$D$10+'СЕТ СН'!$H$5-'СЕТ СН'!$H$21</f>
        <v>3435.6312880799996</v>
      </c>
    </row>
    <row r="93" spans="1:27" ht="15.75" x14ac:dyDescent="0.2">
      <c r="A93" s="35">
        <f t="shared" si="2"/>
        <v>43626</v>
      </c>
      <c r="B93" s="36">
        <f>SUMIFS(СВЦЭМ!$D$33:$D$776,СВЦЭМ!$A$33:$A$776,$A93,СВЦЭМ!$B$33:$B$776,B$83)+'СЕТ СН'!$H$11+СВЦЭМ!$D$10+'СЕТ СН'!$H$5-'СЕТ СН'!$H$21</f>
        <v>3550.7673506199999</v>
      </c>
      <c r="C93" s="36">
        <f>SUMIFS(СВЦЭМ!$D$33:$D$776,СВЦЭМ!$A$33:$A$776,$A93,СВЦЭМ!$B$33:$B$776,C$83)+'СЕТ СН'!$H$11+СВЦЭМ!$D$10+'СЕТ СН'!$H$5-'СЕТ СН'!$H$21</f>
        <v>3594.7891301499999</v>
      </c>
      <c r="D93" s="36">
        <f>SUMIFS(СВЦЭМ!$D$33:$D$776,СВЦЭМ!$A$33:$A$776,$A93,СВЦЭМ!$B$33:$B$776,D$83)+'СЕТ СН'!$H$11+СВЦЭМ!$D$10+'СЕТ СН'!$H$5-'СЕТ СН'!$H$21</f>
        <v>3615.93942001</v>
      </c>
      <c r="E93" s="36">
        <f>SUMIFS(СВЦЭМ!$D$33:$D$776,СВЦЭМ!$A$33:$A$776,$A93,СВЦЭМ!$B$33:$B$776,E$83)+'СЕТ СН'!$H$11+СВЦЭМ!$D$10+'СЕТ СН'!$H$5-'СЕТ СН'!$H$21</f>
        <v>3615.2244664199998</v>
      </c>
      <c r="F93" s="36">
        <f>SUMIFS(СВЦЭМ!$D$33:$D$776,СВЦЭМ!$A$33:$A$776,$A93,СВЦЭМ!$B$33:$B$776,F$83)+'СЕТ СН'!$H$11+СВЦЭМ!$D$10+'СЕТ СН'!$H$5-'СЕТ СН'!$H$21</f>
        <v>3615.0797182599999</v>
      </c>
      <c r="G93" s="36">
        <f>SUMIFS(СВЦЭМ!$D$33:$D$776,СВЦЭМ!$A$33:$A$776,$A93,СВЦЭМ!$B$33:$B$776,G$83)+'СЕТ СН'!$H$11+СВЦЭМ!$D$10+'СЕТ СН'!$H$5-'СЕТ СН'!$H$21</f>
        <v>3615.0512804299997</v>
      </c>
      <c r="H93" s="36">
        <f>SUMIFS(СВЦЭМ!$D$33:$D$776,СВЦЭМ!$A$33:$A$776,$A93,СВЦЭМ!$B$33:$B$776,H$83)+'СЕТ СН'!$H$11+СВЦЭМ!$D$10+'СЕТ СН'!$H$5-'СЕТ СН'!$H$21</f>
        <v>3607.1759415199999</v>
      </c>
      <c r="I93" s="36">
        <f>SUMIFS(СВЦЭМ!$D$33:$D$776,СВЦЭМ!$A$33:$A$776,$A93,СВЦЭМ!$B$33:$B$776,I$83)+'СЕТ СН'!$H$11+СВЦЭМ!$D$10+'СЕТ СН'!$H$5-'СЕТ СН'!$H$21</f>
        <v>3558.5338921499997</v>
      </c>
      <c r="J93" s="36">
        <f>SUMIFS(СВЦЭМ!$D$33:$D$776,СВЦЭМ!$A$33:$A$776,$A93,СВЦЭМ!$B$33:$B$776,J$83)+'СЕТ СН'!$H$11+СВЦЭМ!$D$10+'СЕТ СН'!$H$5-'СЕТ СН'!$H$21</f>
        <v>3522.2204565699999</v>
      </c>
      <c r="K93" s="36">
        <f>SUMIFS(СВЦЭМ!$D$33:$D$776,СВЦЭМ!$A$33:$A$776,$A93,СВЦЭМ!$B$33:$B$776,K$83)+'СЕТ СН'!$H$11+СВЦЭМ!$D$10+'СЕТ СН'!$H$5-'СЕТ СН'!$H$21</f>
        <v>3495.14697609</v>
      </c>
      <c r="L93" s="36">
        <f>SUMIFS(СВЦЭМ!$D$33:$D$776,СВЦЭМ!$A$33:$A$776,$A93,СВЦЭМ!$B$33:$B$776,L$83)+'СЕТ СН'!$H$11+СВЦЭМ!$D$10+'СЕТ СН'!$H$5-'СЕТ СН'!$H$21</f>
        <v>3480.27738056</v>
      </c>
      <c r="M93" s="36">
        <f>SUMIFS(СВЦЭМ!$D$33:$D$776,СВЦЭМ!$A$33:$A$776,$A93,СВЦЭМ!$B$33:$B$776,M$83)+'СЕТ СН'!$H$11+СВЦЭМ!$D$10+'СЕТ СН'!$H$5-'СЕТ СН'!$H$21</f>
        <v>3458.7998949499997</v>
      </c>
      <c r="N93" s="36">
        <f>SUMIFS(СВЦЭМ!$D$33:$D$776,СВЦЭМ!$A$33:$A$776,$A93,СВЦЭМ!$B$33:$B$776,N$83)+'СЕТ СН'!$H$11+СВЦЭМ!$D$10+'СЕТ СН'!$H$5-'СЕТ СН'!$H$21</f>
        <v>3482.8281781000001</v>
      </c>
      <c r="O93" s="36">
        <f>SUMIFS(СВЦЭМ!$D$33:$D$776,СВЦЭМ!$A$33:$A$776,$A93,СВЦЭМ!$B$33:$B$776,O$83)+'СЕТ СН'!$H$11+СВЦЭМ!$D$10+'СЕТ СН'!$H$5-'СЕТ СН'!$H$21</f>
        <v>3475.8653007899998</v>
      </c>
      <c r="P93" s="36">
        <f>SUMIFS(СВЦЭМ!$D$33:$D$776,СВЦЭМ!$A$33:$A$776,$A93,СВЦЭМ!$B$33:$B$776,P$83)+'СЕТ СН'!$H$11+СВЦЭМ!$D$10+'СЕТ СН'!$H$5-'СЕТ СН'!$H$21</f>
        <v>3490.45572404</v>
      </c>
      <c r="Q93" s="36">
        <f>SUMIFS(СВЦЭМ!$D$33:$D$776,СВЦЭМ!$A$33:$A$776,$A93,СВЦЭМ!$B$33:$B$776,Q$83)+'СЕТ СН'!$H$11+СВЦЭМ!$D$10+'СЕТ СН'!$H$5-'СЕТ СН'!$H$21</f>
        <v>3446.1797748700001</v>
      </c>
      <c r="R93" s="36">
        <f>SUMIFS(СВЦЭМ!$D$33:$D$776,СВЦЭМ!$A$33:$A$776,$A93,СВЦЭМ!$B$33:$B$776,R$83)+'СЕТ СН'!$H$11+СВЦЭМ!$D$10+'СЕТ СН'!$H$5-'СЕТ СН'!$H$21</f>
        <v>3404.29413531</v>
      </c>
      <c r="S93" s="36">
        <f>SUMIFS(СВЦЭМ!$D$33:$D$776,СВЦЭМ!$A$33:$A$776,$A93,СВЦЭМ!$B$33:$B$776,S$83)+'СЕТ СН'!$H$11+СВЦЭМ!$D$10+'СЕТ СН'!$H$5-'СЕТ СН'!$H$21</f>
        <v>3428.4800234099998</v>
      </c>
      <c r="T93" s="36">
        <f>SUMIFS(СВЦЭМ!$D$33:$D$776,СВЦЭМ!$A$33:$A$776,$A93,СВЦЭМ!$B$33:$B$776,T$83)+'СЕТ СН'!$H$11+СВЦЭМ!$D$10+'СЕТ СН'!$H$5-'СЕТ СН'!$H$21</f>
        <v>3434.0150953699999</v>
      </c>
      <c r="U93" s="36">
        <f>SUMIFS(СВЦЭМ!$D$33:$D$776,СВЦЭМ!$A$33:$A$776,$A93,СВЦЭМ!$B$33:$B$776,U$83)+'СЕТ СН'!$H$11+СВЦЭМ!$D$10+'СЕТ СН'!$H$5-'СЕТ СН'!$H$21</f>
        <v>3417.3528058799998</v>
      </c>
      <c r="V93" s="36">
        <f>SUMIFS(СВЦЭМ!$D$33:$D$776,СВЦЭМ!$A$33:$A$776,$A93,СВЦЭМ!$B$33:$B$776,V$83)+'СЕТ СН'!$H$11+СВЦЭМ!$D$10+'СЕТ СН'!$H$5-'СЕТ СН'!$H$21</f>
        <v>3402.7597956499999</v>
      </c>
      <c r="W93" s="36">
        <f>SUMIFS(СВЦЭМ!$D$33:$D$776,СВЦЭМ!$A$33:$A$776,$A93,СВЦЭМ!$B$33:$B$776,W$83)+'СЕТ СН'!$H$11+СВЦЭМ!$D$10+'СЕТ СН'!$H$5-'СЕТ СН'!$H$21</f>
        <v>3386.4837877299997</v>
      </c>
      <c r="X93" s="36">
        <f>SUMIFS(СВЦЭМ!$D$33:$D$776,СВЦЭМ!$A$33:$A$776,$A93,СВЦЭМ!$B$33:$B$776,X$83)+'СЕТ СН'!$H$11+СВЦЭМ!$D$10+'СЕТ СН'!$H$5-'СЕТ СН'!$H$21</f>
        <v>3393.23945005</v>
      </c>
      <c r="Y93" s="36">
        <f>SUMIFS(СВЦЭМ!$D$33:$D$776,СВЦЭМ!$A$33:$A$776,$A93,СВЦЭМ!$B$33:$B$776,Y$83)+'СЕТ СН'!$H$11+СВЦЭМ!$D$10+'СЕТ СН'!$H$5-'СЕТ СН'!$H$21</f>
        <v>3479.0067122800001</v>
      </c>
    </row>
    <row r="94" spans="1:27" ht="15.75" x14ac:dyDescent="0.2">
      <c r="A94" s="35">
        <f t="shared" si="2"/>
        <v>43627</v>
      </c>
      <c r="B94" s="36">
        <f>SUMIFS(СВЦЭМ!$D$33:$D$776,СВЦЭМ!$A$33:$A$776,$A94,СВЦЭМ!$B$33:$B$776,B$83)+'СЕТ СН'!$H$11+СВЦЭМ!$D$10+'СЕТ СН'!$H$5-'СЕТ СН'!$H$21</f>
        <v>3593.7608600099998</v>
      </c>
      <c r="C94" s="36">
        <f>SUMIFS(СВЦЭМ!$D$33:$D$776,СВЦЭМ!$A$33:$A$776,$A94,СВЦЭМ!$B$33:$B$776,C$83)+'СЕТ СН'!$H$11+СВЦЭМ!$D$10+'СЕТ СН'!$H$5-'СЕТ СН'!$H$21</f>
        <v>3662.73657422</v>
      </c>
      <c r="D94" s="36">
        <f>SUMIFS(СВЦЭМ!$D$33:$D$776,СВЦЭМ!$A$33:$A$776,$A94,СВЦЭМ!$B$33:$B$776,D$83)+'СЕТ СН'!$H$11+СВЦЭМ!$D$10+'СЕТ СН'!$H$5-'СЕТ СН'!$H$21</f>
        <v>3644.59884874</v>
      </c>
      <c r="E94" s="36">
        <f>SUMIFS(СВЦЭМ!$D$33:$D$776,СВЦЭМ!$A$33:$A$776,$A94,СВЦЭМ!$B$33:$B$776,E$83)+'СЕТ СН'!$H$11+СВЦЭМ!$D$10+'СЕТ СН'!$H$5-'СЕТ СН'!$H$21</f>
        <v>3640.80915848</v>
      </c>
      <c r="F94" s="36">
        <f>SUMIFS(СВЦЭМ!$D$33:$D$776,СВЦЭМ!$A$33:$A$776,$A94,СВЦЭМ!$B$33:$B$776,F$83)+'СЕТ СН'!$H$11+СВЦЭМ!$D$10+'СЕТ СН'!$H$5-'СЕТ СН'!$H$21</f>
        <v>3636.7422204899999</v>
      </c>
      <c r="G94" s="36">
        <f>SUMIFS(СВЦЭМ!$D$33:$D$776,СВЦЭМ!$A$33:$A$776,$A94,СВЦЭМ!$B$33:$B$776,G$83)+'СЕТ СН'!$H$11+СВЦЭМ!$D$10+'СЕТ СН'!$H$5-'СЕТ СН'!$H$21</f>
        <v>3638.0558713800001</v>
      </c>
      <c r="H94" s="36">
        <f>SUMIFS(СВЦЭМ!$D$33:$D$776,СВЦЭМ!$A$33:$A$776,$A94,СВЦЭМ!$B$33:$B$776,H$83)+'СЕТ СН'!$H$11+СВЦЭМ!$D$10+'СЕТ СН'!$H$5-'СЕТ СН'!$H$21</f>
        <v>3639.9461839699998</v>
      </c>
      <c r="I94" s="36">
        <f>SUMIFS(СВЦЭМ!$D$33:$D$776,СВЦЭМ!$A$33:$A$776,$A94,СВЦЭМ!$B$33:$B$776,I$83)+'СЕТ СН'!$H$11+СВЦЭМ!$D$10+'СЕТ СН'!$H$5-'СЕТ СН'!$H$21</f>
        <v>3552.7314289299998</v>
      </c>
      <c r="J94" s="36">
        <f>SUMIFS(СВЦЭМ!$D$33:$D$776,СВЦЭМ!$A$33:$A$776,$A94,СВЦЭМ!$B$33:$B$776,J$83)+'СЕТ СН'!$H$11+СВЦЭМ!$D$10+'СЕТ СН'!$H$5-'СЕТ СН'!$H$21</f>
        <v>3524.5770771399998</v>
      </c>
      <c r="K94" s="36">
        <f>SUMIFS(СВЦЭМ!$D$33:$D$776,СВЦЭМ!$A$33:$A$776,$A94,СВЦЭМ!$B$33:$B$776,K$83)+'СЕТ СН'!$H$11+СВЦЭМ!$D$10+'СЕТ СН'!$H$5-'СЕТ СН'!$H$21</f>
        <v>3502.7420471</v>
      </c>
      <c r="L94" s="36">
        <f>SUMIFS(СВЦЭМ!$D$33:$D$776,СВЦЭМ!$A$33:$A$776,$A94,СВЦЭМ!$B$33:$B$776,L$83)+'СЕТ СН'!$H$11+СВЦЭМ!$D$10+'СЕТ СН'!$H$5-'СЕТ СН'!$H$21</f>
        <v>3499.2503431099999</v>
      </c>
      <c r="M94" s="36">
        <f>SUMIFS(СВЦЭМ!$D$33:$D$776,СВЦЭМ!$A$33:$A$776,$A94,СВЦЭМ!$B$33:$B$776,M$83)+'СЕТ СН'!$H$11+СВЦЭМ!$D$10+'СЕТ СН'!$H$5-'СЕТ СН'!$H$21</f>
        <v>3490.9473448999997</v>
      </c>
      <c r="N94" s="36">
        <f>SUMIFS(СВЦЭМ!$D$33:$D$776,СВЦЭМ!$A$33:$A$776,$A94,СВЦЭМ!$B$33:$B$776,N$83)+'СЕТ СН'!$H$11+СВЦЭМ!$D$10+'СЕТ СН'!$H$5-'СЕТ СН'!$H$21</f>
        <v>3502.22973219</v>
      </c>
      <c r="O94" s="36">
        <f>SUMIFS(СВЦЭМ!$D$33:$D$776,СВЦЭМ!$A$33:$A$776,$A94,СВЦЭМ!$B$33:$B$776,O$83)+'СЕТ СН'!$H$11+СВЦЭМ!$D$10+'СЕТ СН'!$H$5-'СЕТ СН'!$H$21</f>
        <v>3493.1995496099998</v>
      </c>
      <c r="P94" s="36">
        <f>SUMIFS(СВЦЭМ!$D$33:$D$776,СВЦЭМ!$A$33:$A$776,$A94,СВЦЭМ!$B$33:$B$776,P$83)+'СЕТ СН'!$H$11+СВЦЭМ!$D$10+'СЕТ СН'!$H$5-'СЕТ СН'!$H$21</f>
        <v>3507.3605079099998</v>
      </c>
      <c r="Q94" s="36">
        <f>SUMIFS(СВЦЭМ!$D$33:$D$776,СВЦЭМ!$A$33:$A$776,$A94,СВЦЭМ!$B$33:$B$776,Q$83)+'СЕТ СН'!$H$11+СВЦЭМ!$D$10+'СЕТ СН'!$H$5-'СЕТ СН'!$H$21</f>
        <v>3469.91035865</v>
      </c>
      <c r="R94" s="36">
        <f>SUMIFS(СВЦЭМ!$D$33:$D$776,СВЦЭМ!$A$33:$A$776,$A94,СВЦЭМ!$B$33:$B$776,R$83)+'СЕТ СН'!$H$11+СВЦЭМ!$D$10+'СЕТ СН'!$H$5-'СЕТ СН'!$H$21</f>
        <v>3432.84402817</v>
      </c>
      <c r="S94" s="36">
        <f>SUMIFS(СВЦЭМ!$D$33:$D$776,СВЦЭМ!$A$33:$A$776,$A94,СВЦЭМ!$B$33:$B$776,S$83)+'СЕТ СН'!$H$11+СВЦЭМ!$D$10+'СЕТ СН'!$H$5-'СЕТ СН'!$H$21</f>
        <v>3438.9960815699997</v>
      </c>
      <c r="T94" s="36">
        <f>SUMIFS(СВЦЭМ!$D$33:$D$776,СВЦЭМ!$A$33:$A$776,$A94,СВЦЭМ!$B$33:$B$776,T$83)+'СЕТ СН'!$H$11+СВЦЭМ!$D$10+'СЕТ СН'!$H$5-'СЕТ СН'!$H$21</f>
        <v>3444.32540634</v>
      </c>
      <c r="U94" s="36">
        <f>SUMIFS(СВЦЭМ!$D$33:$D$776,СВЦЭМ!$A$33:$A$776,$A94,СВЦЭМ!$B$33:$B$776,U$83)+'СЕТ СН'!$H$11+СВЦЭМ!$D$10+'СЕТ СН'!$H$5-'СЕТ СН'!$H$21</f>
        <v>3435.1461690299998</v>
      </c>
      <c r="V94" s="36">
        <f>SUMIFS(СВЦЭМ!$D$33:$D$776,СВЦЭМ!$A$33:$A$776,$A94,СВЦЭМ!$B$33:$B$776,V$83)+'СЕТ СН'!$H$11+СВЦЭМ!$D$10+'СЕТ СН'!$H$5-'СЕТ СН'!$H$21</f>
        <v>3420.93957851</v>
      </c>
      <c r="W94" s="36">
        <f>SUMIFS(СВЦЭМ!$D$33:$D$776,СВЦЭМ!$A$33:$A$776,$A94,СВЦЭМ!$B$33:$B$776,W$83)+'СЕТ СН'!$H$11+СВЦЭМ!$D$10+'СЕТ СН'!$H$5-'СЕТ СН'!$H$21</f>
        <v>3417.27419014</v>
      </c>
      <c r="X94" s="36">
        <f>SUMIFS(СВЦЭМ!$D$33:$D$776,СВЦЭМ!$A$33:$A$776,$A94,СВЦЭМ!$B$33:$B$776,X$83)+'СЕТ СН'!$H$11+СВЦЭМ!$D$10+'СЕТ СН'!$H$5-'СЕТ СН'!$H$21</f>
        <v>3420.9115445799998</v>
      </c>
      <c r="Y94" s="36">
        <f>SUMIFS(СВЦЭМ!$D$33:$D$776,СВЦЭМ!$A$33:$A$776,$A94,СВЦЭМ!$B$33:$B$776,Y$83)+'СЕТ СН'!$H$11+СВЦЭМ!$D$10+'СЕТ СН'!$H$5-'СЕТ СН'!$H$21</f>
        <v>3497.8900926799997</v>
      </c>
    </row>
    <row r="95" spans="1:27" ht="15.75" x14ac:dyDescent="0.2">
      <c r="A95" s="35">
        <f t="shared" si="2"/>
        <v>43628</v>
      </c>
      <c r="B95" s="36">
        <f>SUMIFS(СВЦЭМ!$D$33:$D$776,СВЦЭМ!$A$33:$A$776,$A95,СВЦЭМ!$B$33:$B$776,B$83)+'СЕТ СН'!$H$11+СВЦЭМ!$D$10+'СЕТ СН'!$H$5-'СЕТ СН'!$H$21</f>
        <v>3541.8250862499999</v>
      </c>
      <c r="C95" s="36">
        <f>SUMIFS(СВЦЭМ!$D$33:$D$776,СВЦЭМ!$A$33:$A$776,$A95,СВЦЭМ!$B$33:$B$776,C$83)+'СЕТ СН'!$H$11+СВЦЭМ!$D$10+'СЕТ СН'!$H$5-'СЕТ СН'!$H$21</f>
        <v>3592.9790732900001</v>
      </c>
      <c r="D95" s="36">
        <f>SUMIFS(СВЦЭМ!$D$33:$D$776,СВЦЭМ!$A$33:$A$776,$A95,СВЦЭМ!$B$33:$B$776,D$83)+'СЕТ СН'!$H$11+СВЦЭМ!$D$10+'СЕТ СН'!$H$5-'СЕТ СН'!$H$21</f>
        <v>3630.6055492699998</v>
      </c>
      <c r="E95" s="36">
        <f>SUMIFS(СВЦЭМ!$D$33:$D$776,СВЦЭМ!$A$33:$A$776,$A95,СВЦЭМ!$B$33:$B$776,E$83)+'СЕТ СН'!$H$11+СВЦЭМ!$D$10+'СЕТ СН'!$H$5-'СЕТ СН'!$H$21</f>
        <v>3639.3370386500001</v>
      </c>
      <c r="F95" s="36">
        <f>SUMIFS(СВЦЭМ!$D$33:$D$776,СВЦЭМ!$A$33:$A$776,$A95,СВЦЭМ!$B$33:$B$776,F$83)+'СЕТ СН'!$H$11+СВЦЭМ!$D$10+'СЕТ СН'!$H$5-'СЕТ СН'!$H$21</f>
        <v>3651.5296128</v>
      </c>
      <c r="G95" s="36">
        <f>SUMIFS(СВЦЭМ!$D$33:$D$776,СВЦЭМ!$A$33:$A$776,$A95,СВЦЭМ!$B$33:$B$776,G$83)+'СЕТ СН'!$H$11+СВЦЭМ!$D$10+'СЕТ СН'!$H$5-'СЕТ СН'!$H$21</f>
        <v>3658.8584083699998</v>
      </c>
      <c r="H95" s="36">
        <f>SUMIFS(СВЦЭМ!$D$33:$D$776,СВЦЭМ!$A$33:$A$776,$A95,СВЦЭМ!$B$33:$B$776,H$83)+'СЕТ СН'!$H$11+СВЦЭМ!$D$10+'СЕТ СН'!$H$5-'СЕТ СН'!$H$21</f>
        <v>3643.3376227199997</v>
      </c>
      <c r="I95" s="36">
        <f>SUMIFS(СВЦЭМ!$D$33:$D$776,СВЦЭМ!$A$33:$A$776,$A95,СВЦЭМ!$B$33:$B$776,I$83)+'СЕТ СН'!$H$11+СВЦЭМ!$D$10+'СЕТ СН'!$H$5-'СЕТ СН'!$H$21</f>
        <v>3610.6664317999998</v>
      </c>
      <c r="J95" s="36">
        <f>SUMIFS(СВЦЭМ!$D$33:$D$776,СВЦЭМ!$A$33:$A$776,$A95,СВЦЭМ!$B$33:$B$776,J$83)+'СЕТ СН'!$H$11+СВЦЭМ!$D$10+'СЕТ СН'!$H$5-'СЕТ СН'!$H$21</f>
        <v>3557.5101990799999</v>
      </c>
      <c r="K95" s="36">
        <f>SUMIFS(СВЦЭМ!$D$33:$D$776,СВЦЭМ!$A$33:$A$776,$A95,СВЦЭМ!$B$33:$B$776,K$83)+'СЕТ СН'!$H$11+СВЦЭМ!$D$10+'СЕТ СН'!$H$5-'СЕТ СН'!$H$21</f>
        <v>3507.0306454199999</v>
      </c>
      <c r="L95" s="36">
        <f>SUMIFS(СВЦЭМ!$D$33:$D$776,СВЦЭМ!$A$33:$A$776,$A95,СВЦЭМ!$B$33:$B$776,L$83)+'СЕТ СН'!$H$11+СВЦЭМ!$D$10+'СЕТ СН'!$H$5-'СЕТ СН'!$H$21</f>
        <v>3478.13676248</v>
      </c>
      <c r="M95" s="36">
        <f>SUMIFS(СВЦЭМ!$D$33:$D$776,СВЦЭМ!$A$33:$A$776,$A95,СВЦЭМ!$B$33:$B$776,M$83)+'СЕТ СН'!$H$11+СВЦЭМ!$D$10+'СЕТ СН'!$H$5-'СЕТ СН'!$H$21</f>
        <v>3453.18220359</v>
      </c>
      <c r="N95" s="36">
        <f>SUMIFS(СВЦЭМ!$D$33:$D$776,СВЦЭМ!$A$33:$A$776,$A95,СВЦЭМ!$B$33:$B$776,N$83)+'СЕТ СН'!$H$11+СВЦЭМ!$D$10+'СЕТ СН'!$H$5-'СЕТ СН'!$H$21</f>
        <v>3474.3716292700001</v>
      </c>
      <c r="O95" s="36">
        <f>SUMIFS(СВЦЭМ!$D$33:$D$776,СВЦЭМ!$A$33:$A$776,$A95,СВЦЭМ!$B$33:$B$776,O$83)+'СЕТ СН'!$H$11+СВЦЭМ!$D$10+'СЕТ СН'!$H$5-'СЕТ СН'!$H$21</f>
        <v>3463.1442265699998</v>
      </c>
      <c r="P95" s="36">
        <f>SUMIFS(СВЦЭМ!$D$33:$D$776,СВЦЭМ!$A$33:$A$776,$A95,СВЦЭМ!$B$33:$B$776,P$83)+'СЕТ СН'!$H$11+СВЦЭМ!$D$10+'СЕТ СН'!$H$5-'СЕТ СН'!$H$21</f>
        <v>3468.7728657099997</v>
      </c>
      <c r="Q95" s="36">
        <f>SUMIFS(СВЦЭМ!$D$33:$D$776,СВЦЭМ!$A$33:$A$776,$A95,СВЦЭМ!$B$33:$B$776,Q$83)+'СЕТ СН'!$H$11+СВЦЭМ!$D$10+'СЕТ СН'!$H$5-'СЕТ СН'!$H$21</f>
        <v>3436.9702929199998</v>
      </c>
      <c r="R95" s="36">
        <f>SUMIFS(СВЦЭМ!$D$33:$D$776,СВЦЭМ!$A$33:$A$776,$A95,СВЦЭМ!$B$33:$B$776,R$83)+'СЕТ СН'!$H$11+СВЦЭМ!$D$10+'СЕТ СН'!$H$5-'СЕТ СН'!$H$21</f>
        <v>3396.73423013</v>
      </c>
      <c r="S95" s="36">
        <f>SUMIFS(СВЦЭМ!$D$33:$D$776,СВЦЭМ!$A$33:$A$776,$A95,СВЦЭМ!$B$33:$B$776,S$83)+'СЕТ СН'!$H$11+СВЦЭМ!$D$10+'СЕТ СН'!$H$5-'СЕТ СН'!$H$21</f>
        <v>3413.47387966</v>
      </c>
      <c r="T95" s="36">
        <f>SUMIFS(СВЦЭМ!$D$33:$D$776,СВЦЭМ!$A$33:$A$776,$A95,СВЦЭМ!$B$33:$B$776,T$83)+'СЕТ СН'!$H$11+СВЦЭМ!$D$10+'СЕТ СН'!$H$5-'СЕТ СН'!$H$21</f>
        <v>3409.2433387800002</v>
      </c>
      <c r="U95" s="36">
        <f>SUMIFS(СВЦЭМ!$D$33:$D$776,СВЦЭМ!$A$33:$A$776,$A95,СВЦЭМ!$B$33:$B$776,U$83)+'СЕТ СН'!$H$11+СВЦЭМ!$D$10+'СЕТ СН'!$H$5-'СЕТ СН'!$H$21</f>
        <v>3395.3114067799997</v>
      </c>
      <c r="V95" s="36">
        <f>SUMIFS(СВЦЭМ!$D$33:$D$776,СВЦЭМ!$A$33:$A$776,$A95,СВЦЭМ!$B$33:$B$776,V$83)+'СЕТ СН'!$H$11+СВЦЭМ!$D$10+'СЕТ СН'!$H$5-'СЕТ СН'!$H$21</f>
        <v>3383.3966096200002</v>
      </c>
      <c r="W95" s="36">
        <f>SUMIFS(СВЦЭМ!$D$33:$D$776,СВЦЭМ!$A$33:$A$776,$A95,СВЦЭМ!$B$33:$B$776,W$83)+'СЕТ СН'!$H$11+СВЦЭМ!$D$10+'СЕТ СН'!$H$5-'СЕТ СН'!$H$21</f>
        <v>3363.2418428399997</v>
      </c>
      <c r="X95" s="36">
        <f>SUMIFS(СВЦЭМ!$D$33:$D$776,СВЦЭМ!$A$33:$A$776,$A95,СВЦЭМ!$B$33:$B$776,X$83)+'СЕТ СН'!$H$11+СВЦЭМ!$D$10+'СЕТ СН'!$H$5-'СЕТ СН'!$H$21</f>
        <v>3385.1595966199998</v>
      </c>
      <c r="Y95" s="36">
        <f>SUMIFS(СВЦЭМ!$D$33:$D$776,СВЦЭМ!$A$33:$A$776,$A95,СВЦЭМ!$B$33:$B$776,Y$83)+'СЕТ СН'!$H$11+СВЦЭМ!$D$10+'СЕТ СН'!$H$5-'СЕТ СН'!$H$21</f>
        <v>3470.0114850599998</v>
      </c>
    </row>
    <row r="96" spans="1:27" ht="15.75" x14ac:dyDescent="0.2">
      <c r="A96" s="35">
        <f t="shared" si="2"/>
        <v>43629</v>
      </c>
      <c r="B96" s="36">
        <f>SUMIFS(СВЦЭМ!$D$33:$D$776,СВЦЭМ!$A$33:$A$776,$A96,СВЦЭМ!$B$33:$B$776,B$83)+'СЕТ СН'!$H$11+СВЦЭМ!$D$10+'СЕТ СН'!$H$5-'СЕТ СН'!$H$21</f>
        <v>3547.1040315199998</v>
      </c>
      <c r="C96" s="36">
        <f>SUMIFS(СВЦЭМ!$D$33:$D$776,СВЦЭМ!$A$33:$A$776,$A96,СВЦЭМ!$B$33:$B$776,C$83)+'СЕТ СН'!$H$11+СВЦЭМ!$D$10+'СЕТ СН'!$H$5-'СЕТ СН'!$H$21</f>
        <v>3606.3963703700001</v>
      </c>
      <c r="D96" s="36">
        <f>SUMIFS(СВЦЭМ!$D$33:$D$776,СВЦЭМ!$A$33:$A$776,$A96,СВЦЭМ!$B$33:$B$776,D$83)+'СЕТ СН'!$H$11+СВЦЭМ!$D$10+'СЕТ СН'!$H$5-'СЕТ СН'!$H$21</f>
        <v>3628.1630981200001</v>
      </c>
      <c r="E96" s="36">
        <f>SUMIFS(СВЦЭМ!$D$33:$D$776,СВЦЭМ!$A$33:$A$776,$A96,СВЦЭМ!$B$33:$B$776,E$83)+'СЕТ СН'!$H$11+СВЦЭМ!$D$10+'СЕТ СН'!$H$5-'СЕТ СН'!$H$21</f>
        <v>3640.1348786600001</v>
      </c>
      <c r="F96" s="36">
        <f>SUMIFS(СВЦЭМ!$D$33:$D$776,СВЦЭМ!$A$33:$A$776,$A96,СВЦЭМ!$B$33:$B$776,F$83)+'СЕТ СН'!$H$11+СВЦЭМ!$D$10+'СЕТ СН'!$H$5-'СЕТ СН'!$H$21</f>
        <v>3642.4848754099999</v>
      </c>
      <c r="G96" s="36">
        <f>SUMIFS(СВЦЭМ!$D$33:$D$776,СВЦЭМ!$A$33:$A$776,$A96,СВЦЭМ!$B$33:$B$776,G$83)+'СЕТ СН'!$H$11+СВЦЭМ!$D$10+'СЕТ СН'!$H$5-'СЕТ СН'!$H$21</f>
        <v>3652.2966835100001</v>
      </c>
      <c r="H96" s="36">
        <f>SUMIFS(СВЦЭМ!$D$33:$D$776,СВЦЭМ!$A$33:$A$776,$A96,СВЦЭМ!$B$33:$B$776,H$83)+'СЕТ СН'!$H$11+СВЦЭМ!$D$10+'СЕТ СН'!$H$5-'СЕТ СН'!$H$21</f>
        <v>3582.9065438500002</v>
      </c>
      <c r="I96" s="36">
        <f>SUMIFS(СВЦЭМ!$D$33:$D$776,СВЦЭМ!$A$33:$A$776,$A96,СВЦЭМ!$B$33:$B$776,I$83)+'СЕТ СН'!$H$11+СВЦЭМ!$D$10+'СЕТ СН'!$H$5-'СЕТ СН'!$H$21</f>
        <v>3533.97021494</v>
      </c>
      <c r="J96" s="36">
        <f>SUMIFS(СВЦЭМ!$D$33:$D$776,СВЦЭМ!$A$33:$A$776,$A96,СВЦЭМ!$B$33:$B$776,J$83)+'СЕТ СН'!$H$11+СВЦЭМ!$D$10+'СЕТ СН'!$H$5-'СЕТ СН'!$H$21</f>
        <v>3518.9662365599997</v>
      </c>
      <c r="K96" s="36">
        <f>SUMIFS(СВЦЭМ!$D$33:$D$776,СВЦЭМ!$A$33:$A$776,$A96,СВЦЭМ!$B$33:$B$776,K$83)+'СЕТ СН'!$H$11+СВЦЭМ!$D$10+'СЕТ СН'!$H$5-'СЕТ СН'!$H$21</f>
        <v>3488.5326840899997</v>
      </c>
      <c r="L96" s="36">
        <f>SUMIFS(СВЦЭМ!$D$33:$D$776,СВЦЭМ!$A$33:$A$776,$A96,СВЦЭМ!$B$33:$B$776,L$83)+'СЕТ СН'!$H$11+СВЦЭМ!$D$10+'СЕТ СН'!$H$5-'СЕТ СН'!$H$21</f>
        <v>3478.93223803</v>
      </c>
      <c r="M96" s="36">
        <f>SUMIFS(СВЦЭМ!$D$33:$D$776,СВЦЭМ!$A$33:$A$776,$A96,СВЦЭМ!$B$33:$B$776,M$83)+'СЕТ СН'!$H$11+СВЦЭМ!$D$10+'СЕТ СН'!$H$5-'СЕТ СН'!$H$21</f>
        <v>3471.1318539599997</v>
      </c>
      <c r="N96" s="36">
        <f>SUMIFS(СВЦЭМ!$D$33:$D$776,СВЦЭМ!$A$33:$A$776,$A96,СВЦЭМ!$B$33:$B$776,N$83)+'СЕТ СН'!$H$11+СВЦЭМ!$D$10+'СЕТ СН'!$H$5-'СЕТ СН'!$H$21</f>
        <v>3496.8189468</v>
      </c>
      <c r="O96" s="36">
        <f>SUMIFS(СВЦЭМ!$D$33:$D$776,СВЦЭМ!$A$33:$A$776,$A96,СВЦЭМ!$B$33:$B$776,O$83)+'СЕТ СН'!$H$11+СВЦЭМ!$D$10+'СЕТ СН'!$H$5-'СЕТ СН'!$H$21</f>
        <v>3483.2054313999997</v>
      </c>
      <c r="P96" s="36">
        <f>SUMIFS(СВЦЭМ!$D$33:$D$776,СВЦЭМ!$A$33:$A$776,$A96,СВЦЭМ!$B$33:$B$776,P$83)+'СЕТ СН'!$H$11+СВЦЭМ!$D$10+'СЕТ СН'!$H$5-'СЕТ СН'!$H$21</f>
        <v>3492.8100421300001</v>
      </c>
      <c r="Q96" s="36">
        <f>SUMIFS(СВЦЭМ!$D$33:$D$776,СВЦЭМ!$A$33:$A$776,$A96,СВЦЭМ!$B$33:$B$776,Q$83)+'СЕТ СН'!$H$11+СВЦЭМ!$D$10+'СЕТ СН'!$H$5-'СЕТ СН'!$H$21</f>
        <v>3462.0224393399999</v>
      </c>
      <c r="R96" s="36">
        <f>SUMIFS(СВЦЭМ!$D$33:$D$776,СВЦЭМ!$A$33:$A$776,$A96,СВЦЭМ!$B$33:$B$776,R$83)+'СЕТ СН'!$H$11+СВЦЭМ!$D$10+'СЕТ СН'!$H$5-'СЕТ СН'!$H$21</f>
        <v>3428.6842659399999</v>
      </c>
      <c r="S96" s="36">
        <f>SUMIFS(СВЦЭМ!$D$33:$D$776,СВЦЭМ!$A$33:$A$776,$A96,СВЦЭМ!$B$33:$B$776,S$83)+'СЕТ СН'!$H$11+СВЦЭМ!$D$10+'СЕТ СН'!$H$5-'СЕТ СН'!$H$21</f>
        <v>3449.2439865699998</v>
      </c>
      <c r="T96" s="36">
        <f>SUMIFS(СВЦЭМ!$D$33:$D$776,СВЦЭМ!$A$33:$A$776,$A96,СВЦЭМ!$B$33:$B$776,T$83)+'СЕТ СН'!$H$11+СВЦЭМ!$D$10+'СЕТ СН'!$H$5-'СЕТ СН'!$H$21</f>
        <v>3443.93782758</v>
      </c>
      <c r="U96" s="36">
        <f>SUMIFS(СВЦЭМ!$D$33:$D$776,СВЦЭМ!$A$33:$A$776,$A96,СВЦЭМ!$B$33:$B$776,U$83)+'СЕТ СН'!$H$11+СВЦЭМ!$D$10+'СЕТ СН'!$H$5-'СЕТ СН'!$H$21</f>
        <v>3413.0524943800001</v>
      </c>
      <c r="V96" s="36">
        <f>SUMIFS(СВЦЭМ!$D$33:$D$776,СВЦЭМ!$A$33:$A$776,$A96,СВЦЭМ!$B$33:$B$776,V$83)+'СЕТ СН'!$H$11+СВЦЭМ!$D$10+'СЕТ СН'!$H$5-'СЕТ СН'!$H$21</f>
        <v>3405.9186146900001</v>
      </c>
      <c r="W96" s="36">
        <f>SUMIFS(СВЦЭМ!$D$33:$D$776,СВЦЭМ!$A$33:$A$776,$A96,СВЦЭМ!$B$33:$B$776,W$83)+'СЕТ СН'!$H$11+СВЦЭМ!$D$10+'СЕТ СН'!$H$5-'СЕТ СН'!$H$21</f>
        <v>3400.9701216599997</v>
      </c>
      <c r="X96" s="36">
        <f>SUMIFS(СВЦЭМ!$D$33:$D$776,СВЦЭМ!$A$33:$A$776,$A96,СВЦЭМ!$B$33:$B$776,X$83)+'СЕТ СН'!$H$11+СВЦЭМ!$D$10+'СЕТ СН'!$H$5-'СЕТ СН'!$H$21</f>
        <v>3397.9560359399998</v>
      </c>
      <c r="Y96" s="36">
        <f>SUMIFS(СВЦЭМ!$D$33:$D$776,СВЦЭМ!$A$33:$A$776,$A96,СВЦЭМ!$B$33:$B$776,Y$83)+'СЕТ СН'!$H$11+СВЦЭМ!$D$10+'СЕТ СН'!$H$5-'СЕТ СН'!$H$21</f>
        <v>3476.33379375</v>
      </c>
    </row>
    <row r="97" spans="1:25" ht="15.75" x14ac:dyDescent="0.2">
      <c r="A97" s="35">
        <f t="shared" si="2"/>
        <v>43630</v>
      </c>
      <c r="B97" s="36">
        <f>SUMIFS(СВЦЭМ!$D$33:$D$776,СВЦЭМ!$A$33:$A$776,$A97,СВЦЭМ!$B$33:$B$776,B$83)+'СЕТ СН'!$H$11+СВЦЭМ!$D$10+'СЕТ СН'!$H$5-'СЕТ СН'!$H$21</f>
        <v>3563.0630817000001</v>
      </c>
      <c r="C97" s="36">
        <f>SUMIFS(СВЦЭМ!$D$33:$D$776,СВЦЭМ!$A$33:$A$776,$A97,СВЦЭМ!$B$33:$B$776,C$83)+'СЕТ СН'!$H$11+СВЦЭМ!$D$10+'СЕТ СН'!$H$5-'СЕТ СН'!$H$21</f>
        <v>3606.5299024599999</v>
      </c>
      <c r="D97" s="36">
        <f>SUMIFS(СВЦЭМ!$D$33:$D$776,СВЦЭМ!$A$33:$A$776,$A97,СВЦЭМ!$B$33:$B$776,D$83)+'СЕТ СН'!$H$11+СВЦЭМ!$D$10+'СЕТ СН'!$H$5-'СЕТ СН'!$H$21</f>
        <v>3633.2333629199998</v>
      </c>
      <c r="E97" s="36">
        <f>SUMIFS(СВЦЭМ!$D$33:$D$776,СВЦЭМ!$A$33:$A$776,$A97,СВЦЭМ!$B$33:$B$776,E$83)+'СЕТ СН'!$H$11+СВЦЭМ!$D$10+'СЕТ СН'!$H$5-'СЕТ СН'!$H$21</f>
        <v>3638.57816877</v>
      </c>
      <c r="F97" s="36">
        <f>SUMIFS(СВЦЭМ!$D$33:$D$776,СВЦЭМ!$A$33:$A$776,$A97,СВЦЭМ!$B$33:$B$776,F$83)+'СЕТ СН'!$H$11+СВЦЭМ!$D$10+'СЕТ СН'!$H$5-'СЕТ СН'!$H$21</f>
        <v>3628.1445902</v>
      </c>
      <c r="G97" s="36">
        <f>SUMIFS(СВЦЭМ!$D$33:$D$776,СВЦЭМ!$A$33:$A$776,$A97,СВЦЭМ!$B$33:$B$776,G$83)+'СЕТ СН'!$H$11+СВЦЭМ!$D$10+'СЕТ СН'!$H$5-'СЕТ СН'!$H$21</f>
        <v>3654.7508130599999</v>
      </c>
      <c r="H97" s="36">
        <f>SUMIFS(СВЦЭМ!$D$33:$D$776,СВЦЭМ!$A$33:$A$776,$A97,СВЦЭМ!$B$33:$B$776,H$83)+'СЕТ СН'!$H$11+СВЦЭМ!$D$10+'СЕТ СН'!$H$5-'СЕТ СН'!$H$21</f>
        <v>3593.0350117999997</v>
      </c>
      <c r="I97" s="36">
        <f>SUMIFS(СВЦЭМ!$D$33:$D$776,СВЦЭМ!$A$33:$A$776,$A97,СВЦЭМ!$B$33:$B$776,I$83)+'СЕТ СН'!$H$11+СВЦЭМ!$D$10+'СЕТ СН'!$H$5-'СЕТ СН'!$H$21</f>
        <v>3543.5024330799997</v>
      </c>
      <c r="J97" s="36">
        <f>SUMIFS(СВЦЭМ!$D$33:$D$776,СВЦЭМ!$A$33:$A$776,$A97,СВЦЭМ!$B$33:$B$776,J$83)+'СЕТ СН'!$H$11+СВЦЭМ!$D$10+'СЕТ СН'!$H$5-'СЕТ СН'!$H$21</f>
        <v>3495.2428297400002</v>
      </c>
      <c r="K97" s="36">
        <f>SUMIFS(СВЦЭМ!$D$33:$D$776,СВЦЭМ!$A$33:$A$776,$A97,СВЦЭМ!$B$33:$B$776,K$83)+'СЕТ СН'!$H$11+СВЦЭМ!$D$10+'СЕТ СН'!$H$5-'СЕТ СН'!$H$21</f>
        <v>3484.38014892</v>
      </c>
      <c r="L97" s="36">
        <f>SUMIFS(СВЦЭМ!$D$33:$D$776,СВЦЭМ!$A$33:$A$776,$A97,СВЦЭМ!$B$33:$B$776,L$83)+'СЕТ СН'!$H$11+СВЦЭМ!$D$10+'СЕТ СН'!$H$5-'СЕТ СН'!$H$21</f>
        <v>3474.8910333899998</v>
      </c>
      <c r="M97" s="36">
        <f>SUMIFS(СВЦЭМ!$D$33:$D$776,СВЦЭМ!$A$33:$A$776,$A97,СВЦЭМ!$B$33:$B$776,M$83)+'СЕТ СН'!$H$11+СВЦЭМ!$D$10+'СЕТ СН'!$H$5-'СЕТ СН'!$H$21</f>
        <v>3455.51079119</v>
      </c>
      <c r="N97" s="36">
        <f>SUMIFS(СВЦЭМ!$D$33:$D$776,СВЦЭМ!$A$33:$A$776,$A97,СВЦЭМ!$B$33:$B$776,N$83)+'СЕТ СН'!$H$11+СВЦЭМ!$D$10+'СЕТ СН'!$H$5-'СЕТ СН'!$H$21</f>
        <v>3482.68623755</v>
      </c>
      <c r="O97" s="36">
        <f>SUMIFS(СВЦЭМ!$D$33:$D$776,СВЦЭМ!$A$33:$A$776,$A97,СВЦЭМ!$B$33:$B$776,O$83)+'СЕТ СН'!$H$11+СВЦЭМ!$D$10+'СЕТ СН'!$H$5-'СЕТ СН'!$H$21</f>
        <v>3470.4407366699998</v>
      </c>
      <c r="P97" s="36">
        <f>SUMIFS(СВЦЭМ!$D$33:$D$776,СВЦЭМ!$A$33:$A$776,$A97,СВЦЭМ!$B$33:$B$776,P$83)+'СЕТ СН'!$H$11+СВЦЭМ!$D$10+'СЕТ СН'!$H$5-'СЕТ СН'!$H$21</f>
        <v>3468.6267768299999</v>
      </c>
      <c r="Q97" s="36">
        <f>SUMIFS(СВЦЭМ!$D$33:$D$776,СВЦЭМ!$A$33:$A$776,$A97,СВЦЭМ!$B$33:$B$776,Q$83)+'СЕТ СН'!$H$11+СВЦЭМ!$D$10+'СЕТ СН'!$H$5-'СЕТ СН'!$H$21</f>
        <v>3439.45261136</v>
      </c>
      <c r="R97" s="36">
        <f>SUMIFS(СВЦЭМ!$D$33:$D$776,СВЦЭМ!$A$33:$A$776,$A97,СВЦЭМ!$B$33:$B$776,R$83)+'СЕТ СН'!$H$11+СВЦЭМ!$D$10+'СЕТ СН'!$H$5-'СЕТ СН'!$H$21</f>
        <v>3402.6674152699998</v>
      </c>
      <c r="S97" s="36">
        <f>SUMIFS(СВЦЭМ!$D$33:$D$776,СВЦЭМ!$A$33:$A$776,$A97,СВЦЭМ!$B$33:$B$776,S$83)+'СЕТ СН'!$H$11+СВЦЭМ!$D$10+'СЕТ СН'!$H$5-'СЕТ СН'!$H$21</f>
        <v>3421.9914176399998</v>
      </c>
      <c r="T97" s="36">
        <f>SUMIFS(СВЦЭМ!$D$33:$D$776,СВЦЭМ!$A$33:$A$776,$A97,СВЦЭМ!$B$33:$B$776,T$83)+'СЕТ СН'!$H$11+СВЦЭМ!$D$10+'СЕТ СН'!$H$5-'СЕТ СН'!$H$21</f>
        <v>3413.7499325700001</v>
      </c>
      <c r="U97" s="36">
        <f>SUMIFS(СВЦЭМ!$D$33:$D$776,СВЦЭМ!$A$33:$A$776,$A97,СВЦЭМ!$B$33:$B$776,U$83)+'СЕТ СН'!$H$11+СВЦЭМ!$D$10+'СЕТ СН'!$H$5-'СЕТ СН'!$H$21</f>
        <v>3409.5798138999999</v>
      </c>
      <c r="V97" s="36">
        <f>SUMIFS(СВЦЭМ!$D$33:$D$776,СВЦЭМ!$A$33:$A$776,$A97,СВЦЭМ!$B$33:$B$776,V$83)+'СЕТ СН'!$H$11+СВЦЭМ!$D$10+'СЕТ СН'!$H$5-'СЕТ СН'!$H$21</f>
        <v>3404.0157989600002</v>
      </c>
      <c r="W97" s="36">
        <f>SUMIFS(СВЦЭМ!$D$33:$D$776,СВЦЭМ!$A$33:$A$776,$A97,СВЦЭМ!$B$33:$B$776,W$83)+'СЕТ СН'!$H$11+СВЦЭМ!$D$10+'СЕТ СН'!$H$5-'СЕТ СН'!$H$21</f>
        <v>3397.9604837799998</v>
      </c>
      <c r="X97" s="36">
        <f>SUMIFS(СВЦЭМ!$D$33:$D$776,СВЦЭМ!$A$33:$A$776,$A97,СВЦЭМ!$B$33:$B$776,X$83)+'СЕТ СН'!$H$11+СВЦЭМ!$D$10+'СЕТ СН'!$H$5-'СЕТ СН'!$H$21</f>
        <v>3415.4486798099997</v>
      </c>
      <c r="Y97" s="36">
        <f>SUMIFS(СВЦЭМ!$D$33:$D$776,СВЦЭМ!$A$33:$A$776,$A97,СВЦЭМ!$B$33:$B$776,Y$83)+'СЕТ СН'!$H$11+СВЦЭМ!$D$10+'СЕТ СН'!$H$5-'СЕТ СН'!$H$21</f>
        <v>3450.88986075</v>
      </c>
    </row>
    <row r="98" spans="1:25" ht="15.75" x14ac:dyDescent="0.2">
      <c r="A98" s="35">
        <f t="shared" si="2"/>
        <v>43631</v>
      </c>
      <c r="B98" s="36">
        <f>SUMIFS(СВЦЭМ!$D$33:$D$776,СВЦЭМ!$A$33:$A$776,$A98,СВЦЭМ!$B$33:$B$776,B$83)+'СЕТ СН'!$H$11+СВЦЭМ!$D$10+'СЕТ СН'!$H$5-'СЕТ СН'!$H$21</f>
        <v>3443.2794484599999</v>
      </c>
      <c r="C98" s="36">
        <f>SUMIFS(СВЦЭМ!$D$33:$D$776,СВЦЭМ!$A$33:$A$776,$A98,СВЦЭМ!$B$33:$B$776,C$83)+'СЕТ СН'!$H$11+СВЦЭМ!$D$10+'СЕТ СН'!$H$5-'СЕТ СН'!$H$21</f>
        <v>3484.91690681</v>
      </c>
      <c r="D98" s="36">
        <f>SUMIFS(СВЦЭМ!$D$33:$D$776,СВЦЭМ!$A$33:$A$776,$A98,СВЦЭМ!$B$33:$B$776,D$83)+'СЕТ СН'!$H$11+СВЦЭМ!$D$10+'СЕТ СН'!$H$5-'СЕТ СН'!$H$21</f>
        <v>3520.0664435899998</v>
      </c>
      <c r="E98" s="36">
        <f>SUMIFS(СВЦЭМ!$D$33:$D$776,СВЦЭМ!$A$33:$A$776,$A98,СВЦЭМ!$B$33:$B$776,E$83)+'СЕТ СН'!$H$11+СВЦЭМ!$D$10+'СЕТ СН'!$H$5-'СЕТ СН'!$H$21</f>
        <v>3540.9890445399997</v>
      </c>
      <c r="F98" s="36">
        <f>SUMIFS(СВЦЭМ!$D$33:$D$776,СВЦЭМ!$A$33:$A$776,$A98,СВЦЭМ!$B$33:$B$776,F$83)+'СЕТ СН'!$H$11+СВЦЭМ!$D$10+'СЕТ СН'!$H$5-'СЕТ СН'!$H$21</f>
        <v>3547.2040912299999</v>
      </c>
      <c r="G98" s="36">
        <f>SUMIFS(СВЦЭМ!$D$33:$D$776,СВЦЭМ!$A$33:$A$776,$A98,СВЦЭМ!$B$33:$B$776,G$83)+'СЕТ СН'!$H$11+СВЦЭМ!$D$10+'СЕТ СН'!$H$5-'СЕТ СН'!$H$21</f>
        <v>3556.5322123400001</v>
      </c>
      <c r="H98" s="36">
        <f>SUMIFS(СВЦЭМ!$D$33:$D$776,СВЦЭМ!$A$33:$A$776,$A98,СВЦЭМ!$B$33:$B$776,H$83)+'СЕТ СН'!$H$11+СВЦЭМ!$D$10+'СЕТ СН'!$H$5-'СЕТ СН'!$H$21</f>
        <v>3558.3041831099999</v>
      </c>
      <c r="I98" s="36">
        <f>SUMIFS(СВЦЭМ!$D$33:$D$776,СВЦЭМ!$A$33:$A$776,$A98,СВЦЭМ!$B$33:$B$776,I$83)+'СЕТ СН'!$H$11+СВЦЭМ!$D$10+'СЕТ СН'!$H$5-'СЕТ СН'!$H$21</f>
        <v>3509.5062153600002</v>
      </c>
      <c r="J98" s="36">
        <f>SUMIFS(СВЦЭМ!$D$33:$D$776,СВЦЭМ!$A$33:$A$776,$A98,СВЦЭМ!$B$33:$B$776,J$83)+'СЕТ СН'!$H$11+СВЦЭМ!$D$10+'СЕТ СН'!$H$5-'СЕТ СН'!$H$21</f>
        <v>3459.3530235999997</v>
      </c>
      <c r="K98" s="36">
        <f>SUMIFS(СВЦЭМ!$D$33:$D$776,СВЦЭМ!$A$33:$A$776,$A98,СВЦЭМ!$B$33:$B$776,K$83)+'СЕТ СН'!$H$11+СВЦЭМ!$D$10+'СЕТ СН'!$H$5-'СЕТ СН'!$H$21</f>
        <v>3400.0680025299998</v>
      </c>
      <c r="L98" s="36">
        <f>SUMIFS(СВЦЭМ!$D$33:$D$776,СВЦЭМ!$A$33:$A$776,$A98,СВЦЭМ!$B$33:$B$776,L$83)+'СЕТ СН'!$H$11+СВЦЭМ!$D$10+'СЕТ СН'!$H$5-'СЕТ СН'!$H$21</f>
        <v>3401.5034043599999</v>
      </c>
      <c r="M98" s="36">
        <f>SUMIFS(СВЦЭМ!$D$33:$D$776,СВЦЭМ!$A$33:$A$776,$A98,СВЦЭМ!$B$33:$B$776,M$83)+'СЕТ СН'!$H$11+СВЦЭМ!$D$10+'СЕТ СН'!$H$5-'СЕТ СН'!$H$21</f>
        <v>3396.6707057399999</v>
      </c>
      <c r="N98" s="36">
        <f>SUMIFS(СВЦЭМ!$D$33:$D$776,СВЦЭМ!$A$33:$A$776,$A98,СВЦЭМ!$B$33:$B$776,N$83)+'СЕТ СН'!$H$11+СВЦЭМ!$D$10+'СЕТ СН'!$H$5-'СЕТ СН'!$H$21</f>
        <v>3392.5962615399999</v>
      </c>
      <c r="O98" s="36">
        <f>SUMIFS(СВЦЭМ!$D$33:$D$776,СВЦЭМ!$A$33:$A$776,$A98,СВЦЭМ!$B$33:$B$776,O$83)+'СЕТ СН'!$H$11+СВЦЭМ!$D$10+'СЕТ СН'!$H$5-'СЕТ СН'!$H$21</f>
        <v>3387.5509558499998</v>
      </c>
      <c r="P98" s="36">
        <f>SUMIFS(СВЦЭМ!$D$33:$D$776,СВЦЭМ!$A$33:$A$776,$A98,СВЦЭМ!$B$33:$B$776,P$83)+'СЕТ СН'!$H$11+СВЦЭМ!$D$10+'СЕТ СН'!$H$5-'СЕТ СН'!$H$21</f>
        <v>3397.71261405</v>
      </c>
      <c r="Q98" s="36">
        <f>SUMIFS(СВЦЭМ!$D$33:$D$776,СВЦЭМ!$A$33:$A$776,$A98,СВЦЭМ!$B$33:$B$776,Q$83)+'СЕТ СН'!$H$11+СВЦЭМ!$D$10+'СЕТ СН'!$H$5-'СЕТ СН'!$H$21</f>
        <v>3364.2321367599998</v>
      </c>
      <c r="R98" s="36">
        <f>SUMIFS(СВЦЭМ!$D$33:$D$776,СВЦЭМ!$A$33:$A$776,$A98,СВЦЭМ!$B$33:$B$776,R$83)+'СЕТ СН'!$H$11+СВЦЭМ!$D$10+'СЕТ СН'!$H$5-'СЕТ СН'!$H$21</f>
        <v>3330.2322032699999</v>
      </c>
      <c r="S98" s="36">
        <f>SUMIFS(СВЦЭМ!$D$33:$D$776,СВЦЭМ!$A$33:$A$776,$A98,СВЦЭМ!$B$33:$B$776,S$83)+'СЕТ СН'!$H$11+СВЦЭМ!$D$10+'СЕТ СН'!$H$5-'СЕТ СН'!$H$21</f>
        <v>3338.1615742599997</v>
      </c>
      <c r="T98" s="36">
        <f>SUMIFS(СВЦЭМ!$D$33:$D$776,СВЦЭМ!$A$33:$A$776,$A98,СВЦЭМ!$B$33:$B$776,T$83)+'СЕТ СН'!$H$11+СВЦЭМ!$D$10+'СЕТ СН'!$H$5-'СЕТ СН'!$H$21</f>
        <v>3428.0565951899998</v>
      </c>
      <c r="U98" s="36">
        <f>SUMIFS(СВЦЭМ!$D$33:$D$776,СВЦЭМ!$A$33:$A$776,$A98,СВЦЭМ!$B$33:$B$776,U$83)+'СЕТ СН'!$H$11+СВЦЭМ!$D$10+'СЕТ СН'!$H$5-'СЕТ СН'!$H$21</f>
        <v>3374.2873279199998</v>
      </c>
      <c r="V98" s="36">
        <f>SUMIFS(СВЦЭМ!$D$33:$D$776,СВЦЭМ!$A$33:$A$776,$A98,СВЦЭМ!$B$33:$B$776,V$83)+'СЕТ СН'!$H$11+СВЦЭМ!$D$10+'СЕТ СН'!$H$5-'СЕТ СН'!$H$21</f>
        <v>3347.5094053499997</v>
      </c>
      <c r="W98" s="36">
        <f>SUMIFS(СВЦЭМ!$D$33:$D$776,СВЦЭМ!$A$33:$A$776,$A98,СВЦЭМ!$B$33:$B$776,W$83)+'СЕТ СН'!$H$11+СВЦЭМ!$D$10+'СЕТ СН'!$H$5-'СЕТ СН'!$H$21</f>
        <v>3355.8515772199999</v>
      </c>
      <c r="X98" s="36">
        <f>SUMIFS(СВЦЭМ!$D$33:$D$776,СВЦЭМ!$A$33:$A$776,$A98,СВЦЭМ!$B$33:$B$776,X$83)+'СЕТ СН'!$H$11+СВЦЭМ!$D$10+'СЕТ СН'!$H$5-'СЕТ СН'!$H$21</f>
        <v>3329.3778037399998</v>
      </c>
      <c r="Y98" s="36">
        <f>SUMIFS(СВЦЭМ!$D$33:$D$776,СВЦЭМ!$A$33:$A$776,$A98,СВЦЭМ!$B$33:$B$776,Y$83)+'СЕТ СН'!$H$11+СВЦЭМ!$D$10+'СЕТ СН'!$H$5-'СЕТ СН'!$H$21</f>
        <v>3340.0183144799998</v>
      </c>
    </row>
    <row r="99" spans="1:25" ht="15.75" x14ac:dyDescent="0.2">
      <c r="A99" s="35">
        <f t="shared" si="2"/>
        <v>43632</v>
      </c>
      <c r="B99" s="36">
        <f>SUMIFS(СВЦЭМ!$D$33:$D$776,СВЦЭМ!$A$33:$A$776,$A99,СВЦЭМ!$B$33:$B$776,B$83)+'СЕТ СН'!$H$11+СВЦЭМ!$D$10+'СЕТ СН'!$H$5-'СЕТ СН'!$H$21</f>
        <v>3404.2033077699998</v>
      </c>
      <c r="C99" s="36">
        <f>SUMIFS(СВЦЭМ!$D$33:$D$776,СВЦЭМ!$A$33:$A$776,$A99,СВЦЭМ!$B$33:$B$776,C$83)+'СЕТ СН'!$H$11+СВЦЭМ!$D$10+'СЕТ СН'!$H$5-'СЕТ СН'!$H$21</f>
        <v>3429.36259475</v>
      </c>
      <c r="D99" s="36">
        <f>SUMIFS(СВЦЭМ!$D$33:$D$776,СВЦЭМ!$A$33:$A$776,$A99,СВЦЭМ!$B$33:$B$776,D$83)+'СЕТ СН'!$H$11+СВЦЭМ!$D$10+'СЕТ СН'!$H$5-'СЕТ СН'!$H$21</f>
        <v>3449.3120939599999</v>
      </c>
      <c r="E99" s="36">
        <f>SUMIFS(СВЦЭМ!$D$33:$D$776,СВЦЭМ!$A$33:$A$776,$A99,СВЦЭМ!$B$33:$B$776,E$83)+'СЕТ СН'!$H$11+СВЦЭМ!$D$10+'СЕТ СН'!$H$5-'СЕТ СН'!$H$21</f>
        <v>3459.13278872</v>
      </c>
      <c r="F99" s="36">
        <f>SUMIFS(СВЦЭМ!$D$33:$D$776,СВЦЭМ!$A$33:$A$776,$A99,СВЦЭМ!$B$33:$B$776,F$83)+'СЕТ СН'!$H$11+СВЦЭМ!$D$10+'СЕТ СН'!$H$5-'СЕТ СН'!$H$21</f>
        <v>3468.6335783599998</v>
      </c>
      <c r="G99" s="36">
        <f>SUMIFS(СВЦЭМ!$D$33:$D$776,СВЦЭМ!$A$33:$A$776,$A99,СВЦЭМ!$B$33:$B$776,G$83)+'СЕТ СН'!$H$11+СВЦЭМ!$D$10+'СЕТ СН'!$H$5-'СЕТ СН'!$H$21</f>
        <v>3464.0958830700001</v>
      </c>
      <c r="H99" s="36">
        <f>SUMIFS(СВЦЭМ!$D$33:$D$776,СВЦЭМ!$A$33:$A$776,$A99,СВЦЭМ!$B$33:$B$776,H$83)+'СЕТ СН'!$H$11+СВЦЭМ!$D$10+'СЕТ СН'!$H$5-'СЕТ СН'!$H$21</f>
        <v>3454.90440382</v>
      </c>
      <c r="I99" s="36">
        <f>SUMIFS(СВЦЭМ!$D$33:$D$776,СВЦЭМ!$A$33:$A$776,$A99,СВЦЭМ!$B$33:$B$776,I$83)+'СЕТ СН'!$H$11+СВЦЭМ!$D$10+'СЕТ СН'!$H$5-'СЕТ СН'!$H$21</f>
        <v>3425.51366181</v>
      </c>
      <c r="J99" s="36">
        <f>SUMIFS(СВЦЭМ!$D$33:$D$776,СВЦЭМ!$A$33:$A$776,$A99,СВЦЭМ!$B$33:$B$776,J$83)+'СЕТ СН'!$H$11+СВЦЭМ!$D$10+'СЕТ СН'!$H$5-'СЕТ СН'!$H$21</f>
        <v>3398.7204249199999</v>
      </c>
      <c r="K99" s="36">
        <f>SUMIFS(СВЦЭМ!$D$33:$D$776,СВЦЭМ!$A$33:$A$776,$A99,СВЦЭМ!$B$33:$B$776,K$83)+'СЕТ СН'!$H$11+СВЦЭМ!$D$10+'СЕТ СН'!$H$5-'СЕТ СН'!$H$21</f>
        <v>3375.2025171599998</v>
      </c>
      <c r="L99" s="36">
        <f>SUMIFS(СВЦЭМ!$D$33:$D$776,СВЦЭМ!$A$33:$A$776,$A99,СВЦЭМ!$B$33:$B$776,L$83)+'СЕТ СН'!$H$11+СВЦЭМ!$D$10+'СЕТ СН'!$H$5-'СЕТ СН'!$H$21</f>
        <v>3354.65067245</v>
      </c>
      <c r="M99" s="36">
        <f>SUMIFS(СВЦЭМ!$D$33:$D$776,СВЦЭМ!$A$33:$A$776,$A99,СВЦЭМ!$B$33:$B$776,M$83)+'СЕТ СН'!$H$11+СВЦЭМ!$D$10+'СЕТ СН'!$H$5-'СЕТ СН'!$H$21</f>
        <v>3353.31558077</v>
      </c>
      <c r="N99" s="36">
        <f>SUMIFS(СВЦЭМ!$D$33:$D$776,СВЦЭМ!$A$33:$A$776,$A99,СВЦЭМ!$B$33:$B$776,N$83)+'СЕТ СН'!$H$11+СВЦЭМ!$D$10+'СЕТ СН'!$H$5-'СЕТ СН'!$H$21</f>
        <v>3346.74483629</v>
      </c>
      <c r="O99" s="36">
        <f>SUMIFS(СВЦЭМ!$D$33:$D$776,СВЦЭМ!$A$33:$A$776,$A99,СВЦЭМ!$B$33:$B$776,O$83)+'СЕТ СН'!$H$11+СВЦЭМ!$D$10+'СЕТ СН'!$H$5-'СЕТ СН'!$H$21</f>
        <v>3355.3817185299999</v>
      </c>
      <c r="P99" s="36">
        <f>SUMIFS(СВЦЭМ!$D$33:$D$776,СВЦЭМ!$A$33:$A$776,$A99,СВЦЭМ!$B$33:$B$776,P$83)+'СЕТ СН'!$H$11+СВЦЭМ!$D$10+'СЕТ СН'!$H$5-'СЕТ СН'!$H$21</f>
        <v>3389.5980802200002</v>
      </c>
      <c r="Q99" s="36">
        <f>SUMIFS(СВЦЭМ!$D$33:$D$776,СВЦЭМ!$A$33:$A$776,$A99,СВЦЭМ!$B$33:$B$776,Q$83)+'СЕТ СН'!$H$11+СВЦЭМ!$D$10+'СЕТ СН'!$H$5-'СЕТ СН'!$H$21</f>
        <v>3362.7086701899998</v>
      </c>
      <c r="R99" s="36">
        <f>SUMIFS(СВЦЭМ!$D$33:$D$776,СВЦЭМ!$A$33:$A$776,$A99,СВЦЭМ!$B$33:$B$776,R$83)+'СЕТ СН'!$H$11+СВЦЭМ!$D$10+'СЕТ СН'!$H$5-'СЕТ СН'!$H$21</f>
        <v>3392.7899190899998</v>
      </c>
      <c r="S99" s="36">
        <f>SUMIFS(СВЦЭМ!$D$33:$D$776,СВЦЭМ!$A$33:$A$776,$A99,СВЦЭМ!$B$33:$B$776,S$83)+'СЕТ СН'!$H$11+СВЦЭМ!$D$10+'СЕТ СН'!$H$5-'СЕТ СН'!$H$21</f>
        <v>3404.8492837200001</v>
      </c>
      <c r="T99" s="36">
        <f>SUMIFS(СВЦЭМ!$D$33:$D$776,СВЦЭМ!$A$33:$A$776,$A99,СВЦЭМ!$B$33:$B$776,T$83)+'СЕТ СН'!$H$11+СВЦЭМ!$D$10+'СЕТ СН'!$H$5-'СЕТ СН'!$H$21</f>
        <v>3410.68233044</v>
      </c>
      <c r="U99" s="36">
        <f>SUMIFS(СВЦЭМ!$D$33:$D$776,СВЦЭМ!$A$33:$A$776,$A99,СВЦЭМ!$B$33:$B$776,U$83)+'СЕТ СН'!$H$11+СВЦЭМ!$D$10+'СЕТ СН'!$H$5-'СЕТ СН'!$H$21</f>
        <v>3410.64413423</v>
      </c>
      <c r="V99" s="36">
        <f>SUMIFS(СВЦЭМ!$D$33:$D$776,СВЦЭМ!$A$33:$A$776,$A99,СВЦЭМ!$B$33:$B$776,V$83)+'СЕТ СН'!$H$11+СВЦЭМ!$D$10+'СЕТ СН'!$H$5-'СЕТ СН'!$H$21</f>
        <v>3422.7315098700001</v>
      </c>
      <c r="W99" s="36">
        <f>SUMIFS(СВЦЭМ!$D$33:$D$776,СВЦЭМ!$A$33:$A$776,$A99,СВЦЭМ!$B$33:$B$776,W$83)+'СЕТ СН'!$H$11+СВЦЭМ!$D$10+'СЕТ СН'!$H$5-'СЕТ СН'!$H$21</f>
        <v>3453.24799712</v>
      </c>
      <c r="X99" s="36">
        <f>SUMIFS(СВЦЭМ!$D$33:$D$776,СВЦЭМ!$A$33:$A$776,$A99,СВЦЭМ!$B$33:$B$776,X$83)+'СЕТ СН'!$H$11+СВЦЭМ!$D$10+'СЕТ СН'!$H$5-'СЕТ СН'!$H$21</f>
        <v>3418.3239048400001</v>
      </c>
      <c r="Y99" s="36">
        <f>SUMIFS(СВЦЭМ!$D$33:$D$776,СВЦЭМ!$A$33:$A$776,$A99,СВЦЭМ!$B$33:$B$776,Y$83)+'СЕТ СН'!$H$11+СВЦЭМ!$D$10+'СЕТ СН'!$H$5-'СЕТ СН'!$H$21</f>
        <v>3390.1881509999998</v>
      </c>
    </row>
    <row r="100" spans="1:25" ht="15.75" x14ac:dyDescent="0.2">
      <c r="A100" s="35">
        <f t="shared" si="2"/>
        <v>43633</v>
      </c>
      <c r="B100" s="36">
        <f>SUMIFS(СВЦЭМ!$D$33:$D$776,СВЦЭМ!$A$33:$A$776,$A100,СВЦЭМ!$B$33:$B$776,B$83)+'СЕТ СН'!$H$11+СВЦЭМ!$D$10+'СЕТ СН'!$H$5-'СЕТ СН'!$H$21</f>
        <v>3455.2375696499998</v>
      </c>
      <c r="C100" s="36">
        <f>SUMIFS(СВЦЭМ!$D$33:$D$776,СВЦЭМ!$A$33:$A$776,$A100,СВЦЭМ!$B$33:$B$776,C$83)+'СЕТ СН'!$H$11+СВЦЭМ!$D$10+'СЕТ СН'!$H$5-'СЕТ СН'!$H$21</f>
        <v>3488.1086553699997</v>
      </c>
      <c r="D100" s="36">
        <f>SUMIFS(СВЦЭМ!$D$33:$D$776,СВЦЭМ!$A$33:$A$776,$A100,СВЦЭМ!$B$33:$B$776,D$83)+'СЕТ СН'!$H$11+СВЦЭМ!$D$10+'СЕТ СН'!$H$5-'СЕТ СН'!$H$21</f>
        <v>3523.9614636699998</v>
      </c>
      <c r="E100" s="36">
        <f>SUMIFS(СВЦЭМ!$D$33:$D$776,СВЦЭМ!$A$33:$A$776,$A100,СВЦЭМ!$B$33:$B$776,E$83)+'СЕТ СН'!$H$11+СВЦЭМ!$D$10+'СЕТ СН'!$H$5-'СЕТ СН'!$H$21</f>
        <v>3540.1018037599997</v>
      </c>
      <c r="F100" s="36">
        <f>SUMIFS(СВЦЭМ!$D$33:$D$776,СВЦЭМ!$A$33:$A$776,$A100,СВЦЭМ!$B$33:$B$776,F$83)+'СЕТ СН'!$H$11+СВЦЭМ!$D$10+'СЕТ СН'!$H$5-'СЕТ СН'!$H$21</f>
        <v>3557.0845409200001</v>
      </c>
      <c r="G100" s="36">
        <f>SUMIFS(СВЦЭМ!$D$33:$D$776,СВЦЭМ!$A$33:$A$776,$A100,СВЦЭМ!$B$33:$B$776,G$83)+'СЕТ СН'!$H$11+СВЦЭМ!$D$10+'СЕТ СН'!$H$5-'СЕТ СН'!$H$21</f>
        <v>3550.55000234</v>
      </c>
      <c r="H100" s="36">
        <f>SUMIFS(СВЦЭМ!$D$33:$D$776,СВЦЭМ!$A$33:$A$776,$A100,СВЦЭМ!$B$33:$B$776,H$83)+'СЕТ СН'!$H$11+СВЦЭМ!$D$10+'СЕТ СН'!$H$5-'СЕТ СН'!$H$21</f>
        <v>3484.5056604800002</v>
      </c>
      <c r="I100" s="36">
        <f>SUMIFS(СВЦЭМ!$D$33:$D$776,СВЦЭМ!$A$33:$A$776,$A100,СВЦЭМ!$B$33:$B$776,I$83)+'СЕТ СН'!$H$11+СВЦЭМ!$D$10+'СЕТ СН'!$H$5-'СЕТ СН'!$H$21</f>
        <v>3453.3225754099999</v>
      </c>
      <c r="J100" s="36">
        <f>SUMIFS(СВЦЭМ!$D$33:$D$776,СВЦЭМ!$A$33:$A$776,$A100,СВЦЭМ!$B$33:$B$776,J$83)+'СЕТ СН'!$H$11+СВЦЭМ!$D$10+'СЕТ СН'!$H$5-'СЕТ СН'!$H$21</f>
        <v>3438.65919093</v>
      </c>
      <c r="K100" s="36">
        <f>SUMIFS(СВЦЭМ!$D$33:$D$776,СВЦЭМ!$A$33:$A$776,$A100,СВЦЭМ!$B$33:$B$776,K$83)+'СЕТ СН'!$H$11+СВЦЭМ!$D$10+'СЕТ СН'!$H$5-'СЕТ СН'!$H$21</f>
        <v>3420.9635588699998</v>
      </c>
      <c r="L100" s="36">
        <f>SUMIFS(СВЦЭМ!$D$33:$D$776,СВЦЭМ!$A$33:$A$776,$A100,СВЦЭМ!$B$33:$B$776,L$83)+'СЕТ СН'!$H$11+СВЦЭМ!$D$10+'СЕТ СН'!$H$5-'СЕТ СН'!$H$21</f>
        <v>3408.8910669500001</v>
      </c>
      <c r="M100" s="36">
        <f>SUMIFS(СВЦЭМ!$D$33:$D$776,СВЦЭМ!$A$33:$A$776,$A100,СВЦЭМ!$B$33:$B$776,M$83)+'СЕТ СН'!$H$11+СВЦЭМ!$D$10+'СЕТ СН'!$H$5-'СЕТ СН'!$H$21</f>
        <v>3411.7006571299999</v>
      </c>
      <c r="N100" s="36">
        <f>SUMIFS(СВЦЭМ!$D$33:$D$776,СВЦЭМ!$A$33:$A$776,$A100,СВЦЭМ!$B$33:$B$776,N$83)+'СЕТ СН'!$H$11+СВЦЭМ!$D$10+'СЕТ СН'!$H$5-'СЕТ СН'!$H$21</f>
        <v>3416.8387124599999</v>
      </c>
      <c r="O100" s="36">
        <f>SUMIFS(СВЦЭМ!$D$33:$D$776,СВЦЭМ!$A$33:$A$776,$A100,СВЦЭМ!$B$33:$B$776,O$83)+'СЕТ СН'!$H$11+СВЦЭМ!$D$10+'СЕТ СН'!$H$5-'СЕТ СН'!$H$21</f>
        <v>3417.1096245499998</v>
      </c>
      <c r="P100" s="36">
        <f>SUMIFS(СВЦЭМ!$D$33:$D$776,СВЦЭМ!$A$33:$A$776,$A100,СВЦЭМ!$B$33:$B$776,P$83)+'СЕТ СН'!$H$11+СВЦЭМ!$D$10+'СЕТ СН'!$H$5-'СЕТ СН'!$H$21</f>
        <v>3435.8446900499998</v>
      </c>
      <c r="Q100" s="36">
        <f>SUMIFS(СВЦЭМ!$D$33:$D$776,СВЦЭМ!$A$33:$A$776,$A100,СВЦЭМ!$B$33:$B$776,Q$83)+'СЕТ СН'!$H$11+СВЦЭМ!$D$10+'СЕТ СН'!$H$5-'СЕТ СН'!$H$21</f>
        <v>3427.5605689200002</v>
      </c>
      <c r="R100" s="36">
        <f>SUMIFS(СВЦЭМ!$D$33:$D$776,СВЦЭМ!$A$33:$A$776,$A100,СВЦЭМ!$B$33:$B$776,R$83)+'СЕТ СН'!$H$11+СВЦЭМ!$D$10+'СЕТ СН'!$H$5-'СЕТ СН'!$H$21</f>
        <v>3466.7165667700001</v>
      </c>
      <c r="S100" s="36">
        <f>SUMIFS(СВЦЭМ!$D$33:$D$776,СВЦЭМ!$A$33:$A$776,$A100,СВЦЭМ!$B$33:$B$776,S$83)+'СЕТ СН'!$H$11+СВЦЭМ!$D$10+'СЕТ СН'!$H$5-'СЕТ СН'!$H$21</f>
        <v>3475.9796623100001</v>
      </c>
      <c r="T100" s="36">
        <f>SUMIFS(СВЦЭМ!$D$33:$D$776,СВЦЭМ!$A$33:$A$776,$A100,СВЦЭМ!$B$33:$B$776,T$83)+'СЕТ СН'!$H$11+СВЦЭМ!$D$10+'СЕТ СН'!$H$5-'СЕТ СН'!$H$21</f>
        <v>3482.5262439200001</v>
      </c>
      <c r="U100" s="36">
        <f>SUMIFS(СВЦЭМ!$D$33:$D$776,СВЦЭМ!$A$33:$A$776,$A100,СВЦЭМ!$B$33:$B$776,U$83)+'СЕТ СН'!$H$11+СВЦЭМ!$D$10+'СЕТ СН'!$H$5-'СЕТ СН'!$H$21</f>
        <v>3478.60297059</v>
      </c>
      <c r="V100" s="36">
        <f>SUMIFS(СВЦЭМ!$D$33:$D$776,СВЦЭМ!$A$33:$A$776,$A100,СВЦЭМ!$B$33:$B$776,V$83)+'СЕТ СН'!$H$11+СВЦЭМ!$D$10+'СЕТ СН'!$H$5-'СЕТ СН'!$H$21</f>
        <v>3482.24062766</v>
      </c>
      <c r="W100" s="36">
        <f>SUMIFS(СВЦЭМ!$D$33:$D$776,СВЦЭМ!$A$33:$A$776,$A100,СВЦЭМ!$B$33:$B$776,W$83)+'СЕТ СН'!$H$11+СВЦЭМ!$D$10+'СЕТ СН'!$H$5-'СЕТ СН'!$H$21</f>
        <v>3499.5923130800002</v>
      </c>
      <c r="X100" s="36">
        <f>SUMIFS(СВЦЭМ!$D$33:$D$776,СВЦЭМ!$A$33:$A$776,$A100,СВЦЭМ!$B$33:$B$776,X$83)+'СЕТ СН'!$H$11+СВЦЭМ!$D$10+'СЕТ СН'!$H$5-'СЕТ СН'!$H$21</f>
        <v>3477.23172806</v>
      </c>
      <c r="Y100" s="36">
        <f>SUMIFS(СВЦЭМ!$D$33:$D$776,СВЦЭМ!$A$33:$A$776,$A100,СВЦЭМ!$B$33:$B$776,Y$83)+'СЕТ СН'!$H$11+СВЦЭМ!$D$10+'СЕТ СН'!$H$5-'СЕТ СН'!$H$21</f>
        <v>3382.1702459600001</v>
      </c>
    </row>
    <row r="101" spans="1:25" ht="15.75" x14ac:dyDescent="0.2">
      <c r="A101" s="35">
        <f t="shared" si="2"/>
        <v>43634</v>
      </c>
      <c r="B101" s="36">
        <f>SUMIFS(СВЦЭМ!$D$33:$D$776,СВЦЭМ!$A$33:$A$776,$A101,СВЦЭМ!$B$33:$B$776,B$83)+'СЕТ СН'!$H$11+СВЦЭМ!$D$10+'СЕТ СН'!$H$5-'СЕТ СН'!$H$21</f>
        <v>3594.5833082499998</v>
      </c>
      <c r="C101" s="36">
        <f>SUMIFS(СВЦЭМ!$D$33:$D$776,СВЦЭМ!$A$33:$A$776,$A101,СВЦЭМ!$B$33:$B$776,C$83)+'СЕТ СН'!$H$11+СВЦЭМ!$D$10+'СЕТ СН'!$H$5-'СЕТ СН'!$H$21</f>
        <v>3642.97509954</v>
      </c>
      <c r="D101" s="36">
        <f>SUMIFS(СВЦЭМ!$D$33:$D$776,СВЦЭМ!$A$33:$A$776,$A101,СВЦЭМ!$B$33:$B$776,D$83)+'СЕТ СН'!$H$11+СВЦЭМ!$D$10+'СЕТ СН'!$H$5-'СЕТ СН'!$H$21</f>
        <v>3660.0010151400002</v>
      </c>
      <c r="E101" s="36">
        <f>SUMIFS(СВЦЭМ!$D$33:$D$776,СВЦЭМ!$A$33:$A$776,$A101,СВЦЭМ!$B$33:$B$776,E$83)+'СЕТ СН'!$H$11+СВЦЭМ!$D$10+'СЕТ СН'!$H$5-'СЕТ СН'!$H$21</f>
        <v>3680.33489117</v>
      </c>
      <c r="F101" s="36">
        <f>SUMIFS(СВЦЭМ!$D$33:$D$776,СВЦЭМ!$A$33:$A$776,$A101,СВЦЭМ!$B$33:$B$776,F$83)+'СЕТ СН'!$H$11+СВЦЭМ!$D$10+'СЕТ СН'!$H$5-'СЕТ СН'!$H$21</f>
        <v>3674.7075840299999</v>
      </c>
      <c r="G101" s="36">
        <f>SUMIFS(СВЦЭМ!$D$33:$D$776,СВЦЭМ!$A$33:$A$776,$A101,СВЦЭМ!$B$33:$B$776,G$83)+'СЕТ СН'!$H$11+СВЦЭМ!$D$10+'СЕТ СН'!$H$5-'СЕТ СН'!$H$21</f>
        <v>3652.7689774199998</v>
      </c>
      <c r="H101" s="36">
        <f>SUMIFS(СВЦЭМ!$D$33:$D$776,СВЦЭМ!$A$33:$A$776,$A101,СВЦЭМ!$B$33:$B$776,H$83)+'СЕТ СН'!$H$11+СВЦЭМ!$D$10+'СЕТ СН'!$H$5-'СЕТ СН'!$H$21</f>
        <v>3615.2868276999998</v>
      </c>
      <c r="I101" s="36">
        <f>SUMIFS(СВЦЭМ!$D$33:$D$776,СВЦЭМ!$A$33:$A$776,$A101,СВЦЭМ!$B$33:$B$776,I$83)+'СЕТ СН'!$H$11+СВЦЭМ!$D$10+'СЕТ СН'!$H$5-'СЕТ СН'!$H$21</f>
        <v>3563.28491528</v>
      </c>
      <c r="J101" s="36">
        <f>SUMIFS(СВЦЭМ!$D$33:$D$776,СВЦЭМ!$A$33:$A$776,$A101,СВЦЭМ!$B$33:$B$776,J$83)+'СЕТ СН'!$H$11+СВЦЭМ!$D$10+'СЕТ СН'!$H$5-'СЕТ СН'!$H$21</f>
        <v>3499.81845079</v>
      </c>
      <c r="K101" s="36">
        <f>SUMIFS(СВЦЭМ!$D$33:$D$776,СВЦЭМ!$A$33:$A$776,$A101,СВЦЭМ!$B$33:$B$776,K$83)+'СЕТ СН'!$H$11+СВЦЭМ!$D$10+'СЕТ СН'!$H$5-'СЕТ СН'!$H$21</f>
        <v>3465.3898899999999</v>
      </c>
      <c r="L101" s="36">
        <f>SUMIFS(СВЦЭМ!$D$33:$D$776,СВЦЭМ!$A$33:$A$776,$A101,СВЦЭМ!$B$33:$B$776,L$83)+'СЕТ СН'!$H$11+СВЦЭМ!$D$10+'СЕТ СН'!$H$5-'СЕТ СН'!$H$21</f>
        <v>3462.6898317199998</v>
      </c>
      <c r="M101" s="36">
        <f>SUMIFS(СВЦЭМ!$D$33:$D$776,СВЦЭМ!$A$33:$A$776,$A101,СВЦЭМ!$B$33:$B$776,M$83)+'СЕТ СН'!$H$11+СВЦЭМ!$D$10+'СЕТ СН'!$H$5-'СЕТ СН'!$H$21</f>
        <v>3470.09213249</v>
      </c>
      <c r="N101" s="36">
        <f>SUMIFS(СВЦЭМ!$D$33:$D$776,СВЦЭМ!$A$33:$A$776,$A101,СВЦЭМ!$B$33:$B$776,N$83)+'СЕТ СН'!$H$11+СВЦЭМ!$D$10+'СЕТ СН'!$H$5-'СЕТ СН'!$H$21</f>
        <v>3471.4916049799999</v>
      </c>
      <c r="O101" s="36">
        <f>SUMIFS(СВЦЭМ!$D$33:$D$776,СВЦЭМ!$A$33:$A$776,$A101,СВЦЭМ!$B$33:$B$776,O$83)+'СЕТ СН'!$H$11+СВЦЭМ!$D$10+'СЕТ СН'!$H$5-'СЕТ СН'!$H$21</f>
        <v>3475.1204386599998</v>
      </c>
      <c r="P101" s="36">
        <f>SUMIFS(СВЦЭМ!$D$33:$D$776,СВЦЭМ!$A$33:$A$776,$A101,СВЦЭМ!$B$33:$B$776,P$83)+'СЕТ СН'!$H$11+СВЦЭМ!$D$10+'СЕТ СН'!$H$5-'СЕТ СН'!$H$21</f>
        <v>3490.0084427799998</v>
      </c>
      <c r="Q101" s="36">
        <f>SUMIFS(СВЦЭМ!$D$33:$D$776,СВЦЭМ!$A$33:$A$776,$A101,СВЦЭМ!$B$33:$B$776,Q$83)+'СЕТ СН'!$H$11+СВЦЭМ!$D$10+'СЕТ СН'!$H$5-'СЕТ СН'!$H$21</f>
        <v>3460.0992393299998</v>
      </c>
      <c r="R101" s="36">
        <f>SUMIFS(СВЦЭМ!$D$33:$D$776,СВЦЭМ!$A$33:$A$776,$A101,СВЦЭМ!$B$33:$B$776,R$83)+'СЕТ СН'!$H$11+СВЦЭМ!$D$10+'СЕТ СН'!$H$5-'СЕТ СН'!$H$21</f>
        <v>3468.7585672099999</v>
      </c>
      <c r="S101" s="36">
        <f>SUMIFS(СВЦЭМ!$D$33:$D$776,СВЦЭМ!$A$33:$A$776,$A101,СВЦЭМ!$B$33:$B$776,S$83)+'СЕТ СН'!$H$11+СВЦЭМ!$D$10+'СЕТ СН'!$H$5-'СЕТ СН'!$H$21</f>
        <v>3470.7550971800001</v>
      </c>
      <c r="T101" s="36">
        <f>SUMIFS(СВЦЭМ!$D$33:$D$776,СВЦЭМ!$A$33:$A$776,$A101,СВЦЭМ!$B$33:$B$776,T$83)+'СЕТ СН'!$H$11+СВЦЭМ!$D$10+'СЕТ СН'!$H$5-'СЕТ СН'!$H$21</f>
        <v>3474.2210322999999</v>
      </c>
      <c r="U101" s="36">
        <f>SUMIFS(СВЦЭМ!$D$33:$D$776,СВЦЭМ!$A$33:$A$776,$A101,СВЦЭМ!$B$33:$B$776,U$83)+'СЕТ СН'!$H$11+СВЦЭМ!$D$10+'СЕТ СН'!$H$5-'СЕТ СН'!$H$21</f>
        <v>3475.3587108900001</v>
      </c>
      <c r="V101" s="36">
        <f>SUMIFS(СВЦЭМ!$D$33:$D$776,СВЦЭМ!$A$33:$A$776,$A101,СВЦЭМ!$B$33:$B$776,V$83)+'СЕТ СН'!$H$11+СВЦЭМ!$D$10+'СЕТ СН'!$H$5-'СЕТ СН'!$H$21</f>
        <v>3478.6827400399998</v>
      </c>
      <c r="W101" s="36">
        <f>SUMIFS(СВЦЭМ!$D$33:$D$776,СВЦЭМ!$A$33:$A$776,$A101,СВЦЭМ!$B$33:$B$776,W$83)+'СЕТ СН'!$H$11+СВЦЭМ!$D$10+'СЕТ СН'!$H$5-'СЕТ СН'!$H$21</f>
        <v>3477.7022054499998</v>
      </c>
      <c r="X101" s="36">
        <f>SUMIFS(СВЦЭМ!$D$33:$D$776,СВЦЭМ!$A$33:$A$776,$A101,СВЦЭМ!$B$33:$B$776,X$83)+'СЕТ СН'!$H$11+СВЦЭМ!$D$10+'СЕТ СН'!$H$5-'СЕТ СН'!$H$21</f>
        <v>3375.0350337700002</v>
      </c>
      <c r="Y101" s="36">
        <f>SUMIFS(СВЦЭМ!$D$33:$D$776,СВЦЭМ!$A$33:$A$776,$A101,СВЦЭМ!$B$33:$B$776,Y$83)+'СЕТ СН'!$H$11+СВЦЭМ!$D$10+'СЕТ СН'!$H$5-'СЕТ СН'!$H$21</f>
        <v>3401.0704316199999</v>
      </c>
    </row>
    <row r="102" spans="1:25" ht="15.75" x14ac:dyDescent="0.2">
      <c r="A102" s="35">
        <f t="shared" si="2"/>
        <v>43635</v>
      </c>
      <c r="B102" s="36">
        <f>SUMIFS(СВЦЭМ!$D$33:$D$776,СВЦЭМ!$A$33:$A$776,$A102,СВЦЭМ!$B$33:$B$776,B$83)+'СЕТ СН'!$H$11+СВЦЭМ!$D$10+'СЕТ СН'!$H$5-'СЕТ СН'!$H$21</f>
        <v>3532.2173390399998</v>
      </c>
      <c r="C102" s="36">
        <f>SUMIFS(СВЦЭМ!$D$33:$D$776,СВЦЭМ!$A$33:$A$776,$A102,СВЦЭМ!$B$33:$B$776,C$83)+'СЕТ СН'!$H$11+СВЦЭМ!$D$10+'СЕТ СН'!$H$5-'СЕТ СН'!$H$21</f>
        <v>3584.0685902599998</v>
      </c>
      <c r="D102" s="36">
        <f>SUMIFS(СВЦЭМ!$D$33:$D$776,СВЦЭМ!$A$33:$A$776,$A102,СВЦЭМ!$B$33:$B$776,D$83)+'СЕТ СН'!$H$11+СВЦЭМ!$D$10+'СЕТ СН'!$H$5-'СЕТ СН'!$H$21</f>
        <v>3621.0801041899999</v>
      </c>
      <c r="E102" s="36">
        <f>SUMIFS(СВЦЭМ!$D$33:$D$776,СВЦЭМ!$A$33:$A$776,$A102,СВЦЭМ!$B$33:$B$776,E$83)+'СЕТ СН'!$H$11+СВЦЭМ!$D$10+'СЕТ СН'!$H$5-'СЕТ СН'!$H$21</f>
        <v>3630.2365220199999</v>
      </c>
      <c r="F102" s="36">
        <f>SUMIFS(СВЦЭМ!$D$33:$D$776,СВЦЭМ!$A$33:$A$776,$A102,СВЦЭМ!$B$33:$B$776,F$83)+'СЕТ СН'!$H$11+СВЦЭМ!$D$10+'СЕТ СН'!$H$5-'СЕТ СН'!$H$21</f>
        <v>3621.6527283599999</v>
      </c>
      <c r="G102" s="36">
        <f>SUMIFS(СВЦЭМ!$D$33:$D$776,СВЦЭМ!$A$33:$A$776,$A102,СВЦЭМ!$B$33:$B$776,G$83)+'СЕТ СН'!$H$11+СВЦЭМ!$D$10+'СЕТ СН'!$H$5-'СЕТ СН'!$H$21</f>
        <v>3624.2195701999999</v>
      </c>
      <c r="H102" s="36">
        <f>SUMIFS(СВЦЭМ!$D$33:$D$776,СВЦЭМ!$A$33:$A$776,$A102,СВЦЭМ!$B$33:$B$776,H$83)+'СЕТ СН'!$H$11+СВЦЭМ!$D$10+'СЕТ СН'!$H$5-'СЕТ СН'!$H$21</f>
        <v>3563.08001565</v>
      </c>
      <c r="I102" s="36">
        <f>SUMIFS(СВЦЭМ!$D$33:$D$776,СВЦЭМ!$A$33:$A$776,$A102,СВЦЭМ!$B$33:$B$776,I$83)+'СЕТ СН'!$H$11+СВЦЭМ!$D$10+'СЕТ СН'!$H$5-'СЕТ СН'!$H$21</f>
        <v>3504.7446261499999</v>
      </c>
      <c r="J102" s="36">
        <f>SUMIFS(СВЦЭМ!$D$33:$D$776,СВЦЭМ!$A$33:$A$776,$A102,СВЦЭМ!$B$33:$B$776,J$83)+'СЕТ СН'!$H$11+СВЦЭМ!$D$10+'СЕТ СН'!$H$5-'СЕТ СН'!$H$21</f>
        <v>3479.6729835199999</v>
      </c>
      <c r="K102" s="36">
        <f>SUMIFS(СВЦЭМ!$D$33:$D$776,СВЦЭМ!$A$33:$A$776,$A102,СВЦЭМ!$B$33:$B$776,K$83)+'СЕТ СН'!$H$11+СВЦЭМ!$D$10+'СЕТ СН'!$H$5-'СЕТ СН'!$H$21</f>
        <v>3432.5358818899999</v>
      </c>
      <c r="L102" s="36">
        <f>SUMIFS(СВЦЭМ!$D$33:$D$776,СВЦЭМ!$A$33:$A$776,$A102,СВЦЭМ!$B$33:$B$776,L$83)+'СЕТ СН'!$H$11+СВЦЭМ!$D$10+'СЕТ СН'!$H$5-'СЕТ СН'!$H$21</f>
        <v>3437.6683133500001</v>
      </c>
      <c r="M102" s="36">
        <f>SUMIFS(СВЦЭМ!$D$33:$D$776,СВЦЭМ!$A$33:$A$776,$A102,СВЦЭМ!$B$33:$B$776,M$83)+'СЕТ СН'!$H$11+СВЦЭМ!$D$10+'СЕТ СН'!$H$5-'СЕТ СН'!$H$21</f>
        <v>3434.9686429799999</v>
      </c>
      <c r="N102" s="36">
        <f>SUMIFS(СВЦЭМ!$D$33:$D$776,СВЦЭМ!$A$33:$A$776,$A102,СВЦЭМ!$B$33:$B$776,N$83)+'СЕТ СН'!$H$11+СВЦЭМ!$D$10+'СЕТ СН'!$H$5-'СЕТ СН'!$H$21</f>
        <v>3463.9216589099997</v>
      </c>
      <c r="O102" s="36">
        <f>SUMIFS(СВЦЭМ!$D$33:$D$776,СВЦЭМ!$A$33:$A$776,$A102,СВЦЭМ!$B$33:$B$776,O$83)+'СЕТ СН'!$H$11+СВЦЭМ!$D$10+'СЕТ СН'!$H$5-'СЕТ СН'!$H$21</f>
        <v>3446.4716422800002</v>
      </c>
      <c r="P102" s="36">
        <f>SUMIFS(СВЦЭМ!$D$33:$D$776,СВЦЭМ!$A$33:$A$776,$A102,СВЦЭМ!$B$33:$B$776,P$83)+'СЕТ СН'!$H$11+СВЦЭМ!$D$10+'СЕТ СН'!$H$5-'СЕТ СН'!$H$21</f>
        <v>3452.6229252100002</v>
      </c>
      <c r="Q102" s="36">
        <f>SUMIFS(СВЦЭМ!$D$33:$D$776,СВЦЭМ!$A$33:$A$776,$A102,СВЦЭМ!$B$33:$B$776,Q$83)+'СЕТ СН'!$H$11+СВЦЭМ!$D$10+'СЕТ СН'!$H$5-'СЕТ СН'!$H$21</f>
        <v>3412.4600560999997</v>
      </c>
      <c r="R102" s="36">
        <f>SUMIFS(СВЦЭМ!$D$33:$D$776,СВЦЭМ!$A$33:$A$776,$A102,СВЦЭМ!$B$33:$B$776,R$83)+'СЕТ СН'!$H$11+СВЦЭМ!$D$10+'СЕТ СН'!$H$5-'СЕТ СН'!$H$21</f>
        <v>3369.0879152399998</v>
      </c>
      <c r="S102" s="36">
        <f>SUMIFS(СВЦЭМ!$D$33:$D$776,СВЦЭМ!$A$33:$A$776,$A102,СВЦЭМ!$B$33:$B$776,S$83)+'СЕТ СН'!$H$11+СВЦЭМ!$D$10+'СЕТ СН'!$H$5-'СЕТ СН'!$H$21</f>
        <v>3398.3533458699999</v>
      </c>
      <c r="T102" s="36">
        <f>SUMIFS(СВЦЭМ!$D$33:$D$776,СВЦЭМ!$A$33:$A$776,$A102,СВЦЭМ!$B$33:$B$776,T$83)+'СЕТ СН'!$H$11+СВЦЭМ!$D$10+'СЕТ СН'!$H$5-'СЕТ СН'!$H$21</f>
        <v>3385.8810659999999</v>
      </c>
      <c r="U102" s="36">
        <f>SUMIFS(СВЦЭМ!$D$33:$D$776,СВЦЭМ!$A$33:$A$776,$A102,СВЦЭМ!$B$33:$B$776,U$83)+'СЕТ СН'!$H$11+СВЦЭМ!$D$10+'СЕТ СН'!$H$5-'СЕТ СН'!$H$21</f>
        <v>3379.0130451800001</v>
      </c>
      <c r="V102" s="36">
        <f>SUMIFS(СВЦЭМ!$D$33:$D$776,СВЦЭМ!$A$33:$A$776,$A102,СВЦЭМ!$B$33:$B$776,V$83)+'СЕТ СН'!$H$11+СВЦЭМ!$D$10+'СЕТ СН'!$H$5-'СЕТ СН'!$H$21</f>
        <v>3370.0376703399997</v>
      </c>
      <c r="W102" s="36">
        <f>SUMIFS(СВЦЭМ!$D$33:$D$776,СВЦЭМ!$A$33:$A$776,$A102,СВЦЭМ!$B$33:$B$776,W$83)+'СЕТ СН'!$H$11+СВЦЭМ!$D$10+'СЕТ СН'!$H$5-'СЕТ СН'!$H$21</f>
        <v>3358.6810609499998</v>
      </c>
      <c r="X102" s="36">
        <f>SUMIFS(СВЦЭМ!$D$33:$D$776,СВЦЭМ!$A$33:$A$776,$A102,СВЦЭМ!$B$33:$B$776,X$83)+'СЕТ СН'!$H$11+СВЦЭМ!$D$10+'СЕТ СН'!$H$5-'СЕТ СН'!$H$21</f>
        <v>3370.2500719700001</v>
      </c>
      <c r="Y102" s="36">
        <f>SUMIFS(СВЦЭМ!$D$33:$D$776,СВЦЭМ!$A$33:$A$776,$A102,СВЦЭМ!$B$33:$B$776,Y$83)+'СЕТ СН'!$H$11+СВЦЭМ!$D$10+'СЕТ СН'!$H$5-'СЕТ СН'!$H$21</f>
        <v>3444.0041165799998</v>
      </c>
    </row>
    <row r="103" spans="1:25" ht="15.75" x14ac:dyDescent="0.2">
      <c r="A103" s="35">
        <f t="shared" si="2"/>
        <v>43636</v>
      </c>
      <c r="B103" s="36">
        <f>SUMIFS(СВЦЭМ!$D$33:$D$776,СВЦЭМ!$A$33:$A$776,$A103,СВЦЭМ!$B$33:$B$776,B$83)+'СЕТ СН'!$H$11+СВЦЭМ!$D$10+'СЕТ СН'!$H$5-'СЕТ СН'!$H$21</f>
        <v>3488.1386401899999</v>
      </c>
      <c r="C103" s="36">
        <f>SUMIFS(СВЦЭМ!$D$33:$D$776,СВЦЭМ!$A$33:$A$776,$A103,СВЦЭМ!$B$33:$B$776,C$83)+'СЕТ СН'!$H$11+СВЦЭМ!$D$10+'СЕТ СН'!$H$5-'СЕТ СН'!$H$21</f>
        <v>3536.0557540999998</v>
      </c>
      <c r="D103" s="36">
        <f>SUMIFS(СВЦЭМ!$D$33:$D$776,СВЦЭМ!$A$33:$A$776,$A103,СВЦЭМ!$B$33:$B$776,D$83)+'СЕТ СН'!$H$11+СВЦЭМ!$D$10+'СЕТ СН'!$H$5-'СЕТ СН'!$H$21</f>
        <v>3569.1554610200001</v>
      </c>
      <c r="E103" s="36">
        <f>SUMIFS(СВЦЭМ!$D$33:$D$776,СВЦЭМ!$A$33:$A$776,$A103,СВЦЭМ!$B$33:$B$776,E$83)+'СЕТ СН'!$H$11+СВЦЭМ!$D$10+'СЕТ СН'!$H$5-'СЕТ СН'!$H$21</f>
        <v>3572.95519689</v>
      </c>
      <c r="F103" s="36">
        <f>SUMIFS(СВЦЭМ!$D$33:$D$776,СВЦЭМ!$A$33:$A$776,$A103,СВЦЭМ!$B$33:$B$776,F$83)+'СЕТ СН'!$H$11+СВЦЭМ!$D$10+'СЕТ СН'!$H$5-'СЕТ СН'!$H$21</f>
        <v>3573.6243018599998</v>
      </c>
      <c r="G103" s="36">
        <f>SUMIFS(СВЦЭМ!$D$33:$D$776,СВЦЭМ!$A$33:$A$776,$A103,СВЦЭМ!$B$33:$B$776,G$83)+'СЕТ СН'!$H$11+СВЦЭМ!$D$10+'СЕТ СН'!$H$5-'СЕТ СН'!$H$21</f>
        <v>3586.6620858199999</v>
      </c>
      <c r="H103" s="36">
        <f>SUMIFS(СВЦЭМ!$D$33:$D$776,СВЦЭМ!$A$33:$A$776,$A103,СВЦЭМ!$B$33:$B$776,H$83)+'СЕТ СН'!$H$11+СВЦЭМ!$D$10+'СЕТ СН'!$H$5-'СЕТ СН'!$H$21</f>
        <v>3578.3758510500002</v>
      </c>
      <c r="I103" s="36">
        <f>SUMIFS(СВЦЭМ!$D$33:$D$776,СВЦЭМ!$A$33:$A$776,$A103,СВЦЭМ!$B$33:$B$776,I$83)+'СЕТ СН'!$H$11+СВЦЭМ!$D$10+'СЕТ СН'!$H$5-'СЕТ СН'!$H$21</f>
        <v>3554.6679275900001</v>
      </c>
      <c r="J103" s="36">
        <f>SUMIFS(СВЦЭМ!$D$33:$D$776,СВЦЭМ!$A$33:$A$776,$A103,СВЦЭМ!$B$33:$B$776,J$83)+'СЕТ СН'!$H$11+СВЦЭМ!$D$10+'СЕТ СН'!$H$5-'СЕТ СН'!$H$21</f>
        <v>3529.00471436</v>
      </c>
      <c r="K103" s="36">
        <f>SUMIFS(СВЦЭМ!$D$33:$D$776,СВЦЭМ!$A$33:$A$776,$A103,СВЦЭМ!$B$33:$B$776,K$83)+'СЕТ СН'!$H$11+СВЦЭМ!$D$10+'СЕТ СН'!$H$5-'СЕТ СН'!$H$21</f>
        <v>3502.41004294</v>
      </c>
      <c r="L103" s="36">
        <f>SUMIFS(СВЦЭМ!$D$33:$D$776,СВЦЭМ!$A$33:$A$776,$A103,СВЦЭМ!$B$33:$B$776,L$83)+'СЕТ СН'!$H$11+СВЦЭМ!$D$10+'СЕТ СН'!$H$5-'СЕТ СН'!$H$21</f>
        <v>3505.57117049</v>
      </c>
      <c r="M103" s="36">
        <f>SUMIFS(СВЦЭМ!$D$33:$D$776,СВЦЭМ!$A$33:$A$776,$A103,СВЦЭМ!$B$33:$B$776,M$83)+'СЕТ СН'!$H$11+СВЦЭМ!$D$10+'СЕТ СН'!$H$5-'СЕТ СН'!$H$21</f>
        <v>3508.46339304</v>
      </c>
      <c r="N103" s="36">
        <f>SUMIFS(СВЦЭМ!$D$33:$D$776,СВЦЭМ!$A$33:$A$776,$A103,СВЦЭМ!$B$33:$B$776,N$83)+'СЕТ СН'!$H$11+СВЦЭМ!$D$10+'СЕТ СН'!$H$5-'СЕТ СН'!$H$21</f>
        <v>3512.59963092</v>
      </c>
      <c r="O103" s="36">
        <f>SUMIFS(СВЦЭМ!$D$33:$D$776,СВЦЭМ!$A$33:$A$776,$A103,СВЦЭМ!$B$33:$B$776,O$83)+'СЕТ СН'!$H$11+СВЦЭМ!$D$10+'СЕТ СН'!$H$5-'СЕТ СН'!$H$21</f>
        <v>3514.9132444699999</v>
      </c>
      <c r="P103" s="36">
        <f>SUMIFS(СВЦЭМ!$D$33:$D$776,СВЦЭМ!$A$33:$A$776,$A103,СВЦЭМ!$B$33:$B$776,P$83)+'СЕТ СН'!$H$11+СВЦЭМ!$D$10+'СЕТ СН'!$H$5-'СЕТ СН'!$H$21</f>
        <v>3525.4692783299997</v>
      </c>
      <c r="Q103" s="36">
        <f>SUMIFS(СВЦЭМ!$D$33:$D$776,СВЦЭМ!$A$33:$A$776,$A103,СВЦЭМ!$B$33:$B$776,Q$83)+'СЕТ СН'!$H$11+СВЦЭМ!$D$10+'СЕТ СН'!$H$5-'СЕТ СН'!$H$21</f>
        <v>3488.5839363300001</v>
      </c>
      <c r="R103" s="36">
        <f>SUMIFS(СВЦЭМ!$D$33:$D$776,СВЦЭМ!$A$33:$A$776,$A103,СВЦЭМ!$B$33:$B$776,R$83)+'СЕТ СН'!$H$11+СВЦЭМ!$D$10+'СЕТ СН'!$H$5-'СЕТ СН'!$H$21</f>
        <v>3437.4333008399999</v>
      </c>
      <c r="S103" s="36">
        <f>SUMIFS(СВЦЭМ!$D$33:$D$776,СВЦЭМ!$A$33:$A$776,$A103,СВЦЭМ!$B$33:$B$776,S$83)+'СЕТ СН'!$H$11+СВЦЭМ!$D$10+'СЕТ СН'!$H$5-'СЕТ СН'!$H$21</f>
        <v>3441.7221448400001</v>
      </c>
      <c r="T103" s="36">
        <f>SUMIFS(СВЦЭМ!$D$33:$D$776,СВЦЭМ!$A$33:$A$776,$A103,СВЦЭМ!$B$33:$B$776,T$83)+'СЕТ СН'!$H$11+СВЦЭМ!$D$10+'СЕТ СН'!$H$5-'СЕТ СН'!$H$21</f>
        <v>3448.12363577</v>
      </c>
      <c r="U103" s="36">
        <f>SUMIFS(СВЦЭМ!$D$33:$D$776,СВЦЭМ!$A$33:$A$776,$A103,СВЦЭМ!$B$33:$B$776,U$83)+'СЕТ СН'!$H$11+СВЦЭМ!$D$10+'СЕТ СН'!$H$5-'СЕТ СН'!$H$21</f>
        <v>3461.1690949700001</v>
      </c>
      <c r="V103" s="36">
        <f>SUMIFS(СВЦЭМ!$D$33:$D$776,СВЦЭМ!$A$33:$A$776,$A103,СВЦЭМ!$B$33:$B$776,V$83)+'СЕТ СН'!$H$11+СВЦЭМ!$D$10+'СЕТ СН'!$H$5-'СЕТ СН'!$H$21</f>
        <v>3479.5983712699999</v>
      </c>
      <c r="W103" s="36">
        <f>SUMIFS(СВЦЭМ!$D$33:$D$776,СВЦЭМ!$A$33:$A$776,$A103,СВЦЭМ!$B$33:$B$776,W$83)+'СЕТ СН'!$H$11+СВЦЭМ!$D$10+'СЕТ СН'!$H$5-'СЕТ СН'!$H$21</f>
        <v>3483.7066685700001</v>
      </c>
      <c r="X103" s="36">
        <f>SUMIFS(СВЦЭМ!$D$33:$D$776,СВЦЭМ!$A$33:$A$776,$A103,СВЦЭМ!$B$33:$B$776,X$83)+'СЕТ СН'!$H$11+СВЦЭМ!$D$10+'СЕТ СН'!$H$5-'СЕТ СН'!$H$21</f>
        <v>3473.7056270100002</v>
      </c>
      <c r="Y103" s="36">
        <f>SUMIFS(СВЦЭМ!$D$33:$D$776,СВЦЭМ!$A$33:$A$776,$A103,СВЦЭМ!$B$33:$B$776,Y$83)+'СЕТ СН'!$H$11+СВЦЭМ!$D$10+'СЕТ СН'!$H$5-'СЕТ СН'!$H$21</f>
        <v>3513.5946190899999</v>
      </c>
    </row>
    <row r="104" spans="1:25" ht="15.75" x14ac:dyDescent="0.2">
      <c r="A104" s="35">
        <f t="shared" si="2"/>
        <v>43637</v>
      </c>
      <c r="B104" s="36">
        <f>SUMIFS(СВЦЭМ!$D$33:$D$776,СВЦЭМ!$A$33:$A$776,$A104,СВЦЭМ!$B$33:$B$776,B$83)+'СЕТ СН'!$H$11+СВЦЭМ!$D$10+'СЕТ СН'!$H$5-'СЕТ СН'!$H$21</f>
        <v>3505.09541571</v>
      </c>
      <c r="C104" s="36">
        <f>SUMIFS(СВЦЭМ!$D$33:$D$776,СВЦЭМ!$A$33:$A$776,$A104,СВЦЭМ!$B$33:$B$776,C$83)+'СЕТ СН'!$H$11+СВЦЭМ!$D$10+'СЕТ СН'!$H$5-'СЕТ СН'!$H$21</f>
        <v>3508.5975259299998</v>
      </c>
      <c r="D104" s="36">
        <f>SUMIFS(СВЦЭМ!$D$33:$D$776,СВЦЭМ!$A$33:$A$776,$A104,СВЦЭМ!$B$33:$B$776,D$83)+'СЕТ СН'!$H$11+СВЦЭМ!$D$10+'СЕТ СН'!$H$5-'СЕТ СН'!$H$21</f>
        <v>3532.5784553899998</v>
      </c>
      <c r="E104" s="36">
        <f>SUMIFS(СВЦЭМ!$D$33:$D$776,СВЦЭМ!$A$33:$A$776,$A104,СВЦЭМ!$B$33:$B$776,E$83)+'СЕТ СН'!$H$11+СВЦЭМ!$D$10+'СЕТ СН'!$H$5-'СЕТ СН'!$H$21</f>
        <v>3568.29593918</v>
      </c>
      <c r="F104" s="36">
        <f>SUMIFS(СВЦЭМ!$D$33:$D$776,СВЦЭМ!$A$33:$A$776,$A104,СВЦЭМ!$B$33:$B$776,F$83)+'СЕТ СН'!$H$11+СВЦЭМ!$D$10+'СЕТ СН'!$H$5-'СЕТ СН'!$H$21</f>
        <v>3575.5580646999997</v>
      </c>
      <c r="G104" s="36">
        <f>SUMIFS(СВЦЭМ!$D$33:$D$776,СВЦЭМ!$A$33:$A$776,$A104,СВЦЭМ!$B$33:$B$776,G$83)+'СЕТ СН'!$H$11+СВЦЭМ!$D$10+'СЕТ СН'!$H$5-'СЕТ СН'!$H$21</f>
        <v>3579.7091614999999</v>
      </c>
      <c r="H104" s="36">
        <f>SUMIFS(СВЦЭМ!$D$33:$D$776,СВЦЭМ!$A$33:$A$776,$A104,СВЦЭМ!$B$33:$B$776,H$83)+'СЕТ СН'!$H$11+СВЦЭМ!$D$10+'СЕТ СН'!$H$5-'СЕТ СН'!$H$21</f>
        <v>3524.2082166599998</v>
      </c>
      <c r="I104" s="36">
        <f>SUMIFS(СВЦЭМ!$D$33:$D$776,СВЦЭМ!$A$33:$A$776,$A104,СВЦЭМ!$B$33:$B$776,I$83)+'СЕТ СН'!$H$11+СВЦЭМ!$D$10+'СЕТ СН'!$H$5-'СЕТ СН'!$H$21</f>
        <v>3513.5624964999997</v>
      </c>
      <c r="J104" s="36">
        <f>SUMIFS(СВЦЭМ!$D$33:$D$776,СВЦЭМ!$A$33:$A$776,$A104,СВЦЭМ!$B$33:$B$776,J$83)+'СЕТ СН'!$H$11+СВЦЭМ!$D$10+'СЕТ СН'!$H$5-'СЕТ СН'!$H$21</f>
        <v>3518.8381033000001</v>
      </c>
      <c r="K104" s="36">
        <f>SUMIFS(СВЦЭМ!$D$33:$D$776,СВЦЭМ!$A$33:$A$776,$A104,СВЦЭМ!$B$33:$B$776,K$83)+'СЕТ СН'!$H$11+СВЦЭМ!$D$10+'СЕТ СН'!$H$5-'СЕТ СН'!$H$21</f>
        <v>3517.8778405899998</v>
      </c>
      <c r="L104" s="36">
        <f>SUMIFS(СВЦЭМ!$D$33:$D$776,СВЦЭМ!$A$33:$A$776,$A104,СВЦЭМ!$B$33:$B$776,L$83)+'СЕТ СН'!$H$11+СВЦЭМ!$D$10+'СЕТ СН'!$H$5-'СЕТ СН'!$H$21</f>
        <v>3528.5792191699998</v>
      </c>
      <c r="M104" s="36">
        <f>SUMIFS(СВЦЭМ!$D$33:$D$776,СВЦЭМ!$A$33:$A$776,$A104,СВЦЭМ!$B$33:$B$776,M$83)+'СЕТ СН'!$H$11+СВЦЭМ!$D$10+'СЕТ СН'!$H$5-'СЕТ СН'!$H$21</f>
        <v>3518.2153908499999</v>
      </c>
      <c r="N104" s="36">
        <f>SUMIFS(СВЦЭМ!$D$33:$D$776,СВЦЭМ!$A$33:$A$776,$A104,СВЦЭМ!$B$33:$B$776,N$83)+'СЕТ СН'!$H$11+СВЦЭМ!$D$10+'СЕТ СН'!$H$5-'СЕТ СН'!$H$21</f>
        <v>3516.8506816199997</v>
      </c>
      <c r="O104" s="36">
        <f>SUMIFS(СВЦЭМ!$D$33:$D$776,СВЦЭМ!$A$33:$A$776,$A104,СВЦЭМ!$B$33:$B$776,O$83)+'СЕТ СН'!$H$11+СВЦЭМ!$D$10+'СЕТ СН'!$H$5-'СЕТ СН'!$H$21</f>
        <v>3517.3238398399999</v>
      </c>
      <c r="P104" s="36">
        <f>SUMIFS(СВЦЭМ!$D$33:$D$776,СВЦЭМ!$A$33:$A$776,$A104,СВЦЭМ!$B$33:$B$776,P$83)+'СЕТ СН'!$H$11+СВЦЭМ!$D$10+'СЕТ СН'!$H$5-'СЕТ СН'!$H$21</f>
        <v>3526.67287614</v>
      </c>
      <c r="Q104" s="36">
        <f>SUMIFS(СВЦЭМ!$D$33:$D$776,СВЦЭМ!$A$33:$A$776,$A104,СВЦЭМ!$B$33:$B$776,Q$83)+'СЕТ СН'!$H$11+СВЦЭМ!$D$10+'СЕТ СН'!$H$5-'СЕТ СН'!$H$21</f>
        <v>3480.1609292799999</v>
      </c>
      <c r="R104" s="36">
        <f>SUMIFS(СВЦЭМ!$D$33:$D$776,СВЦЭМ!$A$33:$A$776,$A104,СВЦЭМ!$B$33:$B$776,R$83)+'СЕТ СН'!$H$11+СВЦЭМ!$D$10+'СЕТ СН'!$H$5-'СЕТ СН'!$H$21</f>
        <v>3422.5839250999998</v>
      </c>
      <c r="S104" s="36">
        <f>SUMIFS(СВЦЭМ!$D$33:$D$776,СВЦЭМ!$A$33:$A$776,$A104,СВЦЭМ!$B$33:$B$776,S$83)+'СЕТ СН'!$H$11+СВЦЭМ!$D$10+'СЕТ СН'!$H$5-'СЕТ СН'!$H$21</f>
        <v>3352.2546866100001</v>
      </c>
      <c r="T104" s="36">
        <f>SUMIFS(СВЦЭМ!$D$33:$D$776,СВЦЭМ!$A$33:$A$776,$A104,СВЦЭМ!$B$33:$B$776,T$83)+'СЕТ СН'!$H$11+СВЦЭМ!$D$10+'СЕТ СН'!$H$5-'СЕТ СН'!$H$21</f>
        <v>3356.1370935199998</v>
      </c>
      <c r="U104" s="36">
        <f>SUMIFS(СВЦЭМ!$D$33:$D$776,СВЦЭМ!$A$33:$A$776,$A104,СВЦЭМ!$B$33:$B$776,U$83)+'СЕТ СН'!$H$11+СВЦЭМ!$D$10+'СЕТ СН'!$H$5-'СЕТ СН'!$H$21</f>
        <v>3351.5263885099998</v>
      </c>
      <c r="V104" s="36">
        <f>SUMIFS(СВЦЭМ!$D$33:$D$776,СВЦЭМ!$A$33:$A$776,$A104,СВЦЭМ!$B$33:$B$776,V$83)+'СЕТ СН'!$H$11+СВЦЭМ!$D$10+'СЕТ СН'!$H$5-'СЕТ СН'!$H$21</f>
        <v>3365.9756816399999</v>
      </c>
      <c r="W104" s="36">
        <f>SUMIFS(СВЦЭМ!$D$33:$D$776,СВЦЭМ!$A$33:$A$776,$A104,СВЦЭМ!$B$33:$B$776,W$83)+'СЕТ СН'!$H$11+СВЦЭМ!$D$10+'СЕТ СН'!$H$5-'СЕТ СН'!$H$21</f>
        <v>3378.9597638</v>
      </c>
      <c r="X104" s="36">
        <f>SUMIFS(СВЦЭМ!$D$33:$D$776,СВЦЭМ!$A$33:$A$776,$A104,СВЦЭМ!$B$33:$B$776,X$83)+'СЕТ СН'!$H$11+СВЦЭМ!$D$10+'СЕТ СН'!$H$5-'СЕТ СН'!$H$21</f>
        <v>3354.22772687</v>
      </c>
      <c r="Y104" s="36">
        <f>SUMIFS(СВЦЭМ!$D$33:$D$776,СВЦЭМ!$A$33:$A$776,$A104,СВЦЭМ!$B$33:$B$776,Y$83)+'СЕТ СН'!$H$11+СВЦЭМ!$D$10+'СЕТ СН'!$H$5-'СЕТ СН'!$H$21</f>
        <v>3375.2810645099999</v>
      </c>
    </row>
    <row r="105" spans="1:25" ht="15.75" x14ac:dyDescent="0.2">
      <c r="A105" s="35">
        <f t="shared" si="2"/>
        <v>43638</v>
      </c>
      <c r="B105" s="36">
        <f>SUMIFS(СВЦЭМ!$D$33:$D$776,СВЦЭМ!$A$33:$A$776,$A105,СВЦЭМ!$B$33:$B$776,B$83)+'СЕТ СН'!$H$11+СВЦЭМ!$D$10+'СЕТ СН'!$H$5-'СЕТ СН'!$H$21</f>
        <v>3529.7776490299998</v>
      </c>
      <c r="C105" s="36">
        <f>SUMIFS(СВЦЭМ!$D$33:$D$776,СВЦЭМ!$A$33:$A$776,$A105,СВЦЭМ!$B$33:$B$776,C$83)+'СЕТ СН'!$H$11+СВЦЭМ!$D$10+'СЕТ СН'!$H$5-'СЕТ СН'!$H$21</f>
        <v>3568.5661451799997</v>
      </c>
      <c r="D105" s="36">
        <f>SUMIFS(СВЦЭМ!$D$33:$D$776,СВЦЭМ!$A$33:$A$776,$A105,СВЦЭМ!$B$33:$B$776,D$83)+'СЕТ СН'!$H$11+СВЦЭМ!$D$10+'СЕТ СН'!$H$5-'СЕТ СН'!$H$21</f>
        <v>3594.0238280899998</v>
      </c>
      <c r="E105" s="36">
        <f>SUMIFS(СВЦЭМ!$D$33:$D$776,СВЦЭМ!$A$33:$A$776,$A105,СВЦЭМ!$B$33:$B$776,E$83)+'СЕТ СН'!$H$11+СВЦЭМ!$D$10+'СЕТ СН'!$H$5-'СЕТ СН'!$H$21</f>
        <v>3628.6659770900001</v>
      </c>
      <c r="F105" s="36">
        <f>SUMIFS(СВЦЭМ!$D$33:$D$776,СВЦЭМ!$A$33:$A$776,$A105,СВЦЭМ!$B$33:$B$776,F$83)+'СЕТ СН'!$H$11+СВЦЭМ!$D$10+'СЕТ СН'!$H$5-'СЕТ СН'!$H$21</f>
        <v>3629.75222876</v>
      </c>
      <c r="G105" s="36">
        <f>SUMIFS(СВЦЭМ!$D$33:$D$776,СВЦЭМ!$A$33:$A$776,$A105,СВЦЭМ!$B$33:$B$776,G$83)+'СЕТ СН'!$H$11+СВЦЭМ!$D$10+'СЕТ СН'!$H$5-'СЕТ СН'!$H$21</f>
        <v>3632.8208001399998</v>
      </c>
      <c r="H105" s="36">
        <f>SUMIFS(СВЦЭМ!$D$33:$D$776,СВЦЭМ!$A$33:$A$776,$A105,СВЦЭМ!$B$33:$B$776,H$83)+'СЕТ СН'!$H$11+СВЦЭМ!$D$10+'СЕТ СН'!$H$5-'СЕТ СН'!$H$21</f>
        <v>3608.3454424199999</v>
      </c>
      <c r="I105" s="36">
        <f>SUMIFS(СВЦЭМ!$D$33:$D$776,СВЦЭМ!$A$33:$A$776,$A105,СВЦЭМ!$B$33:$B$776,I$83)+'СЕТ СН'!$H$11+СВЦЭМ!$D$10+'СЕТ СН'!$H$5-'СЕТ СН'!$H$21</f>
        <v>3562.3696258199998</v>
      </c>
      <c r="J105" s="36">
        <f>SUMIFS(СВЦЭМ!$D$33:$D$776,СВЦЭМ!$A$33:$A$776,$A105,СВЦЭМ!$B$33:$B$776,J$83)+'СЕТ СН'!$H$11+СВЦЭМ!$D$10+'СЕТ СН'!$H$5-'СЕТ СН'!$H$21</f>
        <v>3535.02545629</v>
      </c>
      <c r="K105" s="36">
        <f>SUMIFS(СВЦЭМ!$D$33:$D$776,СВЦЭМ!$A$33:$A$776,$A105,СВЦЭМ!$B$33:$B$776,K$83)+'СЕТ СН'!$H$11+СВЦЭМ!$D$10+'СЕТ СН'!$H$5-'СЕТ СН'!$H$21</f>
        <v>3462.9441898800001</v>
      </c>
      <c r="L105" s="36">
        <f>SUMIFS(СВЦЭМ!$D$33:$D$776,СВЦЭМ!$A$33:$A$776,$A105,СВЦЭМ!$B$33:$B$776,L$83)+'СЕТ СН'!$H$11+СВЦЭМ!$D$10+'СЕТ СН'!$H$5-'СЕТ СН'!$H$21</f>
        <v>3375.6826710300002</v>
      </c>
      <c r="M105" s="36">
        <f>SUMIFS(СВЦЭМ!$D$33:$D$776,СВЦЭМ!$A$33:$A$776,$A105,СВЦЭМ!$B$33:$B$776,M$83)+'СЕТ СН'!$H$11+СВЦЭМ!$D$10+'СЕТ СН'!$H$5-'СЕТ СН'!$H$21</f>
        <v>3372.95319264</v>
      </c>
      <c r="N105" s="36">
        <f>SUMIFS(СВЦЭМ!$D$33:$D$776,СВЦЭМ!$A$33:$A$776,$A105,СВЦЭМ!$B$33:$B$776,N$83)+'СЕТ СН'!$H$11+СВЦЭМ!$D$10+'СЕТ СН'!$H$5-'СЕТ СН'!$H$21</f>
        <v>3369.4833463999998</v>
      </c>
      <c r="O105" s="36">
        <f>SUMIFS(СВЦЭМ!$D$33:$D$776,СВЦЭМ!$A$33:$A$776,$A105,СВЦЭМ!$B$33:$B$776,O$83)+'СЕТ СН'!$H$11+СВЦЭМ!$D$10+'СЕТ СН'!$H$5-'СЕТ СН'!$H$21</f>
        <v>3371.6499604800001</v>
      </c>
      <c r="P105" s="36">
        <f>SUMIFS(СВЦЭМ!$D$33:$D$776,СВЦЭМ!$A$33:$A$776,$A105,СВЦЭМ!$B$33:$B$776,P$83)+'СЕТ СН'!$H$11+СВЦЭМ!$D$10+'СЕТ СН'!$H$5-'СЕТ СН'!$H$21</f>
        <v>3383.0619215299998</v>
      </c>
      <c r="Q105" s="36">
        <f>SUMIFS(СВЦЭМ!$D$33:$D$776,СВЦЭМ!$A$33:$A$776,$A105,СВЦЭМ!$B$33:$B$776,Q$83)+'СЕТ СН'!$H$11+СВЦЭМ!$D$10+'СЕТ СН'!$H$5-'СЕТ СН'!$H$21</f>
        <v>3373.7957684399998</v>
      </c>
      <c r="R105" s="36">
        <f>SUMIFS(СВЦЭМ!$D$33:$D$776,СВЦЭМ!$A$33:$A$776,$A105,СВЦЭМ!$B$33:$B$776,R$83)+'СЕТ СН'!$H$11+СВЦЭМ!$D$10+'СЕТ СН'!$H$5-'СЕТ СН'!$H$21</f>
        <v>3380.4979021199997</v>
      </c>
      <c r="S105" s="36">
        <f>SUMIFS(СВЦЭМ!$D$33:$D$776,СВЦЭМ!$A$33:$A$776,$A105,СВЦЭМ!$B$33:$B$776,S$83)+'СЕТ СН'!$H$11+СВЦЭМ!$D$10+'СЕТ СН'!$H$5-'СЕТ СН'!$H$21</f>
        <v>3386.00428405</v>
      </c>
      <c r="T105" s="36">
        <f>SUMIFS(СВЦЭМ!$D$33:$D$776,СВЦЭМ!$A$33:$A$776,$A105,СВЦЭМ!$B$33:$B$776,T$83)+'СЕТ СН'!$H$11+СВЦЭМ!$D$10+'СЕТ СН'!$H$5-'СЕТ СН'!$H$21</f>
        <v>3377.4080110899999</v>
      </c>
      <c r="U105" s="36">
        <f>SUMIFS(СВЦЭМ!$D$33:$D$776,СВЦЭМ!$A$33:$A$776,$A105,СВЦЭМ!$B$33:$B$776,U$83)+'СЕТ СН'!$H$11+СВЦЭМ!$D$10+'СЕТ СН'!$H$5-'СЕТ СН'!$H$21</f>
        <v>3367.1575947299998</v>
      </c>
      <c r="V105" s="36">
        <f>SUMIFS(СВЦЭМ!$D$33:$D$776,СВЦЭМ!$A$33:$A$776,$A105,СВЦЭМ!$B$33:$B$776,V$83)+'СЕТ СН'!$H$11+СВЦЭМ!$D$10+'СЕТ СН'!$H$5-'СЕТ СН'!$H$21</f>
        <v>3370.37334607</v>
      </c>
      <c r="W105" s="36">
        <f>SUMIFS(СВЦЭМ!$D$33:$D$776,СВЦЭМ!$A$33:$A$776,$A105,СВЦЭМ!$B$33:$B$776,W$83)+'СЕТ СН'!$H$11+СВЦЭМ!$D$10+'СЕТ СН'!$H$5-'СЕТ СН'!$H$21</f>
        <v>3389.9473844099998</v>
      </c>
      <c r="X105" s="36">
        <f>SUMIFS(СВЦЭМ!$D$33:$D$776,СВЦЭМ!$A$33:$A$776,$A105,СВЦЭМ!$B$33:$B$776,X$83)+'СЕТ СН'!$H$11+СВЦЭМ!$D$10+'СЕТ СН'!$H$5-'СЕТ СН'!$H$21</f>
        <v>3370.1040434799997</v>
      </c>
      <c r="Y105" s="36">
        <f>SUMIFS(СВЦЭМ!$D$33:$D$776,СВЦЭМ!$A$33:$A$776,$A105,СВЦЭМ!$B$33:$B$776,Y$83)+'СЕТ СН'!$H$11+СВЦЭМ!$D$10+'СЕТ СН'!$H$5-'СЕТ СН'!$H$21</f>
        <v>3333.3494769199997</v>
      </c>
    </row>
    <row r="106" spans="1:25" ht="15.75" x14ac:dyDescent="0.2">
      <c r="A106" s="35">
        <f t="shared" si="2"/>
        <v>43639</v>
      </c>
      <c r="B106" s="36">
        <f>SUMIFS(СВЦЭМ!$D$33:$D$776,СВЦЭМ!$A$33:$A$776,$A106,СВЦЭМ!$B$33:$B$776,B$83)+'СЕТ СН'!$H$11+СВЦЭМ!$D$10+'СЕТ СН'!$H$5-'СЕТ СН'!$H$21</f>
        <v>3474.6056253400002</v>
      </c>
      <c r="C106" s="36">
        <f>SUMIFS(СВЦЭМ!$D$33:$D$776,СВЦЭМ!$A$33:$A$776,$A106,СВЦЭМ!$B$33:$B$776,C$83)+'СЕТ СН'!$H$11+СВЦЭМ!$D$10+'СЕТ СН'!$H$5-'СЕТ СН'!$H$21</f>
        <v>3494.2654624199999</v>
      </c>
      <c r="D106" s="36">
        <f>SUMIFS(СВЦЭМ!$D$33:$D$776,СВЦЭМ!$A$33:$A$776,$A106,СВЦЭМ!$B$33:$B$776,D$83)+'СЕТ СН'!$H$11+СВЦЭМ!$D$10+'СЕТ СН'!$H$5-'СЕТ СН'!$H$21</f>
        <v>3536.3964230199999</v>
      </c>
      <c r="E106" s="36">
        <f>SUMIFS(СВЦЭМ!$D$33:$D$776,СВЦЭМ!$A$33:$A$776,$A106,СВЦЭМ!$B$33:$B$776,E$83)+'СЕТ СН'!$H$11+СВЦЭМ!$D$10+'СЕТ СН'!$H$5-'СЕТ СН'!$H$21</f>
        <v>3553.91485801</v>
      </c>
      <c r="F106" s="36">
        <f>SUMIFS(СВЦЭМ!$D$33:$D$776,СВЦЭМ!$A$33:$A$776,$A106,СВЦЭМ!$B$33:$B$776,F$83)+'СЕТ СН'!$H$11+СВЦЭМ!$D$10+'СЕТ СН'!$H$5-'СЕТ СН'!$H$21</f>
        <v>3558.8923868699999</v>
      </c>
      <c r="G106" s="36">
        <f>SUMIFS(СВЦЭМ!$D$33:$D$776,СВЦЭМ!$A$33:$A$776,$A106,СВЦЭМ!$B$33:$B$776,G$83)+'СЕТ СН'!$H$11+СВЦЭМ!$D$10+'СЕТ СН'!$H$5-'СЕТ СН'!$H$21</f>
        <v>3583.8531435800001</v>
      </c>
      <c r="H106" s="36">
        <f>SUMIFS(СВЦЭМ!$D$33:$D$776,СВЦЭМ!$A$33:$A$776,$A106,СВЦЭМ!$B$33:$B$776,H$83)+'СЕТ СН'!$H$11+СВЦЭМ!$D$10+'СЕТ СН'!$H$5-'СЕТ СН'!$H$21</f>
        <v>3562.3368742900002</v>
      </c>
      <c r="I106" s="36">
        <f>SUMIFS(СВЦЭМ!$D$33:$D$776,СВЦЭМ!$A$33:$A$776,$A106,СВЦЭМ!$B$33:$B$776,I$83)+'СЕТ СН'!$H$11+СВЦЭМ!$D$10+'СЕТ СН'!$H$5-'СЕТ СН'!$H$21</f>
        <v>3529.5436508799999</v>
      </c>
      <c r="J106" s="36">
        <f>SUMIFS(СВЦЭМ!$D$33:$D$776,СВЦЭМ!$A$33:$A$776,$A106,СВЦЭМ!$B$33:$B$776,J$83)+'СЕТ СН'!$H$11+СВЦЭМ!$D$10+'СЕТ СН'!$H$5-'СЕТ СН'!$H$21</f>
        <v>3507.0359197799999</v>
      </c>
      <c r="K106" s="36">
        <f>SUMIFS(СВЦЭМ!$D$33:$D$776,СВЦЭМ!$A$33:$A$776,$A106,СВЦЭМ!$B$33:$B$776,K$83)+'СЕТ СН'!$H$11+СВЦЭМ!$D$10+'СЕТ СН'!$H$5-'СЕТ СН'!$H$21</f>
        <v>3476.4754666899998</v>
      </c>
      <c r="L106" s="36">
        <f>SUMIFS(СВЦЭМ!$D$33:$D$776,СВЦЭМ!$A$33:$A$776,$A106,СВЦЭМ!$B$33:$B$776,L$83)+'СЕТ СН'!$H$11+СВЦЭМ!$D$10+'СЕТ СН'!$H$5-'СЕТ СН'!$H$21</f>
        <v>3454.6518827999998</v>
      </c>
      <c r="M106" s="36">
        <f>SUMIFS(СВЦЭМ!$D$33:$D$776,СВЦЭМ!$A$33:$A$776,$A106,СВЦЭМ!$B$33:$B$776,M$83)+'СЕТ СН'!$H$11+СВЦЭМ!$D$10+'СЕТ СН'!$H$5-'СЕТ СН'!$H$21</f>
        <v>3428.6420942599998</v>
      </c>
      <c r="N106" s="36">
        <f>SUMIFS(СВЦЭМ!$D$33:$D$776,СВЦЭМ!$A$33:$A$776,$A106,СВЦЭМ!$B$33:$B$776,N$83)+'СЕТ СН'!$H$11+СВЦЭМ!$D$10+'СЕТ СН'!$H$5-'СЕТ СН'!$H$21</f>
        <v>3453.1082970099997</v>
      </c>
      <c r="O106" s="36">
        <f>SUMIFS(СВЦЭМ!$D$33:$D$776,СВЦЭМ!$A$33:$A$776,$A106,СВЦЭМ!$B$33:$B$776,O$83)+'СЕТ СН'!$H$11+СВЦЭМ!$D$10+'СЕТ СН'!$H$5-'СЕТ СН'!$H$21</f>
        <v>3461.3095159099998</v>
      </c>
      <c r="P106" s="36">
        <f>SUMIFS(СВЦЭМ!$D$33:$D$776,СВЦЭМ!$A$33:$A$776,$A106,СВЦЭМ!$B$33:$B$776,P$83)+'СЕТ СН'!$H$11+СВЦЭМ!$D$10+'СЕТ СН'!$H$5-'СЕТ СН'!$H$21</f>
        <v>3472.11050811</v>
      </c>
      <c r="Q106" s="36">
        <f>SUMIFS(СВЦЭМ!$D$33:$D$776,СВЦЭМ!$A$33:$A$776,$A106,СВЦЭМ!$B$33:$B$776,Q$83)+'СЕТ СН'!$H$11+СВЦЭМ!$D$10+'СЕТ СН'!$H$5-'СЕТ СН'!$H$21</f>
        <v>3428.9264124299998</v>
      </c>
      <c r="R106" s="36">
        <f>SUMIFS(СВЦЭМ!$D$33:$D$776,СВЦЭМ!$A$33:$A$776,$A106,СВЦЭМ!$B$33:$B$776,R$83)+'СЕТ СН'!$H$11+СВЦЭМ!$D$10+'СЕТ СН'!$H$5-'СЕТ СН'!$H$21</f>
        <v>3376.2841194100001</v>
      </c>
      <c r="S106" s="36">
        <f>SUMIFS(СВЦЭМ!$D$33:$D$776,СВЦЭМ!$A$33:$A$776,$A106,СВЦЭМ!$B$33:$B$776,S$83)+'СЕТ СН'!$H$11+СВЦЭМ!$D$10+'СЕТ СН'!$H$5-'СЕТ СН'!$H$21</f>
        <v>3378.70058178</v>
      </c>
      <c r="T106" s="36">
        <f>SUMIFS(СВЦЭМ!$D$33:$D$776,СВЦЭМ!$A$33:$A$776,$A106,СВЦЭМ!$B$33:$B$776,T$83)+'СЕТ СН'!$H$11+СВЦЭМ!$D$10+'СЕТ СН'!$H$5-'СЕТ СН'!$H$21</f>
        <v>3379.4443761399998</v>
      </c>
      <c r="U106" s="36">
        <f>SUMIFS(СВЦЭМ!$D$33:$D$776,СВЦЭМ!$A$33:$A$776,$A106,СВЦЭМ!$B$33:$B$776,U$83)+'СЕТ СН'!$H$11+СВЦЭМ!$D$10+'СЕТ СН'!$H$5-'СЕТ СН'!$H$21</f>
        <v>3376.9131568799999</v>
      </c>
      <c r="V106" s="36">
        <f>SUMIFS(СВЦЭМ!$D$33:$D$776,СВЦЭМ!$A$33:$A$776,$A106,СВЦЭМ!$B$33:$B$776,V$83)+'СЕТ СН'!$H$11+СВЦЭМ!$D$10+'СЕТ СН'!$H$5-'СЕТ СН'!$H$21</f>
        <v>3367.07242434</v>
      </c>
      <c r="W106" s="36">
        <f>SUMIFS(СВЦЭМ!$D$33:$D$776,СВЦЭМ!$A$33:$A$776,$A106,СВЦЭМ!$B$33:$B$776,W$83)+'СЕТ СН'!$H$11+СВЦЭМ!$D$10+'СЕТ СН'!$H$5-'СЕТ СН'!$H$21</f>
        <v>3359.7523177200001</v>
      </c>
      <c r="X106" s="36">
        <f>SUMIFS(СВЦЭМ!$D$33:$D$776,СВЦЭМ!$A$33:$A$776,$A106,СВЦЭМ!$B$33:$B$776,X$83)+'СЕТ СН'!$H$11+СВЦЭМ!$D$10+'СЕТ СН'!$H$5-'СЕТ СН'!$H$21</f>
        <v>3362.5643736399998</v>
      </c>
      <c r="Y106" s="36">
        <f>SUMIFS(СВЦЭМ!$D$33:$D$776,СВЦЭМ!$A$33:$A$776,$A106,СВЦЭМ!$B$33:$B$776,Y$83)+'СЕТ СН'!$H$11+СВЦЭМ!$D$10+'СЕТ СН'!$H$5-'СЕТ СН'!$H$21</f>
        <v>3448.4727560699998</v>
      </c>
    </row>
    <row r="107" spans="1:25" ht="15.75" x14ac:dyDescent="0.2">
      <c r="A107" s="35">
        <f t="shared" si="2"/>
        <v>43640</v>
      </c>
      <c r="B107" s="36">
        <f>SUMIFS(СВЦЭМ!$D$33:$D$776,СВЦЭМ!$A$33:$A$776,$A107,СВЦЭМ!$B$33:$B$776,B$83)+'СЕТ СН'!$H$11+СВЦЭМ!$D$10+'СЕТ СН'!$H$5-'СЕТ СН'!$H$21</f>
        <v>3564.7811410599998</v>
      </c>
      <c r="C107" s="36">
        <f>SUMIFS(СВЦЭМ!$D$33:$D$776,СВЦЭМ!$A$33:$A$776,$A107,СВЦЭМ!$B$33:$B$776,C$83)+'СЕТ СН'!$H$11+СВЦЭМ!$D$10+'СЕТ СН'!$H$5-'СЕТ СН'!$H$21</f>
        <v>3583.0403372299997</v>
      </c>
      <c r="D107" s="36">
        <f>SUMIFS(СВЦЭМ!$D$33:$D$776,СВЦЭМ!$A$33:$A$776,$A107,СВЦЭМ!$B$33:$B$776,D$83)+'СЕТ СН'!$H$11+СВЦЭМ!$D$10+'СЕТ СН'!$H$5-'СЕТ СН'!$H$21</f>
        <v>3624.7089867699997</v>
      </c>
      <c r="E107" s="36">
        <f>SUMIFS(СВЦЭМ!$D$33:$D$776,СВЦЭМ!$A$33:$A$776,$A107,СВЦЭМ!$B$33:$B$776,E$83)+'СЕТ СН'!$H$11+СВЦЭМ!$D$10+'СЕТ СН'!$H$5-'СЕТ СН'!$H$21</f>
        <v>3626.88532403</v>
      </c>
      <c r="F107" s="36">
        <f>SUMIFS(СВЦЭМ!$D$33:$D$776,СВЦЭМ!$A$33:$A$776,$A107,СВЦЭМ!$B$33:$B$776,F$83)+'СЕТ СН'!$H$11+СВЦЭМ!$D$10+'СЕТ СН'!$H$5-'СЕТ СН'!$H$21</f>
        <v>3634.1348090500001</v>
      </c>
      <c r="G107" s="36">
        <f>SUMIFS(СВЦЭМ!$D$33:$D$776,СВЦЭМ!$A$33:$A$776,$A107,СВЦЭМ!$B$33:$B$776,G$83)+'СЕТ СН'!$H$11+СВЦЭМ!$D$10+'СЕТ СН'!$H$5-'СЕТ СН'!$H$21</f>
        <v>3633.4710290100002</v>
      </c>
      <c r="H107" s="36">
        <f>SUMIFS(СВЦЭМ!$D$33:$D$776,СВЦЭМ!$A$33:$A$776,$A107,СВЦЭМ!$B$33:$B$776,H$83)+'СЕТ СН'!$H$11+СВЦЭМ!$D$10+'СЕТ СН'!$H$5-'СЕТ СН'!$H$21</f>
        <v>3599.0096599499998</v>
      </c>
      <c r="I107" s="36">
        <f>SUMIFS(СВЦЭМ!$D$33:$D$776,СВЦЭМ!$A$33:$A$776,$A107,СВЦЭМ!$B$33:$B$776,I$83)+'СЕТ СН'!$H$11+СВЦЭМ!$D$10+'СЕТ СН'!$H$5-'СЕТ СН'!$H$21</f>
        <v>3537.1667777399998</v>
      </c>
      <c r="J107" s="36">
        <f>SUMIFS(СВЦЭМ!$D$33:$D$776,СВЦЭМ!$A$33:$A$776,$A107,СВЦЭМ!$B$33:$B$776,J$83)+'СЕТ СН'!$H$11+СВЦЭМ!$D$10+'СЕТ СН'!$H$5-'СЕТ СН'!$H$21</f>
        <v>3521.7655164600001</v>
      </c>
      <c r="K107" s="36">
        <f>SUMIFS(СВЦЭМ!$D$33:$D$776,СВЦЭМ!$A$33:$A$776,$A107,СВЦЭМ!$B$33:$B$776,K$83)+'СЕТ СН'!$H$11+СВЦЭМ!$D$10+'СЕТ СН'!$H$5-'СЕТ СН'!$H$21</f>
        <v>3497.1475175400001</v>
      </c>
      <c r="L107" s="36">
        <f>SUMIFS(СВЦЭМ!$D$33:$D$776,СВЦЭМ!$A$33:$A$776,$A107,СВЦЭМ!$B$33:$B$776,L$83)+'СЕТ СН'!$H$11+СВЦЭМ!$D$10+'СЕТ СН'!$H$5-'СЕТ СН'!$H$21</f>
        <v>3489.7655454799997</v>
      </c>
      <c r="M107" s="36">
        <f>SUMIFS(СВЦЭМ!$D$33:$D$776,СВЦЭМ!$A$33:$A$776,$A107,СВЦЭМ!$B$33:$B$776,M$83)+'СЕТ СН'!$H$11+СВЦЭМ!$D$10+'СЕТ СН'!$H$5-'СЕТ СН'!$H$21</f>
        <v>3479.13616379</v>
      </c>
      <c r="N107" s="36">
        <f>SUMIFS(СВЦЭМ!$D$33:$D$776,СВЦЭМ!$A$33:$A$776,$A107,СВЦЭМ!$B$33:$B$776,N$83)+'СЕТ СН'!$H$11+СВЦЭМ!$D$10+'СЕТ СН'!$H$5-'СЕТ СН'!$H$21</f>
        <v>3485.9787018100001</v>
      </c>
      <c r="O107" s="36">
        <f>SUMIFS(СВЦЭМ!$D$33:$D$776,СВЦЭМ!$A$33:$A$776,$A107,СВЦЭМ!$B$33:$B$776,O$83)+'СЕТ СН'!$H$11+СВЦЭМ!$D$10+'СЕТ СН'!$H$5-'СЕТ СН'!$H$21</f>
        <v>3480.24603024</v>
      </c>
      <c r="P107" s="36">
        <f>SUMIFS(СВЦЭМ!$D$33:$D$776,СВЦЭМ!$A$33:$A$776,$A107,СВЦЭМ!$B$33:$B$776,P$83)+'СЕТ СН'!$H$11+СВЦЭМ!$D$10+'СЕТ СН'!$H$5-'СЕТ СН'!$H$21</f>
        <v>3486.4003393600001</v>
      </c>
      <c r="Q107" s="36">
        <f>SUMIFS(СВЦЭМ!$D$33:$D$776,СВЦЭМ!$A$33:$A$776,$A107,СВЦЭМ!$B$33:$B$776,Q$83)+'СЕТ СН'!$H$11+СВЦЭМ!$D$10+'СЕТ СН'!$H$5-'СЕТ СН'!$H$21</f>
        <v>3450.9296757000002</v>
      </c>
      <c r="R107" s="36">
        <f>SUMIFS(СВЦЭМ!$D$33:$D$776,СВЦЭМ!$A$33:$A$776,$A107,СВЦЭМ!$B$33:$B$776,R$83)+'СЕТ СН'!$H$11+СВЦЭМ!$D$10+'СЕТ СН'!$H$5-'СЕТ СН'!$H$21</f>
        <v>3425.7117661699999</v>
      </c>
      <c r="S107" s="36">
        <f>SUMIFS(СВЦЭМ!$D$33:$D$776,СВЦЭМ!$A$33:$A$776,$A107,СВЦЭМ!$B$33:$B$776,S$83)+'СЕТ СН'!$H$11+СВЦЭМ!$D$10+'СЕТ СН'!$H$5-'СЕТ СН'!$H$21</f>
        <v>3443.84587655</v>
      </c>
      <c r="T107" s="36">
        <f>SUMIFS(СВЦЭМ!$D$33:$D$776,СВЦЭМ!$A$33:$A$776,$A107,СВЦЭМ!$B$33:$B$776,T$83)+'СЕТ СН'!$H$11+СВЦЭМ!$D$10+'СЕТ СН'!$H$5-'СЕТ СН'!$H$21</f>
        <v>3452.9123794399998</v>
      </c>
      <c r="U107" s="36">
        <f>SUMIFS(СВЦЭМ!$D$33:$D$776,СВЦЭМ!$A$33:$A$776,$A107,СВЦЭМ!$B$33:$B$776,U$83)+'СЕТ СН'!$H$11+СВЦЭМ!$D$10+'СЕТ СН'!$H$5-'СЕТ СН'!$H$21</f>
        <v>3466.1496374899998</v>
      </c>
      <c r="V107" s="36">
        <f>SUMIFS(СВЦЭМ!$D$33:$D$776,СВЦЭМ!$A$33:$A$776,$A107,СВЦЭМ!$B$33:$B$776,V$83)+'СЕТ СН'!$H$11+СВЦЭМ!$D$10+'СЕТ СН'!$H$5-'СЕТ СН'!$H$21</f>
        <v>3481.4991202199999</v>
      </c>
      <c r="W107" s="36">
        <f>SUMIFS(СВЦЭМ!$D$33:$D$776,СВЦЭМ!$A$33:$A$776,$A107,СВЦЭМ!$B$33:$B$776,W$83)+'СЕТ СН'!$H$11+СВЦЭМ!$D$10+'СЕТ СН'!$H$5-'СЕТ СН'!$H$21</f>
        <v>3464.7296516400002</v>
      </c>
      <c r="X107" s="36">
        <f>SUMIFS(СВЦЭМ!$D$33:$D$776,СВЦЭМ!$A$33:$A$776,$A107,СВЦЭМ!$B$33:$B$776,X$83)+'СЕТ СН'!$H$11+СВЦЭМ!$D$10+'СЕТ СН'!$H$5-'СЕТ СН'!$H$21</f>
        <v>3482.7664958199998</v>
      </c>
      <c r="Y107" s="36">
        <f>SUMIFS(СВЦЭМ!$D$33:$D$776,СВЦЭМ!$A$33:$A$776,$A107,СВЦЭМ!$B$33:$B$776,Y$83)+'СЕТ СН'!$H$11+СВЦЭМ!$D$10+'СЕТ СН'!$H$5-'СЕТ СН'!$H$21</f>
        <v>3557.6348492799998</v>
      </c>
    </row>
    <row r="108" spans="1:25" ht="15.75" x14ac:dyDescent="0.2">
      <c r="A108" s="35">
        <f t="shared" si="2"/>
        <v>43641</v>
      </c>
      <c r="B108" s="36">
        <f>SUMIFS(СВЦЭМ!$D$33:$D$776,СВЦЭМ!$A$33:$A$776,$A108,СВЦЭМ!$B$33:$B$776,B$83)+'СЕТ СН'!$H$11+СВЦЭМ!$D$10+'СЕТ СН'!$H$5-'СЕТ СН'!$H$21</f>
        <v>3586.7279984100001</v>
      </c>
      <c r="C108" s="36">
        <f>SUMIFS(СВЦЭМ!$D$33:$D$776,СВЦЭМ!$A$33:$A$776,$A108,СВЦЭМ!$B$33:$B$776,C$83)+'СЕТ СН'!$H$11+СВЦЭМ!$D$10+'СЕТ СН'!$H$5-'СЕТ СН'!$H$21</f>
        <v>3636.7622661800001</v>
      </c>
      <c r="D108" s="36">
        <f>SUMIFS(СВЦЭМ!$D$33:$D$776,СВЦЭМ!$A$33:$A$776,$A108,СВЦЭМ!$B$33:$B$776,D$83)+'СЕТ СН'!$H$11+СВЦЭМ!$D$10+'СЕТ СН'!$H$5-'СЕТ СН'!$H$21</f>
        <v>3627.6930817900002</v>
      </c>
      <c r="E108" s="36">
        <f>SUMIFS(СВЦЭМ!$D$33:$D$776,СВЦЭМ!$A$33:$A$776,$A108,СВЦЭМ!$B$33:$B$776,E$83)+'СЕТ СН'!$H$11+СВЦЭМ!$D$10+'СЕТ СН'!$H$5-'СЕТ СН'!$H$21</f>
        <v>3617.6579658000001</v>
      </c>
      <c r="F108" s="36">
        <f>SUMIFS(СВЦЭМ!$D$33:$D$776,СВЦЭМ!$A$33:$A$776,$A108,СВЦЭМ!$B$33:$B$776,F$83)+'СЕТ СН'!$H$11+СВЦЭМ!$D$10+'СЕТ СН'!$H$5-'СЕТ СН'!$H$21</f>
        <v>3621.89948946</v>
      </c>
      <c r="G108" s="36">
        <f>SUMIFS(СВЦЭМ!$D$33:$D$776,СВЦЭМ!$A$33:$A$776,$A108,СВЦЭМ!$B$33:$B$776,G$83)+'СЕТ СН'!$H$11+СВЦЭМ!$D$10+'СЕТ СН'!$H$5-'СЕТ СН'!$H$21</f>
        <v>3605.0560543699999</v>
      </c>
      <c r="H108" s="36">
        <f>SUMIFS(СВЦЭМ!$D$33:$D$776,СВЦЭМ!$A$33:$A$776,$A108,СВЦЭМ!$B$33:$B$776,H$83)+'СЕТ СН'!$H$11+СВЦЭМ!$D$10+'СЕТ СН'!$H$5-'СЕТ СН'!$H$21</f>
        <v>3594.49132379</v>
      </c>
      <c r="I108" s="36">
        <f>SUMIFS(СВЦЭМ!$D$33:$D$776,СВЦЭМ!$A$33:$A$776,$A108,СВЦЭМ!$B$33:$B$776,I$83)+'СЕТ СН'!$H$11+СВЦЭМ!$D$10+'СЕТ СН'!$H$5-'СЕТ СН'!$H$21</f>
        <v>3538.1786338500001</v>
      </c>
      <c r="J108" s="36">
        <f>SUMIFS(СВЦЭМ!$D$33:$D$776,СВЦЭМ!$A$33:$A$776,$A108,СВЦЭМ!$B$33:$B$776,J$83)+'СЕТ СН'!$H$11+СВЦЭМ!$D$10+'СЕТ СН'!$H$5-'СЕТ СН'!$H$21</f>
        <v>3550.4574664199999</v>
      </c>
      <c r="K108" s="36">
        <f>SUMIFS(СВЦЭМ!$D$33:$D$776,СВЦЭМ!$A$33:$A$776,$A108,СВЦЭМ!$B$33:$B$776,K$83)+'СЕТ СН'!$H$11+СВЦЭМ!$D$10+'СЕТ СН'!$H$5-'СЕТ СН'!$H$21</f>
        <v>3535.7249527700001</v>
      </c>
      <c r="L108" s="36">
        <f>SUMIFS(СВЦЭМ!$D$33:$D$776,СВЦЭМ!$A$33:$A$776,$A108,СВЦЭМ!$B$33:$B$776,L$83)+'СЕТ СН'!$H$11+СВЦЭМ!$D$10+'СЕТ СН'!$H$5-'СЕТ СН'!$H$21</f>
        <v>3519.9091852000001</v>
      </c>
      <c r="M108" s="36">
        <f>SUMIFS(СВЦЭМ!$D$33:$D$776,СВЦЭМ!$A$33:$A$776,$A108,СВЦЭМ!$B$33:$B$776,M$83)+'СЕТ СН'!$H$11+СВЦЭМ!$D$10+'СЕТ СН'!$H$5-'СЕТ СН'!$H$21</f>
        <v>3514.63523149</v>
      </c>
      <c r="N108" s="36">
        <f>SUMIFS(СВЦЭМ!$D$33:$D$776,СВЦЭМ!$A$33:$A$776,$A108,СВЦЭМ!$B$33:$B$776,N$83)+'СЕТ СН'!$H$11+СВЦЭМ!$D$10+'СЕТ СН'!$H$5-'СЕТ СН'!$H$21</f>
        <v>3521.77799353</v>
      </c>
      <c r="O108" s="36">
        <f>SUMIFS(СВЦЭМ!$D$33:$D$776,СВЦЭМ!$A$33:$A$776,$A108,СВЦЭМ!$B$33:$B$776,O$83)+'СЕТ СН'!$H$11+СВЦЭМ!$D$10+'СЕТ СН'!$H$5-'СЕТ СН'!$H$21</f>
        <v>3519.2170070799998</v>
      </c>
      <c r="P108" s="36">
        <f>SUMIFS(СВЦЭМ!$D$33:$D$776,СВЦЭМ!$A$33:$A$776,$A108,СВЦЭМ!$B$33:$B$776,P$83)+'СЕТ СН'!$H$11+СВЦЭМ!$D$10+'СЕТ СН'!$H$5-'СЕТ СН'!$H$21</f>
        <v>3524.3099334899998</v>
      </c>
      <c r="Q108" s="36">
        <f>SUMIFS(СВЦЭМ!$D$33:$D$776,СВЦЭМ!$A$33:$A$776,$A108,СВЦЭМ!$B$33:$B$776,Q$83)+'СЕТ СН'!$H$11+СВЦЭМ!$D$10+'СЕТ СН'!$H$5-'СЕТ СН'!$H$21</f>
        <v>3481.0243323699997</v>
      </c>
      <c r="R108" s="36">
        <f>SUMIFS(СВЦЭМ!$D$33:$D$776,СВЦЭМ!$A$33:$A$776,$A108,СВЦЭМ!$B$33:$B$776,R$83)+'СЕТ СН'!$H$11+СВЦЭМ!$D$10+'СЕТ СН'!$H$5-'СЕТ СН'!$H$21</f>
        <v>3450.7479353399999</v>
      </c>
      <c r="S108" s="36">
        <f>SUMIFS(СВЦЭМ!$D$33:$D$776,СВЦЭМ!$A$33:$A$776,$A108,СВЦЭМ!$B$33:$B$776,S$83)+'СЕТ СН'!$H$11+СВЦЭМ!$D$10+'СЕТ СН'!$H$5-'СЕТ СН'!$H$21</f>
        <v>3449.6900838500001</v>
      </c>
      <c r="T108" s="36">
        <f>SUMIFS(СВЦЭМ!$D$33:$D$776,СВЦЭМ!$A$33:$A$776,$A108,СВЦЭМ!$B$33:$B$776,T$83)+'СЕТ СН'!$H$11+СВЦЭМ!$D$10+'СЕТ СН'!$H$5-'СЕТ СН'!$H$21</f>
        <v>3455.7800327300001</v>
      </c>
      <c r="U108" s="36">
        <f>SUMIFS(СВЦЭМ!$D$33:$D$776,СВЦЭМ!$A$33:$A$776,$A108,СВЦЭМ!$B$33:$B$776,U$83)+'СЕТ СН'!$H$11+СВЦЭМ!$D$10+'СЕТ СН'!$H$5-'СЕТ СН'!$H$21</f>
        <v>3453.6359623200001</v>
      </c>
      <c r="V108" s="36">
        <f>SUMIFS(СВЦЭМ!$D$33:$D$776,СВЦЭМ!$A$33:$A$776,$A108,СВЦЭМ!$B$33:$B$776,V$83)+'СЕТ СН'!$H$11+СВЦЭМ!$D$10+'СЕТ СН'!$H$5-'СЕТ СН'!$H$21</f>
        <v>3446.2017233900001</v>
      </c>
      <c r="W108" s="36">
        <f>SUMIFS(СВЦЭМ!$D$33:$D$776,СВЦЭМ!$A$33:$A$776,$A108,СВЦЭМ!$B$33:$B$776,W$83)+'СЕТ СН'!$H$11+СВЦЭМ!$D$10+'СЕТ СН'!$H$5-'СЕТ СН'!$H$21</f>
        <v>3445.8679877599998</v>
      </c>
      <c r="X108" s="36">
        <f>SUMIFS(СВЦЭМ!$D$33:$D$776,СВЦЭМ!$A$33:$A$776,$A108,СВЦЭМ!$B$33:$B$776,X$83)+'СЕТ СН'!$H$11+СВЦЭМ!$D$10+'СЕТ СН'!$H$5-'СЕТ СН'!$H$21</f>
        <v>3436.9844385400002</v>
      </c>
      <c r="Y108" s="36">
        <f>SUMIFS(СВЦЭМ!$D$33:$D$776,СВЦЭМ!$A$33:$A$776,$A108,СВЦЭМ!$B$33:$B$776,Y$83)+'СЕТ СН'!$H$11+СВЦЭМ!$D$10+'СЕТ СН'!$H$5-'СЕТ СН'!$H$21</f>
        <v>3476.2972017399998</v>
      </c>
    </row>
    <row r="109" spans="1:25" ht="15.75" x14ac:dyDescent="0.2">
      <c r="A109" s="35">
        <f t="shared" si="2"/>
        <v>43642</v>
      </c>
      <c r="B109" s="36">
        <f>SUMIFS(СВЦЭМ!$D$33:$D$776,СВЦЭМ!$A$33:$A$776,$A109,СВЦЭМ!$B$33:$B$776,B$83)+'СЕТ СН'!$H$11+СВЦЭМ!$D$10+'СЕТ СН'!$H$5-'СЕТ СН'!$H$21</f>
        <v>3530.59193284</v>
      </c>
      <c r="C109" s="36">
        <f>SUMIFS(СВЦЭМ!$D$33:$D$776,СВЦЭМ!$A$33:$A$776,$A109,СВЦЭМ!$B$33:$B$776,C$83)+'СЕТ СН'!$H$11+СВЦЭМ!$D$10+'СЕТ СН'!$H$5-'СЕТ СН'!$H$21</f>
        <v>3610.9021424799998</v>
      </c>
      <c r="D109" s="36">
        <f>SUMIFS(СВЦЭМ!$D$33:$D$776,СВЦЭМ!$A$33:$A$776,$A109,СВЦЭМ!$B$33:$B$776,D$83)+'СЕТ СН'!$H$11+СВЦЭМ!$D$10+'СЕТ СН'!$H$5-'СЕТ СН'!$H$21</f>
        <v>3638.5948153300001</v>
      </c>
      <c r="E109" s="36">
        <f>SUMIFS(СВЦЭМ!$D$33:$D$776,СВЦЭМ!$A$33:$A$776,$A109,СВЦЭМ!$B$33:$B$776,E$83)+'СЕТ СН'!$H$11+СВЦЭМ!$D$10+'СЕТ СН'!$H$5-'СЕТ СН'!$H$21</f>
        <v>3653.0877057500002</v>
      </c>
      <c r="F109" s="36">
        <f>SUMIFS(СВЦЭМ!$D$33:$D$776,СВЦЭМ!$A$33:$A$776,$A109,СВЦЭМ!$B$33:$B$776,F$83)+'СЕТ СН'!$H$11+СВЦЭМ!$D$10+'СЕТ СН'!$H$5-'СЕТ СН'!$H$21</f>
        <v>3662.2435813000002</v>
      </c>
      <c r="G109" s="36">
        <f>SUMIFS(СВЦЭМ!$D$33:$D$776,СВЦЭМ!$A$33:$A$776,$A109,СВЦЭМ!$B$33:$B$776,G$83)+'СЕТ СН'!$H$11+СВЦЭМ!$D$10+'СЕТ СН'!$H$5-'СЕТ СН'!$H$21</f>
        <v>3643.3791249299998</v>
      </c>
      <c r="H109" s="36">
        <f>SUMIFS(СВЦЭМ!$D$33:$D$776,СВЦЭМ!$A$33:$A$776,$A109,СВЦЭМ!$B$33:$B$776,H$83)+'СЕТ СН'!$H$11+СВЦЭМ!$D$10+'СЕТ СН'!$H$5-'СЕТ СН'!$H$21</f>
        <v>3591.49539749</v>
      </c>
      <c r="I109" s="36">
        <f>SUMIFS(СВЦЭМ!$D$33:$D$776,СВЦЭМ!$A$33:$A$776,$A109,СВЦЭМ!$B$33:$B$776,I$83)+'СЕТ СН'!$H$11+СВЦЭМ!$D$10+'СЕТ СН'!$H$5-'СЕТ СН'!$H$21</f>
        <v>3548.8430614099998</v>
      </c>
      <c r="J109" s="36">
        <f>SUMIFS(СВЦЭМ!$D$33:$D$776,СВЦЭМ!$A$33:$A$776,$A109,СВЦЭМ!$B$33:$B$776,J$83)+'СЕТ СН'!$H$11+СВЦЭМ!$D$10+'СЕТ СН'!$H$5-'СЕТ СН'!$H$21</f>
        <v>3509.6472293100001</v>
      </c>
      <c r="K109" s="36">
        <f>SUMIFS(СВЦЭМ!$D$33:$D$776,СВЦЭМ!$A$33:$A$776,$A109,СВЦЭМ!$B$33:$B$776,K$83)+'СЕТ СН'!$H$11+СВЦЭМ!$D$10+'СЕТ СН'!$H$5-'СЕТ СН'!$H$21</f>
        <v>3484.5270883799999</v>
      </c>
      <c r="L109" s="36">
        <f>SUMIFS(СВЦЭМ!$D$33:$D$776,СВЦЭМ!$A$33:$A$776,$A109,СВЦЭМ!$B$33:$B$776,L$83)+'СЕТ СН'!$H$11+СВЦЭМ!$D$10+'СЕТ СН'!$H$5-'СЕТ СН'!$H$21</f>
        <v>3483.35760411</v>
      </c>
      <c r="M109" s="36">
        <f>SUMIFS(СВЦЭМ!$D$33:$D$776,СВЦЭМ!$A$33:$A$776,$A109,СВЦЭМ!$B$33:$B$776,M$83)+'СЕТ СН'!$H$11+СВЦЭМ!$D$10+'СЕТ СН'!$H$5-'СЕТ СН'!$H$21</f>
        <v>3474.3542787400002</v>
      </c>
      <c r="N109" s="36">
        <f>SUMIFS(СВЦЭМ!$D$33:$D$776,СВЦЭМ!$A$33:$A$776,$A109,СВЦЭМ!$B$33:$B$776,N$83)+'СЕТ СН'!$H$11+СВЦЭМ!$D$10+'СЕТ СН'!$H$5-'СЕТ СН'!$H$21</f>
        <v>3484.9316627899998</v>
      </c>
      <c r="O109" s="36">
        <f>SUMIFS(СВЦЭМ!$D$33:$D$776,СВЦЭМ!$A$33:$A$776,$A109,СВЦЭМ!$B$33:$B$776,O$83)+'СЕТ СН'!$H$11+СВЦЭМ!$D$10+'СЕТ СН'!$H$5-'СЕТ СН'!$H$21</f>
        <v>3473.8922416800001</v>
      </c>
      <c r="P109" s="36">
        <f>SUMIFS(СВЦЭМ!$D$33:$D$776,СВЦЭМ!$A$33:$A$776,$A109,СВЦЭМ!$B$33:$B$776,P$83)+'СЕТ СН'!$H$11+СВЦЭМ!$D$10+'СЕТ СН'!$H$5-'СЕТ СН'!$H$21</f>
        <v>3473.2910273899997</v>
      </c>
      <c r="Q109" s="36">
        <f>SUMIFS(СВЦЭМ!$D$33:$D$776,СВЦЭМ!$A$33:$A$776,$A109,СВЦЭМ!$B$33:$B$776,Q$83)+'СЕТ СН'!$H$11+СВЦЭМ!$D$10+'СЕТ СН'!$H$5-'СЕТ СН'!$H$21</f>
        <v>3434.5812468499998</v>
      </c>
      <c r="R109" s="36">
        <f>SUMIFS(СВЦЭМ!$D$33:$D$776,СВЦЭМ!$A$33:$A$776,$A109,СВЦЭМ!$B$33:$B$776,R$83)+'СЕТ СН'!$H$11+СВЦЭМ!$D$10+'СЕТ СН'!$H$5-'СЕТ СН'!$H$21</f>
        <v>3377.3603373400001</v>
      </c>
      <c r="S109" s="36">
        <f>SUMIFS(СВЦЭМ!$D$33:$D$776,СВЦЭМ!$A$33:$A$776,$A109,СВЦЭМ!$B$33:$B$776,S$83)+'СЕТ СН'!$H$11+СВЦЭМ!$D$10+'СЕТ СН'!$H$5-'СЕТ СН'!$H$21</f>
        <v>3387.4508123199998</v>
      </c>
      <c r="T109" s="36">
        <f>SUMIFS(СВЦЭМ!$D$33:$D$776,СВЦЭМ!$A$33:$A$776,$A109,СВЦЭМ!$B$33:$B$776,T$83)+'СЕТ СН'!$H$11+СВЦЭМ!$D$10+'СЕТ СН'!$H$5-'СЕТ СН'!$H$21</f>
        <v>3387.7997983199998</v>
      </c>
      <c r="U109" s="36">
        <f>SUMIFS(СВЦЭМ!$D$33:$D$776,СВЦЭМ!$A$33:$A$776,$A109,СВЦЭМ!$B$33:$B$776,U$83)+'СЕТ СН'!$H$11+СВЦЭМ!$D$10+'СЕТ СН'!$H$5-'СЕТ СН'!$H$21</f>
        <v>3384.4011551399999</v>
      </c>
      <c r="V109" s="36">
        <f>SUMIFS(СВЦЭМ!$D$33:$D$776,СВЦЭМ!$A$33:$A$776,$A109,СВЦЭМ!$B$33:$B$776,V$83)+'СЕТ СН'!$H$11+СВЦЭМ!$D$10+'СЕТ СН'!$H$5-'СЕТ СН'!$H$21</f>
        <v>3377.6558120899999</v>
      </c>
      <c r="W109" s="36">
        <f>SUMIFS(СВЦЭМ!$D$33:$D$776,СВЦЭМ!$A$33:$A$776,$A109,СВЦЭМ!$B$33:$B$776,W$83)+'СЕТ СН'!$H$11+СВЦЭМ!$D$10+'СЕТ СН'!$H$5-'СЕТ СН'!$H$21</f>
        <v>3365.6512687999998</v>
      </c>
      <c r="X109" s="36">
        <f>SUMIFS(СВЦЭМ!$D$33:$D$776,СВЦЭМ!$A$33:$A$776,$A109,СВЦЭМ!$B$33:$B$776,X$83)+'СЕТ СН'!$H$11+СВЦЭМ!$D$10+'СЕТ СН'!$H$5-'СЕТ СН'!$H$21</f>
        <v>3378.6440928499997</v>
      </c>
      <c r="Y109" s="36">
        <f>SUMIFS(СВЦЭМ!$D$33:$D$776,СВЦЭМ!$A$33:$A$776,$A109,СВЦЭМ!$B$33:$B$776,Y$83)+'СЕТ СН'!$H$11+СВЦЭМ!$D$10+'СЕТ СН'!$H$5-'СЕТ СН'!$H$21</f>
        <v>3449.3489584399999</v>
      </c>
    </row>
    <row r="110" spans="1:25" ht="15.75" x14ac:dyDescent="0.2">
      <c r="A110" s="35">
        <f t="shared" si="2"/>
        <v>43643</v>
      </c>
      <c r="B110" s="36">
        <f>SUMIFS(СВЦЭМ!$D$33:$D$776,СВЦЭМ!$A$33:$A$776,$A110,СВЦЭМ!$B$33:$B$776,B$83)+'СЕТ СН'!$H$11+СВЦЭМ!$D$10+'СЕТ СН'!$H$5-'СЕТ СН'!$H$21</f>
        <v>3560.4499431499999</v>
      </c>
      <c r="C110" s="36">
        <f>SUMIFS(СВЦЭМ!$D$33:$D$776,СВЦЭМ!$A$33:$A$776,$A110,СВЦЭМ!$B$33:$B$776,C$83)+'СЕТ СН'!$H$11+СВЦЭМ!$D$10+'СЕТ СН'!$H$5-'СЕТ СН'!$H$21</f>
        <v>3598.7378694499998</v>
      </c>
      <c r="D110" s="36">
        <f>SUMIFS(СВЦЭМ!$D$33:$D$776,СВЦЭМ!$A$33:$A$776,$A110,СВЦЭМ!$B$33:$B$776,D$83)+'СЕТ СН'!$H$11+СВЦЭМ!$D$10+'СЕТ СН'!$H$5-'СЕТ СН'!$H$21</f>
        <v>3625.4699687699999</v>
      </c>
      <c r="E110" s="36">
        <f>SUMIFS(СВЦЭМ!$D$33:$D$776,СВЦЭМ!$A$33:$A$776,$A110,СВЦЭМ!$B$33:$B$776,E$83)+'СЕТ СН'!$H$11+СВЦЭМ!$D$10+'СЕТ СН'!$H$5-'СЕТ СН'!$H$21</f>
        <v>3660.6567012400001</v>
      </c>
      <c r="F110" s="36">
        <f>SUMIFS(СВЦЭМ!$D$33:$D$776,СВЦЭМ!$A$33:$A$776,$A110,СВЦЭМ!$B$33:$B$776,F$83)+'СЕТ СН'!$H$11+СВЦЭМ!$D$10+'СЕТ СН'!$H$5-'СЕТ СН'!$H$21</f>
        <v>3672.4747107100002</v>
      </c>
      <c r="G110" s="36">
        <f>SUMIFS(СВЦЭМ!$D$33:$D$776,СВЦЭМ!$A$33:$A$776,$A110,СВЦЭМ!$B$33:$B$776,G$83)+'СЕТ СН'!$H$11+СВЦЭМ!$D$10+'СЕТ СН'!$H$5-'СЕТ СН'!$H$21</f>
        <v>3662.1073692199998</v>
      </c>
      <c r="H110" s="36">
        <f>SUMIFS(СВЦЭМ!$D$33:$D$776,СВЦЭМ!$A$33:$A$776,$A110,СВЦЭМ!$B$33:$B$776,H$83)+'СЕТ СН'!$H$11+СВЦЭМ!$D$10+'СЕТ СН'!$H$5-'СЕТ СН'!$H$21</f>
        <v>3593.9102459599999</v>
      </c>
      <c r="I110" s="36">
        <f>SUMIFS(СВЦЭМ!$D$33:$D$776,СВЦЭМ!$A$33:$A$776,$A110,СВЦЭМ!$B$33:$B$776,I$83)+'СЕТ СН'!$H$11+СВЦЭМ!$D$10+'СЕТ СН'!$H$5-'СЕТ СН'!$H$21</f>
        <v>3535.7297124799998</v>
      </c>
      <c r="J110" s="36">
        <f>SUMIFS(СВЦЭМ!$D$33:$D$776,СВЦЭМ!$A$33:$A$776,$A110,СВЦЭМ!$B$33:$B$776,J$83)+'СЕТ СН'!$H$11+СВЦЭМ!$D$10+'СЕТ СН'!$H$5-'СЕТ СН'!$H$21</f>
        <v>3485.6253616099998</v>
      </c>
      <c r="K110" s="36">
        <f>SUMIFS(СВЦЭМ!$D$33:$D$776,СВЦЭМ!$A$33:$A$776,$A110,СВЦЭМ!$B$33:$B$776,K$83)+'СЕТ СН'!$H$11+СВЦЭМ!$D$10+'СЕТ СН'!$H$5-'СЕТ СН'!$H$21</f>
        <v>3455.7095292399999</v>
      </c>
      <c r="L110" s="36">
        <f>SUMIFS(СВЦЭМ!$D$33:$D$776,СВЦЭМ!$A$33:$A$776,$A110,СВЦЭМ!$B$33:$B$776,L$83)+'СЕТ СН'!$H$11+СВЦЭМ!$D$10+'СЕТ СН'!$H$5-'СЕТ СН'!$H$21</f>
        <v>3433.90057372</v>
      </c>
      <c r="M110" s="36">
        <f>SUMIFS(СВЦЭМ!$D$33:$D$776,СВЦЭМ!$A$33:$A$776,$A110,СВЦЭМ!$B$33:$B$776,M$83)+'СЕТ СН'!$H$11+СВЦЭМ!$D$10+'СЕТ СН'!$H$5-'СЕТ СН'!$H$21</f>
        <v>3441.6479511500002</v>
      </c>
      <c r="N110" s="36">
        <f>SUMIFS(СВЦЭМ!$D$33:$D$776,СВЦЭМ!$A$33:$A$776,$A110,СВЦЭМ!$B$33:$B$776,N$83)+'СЕТ СН'!$H$11+СВЦЭМ!$D$10+'СЕТ СН'!$H$5-'СЕТ СН'!$H$21</f>
        <v>3457.9377137399997</v>
      </c>
      <c r="O110" s="36">
        <f>SUMIFS(СВЦЭМ!$D$33:$D$776,СВЦЭМ!$A$33:$A$776,$A110,СВЦЭМ!$B$33:$B$776,O$83)+'СЕТ СН'!$H$11+СВЦЭМ!$D$10+'СЕТ СН'!$H$5-'СЕТ СН'!$H$21</f>
        <v>3460.8045724599997</v>
      </c>
      <c r="P110" s="36">
        <f>SUMIFS(СВЦЭМ!$D$33:$D$776,СВЦЭМ!$A$33:$A$776,$A110,СВЦЭМ!$B$33:$B$776,P$83)+'СЕТ СН'!$H$11+СВЦЭМ!$D$10+'СЕТ СН'!$H$5-'СЕТ СН'!$H$21</f>
        <v>3456.8274087599998</v>
      </c>
      <c r="Q110" s="36">
        <f>SUMIFS(СВЦЭМ!$D$33:$D$776,СВЦЭМ!$A$33:$A$776,$A110,СВЦЭМ!$B$33:$B$776,Q$83)+'СЕТ СН'!$H$11+СВЦЭМ!$D$10+'СЕТ СН'!$H$5-'СЕТ СН'!$H$21</f>
        <v>3427.9942796599998</v>
      </c>
      <c r="R110" s="36">
        <f>SUMIFS(СВЦЭМ!$D$33:$D$776,СВЦЭМ!$A$33:$A$776,$A110,СВЦЭМ!$B$33:$B$776,R$83)+'СЕТ СН'!$H$11+СВЦЭМ!$D$10+'СЕТ СН'!$H$5-'СЕТ СН'!$H$21</f>
        <v>3390.0615240399998</v>
      </c>
      <c r="S110" s="36">
        <f>SUMIFS(СВЦЭМ!$D$33:$D$776,СВЦЭМ!$A$33:$A$776,$A110,СВЦЭМ!$B$33:$B$776,S$83)+'СЕТ СН'!$H$11+СВЦЭМ!$D$10+'СЕТ СН'!$H$5-'СЕТ СН'!$H$21</f>
        <v>3392.5442673899997</v>
      </c>
      <c r="T110" s="36">
        <f>SUMIFS(СВЦЭМ!$D$33:$D$776,СВЦЭМ!$A$33:$A$776,$A110,СВЦЭМ!$B$33:$B$776,T$83)+'СЕТ СН'!$H$11+СВЦЭМ!$D$10+'СЕТ СН'!$H$5-'СЕТ СН'!$H$21</f>
        <v>3382.0579917999999</v>
      </c>
      <c r="U110" s="36">
        <f>SUMIFS(СВЦЭМ!$D$33:$D$776,СВЦЭМ!$A$33:$A$776,$A110,СВЦЭМ!$B$33:$B$776,U$83)+'СЕТ СН'!$H$11+СВЦЭМ!$D$10+'СЕТ СН'!$H$5-'СЕТ СН'!$H$21</f>
        <v>3388.2676872499997</v>
      </c>
      <c r="V110" s="36">
        <f>SUMIFS(СВЦЭМ!$D$33:$D$776,СВЦЭМ!$A$33:$A$776,$A110,СВЦЭМ!$B$33:$B$776,V$83)+'СЕТ СН'!$H$11+СВЦЭМ!$D$10+'СЕТ СН'!$H$5-'СЕТ СН'!$H$21</f>
        <v>3375.6435240299998</v>
      </c>
      <c r="W110" s="36">
        <f>SUMIFS(СВЦЭМ!$D$33:$D$776,СВЦЭМ!$A$33:$A$776,$A110,СВЦЭМ!$B$33:$B$776,W$83)+'СЕТ СН'!$H$11+СВЦЭМ!$D$10+'СЕТ СН'!$H$5-'СЕТ СН'!$H$21</f>
        <v>3365.2828323799999</v>
      </c>
      <c r="X110" s="36">
        <f>SUMIFS(СВЦЭМ!$D$33:$D$776,СВЦЭМ!$A$33:$A$776,$A110,СВЦЭМ!$B$33:$B$776,X$83)+'СЕТ СН'!$H$11+СВЦЭМ!$D$10+'СЕТ СН'!$H$5-'СЕТ СН'!$H$21</f>
        <v>3369.1005436799996</v>
      </c>
      <c r="Y110" s="36">
        <f>SUMIFS(СВЦЭМ!$D$33:$D$776,СВЦЭМ!$A$33:$A$776,$A110,СВЦЭМ!$B$33:$B$776,Y$83)+'СЕТ СН'!$H$11+СВЦЭМ!$D$10+'СЕТ СН'!$H$5-'СЕТ СН'!$H$21</f>
        <v>3432.3615509599999</v>
      </c>
    </row>
    <row r="111" spans="1:25" ht="15.75" x14ac:dyDescent="0.2">
      <c r="A111" s="35">
        <f t="shared" si="2"/>
        <v>43644</v>
      </c>
      <c r="B111" s="36">
        <f>SUMIFS(СВЦЭМ!$D$33:$D$776,СВЦЭМ!$A$33:$A$776,$A111,СВЦЭМ!$B$33:$B$776,B$83)+'СЕТ СН'!$H$11+СВЦЭМ!$D$10+'СЕТ СН'!$H$5-'СЕТ СН'!$H$21</f>
        <v>3525.856264</v>
      </c>
      <c r="C111" s="36">
        <f>SUMIFS(СВЦЭМ!$D$33:$D$776,СВЦЭМ!$A$33:$A$776,$A111,СВЦЭМ!$B$33:$B$776,C$83)+'СЕТ СН'!$H$11+СВЦЭМ!$D$10+'СЕТ СН'!$H$5-'СЕТ СН'!$H$21</f>
        <v>3571.68844038</v>
      </c>
      <c r="D111" s="36">
        <f>SUMIFS(СВЦЭМ!$D$33:$D$776,СВЦЭМ!$A$33:$A$776,$A111,СВЦЭМ!$B$33:$B$776,D$83)+'СЕТ СН'!$H$11+СВЦЭМ!$D$10+'СЕТ СН'!$H$5-'СЕТ СН'!$H$21</f>
        <v>3614.3426881</v>
      </c>
      <c r="E111" s="36">
        <f>SUMIFS(СВЦЭМ!$D$33:$D$776,СВЦЭМ!$A$33:$A$776,$A111,СВЦЭМ!$B$33:$B$776,E$83)+'СЕТ СН'!$H$11+СВЦЭМ!$D$10+'СЕТ СН'!$H$5-'СЕТ СН'!$H$21</f>
        <v>3618.8063972899999</v>
      </c>
      <c r="F111" s="36">
        <f>SUMIFS(СВЦЭМ!$D$33:$D$776,СВЦЭМ!$A$33:$A$776,$A111,СВЦЭМ!$B$33:$B$776,F$83)+'СЕТ СН'!$H$11+СВЦЭМ!$D$10+'СЕТ СН'!$H$5-'СЕТ СН'!$H$21</f>
        <v>3626.31726411</v>
      </c>
      <c r="G111" s="36">
        <f>SUMIFS(СВЦЭМ!$D$33:$D$776,СВЦЭМ!$A$33:$A$776,$A111,СВЦЭМ!$B$33:$B$776,G$83)+'СЕТ СН'!$H$11+СВЦЭМ!$D$10+'СЕТ СН'!$H$5-'СЕТ СН'!$H$21</f>
        <v>3612.3686948499999</v>
      </c>
      <c r="H111" s="36">
        <f>SUMIFS(СВЦЭМ!$D$33:$D$776,СВЦЭМ!$A$33:$A$776,$A111,СВЦЭМ!$B$33:$B$776,H$83)+'СЕТ СН'!$H$11+СВЦЭМ!$D$10+'СЕТ СН'!$H$5-'СЕТ СН'!$H$21</f>
        <v>3551.48620463</v>
      </c>
      <c r="I111" s="36">
        <f>SUMIFS(СВЦЭМ!$D$33:$D$776,СВЦЭМ!$A$33:$A$776,$A111,СВЦЭМ!$B$33:$B$776,I$83)+'СЕТ СН'!$H$11+СВЦЭМ!$D$10+'СЕТ СН'!$H$5-'СЕТ СН'!$H$21</f>
        <v>3514.5713099599998</v>
      </c>
      <c r="J111" s="36">
        <f>SUMIFS(СВЦЭМ!$D$33:$D$776,СВЦЭМ!$A$33:$A$776,$A111,СВЦЭМ!$B$33:$B$776,J$83)+'СЕТ СН'!$H$11+СВЦЭМ!$D$10+'СЕТ СН'!$H$5-'СЕТ СН'!$H$21</f>
        <v>3468.58282917</v>
      </c>
      <c r="K111" s="36">
        <f>SUMIFS(СВЦЭМ!$D$33:$D$776,СВЦЭМ!$A$33:$A$776,$A111,СВЦЭМ!$B$33:$B$776,K$83)+'СЕТ СН'!$H$11+СВЦЭМ!$D$10+'СЕТ СН'!$H$5-'СЕТ СН'!$H$21</f>
        <v>3454.2253709799998</v>
      </c>
      <c r="L111" s="36">
        <f>SUMIFS(СВЦЭМ!$D$33:$D$776,СВЦЭМ!$A$33:$A$776,$A111,СВЦЭМ!$B$33:$B$776,L$83)+'СЕТ СН'!$H$11+СВЦЭМ!$D$10+'СЕТ СН'!$H$5-'СЕТ СН'!$H$21</f>
        <v>3469.59068007</v>
      </c>
      <c r="M111" s="36">
        <f>SUMIFS(СВЦЭМ!$D$33:$D$776,СВЦЭМ!$A$33:$A$776,$A111,СВЦЭМ!$B$33:$B$776,M$83)+'СЕТ СН'!$H$11+СВЦЭМ!$D$10+'СЕТ СН'!$H$5-'СЕТ СН'!$H$21</f>
        <v>3479.9508794399999</v>
      </c>
      <c r="N111" s="36">
        <f>SUMIFS(СВЦЭМ!$D$33:$D$776,СВЦЭМ!$A$33:$A$776,$A111,СВЦЭМ!$B$33:$B$776,N$83)+'СЕТ СН'!$H$11+СВЦЭМ!$D$10+'СЕТ СН'!$H$5-'СЕТ СН'!$H$21</f>
        <v>3498.9904398600002</v>
      </c>
      <c r="O111" s="36">
        <f>SUMIFS(СВЦЭМ!$D$33:$D$776,СВЦЭМ!$A$33:$A$776,$A111,СВЦЭМ!$B$33:$B$776,O$83)+'СЕТ СН'!$H$11+СВЦЭМ!$D$10+'СЕТ СН'!$H$5-'СЕТ СН'!$H$21</f>
        <v>3491.1296432499998</v>
      </c>
      <c r="P111" s="36">
        <f>SUMIFS(СВЦЭМ!$D$33:$D$776,СВЦЭМ!$A$33:$A$776,$A111,СВЦЭМ!$B$33:$B$776,P$83)+'СЕТ СН'!$H$11+СВЦЭМ!$D$10+'СЕТ СН'!$H$5-'СЕТ СН'!$H$21</f>
        <v>3482.3810407599999</v>
      </c>
      <c r="Q111" s="36">
        <f>SUMIFS(СВЦЭМ!$D$33:$D$776,СВЦЭМ!$A$33:$A$776,$A111,СВЦЭМ!$B$33:$B$776,Q$83)+'СЕТ СН'!$H$11+СВЦЭМ!$D$10+'СЕТ СН'!$H$5-'СЕТ СН'!$H$21</f>
        <v>3460.0052680600002</v>
      </c>
      <c r="R111" s="36">
        <f>SUMIFS(СВЦЭМ!$D$33:$D$776,СВЦЭМ!$A$33:$A$776,$A111,СВЦЭМ!$B$33:$B$776,R$83)+'СЕТ СН'!$H$11+СВЦЭМ!$D$10+'СЕТ СН'!$H$5-'СЕТ СН'!$H$21</f>
        <v>3429.8323204200001</v>
      </c>
      <c r="S111" s="36">
        <f>SUMIFS(СВЦЭМ!$D$33:$D$776,СВЦЭМ!$A$33:$A$776,$A111,СВЦЭМ!$B$33:$B$776,S$83)+'СЕТ СН'!$H$11+СВЦЭМ!$D$10+'СЕТ СН'!$H$5-'СЕТ СН'!$H$21</f>
        <v>3400.8892714499998</v>
      </c>
      <c r="T111" s="36">
        <f>SUMIFS(СВЦЭМ!$D$33:$D$776,СВЦЭМ!$A$33:$A$776,$A111,СВЦЭМ!$B$33:$B$776,T$83)+'СЕТ СН'!$H$11+СВЦЭМ!$D$10+'СЕТ СН'!$H$5-'СЕТ СН'!$H$21</f>
        <v>3417.9163504799999</v>
      </c>
      <c r="U111" s="36">
        <f>SUMIFS(СВЦЭМ!$D$33:$D$776,СВЦЭМ!$A$33:$A$776,$A111,СВЦЭМ!$B$33:$B$776,U$83)+'СЕТ СН'!$H$11+СВЦЭМ!$D$10+'СЕТ СН'!$H$5-'СЕТ СН'!$H$21</f>
        <v>3426.2294817299999</v>
      </c>
      <c r="V111" s="36">
        <f>SUMIFS(СВЦЭМ!$D$33:$D$776,СВЦЭМ!$A$33:$A$776,$A111,СВЦЭМ!$B$33:$B$776,V$83)+'СЕТ СН'!$H$11+СВЦЭМ!$D$10+'СЕТ СН'!$H$5-'СЕТ СН'!$H$21</f>
        <v>3430.0046465800001</v>
      </c>
      <c r="W111" s="36">
        <f>SUMIFS(СВЦЭМ!$D$33:$D$776,СВЦЭМ!$A$33:$A$776,$A111,СВЦЭМ!$B$33:$B$776,W$83)+'СЕТ СН'!$H$11+СВЦЭМ!$D$10+'СЕТ СН'!$H$5-'СЕТ СН'!$H$21</f>
        <v>3396.88330559</v>
      </c>
      <c r="X111" s="36">
        <f>SUMIFS(СВЦЭМ!$D$33:$D$776,СВЦЭМ!$A$33:$A$776,$A111,СВЦЭМ!$B$33:$B$776,X$83)+'СЕТ СН'!$H$11+СВЦЭМ!$D$10+'СЕТ СН'!$H$5-'СЕТ СН'!$H$21</f>
        <v>3394.7279467600001</v>
      </c>
      <c r="Y111" s="36">
        <f>SUMIFS(СВЦЭМ!$D$33:$D$776,СВЦЭМ!$A$33:$A$776,$A111,СВЦЭМ!$B$33:$B$776,Y$83)+'СЕТ СН'!$H$11+СВЦЭМ!$D$10+'СЕТ СН'!$H$5-'СЕТ СН'!$H$21</f>
        <v>3484.5020626099999</v>
      </c>
    </row>
    <row r="112" spans="1:25" ht="15.75" x14ac:dyDescent="0.2">
      <c r="A112" s="35">
        <f t="shared" si="2"/>
        <v>43645</v>
      </c>
      <c r="B112" s="36">
        <f>SUMIFS(СВЦЭМ!$D$33:$D$776,СВЦЭМ!$A$33:$A$776,$A112,СВЦЭМ!$B$33:$B$776,B$83)+'СЕТ СН'!$H$11+СВЦЭМ!$D$10+'СЕТ СН'!$H$5-'СЕТ СН'!$H$21</f>
        <v>3517.46286818</v>
      </c>
      <c r="C112" s="36">
        <f>SUMIFS(СВЦЭМ!$D$33:$D$776,СВЦЭМ!$A$33:$A$776,$A112,СВЦЭМ!$B$33:$B$776,C$83)+'СЕТ СН'!$H$11+СВЦЭМ!$D$10+'СЕТ СН'!$H$5-'СЕТ СН'!$H$21</f>
        <v>3565.6428222599998</v>
      </c>
      <c r="D112" s="36">
        <f>SUMIFS(СВЦЭМ!$D$33:$D$776,СВЦЭМ!$A$33:$A$776,$A112,СВЦЭМ!$B$33:$B$776,D$83)+'СЕТ СН'!$H$11+СВЦЭМ!$D$10+'СЕТ СН'!$H$5-'СЕТ СН'!$H$21</f>
        <v>3590.08490312</v>
      </c>
      <c r="E112" s="36">
        <f>SUMIFS(СВЦЭМ!$D$33:$D$776,СВЦЭМ!$A$33:$A$776,$A112,СВЦЭМ!$B$33:$B$776,E$83)+'СЕТ СН'!$H$11+СВЦЭМ!$D$10+'СЕТ СН'!$H$5-'СЕТ СН'!$H$21</f>
        <v>3609.7343793</v>
      </c>
      <c r="F112" s="36">
        <f>SUMIFS(СВЦЭМ!$D$33:$D$776,СВЦЭМ!$A$33:$A$776,$A112,СВЦЭМ!$B$33:$B$776,F$83)+'СЕТ СН'!$H$11+СВЦЭМ!$D$10+'СЕТ СН'!$H$5-'СЕТ СН'!$H$21</f>
        <v>3614.2247723400001</v>
      </c>
      <c r="G112" s="36">
        <f>SUMIFS(СВЦЭМ!$D$33:$D$776,СВЦЭМ!$A$33:$A$776,$A112,СВЦЭМ!$B$33:$B$776,G$83)+'СЕТ СН'!$H$11+СВЦЭМ!$D$10+'СЕТ СН'!$H$5-'СЕТ СН'!$H$21</f>
        <v>3611.7033100099998</v>
      </c>
      <c r="H112" s="36">
        <f>SUMIFS(СВЦЭМ!$D$33:$D$776,СВЦЭМ!$A$33:$A$776,$A112,СВЦЭМ!$B$33:$B$776,H$83)+'СЕТ СН'!$H$11+СВЦЭМ!$D$10+'СЕТ СН'!$H$5-'СЕТ СН'!$H$21</f>
        <v>3574.3145255199997</v>
      </c>
      <c r="I112" s="36">
        <f>SUMIFS(СВЦЭМ!$D$33:$D$776,СВЦЭМ!$A$33:$A$776,$A112,СВЦЭМ!$B$33:$B$776,I$83)+'СЕТ СН'!$H$11+СВЦЭМ!$D$10+'СЕТ СН'!$H$5-'СЕТ СН'!$H$21</f>
        <v>3536.14060969</v>
      </c>
      <c r="J112" s="36">
        <f>SUMIFS(СВЦЭМ!$D$33:$D$776,СВЦЭМ!$A$33:$A$776,$A112,СВЦЭМ!$B$33:$B$776,J$83)+'СЕТ СН'!$H$11+СВЦЭМ!$D$10+'СЕТ СН'!$H$5-'СЕТ СН'!$H$21</f>
        <v>3519.95017203</v>
      </c>
      <c r="K112" s="36">
        <f>SUMIFS(СВЦЭМ!$D$33:$D$776,СВЦЭМ!$A$33:$A$776,$A112,СВЦЭМ!$B$33:$B$776,K$83)+'СЕТ СН'!$H$11+СВЦЭМ!$D$10+'СЕТ СН'!$H$5-'СЕТ СН'!$H$21</f>
        <v>3472.63393649</v>
      </c>
      <c r="L112" s="36">
        <f>SUMIFS(СВЦЭМ!$D$33:$D$776,СВЦЭМ!$A$33:$A$776,$A112,СВЦЭМ!$B$33:$B$776,L$83)+'СЕТ СН'!$H$11+СВЦЭМ!$D$10+'СЕТ СН'!$H$5-'СЕТ СН'!$H$21</f>
        <v>3454.1203540500001</v>
      </c>
      <c r="M112" s="36">
        <f>SUMIFS(СВЦЭМ!$D$33:$D$776,СВЦЭМ!$A$33:$A$776,$A112,СВЦЭМ!$B$33:$B$776,M$83)+'СЕТ СН'!$H$11+СВЦЭМ!$D$10+'СЕТ СН'!$H$5-'СЕТ СН'!$H$21</f>
        <v>3449.0948374099999</v>
      </c>
      <c r="N112" s="36">
        <f>SUMIFS(СВЦЭМ!$D$33:$D$776,СВЦЭМ!$A$33:$A$776,$A112,СВЦЭМ!$B$33:$B$776,N$83)+'СЕТ СН'!$H$11+СВЦЭМ!$D$10+'СЕТ СН'!$H$5-'СЕТ СН'!$H$21</f>
        <v>3460.5110702799998</v>
      </c>
      <c r="O112" s="36">
        <f>SUMIFS(СВЦЭМ!$D$33:$D$776,СВЦЭМ!$A$33:$A$776,$A112,СВЦЭМ!$B$33:$B$776,O$83)+'СЕТ СН'!$H$11+СВЦЭМ!$D$10+'СЕТ СН'!$H$5-'СЕТ СН'!$H$21</f>
        <v>3461.5380492499999</v>
      </c>
      <c r="P112" s="36">
        <f>SUMIFS(СВЦЭМ!$D$33:$D$776,СВЦЭМ!$A$33:$A$776,$A112,СВЦЭМ!$B$33:$B$776,P$83)+'СЕТ СН'!$H$11+СВЦЭМ!$D$10+'СЕТ СН'!$H$5-'СЕТ СН'!$H$21</f>
        <v>3464.9027514599998</v>
      </c>
      <c r="Q112" s="36">
        <f>SUMIFS(СВЦЭМ!$D$33:$D$776,СВЦЭМ!$A$33:$A$776,$A112,СВЦЭМ!$B$33:$B$776,Q$83)+'СЕТ СН'!$H$11+СВЦЭМ!$D$10+'СЕТ СН'!$H$5-'СЕТ СН'!$H$21</f>
        <v>3434.3287964699998</v>
      </c>
      <c r="R112" s="36">
        <f>SUMIFS(СВЦЭМ!$D$33:$D$776,СВЦЭМ!$A$33:$A$776,$A112,СВЦЭМ!$B$33:$B$776,R$83)+'СЕТ СН'!$H$11+СВЦЭМ!$D$10+'СЕТ СН'!$H$5-'СЕТ СН'!$H$21</f>
        <v>3396.2905296099998</v>
      </c>
      <c r="S112" s="36">
        <f>SUMIFS(СВЦЭМ!$D$33:$D$776,СВЦЭМ!$A$33:$A$776,$A112,СВЦЭМ!$B$33:$B$776,S$83)+'СЕТ СН'!$H$11+СВЦЭМ!$D$10+'СЕТ СН'!$H$5-'СЕТ СН'!$H$21</f>
        <v>3381.8034366100001</v>
      </c>
      <c r="T112" s="36">
        <f>SUMIFS(СВЦЭМ!$D$33:$D$776,СВЦЭМ!$A$33:$A$776,$A112,СВЦЭМ!$B$33:$B$776,T$83)+'СЕТ СН'!$H$11+СВЦЭМ!$D$10+'СЕТ СН'!$H$5-'СЕТ СН'!$H$21</f>
        <v>3377.0681798599999</v>
      </c>
      <c r="U112" s="36">
        <f>SUMIFS(СВЦЭМ!$D$33:$D$776,СВЦЭМ!$A$33:$A$776,$A112,СВЦЭМ!$B$33:$B$776,U$83)+'СЕТ СН'!$H$11+СВЦЭМ!$D$10+'СЕТ СН'!$H$5-'СЕТ СН'!$H$21</f>
        <v>3381.0108323999998</v>
      </c>
      <c r="V112" s="36">
        <f>SUMIFS(СВЦЭМ!$D$33:$D$776,СВЦЭМ!$A$33:$A$776,$A112,СВЦЭМ!$B$33:$B$776,V$83)+'СЕТ СН'!$H$11+СВЦЭМ!$D$10+'СЕТ СН'!$H$5-'СЕТ СН'!$H$21</f>
        <v>3382.36237489</v>
      </c>
      <c r="W112" s="36">
        <f>SUMIFS(СВЦЭМ!$D$33:$D$776,СВЦЭМ!$A$33:$A$776,$A112,СВЦЭМ!$B$33:$B$776,W$83)+'СЕТ СН'!$H$11+СВЦЭМ!$D$10+'СЕТ СН'!$H$5-'СЕТ СН'!$H$21</f>
        <v>3359.7789708599998</v>
      </c>
      <c r="X112" s="36">
        <f>SUMIFS(СВЦЭМ!$D$33:$D$776,СВЦЭМ!$A$33:$A$776,$A112,СВЦЭМ!$B$33:$B$776,X$83)+'СЕТ СН'!$H$11+СВЦЭМ!$D$10+'СЕТ СН'!$H$5-'СЕТ СН'!$H$21</f>
        <v>3371.6226589299999</v>
      </c>
      <c r="Y112" s="36">
        <f>SUMIFS(СВЦЭМ!$D$33:$D$776,СВЦЭМ!$A$33:$A$776,$A112,СВЦЭМ!$B$33:$B$776,Y$83)+'СЕТ СН'!$H$11+СВЦЭМ!$D$10+'СЕТ СН'!$H$5-'СЕТ СН'!$H$21</f>
        <v>3453.0194295699998</v>
      </c>
    </row>
    <row r="113" spans="1:27" ht="15.75" x14ac:dyDescent="0.2">
      <c r="A113" s="35">
        <f t="shared" si="2"/>
        <v>43646</v>
      </c>
      <c r="B113" s="36">
        <f>SUMIFS(СВЦЭМ!$D$33:$D$776,СВЦЭМ!$A$33:$A$776,$A113,СВЦЭМ!$B$33:$B$776,B$83)+'СЕТ СН'!$H$11+СВЦЭМ!$D$10+'СЕТ СН'!$H$5-'СЕТ СН'!$H$21</f>
        <v>3505.5977291300001</v>
      </c>
      <c r="C113" s="36">
        <f>SUMIFS(СВЦЭМ!$D$33:$D$776,СВЦЭМ!$A$33:$A$776,$A113,СВЦЭМ!$B$33:$B$776,C$83)+'СЕТ СН'!$H$11+СВЦЭМ!$D$10+'СЕТ СН'!$H$5-'СЕТ СН'!$H$21</f>
        <v>3548.3947945800001</v>
      </c>
      <c r="D113" s="36">
        <f>SUMIFS(СВЦЭМ!$D$33:$D$776,СВЦЭМ!$A$33:$A$776,$A113,СВЦЭМ!$B$33:$B$776,D$83)+'СЕТ СН'!$H$11+СВЦЭМ!$D$10+'СЕТ СН'!$H$5-'СЕТ СН'!$H$21</f>
        <v>3589.0979548300002</v>
      </c>
      <c r="E113" s="36">
        <f>SUMIFS(СВЦЭМ!$D$33:$D$776,СВЦЭМ!$A$33:$A$776,$A113,СВЦЭМ!$B$33:$B$776,E$83)+'СЕТ СН'!$H$11+СВЦЭМ!$D$10+'СЕТ СН'!$H$5-'СЕТ СН'!$H$21</f>
        <v>3611.5536254999997</v>
      </c>
      <c r="F113" s="36">
        <f>SUMIFS(СВЦЭМ!$D$33:$D$776,СВЦЭМ!$A$33:$A$776,$A113,СВЦЭМ!$B$33:$B$776,F$83)+'СЕТ СН'!$H$11+СВЦЭМ!$D$10+'СЕТ СН'!$H$5-'СЕТ СН'!$H$21</f>
        <v>3618.3026080299996</v>
      </c>
      <c r="G113" s="36">
        <f>SUMIFS(СВЦЭМ!$D$33:$D$776,СВЦЭМ!$A$33:$A$776,$A113,СВЦЭМ!$B$33:$B$776,G$83)+'СЕТ СН'!$H$11+СВЦЭМ!$D$10+'СЕТ СН'!$H$5-'СЕТ СН'!$H$21</f>
        <v>3623.9804853099999</v>
      </c>
      <c r="H113" s="36">
        <f>SUMIFS(СВЦЭМ!$D$33:$D$776,СВЦЭМ!$A$33:$A$776,$A113,СВЦЭМ!$B$33:$B$776,H$83)+'СЕТ СН'!$H$11+СВЦЭМ!$D$10+'СЕТ СН'!$H$5-'СЕТ СН'!$H$21</f>
        <v>3599.0837943699999</v>
      </c>
      <c r="I113" s="36">
        <f>SUMIFS(СВЦЭМ!$D$33:$D$776,СВЦЭМ!$A$33:$A$776,$A113,СВЦЭМ!$B$33:$B$776,I$83)+'СЕТ СН'!$H$11+СВЦЭМ!$D$10+'СЕТ СН'!$H$5-'СЕТ СН'!$H$21</f>
        <v>3563.97526862</v>
      </c>
      <c r="J113" s="36">
        <f>SUMIFS(СВЦЭМ!$D$33:$D$776,СВЦЭМ!$A$33:$A$776,$A113,СВЦЭМ!$B$33:$B$776,J$83)+'СЕТ СН'!$H$11+СВЦЭМ!$D$10+'СЕТ СН'!$H$5-'СЕТ СН'!$H$21</f>
        <v>3504.8813989499999</v>
      </c>
      <c r="K113" s="36">
        <f>SUMIFS(СВЦЭМ!$D$33:$D$776,СВЦЭМ!$A$33:$A$776,$A113,СВЦЭМ!$B$33:$B$776,K$83)+'СЕТ СН'!$H$11+СВЦЭМ!$D$10+'СЕТ СН'!$H$5-'СЕТ СН'!$H$21</f>
        <v>3480.0218288799997</v>
      </c>
      <c r="L113" s="36">
        <f>SUMIFS(СВЦЭМ!$D$33:$D$776,СВЦЭМ!$A$33:$A$776,$A113,СВЦЭМ!$B$33:$B$776,L$83)+'СЕТ СН'!$H$11+СВЦЭМ!$D$10+'СЕТ СН'!$H$5-'СЕТ СН'!$H$21</f>
        <v>3454.5579449799998</v>
      </c>
      <c r="M113" s="36">
        <f>SUMIFS(СВЦЭМ!$D$33:$D$776,СВЦЭМ!$A$33:$A$776,$A113,СВЦЭМ!$B$33:$B$776,M$83)+'СЕТ СН'!$H$11+СВЦЭМ!$D$10+'СЕТ СН'!$H$5-'СЕТ СН'!$H$21</f>
        <v>3438.5744862399997</v>
      </c>
      <c r="N113" s="36">
        <f>SUMIFS(СВЦЭМ!$D$33:$D$776,СВЦЭМ!$A$33:$A$776,$A113,СВЦЭМ!$B$33:$B$776,N$83)+'СЕТ СН'!$H$11+СВЦЭМ!$D$10+'СЕТ СН'!$H$5-'СЕТ СН'!$H$21</f>
        <v>3453.6501719299999</v>
      </c>
      <c r="O113" s="36">
        <f>SUMIFS(СВЦЭМ!$D$33:$D$776,СВЦЭМ!$A$33:$A$776,$A113,СВЦЭМ!$B$33:$B$776,O$83)+'СЕТ СН'!$H$11+СВЦЭМ!$D$10+'СЕТ СН'!$H$5-'СЕТ СН'!$H$21</f>
        <v>3474.9904946899997</v>
      </c>
      <c r="P113" s="36">
        <f>SUMIFS(СВЦЭМ!$D$33:$D$776,СВЦЭМ!$A$33:$A$776,$A113,СВЦЭМ!$B$33:$B$776,P$83)+'СЕТ СН'!$H$11+СВЦЭМ!$D$10+'СЕТ СН'!$H$5-'СЕТ СН'!$H$21</f>
        <v>3482.2874432899998</v>
      </c>
      <c r="Q113" s="36">
        <f>SUMIFS(СВЦЭМ!$D$33:$D$776,СВЦЭМ!$A$33:$A$776,$A113,СВЦЭМ!$B$33:$B$776,Q$83)+'СЕТ СН'!$H$11+СВЦЭМ!$D$10+'СЕТ СН'!$H$5-'СЕТ СН'!$H$21</f>
        <v>3449.84467636</v>
      </c>
      <c r="R113" s="36">
        <f>SUMIFS(СВЦЭМ!$D$33:$D$776,СВЦЭМ!$A$33:$A$776,$A113,СВЦЭМ!$B$33:$B$776,R$83)+'СЕТ СН'!$H$11+СВЦЭМ!$D$10+'СЕТ СН'!$H$5-'СЕТ СН'!$H$21</f>
        <v>3388.8021122599998</v>
      </c>
      <c r="S113" s="36">
        <f>SUMIFS(СВЦЭМ!$D$33:$D$776,СВЦЭМ!$A$33:$A$776,$A113,СВЦЭМ!$B$33:$B$776,S$83)+'СЕТ СН'!$H$11+СВЦЭМ!$D$10+'СЕТ СН'!$H$5-'СЕТ СН'!$H$21</f>
        <v>3386.8713096000001</v>
      </c>
      <c r="T113" s="36">
        <f>SUMIFS(СВЦЭМ!$D$33:$D$776,СВЦЭМ!$A$33:$A$776,$A113,СВЦЭМ!$B$33:$B$776,T$83)+'СЕТ СН'!$H$11+СВЦЭМ!$D$10+'СЕТ СН'!$H$5-'СЕТ СН'!$H$21</f>
        <v>3397.0127150399999</v>
      </c>
      <c r="U113" s="36">
        <f>SUMIFS(СВЦЭМ!$D$33:$D$776,СВЦЭМ!$A$33:$A$776,$A113,СВЦЭМ!$B$33:$B$776,U$83)+'СЕТ СН'!$H$11+СВЦЭМ!$D$10+'СЕТ СН'!$H$5-'СЕТ СН'!$H$21</f>
        <v>3413.1088219499998</v>
      </c>
      <c r="V113" s="36">
        <f>SUMIFS(СВЦЭМ!$D$33:$D$776,СВЦЭМ!$A$33:$A$776,$A113,СВЦЭМ!$B$33:$B$776,V$83)+'СЕТ СН'!$H$11+СВЦЭМ!$D$10+'СЕТ СН'!$H$5-'СЕТ СН'!$H$21</f>
        <v>3381.0991476700001</v>
      </c>
      <c r="W113" s="36">
        <f>SUMIFS(СВЦЭМ!$D$33:$D$776,СВЦЭМ!$A$33:$A$776,$A113,СВЦЭМ!$B$33:$B$776,W$83)+'СЕТ СН'!$H$11+СВЦЭМ!$D$10+'СЕТ СН'!$H$5-'СЕТ СН'!$H$21</f>
        <v>3359.26327004</v>
      </c>
      <c r="X113" s="36">
        <f>SUMIFS(СВЦЭМ!$D$33:$D$776,СВЦЭМ!$A$33:$A$776,$A113,СВЦЭМ!$B$33:$B$776,X$83)+'СЕТ СН'!$H$11+СВЦЭМ!$D$10+'СЕТ СН'!$H$5-'СЕТ СН'!$H$21</f>
        <v>3377.14880713</v>
      </c>
      <c r="Y113" s="36">
        <f>SUMIFS(СВЦЭМ!$D$33:$D$776,СВЦЭМ!$A$33:$A$776,$A113,СВЦЭМ!$B$33:$B$776,Y$83)+'СЕТ СН'!$H$11+СВЦЭМ!$D$10+'СЕТ СН'!$H$5-'СЕТ СН'!$H$21</f>
        <v>3435.4579667200001</v>
      </c>
    </row>
    <row r="114" spans="1:27" ht="15.75" hidden="1" x14ac:dyDescent="0.2">
      <c r="A114" s="35">
        <f t="shared" si="2"/>
        <v>43647</v>
      </c>
      <c r="B114" s="36">
        <f>SUMIFS(СВЦЭМ!$D$33:$D$776,СВЦЭМ!$A$33:$A$776,$A114,СВЦЭМ!$B$33:$B$776,B$83)+'СЕТ СН'!$H$11+СВЦЭМ!$D$10+'СЕТ СН'!$H$5-'СЕТ СН'!$H$21</f>
        <v>2799.3672099099999</v>
      </c>
      <c r="C114" s="36">
        <f>SUMIFS(СВЦЭМ!$D$33:$D$776,СВЦЭМ!$A$33:$A$776,$A114,СВЦЭМ!$B$33:$B$776,C$83)+'СЕТ СН'!$H$11+СВЦЭМ!$D$10+'СЕТ СН'!$H$5-'СЕТ СН'!$H$21</f>
        <v>2799.3672099099999</v>
      </c>
      <c r="D114" s="36">
        <f>SUMIFS(СВЦЭМ!$D$33:$D$776,СВЦЭМ!$A$33:$A$776,$A114,СВЦЭМ!$B$33:$B$776,D$83)+'СЕТ СН'!$H$11+СВЦЭМ!$D$10+'СЕТ СН'!$H$5-'СЕТ СН'!$H$21</f>
        <v>2799.3672099099999</v>
      </c>
      <c r="E114" s="36">
        <f>SUMIFS(СВЦЭМ!$D$33:$D$776,СВЦЭМ!$A$33:$A$776,$A114,СВЦЭМ!$B$33:$B$776,E$83)+'СЕТ СН'!$H$11+СВЦЭМ!$D$10+'СЕТ СН'!$H$5-'СЕТ СН'!$H$21</f>
        <v>2799.3672099099999</v>
      </c>
      <c r="F114" s="36">
        <f>SUMIFS(СВЦЭМ!$D$33:$D$776,СВЦЭМ!$A$33:$A$776,$A114,СВЦЭМ!$B$33:$B$776,F$83)+'СЕТ СН'!$H$11+СВЦЭМ!$D$10+'СЕТ СН'!$H$5-'СЕТ СН'!$H$21</f>
        <v>2799.3672099099999</v>
      </c>
      <c r="G114" s="36">
        <f>SUMIFS(СВЦЭМ!$D$33:$D$776,СВЦЭМ!$A$33:$A$776,$A114,СВЦЭМ!$B$33:$B$776,G$83)+'СЕТ СН'!$H$11+СВЦЭМ!$D$10+'СЕТ СН'!$H$5-'СЕТ СН'!$H$21</f>
        <v>2799.3672099099999</v>
      </c>
      <c r="H114" s="36">
        <f>SUMIFS(СВЦЭМ!$D$33:$D$776,СВЦЭМ!$A$33:$A$776,$A114,СВЦЭМ!$B$33:$B$776,H$83)+'СЕТ СН'!$H$11+СВЦЭМ!$D$10+'СЕТ СН'!$H$5-'СЕТ СН'!$H$21</f>
        <v>2799.3672099099999</v>
      </c>
      <c r="I114" s="36">
        <f>SUMIFS(СВЦЭМ!$D$33:$D$776,СВЦЭМ!$A$33:$A$776,$A114,СВЦЭМ!$B$33:$B$776,I$83)+'СЕТ СН'!$H$11+СВЦЭМ!$D$10+'СЕТ СН'!$H$5-'СЕТ СН'!$H$21</f>
        <v>2799.3672099099999</v>
      </c>
      <c r="J114" s="36">
        <f>SUMIFS(СВЦЭМ!$D$33:$D$776,СВЦЭМ!$A$33:$A$776,$A114,СВЦЭМ!$B$33:$B$776,J$83)+'СЕТ СН'!$H$11+СВЦЭМ!$D$10+'СЕТ СН'!$H$5-'СЕТ СН'!$H$21</f>
        <v>2799.3672099099999</v>
      </c>
      <c r="K114" s="36">
        <f>SUMIFS(СВЦЭМ!$D$33:$D$776,СВЦЭМ!$A$33:$A$776,$A114,СВЦЭМ!$B$33:$B$776,K$83)+'СЕТ СН'!$H$11+СВЦЭМ!$D$10+'СЕТ СН'!$H$5-'СЕТ СН'!$H$21</f>
        <v>2799.3672099099999</v>
      </c>
      <c r="L114" s="36">
        <f>SUMIFS(СВЦЭМ!$D$33:$D$776,СВЦЭМ!$A$33:$A$776,$A114,СВЦЭМ!$B$33:$B$776,L$83)+'СЕТ СН'!$H$11+СВЦЭМ!$D$10+'СЕТ СН'!$H$5-'СЕТ СН'!$H$21</f>
        <v>2799.3672099099999</v>
      </c>
      <c r="M114" s="36">
        <f>SUMIFS(СВЦЭМ!$D$33:$D$776,СВЦЭМ!$A$33:$A$776,$A114,СВЦЭМ!$B$33:$B$776,M$83)+'СЕТ СН'!$H$11+СВЦЭМ!$D$10+'СЕТ СН'!$H$5-'СЕТ СН'!$H$21</f>
        <v>2799.3672099099999</v>
      </c>
      <c r="N114" s="36">
        <f>SUMIFS(СВЦЭМ!$D$33:$D$776,СВЦЭМ!$A$33:$A$776,$A114,СВЦЭМ!$B$33:$B$776,N$83)+'СЕТ СН'!$H$11+СВЦЭМ!$D$10+'СЕТ СН'!$H$5-'СЕТ СН'!$H$21</f>
        <v>2799.3672099099999</v>
      </c>
      <c r="O114" s="36">
        <f>SUMIFS(СВЦЭМ!$D$33:$D$776,СВЦЭМ!$A$33:$A$776,$A114,СВЦЭМ!$B$33:$B$776,O$83)+'СЕТ СН'!$H$11+СВЦЭМ!$D$10+'СЕТ СН'!$H$5-'СЕТ СН'!$H$21</f>
        <v>2799.3672099099999</v>
      </c>
      <c r="P114" s="36">
        <f>SUMIFS(СВЦЭМ!$D$33:$D$776,СВЦЭМ!$A$33:$A$776,$A114,СВЦЭМ!$B$33:$B$776,P$83)+'СЕТ СН'!$H$11+СВЦЭМ!$D$10+'СЕТ СН'!$H$5-'СЕТ СН'!$H$21</f>
        <v>2799.3672099099999</v>
      </c>
      <c r="Q114" s="36">
        <f>SUMIFS(СВЦЭМ!$D$33:$D$776,СВЦЭМ!$A$33:$A$776,$A114,СВЦЭМ!$B$33:$B$776,Q$83)+'СЕТ СН'!$H$11+СВЦЭМ!$D$10+'СЕТ СН'!$H$5-'СЕТ СН'!$H$21</f>
        <v>2799.3672099099999</v>
      </c>
      <c r="R114" s="36">
        <f>SUMIFS(СВЦЭМ!$D$33:$D$776,СВЦЭМ!$A$33:$A$776,$A114,СВЦЭМ!$B$33:$B$776,R$83)+'СЕТ СН'!$H$11+СВЦЭМ!$D$10+'СЕТ СН'!$H$5-'СЕТ СН'!$H$21</f>
        <v>2799.3672099099999</v>
      </c>
      <c r="S114" s="36">
        <f>SUMIFS(СВЦЭМ!$D$33:$D$776,СВЦЭМ!$A$33:$A$776,$A114,СВЦЭМ!$B$33:$B$776,S$83)+'СЕТ СН'!$H$11+СВЦЭМ!$D$10+'СЕТ СН'!$H$5-'СЕТ СН'!$H$21</f>
        <v>2799.3672099099999</v>
      </c>
      <c r="T114" s="36">
        <f>SUMIFS(СВЦЭМ!$D$33:$D$776,СВЦЭМ!$A$33:$A$776,$A114,СВЦЭМ!$B$33:$B$776,T$83)+'СЕТ СН'!$H$11+СВЦЭМ!$D$10+'СЕТ СН'!$H$5-'СЕТ СН'!$H$21</f>
        <v>2799.3672099099999</v>
      </c>
      <c r="U114" s="36">
        <f>SUMIFS(СВЦЭМ!$D$33:$D$776,СВЦЭМ!$A$33:$A$776,$A114,СВЦЭМ!$B$33:$B$776,U$83)+'СЕТ СН'!$H$11+СВЦЭМ!$D$10+'СЕТ СН'!$H$5-'СЕТ СН'!$H$21</f>
        <v>2799.3672099099999</v>
      </c>
      <c r="V114" s="36">
        <f>SUMIFS(СВЦЭМ!$D$33:$D$776,СВЦЭМ!$A$33:$A$776,$A114,СВЦЭМ!$B$33:$B$776,V$83)+'СЕТ СН'!$H$11+СВЦЭМ!$D$10+'СЕТ СН'!$H$5-'СЕТ СН'!$H$21</f>
        <v>2799.3672099099999</v>
      </c>
      <c r="W114" s="36">
        <f>SUMIFS(СВЦЭМ!$D$33:$D$776,СВЦЭМ!$A$33:$A$776,$A114,СВЦЭМ!$B$33:$B$776,W$83)+'СЕТ СН'!$H$11+СВЦЭМ!$D$10+'СЕТ СН'!$H$5-'СЕТ СН'!$H$21</f>
        <v>2799.3672099099999</v>
      </c>
      <c r="X114" s="36">
        <f>SUMIFS(СВЦЭМ!$D$33:$D$776,СВЦЭМ!$A$33:$A$776,$A114,СВЦЭМ!$B$33:$B$776,X$83)+'СЕТ СН'!$H$11+СВЦЭМ!$D$10+'СЕТ СН'!$H$5-'СЕТ СН'!$H$21</f>
        <v>2799.3672099099999</v>
      </c>
      <c r="Y114" s="36">
        <f>SUMIFS(СВЦЭМ!$D$33:$D$776,СВЦЭМ!$A$33:$A$776,$A114,СВЦЭМ!$B$33:$B$776,Y$83)+'СЕТ СН'!$H$11+СВЦЭМ!$D$10+'СЕТ СН'!$H$5-'СЕТ СН'!$H$21</f>
        <v>2799.3672099099999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01.06.2019</v>
      </c>
      <c r="B120" s="36">
        <f>SUMIFS(СВЦЭМ!$D$33:$D$776,СВЦЭМ!$A$33:$A$776,$A120,СВЦЭМ!$B$33:$B$776,B$119)+'СЕТ СН'!$I$11+СВЦЭМ!$D$10+'СЕТ СН'!$I$5-'СЕТ СН'!$I$21</f>
        <v>3883.0756842000001</v>
      </c>
      <c r="C120" s="36">
        <f>SUMIFS(СВЦЭМ!$D$33:$D$776,СВЦЭМ!$A$33:$A$776,$A120,СВЦЭМ!$B$33:$B$776,C$119)+'СЕТ СН'!$I$11+СВЦЭМ!$D$10+'СЕТ СН'!$I$5-'СЕТ СН'!$I$21</f>
        <v>3934.7764313800003</v>
      </c>
      <c r="D120" s="36">
        <f>SUMIFS(СВЦЭМ!$D$33:$D$776,СВЦЭМ!$A$33:$A$776,$A120,СВЦЭМ!$B$33:$B$776,D$119)+'СЕТ СН'!$I$11+СВЦЭМ!$D$10+'СЕТ СН'!$I$5-'СЕТ СН'!$I$21</f>
        <v>3983.8977913600002</v>
      </c>
      <c r="E120" s="36">
        <f>SUMIFS(СВЦЭМ!$D$33:$D$776,СВЦЭМ!$A$33:$A$776,$A120,СВЦЭМ!$B$33:$B$776,E$119)+'СЕТ СН'!$I$11+СВЦЭМ!$D$10+'СЕТ СН'!$I$5-'СЕТ СН'!$I$21</f>
        <v>4010.16897797</v>
      </c>
      <c r="F120" s="36">
        <f>SUMIFS(СВЦЭМ!$D$33:$D$776,СВЦЭМ!$A$33:$A$776,$A120,СВЦЭМ!$B$33:$B$776,F$119)+'СЕТ СН'!$I$11+СВЦЭМ!$D$10+'СЕТ СН'!$I$5-'СЕТ СН'!$I$21</f>
        <v>4022.3559461100003</v>
      </c>
      <c r="G120" s="36">
        <f>SUMIFS(СВЦЭМ!$D$33:$D$776,СВЦЭМ!$A$33:$A$776,$A120,СВЦЭМ!$B$33:$B$776,G$119)+'СЕТ СН'!$I$11+СВЦЭМ!$D$10+'СЕТ СН'!$I$5-'СЕТ СН'!$I$21</f>
        <v>4028.2618421200004</v>
      </c>
      <c r="H120" s="36">
        <f>SUMIFS(СВЦЭМ!$D$33:$D$776,СВЦЭМ!$A$33:$A$776,$A120,СВЦЭМ!$B$33:$B$776,H$119)+'СЕТ СН'!$I$11+СВЦЭМ!$D$10+'СЕТ СН'!$I$5-'СЕТ СН'!$I$21</f>
        <v>3989.8501166800002</v>
      </c>
      <c r="I120" s="36">
        <f>SUMIFS(СВЦЭМ!$D$33:$D$776,СВЦЭМ!$A$33:$A$776,$A120,СВЦЭМ!$B$33:$B$776,I$119)+'СЕТ СН'!$I$11+СВЦЭМ!$D$10+'СЕТ СН'!$I$5-'СЕТ СН'!$I$21</f>
        <v>3963.5638135600002</v>
      </c>
      <c r="J120" s="36">
        <f>SUMIFS(СВЦЭМ!$D$33:$D$776,СВЦЭМ!$A$33:$A$776,$A120,СВЦЭМ!$B$33:$B$776,J$119)+'СЕТ СН'!$I$11+СВЦЭМ!$D$10+'СЕТ СН'!$I$5-'СЕТ СН'!$I$21</f>
        <v>3923.0645170800003</v>
      </c>
      <c r="K120" s="36">
        <f>SUMIFS(СВЦЭМ!$D$33:$D$776,СВЦЭМ!$A$33:$A$776,$A120,СВЦЭМ!$B$33:$B$776,K$119)+'СЕТ СН'!$I$11+СВЦЭМ!$D$10+'СЕТ СН'!$I$5-'СЕТ СН'!$I$21</f>
        <v>3852.0975133400002</v>
      </c>
      <c r="L120" s="36">
        <f>SUMIFS(СВЦЭМ!$D$33:$D$776,СВЦЭМ!$A$33:$A$776,$A120,СВЦЭМ!$B$33:$B$776,L$119)+'СЕТ СН'!$I$11+СВЦЭМ!$D$10+'СЕТ СН'!$I$5-'СЕТ СН'!$I$21</f>
        <v>3819.6010641400003</v>
      </c>
      <c r="M120" s="36">
        <f>SUMIFS(СВЦЭМ!$D$33:$D$776,СВЦЭМ!$A$33:$A$776,$A120,СВЦЭМ!$B$33:$B$776,M$119)+'СЕТ СН'!$I$11+СВЦЭМ!$D$10+'СЕТ СН'!$I$5-'СЕТ СН'!$I$21</f>
        <v>3799.7783498000003</v>
      </c>
      <c r="N120" s="36">
        <f>SUMIFS(СВЦЭМ!$D$33:$D$776,СВЦЭМ!$A$33:$A$776,$A120,СВЦЭМ!$B$33:$B$776,N$119)+'СЕТ СН'!$I$11+СВЦЭМ!$D$10+'СЕТ СН'!$I$5-'СЕТ СН'!$I$21</f>
        <v>3828.5800393400004</v>
      </c>
      <c r="O120" s="36">
        <f>SUMIFS(СВЦЭМ!$D$33:$D$776,СВЦЭМ!$A$33:$A$776,$A120,СВЦЭМ!$B$33:$B$776,O$119)+'СЕТ СН'!$I$11+СВЦЭМ!$D$10+'СЕТ СН'!$I$5-'СЕТ СН'!$I$21</f>
        <v>3829.0079087800004</v>
      </c>
      <c r="P120" s="36">
        <f>SUMIFS(СВЦЭМ!$D$33:$D$776,СВЦЭМ!$A$33:$A$776,$A120,СВЦЭМ!$B$33:$B$776,P$119)+'СЕТ СН'!$I$11+СВЦЭМ!$D$10+'СЕТ СН'!$I$5-'СЕТ СН'!$I$21</f>
        <v>3847.1362561400001</v>
      </c>
      <c r="Q120" s="36">
        <f>SUMIFS(СВЦЭМ!$D$33:$D$776,СВЦЭМ!$A$33:$A$776,$A120,СВЦЭМ!$B$33:$B$776,Q$119)+'СЕТ СН'!$I$11+СВЦЭМ!$D$10+'СЕТ СН'!$I$5-'СЕТ СН'!$I$21</f>
        <v>3808.9943068300004</v>
      </c>
      <c r="R120" s="36">
        <f>SUMIFS(СВЦЭМ!$D$33:$D$776,СВЦЭМ!$A$33:$A$776,$A120,СВЦЭМ!$B$33:$B$776,R$119)+'СЕТ СН'!$I$11+СВЦЭМ!$D$10+'СЕТ СН'!$I$5-'СЕТ СН'!$I$21</f>
        <v>3772.7502375400004</v>
      </c>
      <c r="S120" s="36">
        <f>SUMIFS(СВЦЭМ!$D$33:$D$776,СВЦЭМ!$A$33:$A$776,$A120,СВЦЭМ!$B$33:$B$776,S$119)+'СЕТ СН'!$I$11+СВЦЭМ!$D$10+'СЕТ СН'!$I$5-'СЕТ СН'!$I$21</f>
        <v>3809.82310908</v>
      </c>
      <c r="T120" s="36">
        <f>SUMIFS(СВЦЭМ!$D$33:$D$776,СВЦЭМ!$A$33:$A$776,$A120,СВЦЭМ!$B$33:$B$776,T$119)+'СЕТ СН'!$I$11+СВЦЭМ!$D$10+'СЕТ СН'!$I$5-'СЕТ СН'!$I$21</f>
        <v>3788.7409919800002</v>
      </c>
      <c r="U120" s="36">
        <f>SUMIFS(СВЦЭМ!$D$33:$D$776,СВЦЭМ!$A$33:$A$776,$A120,СВЦЭМ!$B$33:$B$776,U$119)+'СЕТ СН'!$I$11+СВЦЭМ!$D$10+'СЕТ СН'!$I$5-'СЕТ СН'!$I$21</f>
        <v>3764.9989989300002</v>
      </c>
      <c r="V120" s="36">
        <f>SUMIFS(СВЦЭМ!$D$33:$D$776,СВЦЭМ!$A$33:$A$776,$A120,СВЦЭМ!$B$33:$B$776,V$119)+'СЕТ СН'!$I$11+СВЦЭМ!$D$10+'СЕТ СН'!$I$5-'СЕТ СН'!$I$21</f>
        <v>3741.8003998800004</v>
      </c>
      <c r="W120" s="36">
        <f>SUMIFS(СВЦЭМ!$D$33:$D$776,СВЦЭМ!$A$33:$A$776,$A120,СВЦЭМ!$B$33:$B$776,W$119)+'СЕТ СН'!$I$11+СВЦЭМ!$D$10+'СЕТ СН'!$I$5-'СЕТ СН'!$I$21</f>
        <v>3713.2390918500005</v>
      </c>
      <c r="X120" s="36">
        <f>SUMIFS(СВЦЭМ!$D$33:$D$776,СВЦЭМ!$A$33:$A$776,$A120,СВЦЭМ!$B$33:$B$776,X$119)+'СЕТ СН'!$I$11+СВЦЭМ!$D$10+'СЕТ СН'!$I$5-'СЕТ СН'!$I$21</f>
        <v>3723.5921518200003</v>
      </c>
      <c r="Y120" s="36">
        <f>SUMIFS(СВЦЭМ!$D$33:$D$776,СВЦЭМ!$A$33:$A$776,$A120,СВЦЭМ!$B$33:$B$776,Y$119)+'СЕТ СН'!$I$11+СВЦЭМ!$D$10+'СЕТ СН'!$I$5-'СЕТ СН'!$I$21</f>
        <v>3807.5873196100001</v>
      </c>
      <c r="AA120" s="45"/>
    </row>
    <row r="121" spans="1:27" ht="15.75" x14ac:dyDescent="0.2">
      <c r="A121" s="35">
        <f>A120+1</f>
        <v>43618</v>
      </c>
      <c r="B121" s="36">
        <f>SUMIFS(СВЦЭМ!$D$33:$D$776,СВЦЭМ!$A$33:$A$776,$A121,СВЦЭМ!$B$33:$B$776,B$119)+'СЕТ СН'!$I$11+СВЦЭМ!$D$10+'СЕТ СН'!$I$5-'СЕТ СН'!$I$21</f>
        <v>3860.9283361100001</v>
      </c>
      <c r="C121" s="36">
        <f>SUMIFS(СВЦЭМ!$D$33:$D$776,СВЦЭМ!$A$33:$A$776,$A121,СВЦЭМ!$B$33:$B$776,C$119)+'СЕТ СН'!$I$11+СВЦЭМ!$D$10+'СЕТ СН'!$I$5-'СЕТ СН'!$I$21</f>
        <v>3912.9062733400001</v>
      </c>
      <c r="D121" s="36">
        <f>SUMIFS(СВЦЭМ!$D$33:$D$776,СВЦЭМ!$A$33:$A$776,$A121,СВЦЭМ!$B$33:$B$776,D$119)+'СЕТ СН'!$I$11+СВЦЭМ!$D$10+'СЕТ СН'!$I$5-'СЕТ СН'!$I$21</f>
        <v>3945.8138350100003</v>
      </c>
      <c r="E121" s="36">
        <f>SUMIFS(СВЦЭМ!$D$33:$D$776,СВЦЭМ!$A$33:$A$776,$A121,СВЦЭМ!$B$33:$B$776,E$119)+'СЕТ СН'!$I$11+СВЦЭМ!$D$10+'СЕТ СН'!$I$5-'СЕТ СН'!$I$21</f>
        <v>3973.2852765600001</v>
      </c>
      <c r="F121" s="36">
        <f>SUMIFS(СВЦЭМ!$D$33:$D$776,СВЦЭМ!$A$33:$A$776,$A121,СВЦЭМ!$B$33:$B$776,F$119)+'СЕТ СН'!$I$11+СВЦЭМ!$D$10+'СЕТ СН'!$I$5-'СЕТ СН'!$I$21</f>
        <v>3985.7731503900004</v>
      </c>
      <c r="G121" s="36">
        <f>SUMIFS(СВЦЭМ!$D$33:$D$776,СВЦЭМ!$A$33:$A$776,$A121,СВЦЭМ!$B$33:$B$776,G$119)+'СЕТ СН'!$I$11+СВЦЭМ!$D$10+'СЕТ СН'!$I$5-'СЕТ СН'!$I$21</f>
        <v>3989.6534148700002</v>
      </c>
      <c r="H121" s="36">
        <f>SUMIFS(СВЦЭМ!$D$33:$D$776,СВЦЭМ!$A$33:$A$776,$A121,СВЦЭМ!$B$33:$B$776,H$119)+'СЕТ СН'!$I$11+СВЦЭМ!$D$10+'СЕТ СН'!$I$5-'СЕТ СН'!$I$21</f>
        <v>3966.3684330300002</v>
      </c>
      <c r="I121" s="36">
        <f>SUMIFS(СВЦЭМ!$D$33:$D$776,СВЦЭМ!$A$33:$A$776,$A121,СВЦЭМ!$B$33:$B$776,I$119)+'СЕТ СН'!$I$11+СВЦЭМ!$D$10+'СЕТ СН'!$I$5-'СЕТ СН'!$I$21</f>
        <v>3929.5016165300003</v>
      </c>
      <c r="J121" s="36">
        <f>SUMIFS(СВЦЭМ!$D$33:$D$776,СВЦЭМ!$A$33:$A$776,$A121,СВЦЭМ!$B$33:$B$776,J$119)+'СЕТ СН'!$I$11+СВЦЭМ!$D$10+'СЕТ СН'!$I$5-'СЕТ СН'!$I$21</f>
        <v>3868.3809218300003</v>
      </c>
      <c r="K121" s="36">
        <f>SUMIFS(СВЦЭМ!$D$33:$D$776,СВЦЭМ!$A$33:$A$776,$A121,СВЦЭМ!$B$33:$B$776,K$119)+'СЕТ СН'!$I$11+СВЦЭМ!$D$10+'СЕТ СН'!$I$5-'СЕТ СН'!$I$21</f>
        <v>3827.4680441400001</v>
      </c>
      <c r="L121" s="36">
        <f>SUMIFS(СВЦЭМ!$D$33:$D$776,СВЦЭМ!$A$33:$A$776,$A121,СВЦЭМ!$B$33:$B$776,L$119)+'СЕТ СН'!$I$11+СВЦЭМ!$D$10+'СЕТ СН'!$I$5-'СЕТ СН'!$I$21</f>
        <v>3802.02031042</v>
      </c>
      <c r="M121" s="36">
        <f>SUMIFS(СВЦЭМ!$D$33:$D$776,СВЦЭМ!$A$33:$A$776,$A121,СВЦЭМ!$B$33:$B$776,M$119)+'СЕТ СН'!$I$11+СВЦЭМ!$D$10+'СЕТ СН'!$I$5-'СЕТ СН'!$I$21</f>
        <v>3784.0593479500003</v>
      </c>
      <c r="N121" s="36">
        <f>SUMIFS(СВЦЭМ!$D$33:$D$776,СВЦЭМ!$A$33:$A$776,$A121,СВЦЭМ!$B$33:$B$776,N$119)+'СЕТ СН'!$I$11+СВЦЭМ!$D$10+'СЕТ СН'!$I$5-'СЕТ СН'!$I$21</f>
        <v>3805.05522096</v>
      </c>
      <c r="O121" s="36">
        <f>SUMIFS(СВЦЭМ!$D$33:$D$776,СВЦЭМ!$A$33:$A$776,$A121,СВЦЭМ!$B$33:$B$776,O$119)+'СЕТ СН'!$I$11+СВЦЭМ!$D$10+'СЕТ СН'!$I$5-'СЕТ СН'!$I$21</f>
        <v>3795.5240605600002</v>
      </c>
      <c r="P121" s="36">
        <f>SUMIFS(СВЦЭМ!$D$33:$D$776,СВЦЭМ!$A$33:$A$776,$A121,СВЦЭМ!$B$33:$B$776,P$119)+'СЕТ СН'!$I$11+СВЦЭМ!$D$10+'СЕТ СН'!$I$5-'СЕТ СН'!$I$21</f>
        <v>3806.2629608300003</v>
      </c>
      <c r="Q121" s="36">
        <f>SUMIFS(СВЦЭМ!$D$33:$D$776,СВЦЭМ!$A$33:$A$776,$A121,СВЦЭМ!$B$33:$B$776,Q$119)+'СЕТ СН'!$I$11+СВЦЭМ!$D$10+'СЕТ СН'!$I$5-'СЕТ СН'!$I$21</f>
        <v>3779.4515771100005</v>
      </c>
      <c r="R121" s="36">
        <f>SUMIFS(СВЦЭМ!$D$33:$D$776,СВЦЭМ!$A$33:$A$776,$A121,СВЦЭМ!$B$33:$B$776,R$119)+'СЕТ СН'!$I$11+СВЦЭМ!$D$10+'СЕТ СН'!$I$5-'СЕТ СН'!$I$21</f>
        <v>3732.7089308700001</v>
      </c>
      <c r="S121" s="36">
        <f>SUMIFS(СВЦЭМ!$D$33:$D$776,СВЦЭМ!$A$33:$A$776,$A121,СВЦЭМ!$B$33:$B$776,S$119)+'СЕТ СН'!$I$11+СВЦЭМ!$D$10+'СЕТ СН'!$I$5-'СЕТ СН'!$I$21</f>
        <v>3734.1256930100003</v>
      </c>
      <c r="T121" s="36">
        <f>SUMIFS(СВЦЭМ!$D$33:$D$776,СВЦЭМ!$A$33:$A$776,$A121,СВЦЭМ!$B$33:$B$776,T$119)+'СЕТ СН'!$I$11+СВЦЭМ!$D$10+'СЕТ СН'!$I$5-'СЕТ СН'!$I$21</f>
        <v>3737.4662033800005</v>
      </c>
      <c r="U121" s="36">
        <f>SUMIFS(СВЦЭМ!$D$33:$D$776,СВЦЭМ!$A$33:$A$776,$A121,СВЦЭМ!$B$33:$B$776,U$119)+'СЕТ СН'!$I$11+СВЦЭМ!$D$10+'СЕТ СН'!$I$5-'СЕТ СН'!$I$21</f>
        <v>3715.3773884100001</v>
      </c>
      <c r="V121" s="36">
        <f>SUMIFS(СВЦЭМ!$D$33:$D$776,СВЦЭМ!$A$33:$A$776,$A121,СВЦЭМ!$B$33:$B$776,V$119)+'СЕТ СН'!$I$11+СВЦЭМ!$D$10+'СЕТ СН'!$I$5-'СЕТ СН'!$I$21</f>
        <v>3703.2390974300001</v>
      </c>
      <c r="W121" s="36">
        <f>SUMIFS(СВЦЭМ!$D$33:$D$776,СВЦЭМ!$A$33:$A$776,$A121,СВЦЭМ!$B$33:$B$776,W$119)+'СЕТ СН'!$I$11+СВЦЭМ!$D$10+'СЕТ СН'!$I$5-'СЕТ СН'!$I$21</f>
        <v>3703.3294466300003</v>
      </c>
      <c r="X121" s="36">
        <f>SUMIFS(СВЦЭМ!$D$33:$D$776,СВЦЭМ!$A$33:$A$776,$A121,СВЦЭМ!$B$33:$B$776,X$119)+'СЕТ СН'!$I$11+СВЦЭМ!$D$10+'СЕТ СН'!$I$5-'СЕТ СН'!$I$21</f>
        <v>3713.81272635</v>
      </c>
      <c r="Y121" s="36">
        <f>SUMIFS(СВЦЭМ!$D$33:$D$776,СВЦЭМ!$A$33:$A$776,$A121,СВЦЭМ!$B$33:$B$776,Y$119)+'СЕТ СН'!$I$11+СВЦЭМ!$D$10+'СЕТ СН'!$I$5-'СЕТ СН'!$I$21</f>
        <v>3800.2829031800002</v>
      </c>
    </row>
    <row r="122" spans="1:27" ht="15.75" x14ac:dyDescent="0.2">
      <c r="A122" s="35">
        <f t="shared" ref="A122:A150" si="3">A121+1</f>
        <v>43619</v>
      </c>
      <c r="B122" s="36">
        <f>SUMIFS(СВЦЭМ!$D$33:$D$776,СВЦЭМ!$A$33:$A$776,$A122,СВЦЭМ!$B$33:$B$776,B$119)+'СЕТ СН'!$I$11+СВЦЭМ!$D$10+'СЕТ СН'!$I$5-'СЕТ СН'!$I$21</f>
        <v>3940.8217625700004</v>
      </c>
      <c r="C122" s="36">
        <f>SUMIFS(СВЦЭМ!$D$33:$D$776,СВЦЭМ!$A$33:$A$776,$A122,СВЦЭМ!$B$33:$B$776,C$119)+'СЕТ СН'!$I$11+СВЦЭМ!$D$10+'СЕТ СН'!$I$5-'СЕТ СН'!$I$21</f>
        <v>3985.03945759</v>
      </c>
      <c r="D122" s="36">
        <f>SUMIFS(СВЦЭМ!$D$33:$D$776,СВЦЭМ!$A$33:$A$776,$A122,СВЦЭМ!$B$33:$B$776,D$119)+'СЕТ СН'!$I$11+СВЦЭМ!$D$10+'СЕТ СН'!$I$5-'СЕТ СН'!$I$21</f>
        <v>4009.7402794500003</v>
      </c>
      <c r="E122" s="36">
        <f>SUMIFS(СВЦЭМ!$D$33:$D$776,СВЦЭМ!$A$33:$A$776,$A122,СВЦЭМ!$B$33:$B$776,E$119)+'СЕТ СН'!$I$11+СВЦЭМ!$D$10+'СЕТ СН'!$I$5-'СЕТ СН'!$I$21</f>
        <v>4008.3840958300002</v>
      </c>
      <c r="F122" s="36">
        <f>SUMIFS(СВЦЭМ!$D$33:$D$776,СВЦЭМ!$A$33:$A$776,$A122,СВЦЭМ!$B$33:$B$776,F$119)+'СЕТ СН'!$I$11+СВЦЭМ!$D$10+'СЕТ СН'!$I$5-'СЕТ СН'!$I$21</f>
        <v>4002.4266713900001</v>
      </c>
      <c r="G122" s="36">
        <f>SUMIFS(СВЦЭМ!$D$33:$D$776,СВЦЭМ!$A$33:$A$776,$A122,СВЦЭМ!$B$33:$B$776,G$119)+'СЕТ СН'!$I$11+СВЦЭМ!$D$10+'СЕТ СН'!$I$5-'СЕТ СН'!$I$21</f>
        <v>3973.9182294000002</v>
      </c>
      <c r="H122" s="36">
        <f>SUMIFS(СВЦЭМ!$D$33:$D$776,СВЦЭМ!$A$33:$A$776,$A122,СВЦЭМ!$B$33:$B$776,H$119)+'СЕТ СН'!$I$11+СВЦЭМ!$D$10+'СЕТ СН'!$I$5-'СЕТ СН'!$I$21</f>
        <v>3959.9105055</v>
      </c>
      <c r="I122" s="36">
        <f>SUMIFS(СВЦЭМ!$D$33:$D$776,СВЦЭМ!$A$33:$A$776,$A122,СВЦЭМ!$B$33:$B$776,I$119)+'СЕТ СН'!$I$11+СВЦЭМ!$D$10+'СЕТ СН'!$I$5-'СЕТ СН'!$I$21</f>
        <v>3926.3606304800005</v>
      </c>
      <c r="J122" s="36">
        <f>SUMIFS(СВЦЭМ!$D$33:$D$776,СВЦЭМ!$A$33:$A$776,$A122,СВЦЭМ!$B$33:$B$776,J$119)+'СЕТ СН'!$I$11+СВЦЭМ!$D$10+'СЕТ СН'!$I$5-'СЕТ СН'!$I$21</f>
        <v>3898.02421951</v>
      </c>
      <c r="K122" s="36">
        <f>SUMIFS(СВЦЭМ!$D$33:$D$776,СВЦЭМ!$A$33:$A$776,$A122,СВЦЭМ!$B$33:$B$776,K$119)+'СЕТ СН'!$I$11+СВЦЭМ!$D$10+'СЕТ СН'!$I$5-'СЕТ СН'!$I$21</f>
        <v>3882.1152220000004</v>
      </c>
      <c r="L122" s="36">
        <f>SUMIFS(СВЦЭМ!$D$33:$D$776,СВЦЭМ!$A$33:$A$776,$A122,СВЦЭМ!$B$33:$B$776,L$119)+'СЕТ СН'!$I$11+СВЦЭМ!$D$10+'СЕТ СН'!$I$5-'СЕТ СН'!$I$21</f>
        <v>3850.9759254600003</v>
      </c>
      <c r="M122" s="36">
        <f>SUMIFS(СВЦЭМ!$D$33:$D$776,СВЦЭМ!$A$33:$A$776,$A122,СВЦЭМ!$B$33:$B$776,M$119)+'СЕТ СН'!$I$11+СВЦЭМ!$D$10+'СЕТ СН'!$I$5-'СЕТ СН'!$I$21</f>
        <v>3807.4322414000003</v>
      </c>
      <c r="N122" s="36">
        <f>SUMIFS(СВЦЭМ!$D$33:$D$776,СВЦЭМ!$A$33:$A$776,$A122,СВЦЭМ!$B$33:$B$776,N$119)+'СЕТ СН'!$I$11+СВЦЭМ!$D$10+'СЕТ СН'!$I$5-'СЕТ СН'!$I$21</f>
        <v>3781.83633113</v>
      </c>
      <c r="O122" s="36">
        <f>SUMIFS(СВЦЭМ!$D$33:$D$776,СВЦЭМ!$A$33:$A$776,$A122,СВЦЭМ!$B$33:$B$776,O$119)+'СЕТ СН'!$I$11+СВЦЭМ!$D$10+'СЕТ СН'!$I$5-'СЕТ СН'!$I$21</f>
        <v>3783.11604575</v>
      </c>
      <c r="P122" s="36">
        <f>SUMIFS(СВЦЭМ!$D$33:$D$776,СВЦЭМ!$A$33:$A$776,$A122,СВЦЭМ!$B$33:$B$776,P$119)+'СЕТ СН'!$I$11+СВЦЭМ!$D$10+'СЕТ СН'!$I$5-'СЕТ СН'!$I$21</f>
        <v>3783.84223879</v>
      </c>
      <c r="Q122" s="36">
        <f>SUMIFS(СВЦЭМ!$D$33:$D$776,СВЦЭМ!$A$33:$A$776,$A122,СВЦЭМ!$B$33:$B$776,Q$119)+'СЕТ СН'!$I$11+СВЦЭМ!$D$10+'СЕТ СН'!$I$5-'СЕТ СН'!$I$21</f>
        <v>3746.9245338200003</v>
      </c>
      <c r="R122" s="36">
        <f>SUMIFS(СВЦЭМ!$D$33:$D$776,СВЦЭМ!$A$33:$A$776,$A122,СВЦЭМ!$B$33:$B$776,R$119)+'СЕТ СН'!$I$11+СВЦЭМ!$D$10+'СЕТ СН'!$I$5-'СЕТ СН'!$I$21</f>
        <v>3703.3640143500002</v>
      </c>
      <c r="S122" s="36">
        <f>SUMIFS(СВЦЭМ!$D$33:$D$776,СВЦЭМ!$A$33:$A$776,$A122,СВЦЭМ!$B$33:$B$776,S$119)+'СЕТ СН'!$I$11+СВЦЭМ!$D$10+'СЕТ СН'!$I$5-'СЕТ СН'!$I$21</f>
        <v>3715.7827924600001</v>
      </c>
      <c r="T122" s="36">
        <f>SUMIFS(СВЦЭМ!$D$33:$D$776,СВЦЭМ!$A$33:$A$776,$A122,СВЦЭМ!$B$33:$B$776,T$119)+'СЕТ СН'!$I$11+СВЦЭМ!$D$10+'СЕТ СН'!$I$5-'СЕТ СН'!$I$21</f>
        <v>3715.6880648300003</v>
      </c>
      <c r="U122" s="36">
        <f>SUMIFS(СВЦЭМ!$D$33:$D$776,СВЦЭМ!$A$33:$A$776,$A122,СВЦЭМ!$B$33:$B$776,U$119)+'СЕТ СН'!$I$11+СВЦЭМ!$D$10+'СЕТ СН'!$I$5-'СЕТ СН'!$I$21</f>
        <v>3729.5698894000002</v>
      </c>
      <c r="V122" s="36">
        <f>SUMIFS(СВЦЭМ!$D$33:$D$776,СВЦЭМ!$A$33:$A$776,$A122,СВЦЭМ!$B$33:$B$776,V$119)+'СЕТ СН'!$I$11+СВЦЭМ!$D$10+'СЕТ СН'!$I$5-'СЕТ СН'!$I$21</f>
        <v>3788.7570981100002</v>
      </c>
      <c r="W122" s="36">
        <f>SUMIFS(СВЦЭМ!$D$33:$D$776,СВЦЭМ!$A$33:$A$776,$A122,СВЦЭМ!$B$33:$B$776,W$119)+'СЕТ СН'!$I$11+СВЦЭМ!$D$10+'СЕТ СН'!$I$5-'СЕТ СН'!$I$21</f>
        <v>3707.6558963200005</v>
      </c>
      <c r="X122" s="36">
        <f>SUMIFS(СВЦЭМ!$D$33:$D$776,СВЦЭМ!$A$33:$A$776,$A122,СВЦЭМ!$B$33:$B$776,X$119)+'СЕТ СН'!$I$11+СВЦЭМ!$D$10+'СЕТ СН'!$I$5-'СЕТ СН'!$I$21</f>
        <v>3677.5143778600004</v>
      </c>
      <c r="Y122" s="36">
        <f>SUMIFS(СВЦЭМ!$D$33:$D$776,СВЦЭМ!$A$33:$A$776,$A122,СВЦЭМ!$B$33:$B$776,Y$119)+'СЕТ СН'!$I$11+СВЦЭМ!$D$10+'СЕТ СН'!$I$5-'СЕТ СН'!$I$21</f>
        <v>3786.9594120300003</v>
      </c>
    </row>
    <row r="123" spans="1:27" ht="15.75" x14ac:dyDescent="0.2">
      <c r="A123" s="35">
        <f t="shared" si="3"/>
        <v>43620</v>
      </c>
      <c r="B123" s="36">
        <f>SUMIFS(СВЦЭМ!$D$33:$D$776,СВЦЭМ!$A$33:$A$776,$A123,СВЦЭМ!$B$33:$B$776,B$119)+'СЕТ СН'!$I$11+СВЦЭМ!$D$10+'СЕТ СН'!$I$5-'СЕТ СН'!$I$21</f>
        <v>3926.0882036500002</v>
      </c>
      <c r="C123" s="36">
        <f>SUMIFS(СВЦЭМ!$D$33:$D$776,СВЦЭМ!$A$33:$A$776,$A123,СВЦЭМ!$B$33:$B$776,C$119)+'СЕТ СН'!$I$11+СВЦЭМ!$D$10+'СЕТ СН'!$I$5-'СЕТ СН'!$I$21</f>
        <v>3994.9263934700002</v>
      </c>
      <c r="D123" s="36">
        <f>SUMIFS(СВЦЭМ!$D$33:$D$776,СВЦЭМ!$A$33:$A$776,$A123,СВЦЭМ!$B$33:$B$776,D$119)+'СЕТ СН'!$I$11+СВЦЭМ!$D$10+'СЕТ СН'!$I$5-'СЕТ СН'!$I$21</f>
        <v>4006.2507982000002</v>
      </c>
      <c r="E123" s="36">
        <f>SUMIFS(СВЦЭМ!$D$33:$D$776,СВЦЭМ!$A$33:$A$776,$A123,СВЦЭМ!$B$33:$B$776,E$119)+'СЕТ СН'!$I$11+СВЦЭМ!$D$10+'СЕТ СН'!$I$5-'СЕТ СН'!$I$21</f>
        <v>4005.4707436200001</v>
      </c>
      <c r="F123" s="36">
        <f>SUMIFS(СВЦЭМ!$D$33:$D$776,СВЦЭМ!$A$33:$A$776,$A123,СВЦЭМ!$B$33:$B$776,F$119)+'СЕТ СН'!$I$11+СВЦЭМ!$D$10+'СЕТ СН'!$I$5-'СЕТ СН'!$I$21</f>
        <v>3999.6614032400003</v>
      </c>
      <c r="G123" s="36">
        <f>SUMIFS(СВЦЭМ!$D$33:$D$776,СВЦЭМ!$A$33:$A$776,$A123,СВЦЭМ!$B$33:$B$776,G$119)+'СЕТ СН'!$I$11+СВЦЭМ!$D$10+'СЕТ СН'!$I$5-'СЕТ СН'!$I$21</f>
        <v>3976.9329398100003</v>
      </c>
      <c r="H123" s="36">
        <f>SUMIFS(СВЦЭМ!$D$33:$D$776,СВЦЭМ!$A$33:$A$776,$A123,СВЦЭМ!$B$33:$B$776,H$119)+'СЕТ СН'!$I$11+СВЦЭМ!$D$10+'СЕТ СН'!$I$5-'СЕТ СН'!$I$21</f>
        <v>3951.7645300000004</v>
      </c>
      <c r="I123" s="36">
        <f>SUMIFS(СВЦЭМ!$D$33:$D$776,СВЦЭМ!$A$33:$A$776,$A123,СВЦЭМ!$B$33:$B$776,I$119)+'СЕТ СН'!$I$11+СВЦЭМ!$D$10+'СЕТ СН'!$I$5-'СЕТ СН'!$I$21</f>
        <v>3889.9098201900001</v>
      </c>
      <c r="J123" s="36">
        <f>SUMIFS(СВЦЭМ!$D$33:$D$776,СВЦЭМ!$A$33:$A$776,$A123,СВЦЭМ!$B$33:$B$776,J$119)+'СЕТ СН'!$I$11+СВЦЭМ!$D$10+'СЕТ СН'!$I$5-'СЕТ СН'!$I$21</f>
        <v>3849.8995060500001</v>
      </c>
      <c r="K123" s="36">
        <f>SUMIFS(СВЦЭМ!$D$33:$D$776,СВЦЭМ!$A$33:$A$776,$A123,СВЦЭМ!$B$33:$B$776,K$119)+'СЕТ СН'!$I$11+СВЦЭМ!$D$10+'СЕТ СН'!$I$5-'СЕТ СН'!$I$21</f>
        <v>3834.5296863200001</v>
      </c>
      <c r="L123" s="36">
        <f>SUMIFS(СВЦЭМ!$D$33:$D$776,СВЦЭМ!$A$33:$A$776,$A123,СВЦЭМ!$B$33:$B$776,L$119)+'СЕТ СН'!$I$11+СВЦЭМ!$D$10+'СЕТ СН'!$I$5-'СЕТ СН'!$I$21</f>
        <v>3822.5489645700004</v>
      </c>
      <c r="M123" s="36">
        <f>SUMIFS(СВЦЭМ!$D$33:$D$776,СВЦЭМ!$A$33:$A$776,$A123,СВЦЭМ!$B$33:$B$776,M$119)+'СЕТ СН'!$I$11+СВЦЭМ!$D$10+'СЕТ СН'!$I$5-'СЕТ СН'!$I$21</f>
        <v>3801.9072477400005</v>
      </c>
      <c r="N123" s="36">
        <f>SUMIFS(СВЦЭМ!$D$33:$D$776,СВЦЭМ!$A$33:$A$776,$A123,СВЦЭМ!$B$33:$B$776,N$119)+'СЕТ СН'!$I$11+СВЦЭМ!$D$10+'СЕТ СН'!$I$5-'СЕТ СН'!$I$21</f>
        <v>3809.0217701700003</v>
      </c>
      <c r="O123" s="36">
        <f>SUMIFS(СВЦЭМ!$D$33:$D$776,СВЦЭМ!$A$33:$A$776,$A123,СВЦЭМ!$B$33:$B$776,O$119)+'СЕТ СН'!$I$11+СВЦЭМ!$D$10+'СЕТ СН'!$I$5-'СЕТ СН'!$I$21</f>
        <v>3806.8633405</v>
      </c>
      <c r="P123" s="36">
        <f>SUMIFS(СВЦЭМ!$D$33:$D$776,СВЦЭМ!$A$33:$A$776,$A123,СВЦЭМ!$B$33:$B$776,P$119)+'СЕТ СН'!$I$11+СВЦЭМ!$D$10+'СЕТ СН'!$I$5-'СЕТ СН'!$I$21</f>
        <v>3817.7987123400003</v>
      </c>
      <c r="Q123" s="36">
        <f>SUMIFS(СВЦЭМ!$D$33:$D$776,СВЦЭМ!$A$33:$A$776,$A123,СВЦЭМ!$B$33:$B$776,Q$119)+'СЕТ СН'!$I$11+СВЦЭМ!$D$10+'СЕТ СН'!$I$5-'СЕТ СН'!$I$21</f>
        <v>3777.2619086200002</v>
      </c>
      <c r="R123" s="36">
        <f>SUMIFS(СВЦЭМ!$D$33:$D$776,СВЦЭМ!$A$33:$A$776,$A123,СВЦЭМ!$B$33:$B$776,R$119)+'СЕТ СН'!$I$11+СВЦЭМ!$D$10+'СЕТ СН'!$I$5-'СЕТ СН'!$I$21</f>
        <v>3735.11308147</v>
      </c>
      <c r="S123" s="36">
        <f>SUMIFS(СВЦЭМ!$D$33:$D$776,СВЦЭМ!$A$33:$A$776,$A123,СВЦЭМ!$B$33:$B$776,S$119)+'СЕТ СН'!$I$11+СВЦЭМ!$D$10+'СЕТ СН'!$I$5-'СЕТ СН'!$I$21</f>
        <v>3752.2754240300001</v>
      </c>
      <c r="T123" s="36">
        <f>SUMIFS(СВЦЭМ!$D$33:$D$776,СВЦЭМ!$A$33:$A$776,$A123,СВЦЭМ!$B$33:$B$776,T$119)+'СЕТ СН'!$I$11+СВЦЭМ!$D$10+'СЕТ СН'!$I$5-'СЕТ СН'!$I$21</f>
        <v>3745.7816953800002</v>
      </c>
      <c r="U123" s="36">
        <f>SUMIFS(СВЦЭМ!$D$33:$D$776,СВЦЭМ!$A$33:$A$776,$A123,СВЦЭМ!$B$33:$B$776,U$119)+'СЕТ СН'!$I$11+СВЦЭМ!$D$10+'СЕТ СН'!$I$5-'СЕТ СН'!$I$21</f>
        <v>3730.5857792100005</v>
      </c>
      <c r="V123" s="36">
        <f>SUMIFS(СВЦЭМ!$D$33:$D$776,СВЦЭМ!$A$33:$A$776,$A123,СВЦЭМ!$B$33:$B$776,V$119)+'СЕТ СН'!$I$11+СВЦЭМ!$D$10+'СЕТ СН'!$I$5-'СЕТ СН'!$I$21</f>
        <v>3722.1555559100002</v>
      </c>
      <c r="W123" s="36">
        <f>SUMIFS(СВЦЭМ!$D$33:$D$776,СВЦЭМ!$A$33:$A$776,$A123,СВЦЭМ!$B$33:$B$776,W$119)+'СЕТ СН'!$I$11+СВЦЭМ!$D$10+'СЕТ СН'!$I$5-'СЕТ СН'!$I$21</f>
        <v>3712.6102030100001</v>
      </c>
      <c r="X123" s="36">
        <f>SUMIFS(СВЦЭМ!$D$33:$D$776,СВЦЭМ!$A$33:$A$776,$A123,СВЦЭМ!$B$33:$B$776,X$119)+'СЕТ СН'!$I$11+СВЦЭМ!$D$10+'СЕТ СН'!$I$5-'СЕТ СН'!$I$21</f>
        <v>3718.6705960900003</v>
      </c>
      <c r="Y123" s="36">
        <f>SUMIFS(СВЦЭМ!$D$33:$D$776,СВЦЭМ!$A$33:$A$776,$A123,СВЦЭМ!$B$33:$B$776,Y$119)+'СЕТ СН'!$I$11+СВЦЭМ!$D$10+'СЕТ СН'!$I$5-'СЕТ СН'!$I$21</f>
        <v>3798.6514090000001</v>
      </c>
    </row>
    <row r="124" spans="1:27" ht="15.75" x14ac:dyDescent="0.2">
      <c r="A124" s="35">
        <f t="shared" si="3"/>
        <v>43621</v>
      </c>
      <c r="B124" s="36">
        <f>SUMIFS(СВЦЭМ!$D$33:$D$776,СВЦЭМ!$A$33:$A$776,$A124,СВЦЭМ!$B$33:$B$776,B$119)+'СЕТ СН'!$I$11+СВЦЭМ!$D$10+'СЕТ СН'!$I$5-'СЕТ СН'!$I$21</f>
        <v>3879.3425166300003</v>
      </c>
      <c r="C124" s="36">
        <f>SUMIFS(СВЦЭМ!$D$33:$D$776,СВЦЭМ!$A$33:$A$776,$A124,СВЦЭМ!$B$33:$B$776,C$119)+'СЕТ СН'!$I$11+СВЦЭМ!$D$10+'СЕТ СН'!$I$5-'СЕТ СН'!$I$21</f>
        <v>3930.3337191000001</v>
      </c>
      <c r="D124" s="36">
        <f>SUMIFS(СВЦЭМ!$D$33:$D$776,СВЦЭМ!$A$33:$A$776,$A124,СВЦЭМ!$B$33:$B$776,D$119)+'СЕТ СН'!$I$11+СВЦЭМ!$D$10+'СЕТ СН'!$I$5-'СЕТ СН'!$I$21</f>
        <v>3964.27459146</v>
      </c>
      <c r="E124" s="36">
        <f>SUMIFS(СВЦЭМ!$D$33:$D$776,СВЦЭМ!$A$33:$A$776,$A124,СВЦЭМ!$B$33:$B$776,E$119)+'СЕТ СН'!$I$11+СВЦЭМ!$D$10+'СЕТ СН'!$I$5-'СЕТ СН'!$I$21</f>
        <v>3974.9638690100001</v>
      </c>
      <c r="F124" s="36">
        <f>SUMIFS(СВЦЭМ!$D$33:$D$776,СВЦЭМ!$A$33:$A$776,$A124,СВЦЭМ!$B$33:$B$776,F$119)+'СЕТ СН'!$I$11+СВЦЭМ!$D$10+'СЕТ СН'!$I$5-'СЕТ СН'!$I$21</f>
        <v>3969.8900443300004</v>
      </c>
      <c r="G124" s="36">
        <f>SUMIFS(СВЦЭМ!$D$33:$D$776,СВЦЭМ!$A$33:$A$776,$A124,СВЦЭМ!$B$33:$B$776,G$119)+'СЕТ СН'!$I$11+СВЦЭМ!$D$10+'СЕТ СН'!$I$5-'СЕТ СН'!$I$21</f>
        <v>3963.7620221200004</v>
      </c>
      <c r="H124" s="36">
        <f>SUMIFS(СВЦЭМ!$D$33:$D$776,СВЦЭМ!$A$33:$A$776,$A124,СВЦЭМ!$B$33:$B$776,H$119)+'СЕТ СН'!$I$11+СВЦЭМ!$D$10+'СЕТ СН'!$I$5-'СЕТ СН'!$I$21</f>
        <v>3921.21719734</v>
      </c>
      <c r="I124" s="36">
        <f>SUMIFS(СВЦЭМ!$D$33:$D$776,СВЦЭМ!$A$33:$A$776,$A124,СВЦЭМ!$B$33:$B$776,I$119)+'СЕТ СН'!$I$11+СВЦЭМ!$D$10+'СЕТ СН'!$I$5-'СЕТ СН'!$I$21</f>
        <v>3873.1624220600002</v>
      </c>
      <c r="J124" s="36">
        <f>SUMIFS(СВЦЭМ!$D$33:$D$776,СВЦЭМ!$A$33:$A$776,$A124,СВЦЭМ!$B$33:$B$776,J$119)+'СЕТ СН'!$I$11+СВЦЭМ!$D$10+'СЕТ СН'!$I$5-'СЕТ СН'!$I$21</f>
        <v>3830.0025885300001</v>
      </c>
      <c r="K124" s="36">
        <f>SUMIFS(СВЦЭМ!$D$33:$D$776,СВЦЭМ!$A$33:$A$776,$A124,СВЦЭМ!$B$33:$B$776,K$119)+'СЕТ СН'!$I$11+СВЦЭМ!$D$10+'СЕТ СН'!$I$5-'СЕТ СН'!$I$21</f>
        <v>3806.9558825200002</v>
      </c>
      <c r="L124" s="36">
        <f>SUMIFS(СВЦЭМ!$D$33:$D$776,СВЦЭМ!$A$33:$A$776,$A124,СВЦЭМ!$B$33:$B$776,L$119)+'СЕТ СН'!$I$11+СВЦЭМ!$D$10+'СЕТ СН'!$I$5-'СЕТ СН'!$I$21</f>
        <v>3800.1195262600004</v>
      </c>
      <c r="M124" s="36">
        <f>SUMIFS(СВЦЭМ!$D$33:$D$776,СВЦЭМ!$A$33:$A$776,$A124,СВЦЭМ!$B$33:$B$776,M$119)+'СЕТ СН'!$I$11+СВЦЭМ!$D$10+'СЕТ СН'!$I$5-'СЕТ СН'!$I$21</f>
        <v>3782.9531301200004</v>
      </c>
      <c r="N124" s="36">
        <f>SUMIFS(СВЦЭМ!$D$33:$D$776,СВЦЭМ!$A$33:$A$776,$A124,СВЦЭМ!$B$33:$B$776,N$119)+'СЕТ СН'!$I$11+СВЦЭМ!$D$10+'СЕТ СН'!$I$5-'СЕТ СН'!$I$21</f>
        <v>3811.2710468700002</v>
      </c>
      <c r="O124" s="36">
        <f>SUMIFS(СВЦЭМ!$D$33:$D$776,СВЦЭМ!$A$33:$A$776,$A124,СВЦЭМ!$B$33:$B$776,O$119)+'СЕТ СН'!$I$11+СВЦЭМ!$D$10+'СЕТ СН'!$I$5-'СЕТ СН'!$I$21</f>
        <v>3822.2014785900001</v>
      </c>
      <c r="P124" s="36">
        <f>SUMIFS(СВЦЭМ!$D$33:$D$776,СВЦЭМ!$A$33:$A$776,$A124,СВЦЭМ!$B$33:$B$776,P$119)+'СЕТ СН'!$I$11+СВЦЭМ!$D$10+'СЕТ СН'!$I$5-'СЕТ СН'!$I$21</f>
        <v>3836.0526777000005</v>
      </c>
      <c r="Q124" s="36">
        <f>SUMIFS(СВЦЭМ!$D$33:$D$776,СВЦЭМ!$A$33:$A$776,$A124,СВЦЭМ!$B$33:$B$776,Q$119)+'СЕТ СН'!$I$11+СВЦЭМ!$D$10+'СЕТ СН'!$I$5-'СЕТ СН'!$I$21</f>
        <v>3779.6313892100002</v>
      </c>
      <c r="R124" s="36">
        <f>SUMIFS(СВЦЭМ!$D$33:$D$776,СВЦЭМ!$A$33:$A$776,$A124,СВЦЭМ!$B$33:$B$776,R$119)+'СЕТ СН'!$I$11+СВЦЭМ!$D$10+'СЕТ СН'!$I$5-'СЕТ СН'!$I$21</f>
        <v>3733.4154126000003</v>
      </c>
      <c r="S124" s="36">
        <f>SUMIFS(СВЦЭМ!$D$33:$D$776,СВЦЭМ!$A$33:$A$776,$A124,СВЦЭМ!$B$33:$B$776,S$119)+'СЕТ СН'!$I$11+СВЦЭМ!$D$10+'СЕТ СН'!$I$5-'СЕТ СН'!$I$21</f>
        <v>3742.2887398400003</v>
      </c>
      <c r="T124" s="36">
        <f>SUMIFS(СВЦЭМ!$D$33:$D$776,СВЦЭМ!$A$33:$A$776,$A124,СВЦЭМ!$B$33:$B$776,T$119)+'СЕТ СН'!$I$11+СВЦЭМ!$D$10+'СЕТ СН'!$I$5-'СЕТ СН'!$I$21</f>
        <v>3742.00422136</v>
      </c>
      <c r="U124" s="36">
        <f>SUMIFS(СВЦЭМ!$D$33:$D$776,СВЦЭМ!$A$33:$A$776,$A124,СВЦЭМ!$B$33:$B$776,U$119)+'СЕТ СН'!$I$11+СВЦЭМ!$D$10+'СЕТ СН'!$I$5-'СЕТ СН'!$I$21</f>
        <v>3725.6967257900001</v>
      </c>
      <c r="V124" s="36">
        <f>SUMIFS(СВЦЭМ!$D$33:$D$776,СВЦЭМ!$A$33:$A$776,$A124,СВЦЭМ!$B$33:$B$776,V$119)+'СЕТ СН'!$I$11+СВЦЭМ!$D$10+'СЕТ СН'!$I$5-'СЕТ СН'!$I$21</f>
        <v>3721.3225986100001</v>
      </c>
      <c r="W124" s="36">
        <f>SUMIFS(СВЦЭМ!$D$33:$D$776,СВЦЭМ!$A$33:$A$776,$A124,СВЦЭМ!$B$33:$B$776,W$119)+'СЕТ СН'!$I$11+СВЦЭМ!$D$10+'СЕТ СН'!$I$5-'СЕТ СН'!$I$21</f>
        <v>3697.4396125800004</v>
      </c>
      <c r="X124" s="36">
        <f>SUMIFS(СВЦЭМ!$D$33:$D$776,СВЦЭМ!$A$33:$A$776,$A124,СВЦЭМ!$B$33:$B$776,X$119)+'СЕТ СН'!$I$11+СВЦЭМ!$D$10+'СЕТ СН'!$I$5-'СЕТ СН'!$I$21</f>
        <v>3724.2785377</v>
      </c>
      <c r="Y124" s="36">
        <f>SUMIFS(СВЦЭМ!$D$33:$D$776,СВЦЭМ!$A$33:$A$776,$A124,СВЦЭМ!$B$33:$B$776,Y$119)+'СЕТ СН'!$I$11+СВЦЭМ!$D$10+'СЕТ СН'!$I$5-'СЕТ СН'!$I$21</f>
        <v>3807.4195529400004</v>
      </c>
    </row>
    <row r="125" spans="1:27" ht="15.75" x14ac:dyDescent="0.2">
      <c r="A125" s="35">
        <f t="shared" si="3"/>
        <v>43622</v>
      </c>
      <c r="B125" s="36">
        <f>SUMIFS(СВЦЭМ!$D$33:$D$776,СВЦЭМ!$A$33:$A$776,$A125,СВЦЭМ!$B$33:$B$776,B$119)+'СЕТ СН'!$I$11+СВЦЭМ!$D$10+'СЕТ СН'!$I$5-'СЕТ СН'!$I$21</f>
        <v>3913.0612701800001</v>
      </c>
      <c r="C125" s="36">
        <f>SUMIFS(СВЦЭМ!$D$33:$D$776,СВЦЭМ!$A$33:$A$776,$A125,СВЦЭМ!$B$33:$B$776,C$119)+'СЕТ СН'!$I$11+СВЦЭМ!$D$10+'СЕТ СН'!$I$5-'СЕТ СН'!$I$21</f>
        <v>3954.8053662100001</v>
      </c>
      <c r="D125" s="36">
        <f>SUMIFS(СВЦЭМ!$D$33:$D$776,СВЦЭМ!$A$33:$A$776,$A125,СВЦЭМ!$B$33:$B$776,D$119)+'СЕТ СН'!$I$11+СВЦЭМ!$D$10+'СЕТ СН'!$I$5-'СЕТ СН'!$I$21</f>
        <v>3966.9412546100002</v>
      </c>
      <c r="E125" s="36">
        <f>SUMIFS(СВЦЭМ!$D$33:$D$776,СВЦЭМ!$A$33:$A$776,$A125,СВЦЭМ!$B$33:$B$776,E$119)+'СЕТ СН'!$I$11+СВЦЭМ!$D$10+'СЕТ СН'!$I$5-'СЕТ СН'!$I$21</f>
        <v>3979.5778641700003</v>
      </c>
      <c r="F125" s="36">
        <f>SUMIFS(СВЦЭМ!$D$33:$D$776,СВЦЭМ!$A$33:$A$776,$A125,СВЦЭМ!$B$33:$B$776,F$119)+'СЕТ СН'!$I$11+СВЦЭМ!$D$10+'СЕТ СН'!$I$5-'СЕТ СН'!$I$21</f>
        <v>3974.4695989600004</v>
      </c>
      <c r="G125" s="36">
        <f>SUMIFS(СВЦЭМ!$D$33:$D$776,СВЦЭМ!$A$33:$A$776,$A125,СВЦЭМ!$B$33:$B$776,G$119)+'СЕТ СН'!$I$11+СВЦЭМ!$D$10+'СЕТ СН'!$I$5-'СЕТ СН'!$I$21</f>
        <v>3968.2222956200003</v>
      </c>
      <c r="H125" s="36">
        <f>SUMIFS(СВЦЭМ!$D$33:$D$776,СВЦЭМ!$A$33:$A$776,$A125,СВЦЭМ!$B$33:$B$776,H$119)+'СЕТ СН'!$I$11+СВЦЭМ!$D$10+'СЕТ СН'!$I$5-'СЕТ СН'!$I$21</f>
        <v>3908.5450582900003</v>
      </c>
      <c r="I125" s="36">
        <f>SUMIFS(СВЦЭМ!$D$33:$D$776,СВЦЭМ!$A$33:$A$776,$A125,СВЦЭМ!$B$33:$B$776,I$119)+'СЕТ СН'!$I$11+СВЦЭМ!$D$10+'СЕТ СН'!$I$5-'СЕТ СН'!$I$21</f>
        <v>3829.2746879600004</v>
      </c>
      <c r="J125" s="36">
        <f>SUMIFS(СВЦЭМ!$D$33:$D$776,СВЦЭМ!$A$33:$A$776,$A125,СВЦЭМ!$B$33:$B$776,J$119)+'СЕТ СН'!$I$11+СВЦЭМ!$D$10+'СЕТ СН'!$I$5-'СЕТ СН'!$I$21</f>
        <v>3784.88567177</v>
      </c>
      <c r="K125" s="36">
        <f>SUMIFS(СВЦЭМ!$D$33:$D$776,СВЦЭМ!$A$33:$A$776,$A125,СВЦЭМ!$B$33:$B$776,K$119)+'СЕТ СН'!$I$11+СВЦЭМ!$D$10+'СЕТ СН'!$I$5-'СЕТ СН'!$I$21</f>
        <v>3746.6872289200001</v>
      </c>
      <c r="L125" s="36">
        <f>SUMIFS(СВЦЭМ!$D$33:$D$776,СВЦЭМ!$A$33:$A$776,$A125,СВЦЭМ!$B$33:$B$776,L$119)+'СЕТ СН'!$I$11+СВЦЭМ!$D$10+'СЕТ СН'!$I$5-'СЕТ СН'!$I$21</f>
        <v>3743.5325811500002</v>
      </c>
      <c r="M125" s="36">
        <f>SUMIFS(СВЦЭМ!$D$33:$D$776,СВЦЭМ!$A$33:$A$776,$A125,СВЦЭМ!$B$33:$B$776,M$119)+'СЕТ СН'!$I$11+СВЦЭМ!$D$10+'СЕТ СН'!$I$5-'СЕТ СН'!$I$21</f>
        <v>3747.9342972700001</v>
      </c>
      <c r="N125" s="36">
        <f>SUMIFS(СВЦЭМ!$D$33:$D$776,СВЦЭМ!$A$33:$A$776,$A125,СВЦЭМ!$B$33:$B$776,N$119)+'СЕТ СН'!$I$11+СВЦЭМ!$D$10+'СЕТ СН'!$I$5-'СЕТ СН'!$I$21</f>
        <v>3751.0822889400001</v>
      </c>
      <c r="O125" s="36">
        <f>SUMIFS(СВЦЭМ!$D$33:$D$776,СВЦЭМ!$A$33:$A$776,$A125,СВЦЭМ!$B$33:$B$776,O$119)+'СЕТ СН'!$I$11+СВЦЭМ!$D$10+'СЕТ СН'!$I$5-'СЕТ СН'!$I$21</f>
        <v>3747.0616830400004</v>
      </c>
      <c r="P125" s="36">
        <f>SUMIFS(СВЦЭМ!$D$33:$D$776,СВЦЭМ!$A$33:$A$776,$A125,СВЦЭМ!$B$33:$B$776,P$119)+'СЕТ СН'!$I$11+СВЦЭМ!$D$10+'СЕТ СН'!$I$5-'СЕТ СН'!$I$21</f>
        <v>3768.2178574500003</v>
      </c>
      <c r="Q125" s="36">
        <f>SUMIFS(СВЦЭМ!$D$33:$D$776,СВЦЭМ!$A$33:$A$776,$A125,СВЦЭМ!$B$33:$B$776,Q$119)+'СЕТ СН'!$I$11+СВЦЭМ!$D$10+'СЕТ СН'!$I$5-'СЕТ СН'!$I$21</f>
        <v>3741.2025020000001</v>
      </c>
      <c r="R125" s="36">
        <f>SUMIFS(СВЦЭМ!$D$33:$D$776,СВЦЭМ!$A$33:$A$776,$A125,СВЦЭМ!$B$33:$B$776,R$119)+'СЕТ СН'!$I$11+СВЦЭМ!$D$10+'СЕТ СН'!$I$5-'СЕТ СН'!$I$21</f>
        <v>3703.7282229700004</v>
      </c>
      <c r="S125" s="36">
        <f>SUMIFS(СВЦЭМ!$D$33:$D$776,СВЦЭМ!$A$33:$A$776,$A125,СВЦЭМ!$B$33:$B$776,S$119)+'СЕТ СН'!$I$11+СВЦЭМ!$D$10+'СЕТ СН'!$I$5-'СЕТ СН'!$I$21</f>
        <v>3693.5523233000004</v>
      </c>
      <c r="T125" s="36">
        <f>SUMIFS(СВЦЭМ!$D$33:$D$776,СВЦЭМ!$A$33:$A$776,$A125,СВЦЭМ!$B$33:$B$776,T$119)+'СЕТ СН'!$I$11+СВЦЭМ!$D$10+'СЕТ СН'!$I$5-'СЕТ СН'!$I$21</f>
        <v>3688.1284874200001</v>
      </c>
      <c r="U125" s="36">
        <f>SUMIFS(СВЦЭМ!$D$33:$D$776,СВЦЭМ!$A$33:$A$776,$A125,СВЦЭМ!$B$33:$B$776,U$119)+'СЕТ СН'!$I$11+СВЦЭМ!$D$10+'СЕТ СН'!$I$5-'СЕТ СН'!$I$21</f>
        <v>3672.8766851400005</v>
      </c>
      <c r="V125" s="36">
        <f>SUMIFS(СВЦЭМ!$D$33:$D$776,СВЦЭМ!$A$33:$A$776,$A125,СВЦЭМ!$B$33:$B$776,V$119)+'СЕТ СН'!$I$11+СВЦЭМ!$D$10+'СЕТ СН'!$I$5-'СЕТ СН'!$I$21</f>
        <v>3663.7086162100004</v>
      </c>
      <c r="W125" s="36">
        <f>SUMIFS(СВЦЭМ!$D$33:$D$776,СВЦЭМ!$A$33:$A$776,$A125,СВЦЭМ!$B$33:$B$776,W$119)+'СЕТ СН'!$I$11+СВЦЭМ!$D$10+'СЕТ СН'!$I$5-'СЕТ СН'!$I$21</f>
        <v>3646.0119270900004</v>
      </c>
      <c r="X125" s="36">
        <f>SUMIFS(СВЦЭМ!$D$33:$D$776,СВЦЭМ!$A$33:$A$776,$A125,СВЦЭМ!$B$33:$B$776,X$119)+'СЕТ СН'!$I$11+СВЦЭМ!$D$10+'СЕТ СН'!$I$5-'СЕТ СН'!$I$21</f>
        <v>3680.3223679900002</v>
      </c>
      <c r="Y125" s="36">
        <f>SUMIFS(СВЦЭМ!$D$33:$D$776,СВЦЭМ!$A$33:$A$776,$A125,СВЦЭМ!$B$33:$B$776,Y$119)+'СЕТ СН'!$I$11+СВЦЭМ!$D$10+'СЕТ СН'!$I$5-'СЕТ СН'!$I$21</f>
        <v>3784.3279286200004</v>
      </c>
    </row>
    <row r="126" spans="1:27" ht="15.75" x14ac:dyDescent="0.2">
      <c r="A126" s="35">
        <f t="shared" si="3"/>
        <v>43623</v>
      </c>
      <c r="B126" s="36">
        <f>SUMIFS(СВЦЭМ!$D$33:$D$776,СВЦЭМ!$A$33:$A$776,$A126,СВЦЭМ!$B$33:$B$776,B$119)+'СЕТ СН'!$I$11+СВЦЭМ!$D$10+'СЕТ СН'!$I$5-'СЕТ СН'!$I$21</f>
        <v>3847.6137120200001</v>
      </c>
      <c r="C126" s="36">
        <f>SUMIFS(СВЦЭМ!$D$33:$D$776,СВЦЭМ!$A$33:$A$776,$A126,СВЦЭМ!$B$33:$B$776,C$119)+'СЕТ СН'!$I$11+СВЦЭМ!$D$10+'СЕТ СН'!$I$5-'СЕТ СН'!$I$21</f>
        <v>3904.1866949400001</v>
      </c>
      <c r="D126" s="36">
        <f>SUMIFS(СВЦЭМ!$D$33:$D$776,СВЦЭМ!$A$33:$A$776,$A126,СВЦЭМ!$B$33:$B$776,D$119)+'СЕТ СН'!$I$11+СВЦЭМ!$D$10+'СЕТ СН'!$I$5-'СЕТ СН'!$I$21</f>
        <v>3937.6199520200003</v>
      </c>
      <c r="E126" s="36">
        <f>SUMIFS(СВЦЭМ!$D$33:$D$776,СВЦЭМ!$A$33:$A$776,$A126,СВЦЭМ!$B$33:$B$776,E$119)+'СЕТ СН'!$I$11+СВЦЭМ!$D$10+'СЕТ СН'!$I$5-'СЕТ СН'!$I$21</f>
        <v>3943.8418688000002</v>
      </c>
      <c r="F126" s="36">
        <f>SUMIFS(СВЦЭМ!$D$33:$D$776,СВЦЭМ!$A$33:$A$776,$A126,СВЦЭМ!$B$33:$B$776,F$119)+'СЕТ СН'!$I$11+СВЦЭМ!$D$10+'СЕТ СН'!$I$5-'СЕТ СН'!$I$21</f>
        <v>3937.5674443100002</v>
      </c>
      <c r="G126" s="36">
        <f>SUMIFS(СВЦЭМ!$D$33:$D$776,СВЦЭМ!$A$33:$A$776,$A126,СВЦЭМ!$B$33:$B$776,G$119)+'СЕТ СН'!$I$11+СВЦЭМ!$D$10+'СЕТ СН'!$I$5-'СЕТ СН'!$I$21</f>
        <v>3935.1749104200003</v>
      </c>
      <c r="H126" s="36">
        <f>SUMIFS(СВЦЭМ!$D$33:$D$776,СВЦЭМ!$A$33:$A$776,$A126,СВЦЭМ!$B$33:$B$776,H$119)+'СЕТ СН'!$I$11+СВЦЭМ!$D$10+'СЕТ СН'!$I$5-'СЕТ СН'!$I$21</f>
        <v>3882.9626264500002</v>
      </c>
      <c r="I126" s="36">
        <f>SUMIFS(СВЦЭМ!$D$33:$D$776,СВЦЭМ!$A$33:$A$776,$A126,СВЦЭМ!$B$33:$B$776,I$119)+'СЕТ СН'!$I$11+СВЦЭМ!$D$10+'СЕТ СН'!$I$5-'СЕТ СН'!$I$21</f>
        <v>3813.9218357500004</v>
      </c>
      <c r="J126" s="36">
        <f>SUMIFS(СВЦЭМ!$D$33:$D$776,СВЦЭМ!$A$33:$A$776,$A126,СВЦЭМ!$B$33:$B$776,J$119)+'СЕТ СН'!$I$11+СВЦЭМ!$D$10+'СЕТ СН'!$I$5-'СЕТ СН'!$I$21</f>
        <v>3774.0264747000001</v>
      </c>
      <c r="K126" s="36">
        <f>SUMIFS(СВЦЭМ!$D$33:$D$776,СВЦЭМ!$A$33:$A$776,$A126,СВЦЭМ!$B$33:$B$776,K$119)+'СЕТ СН'!$I$11+СВЦЭМ!$D$10+'СЕТ СН'!$I$5-'СЕТ СН'!$I$21</f>
        <v>3770.4105007400003</v>
      </c>
      <c r="L126" s="36">
        <f>SUMIFS(СВЦЭМ!$D$33:$D$776,СВЦЭМ!$A$33:$A$776,$A126,СВЦЭМ!$B$33:$B$776,L$119)+'СЕТ СН'!$I$11+СВЦЭМ!$D$10+'СЕТ СН'!$I$5-'СЕТ СН'!$I$21</f>
        <v>3775.6185062700001</v>
      </c>
      <c r="M126" s="36">
        <f>SUMIFS(СВЦЭМ!$D$33:$D$776,СВЦЭМ!$A$33:$A$776,$A126,СВЦЭМ!$B$33:$B$776,M$119)+'СЕТ СН'!$I$11+СВЦЭМ!$D$10+'СЕТ СН'!$I$5-'СЕТ СН'!$I$21</f>
        <v>3763.56733334</v>
      </c>
      <c r="N126" s="36">
        <f>SUMIFS(СВЦЭМ!$D$33:$D$776,СВЦЭМ!$A$33:$A$776,$A126,СВЦЭМ!$B$33:$B$776,N$119)+'СЕТ СН'!$I$11+СВЦЭМ!$D$10+'СЕТ СН'!$I$5-'СЕТ СН'!$I$21</f>
        <v>3776.64919938</v>
      </c>
      <c r="O126" s="36">
        <f>SUMIFS(СВЦЭМ!$D$33:$D$776,СВЦЭМ!$A$33:$A$776,$A126,СВЦЭМ!$B$33:$B$776,O$119)+'СЕТ СН'!$I$11+СВЦЭМ!$D$10+'СЕТ СН'!$I$5-'СЕТ СН'!$I$21</f>
        <v>3773.6067900600001</v>
      </c>
      <c r="P126" s="36">
        <f>SUMIFS(СВЦЭМ!$D$33:$D$776,СВЦЭМ!$A$33:$A$776,$A126,СВЦЭМ!$B$33:$B$776,P$119)+'СЕТ СН'!$I$11+СВЦЭМ!$D$10+'СЕТ СН'!$I$5-'СЕТ СН'!$I$21</f>
        <v>3787.7249272000004</v>
      </c>
      <c r="Q126" s="36">
        <f>SUMIFS(СВЦЭМ!$D$33:$D$776,СВЦЭМ!$A$33:$A$776,$A126,СВЦЭМ!$B$33:$B$776,Q$119)+'СЕТ СН'!$I$11+СВЦЭМ!$D$10+'СЕТ СН'!$I$5-'СЕТ СН'!$I$21</f>
        <v>3741.0399501300003</v>
      </c>
      <c r="R126" s="36">
        <f>SUMIFS(СВЦЭМ!$D$33:$D$776,СВЦЭМ!$A$33:$A$776,$A126,СВЦЭМ!$B$33:$B$776,R$119)+'СЕТ СН'!$I$11+СВЦЭМ!$D$10+'СЕТ СН'!$I$5-'СЕТ СН'!$I$21</f>
        <v>3698.8529846200004</v>
      </c>
      <c r="S126" s="36">
        <f>SUMIFS(СВЦЭМ!$D$33:$D$776,СВЦЭМ!$A$33:$A$776,$A126,СВЦЭМ!$B$33:$B$776,S$119)+'СЕТ СН'!$I$11+СВЦЭМ!$D$10+'СЕТ СН'!$I$5-'СЕТ СН'!$I$21</f>
        <v>3706.3135499600003</v>
      </c>
      <c r="T126" s="36">
        <f>SUMIFS(СВЦЭМ!$D$33:$D$776,СВЦЭМ!$A$33:$A$776,$A126,СВЦЭМ!$B$33:$B$776,T$119)+'СЕТ СН'!$I$11+СВЦЭМ!$D$10+'СЕТ СН'!$I$5-'СЕТ СН'!$I$21</f>
        <v>3703.4501829000001</v>
      </c>
      <c r="U126" s="36">
        <f>SUMIFS(СВЦЭМ!$D$33:$D$776,СВЦЭМ!$A$33:$A$776,$A126,СВЦЭМ!$B$33:$B$776,U$119)+'СЕТ СН'!$I$11+СВЦЭМ!$D$10+'СЕТ СН'!$I$5-'СЕТ СН'!$I$21</f>
        <v>3692.4367014400004</v>
      </c>
      <c r="V126" s="36">
        <f>SUMIFS(СВЦЭМ!$D$33:$D$776,СВЦЭМ!$A$33:$A$776,$A126,СВЦЭМ!$B$33:$B$776,V$119)+'СЕТ СН'!$I$11+СВЦЭМ!$D$10+'СЕТ СН'!$I$5-'СЕТ СН'!$I$21</f>
        <v>3674.6532928200004</v>
      </c>
      <c r="W126" s="36">
        <f>SUMIFS(СВЦЭМ!$D$33:$D$776,СВЦЭМ!$A$33:$A$776,$A126,СВЦЭМ!$B$33:$B$776,W$119)+'СЕТ СН'!$I$11+СВЦЭМ!$D$10+'СЕТ СН'!$I$5-'СЕТ СН'!$I$21</f>
        <v>3639.2965141900004</v>
      </c>
      <c r="X126" s="36">
        <f>SUMIFS(СВЦЭМ!$D$33:$D$776,СВЦЭМ!$A$33:$A$776,$A126,СВЦЭМ!$B$33:$B$776,X$119)+'СЕТ СН'!$I$11+СВЦЭМ!$D$10+'СЕТ СН'!$I$5-'СЕТ СН'!$I$21</f>
        <v>3614.0655637400005</v>
      </c>
      <c r="Y126" s="36">
        <f>SUMIFS(СВЦЭМ!$D$33:$D$776,СВЦЭМ!$A$33:$A$776,$A126,СВЦЭМ!$B$33:$B$776,Y$119)+'СЕТ СН'!$I$11+СВЦЭМ!$D$10+'СЕТ СН'!$I$5-'СЕТ СН'!$I$21</f>
        <v>3695.9529042300001</v>
      </c>
    </row>
    <row r="127" spans="1:27" ht="15.75" x14ac:dyDescent="0.2">
      <c r="A127" s="35">
        <f t="shared" si="3"/>
        <v>43624</v>
      </c>
      <c r="B127" s="36">
        <f>SUMIFS(СВЦЭМ!$D$33:$D$776,СВЦЭМ!$A$33:$A$776,$A127,СВЦЭМ!$B$33:$B$776,B$119)+'СЕТ СН'!$I$11+СВЦЭМ!$D$10+'СЕТ СН'!$I$5-'СЕТ СН'!$I$21</f>
        <v>3747.8913023000005</v>
      </c>
      <c r="C127" s="36">
        <f>SUMIFS(СВЦЭМ!$D$33:$D$776,СВЦЭМ!$A$33:$A$776,$A127,СВЦЭМ!$B$33:$B$776,C$119)+'СЕТ СН'!$I$11+СВЦЭМ!$D$10+'СЕТ СН'!$I$5-'СЕТ СН'!$I$21</f>
        <v>3740.9402695800004</v>
      </c>
      <c r="D127" s="36">
        <f>SUMIFS(СВЦЭМ!$D$33:$D$776,СВЦЭМ!$A$33:$A$776,$A127,СВЦЭМ!$B$33:$B$776,D$119)+'СЕТ СН'!$I$11+СВЦЭМ!$D$10+'СЕТ СН'!$I$5-'СЕТ СН'!$I$21</f>
        <v>3764.7311561700003</v>
      </c>
      <c r="E127" s="36">
        <f>SUMIFS(СВЦЭМ!$D$33:$D$776,СВЦЭМ!$A$33:$A$776,$A127,СВЦЭМ!$B$33:$B$776,E$119)+'СЕТ СН'!$I$11+СВЦЭМ!$D$10+'СЕТ СН'!$I$5-'СЕТ СН'!$I$21</f>
        <v>3799.9475247400005</v>
      </c>
      <c r="F127" s="36">
        <f>SUMIFS(СВЦЭМ!$D$33:$D$776,СВЦЭМ!$A$33:$A$776,$A127,СВЦЭМ!$B$33:$B$776,F$119)+'СЕТ СН'!$I$11+СВЦЭМ!$D$10+'СЕТ СН'!$I$5-'СЕТ СН'!$I$21</f>
        <v>3801.8619183200003</v>
      </c>
      <c r="G127" s="36">
        <f>SUMIFS(СВЦЭМ!$D$33:$D$776,СВЦЭМ!$A$33:$A$776,$A127,СВЦЭМ!$B$33:$B$776,G$119)+'СЕТ СН'!$I$11+СВЦЭМ!$D$10+'СЕТ СН'!$I$5-'СЕТ СН'!$I$21</f>
        <v>3791.7295255500003</v>
      </c>
      <c r="H127" s="36">
        <f>SUMIFS(СВЦЭМ!$D$33:$D$776,СВЦЭМ!$A$33:$A$776,$A127,СВЦЭМ!$B$33:$B$776,H$119)+'СЕТ СН'!$I$11+СВЦЭМ!$D$10+'СЕТ СН'!$I$5-'СЕТ СН'!$I$21</f>
        <v>3794.8076286400001</v>
      </c>
      <c r="I127" s="36">
        <f>SUMIFS(СВЦЭМ!$D$33:$D$776,СВЦЭМ!$A$33:$A$776,$A127,СВЦЭМ!$B$33:$B$776,I$119)+'СЕТ СН'!$I$11+СВЦЭМ!$D$10+'СЕТ СН'!$I$5-'СЕТ СН'!$I$21</f>
        <v>3764.0540841100001</v>
      </c>
      <c r="J127" s="36">
        <f>SUMIFS(СВЦЭМ!$D$33:$D$776,СВЦЭМ!$A$33:$A$776,$A127,СВЦЭМ!$B$33:$B$776,J$119)+'СЕТ СН'!$I$11+СВЦЭМ!$D$10+'СЕТ СН'!$I$5-'СЕТ СН'!$I$21</f>
        <v>3774.6345626100001</v>
      </c>
      <c r="K127" s="36">
        <f>SUMIFS(СВЦЭМ!$D$33:$D$776,СВЦЭМ!$A$33:$A$776,$A127,СВЦЭМ!$B$33:$B$776,K$119)+'СЕТ СН'!$I$11+СВЦЭМ!$D$10+'СЕТ СН'!$I$5-'СЕТ СН'!$I$21</f>
        <v>3797.6409422400002</v>
      </c>
      <c r="L127" s="36">
        <f>SUMIFS(СВЦЭМ!$D$33:$D$776,СВЦЭМ!$A$33:$A$776,$A127,СВЦЭМ!$B$33:$B$776,L$119)+'СЕТ СН'!$I$11+СВЦЭМ!$D$10+'СЕТ СН'!$I$5-'СЕТ СН'!$I$21</f>
        <v>3804.9969563000004</v>
      </c>
      <c r="M127" s="36">
        <f>SUMIFS(СВЦЭМ!$D$33:$D$776,СВЦЭМ!$A$33:$A$776,$A127,СВЦЭМ!$B$33:$B$776,M$119)+'СЕТ СН'!$I$11+СВЦЭМ!$D$10+'СЕТ СН'!$I$5-'СЕТ СН'!$I$21</f>
        <v>3790.3692468900003</v>
      </c>
      <c r="N127" s="36">
        <f>SUMIFS(СВЦЭМ!$D$33:$D$776,СВЦЭМ!$A$33:$A$776,$A127,СВЦЭМ!$B$33:$B$776,N$119)+'СЕТ СН'!$I$11+СВЦЭМ!$D$10+'СЕТ СН'!$I$5-'СЕТ СН'!$I$21</f>
        <v>3796.4396683600003</v>
      </c>
      <c r="O127" s="36">
        <f>SUMIFS(СВЦЭМ!$D$33:$D$776,СВЦЭМ!$A$33:$A$776,$A127,СВЦЭМ!$B$33:$B$776,O$119)+'СЕТ СН'!$I$11+СВЦЭМ!$D$10+'СЕТ СН'!$I$5-'СЕТ СН'!$I$21</f>
        <v>3784.6118123400001</v>
      </c>
      <c r="P127" s="36">
        <f>SUMIFS(СВЦЭМ!$D$33:$D$776,СВЦЭМ!$A$33:$A$776,$A127,СВЦЭМ!$B$33:$B$776,P$119)+'СЕТ СН'!$I$11+СВЦЭМ!$D$10+'СЕТ СН'!$I$5-'СЕТ СН'!$I$21</f>
        <v>3791.78929556</v>
      </c>
      <c r="Q127" s="36">
        <f>SUMIFS(СВЦЭМ!$D$33:$D$776,СВЦЭМ!$A$33:$A$776,$A127,СВЦЭМ!$B$33:$B$776,Q$119)+'СЕТ СН'!$I$11+СВЦЭМ!$D$10+'СЕТ СН'!$I$5-'СЕТ СН'!$I$21</f>
        <v>3673.6293688100004</v>
      </c>
      <c r="R127" s="36">
        <f>SUMIFS(СВЦЭМ!$D$33:$D$776,СВЦЭМ!$A$33:$A$776,$A127,СВЦЭМ!$B$33:$B$776,R$119)+'СЕТ СН'!$I$11+СВЦЭМ!$D$10+'СЕТ СН'!$I$5-'СЕТ СН'!$I$21</f>
        <v>3631.4944536100002</v>
      </c>
      <c r="S127" s="36">
        <f>SUMIFS(СВЦЭМ!$D$33:$D$776,СВЦЭМ!$A$33:$A$776,$A127,СВЦЭМ!$B$33:$B$776,S$119)+'СЕТ СН'!$I$11+СВЦЭМ!$D$10+'СЕТ СН'!$I$5-'СЕТ СН'!$I$21</f>
        <v>3621.5745400600003</v>
      </c>
      <c r="T127" s="36">
        <f>SUMIFS(СВЦЭМ!$D$33:$D$776,СВЦЭМ!$A$33:$A$776,$A127,СВЦЭМ!$B$33:$B$776,T$119)+'СЕТ СН'!$I$11+СВЦЭМ!$D$10+'СЕТ СН'!$I$5-'СЕТ СН'!$I$21</f>
        <v>3618.1924828200004</v>
      </c>
      <c r="U127" s="36">
        <f>SUMIFS(СВЦЭМ!$D$33:$D$776,СВЦЭМ!$A$33:$A$776,$A127,СВЦЭМ!$B$33:$B$776,U$119)+'СЕТ СН'!$I$11+СВЦЭМ!$D$10+'СЕТ СН'!$I$5-'СЕТ СН'!$I$21</f>
        <v>3609.7933129900002</v>
      </c>
      <c r="V127" s="36">
        <f>SUMIFS(СВЦЭМ!$D$33:$D$776,СВЦЭМ!$A$33:$A$776,$A127,СВЦЭМ!$B$33:$B$776,V$119)+'СЕТ СН'!$I$11+СВЦЭМ!$D$10+'СЕТ СН'!$I$5-'СЕТ СН'!$I$21</f>
        <v>3595.7631329100004</v>
      </c>
      <c r="W127" s="36">
        <f>SUMIFS(СВЦЭМ!$D$33:$D$776,СВЦЭМ!$A$33:$A$776,$A127,СВЦЭМ!$B$33:$B$776,W$119)+'СЕТ СН'!$I$11+СВЦЭМ!$D$10+'СЕТ СН'!$I$5-'СЕТ СН'!$I$21</f>
        <v>3574.82415064</v>
      </c>
      <c r="X127" s="36">
        <f>SUMIFS(СВЦЭМ!$D$33:$D$776,СВЦЭМ!$A$33:$A$776,$A127,СВЦЭМ!$B$33:$B$776,X$119)+'СЕТ СН'!$I$11+СВЦЭМ!$D$10+'СЕТ СН'!$I$5-'СЕТ СН'!$I$21</f>
        <v>3587.0772068800002</v>
      </c>
      <c r="Y127" s="36">
        <f>SUMIFS(СВЦЭМ!$D$33:$D$776,СВЦЭМ!$A$33:$A$776,$A127,СВЦЭМ!$B$33:$B$776,Y$119)+'СЕТ СН'!$I$11+СВЦЭМ!$D$10+'СЕТ СН'!$I$5-'СЕТ СН'!$I$21</f>
        <v>3657.9479350200004</v>
      </c>
    </row>
    <row r="128" spans="1:27" ht="15.75" x14ac:dyDescent="0.2">
      <c r="A128" s="35">
        <f t="shared" si="3"/>
        <v>43625</v>
      </c>
      <c r="B128" s="36">
        <f>SUMIFS(СВЦЭМ!$D$33:$D$776,СВЦЭМ!$A$33:$A$776,$A128,СВЦЭМ!$B$33:$B$776,B$119)+'СЕТ СН'!$I$11+СВЦЭМ!$D$10+'СЕТ СН'!$I$5-'СЕТ СН'!$I$21</f>
        <v>3795.6082125400003</v>
      </c>
      <c r="C128" s="36">
        <f>SUMIFS(СВЦЭМ!$D$33:$D$776,СВЦЭМ!$A$33:$A$776,$A128,СВЦЭМ!$B$33:$B$776,C$119)+'СЕТ СН'!$I$11+СВЦЭМ!$D$10+'СЕТ СН'!$I$5-'СЕТ СН'!$I$21</f>
        <v>3824.24889394</v>
      </c>
      <c r="D128" s="36">
        <f>SUMIFS(СВЦЭМ!$D$33:$D$776,СВЦЭМ!$A$33:$A$776,$A128,СВЦЭМ!$B$33:$B$776,D$119)+'СЕТ СН'!$I$11+СВЦЭМ!$D$10+'СЕТ СН'!$I$5-'СЕТ СН'!$I$21</f>
        <v>3854.1903488800003</v>
      </c>
      <c r="E128" s="36">
        <f>SUMIFS(СВЦЭМ!$D$33:$D$776,СВЦЭМ!$A$33:$A$776,$A128,СВЦЭМ!$B$33:$B$776,E$119)+'СЕТ СН'!$I$11+СВЦЭМ!$D$10+'СЕТ СН'!$I$5-'СЕТ СН'!$I$21</f>
        <v>3864.3360386700001</v>
      </c>
      <c r="F128" s="36">
        <f>SUMIFS(СВЦЭМ!$D$33:$D$776,СВЦЭМ!$A$33:$A$776,$A128,СВЦЭМ!$B$33:$B$776,F$119)+'СЕТ СН'!$I$11+СВЦЭМ!$D$10+'СЕТ СН'!$I$5-'СЕТ СН'!$I$21</f>
        <v>3858.5644017700001</v>
      </c>
      <c r="G128" s="36">
        <f>SUMIFS(СВЦЭМ!$D$33:$D$776,СВЦЭМ!$A$33:$A$776,$A128,СВЦЭМ!$B$33:$B$776,G$119)+'СЕТ СН'!$I$11+СВЦЭМ!$D$10+'СЕТ СН'!$I$5-'СЕТ СН'!$I$21</f>
        <v>3867.5797552200002</v>
      </c>
      <c r="H128" s="36">
        <f>SUMIFS(СВЦЭМ!$D$33:$D$776,СВЦЭМ!$A$33:$A$776,$A128,СВЦЭМ!$B$33:$B$776,H$119)+'СЕТ СН'!$I$11+СВЦЭМ!$D$10+'СЕТ СН'!$I$5-'СЕТ СН'!$I$21</f>
        <v>3874.4279806500003</v>
      </c>
      <c r="I128" s="36">
        <f>SUMIFS(СВЦЭМ!$D$33:$D$776,СВЦЭМ!$A$33:$A$776,$A128,СВЦЭМ!$B$33:$B$776,I$119)+'СЕТ СН'!$I$11+СВЦЭМ!$D$10+'СЕТ СН'!$I$5-'СЕТ СН'!$I$21</f>
        <v>3829.0769344700002</v>
      </c>
      <c r="J128" s="36">
        <f>SUMIFS(СВЦЭМ!$D$33:$D$776,СВЦЭМ!$A$33:$A$776,$A128,СВЦЭМ!$B$33:$B$776,J$119)+'СЕТ СН'!$I$11+СВЦЭМ!$D$10+'СЕТ СН'!$I$5-'СЕТ СН'!$I$21</f>
        <v>3775.9663869300002</v>
      </c>
      <c r="K128" s="36">
        <f>SUMIFS(СВЦЭМ!$D$33:$D$776,СВЦЭМ!$A$33:$A$776,$A128,СВЦЭМ!$B$33:$B$776,K$119)+'СЕТ СН'!$I$11+СВЦЭМ!$D$10+'СЕТ СН'!$I$5-'СЕТ СН'!$I$21</f>
        <v>3748.8922391600004</v>
      </c>
      <c r="L128" s="36">
        <f>SUMIFS(СВЦЭМ!$D$33:$D$776,СВЦЭМ!$A$33:$A$776,$A128,СВЦЭМ!$B$33:$B$776,L$119)+'СЕТ СН'!$I$11+СВЦЭМ!$D$10+'СЕТ СН'!$I$5-'СЕТ СН'!$I$21</f>
        <v>3723.2640128700004</v>
      </c>
      <c r="M128" s="36">
        <f>SUMIFS(СВЦЭМ!$D$33:$D$776,СВЦЭМ!$A$33:$A$776,$A128,СВЦЭМ!$B$33:$B$776,M$119)+'СЕТ СН'!$I$11+СВЦЭМ!$D$10+'СЕТ СН'!$I$5-'СЕТ СН'!$I$21</f>
        <v>3695.5897386400002</v>
      </c>
      <c r="N128" s="36">
        <f>SUMIFS(СВЦЭМ!$D$33:$D$776,СВЦЭМ!$A$33:$A$776,$A128,СВЦЭМ!$B$33:$B$776,N$119)+'СЕТ СН'!$I$11+СВЦЭМ!$D$10+'СЕТ СН'!$I$5-'СЕТ СН'!$I$21</f>
        <v>3694.4656664600002</v>
      </c>
      <c r="O128" s="36">
        <f>SUMIFS(СВЦЭМ!$D$33:$D$776,СВЦЭМ!$A$33:$A$776,$A128,СВЦЭМ!$B$33:$B$776,O$119)+'СЕТ СН'!$I$11+СВЦЭМ!$D$10+'СЕТ СН'!$I$5-'СЕТ СН'!$I$21</f>
        <v>3693.1514980700003</v>
      </c>
      <c r="P128" s="36">
        <f>SUMIFS(СВЦЭМ!$D$33:$D$776,СВЦЭМ!$A$33:$A$776,$A128,СВЦЭМ!$B$33:$B$776,P$119)+'СЕТ СН'!$I$11+СВЦЭМ!$D$10+'СЕТ СН'!$I$5-'СЕТ СН'!$I$21</f>
        <v>3706.2580493200003</v>
      </c>
      <c r="Q128" s="36">
        <f>SUMIFS(СВЦЭМ!$D$33:$D$776,СВЦЭМ!$A$33:$A$776,$A128,СВЦЭМ!$B$33:$B$776,Q$119)+'СЕТ СН'!$I$11+СВЦЭМ!$D$10+'СЕТ СН'!$I$5-'СЕТ СН'!$I$21</f>
        <v>3669.4101470100004</v>
      </c>
      <c r="R128" s="36">
        <f>SUMIFS(СВЦЭМ!$D$33:$D$776,СВЦЭМ!$A$33:$A$776,$A128,СВЦЭМ!$B$33:$B$776,R$119)+'СЕТ СН'!$I$11+СВЦЭМ!$D$10+'СЕТ СН'!$I$5-'СЕТ СН'!$I$21</f>
        <v>3629.25741182</v>
      </c>
      <c r="S128" s="36">
        <f>SUMIFS(СВЦЭМ!$D$33:$D$776,СВЦЭМ!$A$33:$A$776,$A128,СВЦЭМ!$B$33:$B$776,S$119)+'СЕТ СН'!$I$11+СВЦЭМ!$D$10+'СЕТ СН'!$I$5-'СЕТ СН'!$I$21</f>
        <v>3636.7809414500002</v>
      </c>
      <c r="T128" s="36">
        <f>SUMIFS(СВЦЭМ!$D$33:$D$776,СВЦЭМ!$A$33:$A$776,$A128,СВЦЭМ!$B$33:$B$776,T$119)+'СЕТ СН'!$I$11+СВЦЭМ!$D$10+'СЕТ СН'!$I$5-'СЕТ СН'!$I$21</f>
        <v>3645.52385091</v>
      </c>
      <c r="U128" s="36">
        <f>SUMIFS(СВЦЭМ!$D$33:$D$776,СВЦЭМ!$A$33:$A$776,$A128,СВЦЭМ!$B$33:$B$776,U$119)+'СЕТ СН'!$I$11+СВЦЭМ!$D$10+'СЕТ СН'!$I$5-'СЕТ СН'!$I$21</f>
        <v>3632.6783748600001</v>
      </c>
      <c r="V128" s="36">
        <f>SUMIFS(СВЦЭМ!$D$33:$D$776,СВЦЭМ!$A$33:$A$776,$A128,СВЦЭМ!$B$33:$B$776,V$119)+'СЕТ СН'!$I$11+СВЦЭМ!$D$10+'СЕТ СН'!$I$5-'СЕТ СН'!$I$21</f>
        <v>3629.4991356300002</v>
      </c>
      <c r="W128" s="36">
        <f>SUMIFS(СВЦЭМ!$D$33:$D$776,СВЦЭМ!$A$33:$A$776,$A128,СВЦЭМ!$B$33:$B$776,W$119)+'СЕТ СН'!$I$11+СВЦЭМ!$D$10+'СЕТ СН'!$I$5-'СЕТ СН'!$I$21</f>
        <v>3610.8971319100001</v>
      </c>
      <c r="X128" s="36">
        <f>SUMIFS(СВЦЭМ!$D$33:$D$776,СВЦЭМ!$A$33:$A$776,$A128,СВЦЭМ!$B$33:$B$776,X$119)+'СЕТ СН'!$I$11+СВЦЭМ!$D$10+'СЕТ СН'!$I$5-'СЕТ СН'!$I$21</f>
        <v>3618.2621206500003</v>
      </c>
      <c r="Y128" s="36">
        <f>SUMIFS(СВЦЭМ!$D$33:$D$776,СВЦЭМ!$A$33:$A$776,$A128,СВЦЭМ!$B$33:$B$776,Y$119)+'СЕТ СН'!$I$11+СВЦЭМ!$D$10+'СЕТ СН'!$I$5-'СЕТ СН'!$I$21</f>
        <v>3698.7912880800004</v>
      </c>
    </row>
    <row r="129" spans="1:25" ht="15.75" x14ac:dyDescent="0.2">
      <c r="A129" s="35">
        <f t="shared" si="3"/>
        <v>43626</v>
      </c>
      <c r="B129" s="36">
        <f>SUMIFS(СВЦЭМ!$D$33:$D$776,СВЦЭМ!$A$33:$A$776,$A129,СВЦЭМ!$B$33:$B$776,B$119)+'СЕТ СН'!$I$11+СВЦЭМ!$D$10+'СЕТ СН'!$I$5-'СЕТ СН'!$I$21</f>
        <v>3813.9273506200002</v>
      </c>
      <c r="C129" s="36">
        <f>SUMIFS(СВЦЭМ!$D$33:$D$776,СВЦЭМ!$A$33:$A$776,$A129,СВЦЭМ!$B$33:$B$776,C$119)+'СЕТ СН'!$I$11+СВЦЭМ!$D$10+'СЕТ СН'!$I$5-'СЕТ СН'!$I$21</f>
        <v>3857.9491301500002</v>
      </c>
      <c r="D129" s="36">
        <f>SUMIFS(СВЦЭМ!$D$33:$D$776,СВЦЭМ!$A$33:$A$776,$A129,СВЦЭМ!$B$33:$B$776,D$119)+'СЕТ СН'!$I$11+СВЦЭМ!$D$10+'СЕТ СН'!$I$5-'СЕТ СН'!$I$21</f>
        <v>3879.0994200100004</v>
      </c>
      <c r="E129" s="36">
        <f>SUMIFS(СВЦЭМ!$D$33:$D$776,СВЦЭМ!$A$33:$A$776,$A129,СВЦЭМ!$B$33:$B$776,E$119)+'СЕТ СН'!$I$11+СВЦЭМ!$D$10+'СЕТ СН'!$I$5-'СЕТ СН'!$I$21</f>
        <v>3878.3844664200001</v>
      </c>
      <c r="F129" s="36">
        <f>SUMIFS(СВЦЭМ!$D$33:$D$776,СВЦЭМ!$A$33:$A$776,$A129,СВЦЭМ!$B$33:$B$776,F$119)+'СЕТ СН'!$I$11+СВЦЭМ!$D$10+'СЕТ СН'!$I$5-'СЕТ СН'!$I$21</f>
        <v>3878.2397182600002</v>
      </c>
      <c r="G129" s="36">
        <f>SUMIFS(СВЦЭМ!$D$33:$D$776,СВЦЭМ!$A$33:$A$776,$A129,СВЦЭМ!$B$33:$B$776,G$119)+'СЕТ СН'!$I$11+СВЦЭМ!$D$10+'СЕТ СН'!$I$5-'СЕТ СН'!$I$21</f>
        <v>3878.2112804300004</v>
      </c>
      <c r="H129" s="36">
        <f>SUMIFS(СВЦЭМ!$D$33:$D$776,СВЦЭМ!$A$33:$A$776,$A129,СВЦЭМ!$B$33:$B$776,H$119)+'СЕТ СН'!$I$11+СВЦЭМ!$D$10+'СЕТ СН'!$I$5-'СЕТ СН'!$I$21</f>
        <v>3870.3359415200002</v>
      </c>
      <c r="I129" s="36">
        <f>SUMIFS(СВЦЭМ!$D$33:$D$776,СВЦЭМ!$A$33:$A$776,$A129,СВЦЭМ!$B$33:$B$776,I$119)+'СЕТ СН'!$I$11+СВЦЭМ!$D$10+'СЕТ СН'!$I$5-'СЕТ СН'!$I$21</f>
        <v>3821.6938921500005</v>
      </c>
      <c r="J129" s="36">
        <f>SUMIFS(СВЦЭМ!$D$33:$D$776,СВЦЭМ!$A$33:$A$776,$A129,СВЦЭМ!$B$33:$B$776,J$119)+'СЕТ СН'!$I$11+СВЦЭМ!$D$10+'СЕТ СН'!$I$5-'СЕТ СН'!$I$21</f>
        <v>3785.3804565700002</v>
      </c>
      <c r="K129" s="36">
        <f>SUMIFS(СВЦЭМ!$D$33:$D$776,СВЦЭМ!$A$33:$A$776,$A129,СВЦЭМ!$B$33:$B$776,K$119)+'СЕТ СН'!$I$11+СВЦЭМ!$D$10+'СЕТ СН'!$I$5-'СЕТ СН'!$I$21</f>
        <v>3758.3069760900003</v>
      </c>
      <c r="L129" s="36">
        <f>SUMIFS(СВЦЭМ!$D$33:$D$776,СВЦЭМ!$A$33:$A$776,$A129,СВЦЭМ!$B$33:$B$776,L$119)+'СЕТ СН'!$I$11+СВЦЭМ!$D$10+'СЕТ СН'!$I$5-'СЕТ СН'!$I$21</f>
        <v>3743.4373805600003</v>
      </c>
      <c r="M129" s="36">
        <f>SUMIFS(СВЦЭМ!$D$33:$D$776,СВЦЭМ!$A$33:$A$776,$A129,СВЦЭМ!$B$33:$B$776,M$119)+'СЕТ СН'!$I$11+СВЦЭМ!$D$10+'СЕТ СН'!$I$5-'СЕТ СН'!$I$21</f>
        <v>3721.9598949500005</v>
      </c>
      <c r="N129" s="36">
        <f>SUMIFS(СВЦЭМ!$D$33:$D$776,СВЦЭМ!$A$33:$A$776,$A129,СВЦЭМ!$B$33:$B$776,N$119)+'СЕТ СН'!$I$11+СВЦЭМ!$D$10+'СЕТ СН'!$I$5-'СЕТ СН'!$I$21</f>
        <v>3745.9881781000004</v>
      </c>
      <c r="O129" s="36">
        <f>SUMIFS(СВЦЭМ!$D$33:$D$776,СВЦЭМ!$A$33:$A$776,$A129,СВЦЭМ!$B$33:$B$776,O$119)+'СЕТ СН'!$I$11+СВЦЭМ!$D$10+'СЕТ СН'!$I$5-'СЕТ СН'!$I$21</f>
        <v>3739.0253007900001</v>
      </c>
      <c r="P129" s="36">
        <f>SUMIFS(СВЦЭМ!$D$33:$D$776,СВЦЭМ!$A$33:$A$776,$A129,СВЦЭМ!$B$33:$B$776,P$119)+'СЕТ СН'!$I$11+СВЦЭМ!$D$10+'СЕТ СН'!$I$5-'СЕТ СН'!$I$21</f>
        <v>3753.6157240400003</v>
      </c>
      <c r="Q129" s="36">
        <f>SUMIFS(СВЦЭМ!$D$33:$D$776,СВЦЭМ!$A$33:$A$776,$A129,СВЦЭМ!$B$33:$B$776,Q$119)+'СЕТ СН'!$I$11+СВЦЭМ!$D$10+'СЕТ СН'!$I$5-'СЕТ СН'!$I$21</f>
        <v>3709.3397748700004</v>
      </c>
      <c r="R129" s="36">
        <f>SUMIFS(СВЦЭМ!$D$33:$D$776,СВЦЭМ!$A$33:$A$776,$A129,СВЦЭМ!$B$33:$B$776,R$119)+'СЕТ СН'!$I$11+СВЦЭМ!$D$10+'СЕТ СН'!$I$5-'СЕТ СН'!$I$21</f>
        <v>3667.4541353100003</v>
      </c>
      <c r="S129" s="36">
        <f>SUMIFS(СВЦЭМ!$D$33:$D$776,СВЦЭМ!$A$33:$A$776,$A129,СВЦЭМ!$B$33:$B$776,S$119)+'СЕТ СН'!$I$11+СВЦЭМ!$D$10+'СЕТ СН'!$I$5-'СЕТ СН'!$I$21</f>
        <v>3691.6400234100001</v>
      </c>
      <c r="T129" s="36">
        <f>SUMIFS(СВЦЭМ!$D$33:$D$776,СВЦЭМ!$A$33:$A$776,$A129,СВЦЭМ!$B$33:$B$776,T$119)+'СЕТ СН'!$I$11+СВЦЭМ!$D$10+'СЕТ СН'!$I$5-'СЕТ СН'!$I$21</f>
        <v>3697.1750953700002</v>
      </c>
      <c r="U129" s="36">
        <f>SUMIFS(СВЦЭМ!$D$33:$D$776,СВЦЭМ!$A$33:$A$776,$A129,СВЦЭМ!$B$33:$B$776,U$119)+'СЕТ СН'!$I$11+СВЦЭМ!$D$10+'СЕТ СН'!$I$5-'СЕТ СН'!$I$21</f>
        <v>3680.5128058800001</v>
      </c>
      <c r="V129" s="36">
        <f>SUMIFS(СВЦЭМ!$D$33:$D$776,СВЦЭМ!$A$33:$A$776,$A129,СВЦЭМ!$B$33:$B$776,V$119)+'СЕТ СН'!$I$11+СВЦЭМ!$D$10+'СЕТ СН'!$I$5-'СЕТ СН'!$I$21</f>
        <v>3665.9197956500002</v>
      </c>
      <c r="W129" s="36">
        <f>SUMIFS(СВЦЭМ!$D$33:$D$776,СВЦЭМ!$A$33:$A$776,$A129,СВЦЭМ!$B$33:$B$776,W$119)+'СЕТ СН'!$I$11+СВЦЭМ!$D$10+'СЕТ СН'!$I$5-'СЕТ СН'!$I$21</f>
        <v>3649.6437877300004</v>
      </c>
      <c r="X129" s="36">
        <f>SUMIFS(СВЦЭМ!$D$33:$D$776,СВЦЭМ!$A$33:$A$776,$A129,СВЦЭМ!$B$33:$B$776,X$119)+'СЕТ СН'!$I$11+СВЦЭМ!$D$10+'СЕТ СН'!$I$5-'СЕТ СН'!$I$21</f>
        <v>3656.3994500500003</v>
      </c>
      <c r="Y129" s="36">
        <f>SUMIFS(СВЦЭМ!$D$33:$D$776,СВЦЭМ!$A$33:$A$776,$A129,СВЦЭМ!$B$33:$B$776,Y$119)+'СЕТ СН'!$I$11+СВЦЭМ!$D$10+'СЕТ СН'!$I$5-'СЕТ СН'!$I$21</f>
        <v>3742.16671228</v>
      </c>
    </row>
    <row r="130" spans="1:25" ht="15.75" x14ac:dyDescent="0.2">
      <c r="A130" s="35">
        <f t="shared" si="3"/>
        <v>43627</v>
      </c>
      <c r="B130" s="36">
        <f>SUMIFS(СВЦЭМ!$D$33:$D$776,СВЦЭМ!$A$33:$A$776,$A130,СВЦЭМ!$B$33:$B$776,B$119)+'СЕТ СН'!$I$11+СВЦЭМ!$D$10+'СЕТ СН'!$I$5-'СЕТ СН'!$I$21</f>
        <v>3856.9208600100001</v>
      </c>
      <c r="C130" s="36">
        <f>SUMIFS(СВЦЭМ!$D$33:$D$776,СВЦЭМ!$A$33:$A$776,$A130,СВЦЭМ!$B$33:$B$776,C$119)+'СЕТ СН'!$I$11+СВЦЭМ!$D$10+'СЕТ СН'!$I$5-'СЕТ СН'!$I$21</f>
        <v>3925.8965742200003</v>
      </c>
      <c r="D130" s="36">
        <f>SUMIFS(СВЦЭМ!$D$33:$D$776,СВЦЭМ!$A$33:$A$776,$A130,СВЦЭМ!$B$33:$B$776,D$119)+'СЕТ СН'!$I$11+СВЦЭМ!$D$10+'СЕТ СН'!$I$5-'СЕТ СН'!$I$21</f>
        <v>3907.7588487400003</v>
      </c>
      <c r="E130" s="36">
        <f>SUMIFS(СВЦЭМ!$D$33:$D$776,СВЦЭМ!$A$33:$A$776,$A130,СВЦЭМ!$B$33:$B$776,E$119)+'СЕТ СН'!$I$11+СВЦЭМ!$D$10+'СЕТ СН'!$I$5-'СЕТ СН'!$I$21</f>
        <v>3903.9691584800003</v>
      </c>
      <c r="F130" s="36">
        <f>SUMIFS(СВЦЭМ!$D$33:$D$776,СВЦЭМ!$A$33:$A$776,$A130,СВЦЭМ!$B$33:$B$776,F$119)+'СЕТ СН'!$I$11+СВЦЭМ!$D$10+'СЕТ СН'!$I$5-'СЕТ СН'!$I$21</f>
        <v>3899.9022204900002</v>
      </c>
      <c r="G130" s="36">
        <f>SUMIFS(СВЦЭМ!$D$33:$D$776,СВЦЭМ!$A$33:$A$776,$A130,СВЦЭМ!$B$33:$B$776,G$119)+'СЕТ СН'!$I$11+СВЦЭМ!$D$10+'СЕТ СН'!$I$5-'СЕТ СН'!$I$21</f>
        <v>3901.2158713800004</v>
      </c>
      <c r="H130" s="36">
        <f>SUMIFS(СВЦЭМ!$D$33:$D$776,СВЦЭМ!$A$33:$A$776,$A130,СВЦЭМ!$B$33:$B$776,H$119)+'СЕТ СН'!$I$11+СВЦЭМ!$D$10+'СЕТ СН'!$I$5-'СЕТ СН'!$I$21</f>
        <v>3903.1061839700001</v>
      </c>
      <c r="I130" s="36">
        <f>SUMIFS(СВЦЭМ!$D$33:$D$776,СВЦЭМ!$A$33:$A$776,$A130,СВЦЭМ!$B$33:$B$776,I$119)+'СЕТ СН'!$I$11+СВЦЭМ!$D$10+'СЕТ СН'!$I$5-'СЕТ СН'!$I$21</f>
        <v>3815.8914289300001</v>
      </c>
      <c r="J130" s="36">
        <f>SUMIFS(СВЦЭМ!$D$33:$D$776,СВЦЭМ!$A$33:$A$776,$A130,СВЦЭМ!$B$33:$B$776,J$119)+'СЕТ СН'!$I$11+СВЦЭМ!$D$10+'СЕТ СН'!$I$5-'СЕТ СН'!$I$21</f>
        <v>3787.7370771400001</v>
      </c>
      <c r="K130" s="36">
        <f>SUMIFS(СВЦЭМ!$D$33:$D$776,СВЦЭМ!$A$33:$A$776,$A130,СВЦЭМ!$B$33:$B$776,K$119)+'СЕТ СН'!$I$11+СВЦЭМ!$D$10+'СЕТ СН'!$I$5-'СЕТ СН'!$I$21</f>
        <v>3765.9020471000003</v>
      </c>
      <c r="L130" s="36">
        <f>SUMIFS(СВЦЭМ!$D$33:$D$776,СВЦЭМ!$A$33:$A$776,$A130,СВЦЭМ!$B$33:$B$776,L$119)+'СЕТ СН'!$I$11+СВЦЭМ!$D$10+'СЕТ СН'!$I$5-'СЕТ СН'!$I$21</f>
        <v>3762.4103431100002</v>
      </c>
      <c r="M130" s="36">
        <f>SUMIFS(СВЦЭМ!$D$33:$D$776,СВЦЭМ!$A$33:$A$776,$A130,СВЦЭМ!$B$33:$B$776,M$119)+'СЕТ СН'!$I$11+СВЦЭМ!$D$10+'СЕТ СН'!$I$5-'СЕТ СН'!$I$21</f>
        <v>3754.1073449000005</v>
      </c>
      <c r="N130" s="36">
        <f>SUMIFS(СВЦЭМ!$D$33:$D$776,СВЦЭМ!$A$33:$A$776,$A130,СВЦЭМ!$B$33:$B$776,N$119)+'СЕТ СН'!$I$11+СВЦЭМ!$D$10+'СЕТ СН'!$I$5-'СЕТ СН'!$I$21</f>
        <v>3765.3897321900004</v>
      </c>
      <c r="O130" s="36">
        <f>SUMIFS(СВЦЭМ!$D$33:$D$776,СВЦЭМ!$A$33:$A$776,$A130,СВЦЭМ!$B$33:$B$776,O$119)+'СЕТ СН'!$I$11+СВЦЭМ!$D$10+'СЕТ СН'!$I$5-'СЕТ СН'!$I$21</f>
        <v>3756.3595496100002</v>
      </c>
      <c r="P130" s="36">
        <f>SUMIFS(СВЦЭМ!$D$33:$D$776,СВЦЭМ!$A$33:$A$776,$A130,СВЦЭМ!$B$33:$B$776,P$119)+'СЕТ СН'!$I$11+СВЦЭМ!$D$10+'СЕТ СН'!$I$5-'СЕТ СН'!$I$21</f>
        <v>3770.5205079100001</v>
      </c>
      <c r="Q130" s="36">
        <f>SUMIFS(СВЦЭМ!$D$33:$D$776,СВЦЭМ!$A$33:$A$776,$A130,СВЦЭМ!$B$33:$B$776,Q$119)+'СЕТ СН'!$I$11+СВЦЭМ!$D$10+'СЕТ СН'!$I$5-'СЕТ СН'!$I$21</f>
        <v>3733.0703586500003</v>
      </c>
      <c r="R130" s="36">
        <f>SUMIFS(СВЦЭМ!$D$33:$D$776,СВЦЭМ!$A$33:$A$776,$A130,СВЦЭМ!$B$33:$B$776,R$119)+'СЕТ СН'!$I$11+СВЦЭМ!$D$10+'СЕТ СН'!$I$5-'СЕТ СН'!$I$21</f>
        <v>3696.0040281700003</v>
      </c>
      <c r="S130" s="36">
        <f>SUMIFS(СВЦЭМ!$D$33:$D$776,СВЦЭМ!$A$33:$A$776,$A130,СВЦЭМ!$B$33:$B$776,S$119)+'СЕТ СН'!$I$11+СВЦЭМ!$D$10+'СЕТ СН'!$I$5-'СЕТ СН'!$I$21</f>
        <v>3702.1560815700004</v>
      </c>
      <c r="T130" s="36">
        <f>SUMIFS(СВЦЭМ!$D$33:$D$776,СВЦЭМ!$A$33:$A$776,$A130,СВЦЭМ!$B$33:$B$776,T$119)+'СЕТ СН'!$I$11+СВЦЭМ!$D$10+'СЕТ СН'!$I$5-'СЕТ СН'!$I$21</f>
        <v>3707.4854063400003</v>
      </c>
      <c r="U130" s="36">
        <f>SUMIFS(СВЦЭМ!$D$33:$D$776,СВЦЭМ!$A$33:$A$776,$A130,СВЦЭМ!$B$33:$B$776,U$119)+'СЕТ СН'!$I$11+СВЦЭМ!$D$10+'СЕТ СН'!$I$5-'СЕТ СН'!$I$21</f>
        <v>3698.3061690300001</v>
      </c>
      <c r="V130" s="36">
        <f>SUMIFS(СВЦЭМ!$D$33:$D$776,СВЦЭМ!$A$33:$A$776,$A130,СВЦЭМ!$B$33:$B$776,V$119)+'СЕТ СН'!$I$11+СВЦЭМ!$D$10+'СЕТ СН'!$I$5-'СЕТ СН'!$I$21</f>
        <v>3684.0995785100004</v>
      </c>
      <c r="W130" s="36">
        <f>SUMIFS(СВЦЭМ!$D$33:$D$776,СВЦЭМ!$A$33:$A$776,$A130,СВЦЭМ!$B$33:$B$776,W$119)+'СЕТ СН'!$I$11+СВЦЭМ!$D$10+'СЕТ СН'!$I$5-'СЕТ СН'!$I$21</f>
        <v>3680.4341901400003</v>
      </c>
      <c r="X130" s="36">
        <f>SUMIFS(СВЦЭМ!$D$33:$D$776,СВЦЭМ!$A$33:$A$776,$A130,СВЦЭМ!$B$33:$B$776,X$119)+'СЕТ СН'!$I$11+СВЦЭМ!$D$10+'СЕТ СН'!$I$5-'СЕТ СН'!$I$21</f>
        <v>3684.0715445800001</v>
      </c>
      <c r="Y130" s="36">
        <f>SUMIFS(СВЦЭМ!$D$33:$D$776,СВЦЭМ!$A$33:$A$776,$A130,СВЦЭМ!$B$33:$B$776,Y$119)+'СЕТ СН'!$I$11+СВЦЭМ!$D$10+'СЕТ СН'!$I$5-'СЕТ СН'!$I$21</f>
        <v>3761.0500926800005</v>
      </c>
    </row>
    <row r="131" spans="1:25" ht="15.75" x14ac:dyDescent="0.2">
      <c r="A131" s="35">
        <f t="shared" si="3"/>
        <v>43628</v>
      </c>
      <c r="B131" s="36">
        <f>SUMIFS(СВЦЭМ!$D$33:$D$776,СВЦЭМ!$A$33:$A$776,$A131,СВЦЭМ!$B$33:$B$776,B$119)+'СЕТ СН'!$I$11+СВЦЭМ!$D$10+'СЕТ СН'!$I$5-'СЕТ СН'!$I$21</f>
        <v>3804.9850862500002</v>
      </c>
      <c r="C131" s="36">
        <f>SUMIFS(СВЦЭМ!$D$33:$D$776,СВЦЭМ!$A$33:$A$776,$A131,СВЦЭМ!$B$33:$B$776,C$119)+'СЕТ СН'!$I$11+СВЦЭМ!$D$10+'СЕТ СН'!$I$5-'СЕТ СН'!$I$21</f>
        <v>3856.1390732900004</v>
      </c>
      <c r="D131" s="36">
        <f>SUMIFS(СВЦЭМ!$D$33:$D$776,СВЦЭМ!$A$33:$A$776,$A131,СВЦЭМ!$B$33:$B$776,D$119)+'СЕТ СН'!$I$11+СВЦЭМ!$D$10+'СЕТ СН'!$I$5-'СЕТ СН'!$I$21</f>
        <v>3893.7655492700005</v>
      </c>
      <c r="E131" s="36">
        <f>SUMIFS(СВЦЭМ!$D$33:$D$776,СВЦЭМ!$A$33:$A$776,$A131,СВЦЭМ!$B$33:$B$776,E$119)+'СЕТ СН'!$I$11+СВЦЭМ!$D$10+'СЕТ СН'!$I$5-'СЕТ СН'!$I$21</f>
        <v>3902.4970386500004</v>
      </c>
      <c r="F131" s="36">
        <f>SUMIFS(СВЦЭМ!$D$33:$D$776,СВЦЭМ!$A$33:$A$776,$A131,СВЦЭМ!$B$33:$B$776,F$119)+'СЕТ СН'!$I$11+СВЦЭМ!$D$10+'СЕТ СН'!$I$5-'СЕТ СН'!$I$21</f>
        <v>3914.6896128000003</v>
      </c>
      <c r="G131" s="36">
        <f>SUMIFS(СВЦЭМ!$D$33:$D$776,СВЦЭМ!$A$33:$A$776,$A131,СВЦЭМ!$B$33:$B$776,G$119)+'СЕТ СН'!$I$11+СВЦЭМ!$D$10+'СЕТ СН'!$I$5-'СЕТ СН'!$I$21</f>
        <v>3922.0184083700001</v>
      </c>
      <c r="H131" s="36">
        <f>SUMIFS(СВЦЭМ!$D$33:$D$776,СВЦЭМ!$A$33:$A$776,$A131,СВЦЭМ!$B$33:$B$776,H$119)+'СЕТ СН'!$I$11+СВЦЭМ!$D$10+'СЕТ СН'!$I$5-'СЕТ СН'!$I$21</f>
        <v>3906.4976227200004</v>
      </c>
      <c r="I131" s="36">
        <f>SUMIFS(СВЦЭМ!$D$33:$D$776,СВЦЭМ!$A$33:$A$776,$A131,СВЦЭМ!$B$33:$B$776,I$119)+'СЕТ СН'!$I$11+СВЦЭМ!$D$10+'СЕТ СН'!$I$5-'СЕТ СН'!$I$21</f>
        <v>3873.8264318000001</v>
      </c>
      <c r="J131" s="36">
        <f>SUMIFS(СВЦЭМ!$D$33:$D$776,СВЦЭМ!$A$33:$A$776,$A131,СВЦЭМ!$B$33:$B$776,J$119)+'СЕТ СН'!$I$11+СВЦЭМ!$D$10+'СЕТ СН'!$I$5-'СЕТ СН'!$I$21</f>
        <v>3820.6701990800002</v>
      </c>
      <c r="K131" s="36">
        <f>SUMIFS(СВЦЭМ!$D$33:$D$776,СВЦЭМ!$A$33:$A$776,$A131,СВЦЭМ!$B$33:$B$776,K$119)+'СЕТ СН'!$I$11+СВЦЭМ!$D$10+'СЕТ СН'!$I$5-'СЕТ СН'!$I$21</f>
        <v>3770.1906454200002</v>
      </c>
      <c r="L131" s="36">
        <f>SUMIFS(СВЦЭМ!$D$33:$D$776,СВЦЭМ!$A$33:$A$776,$A131,СВЦЭМ!$B$33:$B$776,L$119)+'СЕТ СН'!$I$11+СВЦЭМ!$D$10+'СЕТ СН'!$I$5-'СЕТ СН'!$I$21</f>
        <v>3741.2967624800003</v>
      </c>
      <c r="M131" s="36">
        <f>SUMIFS(СВЦЭМ!$D$33:$D$776,СВЦЭМ!$A$33:$A$776,$A131,СВЦЭМ!$B$33:$B$776,M$119)+'СЕТ СН'!$I$11+СВЦЭМ!$D$10+'СЕТ СН'!$I$5-'СЕТ СН'!$I$21</f>
        <v>3716.3422035900003</v>
      </c>
      <c r="N131" s="36">
        <f>SUMIFS(СВЦЭМ!$D$33:$D$776,СВЦЭМ!$A$33:$A$776,$A131,СВЦЭМ!$B$33:$B$776,N$119)+'СЕТ СН'!$I$11+СВЦЭМ!$D$10+'СЕТ СН'!$I$5-'СЕТ СН'!$I$21</f>
        <v>3737.5316292700004</v>
      </c>
      <c r="O131" s="36">
        <f>SUMIFS(СВЦЭМ!$D$33:$D$776,СВЦЭМ!$A$33:$A$776,$A131,СВЦЭМ!$B$33:$B$776,O$119)+'СЕТ СН'!$I$11+СВЦЭМ!$D$10+'СЕТ СН'!$I$5-'СЕТ СН'!$I$21</f>
        <v>3726.3042265700001</v>
      </c>
      <c r="P131" s="36">
        <f>SUMIFS(СВЦЭМ!$D$33:$D$776,СВЦЭМ!$A$33:$A$776,$A131,СВЦЭМ!$B$33:$B$776,P$119)+'СЕТ СН'!$I$11+СВЦЭМ!$D$10+'СЕТ СН'!$I$5-'СЕТ СН'!$I$21</f>
        <v>3731.9328657100004</v>
      </c>
      <c r="Q131" s="36">
        <f>SUMIFS(СВЦЭМ!$D$33:$D$776,СВЦЭМ!$A$33:$A$776,$A131,СВЦЭМ!$B$33:$B$776,Q$119)+'СЕТ СН'!$I$11+СВЦЭМ!$D$10+'СЕТ СН'!$I$5-'СЕТ СН'!$I$21</f>
        <v>3700.1302929200001</v>
      </c>
      <c r="R131" s="36">
        <f>SUMIFS(СВЦЭМ!$D$33:$D$776,СВЦЭМ!$A$33:$A$776,$A131,СВЦЭМ!$B$33:$B$776,R$119)+'СЕТ СН'!$I$11+СВЦЭМ!$D$10+'СЕТ СН'!$I$5-'СЕТ СН'!$I$21</f>
        <v>3659.8942301300003</v>
      </c>
      <c r="S131" s="36">
        <f>SUMIFS(СВЦЭМ!$D$33:$D$776,СВЦЭМ!$A$33:$A$776,$A131,СВЦЭМ!$B$33:$B$776,S$119)+'СЕТ СН'!$I$11+СВЦЭМ!$D$10+'СЕТ СН'!$I$5-'СЕТ СН'!$I$21</f>
        <v>3676.6338796600003</v>
      </c>
      <c r="T131" s="36">
        <f>SUMIFS(СВЦЭМ!$D$33:$D$776,СВЦЭМ!$A$33:$A$776,$A131,СВЦЭМ!$B$33:$B$776,T$119)+'СЕТ СН'!$I$11+СВЦЭМ!$D$10+'СЕТ СН'!$I$5-'СЕТ СН'!$I$21</f>
        <v>3672.40333878</v>
      </c>
      <c r="U131" s="36">
        <f>SUMIFS(СВЦЭМ!$D$33:$D$776,СВЦЭМ!$A$33:$A$776,$A131,СВЦЭМ!$B$33:$B$776,U$119)+'СЕТ СН'!$I$11+СВЦЭМ!$D$10+'СЕТ СН'!$I$5-'СЕТ СН'!$I$21</f>
        <v>3658.4714067800005</v>
      </c>
      <c r="V131" s="36">
        <f>SUMIFS(СВЦЭМ!$D$33:$D$776,СВЦЭМ!$A$33:$A$776,$A131,СВЦЭМ!$B$33:$B$776,V$119)+'СЕТ СН'!$I$11+СВЦЭМ!$D$10+'СЕТ СН'!$I$5-'СЕТ СН'!$I$21</f>
        <v>3646.55660962</v>
      </c>
      <c r="W131" s="36">
        <f>SUMIFS(СВЦЭМ!$D$33:$D$776,СВЦЭМ!$A$33:$A$776,$A131,СВЦЭМ!$B$33:$B$776,W$119)+'СЕТ СН'!$I$11+СВЦЭМ!$D$10+'СЕТ СН'!$I$5-'СЕТ СН'!$I$21</f>
        <v>3626.4018428400004</v>
      </c>
      <c r="X131" s="36">
        <f>SUMIFS(СВЦЭМ!$D$33:$D$776,СВЦЭМ!$A$33:$A$776,$A131,СВЦЭМ!$B$33:$B$776,X$119)+'СЕТ СН'!$I$11+СВЦЭМ!$D$10+'СЕТ СН'!$I$5-'СЕТ СН'!$I$21</f>
        <v>3648.3195966200001</v>
      </c>
      <c r="Y131" s="36">
        <f>SUMIFS(СВЦЭМ!$D$33:$D$776,СВЦЭМ!$A$33:$A$776,$A131,СВЦЭМ!$B$33:$B$776,Y$119)+'СЕТ СН'!$I$11+СВЦЭМ!$D$10+'СЕТ СН'!$I$5-'СЕТ СН'!$I$21</f>
        <v>3733.1714850600001</v>
      </c>
    </row>
    <row r="132" spans="1:25" ht="15.75" x14ac:dyDescent="0.2">
      <c r="A132" s="35">
        <f t="shared" si="3"/>
        <v>43629</v>
      </c>
      <c r="B132" s="36">
        <f>SUMIFS(СВЦЭМ!$D$33:$D$776,СВЦЭМ!$A$33:$A$776,$A132,СВЦЭМ!$B$33:$B$776,B$119)+'СЕТ СН'!$I$11+СВЦЭМ!$D$10+'СЕТ СН'!$I$5-'СЕТ СН'!$I$21</f>
        <v>3810.2640315200001</v>
      </c>
      <c r="C132" s="36">
        <f>SUMIFS(СВЦЭМ!$D$33:$D$776,СВЦЭМ!$A$33:$A$776,$A132,СВЦЭМ!$B$33:$B$776,C$119)+'СЕТ СН'!$I$11+СВЦЭМ!$D$10+'СЕТ СН'!$I$5-'СЕТ СН'!$I$21</f>
        <v>3869.55637037</v>
      </c>
      <c r="D132" s="36">
        <f>SUMIFS(СВЦЭМ!$D$33:$D$776,СВЦЭМ!$A$33:$A$776,$A132,СВЦЭМ!$B$33:$B$776,D$119)+'СЕТ СН'!$I$11+СВЦЭМ!$D$10+'СЕТ СН'!$I$5-'СЕТ СН'!$I$21</f>
        <v>3891.3230981200004</v>
      </c>
      <c r="E132" s="36">
        <f>SUMIFS(СВЦЭМ!$D$33:$D$776,СВЦЭМ!$A$33:$A$776,$A132,СВЦЭМ!$B$33:$B$776,E$119)+'СЕТ СН'!$I$11+СВЦЭМ!$D$10+'СЕТ СН'!$I$5-'СЕТ СН'!$I$21</f>
        <v>3903.29487866</v>
      </c>
      <c r="F132" s="36">
        <f>SUMIFS(СВЦЭМ!$D$33:$D$776,СВЦЭМ!$A$33:$A$776,$A132,СВЦЭМ!$B$33:$B$776,F$119)+'СЕТ СН'!$I$11+СВЦЭМ!$D$10+'СЕТ СН'!$I$5-'СЕТ СН'!$I$21</f>
        <v>3905.6448754100002</v>
      </c>
      <c r="G132" s="36">
        <f>SUMIFS(СВЦЭМ!$D$33:$D$776,СВЦЭМ!$A$33:$A$776,$A132,СВЦЭМ!$B$33:$B$776,G$119)+'СЕТ СН'!$I$11+СВЦЭМ!$D$10+'СЕТ СН'!$I$5-'СЕТ СН'!$I$21</f>
        <v>3915.4566835100004</v>
      </c>
      <c r="H132" s="36">
        <f>SUMIFS(СВЦЭМ!$D$33:$D$776,СВЦЭМ!$A$33:$A$776,$A132,СВЦЭМ!$B$33:$B$776,H$119)+'СЕТ СН'!$I$11+СВЦЭМ!$D$10+'СЕТ СН'!$I$5-'СЕТ СН'!$I$21</f>
        <v>3846.06654385</v>
      </c>
      <c r="I132" s="36">
        <f>SUMIFS(СВЦЭМ!$D$33:$D$776,СВЦЭМ!$A$33:$A$776,$A132,СВЦЭМ!$B$33:$B$776,I$119)+'СЕТ СН'!$I$11+СВЦЭМ!$D$10+'СЕТ СН'!$I$5-'СЕТ СН'!$I$21</f>
        <v>3797.1302149400003</v>
      </c>
      <c r="J132" s="36">
        <f>SUMIFS(СВЦЭМ!$D$33:$D$776,СВЦЭМ!$A$33:$A$776,$A132,СВЦЭМ!$B$33:$B$776,J$119)+'СЕТ СН'!$I$11+СВЦЭМ!$D$10+'СЕТ СН'!$I$5-'СЕТ СН'!$I$21</f>
        <v>3782.1262365600005</v>
      </c>
      <c r="K132" s="36">
        <f>SUMIFS(СВЦЭМ!$D$33:$D$776,СВЦЭМ!$A$33:$A$776,$A132,СВЦЭМ!$B$33:$B$776,K$119)+'СЕТ СН'!$I$11+СВЦЭМ!$D$10+'СЕТ СН'!$I$5-'СЕТ СН'!$I$21</f>
        <v>3751.6926840900005</v>
      </c>
      <c r="L132" s="36">
        <f>SUMIFS(СВЦЭМ!$D$33:$D$776,СВЦЭМ!$A$33:$A$776,$A132,СВЦЭМ!$B$33:$B$776,L$119)+'СЕТ СН'!$I$11+СВЦЭМ!$D$10+'СЕТ СН'!$I$5-'СЕТ СН'!$I$21</f>
        <v>3742.0922380300003</v>
      </c>
      <c r="M132" s="36">
        <f>SUMIFS(СВЦЭМ!$D$33:$D$776,СВЦЭМ!$A$33:$A$776,$A132,СВЦЭМ!$B$33:$B$776,M$119)+'СЕТ СН'!$I$11+СВЦЭМ!$D$10+'СЕТ СН'!$I$5-'СЕТ СН'!$I$21</f>
        <v>3734.2918539600005</v>
      </c>
      <c r="N132" s="36">
        <f>SUMIFS(СВЦЭМ!$D$33:$D$776,СВЦЭМ!$A$33:$A$776,$A132,СВЦЭМ!$B$33:$B$776,N$119)+'СЕТ СН'!$I$11+СВЦЭМ!$D$10+'СЕТ СН'!$I$5-'СЕТ СН'!$I$21</f>
        <v>3759.9789468000004</v>
      </c>
      <c r="O132" s="36">
        <f>SUMIFS(СВЦЭМ!$D$33:$D$776,СВЦЭМ!$A$33:$A$776,$A132,СВЦЭМ!$B$33:$B$776,O$119)+'СЕТ СН'!$I$11+СВЦЭМ!$D$10+'СЕТ СН'!$I$5-'СЕТ СН'!$I$21</f>
        <v>3746.3654314000005</v>
      </c>
      <c r="P132" s="36">
        <f>SUMIFS(СВЦЭМ!$D$33:$D$776,СВЦЭМ!$A$33:$A$776,$A132,СВЦЭМ!$B$33:$B$776,P$119)+'СЕТ СН'!$I$11+СВЦЭМ!$D$10+'СЕТ СН'!$I$5-'СЕТ СН'!$I$21</f>
        <v>3755.9700421300004</v>
      </c>
      <c r="Q132" s="36">
        <f>SUMIFS(СВЦЭМ!$D$33:$D$776,СВЦЭМ!$A$33:$A$776,$A132,СВЦЭМ!$B$33:$B$776,Q$119)+'СЕТ СН'!$I$11+СВЦЭМ!$D$10+'СЕТ СН'!$I$5-'СЕТ СН'!$I$21</f>
        <v>3725.1824393400002</v>
      </c>
      <c r="R132" s="36">
        <f>SUMIFS(СВЦЭМ!$D$33:$D$776,СВЦЭМ!$A$33:$A$776,$A132,СВЦЭМ!$B$33:$B$776,R$119)+'СЕТ СН'!$I$11+СВЦЭМ!$D$10+'СЕТ СН'!$I$5-'СЕТ СН'!$I$21</f>
        <v>3691.8442659400002</v>
      </c>
      <c r="S132" s="36">
        <f>SUMIFS(СВЦЭМ!$D$33:$D$776,СВЦЭМ!$A$33:$A$776,$A132,СВЦЭМ!$B$33:$B$776,S$119)+'СЕТ СН'!$I$11+СВЦЭМ!$D$10+'СЕТ СН'!$I$5-'СЕТ СН'!$I$21</f>
        <v>3712.4039865700001</v>
      </c>
      <c r="T132" s="36">
        <f>SUMIFS(СВЦЭМ!$D$33:$D$776,СВЦЭМ!$A$33:$A$776,$A132,СВЦЭМ!$B$33:$B$776,T$119)+'СЕТ СН'!$I$11+СВЦЭМ!$D$10+'СЕТ СН'!$I$5-'СЕТ СН'!$I$21</f>
        <v>3707.0978275800003</v>
      </c>
      <c r="U132" s="36">
        <f>SUMIFS(СВЦЭМ!$D$33:$D$776,СВЦЭМ!$A$33:$A$776,$A132,СВЦЭМ!$B$33:$B$776,U$119)+'СЕТ СН'!$I$11+СВЦЭМ!$D$10+'СЕТ СН'!$I$5-'СЕТ СН'!$I$21</f>
        <v>3676.2124943800004</v>
      </c>
      <c r="V132" s="36">
        <f>SUMIFS(СВЦЭМ!$D$33:$D$776,СВЦЭМ!$A$33:$A$776,$A132,СВЦЭМ!$B$33:$B$776,V$119)+'СЕТ СН'!$I$11+СВЦЭМ!$D$10+'СЕТ СН'!$I$5-'СЕТ СН'!$I$21</f>
        <v>3669.07861469</v>
      </c>
      <c r="W132" s="36">
        <f>SUMIFS(СВЦЭМ!$D$33:$D$776,СВЦЭМ!$A$33:$A$776,$A132,СВЦЭМ!$B$33:$B$776,W$119)+'СЕТ СН'!$I$11+СВЦЭМ!$D$10+'СЕТ СН'!$I$5-'СЕТ СН'!$I$21</f>
        <v>3664.1301216600004</v>
      </c>
      <c r="X132" s="36">
        <f>SUMIFS(СВЦЭМ!$D$33:$D$776,СВЦЭМ!$A$33:$A$776,$A132,СВЦЭМ!$B$33:$B$776,X$119)+'СЕТ СН'!$I$11+СВЦЭМ!$D$10+'СЕТ СН'!$I$5-'СЕТ СН'!$I$21</f>
        <v>3661.1160359400001</v>
      </c>
      <c r="Y132" s="36">
        <f>SUMIFS(СВЦЭМ!$D$33:$D$776,СВЦЭМ!$A$33:$A$776,$A132,СВЦЭМ!$B$33:$B$776,Y$119)+'СЕТ СН'!$I$11+СВЦЭМ!$D$10+'СЕТ СН'!$I$5-'СЕТ СН'!$I$21</f>
        <v>3739.4937937500003</v>
      </c>
    </row>
    <row r="133" spans="1:25" ht="15.75" x14ac:dyDescent="0.2">
      <c r="A133" s="35">
        <f t="shared" si="3"/>
        <v>43630</v>
      </c>
      <c r="B133" s="36">
        <f>SUMIFS(СВЦЭМ!$D$33:$D$776,СВЦЭМ!$A$33:$A$776,$A133,СВЦЭМ!$B$33:$B$776,B$119)+'СЕТ СН'!$I$11+СВЦЭМ!$D$10+'СЕТ СН'!$I$5-'СЕТ СН'!$I$21</f>
        <v>3826.2230817</v>
      </c>
      <c r="C133" s="36">
        <f>SUMIFS(СВЦЭМ!$D$33:$D$776,СВЦЭМ!$A$33:$A$776,$A133,СВЦЭМ!$B$33:$B$776,C$119)+'СЕТ СН'!$I$11+СВЦЭМ!$D$10+'СЕТ СН'!$I$5-'СЕТ СН'!$I$21</f>
        <v>3869.6899024600002</v>
      </c>
      <c r="D133" s="36">
        <f>SUMIFS(СВЦЭМ!$D$33:$D$776,СВЦЭМ!$A$33:$A$776,$A133,СВЦЭМ!$B$33:$B$776,D$119)+'СЕТ СН'!$I$11+СВЦЭМ!$D$10+'СЕТ СН'!$I$5-'СЕТ СН'!$I$21</f>
        <v>3896.3933629200001</v>
      </c>
      <c r="E133" s="36">
        <f>SUMIFS(СВЦЭМ!$D$33:$D$776,СВЦЭМ!$A$33:$A$776,$A133,СВЦЭМ!$B$33:$B$776,E$119)+'СЕТ СН'!$I$11+СВЦЭМ!$D$10+'СЕТ СН'!$I$5-'СЕТ СН'!$I$21</f>
        <v>3901.7381687700004</v>
      </c>
      <c r="F133" s="36">
        <f>SUMIFS(СВЦЭМ!$D$33:$D$776,СВЦЭМ!$A$33:$A$776,$A133,СВЦЭМ!$B$33:$B$776,F$119)+'СЕТ СН'!$I$11+СВЦЭМ!$D$10+'СЕТ СН'!$I$5-'СЕТ СН'!$I$21</f>
        <v>3891.3045902000003</v>
      </c>
      <c r="G133" s="36">
        <f>SUMIFS(СВЦЭМ!$D$33:$D$776,СВЦЭМ!$A$33:$A$776,$A133,СВЦЭМ!$B$33:$B$776,G$119)+'СЕТ СН'!$I$11+СВЦЭМ!$D$10+'СЕТ СН'!$I$5-'СЕТ СН'!$I$21</f>
        <v>3917.9108130600002</v>
      </c>
      <c r="H133" s="36">
        <f>SUMIFS(СВЦЭМ!$D$33:$D$776,СВЦЭМ!$A$33:$A$776,$A133,СВЦЭМ!$B$33:$B$776,H$119)+'СЕТ СН'!$I$11+СВЦЭМ!$D$10+'СЕТ СН'!$I$5-'СЕТ СН'!$I$21</f>
        <v>3856.1950118000004</v>
      </c>
      <c r="I133" s="36">
        <f>SUMIFS(СВЦЭМ!$D$33:$D$776,СВЦЭМ!$A$33:$A$776,$A133,СВЦЭМ!$B$33:$B$776,I$119)+'СЕТ СН'!$I$11+СВЦЭМ!$D$10+'СЕТ СН'!$I$5-'СЕТ СН'!$I$21</f>
        <v>3806.6624330800005</v>
      </c>
      <c r="J133" s="36">
        <f>SUMIFS(СВЦЭМ!$D$33:$D$776,СВЦЭМ!$A$33:$A$776,$A133,СВЦЭМ!$B$33:$B$776,J$119)+'СЕТ СН'!$I$11+СВЦЭМ!$D$10+'СЕТ СН'!$I$5-'СЕТ СН'!$I$21</f>
        <v>3758.40282974</v>
      </c>
      <c r="K133" s="36">
        <f>SUMIFS(СВЦЭМ!$D$33:$D$776,СВЦЭМ!$A$33:$A$776,$A133,СВЦЭМ!$B$33:$B$776,K$119)+'СЕТ СН'!$I$11+СВЦЭМ!$D$10+'СЕТ СН'!$I$5-'СЕТ СН'!$I$21</f>
        <v>3747.5401489200003</v>
      </c>
      <c r="L133" s="36">
        <f>SUMIFS(СВЦЭМ!$D$33:$D$776,СВЦЭМ!$A$33:$A$776,$A133,СВЦЭМ!$B$33:$B$776,L$119)+'СЕТ СН'!$I$11+СВЦЭМ!$D$10+'СЕТ СН'!$I$5-'СЕТ СН'!$I$21</f>
        <v>3738.0510333900002</v>
      </c>
      <c r="M133" s="36">
        <f>SUMIFS(СВЦЭМ!$D$33:$D$776,СВЦЭМ!$A$33:$A$776,$A133,СВЦЭМ!$B$33:$B$776,M$119)+'СЕТ СН'!$I$11+СВЦЭМ!$D$10+'СЕТ СН'!$I$5-'СЕТ СН'!$I$21</f>
        <v>3718.6707911900003</v>
      </c>
      <c r="N133" s="36">
        <f>SUMIFS(СВЦЭМ!$D$33:$D$776,СВЦЭМ!$A$33:$A$776,$A133,СВЦЭМ!$B$33:$B$776,N$119)+'СЕТ СН'!$I$11+СВЦЭМ!$D$10+'СЕТ СН'!$I$5-'СЕТ СН'!$I$21</f>
        <v>3745.8462375500003</v>
      </c>
      <c r="O133" s="36">
        <f>SUMIFS(СВЦЭМ!$D$33:$D$776,СВЦЭМ!$A$33:$A$776,$A133,СВЦЭМ!$B$33:$B$776,O$119)+'СЕТ СН'!$I$11+СВЦЭМ!$D$10+'СЕТ СН'!$I$5-'СЕТ СН'!$I$21</f>
        <v>3733.6007366700005</v>
      </c>
      <c r="P133" s="36">
        <f>SUMIFS(СВЦЭМ!$D$33:$D$776,СВЦЭМ!$A$33:$A$776,$A133,СВЦЭМ!$B$33:$B$776,P$119)+'СЕТ СН'!$I$11+СВЦЭМ!$D$10+'СЕТ СН'!$I$5-'СЕТ СН'!$I$21</f>
        <v>3731.7867768300002</v>
      </c>
      <c r="Q133" s="36">
        <f>SUMIFS(СВЦЭМ!$D$33:$D$776,СВЦЭМ!$A$33:$A$776,$A133,СВЦЭМ!$B$33:$B$776,Q$119)+'СЕТ СН'!$I$11+СВЦЭМ!$D$10+'СЕТ СН'!$I$5-'СЕТ СН'!$I$21</f>
        <v>3702.6126113600003</v>
      </c>
      <c r="R133" s="36">
        <f>SUMIFS(СВЦЭМ!$D$33:$D$776,СВЦЭМ!$A$33:$A$776,$A133,СВЦЭМ!$B$33:$B$776,R$119)+'СЕТ СН'!$I$11+СВЦЭМ!$D$10+'СЕТ СН'!$I$5-'СЕТ СН'!$I$21</f>
        <v>3665.8274152700001</v>
      </c>
      <c r="S133" s="36">
        <f>SUMIFS(СВЦЭМ!$D$33:$D$776,СВЦЭМ!$A$33:$A$776,$A133,СВЦЭМ!$B$33:$B$776,S$119)+'СЕТ СН'!$I$11+СВЦЭМ!$D$10+'СЕТ СН'!$I$5-'СЕТ СН'!$I$21</f>
        <v>3685.1514176400001</v>
      </c>
      <c r="T133" s="36">
        <f>SUMIFS(СВЦЭМ!$D$33:$D$776,СВЦЭМ!$A$33:$A$776,$A133,СВЦЭМ!$B$33:$B$776,T$119)+'СЕТ СН'!$I$11+СВЦЭМ!$D$10+'СЕТ СН'!$I$5-'СЕТ СН'!$I$21</f>
        <v>3676.9099325700004</v>
      </c>
      <c r="U133" s="36">
        <f>SUMIFS(СВЦЭМ!$D$33:$D$776,СВЦЭМ!$A$33:$A$776,$A133,СВЦЭМ!$B$33:$B$776,U$119)+'СЕТ СН'!$I$11+СВЦЭМ!$D$10+'СЕТ СН'!$I$5-'СЕТ СН'!$I$21</f>
        <v>3672.7398139000002</v>
      </c>
      <c r="V133" s="36">
        <f>SUMIFS(СВЦЭМ!$D$33:$D$776,СВЦЭМ!$A$33:$A$776,$A133,СВЦЭМ!$B$33:$B$776,V$119)+'СЕТ СН'!$I$11+СВЦЭМ!$D$10+'СЕТ СН'!$I$5-'СЕТ СН'!$I$21</f>
        <v>3667.1757989600001</v>
      </c>
      <c r="W133" s="36">
        <f>SUMIFS(СВЦЭМ!$D$33:$D$776,СВЦЭМ!$A$33:$A$776,$A133,СВЦЭМ!$B$33:$B$776,W$119)+'СЕТ СН'!$I$11+СВЦЭМ!$D$10+'СЕТ СН'!$I$5-'СЕТ СН'!$I$21</f>
        <v>3661.1204837800001</v>
      </c>
      <c r="X133" s="36">
        <f>SUMIFS(СВЦЭМ!$D$33:$D$776,СВЦЭМ!$A$33:$A$776,$A133,СВЦЭМ!$B$33:$B$776,X$119)+'СЕТ СН'!$I$11+СВЦЭМ!$D$10+'СЕТ СН'!$I$5-'СЕТ СН'!$I$21</f>
        <v>3678.6086798100005</v>
      </c>
      <c r="Y133" s="36">
        <f>SUMIFS(СВЦЭМ!$D$33:$D$776,СВЦЭМ!$A$33:$A$776,$A133,СВЦЭМ!$B$33:$B$776,Y$119)+'СЕТ СН'!$I$11+СВЦЭМ!$D$10+'СЕТ СН'!$I$5-'СЕТ СН'!$I$21</f>
        <v>3714.0498607500003</v>
      </c>
    </row>
    <row r="134" spans="1:25" ht="15.75" x14ac:dyDescent="0.2">
      <c r="A134" s="35">
        <f t="shared" si="3"/>
        <v>43631</v>
      </c>
      <c r="B134" s="36">
        <f>SUMIFS(СВЦЭМ!$D$33:$D$776,СВЦЭМ!$A$33:$A$776,$A134,СВЦЭМ!$B$33:$B$776,B$119)+'СЕТ СН'!$I$11+СВЦЭМ!$D$10+'СЕТ СН'!$I$5-'СЕТ СН'!$I$21</f>
        <v>3706.4394484600002</v>
      </c>
      <c r="C134" s="36">
        <f>SUMIFS(СВЦЭМ!$D$33:$D$776,СВЦЭМ!$A$33:$A$776,$A134,СВЦЭМ!$B$33:$B$776,C$119)+'СЕТ СН'!$I$11+СВЦЭМ!$D$10+'СЕТ СН'!$I$5-'СЕТ СН'!$I$21</f>
        <v>3748.0769068100003</v>
      </c>
      <c r="D134" s="36">
        <f>SUMIFS(СВЦЭМ!$D$33:$D$776,СВЦЭМ!$A$33:$A$776,$A134,СВЦЭМ!$B$33:$B$776,D$119)+'СЕТ СН'!$I$11+СВЦЭМ!$D$10+'СЕТ СН'!$I$5-'СЕТ СН'!$I$21</f>
        <v>3783.2264435900001</v>
      </c>
      <c r="E134" s="36">
        <f>SUMIFS(СВЦЭМ!$D$33:$D$776,СВЦЭМ!$A$33:$A$776,$A134,СВЦЭМ!$B$33:$B$776,E$119)+'СЕТ СН'!$I$11+СВЦЭМ!$D$10+'СЕТ СН'!$I$5-'СЕТ СН'!$I$21</f>
        <v>3804.1490445400004</v>
      </c>
      <c r="F134" s="36">
        <f>SUMIFS(СВЦЭМ!$D$33:$D$776,СВЦЭМ!$A$33:$A$776,$A134,СВЦЭМ!$B$33:$B$776,F$119)+'СЕТ СН'!$I$11+СВЦЭМ!$D$10+'СЕТ СН'!$I$5-'СЕТ СН'!$I$21</f>
        <v>3810.3640912300002</v>
      </c>
      <c r="G134" s="36">
        <f>SUMIFS(СВЦЭМ!$D$33:$D$776,СВЦЭМ!$A$33:$A$776,$A134,СВЦЭМ!$B$33:$B$776,G$119)+'СЕТ СН'!$I$11+СВЦЭМ!$D$10+'СЕТ СН'!$I$5-'СЕТ СН'!$I$21</f>
        <v>3819.69221234</v>
      </c>
      <c r="H134" s="36">
        <f>SUMIFS(СВЦЭМ!$D$33:$D$776,СВЦЭМ!$A$33:$A$776,$A134,СВЦЭМ!$B$33:$B$776,H$119)+'СЕТ СН'!$I$11+СВЦЭМ!$D$10+'СЕТ СН'!$I$5-'СЕТ СН'!$I$21</f>
        <v>3821.4641831100002</v>
      </c>
      <c r="I134" s="36">
        <f>SUMIFS(СВЦЭМ!$D$33:$D$776,СВЦЭМ!$A$33:$A$776,$A134,СВЦЭМ!$B$33:$B$776,I$119)+'СЕТ СН'!$I$11+СВЦЭМ!$D$10+'СЕТ СН'!$I$5-'СЕТ СН'!$I$21</f>
        <v>3772.66621536</v>
      </c>
      <c r="J134" s="36">
        <f>SUMIFS(СВЦЭМ!$D$33:$D$776,СВЦЭМ!$A$33:$A$776,$A134,СВЦЭМ!$B$33:$B$776,J$119)+'СЕТ СН'!$I$11+СВЦЭМ!$D$10+'СЕТ СН'!$I$5-'СЕТ СН'!$I$21</f>
        <v>3722.5130236000005</v>
      </c>
      <c r="K134" s="36">
        <f>SUMIFS(СВЦЭМ!$D$33:$D$776,СВЦЭМ!$A$33:$A$776,$A134,СВЦЭМ!$B$33:$B$776,K$119)+'СЕТ СН'!$I$11+СВЦЭМ!$D$10+'СЕТ СН'!$I$5-'СЕТ СН'!$I$21</f>
        <v>3663.2280025300001</v>
      </c>
      <c r="L134" s="36">
        <f>SUMIFS(СВЦЭМ!$D$33:$D$776,СВЦЭМ!$A$33:$A$776,$A134,СВЦЭМ!$B$33:$B$776,L$119)+'СЕТ СН'!$I$11+СВЦЭМ!$D$10+'СЕТ СН'!$I$5-'СЕТ СН'!$I$21</f>
        <v>3664.6634043600002</v>
      </c>
      <c r="M134" s="36">
        <f>SUMIFS(СВЦЭМ!$D$33:$D$776,СВЦЭМ!$A$33:$A$776,$A134,СВЦЭМ!$B$33:$B$776,M$119)+'СЕТ СН'!$I$11+СВЦЭМ!$D$10+'СЕТ СН'!$I$5-'СЕТ СН'!$I$21</f>
        <v>3659.8307057400002</v>
      </c>
      <c r="N134" s="36">
        <f>SUMIFS(СВЦЭМ!$D$33:$D$776,СВЦЭМ!$A$33:$A$776,$A134,СВЦЭМ!$B$33:$B$776,N$119)+'СЕТ СН'!$I$11+СВЦЭМ!$D$10+'СЕТ СН'!$I$5-'СЕТ СН'!$I$21</f>
        <v>3655.7562615400002</v>
      </c>
      <c r="O134" s="36">
        <f>SUMIFS(СВЦЭМ!$D$33:$D$776,СВЦЭМ!$A$33:$A$776,$A134,СВЦЭМ!$B$33:$B$776,O$119)+'СЕТ СН'!$I$11+СВЦЭМ!$D$10+'СЕТ СН'!$I$5-'СЕТ СН'!$I$21</f>
        <v>3650.7109558500001</v>
      </c>
      <c r="P134" s="36">
        <f>SUMIFS(СВЦЭМ!$D$33:$D$776,СВЦЭМ!$A$33:$A$776,$A134,СВЦЭМ!$B$33:$B$776,P$119)+'СЕТ СН'!$I$11+СВЦЭМ!$D$10+'СЕТ СН'!$I$5-'СЕТ СН'!$I$21</f>
        <v>3660.8726140500003</v>
      </c>
      <c r="Q134" s="36">
        <f>SUMIFS(СВЦЭМ!$D$33:$D$776,СВЦЭМ!$A$33:$A$776,$A134,СВЦЭМ!$B$33:$B$776,Q$119)+'СЕТ СН'!$I$11+СВЦЭМ!$D$10+'СЕТ СН'!$I$5-'СЕТ СН'!$I$21</f>
        <v>3627.3921367600001</v>
      </c>
      <c r="R134" s="36">
        <f>SUMIFS(СВЦЭМ!$D$33:$D$776,СВЦЭМ!$A$33:$A$776,$A134,СВЦЭМ!$B$33:$B$776,R$119)+'СЕТ СН'!$I$11+СВЦЭМ!$D$10+'СЕТ СН'!$I$5-'СЕТ СН'!$I$21</f>
        <v>3593.3922032700002</v>
      </c>
      <c r="S134" s="36">
        <f>SUMIFS(СВЦЭМ!$D$33:$D$776,СВЦЭМ!$A$33:$A$776,$A134,СВЦЭМ!$B$33:$B$776,S$119)+'СЕТ СН'!$I$11+СВЦЭМ!$D$10+'СЕТ СН'!$I$5-'СЕТ СН'!$I$21</f>
        <v>3601.3215742600005</v>
      </c>
      <c r="T134" s="36">
        <f>SUMIFS(СВЦЭМ!$D$33:$D$776,СВЦЭМ!$A$33:$A$776,$A134,СВЦЭМ!$B$33:$B$776,T$119)+'СЕТ СН'!$I$11+СВЦЭМ!$D$10+'СЕТ СН'!$I$5-'СЕТ СН'!$I$21</f>
        <v>3691.2165951900001</v>
      </c>
      <c r="U134" s="36">
        <f>SUMIFS(СВЦЭМ!$D$33:$D$776,СВЦЭМ!$A$33:$A$776,$A134,СВЦЭМ!$B$33:$B$776,U$119)+'СЕТ СН'!$I$11+СВЦЭМ!$D$10+'СЕТ СН'!$I$5-'СЕТ СН'!$I$21</f>
        <v>3637.4473279200001</v>
      </c>
      <c r="V134" s="36">
        <f>SUMIFS(СВЦЭМ!$D$33:$D$776,СВЦЭМ!$A$33:$A$776,$A134,СВЦЭМ!$B$33:$B$776,V$119)+'СЕТ СН'!$I$11+СВЦЭМ!$D$10+'СЕТ СН'!$I$5-'СЕТ СН'!$I$21</f>
        <v>3610.6694053500005</v>
      </c>
      <c r="W134" s="36">
        <f>SUMIFS(СВЦЭМ!$D$33:$D$776,СВЦЭМ!$A$33:$A$776,$A134,СВЦЭМ!$B$33:$B$776,W$119)+'СЕТ СН'!$I$11+СВЦЭМ!$D$10+'СЕТ СН'!$I$5-'СЕТ СН'!$I$21</f>
        <v>3619.0115772200002</v>
      </c>
      <c r="X134" s="36">
        <f>SUMIFS(СВЦЭМ!$D$33:$D$776,СВЦЭМ!$A$33:$A$776,$A134,СВЦЭМ!$B$33:$B$776,X$119)+'СЕТ СН'!$I$11+СВЦЭМ!$D$10+'СЕТ СН'!$I$5-'СЕТ СН'!$I$21</f>
        <v>3592.5378037400001</v>
      </c>
      <c r="Y134" s="36">
        <f>SUMIFS(СВЦЭМ!$D$33:$D$776,СВЦЭМ!$A$33:$A$776,$A134,СВЦЭМ!$B$33:$B$776,Y$119)+'СЕТ СН'!$I$11+СВЦЭМ!$D$10+'СЕТ СН'!$I$5-'СЕТ СН'!$I$21</f>
        <v>3603.1783144800002</v>
      </c>
    </row>
    <row r="135" spans="1:25" ht="15.75" x14ac:dyDescent="0.2">
      <c r="A135" s="35">
        <f t="shared" si="3"/>
        <v>43632</v>
      </c>
      <c r="B135" s="36">
        <f>SUMIFS(СВЦЭМ!$D$33:$D$776,СВЦЭМ!$A$33:$A$776,$A135,СВЦЭМ!$B$33:$B$776,B$119)+'СЕТ СН'!$I$11+СВЦЭМ!$D$10+'СЕТ СН'!$I$5-'СЕТ СН'!$I$21</f>
        <v>3667.3633077700001</v>
      </c>
      <c r="C135" s="36">
        <f>SUMIFS(СВЦЭМ!$D$33:$D$776,СВЦЭМ!$A$33:$A$776,$A135,СВЦЭМ!$B$33:$B$776,C$119)+'СЕТ СН'!$I$11+СВЦЭМ!$D$10+'СЕТ СН'!$I$5-'СЕТ СН'!$I$21</f>
        <v>3692.5225947500003</v>
      </c>
      <c r="D135" s="36">
        <f>SUMIFS(СВЦЭМ!$D$33:$D$776,СВЦЭМ!$A$33:$A$776,$A135,СВЦЭМ!$B$33:$B$776,D$119)+'СЕТ СН'!$I$11+СВЦЭМ!$D$10+'СЕТ СН'!$I$5-'СЕТ СН'!$I$21</f>
        <v>3712.4720939600002</v>
      </c>
      <c r="E135" s="36">
        <f>SUMIFS(СВЦЭМ!$D$33:$D$776,СВЦЭМ!$A$33:$A$776,$A135,СВЦЭМ!$B$33:$B$776,E$119)+'СЕТ СН'!$I$11+СВЦЭМ!$D$10+'СЕТ СН'!$I$5-'СЕТ СН'!$I$21</f>
        <v>3722.2927887200003</v>
      </c>
      <c r="F135" s="36">
        <f>SUMIFS(СВЦЭМ!$D$33:$D$776,СВЦЭМ!$A$33:$A$776,$A135,СВЦЭМ!$B$33:$B$776,F$119)+'СЕТ СН'!$I$11+СВЦЭМ!$D$10+'СЕТ СН'!$I$5-'СЕТ СН'!$I$21</f>
        <v>3731.7935783600001</v>
      </c>
      <c r="G135" s="36">
        <f>SUMIFS(СВЦЭМ!$D$33:$D$776,СВЦЭМ!$A$33:$A$776,$A135,СВЦЭМ!$B$33:$B$776,G$119)+'СЕТ СН'!$I$11+СВЦЭМ!$D$10+'СЕТ СН'!$I$5-'СЕТ СН'!$I$21</f>
        <v>3727.25588307</v>
      </c>
      <c r="H135" s="36">
        <f>SUMIFS(СВЦЭМ!$D$33:$D$776,СВЦЭМ!$A$33:$A$776,$A135,СВЦЭМ!$B$33:$B$776,H$119)+'СЕТ СН'!$I$11+СВЦЭМ!$D$10+'СЕТ СН'!$I$5-'СЕТ СН'!$I$21</f>
        <v>3718.0644038200003</v>
      </c>
      <c r="I135" s="36">
        <f>SUMIFS(СВЦЭМ!$D$33:$D$776,СВЦЭМ!$A$33:$A$776,$A135,СВЦЭМ!$B$33:$B$776,I$119)+'СЕТ СН'!$I$11+СВЦЭМ!$D$10+'СЕТ СН'!$I$5-'СЕТ СН'!$I$21</f>
        <v>3688.6736618100003</v>
      </c>
      <c r="J135" s="36">
        <f>SUMIFS(СВЦЭМ!$D$33:$D$776,СВЦЭМ!$A$33:$A$776,$A135,СВЦЭМ!$B$33:$B$776,J$119)+'СЕТ СН'!$I$11+СВЦЭМ!$D$10+'СЕТ СН'!$I$5-'СЕТ СН'!$I$21</f>
        <v>3661.8804249200002</v>
      </c>
      <c r="K135" s="36">
        <f>SUMIFS(СВЦЭМ!$D$33:$D$776,СВЦЭМ!$A$33:$A$776,$A135,СВЦЭМ!$B$33:$B$776,K$119)+'СЕТ СН'!$I$11+СВЦЭМ!$D$10+'СЕТ СН'!$I$5-'СЕТ СН'!$I$21</f>
        <v>3638.3625171600002</v>
      </c>
      <c r="L135" s="36">
        <f>SUMIFS(СВЦЭМ!$D$33:$D$776,СВЦЭМ!$A$33:$A$776,$A135,СВЦЭМ!$B$33:$B$776,L$119)+'СЕТ СН'!$I$11+СВЦЭМ!$D$10+'СЕТ СН'!$I$5-'СЕТ СН'!$I$21</f>
        <v>3617.8106724500003</v>
      </c>
      <c r="M135" s="36">
        <f>SUMIFS(СВЦЭМ!$D$33:$D$776,СВЦЭМ!$A$33:$A$776,$A135,СВЦЭМ!$B$33:$B$776,M$119)+'СЕТ СН'!$I$11+СВЦЭМ!$D$10+'СЕТ СН'!$I$5-'СЕТ СН'!$I$21</f>
        <v>3616.4755807700003</v>
      </c>
      <c r="N135" s="36">
        <f>SUMIFS(СВЦЭМ!$D$33:$D$776,СВЦЭМ!$A$33:$A$776,$A135,СВЦЭМ!$B$33:$B$776,N$119)+'СЕТ СН'!$I$11+СВЦЭМ!$D$10+'СЕТ СН'!$I$5-'СЕТ СН'!$I$21</f>
        <v>3609.9048362900003</v>
      </c>
      <c r="O135" s="36">
        <f>SUMIFS(СВЦЭМ!$D$33:$D$776,СВЦЭМ!$A$33:$A$776,$A135,СВЦЭМ!$B$33:$B$776,O$119)+'СЕТ СН'!$I$11+СВЦЭМ!$D$10+'СЕТ СН'!$I$5-'СЕТ СН'!$I$21</f>
        <v>3618.5417185300003</v>
      </c>
      <c r="P135" s="36">
        <f>SUMIFS(СВЦЭМ!$D$33:$D$776,СВЦЭМ!$A$33:$A$776,$A135,СВЦЭМ!$B$33:$B$776,P$119)+'СЕТ СН'!$I$11+СВЦЭМ!$D$10+'СЕТ СН'!$I$5-'СЕТ СН'!$I$21</f>
        <v>3652.75808022</v>
      </c>
      <c r="Q135" s="36">
        <f>SUMIFS(СВЦЭМ!$D$33:$D$776,СВЦЭМ!$A$33:$A$776,$A135,СВЦЭМ!$B$33:$B$776,Q$119)+'СЕТ СН'!$I$11+СВЦЭМ!$D$10+'СЕТ СН'!$I$5-'СЕТ СН'!$I$21</f>
        <v>3625.8686701900001</v>
      </c>
      <c r="R135" s="36">
        <f>SUMIFS(СВЦЭМ!$D$33:$D$776,СВЦЭМ!$A$33:$A$776,$A135,СВЦЭМ!$B$33:$B$776,R$119)+'СЕТ СН'!$I$11+СВЦЭМ!$D$10+'СЕТ СН'!$I$5-'СЕТ СН'!$I$21</f>
        <v>3655.9499190900001</v>
      </c>
      <c r="S135" s="36">
        <f>SUMIFS(СВЦЭМ!$D$33:$D$776,СВЦЭМ!$A$33:$A$776,$A135,СВЦЭМ!$B$33:$B$776,S$119)+'СЕТ СН'!$I$11+СВЦЭМ!$D$10+'СЕТ СН'!$I$5-'СЕТ СН'!$I$21</f>
        <v>3668.00928372</v>
      </c>
      <c r="T135" s="36">
        <f>SUMIFS(СВЦЭМ!$D$33:$D$776,СВЦЭМ!$A$33:$A$776,$A135,СВЦЭМ!$B$33:$B$776,T$119)+'СЕТ СН'!$I$11+СВЦЭМ!$D$10+'СЕТ СН'!$I$5-'СЕТ СН'!$I$21</f>
        <v>3673.8423304400003</v>
      </c>
      <c r="U135" s="36">
        <f>SUMIFS(СВЦЭМ!$D$33:$D$776,СВЦЭМ!$A$33:$A$776,$A135,СВЦЭМ!$B$33:$B$776,U$119)+'СЕТ СН'!$I$11+СВЦЭМ!$D$10+'СЕТ СН'!$I$5-'СЕТ СН'!$I$21</f>
        <v>3673.8041342300003</v>
      </c>
      <c r="V135" s="36">
        <f>SUMIFS(СВЦЭМ!$D$33:$D$776,СВЦЭМ!$A$33:$A$776,$A135,СВЦЭМ!$B$33:$B$776,V$119)+'СЕТ СН'!$I$11+СВЦЭМ!$D$10+'СЕТ СН'!$I$5-'СЕТ СН'!$I$21</f>
        <v>3685.8915098700004</v>
      </c>
      <c r="W135" s="36">
        <f>SUMIFS(СВЦЭМ!$D$33:$D$776,СВЦЭМ!$A$33:$A$776,$A135,СВЦЭМ!$B$33:$B$776,W$119)+'СЕТ СН'!$I$11+СВЦЭМ!$D$10+'СЕТ СН'!$I$5-'СЕТ СН'!$I$21</f>
        <v>3716.4079971200003</v>
      </c>
      <c r="X135" s="36">
        <f>SUMIFS(СВЦЭМ!$D$33:$D$776,СВЦЭМ!$A$33:$A$776,$A135,СВЦЭМ!$B$33:$B$776,X$119)+'СЕТ СН'!$I$11+СВЦЭМ!$D$10+'СЕТ СН'!$I$5-'СЕТ СН'!$I$21</f>
        <v>3681.4839048400004</v>
      </c>
      <c r="Y135" s="36">
        <f>SUMIFS(СВЦЭМ!$D$33:$D$776,СВЦЭМ!$A$33:$A$776,$A135,СВЦЭМ!$B$33:$B$776,Y$119)+'СЕТ СН'!$I$11+СВЦЭМ!$D$10+'СЕТ СН'!$I$5-'СЕТ СН'!$I$21</f>
        <v>3653.3481510000001</v>
      </c>
    </row>
    <row r="136" spans="1:25" ht="15.75" x14ac:dyDescent="0.2">
      <c r="A136" s="35">
        <f t="shared" si="3"/>
        <v>43633</v>
      </c>
      <c r="B136" s="36">
        <f>SUMIFS(СВЦЭМ!$D$33:$D$776,СВЦЭМ!$A$33:$A$776,$A136,СВЦЭМ!$B$33:$B$776,B$119)+'СЕТ СН'!$I$11+СВЦЭМ!$D$10+'СЕТ СН'!$I$5-'СЕТ СН'!$I$21</f>
        <v>3718.3975696500002</v>
      </c>
      <c r="C136" s="36">
        <f>SUMIFS(СВЦЭМ!$D$33:$D$776,СВЦЭМ!$A$33:$A$776,$A136,СВЦЭМ!$B$33:$B$776,C$119)+'СЕТ СН'!$I$11+СВЦЭМ!$D$10+'СЕТ СН'!$I$5-'СЕТ СН'!$I$21</f>
        <v>3751.2686553700005</v>
      </c>
      <c r="D136" s="36">
        <f>SUMIFS(СВЦЭМ!$D$33:$D$776,СВЦЭМ!$A$33:$A$776,$A136,СВЦЭМ!$B$33:$B$776,D$119)+'СЕТ СН'!$I$11+СВЦЭМ!$D$10+'СЕТ СН'!$I$5-'СЕТ СН'!$I$21</f>
        <v>3787.1214636700001</v>
      </c>
      <c r="E136" s="36">
        <f>SUMIFS(СВЦЭМ!$D$33:$D$776,СВЦЭМ!$A$33:$A$776,$A136,СВЦЭМ!$B$33:$B$776,E$119)+'СЕТ СН'!$I$11+СВЦЭМ!$D$10+'СЕТ СН'!$I$5-'СЕТ СН'!$I$21</f>
        <v>3803.2618037600005</v>
      </c>
      <c r="F136" s="36">
        <f>SUMIFS(СВЦЭМ!$D$33:$D$776,СВЦЭМ!$A$33:$A$776,$A136,СВЦЭМ!$B$33:$B$776,F$119)+'СЕТ СН'!$I$11+СВЦЭМ!$D$10+'СЕТ СН'!$I$5-'СЕТ СН'!$I$21</f>
        <v>3820.24454092</v>
      </c>
      <c r="G136" s="36">
        <f>SUMIFS(СВЦЭМ!$D$33:$D$776,СВЦЭМ!$A$33:$A$776,$A136,СВЦЭМ!$B$33:$B$776,G$119)+'СЕТ СН'!$I$11+СВЦЭМ!$D$10+'СЕТ СН'!$I$5-'СЕТ СН'!$I$21</f>
        <v>3813.7100023400003</v>
      </c>
      <c r="H136" s="36">
        <f>SUMIFS(СВЦЭМ!$D$33:$D$776,СВЦЭМ!$A$33:$A$776,$A136,СВЦЭМ!$B$33:$B$776,H$119)+'СЕТ СН'!$I$11+СВЦЭМ!$D$10+'СЕТ СН'!$I$5-'СЕТ СН'!$I$21</f>
        <v>3747.66566048</v>
      </c>
      <c r="I136" s="36">
        <f>SUMIFS(СВЦЭМ!$D$33:$D$776,СВЦЭМ!$A$33:$A$776,$A136,СВЦЭМ!$B$33:$B$776,I$119)+'СЕТ СН'!$I$11+СВЦЭМ!$D$10+'СЕТ СН'!$I$5-'СЕТ СН'!$I$21</f>
        <v>3716.4825754100002</v>
      </c>
      <c r="J136" s="36">
        <f>SUMIFS(СВЦЭМ!$D$33:$D$776,СВЦЭМ!$A$33:$A$776,$A136,СВЦЭМ!$B$33:$B$776,J$119)+'СЕТ СН'!$I$11+СВЦЭМ!$D$10+'СЕТ СН'!$I$5-'СЕТ СН'!$I$21</f>
        <v>3701.8191909300003</v>
      </c>
      <c r="K136" s="36">
        <f>SUMIFS(СВЦЭМ!$D$33:$D$776,СВЦЭМ!$A$33:$A$776,$A136,СВЦЭМ!$B$33:$B$776,K$119)+'СЕТ СН'!$I$11+СВЦЭМ!$D$10+'СЕТ СН'!$I$5-'СЕТ СН'!$I$21</f>
        <v>3684.1235588700001</v>
      </c>
      <c r="L136" s="36">
        <f>SUMIFS(СВЦЭМ!$D$33:$D$776,СВЦЭМ!$A$33:$A$776,$A136,СВЦЭМ!$B$33:$B$776,L$119)+'СЕТ СН'!$I$11+СВЦЭМ!$D$10+'СЕТ СН'!$I$5-'СЕТ СН'!$I$21</f>
        <v>3672.0510669500004</v>
      </c>
      <c r="M136" s="36">
        <f>SUMIFS(СВЦЭМ!$D$33:$D$776,СВЦЭМ!$A$33:$A$776,$A136,СВЦЭМ!$B$33:$B$776,M$119)+'СЕТ СН'!$I$11+СВЦЭМ!$D$10+'СЕТ СН'!$I$5-'СЕТ СН'!$I$21</f>
        <v>3674.8606571300002</v>
      </c>
      <c r="N136" s="36">
        <f>SUMIFS(СВЦЭМ!$D$33:$D$776,СВЦЭМ!$A$33:$A$776,$A136,СВЦЭМ!$B$33:$B$776,N$119)+'СЕТ СН'!$I$11+СВЦЭМ!$D$10+'СЕТ СН'!$I$5-'СЕТ СН'!$I$21</f>
        <v>3679.9987124600002</v>
      </c>
      <c r="O136" s="36">
        <f>SUMIFS(СВЦЭМ!$D$33:$D$776,СВЦЭМ!$A$33:$A$776,$A136,СВЦЭМ!$B$33:$B$776,O$119)+'СЕТ СН'!$I$11+СВЦЭМ!$D$10+'СЕТ СН'!$I$5-'СЕТ СН'!$I$21</f>
        <v>3680.2696245500001</v>
      </c>
      <c r="P136" s="36">
        <f>SUMIFS(СВЦЭМ!$D$33:$D$776,СВЦЭМ!$A$33:$A$776,$A136,СВЦЭМ!$B$33:$B$776,P$119)+'СЕТ СН'!$I$11+СВЦЭМ!$D$10+'СЕТ СН'!$I$5-'СЕТ СН'!$I$21</f>
        <v>3699.0046900500001</v>
      </c>
      <c r="Q136" s="36">
        <f>SUMIFS(СВЦЭМ!$D$33:$D$776,СВЦЭМ!$A$33:$A$776,$A136,СВЦЭМ!$B$33:$B$776,Q$119)+'СЕТ СН'!$I$11+СВЦЭМ!$D$10+'СЕТ СН'!$I$5-'СЕТ СН'!$I$21</f>
        <v>3690.72056892</v>
      </c>
      <c r="R136" s="36">
        <f>SUMIFS(СВЦЭМ!$D$33:$D$776,СВЦЭМ!$A$33:$A$776,$A136,СВЦЭМ!$B$33:$B$776,R$119)+'СЕТ СН'!$I$11+СВЦЭМ!$D$10+'СЕТ СН'!$I$5-'СЕТ СН'!$I$21</f>
        <v>3729.87656677</v>
      </c>
      <c r="S136" s="36">
        <f>SUMIFS(СВЦЭМ!$D$33:$D$776,СВЦЭМ!$A$33:$A$776,$A136,СВЦЭМ!$B$33:$B$776,S$119)+'СЕТ СН'!$I$11+СВЦЭМ!$D$10+'СЕТ СН'!$I$5-'СЕТ СН'!$I$21</f>
        <v>3739.1396623100004</v>
      </c>
      <c r="T136" s="36">
        <f>SUMIFS(СВЦЭМ!$D$33:$D$776,СВЦЭМ!$A$33:$A$776,$A136,СВЦЭМ!$B$33:$B$776,T$119)+'СЕТ СН'!$I$11+СВЦЭМ!$D$10+'СЕТ СН'!$I$5-'СЕТ СН'!$I$21</f>
        <v>3745.6862439200004</v>
      </c>
      <c r="U136" s="36">
        <f>SUMIFS(СВЦЭМ!$D$33:$D$776,СВЦЭМ!$A$33:$A$776,$A136,СВЦЭМ!$B$33:$B$776,U$119)+'СЕТ СН'!$I$11+СВЦЭМ!$D$10+'СЕТ СН'!$I$5-'СЕТ СН'!$I$21</f>
        <v>3741.7629705900004</v>
      </c>
      <c r="V136" s="36">
        <f>SUMIFS(СВЦЭМ!$D$33:$D$776,СВЦЭМ!$A$33:$A$776,$A136,СВЦЭМ!$B$33:$B$776,V$119)+'СЕТ СН'!$I$11+СВЦЭМ!$D$10+'СЕТ СН'!$I$5-'СЕТ СН'!$I$21</f>
        <v>3745.4006276600003</v>
      </c>
      <c r="W136" s="36">
        <f>SUMIFS(СВЦЭМ!$D$33:$D$776,СВЦЭМ!$A$33:$A$776,$A136,СВЦЭМ!$B$33:$B$776,W$119)+'СЕТ СН'!$I$11+СВЦЭМ!$D$10+'СЕТ СН'!$I$5-'СЕТ СН'!$I$21</f>
        <v>3762.75231308</v>
      </c>
      <c r="X136" s="36">
        <f>SUMIFS(СВЦЭМ!$D$33:$D$776,СВЦЭМ!$A$33:$A$776,$A136,СВЦЭМ!$B$33:$B$776,X$119)+'СЕТ СН'!$I$11+СВЦЭМ!$D$10+'СЕТ СН'!$I$5-'СЕТ СН'!$I$21</f>
        <v>3740.3917280600003</v>
      </c>
      <c r="Y136" s="36">
        <f>SUMIFS(СВЦЭМ!$D$33:$D$776,СВЦЭМ!$A$33:$A$776,$A136,СВЦЭМ!$B$33:$B$776,Y$119)+'СЕТ СН'!$I$11+СВЦЭМ!$D$10+'СЕТ СН'!$I$5-'СЕТ СН'!$I$21</f>
        <v>3645.33024596</v>
      </c>
    </row>
    <row r="137" spans="1:25" ht="15.75" x14ac:dyDescent="0.2">
      <c r="A137" s="35">
        <f t="shared" si="3"/>
        <v>43634</v>
      </c>
      <c r="B137" s="36">
        <f>SUMIFS(СВЦЭМ!$D$33:$D$776,СВЦЭМ!$A$33:$A$776,$A137,СВЦЭМ!$B$33:$B$776,B$119)+'СЕТ СН'!$I$11+СВЦЭМ!$D$10+'СЕТ СН'!$I$5-'СЕТ СН'!$I$21</f>
        <v>3857.7433082500002</v>
      </c>
      <c r="C137" s="36">
        <f>SUMIFS(СВЦЭМ!$D$33:$D$776,СВЦЭМ!$A$33:$A$776,$A137,СВЦЭМ!$B$33:$B$776,C$119)+'СЕТ СН'!$I$11+СВЦЭМ!$D$10+'СЕТ СН'!$I$5-'СЕТ СН'!$I$21</f>
        <v>3906.1350995400003</v>
      </c>
      <c r="D137" s="36">
        <f>SUMIFS(СВЦЭМ!$D$33:$D$776,СВЦЭМ!$A$33:$A$776,$A137,СВЦЭМ!$B$33:$B$776,D$119)+'СЕТ СН'!$I$11+СВЦЭМ!$D$10+'СЕТ СН'!$I$5-'СЕТ СН'!$I$21</f>
        <v>3923.16101514</v>
      </c>
      <c r="E137" s="36">
        <f>SUMIFS(СВЦЭМ!$D$33:$D$776,СВЦЭМ!$A$33:$A$776,$A137,СВЦЭМ!$B$33:$B$776,E$119)+'СЕТ СН'!$I$11+СВЦЭМ!$D$10+'СЕТ СН'!$I$5-'СЕТ СН'!$I$21</f>
        <v>3943.4948911700003</v>
      </c>
      <c r="F137" s="36">
        <f>SUMIFS(СВЦЭМ!$D$33:$D$776,СВЦЭМ!$A$33:$A$776,$A137,СВЦЭМ!$B$33:$B$776,F$119)+'СЕТ СН'!$I$11+СВЦЭМ!$D$10+'СЕТ СН'!$I$5-'СЕТ СН'!$I$21</f>
        <v>3937.8675840300002</v>
      </c>
      <c r="G137" s="36">
        <f>SUMIFS(СВЦЭМ!$D$33:$D$776,СВЦЭМ!$A$33:$A$776,$A137,СВЦЭМ!$B$33:$B$776,G$119)+'СЕТ СН'!$I$11+СВЦЭМ!$D$10+'СЕТ СН'!$I$5-'СЕТ СН'!$I$21</f>
        <v>3915.9289774200001</v>
      </c>
      <c r="H137" s="36">
        <f>SUMIFS(СВЦЭМ!$D$33:$D$776,СВЦЭМ!$A$33:$A$776,$A137,СВЦЭМ!$B$33:$B$776,H$119)+'СЕТ СН'!$I$11+СВЦЭМ!$D$10+'СЕТ СН'!$I$5-'СЕТ СН'!$I$21</f>
        <v>3878.4468277000001</v>
      </c>
      <c r="I137" s="36">
        <f>SUMIFS(СВЦЭМ!$D$33:$D$776,СВЦЭМ!$A$33:$A$776,$A137,СВЦЭМ!$B$33:$B$776,I$119)+'СЕТ СН'!$I$11+СВЦЭМ!$D$10+'СЕТ СН'!$I$5-'СЕТ СН'!$I$21</f>
        <v>3826.4449152800003</v>
      </c>
      <c r="J137" s="36">
        <f>SUMIFS(СВЦЭМ!$D$33:$D$776,СВЦЭМ!$A$33:$A$776,$A137,СВЦЭМ!$B$33:$B$776,J$119)+'СЕТ СН'!$I$11+СВЦЭМ!$D$10+'СЕТ СН'!$I$5-'СЕТ СН'!$I$21</f>
        <v>3762.9784507900004</v>
      </c>
      <c r="K137" s="36">
        <f>SUMIFS(СВЦЭМ!$D$33:$D$776,СВЦЭМ!$A$33:$A$776,$A137,СВЦЭМ!$B$33:$B$776,K$119)+'СЕТ СН'!$I$11+СВЦЭМ!$D$10+'СЕТ СН'!$I$5-'СЕТ СН'!$I$21</f>
        <v>3728.5498900000002</v>
      </c>
      <c r="L137" s="36">
        <f>SUMIFS(СВЦЭМ!$D$33:$D$776,СВЦЭМ!$A$33:$A$776,$A137,СВЦЭМ!$B$33:$B$776,L$119)+'СЕТ СН'!$I$11+СВЦЭМ!$D$10+'СЕТ СН'!$I$5-'СЕТ СН'!$I$21</f>
        <v>3725.8498317200001</v>
      </c>
      <c r="M137" s="36">
        <f>SUMIFS(СВЦЭМ!$D$33:$D$776,СВЦЭМ!$A$33:$A$776,$A137,СВЦЭМ!$B$33:$B$776,M$119)+'СЕТ СН'!$I$11+СВЦЭМ!$D$10+'СЕТ СН'!$I$5-'СЕТ СН'!$I$21</f>
        <v>3733.2521324900003</v>
      </c>
      <c r="N137" s="36">
        <f>SUMIFS(СВЦЭМ!$D$33:$D$776,СВЦЭМ!$A$33:$A$776,$A137,СВЦЭМ!$B$33:$B$776,N$119)+'СЕТ СН'!$I$11+СВЦЭМ!$D$10+'СЕТ СН'!$I$5-'СЕТ СН'!$I$21</f>
        <v>3734.6516049800002</v>
      </c>
      <c r="O137" s="36">
        <f>SUMIFS(СВЦЭМ!$D$33:$D$776,СВЦЭМ!$A$33:$A$776,$A137,СВЦЭМ!$B$33:$B$776,O$119)+'СЕТ СН'!$I$11+СВЦЭМ!$D$10+'СЕТ СН'!$I$5-'СЕТ СН'!$I$21</f>
        <v>3738.2804386600001</v>
      </c>
      <c r="P137" s="36">
        <f>SUMIFS(СВЦЭМ!$D$33:$D$776,СВЦЭМ!$A$33:$A$776,$A137,СВЦЭМ!$B$33:$B$776,P$119)+'СЕТ СН'!$I$11+СВЦЭМ!$D$10+'СЕТ СН'!$I$5-'СЕТ СН'!$I$21</f>
        <v>3753.1684427800001</v>
      </c>
      <c r="Q137" s="36">
        <f>SUMIFS(СВЦЭМ!$D$33:$D$776,СВЦЭМ!$A$33:$A$776,$A137,СВЦЭМ!$B$33:$B$776,Q$119)+'СЕТ СН'!$I$11+СВЦЭМ!$D$10+'СЕТ СН'!$I$5-'СЕТ СН'!$I$21</f>
        <v>3723.2592393300001</v>
      </c>
      <c r="R137" s="36">
        <f>SUMIFS(СВЦЭМ!$D$33:$D$776,СВЦЭМ!$A$33:$A$776,$A137,СВЦЭМ!$B$33:$B$776,R$119)+'СЕТ СН'!$I$11+СВЦЭМ!$D$10+'СЕТ СН'!$I$5-'СЕТ СН'!$I$21</f>
        <v>3731.9185672100002</v>
      </c>
      <c r="S137" s="36">
        <f>SUMIFS(СВЦЭМ!$D$33:$D$776,СВЦЭМ!$A$33:$A$776,$A137,СВЦЭМ!$B$33:$B$776,S$119)+'СЕТ СН'!$I$11+СВЦЭМ!$D$10+'СЕТ СН'!$I$5-'СЕТ СН'!$I$21</f>
        <v>3733.91509718</v>
      </c>
      <c r="T137" s="36">
        <f>SUMIFS(СВЦЭМ!$D$33:$D$776,СВЦЭМ!$A$33:$A$776,$A137,СВЦЭМ!$B$33:$B$776,T$119)+'СЕТ СН'!$I$11+СВЦЭМ!$D$10+'СЕТ СН'!$I$5-'СЕТ СН'!$I$21</f>
        <v>3737.3810323000002</v>
      </c>
      <c r="U137" s="36">
        <f>SUMIFS(СВЦЭМ!$D$33:$D$776,СВЦЭМ!$A$33:$A$776,$A137,СВЦЭМ!$B$33:$B$776,U$119)+'СЕТ СН'!$I$11+СВЦЭМ!$D$10+'СЕТ СН'!$I$5-'СЕТ СН'!$I$21</f>
        <v>3738.51871089</v>
      </c>
      <c r="V137" s="36">
        <f>SUMIFS(СВЦЭМ!$D$33:$D$776,СВЦЭМ!$A$33:$A$776,$A137,СВЦЭМ!$B$33:$B$776,V$119)+'СЕТ СН'!$I$11+СВЦЭМ!$D$10+'СЕТ СН'!$I$5-'СЕТ СН'!$I$21</f>
        <v>3741.8427400400001</v>
      </c>
      <c r="W137" s="36">
        <f>SUMIFS(СВЦЭМ!$D$33:$D$776,СВЦЭМ!$A$33:$A$776,$A137,СВЦЭМ!$B$33:$B$776,W$119)+'СЕТ СН'!$I$11+СВЦЭМ!$D$10+'СЕТ СН'!$I$5-'СЕТ СН'!$I$21</f>
        <v>3740.8622054500001</v>
      </c>
      <c r="X137" s="36">
        <f>SUMIFS(СВЦЭМ!$D$33:$D$776,СВЦЭМ!$A$33:$A$776,$A137,СВЦЭМ!$B$33:$B$776,X$119)+'СЕТ СН'!$I$11+СВЦЭМ!$D$10+'СЕТ СН'!$I$5-'СЕТ СН'!$I$21</f>
        <v>3638.19503377</v>
      </c>
      <c r="Y137" s="36">
        <f>SUMIFS(СВЦЭМ!$D$33:$D$776,СВЦЭМ!$A$33:$A$776,$A137,СВЦЭМ!$B$33:$B$776,Y$119)+'СЕТ СН'!$I$11+СВЦЭМ!$D$10+'СЕТ СН'!$I$5-'СЕТ СН'!$I$21</f>
        <v>3664.2304316200002</v>
      </c>
    </row>
    <row r="138" spans="1:25" ht="15.75" x14ac:dyDescent="0.2">
      <c r="A138" s="35">
        <f t="shared" si="3"/>
        <v>43635</v>
      </c>
      <c r="B138" s="36">
        <f>SUMIFS(СВЦЭМ!$D$33:$D$776,СВЦЭМ!$A$33:$A$776,$A138,СВЦЭМ!$B$33:$B$776,B$119)+'СЕТ СН'!$I$11+СВЦЭМ!$D$10+'СЕТ СН'!$I$5-'СЕТ СН'!$I$21</f>
        <v>3795.3773390400002</v>
      </c>
      <c r="C138" s="36">
        <f>SUMIFS(СВЦЭМ!$D$33:$D$776,СВЦЭМ!$A$33:$A$776,$A138,СВЦЭМ!$B$33:$B$776,C$119)+'СЕТ СН'!$I$11+СВЦЭМ!$D$10+'СЕТ СН'!$I$5-'СЕТ СН'!$I$21</f>
        <v>3847.2285902600001</v>
      </c>
      <c r="D138" s="36">
        <f>SUMIFS(СВЦЭМ!$D$33:$D$776,СВЦЭМ!$A$33:$A$776,$A138,СВЦЭМ!$B$33:$B$776,D$119)+'СЕТ СН'!$I$11+СВЦЭМ!$D$10+'СЕТ СН'!$I$5-'СЕТ СН'!$I$21</f>
        <v>3884.2401041900002</v>
      </c>
      <c r="E138" s="36">
        <f>SUMIFS(СВЦЭМ!$D$33:$D$776,СВЦЭМ!$A$33:$A$776,$A138,СВЦЭМ!$B$33:$B$776,E$119)+'СЕТ СН'!$I$11+СВЦЭМ!$D$10+'СЕТ СН'!$I$5-'СЕТ СН'!$I$21</f>
        <v>3893.3965220200002</v>
      </c>
      <c r="F138" s="36">
        <f>SUMIFS(СВЦЭМ!$D$33:$D$776,СВЦЭМ!$A$33:$A$776,$A138,СВЦЭМ!$B$33:$B$776,F$119)+'СЕТ СН'!$I$11+СВЦЭМ!$D$10+'СЕТ СН'!$I$5-'СЕТ СН'!$I$21</f>
        <v>3884.8127283600002</v>
      </c>
      <c r="G138" s="36">
        <f>SUMIFS(СВЦЭМ!$D$33:$D$776,СВЦЭМ!$A$33:$A$776,$A138,СВЦЭМ!$B$33:$B$776,G$119)+'СЕТ СН'!$I$11+СВЦЭМ!$D$10+'СЕТ СН'!$I$5-'СЕТ СН'!$I$21</f>
        <v>3887.3795702000002</v>
      </c>
      <c r="H138" s="36">
        <f>SUMIFS(СВЦЭМ!$D$33:$D$776,СВЦЭМ!$A$33:$A$776,$A138,СВЦЭМ!$B$33:$B$776,H$119)+'СЕТ СН'!$I$11+СВЦЭМ!$D$10+'СЕТ СН'!$I$5-'СЕТ СН'!$I$21</f>
        <v>3826.2400156500003</v>
      </c>
      <c r="I138" s="36">
        <f>SUMIFS(СВЦЭМ!$D$33:$D$776,СВЦЭМ!$A$33:$A$776,$A138,СВЦЭМ!$B$33:$B$776,I$119)+'СЕТ СН'!$I$11+СВЦЭМ!$D$10+'СЕТ СН'!$I$5-'СЕТ СН'!$I$21</f>
        <v>3767.9046261500002</v>
      </c>
      <c r="J138" s="36">
        <f>SUMIFS(СВЦЭМ!$D$33:$D$776,СВЦЭМ!$A$33:$A$776,$A138,СВЦЭМ!$B$33:$B$776,J$119)+'СЕТ СН'!$I$11+СВЦЭМ!$D$10+'СЕТ СН'!$I$5-'СЕТ СН'!$I$21</f>
        <v>3742.8329835200002</v>
      </c>
      <c r="K138" s="36">
        <f>SUMIFS(СВЦЭМ!$D$33:$D$776,СВЦЭМ!$A$33:$A$776,$A138,СВЦЭМ!$B$33:$B$776,K$119)+'СЕТ СН'!$I$11+СВЦЭМ!$D$10+'СЕТ СН'!$I$5-'СЕТ СН'!$I$21</f>
        <v>3695.6958818900002</v>
      </c>
      <c r="L138" s="36">
        <f>SUMIFS(СВЦЭМ!$D$33:$D$776,СВЦЭМ!$A$33:$A$776,$A138,СВЦЭМ!$B$33:$B$776,L$119)+'СЕТ СН'!$I$11+СВЦЭМ!$D$10+'СЕТ СН'!$I$5-'СЕТ СН'!$I$21</f>
        <v>3700.8283133500004</v>
      </c>
      <c r="M138" s="36">
        <f>SUMIFS(СВЦЭМ!$D$33:$D$776,СВЦЭМ!$A$33:$A$776,$A138,СВЦЭМ!$B$33:$B$776,M$119)+'СЕТ СН'!$I$11+СВЦЭМ!$D$10+'СЕТ СН'!$I$5-'СЕТ СН'!$I$21</f>
        <v>3698.1286429800002</v>
      </c>
      <c r="N138" s="36">
        <f>SUMIFS(СВЦЭМ!$D$33:$D$776,СВЦЭМ!$A$33:$A$776,$A138,СВЦЭМ!$B$33:$B$776,N$119)+'СЕТ СН'!$I$11+СВЦЭМ!$D$10+'СЕТ СН'!$I$5-'СЕТ СН'!$I$21</f>
        <v>3727.0816589100004</v>
      </c>
      <c r="O138" s="36">
        <f>SUMIFS(СВЦЭМ!$D$33:$D$776,СВЦЭМ!$A$33:$A$776,$A138,СВЦЭМ!$B$33:$B$776,O$119)+'СЕТ СН'!$I$11+СВЦЭМ!$D$10+'СЕТ СН'!$I$5-'СЕТ СН'!$I$21</f>
        <v>3709.6316422800001</v>
      </c>
      <c r="P138" s="36">
        <f>SUMIFS(СВЦЭМ!$D$33:$D$776,СВЦЭМ!$A$33:$A$776,$A138,СВЦЭМ!$B$33:$B$776,P$119)+'СЕТ СН'!$I$11+СВЦЭМ!$D$10+'СЕТ СН'!$I$5-'СЕТ СН'!$I$21</f>
        <v>3715.78292521</v>
      </c>
      <c r="Q138" s="36">
        <f>SUMIFS(СВЦЭМ!$D$33:$D$776,СВЦЭМ!$A$33:$A$776,$A138,СВЦЭМ!$B$33:$B$776,Q$119)+'СЕТ СН'!$I$11+СВЦЭМ!$D$10+'СЕТ СН'!$I$5-'СЕТ СН'!$I$21</f>
        <v>3675.6200561000005</v>
      </c>
      <c r="R138" s="36">
        <f>SUMIFS(СВЦЭМ!$D$33:$D$776,СВЦЭМ!$A$33:$A$776,$A138,СВЦЭМ!$B$33:$B$776,R$119)+'СЕТ СН'!$I$11+СВЦЭМ!$D$10+'СЕТ СН'!$I$5-'СЕТ СН'!$I$21</f>
        <v>3632.2479152400001</v>
      </c>
      <c r="S138" s="36">
        <f>SUMIFS(СВЦЭМ!$D$33:$D$776,СВЦЭМ!$A$33:$A$776,$A138,СВЦЭМ!$B$33:$B$776,S$119)+'СЕТ СН'!$I$11+СВЦЭМ!$D$10+'СЕТ СН'!$I$5-'СЕТ СН'!$I$21</f>
        <v>3661.5133458700002</v>
      </c>
      <c r="T138" s="36">
        <f>SUMIFS(СВЦЭМ!$D$33:$D$776,СВЦЭМ!$A$33:$A$776,$A138,СВЦЭМ!$B$33:$B$776,T$119)+'СЕТ СН'!$I$11+СВЦЭМ!$D$10+'СЕТ СН'!$I$5-'СЕТ СН'!$I$21</f>
        <v>3649.0410660000002</v>
      </c>
      <c r="U138" s="36">
        <f>SUMIFS(СВЦЭМ!$D$33:$D$776,СВЦЭМ!$A$33:$A$776,$A138,СВЦЭМ!$B$33:$B$776,U$119)+'СЕТ СН'!$I$11+СВЦЭМ!$D$10+'СЕТ СН'!$I$5-'СЕТ СН'!$I$21</f>
        <v>3642.1730451800004</v>
      </c>
      <c r="V138" s="36">
        <f>SUMIFS(СВЦЭМ!$D$33:$D$776,СВЦЭМ!$A$33:$A$776,$A138,СВЦЭМ!$B$33:$B$776,V$119)+'СЕТ СН'!$I$11+СВЦЭМ!$D$10+'СЕТ СН'!$I$5-'СЕТ СН'!$I$21</f>
        <v>3633.1976703400005</v>
      </c>
      <c r="W138" s="36">
        <f>SUMIFS(СВЦЭМ!$D$33:$D$776,СВЦЭМ!$A$33:$A$776,$A138,СВЦЭМ!$B$33:$B$776,W$119)+'СЕТ СН'!$I$11+СВЦЭМ!$D$10+'СЕТ СН'!$I$5-'СЕТ СН'!$I$21</f>
        <v>3621.8410609500002</v>
      </c>
      <c r="X138" s="36">
        <f>SUMIFS(СВЦЭМ!$D$33:$D$776,СВЦЭМ!$A$33:$A$776,$A138,СВЦЭМ!$B$33:$B$776,X$119)+'СЕТ СН'!$I$11+СВЦЭМ!$D$10+'СЕТ СН'!$I$5-'СЕТ СН'!$I$21</f>
        <v>3633.41007197</v>
      </c>
      <c r="Y138" s="36">
        <f>SUMIFS(СВЦЭМ!$D$33:$D$776,СВЦЭМ!$A$33:$A$776,$A138,СВЦЭМ!$B$33:$B$776,Y$119)+'СЕТ СН'!$I$11+СВЦЭМ!$D$10+'СЕТ СН'!$I$5-'СЕТ СН'!$I$21</f>
        <v>3707.1641165800002</v>
      </c>
    </row>
    <row r="139" spans="1:25" ht="15.75" x14ac:dyDescent="0.2">
      <c r="A139" s="35">
        <f t="shared" si="3"/>
        <v>43636</v>
      </c>
      <c r="B139" s="36">
        <f>SUMIFS(СВЦЭМ!$D$33:$D$776,СВЦЭМ!$A$33:$A$776,$A139,СВЦЭМ!$B$33:$B$776,B$119)+'СЕТ СН'!$I$11+СВЦЭМ!$D$10+'СЕТ СН'!$I$5-'СЕТ СН'!$I$21</f>
        <v>3751.2986401900002</v>
      </c>
      <c r="C139" s="36">
        <f>SUMIFS(СВЦЭМ!$D$33:$D$776,СВЦЭМ!$A$33:$A$776,$A139,СВЦЭМ!$B$33:$B$776,C$119)+'СЕТ СН'!$I$11+СВЦЭМ!$D$10+'СЕТ СН'!$I$5-'СЕТ СН'!$I$21</f>
        <v>3799.2157541000001</v>
      </c>
      <c r="D139" s="36">
        <f>SUMIFS(СВЦЭМ!$D$33:$D$776,СВЦЭМ!$A$33:$A$776,$A139,СВЦЭМ!$B$33:$B$776,D$119)+'СЕТ СН'!$I$11+СВЦЭМ!$D$10+'СЕТ СН'!$I$5-'СЕТ СН'!$I$21</f>
        <v>3832.3154610200004</v>
      </c>
      <c r="E139" s="36">
        <f>SUMIFS(СВЦЭМ!$D$33:$D$776,СВЦЭМ!$A$33:$A$776,$A139,СВЦЭМ!$B$33:$B$776,E$119)+'СЕТ СН'!$I$11+СВЦЭМ!$D$10+'СЕТ СН'!$I$5-'СЕТ СН'!$I$21</f>
        <v>3836.1151968900003</v>
      </c>
      <c r="F139" s="36">
        <f>SUMIFS(СВЦЭМ!$D$33:$D$776,СВЦЭМ!$A$33:$A$776,$A139,СВЦЭМ!$B$33:$B$776,F$119)+'СЕТ СН'!$I$11+СВЦЭМ!$D$10+'СЕТ СН'!$I$5-'СЕТ СН'!$I$21</f>
        <v>3836.7843018600001</v>
      </c>
      <c r="G139" s="36">
        <f>SUMIFS(СВЦЭМ!$D$33:$D$776,СВЦЭМ!$A$33:$A$776,$A139,СВЦЭМ!$B$33:$B$776,G$119)+'СЕТ СН'!$I$11+СВЦЭМ!$D$10+'СЕТ СН'!$I$5-'СЕТ СН'!$I$21</f>
        <v>3849.8220858200002</v>
      </c>
      <c r="H139" s="36">
        <f>SUMIFS(СВЦЭМ!$D$33:$D$776,СВЦЭМ!$A$33:$A$776,$A139,СВЦЭМ!$B$33:$B$776,H$119)+'СЕТ СН'!$I$11+СВЦЭМ!$D$10+'СЕТ СН'!$I$5-'СЕТ СН'!$I$21</f>
        <v>3841.53585105</v>
      </c>
      <c r="I139" s="36">
        <f>SUMIFS(СВЦЭМ!$D$33:$D$776,СВЦЭМ!$A$33:$A$776,$A139,СВЦЭМ!$B$33:$B$776,I$119)+'СЕТ СН'!$I$11+СВЦЭМ!$D$10+'СЕТ СН'!$I$5-'СЕТ СН'!$I$21</f>
        <v>3817.8279275900004</v>
      </c>
      <c r="J139" s="36">
        <f>SUMIFS(СВЦЭМ!$D$33:$D$776,СВЦЭМ!$A$33:$A$776,$A139,СВЦЭМ!$B$33:$B$776,J$119)+'СЕТ СН'!$I$11+СВЦЭМ!$D$10+'СЕТ СН'!$I$5-'СЕТ СН'!$I$21</f>
        <v>3792.1647143600003</v>
      </c>
      <c r="K139" s="36">
        <f>SUMIFS(СВЦЭМ!$D$33:$D$776,СВЦЭМ!$A$33:$A$776,$A139,СВЦЭМ!$B$33:$B$776,K$119)+'СЕТ СН'!$I$11+СВЦЭМ!$D$10+'СЕТ СН'!$I$5-'СЕТ СН'!$I$21</f>
        <v>3765.5700429400003</v>
      </c>
      <c r="L139" s="36">
        <f>SUMIFS(СВЦЭМ!$D$33:$D$776,СВЦЭМ!$A$33:$A$776,$A139,СВЦЭМ!$B$33:$B$776,L$119)+'СЕТ СН'!$I$11+СВЦЭМ!$D$10+'СЕТ СН'!$I$5-'СЕТ СН'!$I$21</f>
        <v>3768.7311704900003</v>
      </c>
      <c r="M139" s="36">
        <f>SUMIFS(СВЦЭМ!$D$33:$D$776,СВЦЭМ!$A$33:$A$776,$A139,СВЦЭМ!$B$33:$B$776,M$119)+'СЕТ СН'!$I$11+СВЦЭМ!$D$10+'СЕТ СН'!$I$5-'СЕТ СН'!$I$21</f>
        <v>3771.6233930400003</v>
      </c>
      <c r="N139" s="36">
        <f>SUMIFS(СВЦЭМ!$D$33:$D$776,СВЦЭМ!$A$33:$A$776,$A139,СВЦЭМ!$B$33:$B$776,N$119)+'СЕТ СН'!$I$11+СВЦЭМ!$D$10+'СЕТ СН'!$I$5-'СЕТ СН'!$I$21</f>
        <v>3775.7596309200003</v>
      </c>
      <c r="O139" s="36">
        <f>SUMIFS(СВЦЭМ!$D$33:$D$776,СВЦЭМ!$A$33:$A$776,$A139,СВЦЭМ!$B$33:$B$776,O$119)+'СЕТ СН'!$I$11+СВЦЭМ!$D$10+'СЕТ СН'!$I$5-'СЕТ СН'!$I$21</f>
        <v>3778.0732444700002</v>
      </c>
      <c r="P139" s="36">
        <f>SUMIFS(СВЦЭМ!$D$33:$D$776,СВЦЭМ!$A$33:$A$776,$A139,СВЦЭМ!$B$33:$B$776,P$119)+'СЕТ СН'!$I$11+СВЦЭМ!$D$10+'СЕТ СН'!$I$5-'СЕТ СН'!$I$21</f>
        <v>3788.6292783300005</v>
      </c>
      <c r="Q139" s="36">
        <f>SUMIFS(СВЦЭМ!$D$33:$D$776,СВЦЭМ!$A$33:$A$776,$A139,СВЦЭМ!$B$33:$B$776,Q$119)+'СЕТ СН'!$I$11+СВЦЭМ!$D$10+'СЕТ СН'!$I$5-'СЕТ СН'!$I$21</f>
        <v>3751.74393633</v>
      </c>
      <c r="R139" s="36">
        <f>SUMIFS(СВЦЭМ!$D$33:$D$776,СВЦЭМ!$A$33:$A$776,$A139,СВЦЭМ!$B$33:$B$776,R$119)+'СЕТ СН'!$I$11+СВЦЭМ!$D$10+'СЕТ СН'!$I$5-'СЕТ СН'!$I$21</f>
        <v>3700.5933008400002</v>
      </c>
      <c r="S139" s="36">
        <f>SUMIFS(СВЦЭМ!$D$33:$D$776,СВЦЭМ!$A$33:$A$776,$A139,СВЦЭМ!$B$33:$B$776,S$119)+'СЕТ СН'!$I$11+СВЦЭМ!$D$10+'СЕТ СН'!$I$5-'СЕТ СН'!$I$21</f>
        <v>3704.8821448400004</v>
      </c>
      <c r="T139" s="36">
        <f>SUMIFS(СВЦЭМ!$D$33:$D$776,СВЦЭМ!$A$33:$A$776,$A139,СВЦЭМ!$B$33:$B$776,T$119)+'СЕТ СН'!$I$11+СВЦЭМ!$D$10+'СЕТ СН'!$I$5-'СЕТ СН'!$I$21</f>
        <v>3711.2836357700003</v>
      </c>
      <c r="U139" s="36">
        <f>SUMIFS(СВЦЭМ!$D$33:$D$776,СВЦЭМ!$A$33:$A$776,$A139,СВЦЭМ!$B$33:$B$776,U$119)+'СЕТ СН'!$I$11+СВЦЭМ!$D$10+'СЕТ СН'!$I$5-'СЕТ СН'!$I$21</f>
        <v>3724.3290949700004</v>
      </c>
      <c r="V139" s="36">
        <f>SUMIFS(СВЦЭМ!$D$33:$D$776,СВЦЭМ!$A$33:$A$776,$A139,СВЦЭМ!$B$33:$B$776,V$119)+'СЕТ СН'!$I$11+СВЦЭМ!$D$10+'СЕТ СН'!$I$5-'СЕТ СН'!$I$21</f>
        <v>3742.7583712700002</v>
      </c>
      <c r="W139" s="36">
        <f>SUMIFS(СВЦЭМ!$D$33:$D$776,СВЦЭМ!$A$33:$A$776,$A139,СВЦЭМ!$B$33:$B$776,W$119)+'СЕТ СН'!$I$11+СВЦЭМ!$D$10+'СЕТ СН'!$I$5-'СЕТ СН'!$I$21</f>
        <v>3746.86666857</v>
      </c>
      <c r="X139" s="36">
        <f>SUMIFS(СВЦЭМ!$D$33:$D$776,СВЦЭМ!$A$33:$A$776,$A139,СВЦЭМ!$B$33:$B$776,X$119)+'СЕТ СН'!$I$11+СВЦЭМ!$D$10+'СЕТ СН'!$I$5-'СЕТ СН'!$I$21</f>
        <v>3736.86562701</v>
      </c>
      <c r="Y139" s="36">
        <f>SUMIFS(СВЦЭМ!$D$33:$D$776,СВЦЭМ!$A$33:$A$776,$A139,СВЦЭМ!$B$33:$B$776,Y$119)+'СЕТ СН'!$I$11+СВЦЭМ!$D$10+'СЕТ СН'!$I$5-'СЕТ СН'!$I$21</f>
        <v>3776.7546190900002</v>
      </c>
    </row>
    <row r="140" spans="1:25" ht="15.75" x14ac:dyDescent="0.2">
      <c r="A140" s="35">
        <f t="shared" si="3"/>
        <v>43637</v>
      </c>
      <c r="B140" s="36">
        <f>SUMIFS(СВЦЭМ!$D$33:$D$776,СВЦЭМ!$A$33:$A$776,$A140,СВЦЭМ!$B$33:$B$776,B$119)+'СЕТ СН'!$I$11+СВЦЭМ!$D$10+'СЕТ СН'!$I$5-'СЕТ СН'!$I$21</f>
        <v>3768.2554157100003</v>
      </c>
      <c r="C140" s="36">
        <f>SUMIFS(СВЦЭМ!$D$33:$D$776,СВЦЭМ!$A$33:$A$776,$A140,СВЦЭМ!$B$33:$B$776,C$119)+'СЕТ СН'!$I$11+СВЦЭМ!$D$10+'СЕТ СН'!$I$5-'СЕТ СН'!$I$21</f>
        <v>3771.7575259300002</v>
      </c>
      <c r="D140" s="36">
        <f>SUMIFS(СВЦЭМ!$D$33:$D$776,СВЦЭМ!$A$33:$A$776,$A140,СВЦЭМ!$B$33:$B$776,D$119)+'СЕТ СН'!$I$11+СВЦЭМ!$D$10+'СЕТ СН'!$I$5-'СЕТ СН'!$I$21</f>
        <v>3795.7384553900001</v>
      </c>
      <c r="E140" s="36">
        <f>SUMIFS(СВЦЭМ!$D$33:$D$776,СВЦЭМ!$A$33:$A$776,$A140,СВЦЭМ!$B$33:$B$776,E$119)+'СЕТ СН'!$I$11+СВЦЭМ!$D$10+'СЕТ СН'!$I$5-'СЕТ СН'!$I$21</f>
        <v>3831.4559391800003</v>
      </c>
      <c r="F140" s="36">
        <f>SUMIFS(СВЦЭМ!$D$33:$D$776,СВЦЭМ!$A$33:$A$776,$A140,СВЦЭМ!$B$33:$B$776,F$119)+'СЕТ СН'!$I$11+СВЦЭМ!$D$10+'СЕТ СН'!$I$5-'СЕТ СН'!$I$21</f>
        <v>3838.7180647000005</v>
      </c>
      <c r="G140" s="36">
        <f>SUMIFS(СВЦЭМ!$D$33:$D$776,СВЦЭМ!$A$33:$A$776,$A140,СВЦЭМ!$B$33:$B$776,G$119)+'СЕТ СН'!$I$11+СВЦЭМ!$D$10+'СЕТ СН'!$I$5-'СЕТ СН'!$I$21</f>
        <v>3842.8691615000002</v>
      </c>
      <c r="H140" s="36">
        <f>SUMIFS(СВЦЭМ!$D$33:$D$776,СВЦЭМ!$A$33:$A$776,$A140,СВЦЭМ!$B$33:$B$776,H$119)+'СЕТ СН'!$I$11+СВЦЭМ!$D$10+'СЕТ СН'!$I$5-'СЕТ СН'!$I$21</f>
        <v>3787.3682166600001</v>
      </c>
      <c r="I140" s="36">
        <f>SUMIFS(СВЦЭМ!$D$33:$D$776,СВЦЭМ!$A$33:$A$776,$A140,СВЦЭМ!$B$33:$B$776,I$119)+'СЕТ СН'!$I$11+СВЦЭМ!$D$10+'СЕТ СН'!$I$5-'СЕТ СН'!$I$21</f>
        <v>3776.7224965000005</v>
      </c>
      <c r="J140" s="36">
        <f>SUMIFS(СВЦЭМ!$D$33:$D$776,СВЦЭМ!$A$33:$A$776,$A140,СВЦЭМ!$B$33:$B$776,J$119)+'СЕТ СН'!$I$11+СВЦЭМ!$D$10+'СЕТ СН'!$I$5-'СЕТ СН'!$I$21</f>
        <v>3781.9981033000004</v>
      </c>
      <c r="K140" s="36">
        <f>SUMIFS(СВЦЭМ!$D$33:$D$776,СВЦЭМ!$A$33:$A$776,$A140,СВЦЭМ!$B$33:$B$776,K$119)+'СЕТ СН'!$I$11+СВЦЭМ!$D$10+'СЕТ СН'!$I$5-'СЕТ СН'!$I$21</f>
        <v>3781.0378405900001</v>
      </c>
      <c r="L140" s="36">
        <f>SUMIFS(СВЦЭМ!$D$33:$D$776,СВЦЭМ!$A$33:$A$776,$A140,СВЦЭМ!$B$33:$B$776,L$119)+'СЕТ СН'!$I$11+СВЦЭМ!$D$10+'СЕТ СН'!$I$5-'СЕТ СН'!$I$21</f>
        <v>3791.7392191700001</v>
      </c>
      <c r="M140" s="36">
        <f>SUMIFS(СВЦЭМ!$D$33:$D$776,СВЦЭМ!$A$33:$A$776,$A140,СВЦЭМ!$B$33:$B$776,M$119)+'СЕТ СН'!$I$11+СВЦЭМ!$D$10+'СЕТ СН'!$I$5-'СЕТ СН'!$I$21</f>
        <v>3781.3753908500003</v>
      </c>
      <c r="N140" s="36">
        <f>SUMIFS(СВЦЭМ!$D$33:$D$776,СВЦЭМ!$A$33:$A$776,$A140,СВЦЭМ!$B$33:$B$776,N$119)+'СЕТ СН'!$I$11+СВЦЭМ!$D$10+'СЕТ СН'!$I$5-'СЕТ СН'!$I$21</f>
        <v>3780.0106816200005</v>
      </c>
      <c r="O140" s="36">
        <f>SUMIFS(СВЦЭМ!$D$33:$D$776,СВЦЭМ!$A$33:$A$776,$A140,СВЦЭМ!$B$33:$B$776,O$119)+'СЕТ СН'!$I$11+СВЦЭМ!$D$10+'СЕТ СН'!$I$5-'СЕТ СН'!$I$21</f>
        <v>3780.4838398400002</v>
      </c>
      <c r="P140" s="36">
        <f>SUMIFS(СВЦЭМ!$D$33:$D$776,СВЦЭМ!$A$33:$A$776,$A140,СВЦЭМ!$B$33:$B$776,P$119)+'СЕТ СН'!$I$11+СВЦЭМ!$D$10+'СЕТ СН'!$I$5-'СЕТ СН'!$I$21</f>
        <v>3789.8328761400003</v>
      </c>
      <c r="Q140" s="36">
        <f>SUMIFS(СВЦЭМ!$D$33:$D$776,СВЦЭМ!$A$33:$A$776,$A140,СВЦЭМ!$B$33:$B$776,Q$119)+'СЕТ СН'!$I$11+СВЦЭМ!$D$10+'СЕТ СН'!$I$5-'СЕТ СН'!$I$21</f>
        <v>3743.3209292800002</v>
      </c>
      <c r="R140" s="36">
        <f>SUMIFS(СВЦЭМ!$D$33:$D$776,СВЦЭМ!$A$33:$A$776,$A140,СВЦЭМ!$B$33:$B$776,R$119)+'СЕТ СН'!$I$11+СВЦЭМ!$D$10+'СЕТ СН'!$I$5-'СЕТ СН'!$I$21</f>
        <v>3685.7439251000001</v>
      </c>
      <c r="S140" s="36">
        <f>SUMIFS(СВЦЭМ!$D$33:$D$776,СВЦЭМ!$A$33:$A$776,$A140,СВЦЭМ!$B$33:$B$776,S$119)+'СЕТ СН'!$I$11+СВЦЭМ!$D$10+'СЕТ СН'!$I$5-'СЕТ СН'!$I$21</f>
        <v>3615.41468661</v>
      </c>
      <c r="T140" s="36">
        <f>SUMIFS(СВЦЭМ!$D$33:$D$776,СВЦЭМ!$A$33:$A$776,$A140,СВЦЭМ!$B$33:$B$776,T$119)+'СЕТ СН'!$I$11+СВЦЭМ!$D$10+'СЕТ СН'!$I$5-'СЕТ СН'!$I$21</f>
        <v>3619.2970935200001</v>
      </c>
      <c r="U140" s="36">
        <f>SUMIFS(СВЦЭМ!$D$33:$D$776,СВЦЭМ!$A$33:$A$776,$A140,СВЦЭМ!$B$33:$B$776,U$119)+'СЕТ СН'!$I$11+СВЦЭМ!$D$10+'СЕТ СН'!$I$5-'СЕТ СН'!$I$21</f>
        <v>3614.6863885100001</v>
      </c>
      <c r="V140" s="36">
        <f>SUMIFS(СВЦЭМ!$D$33:$D$776,СВЦЭМ!$A$33:$A$776,$A140,СВЦЭМ!$B$33:$B$776,V$119)+'СЕТ СН'!$I$11+СВЦЭМ!$D$10+'СЕТ СН'!$I$5-'СЕТ СН'!$I$21</f>
        <v>3629.1356816400003</v>
      </c>
      <c r="W140" s="36">
        <f>SUMIFS(СВЦЭМ!$D$33:$D$776,СВЦЭМ!$A$33:$A$776,$A140,СВЦЭМ!$B$33:$B$776,W$119)+'СЕТ СН'!$I$11+СВЦЭМ!$D$10+'СЕТ СН'!$I$5-'СЕТ СН'!$I$21</f>
        <v>3642.1197638000003</v>
      </c>
      <c r="X140" s="36">
        <f>SUMIFS(СВЦЭМ!$D$33:$D$776,СВЦЭМ!$A$33:$A$776,$A140,СВЦЭМ!$B$33:$B$776,X$119)+'СЕТ СН'!$I$11+СВЦЭМ!$D$10+'СЕТ СН'!$I$5-'СЕТ СН'!$I$21</f>
        <v>3617.3877268700003</v>
      </c>
      <c r="Y140" s="36">
        <f>SUMIFS(СВЦЭМ!$D$33:$D$776,СВЦЭМ!$A$33:$A$776,$A140,СВЦЭМ!$B$33:$B$776,Y$119)+'СЕТ СН'!$I$11+СВЦЭМ!$D$10+'СЕТ СН'!$I$5-'СЕТ СН'!$I$21</f>
        <v>3638.4410645100002</v>
      </c>
    </row>
    <row r="141" spans="1:25" ht="15.75" x14ac:dyDescent="0.2">
      <c r="A141" s="35">
        <f t="shared" si="3"/>
        <v>43638</v>
      </c>
      <c r="B141" s="36">
        <f>SUMIFS(СВЦЭМ!$D$33:$D$776,СВЦЭМ!$A$33:$A$776,$A141,СВЦЭМ!$B$33:$B$776,B$119)+'СЕТ СН'!$I$11+СВЦЭМ!$D$10+'СЕТ СН'!$I$5-'СЕТ СН'!$I$21</f>
        <v>3792.9376490300001</v>
      </c>
      <c r="C141" s="36">
        <f>SUMIFS(СВЦЭМ!$D$33:$D$776,СВЦЭМ!$A$33:$A$776,$A141,СВЦЭМ!$B$33:$B$776,C$119)+'СЕТ СН'!$I$11+СВЦЭМ!$D$10+'СЕТ СН'!$I$5-'СЕТ СН'!$I$21</f>
        <v>3831.7261451800005</v>
      </c>
      <c r="D141" s="36">
        <f>SUMIFS(СВЦЭМ!$D$33:$D$776,СВЦЭМ!$A$33:$A$776,$A141,СВЦЭМ!$B$33:$B$776,D$119)+'СЕТ СН'!$I$11+СВЦЭМ!$D$10+'СЕТ СН'!$I$5-'СЕТ СН'!$I$21</f>
        <v>3857.1838280900001</v>
      </c>
      <c r="E141" s="36">
        <f>SUMIFS(СВЦЭМ!$D$33:$D$776,СВЦЭМ!$A$33:$A$776,$A141,СВЦЭМ!$B$33:$B$776,E$119)+'СЕТ СН'!$I$11+СВЦЭМ!$D$10+'СЕТ СН'!$I$5-'СЕТ СН'!$I$21</f>
        <v>3891.8259770900004</v>
      </c>
      <c r="F141" s="36">
        <f>SUMIFS(СВЦЭМ!$D$33:$D$776,СВЦЭМ!$A$33:$A$776,$A141,СВЦЭМ!$B$33:$B$776,F$119)+'СЕТ СН'!$I$11+СВЦЭМ!$D$10+'СЕТ СН'!$I$5-'СЕТ СН'!$I$21</f>
        <v>3892.9122287600003</v>
      </c>
      <c r="G141" s="36">
        <f>SUMIFS(СВЦЭМ!$D$33:$D$776,СВЦЭМ!$A$33:$A$776,$A141,СВЦЭМ!$B$33:$B$776,G$119)+'СЕТ СН'!$I$11+СВЦЭМ!$D$10+'СЕТ СН'!$I$5-'СЕТ СН'!$I$21</f>
        <v>3895.9808001400002</v>
      </c>
      <c r="H141" s="36">
        <f>SUMIFS(СВЦЭМ!$D$33:$D$776,СВЦЭМ!$A$33:$A$776,$A141,СВЦЭМ!$B$33:$B$776,H$119)+'СЕТ СН'!$I$11+СВЦЭМ!$D$10+'СЕТ СН'!$I$5-'СЕТ СН'!$I$21</f>
        <v>3871.5054424200002</v>
      </c>
      <c r="I141" s="36">
        <f>SUMIFS(СВЦЭМ!$D$33:$D$776,СВЦЭМ!$A$33:$A$776,$A141,СВЦЭМ!$B$33:$B$776,I$119)+'СЕТ СН'!$I$11+СВЦЭМ!$D$10+'СЕТ СН'!$I$5-'СЕТ СН'!$I$21</f>
        <v>3825.5296258200001</v>
      </c>
      <c r="J141" s="36">
        <f>SUMIFS(СВЦЭМ!$D$33:$D$776,СВЦЭМ!$A$33:$A$776,$A141,СВЦЭМ!$B$33:$B$776,J$119)+'СЕТ СН'!$I$11+СВЦЭМ!$D$10+'СЕТ СН'!$I$5-'СЕТ СН'!$I$21</f>
        <v>3798.1854562900003</v>
      </c>
      <c r="K141" s="36">
        <f>SUMIFS(СВЦЭМ!$D$33:$D$776,СВЦЭМ!$A$33:$A$776,$A141,СВЦЭМ!$B$33:$B$776,K$119)+'СЕТ СН'!$I$11+СВЦЭМ!$D$10+'СЕТ СН'!$I$5-'СЕТ СН'!$I$21</f>
        <v>3726.1041898800004</v>
      </c>
      <c r="L141" s="36">
        <f>SUMIFS(СВЦЭМ!$D$33:$D$776,СВЦЭМ!$A$33:$A$776,$A141,СВЦЭМ!$B$33:$B$776,L$119)+'СЕТ СН'!$I$11+СВЦЭМ!$D$10+'СЕТ СН'!$I$5-'СЕТ СН'!$I$21</f>
        <v>3638.84267103</v>
      </c>
      <c r="M141" s="36">
        <f>SUMIFS(СВЦЭМ!$D$33:$D$776,СВЦЭМ!$A$33:$A$776,$A141,СВЦЭМ!$B$33:$B$776,M$119)+'СЕТ СН'!$I$11+СВЦЭМ!$D$10+'СЕТ СН'!$I$5-'СЕТ СН'!$I$21</f>
        <v>3636.1131926400003</v>
      </c>
      <c r="N141" s="36">
        <f>SUMIFS(СВЦЭМ!$D$33:$D$776,СВЦЭМ!$A$33:$A$776,$A141,СВЦЭМ!$B$33:$B$776,N$119)+'СЕТ СН'!$I$11+СВЦЭМ!$D$10+'СЕТ СН'!$I$5-'СЕТ СН'!$I$21</f>
        <v>3632.6433464000002</v>
      </c>
      <c r="O141" s="36">
        <f>SUMIFS(СВЦЭМ!$D$33:$D$776,СВЦЭМ!$A$33:$A$776,$A141,СВЦЭМ!$B$33:$B$776,O$119)+'СЕТ СН'!$I$11+СВЦЭМ!$D$10+'СЕТ СН'!$I$5-'СЕТ СН'!$I$21</f>
        <v>3634.80996048</v>
      </c>
      <c r="P141" s="36">
        <f>SUMIFS(СВЦЭМ!$D$33:$D$776,СВЦЭМ!$A$33:$A$776,$A141,СВЦЭМ!$B$33:$B$776,P$119)+'СЕТ СН'!$I$11+СВЦЭМ!$D$10+'СЕТ СН'!$I$5-'СЕТ СН'!$I$21</f>
        <v>3646.2219215300001</v>
      </c>
      <c r="Q141" s="36">
        <f>SUMIFS(СВЦЭМ!$D$33:$D$776,СВЦЭМ!$A$33:$A$776,$A141,СВЦЭМ!$B$33:$B$776,Q$119)+'СЕТ СН'!$I$11+СВЦЭМ!$D$10+'СЕТ СН'!$I$5-'СЕТ СН'!$I$21</f>
        <v>3636.9557684400002</v>
      </c>
      <c r="R141" s="36">
        <f>SUMIFS(СВЦЭМ!$D$33:$D$776,СВЦЭМ!$A$33:$A$776,$A141,СВЦЭМ!$B$33:$B$776,R$119)+'СЕТ СН'!$I$11+СВЦЭМ!$D$10+'СЕТ СН'!$I$5-'СЕТ СН'!$I$21</f>
        <v>3643.6579021200005</v>
      </c>
      <c r="S141" s="36">
        <f>SUMIFS(СВЦЭМ!$D$33:$D$776,СВЦЭМ!$A$33:$A$776,$A141,СВЦЭМ!$B$33:$B$776,S$119)+'СЕТ СН'!$I$11+СВЦЭМ!$D$10+'СЕТ СН'!$I$5-'СЕТ СН'!$I$21</f>
        <v>3649.1642840500003</v>
      </c>
      <c r="T141" s="36">
        <f>SUMIFS(СВЦЭМ!$D$33:$D$776,СВЦЭМ!$A$33:$A$776,$A141,СВЦЭМ!$B$33:$B$776,T$119)+'СЕТ СН'!$I$11+СВЦЭМ!$D$10+'СЕТ СН'!$I$5-'СЕТ СН'!$I$21</f>
        <v>3640.5680110900003</v>
      </c>
      <c r="U141" s="36">
        <f>SUMIFS(СВЦЭМ!$D$33:$D$776,СВЦЭМ!$A$33:$A$776,$A141,СВЦЭМ!$B$33:$B$776,U$119)+'СЕТ СН'!$I$11+СВЦЭМ!$D$10+'СЕТ СН'!$I$5-'СЕТ СН'!$I$21</f>
        <v>3630.3175947300001</v>
      </c>
      <c r="V141" s="36">
        <f>SUMIFS(СВЦЭМ!$D$33:$D$776,СВЦЭМ!$A$33:$A$776,$A141,СВЦЭМ!$B$33:$B$776,V$119)+'СЕТ СН'!$I$11+СВЦЭМ!$D$10+'СЕТ СН'!$I$5-'СЕТ СН'!$I$21</f>
        <v>3633.5333460700003</v>
      </c>
      <c r="W141" s="36">
        <f>SUMIFS(СВЦЭМ!$D$33:$D$776,СВЦЭМ!$A$33:$A$776,$A141,СВЦЭМ!$B$33:$B$776,W$119)+'СЕТ СН'!$I$11+СВЦЭМ!$D$10+'СЕТ СН'!$I$5-'СЕТ СН'!$I$21</f>
        <v>3653.1073844100001</v>
      </c>
      <c r="X141" s="36">
        <f>SUMIFS(СВЦЭМ!$D$33:$D$776,СВЦЭМ!$A$33:$A$776,$A141,СВЦЭМ!$B$33:$B$776,X$119)+'СЕТ СН'!$I$11+СВЦЭМ!$D$10+'СЕТ СН'!$I$5-'СЕТ СН'!$I$21</f>
        <v>3633.2640434800005</v>
      </c>
      <c r="Y141" s="36">
        <f>SUMIFS(СВЦЭМ!$D$33:$D$776,СВЦЭМ!$A$33:$A$776,$A141,СВЦЭМ!$B$33:$B$776,Y$119)+'СЕТ СН'!$I$11+СВЦЭМ!$D$10+'СЕТ СН'!$I$5-'СЕТ СН'!$I$21</f>
        <v>3596.5094769200005</v>
      </c>
    </row>
    <row r="142" spans="1:25" ht="15.75" x14ac:dyDescent="0.2">
      <c r="A142" s="35">
        <f t="shared" si="3"/>
        <v>43639</v>
      </c>
      <c r="B142" s="36">
        <f>SUMIFS(СВЦЭМ!$D$33:$D$776,СВЦЭМ!$A$33:$A$776,$A142,СВЦЭМ!$B$33:$B$776,B$119)+'СЕТ СН'!$I$11+СВЦЭМ!$D$10+'СЕТ СН'!$I$5-'СЕТ СН'!$I$21</f>
        <v>3737.76562534</v>
      </c>
      <c r="C142" s="36">
        <f>SUMIFS(СВЦЭМ!$D$33:$D$776,СВЦЭМ!$A$33:$A$776,$A142,СВЦЭМ!$B$33:$B$776,C$119)+'СЕТ СН'!$I$11+СВЦЭМ!$D$10+'СЕТ СН'!$I$5-'СЕТ СН'!$I$21</f>
        <v>3757.4254624200003</v>
      </c>
      <c r="D142" s="36">
        <f>SUMIFS(СВЦЭМ!$D$33:$D$776,СВЦЭМ!$A$33:$A$776,$A142,СВЦЭМ!$B$33:$B$776,D$119)+'СЕТ СН'!$I$11+СВЦЭМ!$D$10+'СЕТ СН'!$I$5-'СЕТ СН'!$I$21</f>
        <v>3799.5564230200002</v>
      </c>
      <c r="E142" s="36">
        <f>SUMIFS(СВЦЭМ!$D$33:$D$776,СВЦЭМ!$A$33:$A$776,$A142,СВЦЭМ!$B$33:$B$776,E$119)+'СЕТ СН'!$I$11+СВЦЭМ!$D$10+'СЕТ СН'!$I$5-'СЕТ СН'!$I$21</f>
        <v>3817.0748580100003</v>
      </c>
      <c r="F142" s="36">
        <f>SUMIFS(СВЦЭМ!$D$33:$D$776,СВЦЭМ!$A$33:$A$776,$A142,СВЦЭМ!$B$33:$B$776,F$119)+'СЕТ СН'!$I$11+СВЦЭМ!$D$10+'СЕТ СН'!$I$5-'СЕТ СН'!$I$21</f>
        <v>3822.0523868700002</v>
      </c>
      <c r="G142" s="36">
        <f>SUMIFS(СВЦЭМ!$D$33:$D$776,СВЦЭМ!$A$33:$A$776,$A142,СВЦЭМ!$B$33:$B$776,G$119)+'СЕТ СН'!$I$11+СВЦЭМ!$D$10+'СЕТ СН'!$I$5-'СЕТ СН'!$I$21</f>
        <v>3847.0131435800004</v>
      </c>
      <c r="H142" s="36">
        <f>SUMIFS(СВЦЭМ!$D$33:$D$776,СВЦЭМ!$A$33:$A$776,$A142,СВЦЭМ!$B$33:$B$776,H$119)+'СЕТ СН'!$I$11+СВЦЭМ!$D$10+'СЕТ СН'!$I$5-'СЕТ СН'!$I$21</f>
        <v>3825.4968742900001</v>
      </c>
      <c r="I142" s="36">
        <f>SUMIFS(СВЦЭМ!$D$33:$D$776,СВЦЭМ!$A$33:$A$776,$A142,СВЦЭМ!$B$33:$B$776,I$119)+'СЕТ СН'!$I$11+СВЦЭМ!$D$10+'СЕТ СН'!$I$5-'СЕТ СН'!$I$21</f>
        <v>3792.7036508800002</v>
      </c>
      <c r="J142" s="36">
        <f>SUMIFS(СВЦЭМ!$D$33:$D$776,СВЦЭМ!$A$33:$A$776,$A142,СВЦЭМ!$B$33:$B$776,J$119)+'СЕТ СН'!$I$11+СВЦЭМ!$D$10+'СЕТ СН'!$I$5-'СЕТ СН'!$I$21</f>
        <v>3770.1959197800002</v>
      </c>
      <c r="K142" s="36">
        <f>SUMIFS(СВЦЭМ!$D$33:$D$776,СВЦЭМ!$A$33:$A$776,$A142,СВЦЭМ!$B$33:$B$776,K$119)+'СЕТ СН'!$I$11+СВЦЭМ!$D$10+'СЕТ СН'!$I$5-'СЕТ СН'!$I$21</f>
        <v>3739.6354666900002</v>
      </c>
      <c r="L142" s="36">
        <f>SUMIFS(СВЦЭМ!$D$33:$D$776,СВЦЭМ!$A$33:$A$776,$A142,СВЦЭМ!$B$33:$B$776,L$119)+'СЕТ СН'!$I$11+СВЦЭМ!$D$10+'СЕТ СН'!$I$5-'СЕТ СН'!$I$21</f>
        <v>3717.8118828000001</v>
      </c>
      <c r="M142" s="36">
        <f>SUMIFS(СВЦЭМ!$D$33:$D$776,СВЦЭМ!$A$33:$A$776,$A142,СВЦЭМ!$B$33:$B$776,M$119)+'СЕТ СН'!$I$11+СВЦЭМ!$D$10+'СЕТ СН'!$I$5-'СЕТ СН'!$I$21</f>
        <v>3691.8020942600001</v>
      </c>
      <c r="N142" s="36">
        <f>SUMIFS(СВЦЭМ!$D$33:$D$776,СВЦЭМ!$A$33:$A$776,$A142,СВЦЭМ!$B$33:$B$776,N$119)+'СЕТ СН'!$I$11+СВЦЭМ!$D$10+'СЕТ СН'!$I$5-'СЕТ СН'!$I$21</f>
        <v>3716.2682970100004</v>
      </c>
      <c r="O142" s="36">
        <f>SUMIFS(СВЦЭМ!$D$33:$D$776,СВЦЭМ!$A$33:$A$776,$A142,СВЦЭМ!$B$33:$B$776,O$119)+'СЕТ СН'!$I$11+СВЦЭМ!$D$10+'СЕТ СН'!$I$5-'СЕТ СН'!$I$21</f>
        <v>3724.4695159100002</v>
      </c>
      <c r="P142" s="36">
        <f>SUMIFS(СВЦЭМ!$D$33:$D$776,СВЦЭМ!$A$33:$A$776,$A142,СВЦЭМ!$B$33:$B$776,P$119)+'СЕТ СН'!$I$11+СВЦЭМ!$D$10+'СЕТ СН'!$I$5-'СЕТ СН'!$I$21</f>
        <v>3735.2705081100003</v>
      </c>
      <c r="Q142" s="36">
        <f>SUMIFS(СВЦЭМ!$D$33:$D$776,СВЦЭМ!$A$33:$A$776,$A142,СВЦЭМ!$B$33:$B$776,Q$119)+'СЕТ СН'!$I$11+СВЦЭМ!$D$10+'СЕТ СН'!$I$5-'СЕТ СН'!$I$21</f>
        <v>3692.0864124300001</v>
      </c>
      <c r="R142" s="36">
        <f>SUMIFS(СВЦЭМ!$D$33:$D$776,СВЦЭМ!$A$33:$A$776,$A142,СВЦЭМ!$B$33:$B$776,R$119)+'СЕТ СН'!$I$11+СВЦЭМ!$D$10+'СЕТ СН'!$I$5-'СЕТ СН'!$I$21</f>
        <v>3639.44411941</v>
      </c>
      <c r="S142" s="36">
        <f>SUMIFS(СВЦЭМ!$D$33:$D$776,СВЦЭМ!$A$33:$A$776,$A142,СВЦЭМ!$B$33:$B$776,S$119)+'СЕТ СН'!$I$11+СВЦЭМ!$D$10+'СЕТ СН'!$I$5-'СЕТ СН'!$I$21</f>
        <v>3641.8605817800003</v>
      </c>
      <c r="T142" s="36">
        <f>SUMIFS(СВЦЭМ!$D$33:$D$776,СВЦЭМ!$A$33:$A$776,$A142,СВЦЭМ!$B$33:$B$776,T$119)+'СЕТ СН'!$I$11+СВЦЭМ!$D$10+'СЕТ СН'!$I$5-'СЕТ СН'!$I$21</f>
        <v>3642.6043761400001</v>
      </c>
      <c r="U142" s="36">
        <f>SUMIFS(СВЦЭМ!$D$33:$D$776,СВЦЭМ!$A$33:$A$776,$A142,СВЦЭМ!$B$33:$B$776,U$119)+'СЕТ СН'!$I$11+СВЦЭМ!$D$10+'СЕТ СН'!$I$5-'СЕТ СН'!$I$21</f>
        <v>3640.0731568800002</v>
      </c>
      <c r="V142" s="36">
        <f>SUMIFS(СВЦЭМ!$D$33:$D$776,СВЦЭМ!$A$33:$A$776,$A142,СВЦЭМ!$B$33:$B$776,V$119)+'СЕТ СН'!$I$11+СВЦЭМ!$D$10+'СЕТ СН'!$I$5-'СЕТ СН'!$I$21</f>
        <v>3630.2324243400003</v>
      </c>
      <c r="W142" s="36">
        <f>SUMIFS(СВЦЭМ!$D$33:$D$776,СВЦЭМ!$A$33:$A$776,$A142,СВЦЭМ!$B$33:$B$776,W$119)+'СЕТ СН'!$I$11+СВЦЭМ!$D$10+'СЕТ СН'!$I$5-'СЕТ СН'!$I$21</f>
        <v>3622.9123177200004</v>
      </c>
      <c r="X142" s="36">
        <f>SUMIFS(СВЦЭМ!$D$33:$D$776,СВЦЭМ!$A$33:$A$776,$A142,СВЦЭМ!$B$33:$B$776,X$119)+'СЕТ СН'!$I$11+СВЦЭМ!$D$10+'СЕТ СН'!$I$5-'СЕТ СН'!$I$21</f>
        <v>3625.7243736400005</v>
      </c>
      <c r="Y142" s="36">
        <f>SUMIFS(СВЦЭМ!$D$33:$D$776,СВЦЭМ!$A$33:$A$776,$A142,СВЦЭМ!$B$33:$B$776,Y$119)+'СЕТ СН'!$I$11+СВЦЭМ!$D$10+'СЕТ СН'!$I$5-'СЕТ СН'!$I$21</f>
        <v>3711.6327560700001</v>
      </c>
    </row>
    <row r="143" spans="1:25" ht="15.75" x14ac:dyDescent="0.2">
      <c r="A143" s="35">
        <f t="shared" si="3"/>
        <v>43640</v>
      </c>
      <c r="B143" s="36">
        <f>SUMIFS(СВЦЭМ!$D$33:$D$776,СВЦЭМ!$A$33:$A$776,$A143,СВЦЭМ!$B$33:$B$776,B$119)+'СЕТ СН'!$I$11+СВЦЭМ!$D$10+'СЕТ СН'!$I$5-'СЕТ СН'!$I$21</f>
        <v>3827.9411410600005</v>
      </c>
      <c r="C143" s="36">
        <f>SUMIFS(СВЦЭМ!$D$33:$D$776,СВЦЭМ!$A$33:$A$776,$A143,СВЦЭМ!$B$33:$B$776,C$119)+'СЕТ СН'!$I$11+СВЦЭМ!$D$10+'СЕТ СН'!$I$5-'СЕТ СН'!$I$21</f>
        <v>3846.2003372300005</v>
      </c>
      <c r="D143" s="36">
        <f>SUMIFS(СВЦЭМ!$D$33:$D$776,СВЦЭМ!$A$33:$A$776,$A143,СВЦЭМ!$B$33:$B$776,D$119)+'СЕТ СН'!$I$11+СВЦЭМ!$D$10+'СЕТ СН'!$I$5-'СЕТ СН'!$I$21</f>
        <v>3887.8689867700004</v>
      </c>
      <c r="E143" s="36">
        <f>SUMIFS(СВЦЭМ!$D$33:$D$776,СВЦЭМ!$A$33:$A$776,$A143,СВЦЭМ!$B$33:$B$776,E$119)+'СЕТ СН'!$I$11+СВЦЭМ!$D$10+'СЕТ СН'!$I$5-'СЕТ СН'!$I$21</f>
        <v>3890.0453240300003</v>
      </c>
      <c r="F143" s="36">
        <f>SUMIFS(СВЦЭМ!$D$33:$D$776,СВЦЭМ!$A$33:$A$776,$A143,СВЦЭМ!$B$33:$B$776,F$119)+'СЕТ СН'!$I$11+СВЦЭМ!$D$10+'СЕТ СН'!$I$5-'СЕТ СН'!$I$21</f>
        <v>3897.2948090500004</v>
      </c>
      <c r="G143" s="36">
        <f>SUMIFS(СВЦЭМ!$D$33:$D$776,СВЦЭМ!$A$33:$A$776,$A143,СВЦЭМ!$B$33:$B$776,G$119)+'СЕТ СН'!$I$11+СВЦЭМ!$D$10+'СЕТ СН'!$I$5-'СЕТ СН'!$I$21</f>
        <v>3896.63102901</v>
      </c>
      <c r="H143" s="36">
        <f>SUMIFS(СВЦЭМ!$D$33:$D$776,СВЦЭМ!$A$33:$A$776,$A143,СВЦЭМ!$B$33:$B$776,H$119)+'СЕТ СН'!$I$11+СВЦЭМ!$D$10+'СЕТ СН'!$I$5-'СЕТ СН'!$I$21</f>
        <v>3862.1696599500001</v>
      </c>
      <c r="I143" s="36">
        <f>SUMIFS(СВЦЭМ!$D$33:$D$776,СВЦЭМ!$A$33:$A$776,$A143,СВЦЭМ!$B$33:$B$776,I$119)+'СЕТ СН'!$I$11+СВЦЭМ!$D$10+'СЕТ СН'!$I$5-'СЕТ СН'!$I$21</f>
        <v>3800.3267777400001</v>
      </c>
      <c r="J143" s="36">
        <f>SUMIFS(СВЦЭМ!$D$33:$D$776,СВЦЭМ!$A$33:$A$776,$A143,СВЦЭМ!$B$33:$B$776,J$119)+'СЕТ СН'!$I$11+СВЦЭМ!$D$10+'СЕТ СН'!$I$5-'СЕТ СН'!$I$21</f>
        <v>3784.9255164600004</v>
      </c>
      <c r="K143" s="36">
        <f>SUMIFS(СВЦЭМ!$D$33:$D$776,СВЦЭМ!$A$33:$A$776,$A143,СВЦЭМ!$B$33:$B$776,K$119)+'СЕТ СН'!$I$11+СВЦЭМ!$D$10+'СЕТ СН'!$I$5-'СЕТ СН'!$I$21</f>
        <v>3760.3075175400004</v>
      </c>
      <c r="L143" s="36">
        <f>SUMIFS(СВЦЭМ!$D$33:$D$776,СВЦЭМ!$A$33:$A$776,$A143,СВЦЭМ!$B$33:$B$776,L$119)+'СЕТ СН'!$I$11+СВЦЭМ!$D$10+'СЕТ СН'!$I$5-'СЕТ СН'!$I$21</f>
        <v>3752.9255454800004</v>
      </c>
      <c r="M143" s="36">
        <f>SUMIFS(СВЦЭМ!$D$33:$D$776,СВЦЭМ!$A$33:$A$776,$A143,СВЦЭМ!$B$33:$B$776,M$119)+'СЕТ СН'!$I$11+СВЦЭМ!$D$10+'СЕТ СН'!$I$5-'СЕТ СН'!$I$21</f>
        <v>3742.2961637900003</v>
      </c>
      <c r="N143" s="36">
        <f>SUMIFS(СВЦЭМ!$D$33:$D$776,СВЦЭМ!$A$33:$A$776,$A143,СВЦЭМ!$B$33:$B$776,N$119)+'СЕТ СН'!$I$11+СВЦЭМ!$D$10+'СЕТ СН'!$I$5-'СЕТ СН'!$I$21</f>
        <v>3749.1387018100004</v>
      </c>
      <c r="O143" s="36">
        <f>SUMIFS(СВЦЭМ!$D$33:$D$776,СВЦЭМ!$A$33:$A$776,$A143,СВЦЭМ!$B$33:$B$776,O$119)+'СЕТ СН'!$I$11+СВЦЭМ!$D$10+'СЕТ СН'!$I$5-'СЕТ СН'!$I$21</f>
        <v>3743.4060302400003</v>
      </c>
      <c r="P143" s="36">
        <f>SUMIFS(СВЦЭМ!$D$33:$D$776,СВЦЭМ!$A$33:$A$776,$A143,СВЦЭМ!$B$33:$B$776,P$119)+'СЕТ СН'!$I$11+СВЦЭМ!$D$10+'СЕТ СН'!$I$5-'СЕТ СН'!$I$21</f>
        <v>3749.5603393600004</v>
      </c>
      <c r="Q143" s="36">
        <f>SUMIFS(СВЦЭМ!$D$33:$D$776,СВЦЭМ!$A$33:$A$776,$A143,СВЦЭМ!$B$33:$B$776,Q$119)+'СЕТ СН'!$I$11+СВЦЭМ!$D$10+'СЕТ СН'!$I$5-'СЕТ СН'!$I$21</f>
        <v>3714.0896757</v>
      </c>
      <c r="R143" s="36">
        <f>SUMIFS(СВЦЭМ!$D$33:$D$776,СВЦЭМ!$A$33:$A$776,$A143,СВЦЭМ!$B$33:$B$776,R$119)+'СЕТ СН'!$I$11+СВЦЭМ!$D$10+'СЕТ СН'!$I$5-'СЕТ СН'!$I$21</f>
        <v>3688.8717661700002</v>
      </c>
      <c r="S143" s="36">
        <f>SUMIFS(СВЦЭМ!$D$33:$D$776,СВЦЭМ!$A$33:$A$776,$A143,СВЦЭМ!$B$33:$B$776,S$119)+'СЕТ СН'!$I$11+СВЦЭМ!$D$10+'СЕТ СН'!$I$5-'СЕТ СН'!$I$21</f>
        <v>3707.0058765500003</v>
      </c>
      <c r="T143" s="36">
        <f>SUMIFS(СВЦЭМ!$D$33:$D$776,СВЦЭМ!$A$33:$A$776,$A143,СВЦЭМ!$B$33:$B$776,T$119)+'СЕТ СН'!$I$11+СВЦЭМ!$D$10+'СЕТ СН'!$I$5-'СЕТ СН'!$I$21</f>
        <v>3716.0723794400001</v>
      </c>
      <c r="U143" s="36">
        <f>SUMIFS(СВЦЭМ!$D$33:$D$776,СВЦЭМ!$A$33:$A$776,$A143,СВЦЭМ!$B$33:$B$776,U$119)+'СЕТ СН'!$I$11+СВЦЭМ!$D$10+'СЕТ СН'!$I$5-'СЕТ СН'!$I$21</f>
        <v>3729.3096374900001</v>
      </c>
      <c r="V143" s="36">
        <f>SUMIFS(СВЦЭМ!$D$33:$D$776,СВЦЭМ!$A$33:$A$776,$A143,СВЦЭМ!$B$33:$B$776,V$119)+'СЕТ СН'!$I$11+СВЦЭМ!$D$10+'СЕТ СН'!$I$5-'СЕТ СН'!$I$21</f>
        <v>3744.6591202200002</v>
      </c>
      <c r="W143" s="36">
        <f>SUMIFS(СВЦЭМ!$D$33:$D$776,СВЦЭМ!$A$33:$A$776,$A143,СВЦЭМ!$B$33:$B$776,W$119)+'СЕТ СН'!$I$11+СВЦЭМ!$D$10+'СЕТ СН'!$I$5-'СЕТ СН'!$I$21</f>
        <v>3727.88965164</v>
      </c>
      <c r="X143" s="36">
        <f>SUMIFS(СВЦЭМ!$D$33:$D$776,СВЦЭМ!$A$33:$A$776,$A143,СВЦЭМ!$B$33:$B$776,X$119)+'СЕТ СН'!$I$11+СВЦЭМ!$D$10+'СЕТ СН'!$I$5-'СЕТ СН'!$I$21</f>
        <v>3745.9264958200001</v>
      </c>
      <c r="Y143" s="36">
        <f>SUMIFS(СВЦЭМ!$D$33:$D$776,СВЦЭМ!$A$33:$A$776,$A143,СВЦЭМ!$B$33:$B$776,Y$119)+'СЕТ СН'!$I$11+СВЦЭМ!$D$10+'СЕТ СН'!$I$5-'СЕТ СН'!$I$21</f>
        <v>3820.7948492800001</v>
      </c>
    </row>
    <row r="144" spans="1:25" ht="15.75" x14ac:dyDescent="0.2">
      <c r="A144" s="35">
        <f t="shared" si="3"/>
        <v>43641</v>
      </c>
      <c r="B144" s="36">
        <f>SUMIFS(СВЦЭМ!$D$33:$D$776,СВЦЭМ!$A$33:$A$776,$A144,СВЦЭМ!$B$33:$B$776,B$119)+'СЕТ СН'!$I$11+СВЦЭМ!$D$10+'СЕТ СН'!$I$5-'СЕТ СН'!$I$21</f>
        <v>3849.8879984100004</v>
      </c>
      <c r="C144" s="36">
        <f>SUMIFS(СВЦЭМ!$D$33:$D$776,СВЦЭМ!$A$33:$A$776,$A144,СВЦЭМ!$B$33:$B$776,C$119)+'СЕТ СН'!$I$11+СВЦЭМ!$D$10+'СЕТ СН'!$I$5-'СЕТ СН'!$I$21</f>
        <v>3899.9222661800004</v>
      </c>
      <c r="D144" s="36">
        <f>SUMIFS(СВЦЭМ!$D$33:$D$776,СВЦЭМ!$A$33:$A$776,$A144,СВЦЭМ!$B$33:$B$776,D$119)+'СЕТ СН'!$I$11+СВЦЭМ!$D$10+'СЕТ СН'!$I$5-'СЕТ СН'!$I$21</f>
        <v>3890.85308179</v>
      </c>
      <c r="E144" s="36">
        <f>SUMIFS(СВЦЭМ!$D$33:$D$776,СВЦЭМ!$A$33:$A$776,$A144,СВЦЭМ!$B$33:$B$776,E$119)+'СЕТ СН'!$I$11+СВЦЭМ!$D$10+'СЕТ СН'!$I$5-'СЕТ СН'!$I$21</f>
        <v>3880.8179658000004</v>
      </c>
      <c r="F144" s="36">
        <f>SUMIFS(СВЦЭМ!$D$33:$D$776,СВЦЭМ!$A$33:$A$776,$A144,СВЦЭМ!$B$33:$B$776,F$119)+'СЕТ СН'!$I$11+СВЦЭМ!$D$10+'СЕТ СН'!$I$5-'СЕТ СН'!$I$21</f>
        <v>3885.0594894600003</v>
      </c>
      <c r="G144" s="36">
        <f>SUMIFS(СВЦЭМ!$D$33:$D$776,СВЦЭМ!$A$33:$A$776,$A144,СВЦЭМ!$B$33:$B$776,G$119)+'СЕТ СН'!$I$11+СВЦЭМ!$D$10+'СЕТ СН'!$I$5-'СЕТ СН'!$I$21</f>
        <v>3868.2160543700002</v>
      </c>
      <c r="H144" s="36">
        <f>SUMIFS(СВЦЭМ!$D$33:$D$776,СВЦЭМ!$A$33:$A$776,$A144,СВЦЭМ!$B$33:$B$776,H$119)+'СЕТ СН'!$I$11+СВЦЭМ!$D$10+'СЕТ СН'!$I$5-'СЕТ СН'!$I$21</f>
        <v>3857.6513237900003</v>
      </c>
      <c r="I144" s="36">
        <f>SUMIFS(СВЦЭМ!$D$33:$D$776,СВЦЭМ!$A$33:$A$776,$A144,СВЦЭМ!$B$33:$B$776,I$119)+'СЕТ СН'!$I$11+СВЦЭМ!$D$10+'СЕТ СН'!$I$5-'СЕТ СН'!$I$21</f>
        <v>3801.3386338500004</v>
      </c>
      <c r="J144" s="36">
        <f>SUMIFS(СВЦЭМ!$D$33:$D$776,СВЦЭМ!$A$33:$A$776,$A144,СВЦЭМ!$B$33:$B$776,J$119)+'СЕТ СН'!$I$11+СВЦЭМ!$D$10+'СЕТ СН'!$I$5-'СЕТ СН'!$I$21</f>
        <v>3813.6174664200003</v>
      </c>
      <c r="K144" s="36">
        <f>SUMIFS(СВЦЭМ!$D$33:$D$776,СВЦЭМ!$A$33:$A$776,$A144,СВЦЭМ!$B$33:$B$776,K$119)+'СЕТ СН'!$I$11+СВЦЭМ!$D$10+'СЕТ СН'!$I$5-'СЕТ СН'!$I$21</f>
        <v>3798.8849527700004</v>
      </c>
      <c r="L144" s="36">
        <f>SUMIFS(СВЦЭМ!$D$33:$D$776,СВЦЭМ!$A$33:$A$776,$A144,СВЦЭМ!$B$33:$B$776,L$119)+'СЕТ СН'!$I$11+СВЦЭМ!$D$10+'СЕТ СН'!$I$5-'СЕТ СН'!$I$21</f>
        <v>3783.0691852</v>
      </c>
      <c r="M144" s="36">
        <f>SUMIFS(СВЦЭМ!$D$33:$D$776,СВЦЭМ!$A$33:$A$776,$A144,СВЦЭМ!$B$33:$B$776,M$119)+'СЕТ СН'!$I$11+СВЦЭМ!$D$10+'СЕТ СН'!$I$5-'СЕТ СН'!$I$21</f>
        <v>3777.7952314900003</v>
      </c>
      <c r="N144" s="36">
        <f>SUMIFS(СВЦЭМ!$D$33:$D$776,СВЦЭМ!$A$33:$A$776,$A144,СВЦЭМ!$B$33:$B$776,N$119)+'СЕТ СН'!$I$11+СВЦЭМ!$D$10+'СЕТ СН'!$I$5-'СЕТ СН'!$I$21</f>
        <v>3784.9379935300003</v>
      </c>
      <c r="O144" s="36">
        <f>SUMIFS(СВЦЭМ!$D$33:$D$776,СВЦЭМ!$A$33:$A$776,$A144,СВЦЭМ!$B$33:$B$776,O$119)+'СЕТ СН'!$I$11+СВЦЭМ!$D$10+'СЕТ СН'!$I$5-'СЕТ СН'!$I$21</f>
        <v>3782.3770070800001</v>
      </c>
      <c r="P144" s="36">
        <f>SUMIFS(СВЦЭМ!$D$33:$D$776,СВЦЭМ!$A$33:$A$776,$A144,СВЦЭМ!$B$33:$B$776,P$119)+'СЕТ СН'!$I$11+СВЦЭМ!$D$10+'СЕТ СН'!$I$5-'СЕТ СН'!$I$21</f>
        <v>3787.4699334900001</v>
      </c>
      <c r="Q144" s="36">
        <f>SUMIFS(СВЦЭМ!$D$33:$D$776,СВЦЭМ!$A$33:$A$776,$A144,СВЦЭМ!$B$33:$B$776,Q$119)+'СЕТ СН'!$I$11+СВЦЭМ!$D$10+'СЕТ СН'!$I$5-'СЕТ СН'!$I$21</f>
        <v>3744.1843323700004</v>
      </c>
      <c r="R144" s="36">
        <f>SUMIFS(СВЦЭМ!$D$33:$D$776,СВЦЭМ!$A$33:$A$776,$A144,СВЦЭМ!$B$33:$B$776,R$119)+'СЕТ СН'!$I$11+СВЦЭМ!$D$10+'СЕТ СН'!$I$5-'СЕТ СН'!$I$21</f>
        <v>3713.9079353400002</v>
      </c>
      <c r="S144" s="36">
        <f>SUMIFS(СВЦЭМ!$D$33:$D$776,СВЦЭМ!$A$33:$A$776,$A144,СВЦЭМ!$B$33:$B$776,S$119)+'СЕТ СН'!$I$11+СВЦЭМ!$D$10+'СЕТ СН'!$I$5-'СЕТ СН'!$I$21</f>
        <v>3712.8500838500004</v>
      </c>
      <c r="T144" s="36">
        <f>SUMIFS(СВЦЭМ!$D$33:$D$776,СВЦЭМ!$A$33:$A$776,$A144,СВЦЭМ!$B$33:$B$776,T$119)+'СЕТ СН'!$I$11+СВЦЭМ!$D$10+'СЕТ СН'!$I$5-'СЕТ СН'!$I$21</f>
        <v>3718.94003273</v>
      </c>
      <c r="U144" s="36">
        <f>SUMIFS(СВЦЭМ!$D$33:$D$776,СВЦЭМ!$A$33:$A$776,$A144,СВЦЭМ!$B$33:$B$776,U$119)+'СЕТ СН'!$I$11+СВЦЭМ!$D$10+'СЕТ СН'!$I$5-'СЕТ СН'!$I$21</f>
        <v>3716.7959623200004</v>
      </c>
      <c r="V144" s="36">
        <f>SUMIFS(СВЦЭМ!$D$33:$D$776,СВЦЭМ!$A$33:$A$776,$A144,СВЦЭМ!$B$33:$B$776,V$119)+'СЕТ СН'!$I$11+СВЦЭМ!$D$10+'СЕТ СН'!$I$5-'СЕТ СН'!$I$21</f>
        <v>3709.3617233900004</v>
      </c>
      <c r="W144" s="36">
        <f>SUMIFS(СВЦЭМ!$D$33:$D$776,СВЦЭМ!$A$33:$A$776,$A144,СВЦЭМ!$B$33:$B$776,W$119)+'СЕТ СН'!$I$11+СВЦЭМ!$D$10+'СЕТ СН'!$I$5-'СЕТ СН'!$I$21</f>
        <v>3709.0279877600001</v>
      </c>
      <c r="X144" s="36">
        <f>SUMIFS(СВЦЭМ!$D$33:$D$776,СВЦЭМ!$A$33:$A$776,$A144,СВЦЭМ!$B$33:$B$776,X$119)+'СЕТ СН'!$I$11+СВЦЭМ!$D$10+'СЕТ СН'!$I$5-'СЕТ СН'!$I$21</f>
        <v>3700.14443854</v>
      </c>
      <c r="Y144" s="36">
        <f>SUMIFS(СВЦЭМ!$D$33:$D$776,СВЦЭМ!$A$33:$A$776,$A144,СВЦЭМ!$B$33:$B$776,Y$119)+'СЕТ СН'!$I$11+СВЦЭМ!$D$10+'СЕТ СН'!$I$5-'СЕТ СН'!$I$21</f>
        <v>3739.4572017400001</v>
      </c>
    </row>
    <row r="145" spans="1:27" ht="15.75" x14ac:dyDescent="0.2">
      <c r="A145" s="35">
        <f t="shared" si="3"/>
        <v>43642</v>
      </c>
      <c r="B145" s="36">
        <f>SUMIFS(СВЦЭМ!$D$33:$D$776,СВЦЭМ!$A$33:$A$776,$A145,СВЦЭМ!$B$33:$B$776,B$119)+'СЕТ СН'!$I$11+СВЦЭМ!$D$10+'СЕТ СН'!$I$5-'СЕТ СН'!$I$21</f>
        <v>3793.7519328400003</v>
      </c>
      <c r="C145" s="36">
        <f>SUMIFS(СВЦЭМ!$D$33:$D$776,СВЦЭМ!$A$33:$A$776,$A145,СВЦЭМ!$B$33:$B$776,C$119)+'СЕТ СН'!$I$11+СВЦЭМ!$D$10+'СЕТ СН'!$I$5-'СЕТ СН'!$I$21</f>
        <v>3874.0621424800001</v>
      </c>
      <c r="D145" s="36">
        <f>SUMIFS(СВЦЭМ!$D$33:$D$776,СВЦЭМ!$A$33:$A$776,$A145,СВЦЭМ!$B$33:$B$776,D$119)+'СЕТ СН'!$I$11+СВЦЭМ!$D$10+'СЕТ СН'!$I$5-'СЕТ СН'!$I$21</f>
        <v>3901.7548153300004</v>
      </c>
      <c r="E145" s="36">
        <f>SUMIFS(СВЦЭМ!$D$33:$D$776,СВЦЭМ!$A$33:$A$776,$A145,СВЦЭМ!$B$33:$B$776,E$119)+'СЕТ СН'!$I$11+СВЦЭМ!$D$10+'СЕТ СН'!$I$5-'СЕТ СН'!$I$21</f>
        <v>3916.24770575</v>
      </c>
      <c r="F145" s="36">
        <f>SUMIFS(СВЦЭМ!$D$33:$D$776,СВЦЭМ!$A$33:$A$776,$A145,СВЦЭМ!$B$33:$B$776,F$119)+'СЕТ СН'!$I$11+СВЦЭМ!$D$10+'СЕТ СН'!$I$5-'СЕТ СН'!$I$21</f>
        <v>3925.4035813</v>
      </c>
      <c r="G145" s="36">
        <f>SUMIFS(СВЦЭМ!$D$33:$D$776,СВЦЭМ!$A$33:$A$776,$A145,СВЦЭМ!$B$33:$B$776,G$119)+'СЕТ СН'!$I$11+СВЦЭМ!$D$10+'СЕТ СН'!$I$5-'СЕТ СН'!$I$21</f>
        <v>3906.5391249300001</v>
      </c>
      <c r="H145" s="36">
        <f>SUMIFS(СВЦЭМ!$D$33:$D$776,СВЦЭМ!$A$33:$A$776,$A145,СВЦЭМ!$B$33:$B$776,H$119)+'СЕТ СН'!$I$11+СВЦЭМ!$D$10+'СЕТ СН'!$I$5-'СЕТ СН'!$I$21</f>
        <v>3854.6553974900003</v>
      </c>
      <c r="I145" s="36">
        <f>SUMIFS(СВЦЭМ!$D$33:$D$776,СВЦЭМ!$A$33:$A$776,$A145,СВЦЭМ!$B$33:$B$776,I$119)+'СЕТ СН'!$I$11+СВЦЭМ!$D$10+'СЕТ СН'!$I$5-'СЕТ СН'!$I$21</f>
        <v>3812.0030614100001</v>
      </c>
      <c r="J145" s="36">
        <f>SUMIFS(СВЦЭМ!$D$33:$D$776,СВЦЭМ!$A$33:$A$776,$A145,СВЦЭМ!$B$33:$B$776,J$119)+'СЕТ СН'!$I$11+СВЦЭМ!$D$10+'СЕТ СН'!$I$5-'СЕТ СН'!$I$21</f>
        <v>3772.8072293100004</v>
      </c>
      <c r="K145" s="36">
        <f>SUMIFS(СВЦЭМ!$D$33:$D$776,СВЦЭМ!$A$33:$A$776,$A145,СВЦЭМ!$B$33:$B$776,K$119)+'СЕТ СН'!$I$11+СВЦЭМ!$D$10+'СЕТ СН'!$I$5-'СЕТ СН'!$I$21</f>
        <v>3747.6870883800002</v>
      </c>
      <c r="L145" s="36">
        <f>SUMIFS(СВЦЭМ!$D$33:$D$776,СВЦЭМ!$A$33:$A$776,$A145,СВЦЭМ!$B$33:$B$776,L$119)+'СЕТ СН'!$I$11+СВЦЭМ!$D$10+'СЕТ СН'!$I$5-'СЕТ СН'!$I$21</f>
        <v>3746.5176041100003</v>
      </c>
      <c r="M145" s="36">
        <f>SUMIFS(СВЦЭМ!$D$33:$D$776,СВЦЭМ!$A$33:$A$776,$A145,СВЦЭМ!$B$33:$B$776,M$119)+'СЕТ СН'!$I$11+СВЦЭМ!$D$10+'СЕТ СН'!$I$5-'СЕТ СН'!$I$21</f>
        <v>3737.51427874</v>
      </c>
      <c r="N145" s="36">
        <f>SUMIFS(СВЦЭМ!$D$33:$D$776,СВЦЭМ!$A$33:$A$776,$A145,СВЦЭМ!$B$33:$B$776,N$119)+'СЕТ СН'!$I$11+СВЦЭМ!$D$10+'СЕТ СН'!$I$5-'СЕТ СН'!$I$21</f>
        <v>3748.0916627900001</v>
      </c>
      <c r="O145" s="36">
        <f>SUMIFS(СВЦЭМ!$D$33:$D$776,СВЦЭМ!$A$33:$A$776,$A145,СВЦЭМ!$B$33:$B$776,O$119)+'СЕТ СН'!$I$11+СВЦЭМ!$D$10+'СЕТ СН'!$I$5-'СЕТ СН'!$I$21</f>
        <v>3737.0522416800004</v>
      </c>
      <c r="P145" s="36">
        <f>SUMIFS(СВЦЭМ!$D$33:$D$776,СВЦЭМ!$A$33:$A$776,$A145,СВЦЭМ!$B$33:$B$776,P$119)+'СЕТ СН'!$I$11+СВЦЭМ!$D$10+'СЕТ СН'!$I$5-'СЕТ СН'!$I$21</f>
        <v>3736.4510273900005</v>
      </c>
      <c r="Q145" s="36">
        <f>SUMIFS(СВЦЭМ!$D$33:$D$776,СВЦЭМ!$A$33:$A$776,$A145,СВЦЭМ!$B$33:$B$776,Q$119)+'СЕТ СН'!$I$11+СВЦЭМ!$D$10+'СЕТ СН'!$I$5-'СЕТ СН'!$I$21</f>
        <v>3697.7412468500002</v>
      </c>
      <c r="R145" s="36">
        <f>SUMIFS(СВЦЭМ!$D$33:$D$776,СВЦЭМ!$A$33:$A$776,$A145,СВЦЭМ!$B$33:$B$776,R$119)+'СЕТ СН'!$I$11+СВЦЭМ!$D$10+'СЕТ СН'!$I$5-'СЕТ СН'!$I$21</f>
        <v>3640.52033734</v>
      </c>
      <c r="S145" s="36">
        <f>SUMIFS(СВЦЭМ!$D$33:$D$776,СВЦЭМ!$A$33:$A$776,$A145,СВЦЭМ!$B$33:$B$776,S$119)+'СЕТ СН'!$I$11+СВЦЭМ!$D$10+'СЕТ СН'!$I$5-'СЕТ СН'!$I$21</f>
        <v>3650.6108123200002</v>
      </c>
      <c r="T145" s="36">
        <f>SUMIFS(СВЦЭМ!$D$33:$D$776,СВЦЭМ!$A$33:$A$776,$A145,СВЦЭМ!$B$33:$B$776,T$119)+'СЕТ СН'!$I$11+СВЦЭМ!$D$10+'СЕТ СН'!$I$5-'СЕТ СН'!$I$21</f>
        <v>3650.9597983200001</v>
      </c>
      <c r="U145" s="36">
        <f>SUMIFS(СВЦЭМ!$D$33:$D$776,СВЦЭМ!$A$33:$A$776,$A145,СВЦЭМ!$B$33:$B$776,U$119)+'СЕТ СН'!$I$11+СВЦЭМ!$D$10+'СЕТ СН'!$I$5-'СЕТ СН'!$I$21</f>
        <v>3647.5611551400002</v>
      </c>
      <c r="V145" s="36">
        <f>SUMIFS(СВЦЭМ!$D$33:$D$776,СВЦЭМ!$A$33:$A$776,$A145,СВЦЭМ!$B$33:$B$776,V$119)+'СЕТ СН'!$I$11+СВЦЭМ!$D$10+'СЕТ СН'!$I$5-'СЕТ СН'!$I$21</f>
        <v>3640.8158120900002</v>
      </c>
      <c r="W145" s="36">
        <f>SUMIFS(СВЦЭМ!$D$33:$D$776,СВЦЭМ!$A$33:$A$776,$A145,СВЦЭМ!$B$33:$B$776,W$119)+'СЕТ СН'!$I$11+СВЦЭМ!$D$10+'СЕТ СН'!$I$5-'СЕТ СН'!$I$21</f>
        <v>3628.8112688000001</v>
      </c>
      <c r="X145" s="36">
        <f>SUMIFS(СВЦЭМ!$D$33:$D$776,СВЦЭМ!$A$33:$A$776,$A145,СВЦЭМ!$B$33:$B$776,X$119)+'СЕТ СН'!$I$11+СВЦЭМ!$D$10+'СЕТ СН'!$I$5-'СЕТ СН'!$I$21</f>
        <v>3641.8040928500004</v>
      </c>
      <c r="Y145" s="36">
        <f>SUMIFS(СВЦЭМ!$D$33:$D$776,СВЦЭМ!$A$33:$A$776,$A145,СВЦЭМ!$B$33:$B$776,Y$119)+'СЕТ СН'!$I$11+СВЦЭМ!$D$10+'СЕТ СН'!$I$5-'СЕТ СН'!$I$21</f>
        <v>3712.5089584400002</v>
      </c>
    </row>
    <row r="146" spans="1:27" ht="15.75" x14ac:dyDescent="0.2">
      <c r="A146" s="35">
        <f t="shared" si="3"/>
        <v>43643</v>
      </c>
      <c r="B146" s="36">
        <f>SUMIFS(СВЦЭМ!$D$33:$D$776,СВЦЭМ!$A$33:$A$776,$A146,СВЦЭМ!$B$33:$B$776,B$119)+'СЕТ СН'!$I$11+СВЦЭМ!$D$10+'СЕТ СН'!$I$5-'СЕТ СН'!$I$21</f>
        <v>3823.6099431500002</v>
      </c>
      <c r="C146" s="36">
        <f>SUMIFS(СВЦЭМ!$D$33:$D$776,СВЦЭМ!$A$33:$A$776,$A146,СВЦЭМ!$B$33:$B$776,C$119)+'СЕТ СН'!$I$11+СВЦЭМ!$D$10+'СЕТ СН'!$I$5-'СЕТ СН'!$I$21</f>
        <v>3861.8978694500001</v>
      </c>
      <c r="D146" s="36">
        <f>SUMIFS(СВЦЭМ!$D$33:$D$776,СВЦЭМ!$A$33:$A$776,$A146,СВЦЭМ!$B$33:$B$776,D$119)+'СЕТ СН'!$I$11+СВЦЭМ!$D$10+'СЕТ СН'!$I$5-'СЕТ СН'!$I$21</f>
        <v>3888.6299687700002</v>
      </c>
      <c r="E146" s="36">
        <f>SUMIFS(СВЦЭМ!$D$33:$D$776,СВЦЭМ!$A$33:$A$776,$A146,СВЦЭМ!$B$33:$B$776,E$119)+'СЕТ СН'!$I$11+СВЦЭМ!$D$10+'СЕТ СН'!$I$5-'СЕТ СН'!$I$21</f>
        <v>3923.8167012400004</v>
      </c>
      <c r="F146" s="36">
        <f>SUMIFS(СВЦЭМ!$D$33:$D$776,СВЦЭМ!$A$33:$A$776,$A146,СВЦЭМ!$B$33:$B$776,F$119)+'СЕТ СН'!$I$11+СВЦЭМ!$D$10+'СЕТ СН'!$I$5-'СЕТ СН'!$I$21</f>
        <v>3935.63471071</v>
      </c>
      <c r="G146" s="36">
        <f>SUMIFS(СВЦЭМ!$D$33:$D$776,СВЦЭМ!$A$33:$A$776,$A146,СВЦЭМ!$B$33:$B$776,G$119)+'СЕТ СН'!$I$11+СВЦЭМ!$D$10+'СЕТ СН'!$I$5-'СЕТ СН'!$I$21</f>
        <v>3925.2673692200001</v>
      </c>
      <c r="H146" s="36">
        <f>SUMIFS(СВЦЭМ!$D$33:$D$776,СВЦЭМ!$A$33:$A$776,$A146,СВЦЭМ!$B$33:$B$776,H$119)+'СЕТ СН'!$I$11+СВЦЭМ!$D$10+'СЕТ СН'!$I$5-'СЕТ СН'!$I$21</f>
        <v>3857.0702459600002</v>
      </c>
      <c r="I146" s="36">
        <f>SUMIFS(СВЦЭМ!$D$33:$D$776,СВЦЭМ!$A$33:$A$776,$A146,СВЦЭМ!$B$33:$B$776,I$119)+'СЕТ СН'!$I$11+СВЦЭМ!$D$10+'СЕТ СН'!$I$5-'СЕТ СН'!$I$21</f>
        <v>3798.8897124800001</v>
      </c>
      <c r="J146" s="36">
        <f>SUMIFS(СВЦЭМ!$D$33:$D$776,СВЦЭМ!$A$33:$A$776,$A146,СВЦЭМ!$B$33:$B$776,J$119)+'СЕТ СН'!$I$11+СВЦЭМ!$D$10+'СЕТ СН'!$I$5-'СЕТ СН'!$I$21</f>
        <v>3748.7853616100001</v>
      </c>
      <c r="K146" s="36">
        <f>SUMIFS(СВЦЭМ!$D$33:$D$776,СВЦЭМ!$A$33:$A$776,$A146,СВЦЭМ!$B$33:$B$776,K$119)+'СЕТ СН'!$I$11+СВЦЭМ!$D$10+'СЕТ СН'!$I$5-'СЕТ СН'!$I$21</f>
        <v>3718.8695292400002</v>
      </c>
      <c r="L146" s="36">
        <f>SUMIFS(СВЦЭМ!$D$33:$D$776,СВЦЭМ!$A$33:$A$776,$A146,СВЦЭМ!$B$33:$B$776,L$119)+'СЕТ СН'!$I$11+СВЦЭМ!$D$10+'СЕТ СН'!$I$5-'СЕТ СН'!$I$21</f>
        <v>3697.0605737200003</v>
      </c>
      <c r="M146" s="36">
        <f>SUMIFS(СВЦЭМ!$D$33:$D$776,СВЦЭМ!$A$33:$A$776,$A146,СВЦЭМ!$B$33:$B$776,M$119)+'СЕТ СН'!$I$11+СВЦЭМ!$D$10+'СЕТ СН'!$I$5-'СЕТ СН'!$I$21</f>
        <v>3704.80795115</v>
      </c>
      <c r="N146" s="36">
        <f>SUMIFS(СВЦЭМ!$D$33:$D$776,СВЦЭМ!$A$33:$A$776,$A146,СВЦЭМ!$B$33:$B$776,N$119)+'СЕТ СН'!$I$11+СВЦЭМ!$D$10+'СЕТ СН'!$I$5-'СЕТ СН'!$I$21</f>
        <v>3721.0977137400005</v>
      </c>
      <c r="O146" s="36">
        <f>SUMIFS(СВЦЭМ!$D$33:$D$776,СВЦЭМ!$A$33:$A$776,$A146,СВЦЭМ!$B$33:$B$776,O$119)+'СЕТ СН'!$I$11+СВЦЭМ!$D$10+'СЕТ СН'!$I$5-'СЕТ СН'!$I$21</f>
        <v>3723.9645724600005</v>
      </c>
      <c r="P146" s="36">
        <f>SUMIFS(СВЦЭМ!$D$33:$D$776,СВЦЭМ!$A$33:$A$776,$A146,СВЦЭМ!$B$33:$B$776,P$119)+'СЕТ СН'!$I$11+СВЦЭМ!$D$10+'СЕТ СН'!$I$5-'СЕТ СН'!$I$21</f>
        <v>3719.9874087600001</v>
      </c>
      <c r="Q146" s="36">
        <f>SUMIFS(СВЦЭМ!$D$33:$D$776,СВЦЭМ!$A$33:$A$776,$A146,СВЦЭМ!$B$33:$B$776,Q$119)+'СЕТ СН'!$I$11+СВЦЭМ!$D$10+'СЕТ СН'!$I$5-'СЕТ СН'!$I$21</f>
        <v>3691.1542796600002</v>
      </c>
      <c r="R146" s="36">
        <f>SUMIFS(СВЦЭМ!$D$33:$D$776,СВЦЭМ!$A$33:$A$776,$A146,СВЦЭМ!$B$33:$B$776,R$119)+'СЕТ СН'!$I$11+СВЦЭМ!$D$10+'СЕТ СН'!$I$5-'СЕТ СН'!$I$21</f>
        <v>3653.2215240400001</v>
      </c>
      <c r="S146" s="36">
        <f>SUMIFS(СВЦЭМ!$D$33:$D$776,СВЦЭМ!$A$33:$A$776,$A146,СВЦЭМ!$B$33:$B$776,S$119)+'СЕТ СН'!$I$11+СВЦЭМ!$D$10+'СЕТ СН'!$I$5-'СЕТ СН'!$I$21</f>
        <v>3655.7042673900005</v>
      </c>
      <c r="T146" s="36">
        <f>SUMIFS(СВЦЭМ!$D$33:$D$776,СВЦЭМ!$A$33:$A$776,$A146,СВЦЭМ!$B$33:$B$776,T$119)+'СЕТ СН'!$I$11+СВЦЭМ!$D$10+'СЕТ СН'!$I$5-'СЕТ СН'!$I$21</f>
        <v>3645.2179918000002</v>
      </c>
      <c r="U146" s="36">
        <f>SUMIFS(СВЦЭМ!$D$33:$D$776,СВЦЭМ!$A$33:$A$776,$A146,СВЦЭМ!$B$33:$B$776,U$119)+'СЕТ СН'!$I$11+СВЦЭМ!$D$10+'СЕТ СН'!$I$5-'СЕТ СН'!$I$21</f>
        <v>3651.4276872500004</v>
      </c>
      <c r="V146" s="36">
        <f>SUMIFS(СВЦЭМ!$D$33:$D$776,СВЦЭМ!$A$33:$A$776,$A146,СВЦЭМ!$B$33:$B$776,V$119)+'СЕТ СН'!$I$11+СВЦЭМ!$D$10+'СЕТ СН'!$I$5-'СЕТ СН'!$I$21</f>
        <v>3638.8035240300005</v>
      </c>
      <c r="W146" s="36">
        <f>SUMIFS(СВЦЭМ!$D$33:$D$776,СВЦЭМ!$A$33:$A$776,$A146,СВЦЭМ!$B$33:$B$776,W$119)+'СЕТ СН'!$I$11+СВЦЭМ!$D$10+'СЕТ СН'!$I$5-'СЕТ СН'!$I$21</f>
        <v>3628.4428323800003</v>
      </c>
      <c r="X146" s="36">
        <f>SUMIFS(СВЦЭМ!$D$33:$D$776,СВЦЭМ!$A$33:$A$776,$A146,СВЦЭМ!$B$33:$B$776,X$119)+'СЕТ СН'!$I$11+СВЦЭМ!$D$10+'СЕТ СН'!$I$5-'СЕТ СН'!$I$21</f>
        <v>3632.2605436800004</v>
      </c>
      <c r="Y146" s="36">
        <f>SUMIFS(СВЦЭМ!$D$33:$D$776,СВЦЭМ!$A$33:$A$776,$A146,СВЦЭМ!$B$33:$B$776,Y$119)+'СЕТ СН'!$I$11+СВЦЭМ!$D$10+'СЕТ СН'!$I$5-'СЕТ СН'!$I$21</f>
        <v>3695.5215509600002</v>
      </c>
    </row>
    <row r="147" spans="1:27" ht="15.75" x14ac:dyDescent="0.2">
      <c r="A147" s="35">
        <f t="shared" si="3"/>
        <v>43644</v>
      </c>
      <c r="B147" s="36">
        <f>SUMIFS(СВЦЭМ!$D$33:$D$776,СВЦЭМ!$A$33:$A$776,$A147,СВЦЭМ!$B$33:$B$776,B$119)+'СЕТ СН'!$I$11+СВЦЭМ!$D$10+'СЕТ СН'!$I$5-'СЕТ СН'!$I$21</f>
        <v>3789.0162640000003</v>
      </c>
      <c r="C147" s="36">
        <f>SUMIFS(СВЦЭМ!$D$33:$D$776,СВЦЭМ!$A$33:$A$776,$A147,СВЦЭМ!$B$33:$B$776,C$119)+'СЕТ СН'!$I$11+СВЦЭМ!$D$10+'СЕТ СН'!$I$5-'СЕТ СН'!$I$21</f>
        <v>3834.8484403800003</v>
      </c>
      <c r="D147" s="36">
        <f>SUMIFS(СВЦЭМ!$D$33:$D$776,СВЦЭМ!$A$33:$A$776,$A147,СВЦЭМ!$B$33:$B$776,D$119)+'СЕТ СН'!$I$11+СВЦЭМ!$D$10+'СЕТ СН'!$I$5-'СЕТ СН'!$I$21</f>
        <v>3877.5026881000003</v>
      </c>
      <c r="E147" s="36">
        <f>SUMIFS(СВЦЭМ!$D$33:$D$776,СВЦЭМ!$A$33:$A$776,$A147,СВЦЭМ!$B$33:$B$776,E$119)+'СЕТ СН'!$I$11+СВЦЭМ!$D$10+'СЕТ СН'!$I$5-'СЕТ СН'!$I$21</f>
        <v>3881.9663972900003</v>
      </c>
      <c r="F147" s="36">
        <f>SUMIFS(СВЦЭМ!$D$33:$D$776,СВЦЭМ!$A$33:$A$776,$A147,СВЦЭМ!$B$33:$B$776,F$119)+'СЕТ СН'!$I$11+СВЦЭМ!$D$10+'СЕТ СН'!$I$5-'СЕТ СН'!$I$21</f>
        <v>3889.4772641100003</v>
      </c>
      <c r="G147" s="36">
        <f>SUMIFS(СВЦЭМ!$D$33:$D$776,СВЦЭМ!$A$33:$A$776,$A147,СВЦЭМ!$B$33:$B$776,G$119)+'СЕТ СН'!$I$11+СВЦЭМ!$D$10+'СЕТ СН'!$I$5-'СЕТ СН'!$I$21</f>
        <v>3875.5286948500002</v>
      </c>
      <c r="H147" s="36">
        <f>SUMIFS(СВЦЭМ!$D$33:$D$776,СВЦЭМ!$A$33:$A$776,$A147,СВЦЭМ!$B$33:$B$776,H$119)+'СЕТ СН'!$I$11+СВЦЭМ!$D$10+'СЕТ СН'!$I$5-'СЕТ СН'!$I$21</f>
        <v>3814.6462046300003</v>
      </c>
      <c r="I147" s="36">
        <f>SUMIFS(СВЦЭМ!$D$33:$D$776,СВЦЭМ!$A$33:$A$776,$A147,СВЦЭМ!$B$33:$B$776,I$119)+'СЕТ СН'!$I$11+СВЦЭМ!$D$10+'СЕТ СН'!$I$5-'СЕТ СН'!$I$21</f>
        <v>3777.7313099600001</v>
      </c>
      <c r="J147" s="36">
        <f>SUMIFS(СВЦЭМ!$D$33:$D$776,СВЦЭМ!$A$33:$A$776,$A147,СВЦЭМ!$B$33:$B$776,J$119)+'СЕТ СН'!$I$11+СВЦЭМ!$D$10+'СЕТ СН'!$I$5-'СЕТ СН'!$I$21</f>
        <v>3731.7428291700003</v>
      </c>
      <c r="K147" s="36">
        <f>SUMIFS(СВЦЭМ!$D$33:$D$776,СВЦЭМ!$A$33:$A$776,$A147,СВЦЭМ!$B$33:$B$776,K$119)+'СЕТ СН'!$I$11+СВЦЭМ!$D$10+'СЕТ СН'!$I$5-'СЕТ СН'!$I$21</f>
        <v>3717.3853709800005</v>
      </c>
      <c r="L147" s="36">
        <f>SUMIFS(СВЦЭМ!$D$33:$D$776,СВЦЭМ!$A$33:$A$776,$A147,СВЦЭМ!$B$33:$B$776,L$119)+'СЕТ СН'!$I$11+СВЦЭМ!$D$10+'СЕТ СН'!$I$5-'СЕТ СН'!$I$21</f>
        <v>3732.7506800700003</v>
      </c>
      <c r="M147" s="36">
        <f>SUMIFS(СВЦЭМ!$D$33:$D$776,СВЦЭМ!$A$33:$A$776,$A147,СВЦЭМ!$B$33:$B$776,M$119)+'СЕТ СН'!$I$11+СВЦЭМ!$D$10+'СЕТ СН'!$I$5-'СЕТ СН'!$I$21</f>
        <v>3743.1108794400002</v>
      </c>
      <c r="N147" s="36">
        <f>SUMIFS(СВЦЭМ!$D$33:$D$776,СВЦЭМ!$A$33:$A$776,$A147,СВЦЭМ!$B$33:$B$776,N$119)+'СЕТ СН'!$I$11+СВЦЭМ!$D$10+'СЕТ СН'!$I$5-'СЕТ СН'!$I$21</f>
        <v>3762.15043986</v>
      </c>
      <c r="O147" s="36">
        <f>SUMIFS(СВЦЭМ!$D$33:$D$776,СВЦЭМ!$A$33:$A$776,$A147,СВЦЭМ!$B$33:$B$776,O$119)+'СЕТ СН'!$I$11+СВЦЭМ!$D$10+'СЕТ СН'!$I$5-'СЕТ СН'!$I$21</f>
        <v>3754.2896432500002</v>
      </c>
      <c r="P147" s="36">
        <f>SUMIFS(СВЦЭМ!$D$33:$D$776,СВЦЭМ!$A$33:$A$776,$A147,СВЦЭМ!$B$33:$B$776,P$119)+'СЕТ СН'!$I$11+СВЦЭМ!$D$10+'СЕТ СН'!$I$5-'СЕТ СН'!$I$21</f>
        <v>3745.5410407600002</v>
      </c>
      <c r="Q147" s="36">
        <f>SUMIFS(СВЦЭМ!$D$33:$D$776,СВЦЭМ!$A$33:$A$776,$A147,СВЦЭМ!$B$33:$B$776,Q$119)+'СЕТ СН'!$I$11+СВЦЭМ!$D$10+'СЕТ СН'!$I$5-'СЕТ СН'!$I$21</f>
        <v>3723.16526806</v>
      </c>
      <c r="R147" s="36">
        <f>SUMIFS(СВЦЭМ!$D$33:$D$776,СВЦЭМ!$A$33:$A$776,$A147,СВЦЭМ!$B$33:$B$776,R$119)+'СЕТ СН'!$I$11+СВЦЭМ!$D$10+'СЕТ СН'!$I$5-'СЕТ СН'!$I$21</f>
        <v>3692.9923204200004</v>
      </c>
      <c r="S147" s="36">
        <f>SUMIFS(СВЦЭМ!$D$33:$D$776,СВЦЭМ!$A$33:$A$776,$A147,СВЦЭМ!$B$33:$B$776,S$119)+'СЕТ СН'!$I$11+СВЦЭМ!$D$10+'СЕТ СН'!$I$5-'СЕТ СН'!$I$21</f>
        <v>3664.0492714500001</v>
      </c>
      <c r="T147" s="36">
        <f>SUMIFS(СВЦЭМ!$D$33:$D$776,СВЦЭМ!$A$33:$A$776,$A147,СВЦЭМ!$B$33:$B$776,T$119)+'СЕТ СН'!$I$11+СВЦЭМ!$D$10+'СЕТ СН'!$I$5-'СЕТ СН'!$I$21</f>
        <v>3681.0763504800002</v>
      </c>
      <c r="U147" s="36">
        <f>SUMIFS(СВЦЭМ!$D$33:$D$776,СВЦЭМ!$A$33:$A$776,$A147,СВЦЭМ!$B$33:$B$776,U$119)+'СЕТ СН'!$I$11+СВЦЭМ!$D$10+'СЕТ СН'!$I$5-'СЕТ СН'!$I$21</f>
        <v>3689.3894817300002</v>
      </c>
      <c r="V147" s="36">
        <f>SUMIFS(СВЦЭМ!$D$33:$D$776,СВЦЭМ!$A$33:$A$776,$A147,СВЦЭМ!$B$33:$B$776,V$119)+'СЕТ СН'!$I$11+СВЦЭМ!$D$10+'СЕТ СН'!$I$5-'СЕТ СН'!$I$21</f>
        <v>3693.1646465800004</v>
      </c>
      <c r="W147" s="36">
        <f>SUMIFS(СВЦЭМ!$D$33:$D$776,СВЦЭМ!$A$33:$A$776,$A147,СВЦЭМ!$B$33:$B$776,W$119)+'СЕТ СН'!$I$11+СВЦЭМ!$D$10+'СЕТ СН'!$I$5-'СЕТ СН'!$I$21</f>
        <v>3660.0433055900003</v>
      </c>
      <c r="X147" s="36">
        <f>SUMIFS(СВЦЭМ!$D$33:$D$776,СВЦЭМ!$A$33:$A$776,$A147,СВЦЭМ!$B$33:$B$776,X$119)+'СЕТ СН'!$I$11+СВЦЭМ!$D$10+'СЕТ СН'!$I$5-'СЕТ СН'!$I$21</f>
        <v>3657.88794676</v>
      </c>
      <c r="Y147" s="36">
        <f>SUMIFS(СВЦЭМ!$D$33:$D$776,СВЦЭМ!$A$33:$A$776,$A147,СВЦЭМ!$B$33:$B$776,Y$119)+'СЕТ СН'!$I$11+СВЦЭМ!$D$10+'СЕТ СН'!$I$5-'СЕТ СН'!$I$21</f>
        <v>3747.6620626100002</v>
      </c>
    </row>
    <row r="148" spans="1:27" ht="15.75" x14ac:dyDescent="0.2">
      <c r="A148" s="35">
        <f t="shared" si="3"/>
        <v>43645</v>
      </c>
      <c r="B148" s="36">
        <f>SUMIFS(СВЦЭМ!$D$33:$D$776,СВЦЭМ!$A$33:$A$776,$A148,СВЦЭМ!$B$33:$B$776,B$119)+'СЕТ СН'!$I$11+СВЦЭМ!$D$10+'СЕТ СН'!$I$5-'СЕТ СН'!$I$21</f>
        <v>3780.6228681800003</v>
      </c>
      <c r="C148" s="36">
        <f>SUMIFS(СВЦЭМ!$D$33:$D$776,СВЦЭМ!$A$33:$A$776,$A148,СВЦЭМ!$B$33:$B$776,C$119)+'СЕТ СН'!$I$11+СВЦЭМ!$D$10+'СЕТ СН'!$I$5-'СЕТ СН'!$I$21</f>
        <v>3828.8028222600001</v>
      </c>
      <c r="D148" s="36">
        <f>SUMIFS(СВЦЭМ!$D$33:$D$776,СВЦЭМ!$A$33:$A$776,$A148,СВЦЭМ!$B$33:$B$776,D$119)+'СЕТ СН'!$I$11+СВЦЭМ!$D$10+'СЕТ СН'!$I$5-'СЕТ СН'!$I$21</f>
        <v>3853.2449031200003</v>
      </c>
      <c r="E148" s="36">
        <f>SUMIFS(СВЦЭМ!$D$33:$D$776,СВЦЭМ!$A$33:$A$776,$A148,СВЦЭМ!$B$33:$B$776,E$119)+'СЕТ СН'!$I$11+СВЦЭМ!$D$10+'СЕТ СН'!$I$5-'СЕТ СН'!$I$21</f>
        <v>3872.8943793000003</v>
      </c>
      <c r="F148" s="36">
        <f>SUMIFS(СВЦЭМ!$D$33:$D$776,СВЦЭМ!$A$33:$A$776,$A148,СВЦЭМ!$B$33:$B$776,F$119)+'СЕТ СН'!$I$11+СВЦЭМ!$D$10+'СЕТ СН'!$I$5-'СЕТ СН'!$I$21</f>
        <v>3877.3847723400004</v>
      </c>
      <c r="G148" s="36">
        <f>SUMIFS(СВЦЭМ!$D$33:$D$776,СВЦЭМ!$A$33:$A$776,$A148,СВЦЭМ!$B$33:$B$776,G$119)+'СЕТ СН'!$I$11+СВЦЭМ!$D$10+'СЕТ СН'!$I$5-'СЕТ СН'!$I$21</f>
        <v>3874.8633100100001</v>
      </c>
      <c r="H148" s="36">
        <f>SUMIFS(СВЦЭМ!$D$33:$D$776,СВЦЭМ!$A$33:$A$776,$A148,СВЦЭМ!$B$33:$B$776,H$119)+'СЕТ СН'!$I$11+СВЦЭМ!$D$10+'СЕТ СН'!$I$5-'СЕТ СН'!$I$21</f>
        <v>3837.4745255200005</v>
      </c>
      <c r="I148" s="36">
        <f>SUMIFS(СВЦЭМ!$D$33:$D$776,СВЦЭМ!$A$33:$A$776,$A148,СВЦЭМ!$B$33:$B$776,I$119)+'СЕТ СН'!$I$11+СВЦЭМ!$D$10+'СЕТ СН'!$I$5-'СЕТ СН'!$I$21</f>
        <v>3799.3006096900003</v>
      </c>
      <c r="J148" s="36">
        <f>SUMIFS(СВЦЭМ!$D$33:$D$776,СВЦЭМ!$A$33:$A$776,$A148,СВЦЭМ!$B$33:$B$776,J$119)+'СЕТ СН'!$I$11+СВЦЭМ!$D$10+'СЕТ СН'!$I$5-'СЕТ СН'!$I$21</f>
        <v>3783.1101720300003</v>
      </c>
      <c r="K148" s="36">
        <f>SUMIFS(СВЦЭМ!$D$33:$D$776,СВЦЭМ!$A$33:$A$776,$A148,СВЦЭМ!$B$33:$B$776,K$119)+'СЕТ СН'!$I$11+СВЦЭМ!$D$10+'СЕТ СН'!$I$5-'СЕТ СН'!$I$21</f>
        <v>3735.7939364900003</v>
      </c>
      <c r="L148" s="36">
        <f>SUMIFS(СВЦЭМ!$D$33:$D$776,СВЦЭМ!$A$33:$A$776,$A148,СВЦЭМ!$B$33:$B$776,L$119)+'СЕТ СН'!$I$11+СВЦЭМ!$D$10+'СЕТ СН'!$I$5-'СЕТ СН'!$I$21</f>
        <v>3717.2803540500004</v>
      </c>
      <c r="M148" s="36">
        <f>SUMIFS(СВЦЭМ!$D$33:$D$776,СВЦЭМ!$A$33:$A$776,$A148,СВЦЭМ!$B$33:$B$776,M$119)+'СЕТ СН'!$I$11+СВЦЭМ!$D$10+'СЕТ СН'!$I$5-'СЕТ СН'!$I$21</f>
        <v>3712.2548374100002</v>
      </c>
      <c r="N148" s="36">
        <f>SUMIFS(СВЦЭМ!$D$33:$D$776,СВЦЭМ!$A$33:$A$776,$A148,СВЦЭМ!$B$33:$B$776,N$119)+'СЕТ СН'!$I$11+СВЦЭМ!$D$10+'СЕТ СН'!$I$5-'СЕТ СН'!$I$21</f>
        <v>3723.6710702800001</v>
      </c>
      <c r="O148" s="36">
        <f>SUMIFS(СВЦЭМ!$D$33:$D$776,СВЦЭМ!$A$33:$A$776,$A148,СВЦЭМ!$B$33:$B$776,O$119)+'СЕТ СН'!$I$11+СВЦЭМ!$D$10+'СЕТ СН'!$I$5-'СЕТ СН'!$I$21</f>
        <v>3724.6980492500002</v>
      </c>
      <c r="P148" s="36">
        <f>SUMIFS(СВЦЭМ!$D$33:$D$776,СВЦЭМ!$A$33:$A$776,$A148,СВЦЭМ!$B$33:$B$776,P$119)+'СЕТ СН'!$I$11+СВЦЭМ!$D$10+'СЕТ СН'!$I$5-'СЕТ СН'!$I$21</f>
        <v>3728.0627514600001</v>
      </c>
      <c r="Q148" s="36">
        <f>SUMIFS(СВЦЭМ!$D$33:$D$776,СВЦЭМ!$A$33:$A$776,$A148,СВЦЭМ!$B$33:$B$776,Q$119)+'СЕТ СН'!$I$11+СВЦЭМ!$D$10+'СЕТ СН'!$I$5-'СЕТ СН'!$I$21</f>
        <v>3697.4887964700001</v>
      </c>
      <c r="R148" s="36">
        <f>SUMIFS(СВЦЭМ!$D$33:$D$776,СВЦЭМ!$A$33:$A$776,$A148,СВЦЭМ!$B$33:$B$776,R$119)+'СЕТ СН'!$I$11+СВЦЭМ!$D$10+'СЕТ СН'!$I$5-'СЕТ СН'!$I$21</f>
        <v>3659.4505296100001</v>
      </c>
      <c r="S148" s="36">
        <f>SUMIFS(СВЦЭМ!$D$33:$D$776,СВЦЭМ!$A$33:$A$776,$A148,СВЦЭМ!$B$33:$B$776,S$119)+'СЕТ СН'!$I$11+СВЦЭМ!$D$10+'СЕТ СН'!$I$5-'СЕТ СН'!$I$21</f>
        <v>3644.9634366100004</v>
      </c>
      <c r="T148" s="36">
        <f>SUMIFS(СВЦЭМ!$D$33:$D$776,СВЦЭМ!$A$33:$A$776,$A148,СВЦЭМ!$B$33:$B$776,T$119)+'СЕТ СН'!$I$11+СВЦЭМ!$D$10+'СЕТ СН'!$I$5-'СЕТ СН'!$I$21</f>
        <v>3640.2281798600002</v>
      </c>
      <c r="U148" s="36">
        <f>SUMIFS(СВЦЭМ!$D$33:$D$776,СВЦЭМ!$A$33:$A$776,$A148,СВЦЭМ!$B$33:$B$776,U$119)+'СЕТ СН'!$I$11+СВЦЭМ!$D$10+'СЕТ СН'!$I$5-'СЕТ СН'!$I$21</f>
        <v>3644.1708324000001</v>
      </c>
      <c r="V148" s="36">
        <f>SUMIFS(СВЦЭМ!$D$33:$D$776,СВЦЭМ!$A$33:$A$776,$A148,СВЦЭМ!$B$33:$B$776,V$119)+'СЕТ СН'!$I$11+СВЦЭМ!$D$10+'СЕТ СН'!$I$5-'СЕТ СН'!$I$21</f>
        <v>3645.5223748900003</v>
      </c>
      <c r="W148" s="36">
        <f>SUMIFS(СВЦЭМ!$D$33:$D$776,СВЦЭМ!$A$33:$A$776,$A148,СВЦЭМ!$B$33:$B$776,W$119)+'СЕТ СН'!$I$11+СВЦЭМ!$D$10+'СЕТ СН'!$I$5-'СЕТ СН'!$I$21</f>
        <v>3622.9389708600002</v>
      </c>
      <c r="X148" s="36">
        <f>SUMIFS(СВЦЭМ!$D$33:$D$776,СВЦЭМ!$A$33:$A$776,$A148,СВЦЭМ!$B$33:$B$776,X$119)+'СЕТ СН'!$I$11+СВЦЭМ!$D$10+'СЕТ СН'!$I$5-'СЕТ СН'!$I$21</f>
        <v>3634.7826589300003</v>
      </c>
      <c r="Y148" s="36">
        <f>SUMIFS(СВЦЭМ!$D$33:$D$776,СВЦЭМ!$A$33:$A$776,$A148,СВЦЭМ!$B$33:$B$776,Y$119)+'СЕТ СН'!$I$11+СВЦЭМ!$D$10+'СЕТ СН'!$I$5-'СЕТ СН'!$I$21</f>
        <v>3716.1794295700001</v>
      </c>
    </row>
    <row r="149" spans="1:27" ht="15.75" x14ac:dyDescent="0.2">
      <c r="A149" s="35">
        <f t="shared" si="3"/>
        <v>43646</v>
      </c>
      <c r="B149" s="36">
        <f>SUMIFS(СВЦЭМ!$D$33:$D$776,СВЦЭМ!$A$33:$A$776,$A149,СВЦЭМ!$B$33:$B$776,B$119)+'СЕТ СН'!$I$11+СВЦЭМ!$D$10+'СЕТ СН'!$I$5-'СЕТ СН'!$I$21</f>
        <v>3768.7577291300004</v>
      </c>
      <c r="C149" s="36">
        <f>SUMIFS(СВЦЭМ!$D$33:$D$776,СВЦЭМ!$A$33:$A$776,$A149,СВЦЭМ!$B$33:$B$776,C$119)+'СЕТ СН'!$I$11+СВЦЭМ!$D$10+'СЕТ СН'!$I$5-'СЕТ СН'!$I$21</f>
        <v>3811.5547945800004</v>
      </c>
      <c r="D149" s="36">
        <f>SUMIFS(СВЦЭМ!$D$33:$D$776,СВЦЭМ!$A$33:$A$776,$A149,СВЦЭМ!$B$33:$B$776,D$119)+'СЕТ СН'!$I$11+СВЦЭМ!$D$10+'СЕТ СН'!$I$5-'СЕТ СН'!$I$21</f>
        <v>3852.25795483</v>
      </c>
      <c r="E149" s="36">
        <f>SUMIFS(СВЦЭМ!$D$33:$D$776,СВЦЭМ!$A$33:$A$776,$A149,СВЦЭМ!$B$33:$B$776,E$119)+'СЕТ СН'!$I$11+СВЦЭМ!$D$10+'СЕТ СН'!$I$5-'СЕТ СН'!$I$21</f>
        <v>3874.7136255000005</v>
      </c>
      <c r="F149" s="36">
        <f>SUMIFS(СВЦЭМ!$D$33:$D$776,СВЦЭМ!$A$33:$A$776,$A149,СВЦЭМ!$B$33:$B$776,F$119)+'СЕТ СН'!$I$11+СВЦЭМ!$D$10+'СЕТ СН'!$I$5-'СЕТ СН'!$I$21</f>
        <v>3881.4626080300004</v>
      </c>
      <c r="G149" s="36">
        <f>SUMIFS(СВЦЭМ!$D$33:$D$776,СВЦЭМ!$A$33:$A$776,$A149,СВЦЭМ!$B$33:$B$776,G$119)+'СЕТ СН'!$I$11+СВЦЭМ!$D$10+'СЕТ СН'!$I$5-'СЕТ СН'!$I$21</f>
        <v>3887.1404853100003</v>
      </c>
      <c r="H149" s="36">
        <f>SUMIFS(СВЦЭМ!$D$33:$D$776,СВЦЭМ!$A$33:$A$776,$A149,СВЦЭМ!$B$33:$B$776,H$119)+'СЕТ СН'!$I$11+СВЦЭМ!$D$10+'СЕТ СН'!$I$5-'СЕТ СН'!$I$21</f>
        <v>3862.2437943700002</v>
      </c>
      <c r="I149" s="36">
        <f>SUMIFS(СВЦЭМ!$D$33:$D$776,СВЦЭМ!$A$33:$A$776,$A149,СВЦЭМ!$B$33:$B$776,I$119)+'СЕТ СН'!$I$11+СВЦЭМ!$D$10+'СЕТ СН'!$I$5-'СЕТ СН'!$I$21</f>
        <v>3827.1352686200003</v>
      </c>
      <c r="J149" s="36">
        <f>SUMIFS(СВЦЭМ!$D$33:$D$776,СВЦЭМ!$A$33:$A$776,$A149,СВЦЭМ!$B$33:$B$776,J$119)+'СЕТ СН'!$I$11+СВЦЭМ!$D$10+'СЕТ СН'!$I$5-'СЕТ СН'!$I$21</f>
        <v>3768.0413989500003</v>
      </c>
      <c r="K149" s="36">
        <f>SUMIFS(СВЦЭМ!$D$33:$D$776,СВЦЭМ!$A$33:$A$776,$A149,СВЦЭМ!$B$33:$B$776,K$119)+'СЕТ СН'!$I$11+СВЦЭМ!$D$10+'СЕТ СН'!$I$5-'СЕТ СН'!$I$21</f>
        <v>3743.1818288800005</v>
      </c>
      <c r="L149" s="36">
        <f>SUMIFS(СВЦЭМ!$D$33:$D$776,СВЦЭМ!$A$33:$A$776,$A149,СВЦЭМ!$B$33:$B$776,L$119)+'СЕТ СН'!$I$11+СВЦЭМ!$D$10+'СЕТ СН'!$I$5-'СЕТ СН'!$I$21</f>
        <v>3717.7179449800001</v>
      </c>
      <c r="M149" s="36">
        <f>SUMIFS(СВЦЭМ!$D$33:$D$776,СВЦЭМ!$A$33:$A$776,$A149,СВЦЭМ!$B$33:$B$776,M$119)+'СЕТ СН'!$I$11+СВЦЭМ!$D$10+'СЕТ СН'!$I$5-'СЕТ СН'!$I$21</f>
        <v>3701.7344862400005</v>
      </c>
      <c r="N149" s="36">
        <f>SUMIFS(СВЦЭМ!$D$33:$D$776,СВЦЭМ!$A$33:$A$776,$A149,СВЦЭМ!$B$33:$B$776,N$119)+'СЕТ СН'!$I$11+СВЦЭМ!$D$10+'СЕТ СН'!$I$5-'СЕТ СН'!$I$21</f>
        <v>3716.8101719300003</v>
      </c>
      <c r="O149" s="36">
        <f>SUMIFS(СВЦЭМ!$D$33:$D$776,СВЦЭМ!$A$33:$A$776,$A149,СВЦЭМ!$B$33:$B$776,O$119)+'СЕТ СН'!$I$11+СВЦЭМ!$D$10+'СЕТ СН'!$I$5-'СЕТ СН'!$I$21</f>
        <v>3738.1504946900004</v>
      </c>
      <c r="P149" s="36">
        <f>SUMIFS(СВЦЭМ!$D$33:$D$776,СВЦЭМ!$A$33:$A$776,$A149,СВЦЭМ!$B$33:$B$776,P$119)+'СЕТ СН'!$I$11+СВЦЭМ!$D$10+'СЕТ СН'!$I$5-'СЕТ СН'!$I$21</f>
        <v>3745.4474432900001</v>
      </c>
      <c r="Q149" s="36">
        <f>SUMIFS(СВЦЭМ!$D$33:$D$776,СВЦЭМ!$A$33:$A$776,$A149,СВЦЭМ!$B$33:$B$776,Q$119)+'СЕТ СН'!$I$11+СВЦЭМ!$D$10+'СЕТ СН'!$I$5-'СЕТ СН'!$I$21</f>
        <v>3713.0046763600003</v>
      </c>
      <c r="R149" s="36">
        <f>SUMIFS(СВЦЭМ!$D$33:$D$776,СВЦЭМ!$A$33:$A$776,$A149,СВЦЭМ!$B$33:$B$776,R$119)+'СЕТ СН'!$I$11+СВЦЭМ!$D$10+'СЕТ СН'!$I$5-'СЕТ СН'!$I$21</f>
        <v>3651.9621122600001</v>
      </c>
      <c r="S149" s="36">
        <f>SUMIFS(СВЦЭМ!$D$33:$D$776,СВЦЭМ!$A$33:$A$776,$A149,СВЦЭМ!$B$33:$B$776,S$119)+'СЕТ СН'!$I$11+СВЦЭМ!$D$10+'СЕТ СН'!$I$5-'СЕТ СН'!$I$21</f>
        <v>3650.0313096</v>
      </c>
      <c r="T149" s="36">
        <f>SUMIFS(СВЦЭМ!$D$33:$D$776,СВЦЭМ!$A$33:$A$776,$A149,СВЦЭМ!$B$33:$B$776,T$119)+'СЕТ СН'!$I$11+СВЦЭМ!$D$10+'СЕТ СН'!$I$5-'СЕТ СН'!$I$21</f>
        <v>3660.1727150400002</v>
      </c>
      <c r="U149" s="36">
        <f>SUMIFS(СВЦЭМ!$D$33:$D$776,СВЦЭМ!$A$33:$A$776,$A149,СВЦЭМ!$B$33:$B$776,U$119)+'СЕТ СН'!$I$11+СВЦЭМ!$D$10+'СЕТ СН'!$I$5-'СЕТ СН'!$I$21</f>
        <v>3676.2688219500001</v>
      </c>
      <c r="V149" s="36">
        <f>SUMIFS(СВЦЭМ!$D$33:$D$776,СВЦЭМ!$A$33:$A$776,$A149,СВЦЭМ!$B$33:$B$776,V$119)+'СЕТ СН'!$I$11+СВЦЭМ!$D$10+'СЕТ СН'!$I$5-'СЕТ СН'!$I$21</f>
        <v>3644.2591476700004</v>
      </c>
      <c r="W149" s="36">
        <f>SUMIFS(СВЦЭМ!$D$33:$D$776,СВЦЭМ!$A$33:$A$776,$A149,СВЦЭМ!$B$33:$B$776,W$119)+'СЕТ СН'!$I$11+СВЦЭМ!$D$10+'СЕТ СН'!$I$5-'СЕТ СН'!$I$21</f>
        <v>3622.4232700400003</v>
      </c>
      <c r="X149" s="36">
        <f>SUMIFS(СВЦЭМ!$D$33:$D$776,СВЦЭМ!$A$33:$A$776,$A149,СВЦЭМ!$B$33:$B$776,X$119)+'СЕТ СН'!$I$11+СВЦЭМ!$D$10+'СЕТ СН'!$I$5-'СЕТ СН'!$I$21</f>
        <v>3640.3088071300003</v>
      </c>
      <c r="Y149" s="36">
        <f>SUMIFS(СВЦЭМ!$D$33:$D$776,СВЦЭМ!$A$33:$A$776,$A149,СВЦЭМ!$B$33:$B$776,Y$119)+'СЕТ СН'!$I$11+СВЦЭМ!$D$10+'СЕТ СН'!$I$5-'СЕТ СН'!$I$21</f>
        <v>3698.6179667200004</v>
      </c>
    </row>
    <row r="150" spans="1:27" ht="15.75" hidden="1" x14ac:dyDescent="0.2">
      <c r="A150" s="35">
        <f t="shared" si="3"/>
        <v>43647</v>
      </c>
      <c r="B150" s="36">
        <f>SUMIFS(СВЦЭМ!$D$33:$D$776,СВЦЭМ!$A$33:$A$776,$A150,СВЦЭМ!$B$33:$B$776,B$119)+'СЕТ СН'!$I$11+СВЦЭМ!$D$10+'СЕТ СН'!$I$5-'СЕТ СН'!$I$21</f>
        <v>3062.5272099100002</v>
      </c>
      <c r="C150" s="36">
        <f>SUMIFS(СВЦЭМ!$D$33:$D$776,СВЦЭМ!$A$33:$A$776,$A150,СВЦЭМ!$B$33:$B$776,C$119)+'СЕТ СН'!$I$11+СВЦЭМ!$D$10+'СЕТ СН'!$I$5-'СЕТ СН'!$I$21</f>
        <v>3062.5272099100002</v>
      </c>
      <c r="D150" s="36">
        <f>SUMIFS(СВЦЭМ!$D$33:$D$776,СВЦЭМ!$A$33:$A$776,$A150,СВЦЭМ!$B$33:$B$776,D$119)+'СЕТ СН'!$I$11+СВЦЭМ!$D$10+'СЕТ СН'!$I$5-'СЕТ СН'!$I$21</f>
        <v>3062.5272099100002</v>
      </c>
      <c r="E150" s="36">
        <f>SUMIFS(СВЦЭМ!$D$33:$D$776,СВЦЭМ!$A$33:$A$776,$A150,СВЦЭМ!$B$33:$B$776,E$119)+'СЕТ СН'!$I$11+СВЦЭМ!$D$10+'СЕТ СН'!$I$5-'СЕТ СН'!$I$21</f>
        <v>3062.5272099100002</v>
      </c>
      <c r="F150" s="36">
        <f>SUMIFS(СВЦЭМ!$D$33:$D$776,СВЦЭМ!$A$33:$A$776,$A150,СВЦЭМ!$B$33:$B$776,F$119)+'СЕТ СН'!$I$11+СВЦЭМ!$D$10+'СЕТ СН'!$I$5-'СЕТ СН'!$I$21</f>
        <v>3062.5272099100002</v>
      </c>
      <c r="G150" s="36">
        <f>SUMIFS(СВЦЭМ!$D$33:$D$776,СВЦЭМ!$A$33:$A$776,$A150,СВЦЭМ!$B$33:$B$776,G$119)+'СЕТ СН'!$I$11+СВЦЭМ!$D$10+'СЕТ СН'!$I$5-'СЕТ СН'!$I$21</f>
        <v>3062.5272099100002</v>
      </c>
      <c r="H150" s="36">
        <f>SUMIFS(СВЦЭМ!$D$33:$D$776,СВЦЭМ!$A$33:$A$776,$A150,СВЦЭМ!$B$33:$B$776,H$119)+'СЕТ СН'!$I$11+СВЦЭМ!$D$10+'СЕТ СН'!$I$5-'СЕТ СН'!$I$21</f>
        <v>3062.5272099100002</v>
      </c>
      <c r="I150" s="36">
        <f>SUMIFS(СВЦЭМ!$D$33:$D$776,СВЦЭМ!$A$33:$A$776,$A150,СВЦЭМ!$B$33:$B$776,I$119)+'СЕТ СН'!$I$11+СВЦЭМ!$D$10+'СЕТ СН'!$I$5-'СЕТ СН'!$I$21</f>
        <v>3062.5272099100002</v>
      </c>
      <c r="J150" s="36">
        <f>SUMIFS(СВЦЭМ!$D$33:$D$776,СВЦЭМ!$A$33:$A$776,$A150,СВЦЭМ!$B$33:$B$776,J$119)+'СЕТ СН'!$I$11+СВЦЭМ!$D$10+'СЕТ СН'!$I$5-'СЕТ СН'!$I$21</f>
        <v>3062.5272099100002</v>
      </c>
      <c r="K150" s="36">
        <f>SUMIFS(СВЦЭМ!$D$33:$D$776,СВЦЭМ!$A$33:$A$776,$A150,СВЦЭМ!$B$33:$B$776,K$119)+'СЕТ СН'!$I$11+СВЦЭМ!$D$10+'СЕТ СН'!$I$5-'СЕТ СН'!$I$21</f>
        <v>3062.5272099100002</v>
      </c>
      <c r="L150" s="36">
        <f>SUMIFS(СВЦЭМ!$D$33:$D$776,СВЦЭМ!$A$33:$A$776,$A150,СВЦЭМ!$B$33:$B$776,L$119)+'СЕТ СН'!$I$11+СВЦЭМ!$D$10+'СЕТ СН'!$I$5-'СЕТ СН'!$I$21</f>
        <v>3062.5272099100002</v>
      </c>
      <c r="M150" s="36">
        <f>SUMIFS(СВЦЭМ!$D$33:$D$776,СВЦЭМ!$A$33:$A$776,$A150,СВЦЭМ!$B$33:$B$776,M$119)+'СЕТ СН'!$I$11+СВЦЭМ!$D$10+'СЕТ СН'!$I$5-'СЕТ СН'!$I$21</f>
        <v>3062.5272099100002</v>
      </c>
      <c r="N150" s="36">
        <f>SUMIFS(СВЦЭМ!$D$33:$D$776,СВЦЭМ!$A$33:$A$776,$A150,СВЦЭМ!$B$33:$B$776,N$119)+'СЕТ СН'!$I$11+СВЦЭМ!$D$10+'СЕТ СН'!$I$5-'СЕТ СН'!$I$21</f>
        <v>3062.5272099100002</v>
      </c>
      <c r="O150" s="36">
        <f>SUMIFS(СВЦЭМ!$D$33:$D$776,СВЦЭМ!$A$33:$A$776,$A150,СВЦЭМ!$B$33:$B$776,O$119)+'СЕТ СН'!$I$11+СВЦЭМ!$D$10+'СЕТ СН'!$I$5-'СЕТ СН'!$I$21</f>
        <v>3062.5272099100002</v>
      </c>
      <c r="P150" s="36">
        <f>SUMIFS(СВЦЭМ!$D$33:$D$776,СВЦЭМ!$A$33:$A$776,$A150,СВЦЭМ!$B$33:$B$776,P$119)+'СЕТ СН'!$I$11+СВЦЭМ!$D$10+'СЕТ СН'!$I$5-'СЕТ СН'!$I$21</f>
        <v>3062.5272099100002</v>
      </c>
      <c r="Q150" s="36">
        <f>SUMIFS(СВЦЭМ!$D$33:$D$776,СВЦЭМ!$A$33:$A$776,$A150,СВЦЭМ!$B$33:$B$776,Q$119)+'СЕТ СН'!$I$11+СВЦЭМ!$D$10+'СЕТ СН'!$I$5-'СЕТ СН'!$I$21</f>
        <v>3062.5272099100002</v>
      </c>
      <c r="R150" s="36">
        <f>SUMIFS(СВЦЭМ!$D$33:$D$776,СВЦЭМ!$A$33:$A$776,$A150,СВЦЭМ!$B$33:$B$776,R$119)+'СЕТ СН'!$I$11+СВЦЭМ!$D$10+'СЕТ СН'!$I$5-'СЕТ СН'!$I$21</f>
        <v>3062.5272099100002</v>
      </c>
      <c r="S150" s="36">
        <f>SUMIFS(СВЦЭМ!$D$33:$D$776,СВЦЭМ!$A$33:$A$776,$A150,СВЦЭМ!$B$33:$B$776,S$119)+'СЕТ СН'!$I$11+СВЦЭМ!$D$10+'СЕТ СН'!$I$5-'СЕТ СН'!$I$21</f>
        <v>3062.5272099100002</v>
      </c>
      <c r="T150" s="36">
        <f>SUMIFS(СВЦЭМ!$D$33:$D$776,СВЦЭМ!$A$33:$A$776,$A150,СВЦЭМ!$B$33:$B$776,T$119)+'СЕТ СН'!$I$11+СВЦЭМ!$D$10+'СЕТ СН'!$I$5-'СЕТ СН'!$I$21</f>
        <v>3062.5272099100002</v>
      </c>
      <c r="U150" s="36">
        <f>SUMIFS(СВЦЭМ!$D$33:$D$776,СВЦЭМ!$A$33:$A$776,$A150,СВЦЭМ!$B$33:$B$776,U$119)+'СЕТ СН'!$I$11+СВЦЭМ!$D$10+'СЕТ СН'!$I$5-'СЕТ СН'!$I$21</f>
        <v>3062.5272099100002</v>
      </c>
      <c r="V150" s="36">
        <f>SUMIFS(СВЦЭМ!$D$33:$D$776,СВЦЭМ!$A$33:$A$776,$A150,СВЦЭМ!$B$33:$B$776,V$119)+'СЕТ СН'!$I$11+СВЦЭМ!$D$10+'СЕТ СН'!$I$5-'СЕТ СН'!$I$21</f>
        <v>3062.5272099100002</v>
      </c>
      <c r="W150" s="36">
        <f>SUMIFS(СВЦЭМ!$D$33:$D$776,СВЦЭМ!$A$33:$A$776,$A150,СВЦЭМ!$B$33:$B$776,W$119)+'СЕТ СН'!$I$11+СВЦЭМ!$D$10+'СЕТ СН'!$I$5-'СЕТ СН'!$I$21</f>
        <v>3062.5272099100002</v>
      </c>
      <c r="X150" s="36">
        <f>SUMIFS(СВЦЭМ!$D$33:$D$776,СВЦЭМ!$A$33:$A$776,$A150,СВЦЭМ!$B$33:$B$776,X$119)+'СЕТ СН'!$I$11+СВЦЭМ!$D$10+'СЕТ СН'!$I$5-'СЕТ СН'!$I$21</f>
        <v>3062.5272099100002</v>
      </c>
      <c r="Y150" s="36">
        <f>SUMIFS(СВЦЭМ!$D$33:$D$776,СВЦЭМ!$A$33:$A$776,$A150,СВЦЭМ!$B$33:$B$776,Y$119)+'СЕТ СН'!$I$11+СВЦЭМ!$D$10+'СЕТ СН'!$I$5-'СЕТ СН'!$I$21</f>
        <v>3062.5272099100002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1" t="s">
        <v>7</v>
      </c>
      <c r="B153" s="125" t="s">
        <v>140</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32"/>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3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01.06.2019</v>
      </c>
      <c r="B156" s="36">
        <f>SUMIFS(СВЦЭМ!$E$33:$E$776,СВЦЭМ!$A$33:$A$776,$A156,СВЦЭМ!$B$33:$B$776,B$155)+'СЕТ СН'!$F$12</f>
        <v>139.18690814000001</v>
      </c>
      <c r="C156" s="36">
        <f>SUMIFS(СВЦЭМ!$E$33:$E$776,СВЦЭМ!$A$33:$A$776,$A156,СВЦЭМ!$B$33:$B$776,C$155)+'СЕТ СН'!$F$12</f>
        <v>147.95673389999999</v>
      </c>
      <c r="D156" s="36">
        <f>SUMIFS(СВЦЭМ!$E$33:$E$776,СВЦЭМ!$A$33:$A$776,$A156,СВЦЭМ!$B$33:$B$776,D$155)+'СЕТ СН'!$F$12</f>
        <v>156.28902679000001</v>
      </c>
      <c r="E156" s="36">
        <f>SUMIFS(СВЦЭМ!$E$33:$E$776,СВЦЭМ!$A$33:$A$776,$A156,СВЦЭМ!$B$33:$B$776,E$155)+'СЕТ СН'!$F$12</f>
        <v>160.74532077999999</v>
      </c>
      <c r="F156" s="36">
        <f>SUMIFS(СВЦЭМ!$E$33:$E$776,СВЦЭМ!$A$33:$A$776,$A156,СВЦЭМ!$B$33:$B$776,F$155)+'СЕТ СН'!$F$12</f>
        <v>162.81255565000001</v>
      </c>
      <c r="G156" s="36">
        <f>SUMIFS(СВЦЭМ!$E$33:$E$776,СВЦЭМ!$A$33:$A$776,$A156,СВЦЭМ!$B$33:$B$776,G$155)+'СЕТ СН'!$F$12</f>
        <v>163.81435314000001</v>
      </c>
      <c r="H156" s="36">
        <f>SUMIFS(СВЦЭМ!$E$33:$E$776,СВЦЭМ!$A$33:$A$776,$A156,СВЦЭМ!$B$33:$B$776,H$155)+'СЕТ СН'!$F$12</f>
        <v>157.29869993</v>
      </c>
      <c r="I156" s="36">
        <f>SUMIFS(СВЦЭМ!$E$33:$E$776,СВЦЭМ!$A$33:$A$776,$A156,СВЦЭМ!$B$33:$B$776,I$155)+'СЕТ СН'!$F$12</f>
        <v>152.83984178</v>
      </c>
      <c r="J156" s="36">
        <f>SUMIFS(СВЦЭМ!$E$33:$E$776,СВЦЭМ!$A$33:$A$776,$A156,СВЦЭМ!$B$33:$B$776,J$155)+'СЕТ СН'!$F$12</f>
        <v>145.97008084000001</v>
      </c>
      <c r="K156" s="36">
        <f>SUMIFS(СВЦЭМ!$E$33:$E$776,СВЦЭМ!$A$33:$A$776,$A156,СВЦЭМ!$B$33:$B$776,K$155)+'СЕТ СН'!$F$12</f>
        <v>133.93218406</v>
      </c>
      <c r="L156" s="36">
        <f>SUMIFS(СВЦЭМ!$E$33:$E$776,СВЦЭМ!$A$33:$A$776,$A156,СВЦЭМ!$B$33:$B$776,L$155)+'СЕТ СН'!$F$12</f>
        <v>128.41991949000001</v>
      </c>
      <c r="M156" s="36">
        <f>SUMIFS(СВЦЭМ!$E$33:$E$776,СВЦЭМ!$A$33:$A$776,$A156,СВЦЭМ!$B$33:$B$776,M$155)+'СЕТ СН'!$F$12</f>
        <v>125.05745838999999</v>
      </c>
      <c r="N156" s="36">
        <f>SUMIFS(СВЦЭМ!$E$33:$E$776,СВЦЭМ!$A$33:$A$776,$A156,СВЦЭМ!$B$33:$B$776,N$155)+'СЕТ СН'!$F$12</f>
        <v>129.94299318</v>
      </c>
      <c r="O156" s="36">
        <f>SUMIFS(СВЦЭМ!$E$33:$E$776,СВЦЭМ!$A$33:$A$776,$A156,СВЦЭМ!$B$33:$B$776,O$155)+'СЕТ СН'!$F$12</f>
        <v>130.01557124999999</v>
      </c>
      <c r="P156" s="36">
        <f>SUMIFS(СВЦЭМ!$E$33:$E$776,СВЦЭМ!$A$33:$A$776,$A156,СВЦЭМ!$B$33:$B$776,P$155)+'СЕТ СН'!$F$12</f>
        <v>133.09062251</v>
      </c>
      <c r="Q156" s="36">
        <f>SUMIFS(СВЦЭМ!$E$33:$E$776,СВЦЭМ!$A$33:$A$776,$A156,СВЦЭМ!$B$33:$B$776,Q$155)+'СЕТ СН'!$F$12</f>
        <v>126.62073053</v>
      </c>
      <c r="R156" s="36">
        <f>SUMIFS(СВЦЭМ!$E$33:$E$776,СВЦЭМ!$A$33:$A$776,$A156,СВЦЭМ!$B$33:$B$776,R$155)+'СЕТ СН'!$F$12</f>
        <v>120.47276961999999</v>
      </c>
      <c r="S156" s="36">
        <f>SUMIFS(СВЦЭМ!$E$33:$E$776,СВЦЭМ!$A$33:$A$776,$A156,СВЦЭМ!$B$33:$B$776,S$155)+'СЕТ СН'!$F$12</f>
        <v>126.76131749</v>
      </c>
      <c r="T156" s="36">
        <f>SUMIFS(СВЦЭМ!$E$33:$E$776,СВЦЭМ!$A$33:$A$776,$A156,СВЦЭМ!$B$33:$B$776,T$155)+'СЕТ СН'!$F$12</f>
        <v>123.1852281</v>
      </c>
      <c r="U156" s="36">
        <f>SUMIFS(СВЦЭМ!$E$33:$E$776,СВЦЭМ!$A$33:$A$776,$A156,СВЦЭМ!$B$33:$B$776,U$155)+'СЕТ СН'!$F$12</f>
        <v>119.1579528</v>
      </c>
      <c r="V156" s="36">
        <f>SUMIFS(СВЦЭМ!$E$33:$E$776,СВЦЭМ!$A$33:$A$776,$A156,СВЦЭМ!$B$33:$B$776,V$155)+'СЕТ СН'!$F$12</f>
        <v>115.22285161000001</v>
      </c>
      <c r="W156" s="36">
        <f>SUMIFS(СВЦЭМ!$E$33:$E$776,СВЦЭМ!$A$33:$A$776,$A156,СВЦЭМ!$B$33:$B$776,W$155)+'СЕТ СН'!$F$12</f>
        <v>110.37809194</v>
      </c>
      <c r="X156" s="36">
        <f>SUMIFS(СВЦЭМ!$E$33:$E$776,СВЦЭМ!$A$33:$A$776,$A156,СВЦЭМ!$B$33:$B$776,X$155)+'СЕТ СН'!$F$12</f>
        <v>112.13424706000001</v>
      </c>
      <c r="Y156" s="36">
        <f>SUMIFS(СВЦЭМ!$E$33:$E$776,СВЦЭМ!$A$33:$A$776,$A156,СВЦЭМ!$B$33:$B$776,Y$155)+'СЕТ СН'!$F$12</f>
        <v>126.38206796</v>
      </c>
      <c r="AA156" s="45"/>
    </row>
    <row r="157" spans="1:27" ht="15.75" x14ac:dyDescent="0.2">
      <c r="A157" s="35">
        <f>A156+1</f>
        <v>43618</v>
      </c>
      <c r="B157" s="36">
        <f>SUMIFS(СВЦЭМ!$E$33:$E$776,СВЦЭМ!$A$33:$A$776,$A157,СВЦЭМ!$B$33:$B$776,B$155)+'СЕТ СН'!$F$12</f>
        <v>135.43012715</v>
      </c>
      <c r="C157" s="36">
        <f>SUMIFS(СВЦЭМ!$E$33:$E$776,СВЦЭМ!$A$33:$A$776,$A157,СВЦЭМ!$B$33:$B$776,C$155)+'СЕТ СН'!$F$12</f>
        <v>144.24697173999999</v>
      </c>
      <c r="D157" s="36">
        <f>SUMIFS(СВЦЭМ!$E$33:$E$776,СВЦЭМ!$A$33:$A$776,$A157,СВЦЭМ!$B$33:$B$776,D$155)+'СЕТ СН'!$F$12</f>
        <v>149.82897195999999</v>
      </c>
      <c r="E157" s="36">
        <f>SUMIFS(СВЦЭМ!$E$33:$E$776,СВЦЭМ!$A$33:$A$776,$A157,СВЦЭМ!$B$33:$B$776,E$155)+'СЕТ СН'!$F$12</f>
        <v>154.48886121000001</v>
      </c>
      <c r="F157" s="36">
        <f>SUMIFS(СВЦЭМ!$E$33:$E$776,СВЦЭМ!$A$33:$A$776,$A157,СВЦЭМ!$B$33:$B$776,F$155)+'СЕТ СН'!$F$12</f>
        <v>156.60713770000001</v>
      </c>
      <c r="G157" s="36">
        <f>SUMIFS(СВЦЭМ!$E$33:$E$776,СВЦЭМ!$A$33:$A$776,$A157,СВЦЭМ!$B$33:$B$776,G$155)+'СЕТ СН'!$F$12</f>
        <v>157.26533405999999</v>
      </c>
      <c r="H157" s="36">
        <f>SUMIFS(СВЦЭМ!$E$33:$E$776,СВЦЭМ!$A$33:$A$776,$A157,СВЦЭМ!$B$33:$B$776,H$155)+'СЕТ СН'!$F$12</f>
        <v>153.31558004999999</v>
      </c>
      <c r="I157" s="36">
        <f>SUMIFS(СВЦЭМ!$E$33:$E$776,СВЦЭМ!$A$33:$A$776,$A157,СВЦЭМ!$B$33:$B$776,I$155)+'СЕТ СН'!$F$12</f>
        <v>147.06198459999999</v>
      </c>
      <c r="J157" s="36">
        <f>SUMIFS(СВЦЭМ!$E$33:$E$776,СВЦЭМ!$A$33:$A$776,$A157,СВЦЭМ!$B$33:$B$776,J$155)+'СЕТ СН'!$F$12</f>
        <v>136.69428447999999</v>
      </c>
      <c r="K157" s="36">
        <f>SUMIFS(СВЦЭМ!$E$33:$E$776,СВЦЭМ!$A$33:$A$776,$A157,СВЦЭМ!$B$33:$B$776,K$155)+'СЕТ СН'!$F$12</f>
        <v>129.75436912999999</v>
      </c>
      <c r="L157" s="36">
        <f>SUMIFS(СВЦЭМ!$E$33:$E$776,СВЦЭМ!$A$33:$A$776,$A157,СВЦЭМ!$B$33:$B$776,L$155)+'СЕТ СН'!$F$12</f>
        <v>125.43775470999999</v>
      </c>
      <c r="M157" s="36">
        <f>SUMIFS(СВЦЭМ!$E$33:$E$776,СВЦЭМ!$A$33:$A$776,$A157,СВЦЭМ!$B$33:$B$776,M$155)+'СЕТ СН'!$F$12</f>
        <v>122.3910964</v>
      </c>
      <c r="N157" s="36">
        <f>SUMIFS(СВЦЭМ!$E$33:$E$776,СВЦЭМ!$A$33:$A$776,$A157,СВЦЭМ!$B$33:$B$776,N$155)+'СЕТ СН'!$F$12</f>
        <v>125.95255649000001</v>
      </c>
      <c r="O157" s="36">
        <f>SUMIFS(СВЦЭМ!$E$33:$E$776,СВЦЭМ!$A$33:$A$776,$A157,СВЦЭМ!$B$33:$B$776,O$155)+'СЕТ СН'!$F$12</f>
        <v>124.33581746</v>
      </c>
      <c r="P157" s="36">
        <f>SUMIFS(СВЦЭМ!$E$33:$E$776,СВЦЭМ!$A$33:$A$776,$A157,СВЦЭМ!$B$33:$B$776,P$155)+'СЕТ СН'!$F$12</f>
        <v>126.15742139</v>
      </c>
      <c r="Q157" s="36">
        <f>SUMIFS(СВЦЭМ!$E$33:$E$776,СВЦЭМ!$A$33:$A$776,$A157,СВЦЭМ!$B$33:$B$776,Q$155)+'СЕТ СН'!$F$12</f>
        <v>121.60949556</v>
      </c>
      <c r="R157" s="36">
        <f>SUMIFS(СВЦЭМ!$E$33:$E$776,СВЦЭМ!$A$33:$A$776,$A157,СВЦЭМ!$B$33:$B$776,R$155)+'СЕТ СН'!$F$12</f>
        <v>113.68069597</v>
      </c>
      <c r="S157" s="36">
        <f>SUMIFS(СВЦЭМ!$E$33:$E$776,СВЦЭМ!$A$33:$A$776,$A157,СВЦЭМ!$B$33:$B$776,S$155)+'СЕТ СН'!$F$12</f>
        <v>113.92101661</v>
      </c>
      <c r="T157" s="36">
        <f>SUMIFS(СВЦЭМ!$E$33:$E$776,СВЦЭМ!$A$33:$A$776,$A157,СВЦЭМ!$B$33:$B$776,T$155)+'СЕТ СН'!$F$12</f>
        <v>114.48765628</v>
      </c>
      <c r="U157" s="36">
        <f>SUMIFS(СВЦЭМ!$E$33:$E$776,СВЦЭМ!$A$33:$A$776,$A157,СВЦЭМ!$B$33:$B$776,U$155)+'СЕТ СН'!$F$12</f>
        <v>110.74080407</v>
      </c>
      <c r="V157" s="36">
        <f>SUMIFS(СВЦЭМ!$E$33:$E$776,СВЦЭМ!$A$33:$A$776,$A157,СВЦЭМ!$B$33:$B$776,V$155)+'СЕТ СН'!$F$12</f>
        <v>108.68182615000001</v>
      </c>
      <c r="W157" s="36">
        <f>SUMIFS(СВЦЭМ!$E$33:$E$776,СВЦЭМ!$A$33:$A$776,$A157,СВЦЭМ!$B$33:$B$776,W$155)+'СЕТ СН'!$F$12</f>
        <v>108.69715178</v>
      </c>
      <c r="X157" s="36">
        <f>SUMIFS(СВЦЭМ!$E$33:$E$776,СВЦЭМ!$A$33:$A$776,$A157,СВЦЭМ!$B$33:$B$776,X$155)+'СЕТ СН'!$F$12</f>
        <v>110.47539565</v>
      </c>
      <c r="Y157" s="36">
        <f>SUMIFS(СВЦЭМ!$E$33:$E$776,СВЦЭМ!$A$33:$A$776,$A157,СВЦЭМ!$B$33:$B$776,Y$155)+'СЕТ СН'!$F$12</f>
        <v>125.1430441</v>
      </c>
    </row>
    <row r="158" spans="1:27" ht="15.75" x14ac:dyDescent="0.2">
      <c r="A158" s="35">
        <f t="shared" ref="A158:A186" si="4">A157+1</f>
        <v>43619</v>
      </c>
      <c r="B158" s="36">
        <f>SUMIFS(СВЦЭМ!$E$33:$E$776,СВЦЭМ!$A$33:$A$776,$A158,СВЦЭМ!$B$33:$B$776,B$155)+'СЕТ СН'!$F$12</f>
        <v>148.98218331999999</v>
      </c>
      <c r="C158" s="36">
        <f>SUMIFS(СВЦЭМ!$E$33:$E$776,СВЦЭМ!$A$33:$A$776,$A158,СВЦЭМ!$B$33:$B$776,C$155)+'СЕТ СН'!$F$12</f>
        <v>156.48268383000001</v>
      </c>
      <c r="D158" s="36">
        <f>SUMIFS(СВЦЭМ!$E$33:$E$776,СВЦЭМ!$A$33:$A$776,$A158,СВЦЭМ!$B$33:$B$776,D$155)+'СЕТ СН'!$F$12</f>
        <v>160.67260207999999</v>
      </c>
      <c r="E158" s="36">
        <f>SUMIFS(СВЦЭМ!$E$33:$E$776,СВЦЭМ!$A$33:$A$776,$A158,СВЦЭМ!$B$33:$B$776,E$155)+'СЕТ СН'!$F$12</f>
        <v>160.44255716000001</v>
      </c>
      <c r="F158" s="36">
        <f>SUMIFS(СВЦЭМ!$E$33:$E$776,СВЦЭМ!$A$33:$A$776,$A158,СВЦЭМ!$B$33:$B$776,F$155)+'СЕТ СН'!$F$12</f>
        <v>159.43201907</v>
      </c>
      <c r="G158" s="36">
        <f>SUMIFS(СВЦЭМ!$E$33:$E$776,СВЦЭМ!$A$33:$A$776,$A158,СВЦЭМ!$B$33:$B$776,G$155)+'СЕТ СН'!$F$12</f>
        <v>154.59622689</v>
      </c>
      <c r="H158" s="36">
        <f>SUMIFS(СВЦЭМ!$E$33:$E$776,СВЦЭМ!$A$33:$A$776,$A158,СВЦЭМ!$B$33:$B$776,H$155)+'СЕТ СН'!$F$12</f>
        <v>152.22014328</v>
      </c>
      <c r="I158" s="36">
        <f>SUMIFS(СВЦЭМ!$E$33:$E$776,СВЦЭМ!$A$33:$A$776,$A158,СВЦЭМ!$B$33:$B$776,I$155)+'СЕТ СН'!$F$12</f>
        <v>146.52918958999999</v>
      </c>
      <c r="J158" s="36">
        <f>SUMIFS(СВЦЭМ!$E$33:$E$776,СВЦЭМ!$A$33:$A$776,$A158,СВЦЭМ!$B$33:$B$776,J$155)+'СЕТ СН'!$F$12</f>
        <v>141.72257845999999</v>
      </c>
      <c r="K158" s="36">
        <f>SUMIFS(СВЦЭМ!$E$33:$E$776,СВЦЭМ!$A$33:$A$776,$A158,СВЦЭМ!$B$33:$B$776,K$155)+'СЕТ СН'!$F$12</f>
        <v>139.02398812999999</v>
      </c>
      <c r="L158" s="36">
        <f>SUMIFS(СВЦЭМ!$E$33:$E$776,СВЦЭМ!$A$33:$A$776,$A158,СВЦЭМ!$B$33:$B$776,L$155)+'СЕТ СН'!$F$12</f>
        <v>133.74193284</v>
      </c>
      <c r="M158" s="36">
        <f>SUMIFS(СВЦЭМ!$E$33:$E$776,СВЦЭМ!$A$33:$A$776,$A158,СВЦЭМ!$B$33:$B$776,M$155)+'СЕТ СН'!$F$12</f>
        <v>126.35576256</v>
      </c>
      <c r="N158" s="36">
        <f>SUMIFS(СВЦЭМ!$E$33:$E$776,СВЦЭМ!$A$33:$A$776,$A158,СВЦЭМ!$B$33:$B$776,N$155)+'СЕТ СН'!$F$12</f>
        <v>122.01401344999999</v>
      </c>
      <c r="O158" s="36">
        <f>SUMIFS(СВЦЭМ!$E$33:$E$776,СВЦЭМ!$A$33:$A$776,$A158,СВЦЭМ!$B$33:$B$776,O$155)+'СЕТ СН'!$F$12</f>
        <v>122.23108718</v>
      </c>
      <c r="P158" s="36">
        <f>SUMIFS(СВЦЭМ!$E$33:$E$776,СВЦЭМ!$A$33:$A$776,$A158,СВЦЭМ!$B$33:$B$776,P$155)+'СЕТ СН'!$F$12</f>
        <v>122.35426889</v>
      </c>
      <c r="Q158" s="36">
        <f>SUMIFS(СВЦЭМ!$E$33:$E$776,СВЦЭМ!$A$33:$A$776,$A158,СВЦЭМ!$B$33:$B$776,Q$155)+'СЕТ СН'!$F$12</f>
        <v>116.09204140999999</v>
      </c>
      <c r="R158" s="36">
        <f>SUMIFS(СВЦЭМ!$E$33:$E$776,СВЦЭМ!$A$33:$A$776,$A158,СВЦЭМ!$B$33:$B$776,R$155)+'СЕТ СН'!$F$12</f>
        <v>108.70301539</v>
      </c>
      <c r="S158" s="36">
        <f>SUMIFS(СВЦЭМ!$E$33:$E$776,СВЦЭМ!$A$33:$A$776,$A158,СВЦЭМ!$B$33:$B$776,S$155)+'СЕТ СН'!$F$12</f>
        <v>110.80957141</v>
      </c>
      <c r="T158" s="36">
        <f>SUMIFS(СВЦЭМ!$E$33:$E$776,СВЦЭМ!$A$33:$A$776,$A158,СВЦЭМ!$B$33:$B$776,T$155)+'СЕТ СН'!$F$12</f>
        <v>110.79350307999999</v>
      </c>
      <c r="U158" s="36">
        <f>SUMIFS(СВЦЭМ!$E$33:$E$776,СВЦЭМ!$A$33:$A$776,$A158,СВЦЭМ!$B$33:$B$776,U$155)+'СЕТ СН'!$F$12</f>
        <v>113.14823079999999</v>
      </c>
      <c r="V158" s="36">
        <f>SUMIFS(СВЦЭМ!$E$33:$E$776,СВЦЭМ!$A$33:$A$776,$A158,СВЦЭМ!$B$33:$B$776,V$155)+'СЕТ СН'!$F$12</f>
        <v>123.18796012999999</v>
      </c>
      <c r="W158" s="36">
        <f>SUMIFS(СВЦЭМ!$E$33:$E$776,СВЦЭМ!$A$33:$A$776,$A158,СВЦЭМ!$B$33:$B$776,W$155)+'СЕТ СН'!$F$12</f>
        <v>109.43103305</v>
      </c>
      <c r="X158" s="36">
        <f>SUMIFS(СВЦЭМ!$E$33:$E$776,СВЦЭМ!$A$33:$A$776,$A158,СВЦЭМ!$B$33:$B$776,X$155)+'СЕТ СН'!$F$12</f>
        <v>104.31822754</v>
      </c>
      <c r="Y158" s="36">
        <f>SUMIFS(СВЦЭМ!$E$33:$E$776,СВЦЭМ!$A$33:$A$776,$A158,СВЦЭМ!$B$33:$B$776,Y$155)+'СЕТ СН'!$F$12</f>
        <v>122.88302462</v>
      </c>
    </row>
    <row r="159" spans="1:27" ht="15.75" x14ac:dyDescent="0.2">
      <c r="A159" s="35">
        <f t="shared" si="4"/>
        <v>43620</v>
      </c>
      <c r="B159" s="36">
        <f>SUMIFS(СВЦЭМ!$E$33:$E$776,СВЦЭМ!$A$33:$A$776,$A159,СВЦЭМ!$B$33:$B$776,B$155)+'СЕТ СН'!$F$12</f>
        <v>146.48297873000001</v>
      </c>
      <c r="C159" s="36">
        <f>SUMIFS(СВЦЭМ!$E$33:$E$776,СВЦЭМ!$A$33:$A$776,$A159,СВЦЭМ!$B$33:$B$776,C$155)+'СЕТ СН'!$F$12</f>
        <v>158.15977187999999</v>
      </c>
      <c r="D159" s="36">
        <f>SUMIFS(СВЦЭМ!$E$33:$E$776,СВЦЭМ!$A$33:$A$776,$A159,СВЦЭМ!$B$33:$B$776,D$155)+'СЕТ СН'!$F$12</f>
        <v>160.08069298000001</v>
      </c>
      <c r="E159" s="36">
        <f>SUMIFS(СВЦЭМ!$E$33:$E$776,СВЦЭМ!$A$33:$A$776,$A159,СВЦЭМ!$B$33:$B$776,E$155)+'СЕТ СН'!$F$12</f>
        <v>159.94837491999999</v>
      </c>
      <c r="F159" s="36">
        <f>SUMIFS(СВЦЭМ!$E$33:$E$776,СВЦЭМ!$A$33:$A$776,$A159,СВЦЭМ!$B$33:$B$776,F$155)+'СЕТ СН'!$F$12</f>
        <v>158.96295584000001</v>
      </c>
      <c r="G159" s="36">
        <f>SUMIFS(СВЦЭМ!$E$33:$E$776,СВЦЭМ!$A$33:$A$776,$A159,СВЦЭМ!$B$33:$B$776,G$155)+'СЕТ СН'!$F$12</f>
        <v>155.10760218999999</v>
      </c>
      <c r="H159" s="36">
        <f>SUMIFS(СВЦЭМ!$E$33:$E$776,СВЦЭМ!$A$33:$A$776,$A159,СВЦЭМ!$B$33:$B$776,H$155)+'СЕТ СН'!$F$12</f>
        <v>150.83836855999999</v>
      </c>
      <c r="I159" s="36">
        <f>SUMIFS(СВЦЭМ!$E$33:$E$776,СВЦЭМ!$A$33:$A$776,$A159,СВЦЭМ!$B$33:$B$776,I$155)+'СЕТ СН'!$F$12</f>
        <v>140.34615989</v>
      </c>
      <c r="J159" s="36">
        <f>SUMIFS(СВЦЭМ!$E$33:$E$776,СВЦЭМ!$A$33:$A$776,$A159,СВЦЭМ!$B$33:$B$776,J$155)+'СЕТ СН'!$F$12</f>
        <v>133.55934339999999</v>
      </c>
      <c r="K159" s="36">
        <f>SUMIFS(СВЦЭМ!$E$33:$E$776,СВЦЭМ!$A$33:$A$776,$A159,СВЦЭМ!$B$33:$B$776,K$155)+'СЕТ СН'!$F$12</f>
        <v>130.95221201000001</v>
      </c>
      <c r="L159" s="36">
        <f>SUMIFS(СВЦЭМ!$E$33:$E$776,СВЦЭМ!$A$33:$A$776,$A159,СВЦЭМ!$B$33:$B$776,L$155)+'СЕТ СН'!$F$12</f>
        <v>128.91996202999999</v>
      </c>
      <c r="M159" s="36">
        <f>SUMIFS(СВЦЭМ!$E$33:$E$776,СВЦЭМ!$A$33:$A$776,$A159,СВЦЭМ!$B$33:$B$776,M$155)+'СЕТ СН'!$F$12</f>
        <v>125.41857627</v>
      </c>
      <c r="N159" s="36">
        <f>SUMIFS(СВЦЭМ!$E$33:$E$776,СВЦЭМ!$A$33:$A$776,$A159,СВЦЭМ!$B$33:$B$776,N$155)+'СЕТ СН'!$F$12</f>
        <v>126.62538904</v>
      </c>
      <c r="O159" s="36">
        <f>SUMIFS(СВЦЭМ!$E$33:$E$776,СВЦЭМ!$A$33:$A$776,$A159,СВЦЭМ!$B$33:$B$776,O$155)+'СЕТ СН'!$F$12</f>
        <v>126.2592618</v>
      </c>
      <c r="P159" s="36">
        <f>SUMIFS(СВЦЭМ!$E$33:$E$776,СВЦЭМ!$A$33:$A$776,$A159,СВЦЭМ!$B$33:$B$776,P$155)+'СЕТ СН'!$F$12</f>
        <v>128.11419254</v>
      </c>
      <c r="Q159" s="36">
        <f>SUMIFS(СВЦЭМ!$E$33:$E$776,СВЦЭМ!$A$33:$A$776,$A159,СВЦЭМ!$B$33:$B$776,Q$155)+'СЕТ СН'!$F$12</f>
        <v>121.23806938</v>
      </c>
      <c r="R159" s="36">
        <f>SUMIFS(СВЦЭМ!$E$33:$E$776,СВЦЭМ!$A$33:$A$776,$A159,СВЦЭМ!$B$33:$B$776,R$155)+'СЕТ СН'!$F$12</f>
        <v>114.08850403</v>
      </c>
      <c r="S159" s="36">
        <f>SUMIFS(СВЦЭМ!$E$33:$E$776,СВЦЭМ!$A$33:$A$776,$A159,СВЦЭМ!$B$33:$B$776,S$155)+'СЕТ СН'!$F$12</f>
        <v>116.99969511</v>
      </c>
      <c r="T159" s="36">
        <f>SUMIFS(СВЦЭМ!$E$33:$E$776,СВЦЭМ!$A$33:$A$776,$A159,СВЦЭМ!$B$33:$B$776,T$155)+'СЕТ СН'!$F$12</f>
        <v>115.89818552</v>
      </c>
      <c r="U159" s="36">
        <f>SUMIFS(СВЦЭМ!$E$33:$E$776,СВЦЭМ!$A$33:$A$776,$A159,СВЦЭМ!$B$33:$B$776,U$155)+'СЕТ СН'!$F$12</f>
        <v>113.32055281</v>
      </c>
      <c r="V159" s="36">
        <f>SUMIFS(СВЦЭМ!$E$33:$E$776,СВЦЭМ!$A$33:$A$776,$A159,СВЦЭМ!$B$33:$B$776,V$155)+'СЕТ СН'!$F$12</f>
        <v>111.89056208</v>
      </c>
      <c r="W159" s="36">
        <f>SUMIFS(СВЦЭМ!$E$33:$E$776,СВЦЭМ!$A$33:$A$776,$A159,СВЦЭМ!$B$33:$B$776,W$155)+'СЕТ СН'!$F$12</f>
        <v>110.27141562</v>
      </c>
      <c r="X159" s="36">
        <f>SUMIFS(СВЦЭМ!$E$33:$E$776,СВЦЭМ!$A$33:$A$776,$A159,СВЦЭМ!$B$33:$B$776,X$155)+'СЕТ СН'!$F$12</f>
        <v>111.29941994000001</v>
      </c>
      <c r="Y159" s="36">
        <f>SUMIFS(СВЦЭМ!$E$33:$E$776,СВЦЭМ!$A$33:$A$776,$A159,СВЦЭМ!$B$33:$B$776,Y$155)+'СЕТ СН'!$F$12</f>
        <v>124.86629917</v>
      </c>
    </row>
    <row r="160" spans="1:27" ht="15.75" x14ac:dyDescent="0.2">
      <c r="A160" s="35">
        <f t="shared" si="4"/>
        <v>43621</v>
      </c>
      <c r="B160" s="36">
        <f>SUMIFS(СВЦЭМ!$E$33:$E$776,СВЦЭМ!$A$33:$A$776,$A160,СВЦЭМ!$B$33:$B$776,B$155)+'СЕТ СН'!$F$12</f>
        <v>138.55366334000001</v>
      </c>
      <c r="C160" s="36">
        <f>SUMIFS(СВЦЭМ!$E$33:$E$776,СВЦЭМ!$A$33:$A$776,$A160,СВЦЭМ!$B$33:$B$776,C$155)+'СЕТ СН'!$F$12</f>
        <v>147.20313139000001</v>
      </c>
      <c r="D160" s="36">
        <f>SUMIFS(СВЦЭМ!$E$33:$E$776,СВЦЭМ!$A$33:$A$776,$A160,СВЦЭМ!$B$33:$B$776,D$155)+'СЕТ СН'!$F$12</f>
        <v>152.96040866999999</v>
      </c>
      <c r="E160" s="36">
        <f>SUMIFS(СВЦЭМ!$E$33:$E$776,СВЦЭМ!$A$33:$A$776,$A160,СВЦЭМ!$B$33:$B$776,E$155)+'СЕТ СН'!$F$12</f>
        <v>154.77359526000001</v>
      </c>
      <c r="F160" s="36">
        <f>SUMIFS(СВЦЭМ!$E$33:$E$776,СВЦЭМ!$A$33:$A$776,$A160,СВЦЭМ!$B$33:$B$776,F$155)+'СЕТ СН'!$F$12</f>
        <v>153.91293926</v>
      </c>
      <c r="G160" s="36">
        <f>SUMIFS(СВЦЭМ!$E$33:$E$776,СВЦЭМ!$A$33:$A$776,$A160,СВЦЭМ!$B$33:$B$776,G$155)+'СЕТ СН'!$F$12</f>
        <v>152.87346324000001</v>
      </c>
      <c r="H160" s="36">
        <f>SUMIFS(СВЦЭМ!$E$33:$E$776,СВЦЭМ!$A$33:$A$776,$A160,СВЦЭМ!$B$33:$B$776,H$155)+'СЕТ СН'!$F$12</f>
        <v>145.65672613000001</v>
      </c>
      <c r="I160" s="36">
        <f>SUMIFS(СВЦЭМ!$E$33:$E$776,СВЦЭМ!$A$33:$A$776,$A160,СВЦЭМ!$B$33:$B$776,I$155)+'СЕТ СН'!$F$12</f>
        <v>137.50535446000001</v>
      </c>
      <c r="J160" s="36">
        <f>SUMIFS(СВЦЭМ!$E$33:$E$776,СВЦЭМ!$A$33:$A$776,$A160,СВЦЭМ!$B$33:$B$776,J$155)+'СЕТ СН'!$F$12</f>
        <v>130.18429547</v>
      </c>
      <c r="K160" s="36">
        <f>SUMIFS(СВЦЭМ!$E$33:$E$776,СВЦЭМ!$A$33:$A$776,$A160,СВЦЭМ!$B$33:$B$776,K$155)+'СЕТ СН'!$F$12</f>
        <v>126.27495939000001</v>
      </c>
      <c r="L160" s="36">
        <f>SUMIFS(СВЦЭМ!$E$33:$E$776,СВЦЭМ!$A$33:$A$776,$A160,СВЦЭМ!$B$33:$B$776,L$155)+'СЕТ СН'!$F$12</f>
        <v>125.11533102</v>
      </c>
      <c r="M160" s="36">
        <f>SUMIFS(СВЦЭМ!$E$33:$E$776,СВЦЭМ!$A$33:$A$776,$A160,СВЦЭМ!$B$33:$B$776,M$155)+'СЕТ СН'!$F$12</f>
        <v>122.20345235000001</v>
      </c>
      <c r="N160" s="36">
        <f>SUMIFS(СВЦЭМ!$E$33:$E$776,СВЦЭМ!$A$33:$A$776,$A160,СВЦЭМ!$B$33:$B$776,N$155)+'СЕТ СН'!$F$12</f>
        <v>127.00692637</v>
      </c>
      <c r="O160" s="36">
        <f>SUMIFS(СВЦЭМ!$E$33:$E$776,СВЦЭМ!$A$33:$A$776,$A160,СВЦЭМ!$B$33:$B$776,O$155)+'СЕТ СН'!$F$12</f>
        <v>128.86101914</v>
      </c>
      <c r="P160" s="36">
        <f>SUMIFS(СВЦЭМ!$E$33:$E$776,СВЦЭМ!$A$33:$A$776,$A160,СВЦЭМ!$B$33:$B$776,P$155)+'СЕТ СН'!$F$12</f>
        <v>131.21055197000001</v>
      </c>
      <c r="Q160" s="36">
        <f>SUMIFS(СВЦЭМ!$E$33:$E$776,СВЦЭМ!$A$33:$A$776,$A160,СВЦЭМ!$B$33:$B$776,Q$155)+'СЕТ СН'!$F$12</f>
        <v>121.63999649</v>
      </c>
      <c r="R160" s="36">
        <f>SUMIFS(СВЦЭМ!$E$33:$E$776,СВЦЭМ!$A$33:$A$776,$A160,СВЦЭМ!$B$33:$B$776,R$155)+'СЕТ СН'!$F$12</f>
        <v>113.80053411</v>
      </c>
      <c r="S160" s="36">
        <f>SUMIFS(СВЦЭМ!$E$33:$E$776,СВЦЭМ!$A$33:$A$776,$A160,СВЦЭМ!$B$33:$B$776,S$155)+'СЕТ СН'!$F$12</f>
        <v>115.30568709000001</v>
      </c>
      <c r="T160" s="36">
        <f>SUMIFS(СВЦЭМ!$E$33:$E$776,СВЦЭМ!$A$33:$A$776,$A160,СВЦЭМ!$B$33:$B$776,T$155)+'СЕТ СН'!$F$12</f>
        <v>115.25742517</v>
      </c>
      <c r="U160" s="36">
        <f>SUMIFS(СВЦЭМ!$E$33:$E$776,СВЦЭМ!$A$33:$A$776,$A160,СВЦЭМ!$B$33:$B$776,U$155)+'СЕТ СН'!$F$12</f>
        <v>112.49123894</v>
      </c>
      <c r="V160" s="36">
        <f>SUMIFS(СВЦЭМ!$E$33:$E$776,СВЦЭМ!$A$33:$A$776,$A160,СВЦЭМ!$B$33:$B$776,V$155)+'СЕТ СН'!$F$12</f>
        <v>111.74927030000001</v>
      </c>
      <c r="W160" s="36">
        <f>SUMIFS(СВЦЭМ!$E$33:$E$776,СВЦЭМ!$A$33:$A$776,$A160,СВЦЭМ!$B$33:$B$776,W$155)+'СЕТ СН'!$F$12</f>
        <v>107.69807883</v>
      </c>
      <c r="X160" s="36">
        <f>SUMIFS(СВЦЭМ!$E$33:$E$776,СВЦЭМ!$A$33:$A$776,$A160,СВЦЭМ!$B$33:$B$776,X$155)+'СЕТ СН'!$F$12</f>
        <v>112.25067642</v>
      </c>
      <c r="Y160" s="36">
        <f>SUMIFS(СВЦЭМ!$E$33:$E$776,СВЦЭМ!$A$33:$A$776,$A160,СВЦЭМ!$B$33:$B$776,Y$155)+'СЕТ СН'!$F$12</f>
        <v>126.35361026</v>
      </c>
    </row>
    <row r="161" spans="1:25" ht="15.75" x14ac:dyDescent="0.2">
      <c r="A161" s="35">
        <f t="shared" si="4"/>
        <v>43622</v>
      </c>
      <c r="B161" s="36">
        <f>SUMIFS(СВЦЭМ!$E$33:$E$776,СВЦЭМ!$A$33:$A$776,$A161,СВЦЭМ!$B$33:$B$776,B$155)+'СЕТ СН'!$F$12</f>
        <v>144.27326334</v>
      </c>
      <c r="C161" s="36">
        <f>SUMIFS(СВЦЭМ!$E$33:$E$776,СВЦЭМ!$A$33:$A$776,$A161,СВЦЭМ!$B$33:$B$776,C$155)+'СЕТ СН'!$F$12</f>
        <v>151.35417548999999</v>
      </c>
      <c r="D161" s="36">
        <f>SUMIFS(СВЦЭМ!$E$33:$E$776,СВЦЭМ!$A$33:$A$776,$A161,СВЦЭМ!$B$33:$B$776,D$155)+'СЕТ СН'!$F$12</f>
        <v>153.41274587000001</v>
      </c>
      <c r="E161" s="36">
        <f>SUMIFS(СВЦЭМ!$E$33:$E$776,СВЦЭМ!$A$33:$A$776,$A161,СВЦЭМ!$B$33:$B$776,E$155)+'СЕТ СН'!$F$12</f>
        <v>155.55625190999999</v>
      </c>
      <c r="F161" s="36">
        <f>SUMIFS(СВЦЭМ!$E$33:$E$776,СВЦЭМ!$A$33:$A$776,$A161,СВЦЭМ!$B$33:$B$776,F$155)+'СЕТ СН'!$F$12</f>
        <v>154.68975388000001</v>
      </c>
      <c r="G161" s="36">
        <f>SUMIFS(СВЦЭМ!$E$33:$E$776,СВЦЭМ!$A$33:$A$776,$A161,СВЦЭМ!$B$33:$B$776,G$155)+'СЕТ СН'!$F$12</f>
        <v>153.63004459000001</v>
      </c>
      <c r="H161" s="36">
        <f>SUMIFS(СВЦЭМ!$E$33:$E$776,СВЦЭМ!$A$33:$A$776,$A161,СВЦЭМ!$B$33:$B$776,H$155)+'СЕТ СН'!$F$12</f>
        <v>143.50719333999999</v>
      </c>
      <c r="I161" s="36">
        <f>SUMIFS(СВЦЭМ!$E$33:$E$776,СВЦЭМ!$A$33:$A$776,$A161,СВЦЭМ!$B$33:$B$776,I$155)+'СЕТ СН'!$F$12</f>
        <v>130.06082411</v>
      </c>
      <c r="J161" s="36">
        <f>SUMIFS(СВЦЭМ!$E$33:$E$776,СВЦЭМ!$A$33:$A$776,$A161,СВЦЭМ!$B$33:$B$776,J$155)+'СЕТ СН'!$F$12</f>
        <v>122.53126296000001</v>
      </c>
      <c r="K161" s="36">
        <f>SUMIFS(СВЦЭМ!$E$33:$E$776,СВЦЭМ!$A$33:$A$776,$A161,СВЦЭМ!$B$33:$B$776,K$155)+'СЕТ СН'!$F$12</f>
        <v>116.05178816</v>
      </c>
      <c r="L161" s="36">
        <f>SUMIFS(СВЦЭМ!$E$33:$E$776,СВЦЭМ!$A$33:$A$776,$A161,СВЦЭМ!$B$33:$B$776,L$155)+'СЕТ СН'!$F$12</f>
        <v>115.51667576</v>
      </c>
      <c r="M161" s="36">
        <f>SUMIFS(СВЦЭМ!$E$33:$E$776,СВЦЭМ!$A$33:$A$776,$A161,СВЦЭМ!$B$33:$B$776,M$155)+'СЕТ СН'!$F$12</f>
        <v>116.26332422</v>
      </c>
      <c r="N161" s="36">
        <f>SUMIFS(СВЦЭМ!$E$33:$E$776,СВЦЭМ!$A$33:$A$776,$A161,СВЦЭМ!$B$33:$B$776,N$155)+'СЕТ СН'!$F$12</f>
        <v>116.79730757999999</v>
      </c>
      <c r="O161" s="36">
        <f>SUMIFS(СВЦЭМ!$E$33:$E$776,СВЦЭМ!$A$33:$A$776,$A161,СВЦЭМ!$B$33:$B$776,O$155)+'СЕТ СН'!$F$12</f>
        <v>116.11530557</v>
      </c>
      <c r="P161" s="36">
        <f>SUMIFS(СВЦЭМ!$E$33:$E$776,СВЦЭМ!$A$33:$A$776,$A161,СВЦЭМ!$B$33:$B$776,P$155)+'СЕТ СН'!$F$12</f>
        <v>119.70395705999999</v>
      </c>
      <c r="Q161" s="36">
        <f>SUMIFS(СВЦЭМ!$E$33:$E$776,СВЦЭМ!$A$33:$A$776,$A161,СВЦЭМ!$B$33:$B$776,Q$155)+'СЕТ СН'!$F$12</f>
        <v>115.12143218</v>
      </c>
      <c r="R161" s="36">
        <f>SUMIFS(СВЦЭМ!$E$33:$E$776,СВЦЭМ!$A$33:$A$776,$A161,СВЦЭМ!$B$33:$B$776,R$155)+'СЕТ СН'!$F$12</f>
        <v>108.76479489</v>
      </c>
      <c r="S161" s="36">
        <f>SUMIFS(СВЦЭМ!$E$33:$E$776,СВЦЭМ!$A$33:$A$776,$A161,СВЦЭМ!$B$33:$B$776,S$155)+'СЕТ СН'!$F$12</f>
        <v>107.03869088</v>
      </c>
      <c r="T161" s="36">
        <f>SUMIFS(СВЦЭМ!$E$33:$E$776,СВЦЭМ!$A$33:$A$776,$A161,СВЦЭМ!$B$33:$B$776,T$155)+'СЕТ СН'!$F$12</f>
        <v>106.11866363999999</v>
      </c>
      <c r="U161" s="36">
        <f>SUMIFS(СВЦЭМ!$E$33:$E$776,СВЦЭМ!$A$33:$A$776,$A161,СВЦЭМ!$B$33:$B$776,U$155)+'СЕТ СН'!$F$12</f>
        <v>103.53155115</v>
      </c>
      <c r="V161" s="36">
        <f>SUMIFS(СВЦЭМ!$E$33:$E$776,СВЦЭМ!$A$33:$A$776,$A161,СВЦЭМ!$B$33:$B$776,V$155)+'СЕТ СН'!$F$12</f>
        <v>101.97640212</v>
      </c>
      <c r="W161" s="36">
        <f>SUMIFS(СВЦЭМ!$E$33:$E$776,СВЦЭМ!$A$33:$A$776,$A161,СВЦЭМ!$B$33:$B$776,W$155)+'СЕТ СН'!$F$12</f>
        <v>98.974571609999998</v>
      </c>
      <c r="X161" s="36">
        <f>SUMIFS(СВЦЭМ!$E$33:$E$776,СВЦЭМ!$A$33:$A$776,$A161,СВЦЭМ!$B$33:$B$776,X$155)+'СЕТ СН'!$F$12</f>
        <v>104.79453757</v>
      </c>
      <c r="Y161" s="36">
        <f>SUMIFS(СВЦЭМ!$E$33:$E$776,СВЦЭМ!$A$33:$A$776,$A161,СВЦЭМ!$B$33:$B$776,Y$155)+'СЕТ СН'!$F$12</f>
        <v>122.43665484</v>
      </c>
    </row>
    <row r="162" spans="1:25" ht="15.75" x14ac:dyDescent="0.2">
      <c r="A162" s="35">
        <f t="shared" si="4"/>
        <v>43623</v>
      </c>
      <c r="B162" s="36">
        <f>SUMIFS(СВЦЭМ!$E$33:$E$776,СВЦЭМ!$A$33:$A$776,$A162,СВЦЭМ!$B$33:$B$776,B$155)+'СЕТ СН'!$F$12</f>
        <v>133.17161175999999</v>
      </c>
      <c r="C162" s="36">
        <f>SUMIFS(СВЦЭМ!$E$33:$E$776,СВЦЭМ!$A$33:$A$776,$A162,СВЦЭМ!$B$33:$B$776,C$155)+'СЕТ СН'!$F$12</f>
        <v>142.76789865999999</v>
      </c>
      <c r="D162" s="36">
        <f>SUMIFS(СВЦЭМ!$E$33:$E$776,СВЦЭМ!$A$33:$A$776,$A162,СВЦЭМ!$B$33:$B$776,D$155)+'СЕТ СН'!$F$12</f>
        <v>148.43907085000001</v>
      </c>
      <c r="E162" s="36">
        <f>SUMIFS(СВЦЭМ!$E$33:$E$776,СВЦЭМ!$A$33:$A$776,$A162,СВЦЭМ!$B$33:$B$776,E$155)+'СЕТ СН'!$F$12</f>
        <v>149.49447388999999</v>
      </c>
      <c r="F162" s="36">
        <f>SUMIFS(СВЦЭМ!$E$33:$E$776,СВЦЭМ!$A$33:$A$776,$A162,СВЦЭМ!$B$33:$B$776,F$155)+'СЕТ СН'!$F$12</f>
        <v>148.43016413999999</v>
      </c>
      <c r="G162" s="36">
        <f>SUMIFS(СВЦЭМ!$E$33:$E$776,СВЦЭМ!$A$33:$A$776,$A162,СВЦЭМ!$B$33:$B$776,G$155)+'СЕТ СН'!$F$12</f>
        <v>148.02432657</v>
      </c>
      <c r="H162" s="36">
        <f>SUMIFS(СВЦЭМ!$E$33:$E$776,СВЦЭМ!$A$33:$A$776,$A162,СВЦЭМ!$B$33:$B$776,H$155)+'СЕТ СН'!$F$12</f>
        <v>139.16773053</v>
      </c>
      <c r="I162" s="36">
        <f>SUMIFS(СВЦЭМ!$E$33:$E$776,СВЦЭМ!$A$33:$A$776,$A162,СВЦЭМ!$B$33:$B$776,I$155)+'СЕТ СН'!$F$12</f>
        <v>127.45657086999999</v>
      </c>
      <c r="J162" s="36">
        <f>SUMIFS(СВЦЭМ!$E$33:$E$776,СВЦЭМ!$A$33:$A$776,$A162,СВЦЭМ!$B$33:$B$776,J$155)+'СЕТ СН'!$F$12</f>
        <v>120.68925348</v>
      </c>
      <c r="K162" s="36">
        <f>SUMIFS(СВЦЭМ!$E$33:$E$776,СВЦЭМ!$A$33:$A$776,$A162,СВЦЭМ!$B$33:$B$776,K$155)+'СЕТ СН'!$F$12</f>
        <v>120.07588785</v>
      </c>
      <c r="L162" s="36">
        <f>SUMIFS(СВЦЭМ!$E$33:$E$776,СВЦЭМ!$A$33:$A$776,$A162,СВЦЭМ!$B$33:$B$776,L$155)+'СЕТ СН'!$F$12</f>
        <v>120.9593045</v>
      </c>
      <c r="M162" s="36">
        <f>SUMIFS(СВЦЭМ!$E$33:$E$776,СВЦЭМ!$A$33:$A$776,$A162,СВЦЭМ!$B$33:$B$776,M$155)+'СЕТ СН'!$F$12</f>
        <v>118.91510413</v>
      </c>
      <c r="N162" s="36">
        <f>SUMIFS(СВЦЭМ!$E$33:$E$776,СВЦЭМ!$A$33:$A$776,$A162,СВЦЭМ!$B$33:$B$776,N$155)+'СЕТ СН'!$F$12</f>
        <v>121.13413755000001</v>
      </c>
      <c r="O162" s="36">
        <f>SUMIFS(СВЦЭМ!$E$33:$E$776,СВЦЭМ!$A$33:$A$776,$A162,СВЦЭМ!$B$33:$B$776,O$155)+'СЕТ СН'!$F$12</f>
        <v>120.61806377000001</v>
      </c>
      <c r="P162" s="36">
        <f>SUMIFS(СВЦЭМ!$E$33:$E$776,СВЦЭМ!$A$33:$A$776,$A162,СВЦЭМ!$B$33:$B$776,P$155)+'СЕТ СН'!$F$12</f>
        <v>123.01287641</v>
      </c>
      <c r="Q162" s="36">
        <f>SUMIFS(СВЦЭМ!$E$33:$E$776,СВЦЭМ!$A$33:$A$776,$A162,СВЦЭМ!$B$33:$B$776,Q$155)+'СЕТ СН'!$F$12</f>
        <v>115.09385905000001</v>
      </c>
      <c r="R162" s="36">
        <f>SUMIFS(СВЦЭМ!$E$33:$E$776,СВЦЭМ!$A$33:$A$776,$A162,СВЦЭМ!$B$33:$B$776,R$155)+'СЕТ СН'!$F$12</f>
        <v>107.93782442</v>
      </c>
      <c r="S162" s="36">
        <f>SUMIFS(СВЦЭМ!$E$33:$E$776,СВЦЭМ!$A$33:$A$776,$A162,СВЦЭМ!$B$33:$B$776,S$155)+'СЕТ СН'!$F$12</f>
        <v>109.20333531</v>
      </c>
      <c r="T162" s="36">
        <f>SUMIFS(СВЦЭМ!$E$33:$E$776,СВЦЭМ!$A$33:$A$776,$A162,СВЦЭМ!$B$33:$B$776,T$155)+'СЕТ СН'!$F$12</f>
        <v>108.71763188</v>
      </c>
      <c r="U162" s="36">
        <f>SUMIFS(СВЦЭМ!$E$33:$E$776,СВЦЭМ!$A$33:$A$776,$A162,СВЦЭМ!$B$33:$B$776,U$155)+'СЕТ СН'!$F$12</f>
        <v>106.84945165000001</v>
      </c>
      <c r="V162" s="36">
        <f>SUMIFS(СВЦЭМ!$E$33:$E$776,СВЦЭМ!$A$33:$A$776,$A162,СВЦЭМ!$B$33:$B$776,V$155)+'СЕТ СН'!$F$12</f>
        <v>103.83291121000001</v>
      </c>
      <c r="W162" s="36">
        <f>SUMIFS(СВЦЭМ!$E$33:$E$776,СВЦЭМ!$A$33:$A$776,$A162,СВЦЭМ!$B$33:$B$776,W$155)+'СЕТ СН'!$F$12</f>
        <v>97.835458459999998</v>
      </c>
      <c r="X162" s="36">
        <f>SUMIFS(СВЦЭМ!$E$33:$E$776,СВЦЭМ!$A$33:$A$776,$A162,СВЦЭМ!$B$33:$B$776,X$155)+'СЕТ СН'!$F$12</f>
        <v>93.555616270000002</v>
      </c>
      <c r="Y162" s="36">
        <f>SUMIFS(СВЦЭМ!$E$33:$E$776,СВЦЭМ!$A$33:$A$776,$A162,СВЦЭМ!$B$33:$B$776,Y$155)+'СЕТ СН'!$F$12</f>
        <v>107.44589344000001</v>
      </c>
    </row>
    <row r="163" spans="1:25" ht="15.75" x14ac:dyDescent="0.2">
      <c r="A163" s="35">
        <f t="shared" si="4"/>
        <v>43624</v>
      </c>
      <c r="B163" s="36">
        <f>SUMIFS(СВЦЭМ!$E$33:$E$776,СВЦЭМ!$A$33:$A$776,$A163,СВЦЭМ!$B$33:$B$776,B$155)+'СЕТ СН'!$F$12</f>
        <v>116.25603113</v>
      </c>
      <c r="C163" s="36">
        <f>SUMIFS(СВЦЭМ!$E$33:$E$776,СВЦЭМ!$A$33:$A$776,$A163,СВЦЭМ!$B$33:$B$776,C$155)+'СЕТ СН'!$F$12</f>
        <v>115.07695056999999</v>
      </c>
      <c r="D163" s="36">
        <f>SUMIFS(СВЦЭМ!$E$33:$E$776,СВЦЭМ!$A$33:$A$776,$A163,СВЦЭМ!$B$33:$B$776,D$155)+'СЕТ СН'!$F$12</f>
        <v>119.11251952000001</v>
      </c>
      <c r="E163" s="36">
        <f>SUMIFS(СВЦЭМ!$E$33:$E$776,СВЦЭМ!$A$33:$A$776,$A163,СВЦЭМ!$B$33:$B$776,E$155)+'СЕТ СН'!$F$12</f>
        <v>125.08615497</v>
      </c>
      <c r="F163" s="36">
        <f>SUMIFS(СВЦЭМ!$E$33:$E$776,СВЦЭМ!$A$33:$A$776,$A163,СВЦЭМ!$B$33:$B$776,F$155)+'СЕТ СН'!$F$12</f>
        <v>125.41088719</v>
      </c>
      <c r="G163" s="36">
        <f>SUMIFS(СВЦЭМ!$E$33:$E$776,СВЦЭМ!$A$33:$A$776,$A163,СВЦЭМ!$B$33:$B$776,G$155)+'СЕТ СН'!$F$12</f>
        <v>123.69216311</v>
      </c>
      <c r="H163" s="36">
        <f>SUMIFS(СВЦЭМ!$E$33:$E$776,СВЦЭМ!$A$33:$A$776,$A163,СВЦЭМ!$B$33:$B$776,H$155)+'СЕТ СН'!$F$12</f>
        <v>124.2142915</v>
      </c>
      <c r="I163" s="36">
        <f>SUMIFS(СВЦЭМ!$E$33:$E$776,СВЦЭМ!$A$33:$A$776,$A163,СВЦЭМ!$B$33:$B$776,I$155)+'СЕТ СН'!$F$12</f>
        <v>118.99767004</v>
      </c>
      <c r="J163" s="36">
        <f>SUMIFS(СВЦЭМ!$E$33:$E$776,СВЦЭМ!$A$33:$A$776,$A163,СВЦЭМ!$B$33:$B$776,J$155)+'СЕТ СН'!$F$12</f>
        <v>120.79240141</v>
      </c>
      <c r="K163" s="36">
        <f>SUMIFS(СВЦЭМ!$E$33:$E$776,СВЦЭМ!$A$33:$A$776,$A163,СВЦЭМ!$B$33:$B$776,K$155)+'СЕТ СН'!$F$12</f>
        <v>124.69489706</v>
      </c>
      <c r="L163" s="36">
        <f>SUMIFS(СВЦЭМ!$E$33:$E$776,СВЦЭМ!$A$33:$A$776,$A163,СВЦЭМ!$B$33:$B$776,L$155)+'СЕТ СН'!$F$12</f>
        <v>125.94267325</v>
      </c>
      <c r="M163" s="36">
        <f>SUMIFS(СВЦЭМ!$E$33:$E$776,СВЦЭМ!$A$33:$A$776,$A163,СВЦЭМ!$B$33:$B$776,M$155)+'СЕТ СН'!$F$12</f>
        <v>123.46142356</v>
      </c>
      <c r="N163" s="36">
        <f>SUMIFS(СВЦЭМ!$E$33:$E$776,СВЦЭМ!$A$33:$A$776,$A163,СВЦЭМ!$B$33:$B$776,N$155)+'СЕТ СН'!$F$12</f>
        <v>124.49112897000001</v>
      </c>
      <c r="O163" s="36">
        <f>SUMIFS(СВЦЭМ!$E$33:$E$776,СВЦЭМ!$A$33:$A$776,$A163,СВЦЭМ!$B$33:$B$776,O$155)+'СЕТ СН'!$F$12</f>
        <v>122.48480909</v>
      </c>
      <c r="P163" s="36">
        <f>SUMIFS(СВЦЭМ!$E$33:$E$776,СВЦЭМ!$A$33:$A$776,$A163,СВЦЭМ!$B$33:$B$776,P$155)+'СЕТ СН'!$F$12</f>
        <v>123.70230170000001</v>
      </c>
      <c r="Q163" s="36">
        <f>SUMIFS(СВЦЭМ!$E$33:$E$776,СВЦЭМ!$A$33:$A$776,$A163,СВЦЭМ!$B$33:$B$776,Q$155)+'СЕТ СН'!$F$12</f>
        <v>103.65922638000001</v>
      </c>
      <c r="R163" s="36">
        <f>SUMIFS(СВЦЭМ!$E$33:$E$776,СВЦЭМ!$A$33:$A$776,$A163,СВЦЭМ!$B$33:$B$776,R$155)+'СЕТ СН'!$F$12</f>
        <v>96.512020879999994</v>
      </c>
      <c r="S163" s="36">
        <f>SUMIFS(СВЦЭМ!$E$33:$E$776,СВЦЭМ!$A$33:$A$776,$A163,СВЦЭМ!$B$33:$B$776,S$155)+'СЕТ СН'!$F$12</f>
        <v>94.82933894</v>
      </c>
      <c r="T163" s="36">
        <f>SUMIFS(СВЦЭМ!$E$33:$E$776,СВЦЭМ!$A$33:$A$776,$A163,СВЦЭМ!$B$33:$B$776,T$155)+'СЕТ СН'!$F$12</f>
        <v>94.255651819999997</v>
      </c>
      <c r="U163" s="36">
        <f>SUMIFS(СВЦЭМ!$E$33:$E$776,СВЦЭМ!$A$33:$A$776,$A163,СВЦЭМ!$B$33:$B$776,U$155)+'СЕТ СН'!$F$12</f>
        <v>92.830928580000005</v>
      </c>
      <c r="V163" s="36">
        <f>SUMIFS(СВЦЭМ!$E$33:$E$776,СВЦЭМ!$A$33:$A$776,$A163,СВЦЭМ!$B$33:$B$776,V$155)+'СЕТ СН'!$F$12</f>
        <v>90.451035809999993</v>
      </c>
      <c r="W163" s="36">
        <f>SUMIFS(СВЦЭМ!$E$33:$E$776,СВЦЭМ!$A$33:$A$776,$A163,СВЦЭМ!$B$33:$B$776,W$155)+'СЕТ СН'!$F$12</f>
        <v>86.899225900000005</v>
      </c>
      <c r="X163" s="36">
        <f>SUMIFS(СВЦЭМ!$E$33:$E$776,СВЦЭМ!$A$33:$A$776,$A163,СВЦЭМ!$B$33:$B$776,X$155)+'СЕТ СН'!$F$12</f>
        <v>88.97767107</v>
      </c>
      <c r="Y163" s="36">
        <f>SUMIFS(СВЦЭМ!$E$33:$E$776,СВЦЭМ!$A$33:$A$776,$A163,СВЦЭМ!$B$33:$B$776,Y$155)+'СЕТ СН'!$F$12</f>
        <v>100.99923693</v>
      </c>
    </row>
    <row r="164" spans="1:25" ht="15.75" x14ac:dyDescent="0.2">
      <c r="A164" s="35">
        <f t="shared" si="4"/>
        <v>43625</v>
      </c>
      <c r="B164" s="36">
        <f>SUMIFS(СВЦЭМ!$E$33:$E$776,СВЦЭМ!$A$33:$A$776,$A164,СВЦЭМ!$B$33:$B$776,B$155)+'СЕТ СН'!$F$12</f>
        <v>124.35009187999999</v>
      </c>
      <c r="C164" s="36">
        <f>SUMIFS(СВЦЭМ!$E$33:$E$776,СВЦЭМ!$A$33:$A$776,$A164,СВЦЭМ!$B$33:$B$776,C$155)+'СЕТ СН'!$F$12</f>
        <v>129.20831539</v>
      </c>
      <c r="D164" s="36">
        <f>SUMIFS(СВЦЭМ!$E$33:$E$776,СВЦЭМ!$A$33:$A$776,$A164,СВЦЭМ!$B$33:$B$776,D$155)+'СЕТ СН'!$F$12</f>
        <v>134.28718479</v>
      </c>
      <c r="E164" s="36">
        <f>SUMIFS(СВЦЭМ!$E$33:$E$776,СВЦЭМ!$A$33:$A$776,$A164,СВЦЭМ!$B$33:$B$776,E$155)+'СЕТ СН'!$F$12</f>
        <v>136.0081644</v>
      </c>
      <c r="F164" s="36">
        <f>SUMIFS(СВЦЭМ!$E$33:$E$776,СВЦЭМ!$A$33:$A$776,$A164,СВЦЭМ!$B$33:$B$776,F$155)+'СЕТ СН'!$F$12</f>
        <v>135.02914084</v>
      </c>
      <c r="G164" s="36">
        <f>SUMIFS(СВЦЭМ!$E$33:$E$776,СВЦЭМ!$A$33:$A$776,$A164,СВЦЭМ!$B$33:$B$776,G$155)+'СЕТ СН'!$F$12</f>
        <v>136.55838524999999</v>
      </c>
      <c r="H164" s="36">
        <f>SUMIFS(СВЦЭМ!$E$33:$E$776,СВЦЭМ!$A$33:$A$776,$A164,СВЦЭМ!$B$33:$B$776,H$155)+'СЕТ СН'!$F$12</f>
        <v>137.72002695</v>
      </c>
      <c r="I164" s="36">
        <f>SUMIFS(СВЦЭМ!$E$33:$E$776,СВЦЭМ!$A$33:$A$776,$A164,СВЦЭМ!$B$33:$B$776,I$155)+'СЕТ СН'!$F$12</f>
        <v>130.02727985000001</v>
      </c>
      <c r="J164" s="36">
        <f>SUMIFS(СВЦЭМ!$E$33:$E$776,СВЦЭМ!$A$33:$A$776,$A164,СВЦЭМ!$B$33:$B$776,J$155)+'СЕТ СН'!$F$12</f>
        <v>121.01831434</v>
      </c>
      <c r="K164" s="36">
        <f>SUMIFS(СВЦЭМ!$E$33:$E$776,СВЦЭМ!$A$33:$A$776,$A164,СВЦЭМ!$B$33:$B$776,K$155)+'СЕТ СН'!$F$12</f>
        <v>116.42581672</v>
      </c>
      <c r="L164" s="36">
        <f>SUMIFS(СВЦЭМ!$E$33:$E$776,СВЦЭМ!$A$33:$A$776,$A164,СВЦЭМ!$B$33:$B$776,L$155)+'СЕТ СН'!$F$12</f>
        <v>112.07858594</v>
      </c>
      <c r="M164" s="36">
        <f>SUMIFS(СВЦЭМ!$E$33:$E$776,СВЦЭМ!$A$33:$A$776,$A164,СВЦЭМ!$B$33:$B$776,M$155)+'СЕТ СН'!$F$12</f>
        <v>107.38429085999999</v>
      </c>
      <c r="N164" s="36">
        <f>SUMIFS(СВЦЭМ!$E$33:$E$776,СВЦЭМ!$A$33:$A$776,$A164,СВЦЭМ!$B$33:$B$776,N$155)+'СЕТ СН'!$F$12</f>
        <v>107.19361824000001</v>
      </c>
      <c r="O164" s="36">
        <f>SUMIFS(СВЦЭМ!$E$33:$E$776,СВЦЭМ!$A$33:$A$776,$A164,СВЦЭМ!$B$33:$B$776,O$155)+'СЕТ СН'!$F$12</f>
        <v>106.97070023000001</v>
      </c>
      <c r="P164" s="36">
        <f>SUMIFS(СВЦЭМ!$E$33:$E$776,СВЦЭМ!$A$33:$A$776,$A164,СВЦЭМ!$B$33:$B$776,P$155)+'СЕТ СН'!$F$12</f>
        <v>109.19392092</v>
      </c>
      <c r="Q164" s="36">
        <f>SUMIFS(СВЦЭМ!$E$33:$E$776,СВЦЭМ!$A$33:$A$776,$A164,СВЦЭМ!$B$33:$B$776,Q$155)+'СЕТ СН'!$F$12</f>
        <v>102.94353382</v>
      </c>
      <c r="R164" s="36">
        <f>SUMIFS(СВЦЭМ!$E$33:$E$776,СВЦЭМ!$A$33:$A$776,$A164,СВЦЭМ!$B$33:$B$776,R$155)+'СЕТ СН'!$F$12</f>
        <v>96.132558919999994</v>
      </c>
      <c r="S164" s="36">
        <f>SUMIFS(СВЦЭМ!$E$33:$E$776,СВЦЭМ!$A$33:$A$776,$A164,СВЦЭМ!$B$33:$B$776,S$155)+'СЕТ СН'!$F$12</f>
        <v>97.408750220000002</v>
      </c>
      <c r="T164" s="36">
        <f>SUMIFS(СВЦЭМ!$E$33:$E$776,СВЦЭМ!$A$33:$A$776,$A164,СВЦЭМ!$B$33:$B$776,T$155)+'СЕТ СН'!$F$12</f>
        <v>98.891780870000005</v>
      </c>
      <c r="U164" s="36">
        <f>SUMIFS(СВЦЭМ!$E$33:$E$776,СВЦЭМ!$A$33:$A$776,$A164,СВЦЭМ!$B$33:$B$776,U$155)+'СЕТ СН'!$F$12</f>
        <v>96.7128455</v>
      </c>
      <c r="V164" s="36">
        <f>SUMIFS(СВЦЭМ!$E$33:$E$776,СВЦЭМ!$A$33:$A$776,$A164,СВЦЭМ!$B$33:$B$776,V$155)+'СЕТ СН'!$F$12</f>
        <v>96.173561730000003</v>
      </c>
      <c r="W164" s="36">
        <f>SUMIFS(СВЦЭМ!$E$33:$E$776,СВЦЭМ!$A$33:$A$776,$A164,СВЦЭМ!$B$33:$B$776,W$155)+'СЕТ СН'!$F$12</f>
        <v>93.018165719999999</v>
      </c>
      <c r="X164" s="36">
        <f>SUMIFS(СВЦЭМ!$E$33:$E$776,СВЦЭМ!$A$33:$A$776,$A164,СВЦЭМ!$B$33:$B$776,X$155)+'СЕТ СН'!$F$12</f>
        <v>94.267464259999997</v>
      </c>
      <c r="Y164" s="36">
        <f>SUMIFS(СВЦЭМ!$E$33:$E$776,СВЦЭМ!$A$33:$A$776,$A164,СВЦЭМ!$B$33:$B$776,Y$155)+'СЕТ СН'!$F$12</f>
        <v>107.92735905000001</v>
      </c>
    </row>
    <row r="165" spans="1:25" ht="15.75" x14ac:dyDescent="0.2">
      <c r="A165" s="35">
        <f t="shared" si="4"/>
        <v>43626</v>
      </c>
      <c r="B165" s="36">
        <f>SUMIFS(СВЦЭМ!$E$33:$E$776,СВЦЭМ!$A$33:$A$776,$A165,СВЦЭМ!$B$33:$B$776,B$155)+'СЕТ СН'!$F$12</f>
        <v>127.45750633</v>
      </c>
      <c r="C165" s="36">
        <f>SUMIFS(СВЦЭМ!$E$33:$E$776,СВЦЭМ!$A$33:$A$776,$A165,СВЦЭМ!$B$33:$B$776,C$155)+'СЕТ СН'!$F$12</f>
        <v>134.92477435999999</v>
      </c>
      <c r="D165" s="36">
        <f>SUMIFS(СВЦЭМ!$E$33:$E$776,СВЦЭМ!$A$33:$A$776,$A165,СВЦЭМ!$B$33:$B$776,D$155)+'СЕТ СН'!$F$12</f>
        <v>138.51242766999999</v>
      </c>
      <c r="E165" s="36">
        <f>SUMIFS(СВЦЭМ!$E$33:$E$776,СВЦЭМ!$A$33:$A$776,$A165,СВЦЭМ!$B$33:$B$776,E$155)+'СЕТ СН'!$F$12</f>
        <v>138.39115247000001</v>
      </c>
      <c r="F165" s="36">
        <f>SUMIFS(СВЦЭМ!$E$33:$E$776,СВЦЭМ!$A$33:$A$776,$A165,СВЦЭМ!$B$33:$B$776,F$155)+'СЕТ СН'!$F$12</f>
        <v>138.36659932000001</v>
      </c>
      <c r="G165" s="36">
        <f>SUMIFS(СВЦЭМ!$E$33:$E$776,СВЦЭМ!$A$33:$A$776,$A165,СВЦЭМ!$B$33:$B$776,G$155)+'СЕТ СН'!$F$12</f>
        <v>138.36177551</v>
      </c>
      <c r="H165" s="36">
        <f>SUMIFS(СВЦЭМ!$E$33:$E$776,СВЦЭМ!$A$33:$A$776,$A165,СВЦЭМ!$B$33:$B$776,H$155)+'СЕТ СН'!$F$12</f>
        <v>137.02590796999999</v>
      </c>
      <c r="I165" s="36">
        <f>SUMIFS(СВЦЭМ!$E$33:$E$776,СВЦЭМ!$A$33:$A$776,$A165,СВЦЭМ!$B$33:$B$776,I$155)+'СЕТ СН'!$F$12</f>
        <v>128.77491893999999</v>
      </c>
      <c r="J165" s="36">
        <f>SUMIFS(СВЦЭМ!$E$33:$E$776,СВЦЭМ!$A$33:$A$776,$A165,СВЦЭМ!$B$33:$B$776,J$155)+'СЕТ СН'!$F$12</f>
        <v>122.61519165999999</v>
      </c>
      <c r="K165" s="36">
        <f>SUMIFS(СВЦЭМ!$E$33:$E$776,СВЦЭМ!$A$33:$A$776,$A165,СВЦЭМ!$B$33:$B$776,K$155)+'СЕТ СН'!$F$12</f>
        <v>118.02280722</v>
      </c>
      <c r="L165" s="36">
        <f>SUMIFS(СВЦЭМ!$E$33:$E$776,СВЦЭМ!$A$33:$A$776,$A165,СВЦЭМ!$B$33:$B$776,L$155)+'СЕТ СН'!$F$12</f>
        <v>115.50052719999999</v>
      </c>
      <c r="M165" s="36">
        <f>SUMIFS(СВЦЭМ!$E$33:$E$776,СВЦЭМ!$A$33:$A$776,$A165,СВЦЭМ!$B$33:$B$776,M$155)+'СЕТ СН'!$F$12</f>
        <v>111.85737276</v>
      </c>
      <c r="N165" s="36">
        <f>SUMIFS(СВЦЭМ!$E$33:$E$776,СВЦЭМ!$A$33:$A$776,$A165,СВЦЭМ!$B$33:$B$776,N$155)+'СЕТ СН'!$F$12</f>
        <v>115.9332105</v>
      </c>
      <c r="O165" s="36">
        <f>SUMIFS(СВЦЭМ!$E$33:$E$776,СВЦЭМ!$A$33:$A$776,$A165,СВЦЭМ!$B$33:$B$776,O$155)+'СЕТ СН'!$F$12</f>
        <v>114.75212078</v>
      </c>
      <c r="P165" s="36">
        <f>SUMIFS(СВЦЭМ!$E$33:$E$776,СВЦЭМ!$A$33:$A$776,$A165,СВЦЭМ!$B$33:$B$776,P$155)+'СЕТ СН'!$F$12</f>
        <v>117.22704573999999</v>
      </c>
      <c r="Q165" s="36">
        <f>SUMIFS(СВЦЭМ!$E$33:$E$776,СВЦЭМ!$A$33:$A$776,$A165,СВЦЭМ!$B$33:$B$776,Q$155)+'СЕТ СН'!$F$12</f>
        <v>109.71666377</v>
      </c>
      <c r="R165" s="36">
        <f>SUMIFS(СВЦЭМ!$E$33:$E$776,СВЦЭМ!$A$33:$A$776,$A165,СВЦЭМ!$B$33:$B$776,R$155)+'СЕТ СН'!$F$12</f>
        <v>102.61174206</v>
      </c>
      <c r="S165" s="36">
        <f>SUMIFS(СВЦЭМ!$E$33:$E$776,СВЦЭМ!$A$33:$A$776,$A165,СВЦЭМ!$B$33:$B$776,S$155)+'СЕТ СН'!$F$12</f>
        <v>106.71431380999999</v>
      </c>
      <c r="T165" s="36">
        <f>SUMIFS(СВЦЭМ!$E$33:$E$776,СВЦЭМ!$A$33:$A$776,$A165,СВЦЭМ!$B$33:$B$776,T$155)+'СЕТ СН'!$F$12</f>
        <v>107.65320964999999</v>
      </c>
      <c r="U165" s="36">
        <f>SUMIFS(СВЦЭМ!$E$33:$E$776,СВЦЭМ!$A$33:$A$776,$A165,СВЦЭМ!$B$33:$B$776,U$155)+'СЕТ СН'!$F$12</f>
        <v>104.82684091</v>
      </c>
      <c r="V165" s="36">
        <f>SUMIFS(СВЦЭМ!$E$33:$E$776,СВЦЭМ!$A$33:$A$776,$A165,СВЦЭМ!$B$33:$B$776,V$155)+'СЕТ СН'!$F$12</f>
        <v>102.35147713000001</v>
      </c>
      <c r="W165" s="36">
        <f>SUMIFS(СВЦЭМ!$E$33:$E$776,СВЦЭМ!$A$33:$A$776,$A165,СВЦЭМ!$B$33:$B$776,W$155)+'СЕТ СН'!$F$12</f>
        <v>99.590632049999996</v>
      </c>
      <c r="X165" s="36">
        <f>SUMIFS(СВЦЭМ!$E$33:$E$776,СВЦЭМ!$A$33:$A$776,$A165,СВЦЭМ!$B$33:$B$776,X$155)+'СЕТ СН'!$F$12</f>
        <v>100.73657258</v>
      </c>
      <c r="Y165" s="36">
        <f>SUMIFS(СВЦЭМ!$E$33:$E$776,СВЦЭМ!$A$33:$A$776,$A165,СВЦЭМ!$B$33:$B$776,Y$155)+'СЕТ СН'!$F$12</f>
        <v>115.28498796</v>
      </c>
    </row>
    <row r="166" spans="1:25" ht="15.75" x14ac:dyDescent="0.2">
      <c r="A166" s="35">
        <f t="shared" si="4"/>
        <v>43627</v>
      </c>
      <c r="B166" s="36">
        <f>SUMIFS(СВЦЭМ!$E$33:$E$776,СВЦЭМ!$A$33:$A$776,$A166,СВЦЭМ!$B$33:$B$776,B$155)+'СЕТ СН'!$F$12</f>
        <v>134.75035231000001</v>
      </c>
      <c r="C166" s="36">
        <f>SUMIFS(СВЦЭМ!$E$33:$E$776,СВЦЭМ!$A$33:$A$776,$A166,СВЦЭМ!$B$33:$B$776,C$155)+'СЕТ СН'!$F$12</f>
        <v>146.45047327</v>
      </c>
      <c r="D166" s="36">
        <f>SUMIFS(СВЦЭМ!$E$33:$E$776,СВЦЭМ!$A$33:$A$776,$A166,СВЦЭМ!$B$33:$B$776,D$155)+'СЕТ СН'!$F$12</f>
        <v>143.37383123000001</v>
      </c>
      <c r="E166" s="36">
        <f>SUMIFS(СВЦЭМ!$E$33:$E$776,СВЦЭМ!$A$33:$A$776,$A166,СВЦЭМ!$B$33:$B$776,E$155)+'СЕТ СН'!$F$12</f>
        <v>142.73099868</v>
      </c>
      <c r="F166" s="36">
        <f>SUMIFS(СВЦЭМ!$E$33:$E$776,СВЦЭМ!$A$33:$A$776,$A166,СВЦЭМ!$B$33:$B$776,F$155)+'СЕТ СН'!$F$12</f>
        <v>142.04113751</v>
      </c>
      <c r="G166" s="36">
        <f>SUMIFS(СВЦЭМ!$E$33:$E$776,СВЦЭМ!$A$33:$A$776,$A166,СВЦЭМ!$B$33:$B$776,G$155)+'СЕТ СН'!$F$12</f>
        <v>142.26396775000001</v>
      </c>
      <c r="H166" s="36">
        <f>SUMIFS(СВЦЭМ!$E$33:$E$776,СВЦЭМ!$A$33:$A$776,$A166,СВЦЭМ!$B$33:$B$776,H$155)+'СЕТ СН'!$F$12</f>
        <v>142.58461517999999</v>
      </c>
      <c r="I166" s="36">
        <f>SUMIFS(СВЦЭМ!$E$33:$E$776,СВЦЭМ!$A$33:$A$776,$A166,СВЦЭМ!$B$33:$B$776,I$155)+'СЕТ СН'!$F$12</f>
        <v>127.79066640000001</v>
      </c>
      <c r="J166" s="36">
        <f>SUMIFS(СВЦЭМ!$E$33:$E$776,СВЦЭМ!$A$33:$A$776,$A166,СВЦЭМ!$B$33:$B$776,J$155)+'СЕТ СН'!$F$12</f>
        <v>123.01493737</v>
      </c>
      <c r="K166" s="36">
        <f>SUMIFS(СВЦЭМ!$E$33:$E$776,СВЦЭМ!$A$33:$A$776,$A166,СВЦЭМ!$B$33:$B$776,K$155)+'СЕТ СН'!$F$12</f>
        <v>119.31113385</v>
      </c>
      <c r="L166" s="36">
        <f>SUMIFS(СВЦЭМ!$E$33:$E$776,СВЦЭМ!$A$33:$A$776,$A166,СВЦЭМ!$B$33:$B$776,L$155)+'СЕТ СН'!$F$12</f>
        <v>118.71884772</v>
      </c>
      <c r="M166" s="36">
        <f>SUMIFS(СВЦЭМ!$E$33:$E$776,СВЦЭМ!$A$33:$A$776,$A166,СВЦЭМ!$B$33:$B$776,M$155)+'СЕТ СН'!$F$12</f>
        <v>117.31043776</v>
      </c>
      <c r="N166" s="36">
        <f>SUMIFS(СВЦЭМ!$E$33:$E$776,СВЦЭМ!$A$33:$A$776,$A166,СВЦЭМ!$B$33:$B$776,N$155)+'СЕТ СН'!$F$12</f>
        <v>119.22423157999999</v>
      </c>
      <c r="O166" s="36">
        <f>SUMIFS(СВЦЭМ!$E$33:$E$776,СВЦЭМ!$A$33:$A$776,$A166,СВЦЭМ!$B$33:$B$776,O$155)+'СЕТ СН'!$F$12</f>
        <v>117.69247175</v>
      </c>
      <c r="P166" s="36">
        <f>SUMIFS(СВЦЭМ!$E$33:$E$776,СВЦЭМ!$A$33:$A$776,$A166,СВЦЭМ!$B$33:$B$776,P$155)+'СЕТ СН'!$F$12</f>
        <v>120.094548</v>
      </c>
      <c r="Q166" s="36">
        <f>SUMIFS(СВЦЭМ!$E$33:$E$776,СВЦЭМ!$A$33:$A$776,$A166,СВЦЭМ!$B$33:$B$776,Q$155)+'СЕТ СН'!$F$12</f>
        <v>113.74200376</v>
      </c>
      <c r="R166" s="36">
        <f>SUMIFS(СВЦЭМ!$E$33:$E$776,СВЦЭМ!$A$33:$A$776,$A166,СВЦЭМ!$B$33:$B$776,R$155)+'СЕТ СН'!$F$12</f>
        <v>107.45456541999999</v>
      </c>
      <c r="S166" s="36">
        <f>SUMIFS(СВЦЭМ!$E$33:$E$776,СВЦЭМ!$A$33:$A$776,$A166,СВЦЭМ!$B$33:$B$776,S$155)+'СЕТ СН'!$F$12</f>
        <v>108.49811776999999</v>
      </c>
      <c r="T166" s="36">
        <f>SUMIFS(СВЦЭМ!$E$33:$E$776,СВЦЭМ!$A$33:$A$776,$A166,СВЦЭМ!$B$33:$B$776,T$155)+'СЕТ СН'!$F$12</f>
        <v>109.40211341</v>
      </c>
      <c r="U166" s="36">
        <f>SUMIFS(СВЦЭМ!$E$33:$E$776,СВЦЭМ!$A$33:$A$776,$A166,СВЦЭМ!$B$33:$B$776,U$155)+'СЕТ СН'!$F$12</f>
        <v>107.84506992</v>
      </c>
      <c r="V166" s="36">
        <f>SUMIFS(СВЦЭМ!$E$33:$E$776,СВЦЭМ!$A$33:$A$776,$A166,СВЦЭМ!$B$33:$B$776,V$155)+'СЕТ СН'!$F$12</f>
        <v>105.43525322000001</v>
      </c>
      <c r="W166" s="36">
        <f>SUMIFS(СВЦЭМ!$E$33:$E$776,СВЦЭМ!$A$33:$A$776,$A166,СВЦЭМ!$B$33:$B$776,W$155)+'СЕТ СН'!$F$12</f>
        <v>104.81350559000001</v>
      </c>
      <c r="X166" s="36">
        <f>SUMIFS(СВЦЭМ!$E$33:$E$776,СВЦЭМ!$A$33:$A$776,$A166,СВЦЭМ!$B$33:$B$776,X$155)+'СЕТ СН'!$F$12</f>
        <v>105.43049791999999</v>
      </c>
      <c r="Y166" s="36">
        <f>SUMIFS(СВЦЭМ!$E$33:$E$776,СВЦЭМ!$A$33:$A$776,$A166,СВЦЭМ!$B$33:$B$776,Y$155)+'СЕТ СН'!$F$12</f>
        <v>118.48811297</v>
      </c>
    </row>
    <row r="167" spans="1:25" ht="15.75" x14ac:dyDescent="0.2">
      <c r="A167" s="35">
        <f t="shared" si="4"/>
        <v>43628</v>
      </c>
      <c r="B167" s="36">
        <f>SUMIFS(СВЦЭМ!$E$33:$E$776,СВЦЭМ!$A$33:$A$776,$A167,СВЦЭМ!$B$33:$B$776,B$155)+'СЕТ СН'!$F$12</f>
        <v>125.94065978</v>
      </c>
      <c r="C167" s="36">
        <f>SUMIFS(СВЦЭМ!$E$33:$E$776,СВЦЭМ!$A$33:$A$776,$A167,СВЦЭМ!$B$33:$B$776,C$155)+'СЕТ СН'!$F$12</f>
        <v>134.61774043</v>
      </c>
      <c r="D167" s="36">
        <f>SUMIFS(СВЦЭМ!$E$33:$E$776,СВЦЭМ!$A$33:$A$776,$A167,СВЦЭМ!$B$33:$B$776,D$155)+'СЕТ СН'!$F$12</f>
        <v>141.00019438999999</v>
      </c>
      <c r="E167" s="36">
        <f>SUMIFS(СВЦЭМ!$E$33:$E$776,СВЦЭМ!$A$33:$A$776,$A167,СВЦЭМ!$B$33:$B$776,E$155)+'СЕТ СН'!$F$12</f>
        <v>142.48128789</v>
      </c>
      <c r="F167" s="36">
        <f>SUMIFS(СВЦЭМ!$E$33:$E$776,СВЦЭМ!$A$33:$A$776,$A167,СВЦЭМ!$B$33:$B$776,F$155)+'СЕТ СН'!$F$12</f>
        <v>144.54947368000001</v>
      </c>
      <c r="G167" s="36">
        <f>SUMIFS(СВЦЭМ!$E$33:$E$776,СВЦЭМ!$A$33:$A$776,$A167,СВЦЭМ!$B$33:$B$776,G$155)+'СЕТ СН'!$F$12</f>
        <v>145.7926329</v>
      </c>
      <c r="H167" s="36">
        <f>SUMIFS(СВЦЭМ!$E$33:$E$776,СВЦЭМ!$A$33:$A$776,$A167,СВЦЭМ!$B$33:$B$776,H$155)+'СЕТ СН'!$F$12</f>
        <v>143.15989365999999</v>
      </c>
      <c r="I167" s="36">
        <f>SUMIFS(СВЦЭМ!$E$33:$E$776,СВЦЭМ!$A$33:$A$776,$A167,СВЦЭМ!$B$33:$B$776,I$155)+'СЕТ СН'!$F$12</f>
        <v>137.61798822</v>
      </c>
      <c r="J167" s="36">
        <f>SUMIFS(СВЦЭМ!$E$33:$E$776,СВЦЭМ!$A$33:$A$776,$A167,СВЦЭМ!$B$33:$B$776,J$155)+'СЕТ СН'!$F$12</f>
        <v>128.60127328999999</v>
      </c>
      <c r="K167" s="36">
        <f>SUMIFS(СВЦЭМ!$E$33:$E$776,СВЦЭМ!$A$33:$A$776,$A167,СВЦЭМ!$B$33:$B$776,K$155)+'СЕТ СН'!$F$12</f>
        <v>120.03859452</v>
      </c>
      <c r="L167" s="36">
        <f>SUMIFS(СВЦЭМ!$E$33:$E$776,СВЦЭМ!$A$33:$A$776,$A167,СВЦЭМ!$B$33:$B$776,L$155)+'СЕТ СН'!$F$12</f>
        <v>115.13742127</v>
      </c>
      <c r="M167" s="36">
        <f>SUMIFS(СВЦЭМ!$E$33:$E$776,СВЦЭМ!$A$33:$A$776,$A167,СВЦЭМ!$B$33:$B$776,M$155)+'СЕТ СН'!$F$12</f>
        <v>110.90446246</v>
      </c>
      <c r="N167" s="36">
        <f>SUMIFS(СВЦЭМ!$E$33:$E$776,СВЦЭМ!$A$33:$A$776,$A167,СВЦЭМ!$B$33:$B$776,N$155)+'СЕТ СН'!$F$12</f>
        <v>114.49875425</v>
      </c>
      <c r="O167" s="36">
        <f>SUMIFS(СВЦЭМ!$E$33:$E$776,СВЦЭМ!$A$33:$A$776,$A167,СВЦЭМ!$B$33:$B$776,O$155)+'СЕТ СН'!$F$12</f>
        <v>112.59428728</v>
      </c>
      <c r="P167" s="36">
        <f>SUMIFS(СВЦЭМ!$E$33:$E$776,СВЦЭМ!$A$33:$A$776,$A167,СВЦЭМ!$B$33:$B$776,P$155)+'СЕТ СН'!$F$12</f>
        <v>113.54905461</v>
      </c>
      <c r="Q167" s="36">
        <f>SUMIFS(СВЦЭМ!$E$33:$E$776,СВЦЭМ!$A$33:$A$776,$A167,СВЦЭМ!$B$33:$B$776,Q$155)+'СЕТ СН'!$F$12</f>
        <v>108.15448997999999</v>
      </c>
      <c r="R167" s="36">
        <f>SUMIFS(СВЦЭМ!$E$33:$E$776,СВЦЭМ!$A$33:$A$776,$A167,СВЦЭМ!$B$33:$B$776,R$155)+'СЕТ СН'!$F$12</f>
        <v>101.3293805</v>
      </c>
      <c r="S167" s="36">
        <f>SUMIFS(СВЦЭМ!$E$33:$E$776,СВЦЭМ!$A$33:$A$776,$A167,СВЦЭМ!$B$33:$B$776,S$155)+'СЕТ СН'!$F$12</f>
        <v>104.16887156</v>
      </c>
      <c r="T167" s="36">
        <f>SUMIFS(СВЦЭМ!$E$33:$E$776,СВЦЭМ!$A$33:$A$776,$A167,СВЦЭМ!$B$33:$B$776,T$155)+'СЕТ СН'!$F$12</f>
        <v>103.45125899</v>
      </c>
      <c r="U167" s="36">
        <f>SUMIFS(СВЦЭМ!$E$33:$E$776,СВЦЭМ!$A$33:$A$776,$A167,СВЦЭМ!$B$33:$B$776,U$155)+'СЕТ СН'!$F$12</f>
        <v>101.08803171</v>
      </c>
      <c r="V167" s="36">
        <f>SUMIFS(СВЦЭМ!$E$33:$E$776,СВЦЭМ!$A$33:$A$776,$A167,СВЦЭМ!$B$33:$B$776,V$155)+'СЕТ СН'!$F$12</f>
        <v>99.066964299999995</v>
      </c>
      <c r="W167" s="36">
        <f>SUMIFS(СВЦЭМ!$E$33:$E$776,СВЦЭМ!$A$33:$A$776,$A167,СВЦЭМ!$B$33:$B$776,W$155)+'СЕТ СН'!$F$12</f>
        <v>95.648178250000001</v>
      </c>
      <c r="X167" s="36">
        <f>SUMIFS(СВЦЭМ!$E$33:$E$776,СВЦЭМ!$A$33:$A$776,$A167,СВЦЭМ!$B$33:$B$776,X$155)+'СЕТ СН'!$F$12</f>
        <v>99.36601392</v>
      </c>
      <c r="Y167" s="36">
        <f>SUMIFS(СВЦЭМ!$E$33:$E$776,СВЦЭМ!$A$33:$A$776,$A167,СВЦЭМ!$B$33:$B$776,Y$155)+'СЕТ СН'!$F$12</f>
        <v>113.75915749000001</v>
      </c>
    </row>
    <row r="168" spans="1:25" ht="15.75" x14ac:dyDescent="0.2">
      <c r="A168" s="35">
        <f t="shared" si="4"/>
        <v>43629</v>
      </c>
      <c r="B168" s="36">
        <f>SUMIFS(СВЦЭМ!$E$33:$E$776,СВЦЭМ!$A$33:$A$776,$A168,СВЦЭМ!$B$33:$B$776,B$155)+'СЕТ СН'!$F$12</f>
        <v>126.83610969999999</v>
      </c>
      <c r="C168" s="36">
        <f>SUMIFS(СВЦЭМ!$E$33:$E$776,СВЦЭМ!$A$33:$A$776,$A168,СВЦЭМ!$B$33:$B$776,C$155)+'СЕТ СН'!$F$12</f>
        <v>136.89367189999999</v>
      </c>
      <c r="D168" s="36">
        <f>SUMIFS(СВЦЭМ!$E$33:$E$776,СВЦЭМ!$A$33:$A$776,$A168,СВЦЭМ!$B$33:$B$776,D$155)+'СЕТ СН'!$F$12</f>
        <v>140.58588953</v>
      </c>
      <c r="E168" s="36">
        <f>SUMIFS(СВЦЭМ!$E$33:$E$776,СВЦЭМ!$A$33:$A$776,$A168,СВЦЭМ!$B$33:$B$776,E$155)+'СЕТ СН'!$F$12</f>
        <v>142.61662283000001</v>
      </c>
      <c r="F168" s="36">
        <f>SUMIFS(СВЦЭМ!$E$33:$E$776,СВЦЭМ!$A$33:$A$776,$A168,СВЦЭМ!$B$33:$B$776,F$155)+'СЕТ СН'!$F$12</f>
        <v>143.01524497</v>
      </c>
      <c r="G168" s="36">
        <f>SUMIFS(СВЦЭМ!$E$33:$E$776,СВЦЭМ!$A$33:$A$776,$A168,СВЦЭМ!$B$33:$B$776,G$155)+'СЕТ СН'!$F$12</f>
        <v>144.67958934000001</v>
      </c>
      <c r="H168" s="36">
        <f>SUMIFS(СВЦЭМ!$E$33:$E$776,СВЦЭМ!$A$33:$A$776,$A168,СВЦЭМ!$B$33:$B$776,H$155)+'СЕТ СН'!$F$12</f>
        <v>132.90917077</v>
      </c>
      <c r="I168" s="36">
        <f>SUMIFS(СВЦЭМ!$E$33:$E$776,СВЦЭМ!$A$33:$A$776,$A168,СВЦЭМ!$B$33:$B$776,I$155)+'СЕТ СН'!$F$12</f>
        <v>124.60826408</v>
      </c>
      <c r="J168" s="36">
        <f>SUMIFS(СВЦЭМ!$E$33:$E$776,СВЦЭМ!$A$33:$A$776,$A168,СВЦЭМ!$B$33:$B$776,J$155)+'СЕТ СН'!$F$12</f>
        <v>122.06318914000001</v>
      </c>
      <c r="K168" s="36">
        <f>SUMIFS(СВЦЭМ!$E$33:$E$776,СВЦЭМ!$A$33:$A$776,$A168,СВЦЭМ!$B$33:$B$776,K$155)+'СЕТ СН'!$F$12</f>
        <v>116.90084687</v>
      </c>
      <c r="L168" s="36">
        <f>SUMIFS(СВЦЭМ!$E$33:$E$776,СВЦЭМ!$A$33:$A$776,$A168,СВЦЭМ!$B$33:$B$776,L$155)+'СЕТ СН'!$F$12</f>
        <v>115.27235515</v>
      </c>
      <c r="M168" s="36">
        <f>SUMIFS(СВЦЭМ!$E$33:$E$776,СВЦЭМ!$A$33:$A$776,$A168,СВЦЭМ!$B$33:$B$776,M$155)+'СЕТ СН'!$F$12</f>
        <v>113.94920193999999</v>
      </c>
      <c r="N168" s="36">
        <f>SUMIFS(СВЦЭМ!$E$33:$E$776,СВЦЭМ!$A$33:$A$776,$A168,СВЦЭМ!$B$33:$B$776,N$155)+'СЕТ СН'!$F$12</f>
        <v>118.30641805</v>
      </c>
      <c r="O168" s="36">
        <f>SUMIFS(СВЦЭМ!$E$33:$E$776,СВЦЭМ!$A$33:$A$776,$A168,СВЦЭМ!$B$33:$B$776,O$155)+'СЕТ СН'!$F$12</f>
        <v>115.99720272</v>
      </c>
      <c r="P168" s="36">
        <f>SUMIFS(СВЦЭМ!$E$33:$E$776,СВЦЭМ!$A$33:$A$776,$A168,СВЦЭМ!$B$33:$B$776,P$155)+'СЕТ СН'!$F$12</f>
        <v>117.62640089</v>
      </c>
      <c r="Q168" s="36">
        <f>SUMIFS(СВЦЭМ!$E$33:$E$776,СВЦЭМ!$A$33:$A$776,$A168,СВЦЭМ!$B$33:$B$776,Q$155)+'СЕТ СН'!$F$12</f>
        <v>112.40400224</v>
      </c>
      <c r="R168" s="36">
        <f>SUMIFS(СВЦЭМ!$E$33:$E$776,СВЦЭМ!$A$33:$A$776,$A168,СВЦЭМ!$B$33:$B$776,R$155)+'СЕТ СН'!$F$12</f>
        <v>106.74895879</v>
      </c>
      <c r="S168" s="36">
        <f>SUMIFS(СВЦЭМ!$E$33:$E$776,СВЦЭМ!$A$33:$A$776,$A168,СВЦЭМ!$B$33:$B$776,S$155)+'СЕТ СН'!$F$12</f>
        <v>110.23643581</v>
      </c>
      <c r="T168" s="36">
        <f>SUMIFS(СВЦЭМ!$E$33:$E$776,СВЦЭМ!$A$33:$A$776,$A168,СВЦЭМ!$B$33:$B$776,T$155)+'СЕТ СН'!$F$12</f>
        <v>109.33636971</v>
      </c>
      <c r="U168" s="36">
        <f>SUMIFS(СВЦЭМ!$E$33:$E$776,СВЦЭМ!$A$33:$A$776,$A168,СВЦЭМ!$B$33:$B$776,U$155)+'СЕТ СН'!$F$12</f>
        <v>104.09739338</v>
      </c>
      <c r="V168" s="36">
        <f>SUMIFS(СВЦЭМ!$E$33:$E$776,СВЦЭМ!$A$33:$A$776,$A168,СВЦЭМ!$B$33:$B$776,V$155)+'СЕТ СН'!$F$12</f>
        <v>102.8872971</v>
      </c>
      <c r="W168" s="36">
        <f>SUMIFS(СВЦЭМ!$E$33:$E$776,СВЦЭМ!$A$33:$A$776,$A168,СВЦЭМ!$B$33:$B$776,W$155)+'СЕТ СН'!$F$12</f>
        <v>102.04790069000001</v>
      </c>
      <c r="X168" s="36">
        <f>SUMIFS(СВЦЭМ!$E$33:$E$776,СВЦЭМ!$A$33:$A$776,$A168,СВЦЭМ!$B$33:$B$776,X$155)+'СЕТ СН'!$F$12</f>
        <v>101.53663134999999</v>
      </c>
      <c r="Y168" s="36">
        <f>SUMIFS(СВЦЭМ!$E$33:$E$776,СВЦЭМ!$A$33:$A$776,$A168,СВЦЭМ!$B$33:$B$776,Y$155)+'СЕТ СН'!$F$12</f>
        <v>114.83158969</v>
      </c>
    </row>
    <row r="169" spans="1:25" ht="15.75" x14ac:dyDescent="0.2">
      <c r="A169" s="35">
        <f t="shared" si="4"/>
        <v>43630</v>
      </c>
      <c r="B169" s="36">
        <f>SUMIFS(СВЦЭМ!$E$33:$E$776,СВЦЭМ!$A$33:$A$776,$A169,СВЦЭМ!$B$33:$B$776,B$155)+'СЕТ СН'!$F$12</f>
        <v>129.54319029999999</v>
      </c>
      <c r="C169" s="36">
        <f>SUMIFS(СВЦЭМ!$E$33:$E$776,СВЦЭМ!$A$33:$A$776,$A169,СВЦЭМ!$B$33:$B$776,C$155)+'СЕТ СН'!$F$12</f>
        <v>136.91632250999999</v>
      </c>
      <c r="D169" s="36">
        <f>SUMIFS(СВЦЭМ!$E$33:$E$776,СВЦЭМ!$A$33:$A$776,$A169,СВЦЭМ!$B$33:$B$776,D$155)+'СЕТ СН'!$F$12</f>
        <v>141.44594168</v>
      </c>
      <c r="E169" s="36">
        <f>SUMIFS(СВЦЭМ!$E$33:$E$776,СВЦЭМ!$A$33:$A$776,$A169,СВЦЭМ!$B$33:$B$776,E$155)+'СЕТ СН'!$F$12</f>
        <v>142.35256330999999</v>
      </c>
      <c r="F169" s="36">
        <f>SUMIFS(СВЦЭМ!$E$33:$E$776,СВЦЭМ!$A$33:$A$776,$A169,СВЦЭМ!$B$33:$B$776,F$155)+'СЕТ СН'!$F$12</f>
        <v>140.58275008999999</v>
      </c>
      <c r="G169" s="36">
        <f>SUMIFS(СВЦЭМ!$E$33:$E$776,СВЦЭМ!$A$33:$A$776,$A169,СВЦЭМ!$B$33:$B$776,G$155)+'СЕТ СН'!$F$12</f>
        <v>145.09587517</v>
      </c>
      <c r="H169" s="36">
        <f>SUMIFS(СВЦЭМ!$E$33:$E$776,СВЦЭМ!$A$33:$A$776,$A169,СВЦЭМ!$B$33:$B$776,H$155)+'СЕТ СН'!$F$12</f>
        <v>134.62722909999999</v>
      </c>
      <c r="I169" s="36">
        <f>SUMIFS(СВЦЭМ!$E$33:$E$776,СВЦЭМ!$A$33:$A$776,$A169,СВЦЭМ!$B$33:$B$776,I$155)+'СЕТ СН'!$F$12</f>
        <v>126.22518254000001</v>
      </c>
      <c r="J169" s="36">
        <f>SUMIFS(СВЦЭМ!$E$33:$E$776,СВЦЭМ!$A$33:$A$776,$A169,СВЦЭМ!$B$33:$B$776,J$155)+'СЕТ СН'!$F$12</f>
        <v>118.03906655999999</v>
      </c>
      <c r="K169" s="36">
        <f>SUMIFS(СВЦЭМ!$E$33:$E$776,СВЦЭМ!$A$33:$A$776,$A169,СВЦЭМ!$B$33:$B$776,K$155)+'СЕТ СН'!$F$12</f>
        <v>116.19646615000001</v>
      </c>
      <c r="L169" s="36">
        <f>SUMIFS(СВЦЭМ!$E$33:$E$776,СВЦЭМ!$A$33:$A$776,$A169,СВЦЭМ!$B$33:$B$776,L$155)+'СЕТ СН'!$F$12</f>
        <v>114.58685905</v>
      </c>
      <c r="M169" s="36">
        <f>SUMIFS(СВЦЭМ!$E$33:$E$776,СВЦЭМ!$A$33:$A$776,$A169,СВЦЭМ!$B$33:$B$776,M$155)+'СЕТ СН'!$F$12</f>
        <v>111.29945303</v>
      </c>
      <c r="N169" s="36">
        <f>SUMIFS(СВЦЭМ!$E$33:$E$776,СВЦЭМ!$A$33:$A$776,$A169,СВЦЭМ!$B$33:$B$776,N$155)+'СЕТ СН'!$F$12</f>
        <v>115.9091336</v>
      </c>
      <c r="O169" s="36">
        <f>SUMIFS(СВЦЭМ!$E$33:$E$776,СВЦЭМ!$A$33:$A$776,$A169,СВЦЭМ!$B$33:$B$776,O$155)+'СЕТ СН'!$F$12</f>
        <v>113.83197002</v>
      </c>
      <c r="P169" s="36">
        <f>SUMIFS(СВЦЭМ!$E$33:$E$776,СВЦЭМ!$A$33:$A$776,$A169,СВЦЭМ!$B$33:$B$776,P$155)+'СЕТ СН'!$F$12</f>
        <v>113.52427403999999</v>
      </c>
      <c r="Q169" s="36">
        <f>SUMIFS(СВЦЭМ!$E$33:$E$776,СВЦЭМ!$A$33:$A$776,$A169,СВЦЭМ!$B$33:$B$776,Q$155)+'СЕТ СН'!$F$12</f>
        <v>108.57555739999999</v>
      </c>
      <c r="R169" s="36">
        <f>SUMIFS(СВЦЭМ!$E$33:$E$776,СВЦЭМ!$A$33:$A$776,$A169,СВЦЭМ!$B$33:$B$776,R$155)+'СЕТ СН'!$F$12</f>
        <v>102.33580696</v>
      </c>
      <c r="S169" s="36">
        <f>SUMIFS(СВЦЭМ!$E$33:$E$776,СВЦЭМ!$A$33:$A$776,$A169,СВЦЭМ!$B$33:$B$776,S$155)+'СЕТ СН'!$F$12</f>
        <v>105.61367319999999</v>
      </c>
      <c r="T169" s="36">
        <f>SUMIFS(СВЦЭМ!$E$33:$E$776,СВЦЭМ!$A$33:$A$776,$A169,СВЦЭМ!$B$33:$B$776,T$155)+'СЕТ СН'!$F$12</f>
        <v>104.2156975</v>
      </c>
      <c r="U169" s="36">
        <f>SUMIFS(СВЦЭМ!$E$33:$E$776,СВЦЭМ!$A$33:$A$776,$A169,СВЦЭМ!$B$33:$B$776,U$155)+'СЕТ СН'!$F$12</f>
        <v>103.50833414</v>
      </c>
      <c r="V169" s="36">
        <f>SUMIFS(СВЦЭМ!$E$33:$E$776,СВЦЭМ!$A$33:$A$776,$A169,СВЦЭМ!$B$33:$B$776,V$155)+'СЕТ СН'!$F$12</f>
        <v>102.56452880000001</v>
      </c>
      <c r="W169" s="36">
        <f>SUMIFS(СВЦЭМ!$E$33:$E$776,СВЦЭМ!$A$33:$A$776,$A169,СВЦЭМ!$B$33:$B$776,W$155)+'СЕТ СН'!$F$12</f>
        <v>101.53738582</v>
      </c>
      <c r="X169" s="36">
        <f>SUMIFS(СВЦЭМ!$E$33:$E$776,СВЦЭМ!$A$33:$A$776,$A169,СВЦЭМ!$B$33:$B$776,X$155)+'СЕТ СН'!$F$12</f>
        <v>104.50385034</v>
      </c>
      <c r="Y169" s="36">
        <f>SUMIFS(СВЦЭМ!$E$33:$E$776,СВЦЭМ!$A$33:$A$776,$A169,СВЦЭМ!$B$33:$B$776,Y$155)+'СЕТ СН'!$F$12</f>
        <v>110.51561997</v>
      </c>
    </row>
    <row r="170" spans="1:25" ht="15.75" x14ac:dyDescent="0.2">
      <c r="A170" s="35">
        <f t="shared" si="4"/>
        <v>43631</v>
      </c>
      <c r="B170" s="36">
        <f>SUMIFS(СВЦЭМ!$E$33:$E$776,СВЦЭМ!$A$33:$A$776,$A170,СВЦЭМ!$B$33:$B$776,B$155)+'СЕТ СН'!$F$12</f>
        <v>109.22469105</v>
      </c>
      <c r="C170" s="36">
        <f>SUMIFS(СВЦЭМ!$E$33:$E$776,СВЦЭМ!$A$33:$A$776,$A170,СВЦЭМ!$B$33:$B$776,C$155)+'СЕТ СН'!$F$12</f>
        <v>116.28751459999999</v>
      </c>
      <c r="D170" s="36">
        <f>SUMIFS(СВЦЭМ!$E$33:$E$776,СВЦЭМ!$A$33:$A$776,$A170,СВЦЭМ!$B$33:$B$776,D$155)+'СЕТ СН'!$F$12</f>
        <v>122.2498136</v>
      </c>
      <c r="E170" s="36">
        <f>SUMIFS(СВЦЭМ!$E$33:$E$776,СВЦЭМ!$A$33:$A$776,$A170,СВЦЭМ!$B$33:$B$776,E$155)+'СЕТ СН'!$F$12</f>
        <v>125.7988448</v>
      </c>
      <c r="F170" s="36">
        <f>SUMIFS(СВЦЭМ!$E$33:$E$776,СВЦЭМ!$A$33:$A$776,$A170,СВЦЭМ!$B$33:$B$776,F$155)+'СЕТ СН'!$F$12</f>
        <v>126.8530825</v>
      </c>
      <c r="G170" s="36">
        <f>SUMIFS(СВЦЭМ!$E$33:$E$776,СВЦЭМ!$A$33:$A$776,$A170,СВЦЭМ!$B$33:$B$776,G$155)+'СЕТ СН'!$F$12</f>
        <v>128.43538065000001</v>
      </c>
      <c r="H170" s="36">
        <f>SUMIFS(СВЦЭМ!$E$33:$E$776,СВЦЭМ!$A$33:$A$776,$A170,СВЦЭМ!$B$33:$B$776,H$155)+'СЕТ СН'!$F$12</f>
        <v>128.73595416000001</v>
      </c>
      <c r="I170" s="36">
        <f>SUMIFS(СВЦЭМ!$E$33:$E$776,СВЦЭМ!$A$33:$A$776,$A170,СВЦЭМ!$B$33:$B$776,I$155)+'СЕТ СН'!$F$12</f>
        <v>120.45851722</v>
      </c>
      <c r="J170" s="36">
        <f>SUMIFS(СВЦЭМ!$E$33:$E$776,СВЦЭМ!$A$33:$A$776,$A170,СВЦЭМ!$B$33:$B$776,J$155)+'СЕТ СН'!$F$12</f>
        <v>111.95119812999999</v>
      </c>
      <c r="K170" s="36">
        <f>SUMIFS(СВЦЭМ!$E$33:$E$776,СВЦЭМ!$A$33:$A$776,$A170,СВЦЭМ!$B$33:$B$776,K$155)+'СЕТ СН'!$F$12</f>
        <v>101.89487722</v>
      </c>
      <c r="L170" s="36">
        <f>SUMIFS(СВЦЭМ!$E$33:$E$776,СВЦЭМ!$A$33:$A$776,$A170,СВЦЭМ!$B$33:$B$776,L$155)+'СЕТ СН'!$F$12</f>
        <v>102.13835966000001</v>
      </c>
      <c r="M170" s="36">
        <f>SUMIFS(СВЦЭМ!$E$33:$E$776,СВЦЭМ!$A$33:$A$776,$A170,СВЦЭМ!$B$33:$B$776,M$155)+'СЕТ СН'!$F$12</f>
        <v>101.31860507</v>
      </c>
      <c r="N170" s="36">
        <f>SUMIFS(СВЦЭМ!$E$33:$E$776,СВЦЭМ!$A$33:$A$776,$A170,СВЦЭМ!$B$33:$B$776,N$155)+'СЕТ СН'!$F$12</f>
        <v>100.62747065000001</v>
      </c>
      <c r="O170" s="36">
        <f>SUMIFS(СВЦЭМ!$E$33:$E$776,СВЦЭМ!$A$33:$A$776,$A170,СВЦЭМ!$B$33:$B$776,O$155)+'СЕТ СН'!$F$12</f>
        <v>99.771652230000001</v>
      </c>
      <c r="P170" s="36">
        <f>SUMIFS(СВЦЭМ!$E$33:$E$776,СВЦЭМ!$A$33:$A$776,$A170,СВЦЭМ!$B$33:$B$776,P$155)+'СЕТ СН'!$F$12</f>
        <v>101.49534051000001</v>
      </c>
      <c r="Q170" s="36">
        <f>SUMIFS(СВЦЭМ!$E$33:$E$776,СВЦЭМ!$A$33:$A$776,$A170,СВЦЭМ!$B$33:$B$776,Q$155)+'СЕТ СН'!$F$12</f>
        <v>95.816158520000002</v>
      </c>
      <c r="R170" s="36">
        <f>SUMIFS(СВЦЭМ!$E$33:$E$776,СВЦЭМ!$A$33:$A$776,$A170,СВЦЭМ!$B$33:$B$776,R$155)+'СЕТ СН'!$F$12</f>
        <v>90.048862900000003</v>
      </c>
      <c r="S170" s="36">
        <f>SUMIFS(СВЦЭМ!$E$33:$E$776,СВЦЭМ!$A$33:$A$776,$A170,СВЦЭМ!$B$33:$B$776,S$155)+'СЕТ СН'!$F$12</f>
        <v>91.393895720000003</v>
      </c>
      <c r="T170" s="36">
        <f>SUMIFS(СВЦЭМ!$E$33:$E$776,СВЦЭМ!$A$33:$A$776,$A170,СВЦЭМ!$B$33:$B$776,T$155)+'СЕТ СН'!$F$12</f>
        <v>106.64248909</v>
      </c>
      <c r="U170" s="36">
        <f>SUMIFS(СВЦЭМ!$E$33:$E$776,СВЦЭМ!$A$33:$A$776,$A170,СВЦЭМ!$B$33:$B$776,U$155)+'СЕТ СН'!$F$12</f>
        <v>97.521787149999994</v>
      </c>
      <c r="V170" s="36">
        <f>SUMIFS(СВЦЭМ!$E$33:$E$776,СВЦЭМ!$A$33:$A$776,$A170,СВЦЭМ!$B$33:$B$776,V$155)+'СЕТ СН'!$F$12</f>
        <v>92.979537219999997</v>
      </c>
      <c r="W170" s="36">
        <f>SUMIFS(СВЦЭМ!$E$33:$E$776,СВЦЭМ!$A$33:$A$776,$A170,СВЦЭМ!$B$33:$B$776,W$155)+'СЕТ СН'!$F$12</f>
        <v>94.394592079999995</v>
      </c>
      <c r="X170" s="36">
        <f>SUMIFS(СВЦЭМ!$E$33:$E$776,СВЦЭМ!$A$33:$A$776,$A170,СВЦЭМ!$B$33:$B$776,X$155)+'СЕТ СН'!$F$12</f>
        <v>89.903933949999995</v>
      </c>
      <c r="Y170" s="36">
        <f>SUMIFS(СВЦЭМ!$E$33:$E$776,СВЦЭМ!$A$33:$A$776,$A170,СВЦЭМ!$B$33:$B$776,Y$155)+'СЕТ СН'!$F$12</f>
        <v>91.70884839</v>
      </c>
    </row>
    <row r="171" spans="1:25" ht="15.75" x14ac:dyDescent="0.2">
      <c r="A171" s="35">
        <f t="shared" si="4"/>
        <v>43632</v>
      </c>
      <c r="B171" s="36">
        <f>SUMIFS(СВЦЭМ!$E$33:$E$776,СВЦЭМ!$A$33:$A$776,$A171,СВЦЭМ!$B$33:$B$776,B$155)+'СЕТ СН'!$F$12</f>
        <v>102.59633529</v>
      </c>
      <c r="C171" s="36">
        <f>SUMIFS(СВЦЭМ!$E$33:$E$776,СВЦЭМ!$A$33:$A$776,$A171,СВЦЭМ!$B$33:$B$776,C$155)+'СЕТ СН'!$F$12</f>
        <v>106.86402145</v>
      </c>
      <c r="D171" s="36">
        <f>SUMIFS(СВЦЭМ!$E$33:$E$776,СВЦЭМ!$A$33:$A$776,$A171,СВЦЭМ!$B$33:$B$776,D$155)+'СЕТ СН'!$F$12</f>
        <v>110.24798864</v>
      </c>
      <c r="E171" s="36">
        <f>SUMIFS(СВЦЭМ!$E$33:$E$776,СВЦЭМ!$A$33:$A$776,$A171,СВЦЭМ!$B$33:$B$776,E$155)+'СЕТ СН'!$F$12</f>
        <v>111.91384042</v>
      </c>
      <c r="F171" s="36">
        <f>SUMIFS(СВЦЭМ!$E$33:$E$776,СВЦЭМ!$A$33:$A$776,$A171,СВЦЭМ!$B$33:$B$776,F$155)+'СЕТ СН'!$F$12</f>
        <v>113.52542776</v>
      </c>
      <c r="G171" s="36">
        <f>SUMIFS(СВЦЭМ!$E$33:$E$776,СВЦЭМ!$A$33:$A$776,$A171,СВЦЭМ!$B$33:$B$776,G$155)+'СЕТ СН'!$F$12</f>
        <v>112.75571361</v>
      </c>
      <c r="H171" s="36">
        <f>SUMIFS(СВЦЭМ!$E$33:$E$776,СВЦЭМ!$A$33:$A$776,$A171,СВЦЭМ!$B$33:$B$776,H$155)+'СЕТ СН'!$F$12</f>
        <v>111.19659356</v>
      </c>
      <c r="I171" s="36">
        <f>SUMIFS(СВЦЭМ!$E$33:$E$776,СВЦЭМ!$A$33:$A$776,$A171,СВЦЭМ!$B$33:$B$776,I$155)+'СЕТ СН'!$F$12</f>
        <v>106.21113975999999</v>
      </c>
      <c r="J171" s="36">
        <f>SUMIFS(СВЦЭМ!$E$33:$E$776,СВЦЭМ!$A$33:$A$776,$A171,СВЦЭМ!$B$33:$B$776,J$155)+'СЕТ СН'!$F$12</f>
        <v>101.66629211</v>
      </c>
      <c r="K171" s="36">
        <f>SUMIFS(СВЦЭМ!$E$33:$E$776,СВЦЭМ!$A$33:$A$776,$A171,СВЦЭМ!$B$33:$B$776,K$155)+'СЕТ СН'!$F$12</f>
        <v>97.677027649999999</v>
      </c>
      <c r="L171" s="36">
        <f>SUMIFS(СВЦЭМ!$E$33:$E$776,СВЦЭМ!$A$33:$A$776,$A171,СВЦЭМ!$B$33:$B$776,L$155)+'СЕТ СН'!$F$12</f>
        <v>94.190886599999999</v>
      </c>
      <c r="M171" s="36">
        <f>SUMIFS(СВЦЭМ!$E$33:$E$776,СВЦЭМ!$A$33:$A$776,$A171,СВЦЭМ!$B$33:$B$776,M$155)+'СЕТ СН'!$F$12</f>
        <v>93.96441944</v>
      </c>
      <c r="N171" s="36">
        <f>SUMIFS(СВЦЭМ!$E$33:$E$776,СВЦЭМ!$A$33:$A$776,$A171,СВЦЭМ!$B$33:$B$776,N$155)+'СЕТ СН'!$F$12</f>
        <v>92.849845909999999</v>
      </c>
      <c r="O171" s="36">
        <f>SUMIFS(СВЦЭМ!$E$33:$E$776,СВЦЭМ!$A$33:$A$776,$A171,СВЦЭМ!$B$33:$B$776,O$155)+'СЕТ СН'!$F$12</f>
        <v>94.314891509999995</v>
      </c>
      <c r="P171" s="36">
        <f>SUMIFS(СВЦЭМ!$E$33:$E$776,СВЦЭМ!$A$33:$A$776,$A171,СВЦЭМ!$B$33:$B$776,P$155)+'СЕТ СН'!$F$12</f>
        <v>100.11889913</v>
      </c>
      <c r="Q171" s="36">
        <f>SUMIFS(СВЦЭМ!$E$33:$E$776,СВЦЭМ!$A$33:$A$776,$A171,СВЦЭМ!$B$33:$B$776,Q$155)+'СЕТ СН'!$F$12</f>
        <v>95.557737950000003</v>
      </c>
      <c r="R171" s="36">
        <f>SUMIFS(СВЦЭМ!$E$33:$E$776,СВЦЭМ!$A$33:$A$776,$A171,СВЦЭМ!$B$33:$B$776,R$155)+'СЕТ СН'!$F$12</f>
        <v>100.66032014</v>
      </c>
      <c r="S171" s="36">
        <f>SUMIFS(СВЦЭМ!$E$33:$E$776,СВЦЭМ!$A$33:$A$776,$A171,СВЦЭМ!$B$33:$B$776,S$155)+'СЕТ СН'!$F$12</f>
        <v>102.70591004000001</v>
      </c>
      <c r="T171" s="36">
        <f>SUMIFS(СВЦЭМ!$E$33:$E$776,СВЦЭМ!$A$33:$A$776,$A171,СВЦЭМ!$B$33:$B$776,T$155)+'СЕТ СН'!$F$12</f>
        <v>103.69535035</v>
      </c>
      <c r="U171" s="36">
        <f>SUMIFS(СВЦЭМ!$E$33:$E$776,СВЦЭМ!$A$33:$A$776,$A171,СВЦЭМ!$B$33:$B$776,U$155)+'СЕТ СН'!$F$12</f>
        <v>103.68887126</v>
      </c>
      <c r="V171" s="36">
        <f>SUMIFS(СВЦЭМ!$E$33:$E$776,СВЦЭМ!$A$33:$A$776,$A171,СВЦЭМ!$B$33:$B$776,V$155)+'СЕТ СН'!$F$12</f>
        <v>105.73921258</v>
      </c>
      <c r="W171" s="36">
        <f>SUMIFS(СВЦЭМ!$E$33:$E$776,СВЦЭМ!$A$33:$A$776,$A171,СВЦЭМ!$B$33:$B$776,W$155)+'СЕТ СН'!$F$12</f>
        <v>110.91562279999999</v>
      </c>
      <c r="X171" s="36">
        <f>SUMIFS(СВЦЭМ!$E$33:$E$776,СВЦЭМ!$A$33:$A$776,$A171,СВЦЭМ!$B$33:$B$776,X$155)+'СЕТ СН'!$F$12</f>
        <v>104.9915652</v>
      </c>
      <c r="Y171" s="36">
        <f>SUMIFS(СВЦЭМ!$E$33:$E$776,СВЦЭМ!$A$33:$A$776,$A171,СВЦЭМ!$B$33:$B$776,Y$155)+'СЕТ СН'!$F$12</f>
        <v>100.21899087</v>
      </c>
    </row>
    <row r="172" spans="1:25" ht="15.75" x14ac:dyDescent="0.2">
      <c r="A172" s="35">
        <f t="shared" si="4"/>
        <v>43633</v>
      </c>
      <c r="B172" s="36">
        <f>SUMIFS(СВЦЭМ!$E$33:$E$776,СВЦЭМ!$A$33:$A$776,$A172,СВЦЭМ!$B$33:$B$776,B$155)+'СЕТ СН'!$F$12</f>
        <v>111.25310737</v>
      </c>
      <c r="C172" s="36">
        <f>SUMIFS(СВЦЭМ!$E$33:$E$776,СВЦЭМ!$A$33:$A$776,$A172,СВЦЭМ!$B$33:$B$776,C$155)+'СЕТ СН'!$F$12</f>
        <v>116.82892029</v>
      </c>
      <c r="D172" s="36">
        <f>SUMIFS(СВЦЭМ!$E$33:$E$776,СВЦЭМ!$A$33:$A$776,$A172,СВЦЭМ!$B$33:$B$776,D$155)+'СЕТ СН'!$F$12</f>
        <v>122.9105129</v>
      </c>
      <c r="E172" s="36">
        <f>SUMIFS(СВЦЭМ!$E$33:$E$776,СВЦЭМ!$A$33:$A$776,$A172,СВЦЭМ!$B$33:$B$776,E$155)+'СЕТ СН'!$F$12</f>
        <v>125.6483451</v>
      </c>
      <c r="F172" s="36">
        <f>SUMIFS(СВЦЭМ!$E$33:$E$776,СВЦЭМ!$A$33:$A$776,$A172,СВЦЭМ!$B$33:$B$776,F$155)+'СЕТ СН'!$F$12</f>
        <v>128.52907031000001</v>
      </c>
      <c r="G172" s="36">
        <f>SUMIFS(СВЦЭМ!$E$33:$E$776,СВЦЭМ!$A$33:$A$776,$A172,СВЦЭМ!$B$33:$B$776,G$155)+'СЕТ СН'!$F$12</f>
        <v>127.42063827</v>
      </c>
      <c r="H172" s="36">
        <f>SUMIFS(СВЦЭМ!$E$33:$E$776,СВЦЭМ!$A$33:$A$776,$A172,СВЦЭМ!$B$33:$B$776,H$155)+'СЕТ СН'!$F$12</f>
        <v>116.21775626</v>
      </c>
      <c r="I172" s="36">
        <f>SUMIFS(СВЦЭМ!$E$33:$E$776,СВЦЭМ!$A$33:$A$776,$A172,СВЦЭМ!$B$33:$B$776,I$155)+'СЕТ СН'!$F$12</f>
        <v>110.92827327000001</v>
      </c>
      <c r="J172" s="36">
        <f>SUMIFS(СВЦЭМ!$E$33:$E$776,СВЦЭМ!$A$33:$A$776,$A172,СВЦЭМ!$B$33:$B$776,J$155)+'СЕТ СН'!$F$12</f>
        <v>108.44097213000001</v>
      </c>
      <c r="K172" s="36">
        <f>SUMIFS(СВЦЭМ!$E$33:$E$776,СВЦЭМ!$A$33:$A$776,$A172,СВЦЭМ!$B$33:$B$776,K$155)+'СЕТ СН'!$F$12</f>
        <v>105.43932092999999</v>
      </c>
      <c r="L172" s="36">
        <f>SUMIFS(СВЦЭМ!$E$33:$E$776,СВЦЭМ!$A$33:$A$776,$A172,СВЦЭМ!$B$33:$B$776,L$155)+'СЕТ СН'!$F$12</f>
        <v>103.39150429</v>
      </c>
      <c r="M172" s="36">
        <f>SUMIFS(СВЦЭМ!$E$33:$E$776,СВЦЭМ!$A$33:$A$776,$A172,СВЦЭМ!$B$33:$B$776,M$155)+'СЕТ СН'!$F$12</f>
        <v>103.86808572</v>
      </c>
      <c r="N172" s="36">
        <f>SUMIFS(СВЦЭМ!$E$33:$E$776,СВЦЭМ!$A$33:$A$776,$A172,СВЦЭМ!$B$33:$B$776,N$155)+'СЕТ СН'!$F$12</f>
        <v>104.73963696</v>
      </c>
      <c r="O172" s="36">
        <f>SUMIFS(СВЦЭМ!$E$33:$E$776,СВЦЭМ!$A$33:$A$776,$A172,СВЦЭМ!$B$33:$B$776,O$155)+'СЕТ СН'!$F$12</f>
        <v>104.78559086999999</v>
      </c>
      <c r="P172" s="36">
        <f>SUMIFS(СВЦЭМ!$E$33:$E$776,СВЦЭМ!$A$33:$A$776,$A172,СВЦЭМ!$B$33:$B$776,P$155)+'СЕТ СН'!$F$12</f>
        <v>107.96355771</v>
      </c>
      <c r="Q172" s="36">
        <f>SUMIFS(СВЦЭМ!$E$33:$E$776,СВЦЭМ!$A$33:$A$776,$A172,СВЦЭМ!$B$33:$B$776,Q$155)+'СЕТ СН'!$F$12</f>
        <v>106.5583498</v>
      </c>
      <c r="R172" s="36">
        <f>SUMIFS(СВЦЭМ!$E$33:$E$776,СВЦЭМ!$A$33:$A$776,$A172,СВЦЭМ!$B$33:$B$776,R$155)+'СЕТ СН'!$F$12</f>
        <v>113.20025147</v>
      </c>
      <c r="S172" s="36">
        <f>SUMIFS(СВЦЭМ!$E$33:$E$776,СВЦЭМ!$A$33:$A$776,$A172,СВЦЭМ!$B$33:$B$776,S$155)+'СЕТ СН'!$F$12</f>
        <v>114.77151954999999</v>
      </c>
      <c r="T172" s="36">
        <f>SUMIFS(СВЦЭМ!$E$33:$E$776,СВЦЭМ!$A$33:$A$776,$A172,СВЦЭМ!$B$33:$B$776,T$155)+'СЕТ СН'!$F$12</f>
        <v>115.88199441</v>
      </c>
      <c r="U172" s="36">
        <f>SUMIFS(СВЦЭМ!$E$33:$E$776,СВЦЭМ!$A$33:$A$776,$A172,СВЦЭМ!$B$33:$B$776,U$155)+'СЕТ СН'!$F$12</f>
        <v>115.2165026</v>
      </c>
      <c r="V172" s="36">
        <f>SUMIFS(СВЦЭМ!$E$33:$E$776,СВЦЭМ!$A$33:$A$776,$A172,СВЦЭМ!$B$33:$B$776,V$155)+'СЕТ СН'!$F$12</f>
        <v>115.83354627</v>
      </c>
      <c r="W172" s="36">
        <f>SUMIFS(СВЦЭМ!$E$33:$E$776,СВЦЭМ!$A$33:$A$776,$A172,СВЦЭМ!$B$33:$B$776,W$155)+'СЕТ СН'!$F$12</f>
        <v>118.77685495</v>
      </c>
      <c r="X172" s="36">
        <f>SUMIFS(СВЦЭМ!$E$33:$E$776,СВЦЭМ!$A$33:$A$776,$A172,СВЦЭМ!$B$33:$B$776,X$155)+'СЕТ СН'!$F$12</f>
        <v>114.98390329999999</v>
      </c>
      <c r="Y172" s="36">
        <f>SUMIFS(СВЦЭМ!$E$33:$E$776,СВЦЭМ!$A$33:$A$776,$A172,СВЦЭМ!$B$33:$B$776,Y$155)+'СЕТ СН'!$F$12</f>
        <v>98.858940309999994</v>
      </c>
    </row>
    <row r="173" spans="1:25" ht="15.75" x14ac:dyDescent="0.2">
      <c r="A173" s="35">
        <f t="shared" si="4"/>
        <v>43634</v>
      </c>
      <c r="B173" s="36">
        <f>SUMIFS(СВЦЭМ!$E$33:$E$776,СВЦЭМ!$A$33:$A$776,$A173,СВЦЭМ!$B$33:$B$776,B$155)+'СЕТ СН'!$F$12</f>
        <v>134.88986147</v>
      </c>
      <c r="C173" s="36">
        <f>SUMIFS(СВЦЭМ!$E$33:$E$776,СВЦЭМ!$A$33:$A$776,$A173,СВЦЭМ!$B$33:$B$776,C$155)+'СЕТ СН'!$F$12</f>
        <v>143.09840005000001</v>
      </c>
      <c r="D173" s="36">
        <f>SUMIFS(СВЦЭМ!$E$33:$E$776,СВЦЭМ!$A$33:$A$776,$A173,СВЦЭМ!$B$33:$B$776,D$155)+'СЕТ СН'!$F$12</f>
        <v>145.98644948</v>
      </c>
      <c r="E173" s="36">
        <f>SUMIFS(СВЦЭМ!$E$33:$E$776,СВЦЭМ!$A$33:$A$776,$A173,СВЦЭМ!$B$33:$B$776,E$155)+'СЕТ СН'!$F$12</f>
        <v>149.43561722999999</v>
      </c>
      <c r="F173" s="36">
        <f>SUMIFS(СВЦЭМ!$E$33:$E$776,СВЦЭМ!$A$33:$A$776,$A173,СВЦЭМ!$B$33:$B$776,F$155)+'СЕТ СН'!$F$12</f>
        <v>148.48107583999999</v>
      </c>
      <c r="G173" s="36">
        <f>SUMIFS(СВЦЭМ!$E$33:$E$776,СВЦЭМ!$A$33:$A$776,$A173,СВЦЭМ!$B$33:$B$776,G$155)+'СЕТ СН'!$F$12</f>
        <v>144.75970297999999</v>
      </c>
      <c r="H173" s="36">
        <f>SUMIFS(СВЦЭМ!$E$33:$E$776,СВЦЭМ!$A$33:$A$776,$A173,СВЦЭМ!$B$33:$B$776,H$155)+'СЕТ СН'!$F$12</f>
        <v>138.40173060999999</v>
      </c>
      <c r="I173" s="36">
        <f>SUMIFS(СВЦЭМ!$E$33:$E$776,СВЦЭМ!$A$33:$A$776,$A173,СВЦЭМ!$B$33:$B$776,I$155)+'СЕТ СН'!$F$12</f>
        <v>129.58081919</v>
      </c>
      <c r="J173" s="36">
        <f>SUMIFS(СВЦЭМ!$E$33:$E$776,СВЦЭМ!$A$33:$A$776,$A173,СВЦЭМ!$B$33:$B$776,J$155)+'СЕТ СН'!$F$12</f>
        <v>118.81521394000001</v>
      </c>
      <c r="K173" s="36">
        <f>SUMIFS(СВЦЭМ!$E$33:$E$776,СВЦЭМ!$A$33:$A$776,$A173,СВЦЭМ!$B$33:$B$776,K$155)+'СЕТ СН'!$F$12</f>
        <v>112.9752117</v>
      </c>
      <c r="L173" s="36">
        <f>SUMIFS(СВЦЭМ!$E$33:$E$776,СВЦЭМ!$A$33:$A$776,$A173,СВЦЭМ!$B$33:$B$776,L$155)+'СЕТ СН'!$F$12</f>
        <v>112.51720979</v>
      </c>
      <c r="M173" s="36">
        <f>SUMIFS(СВЦЭМ!$E$33:$E$776,СВЦЭМ!$A$33:$A$776,$A173,СВЦЭМ!$B$33:$B$776,M$155)+'СЕТ СН'!$F$12</f>
        <v>113.77283745</v>
      </c>
      <c r="N173" s="36">
        <f>SUMIFS(СВЦЭМ!$E$33:$E$776,СВЦЭМ!$A$33:$A$776,$A173,СВЦЭМ!$B$33:$B$776,N$155)+'СЕТ СН'!$F$12</f>
        <v>114.01022531</v>
      </c>
      <c r="O173" s="36">
        <f>SUMIFS(СВЦЭМ!$E$33:$E$776,СВЦЭМ!$A$33:$A$776,$A173,СВЦЭМ!$B$33:$B$776,O$155)+'СЕТ СН'!$F$12</f>
        <v>114.62577229999999</v>
      </c>
      <c r="P173" s="36">
        <f>SUMIFS(СВЦЭМ!$E$33:$E$776,СВЦЭМ!$A$33:$A$776,$A173,СВЦЭМ!$B$33:$B$776,P$155)+'СЕТ СН'!$F$12</f>
        <v>117.15117490999999</v>
      </c>
      <c r="Q173" s="36">
        <f>SUMIFS(СВЦЭМ!$E$33:$E$776,СВЦЭМ!$A$33:$A$776,$A173,СВЦЭМ!$B$33:$B$776,Q$155)+'СЕТ СН'!$F$12</f>
        <v>112.07777622</v>
      </c>
      <c r="R173" s="36">
        <f>SUMIFS(СВЦЭМ!$E$33:$E$776,СВЦЭМ!$A$33:$A$776,$A173,СВЦЭМ!$B$33:$B$776,R$155)+'СЕТ СН'!$F$12</f>
        <v>113.54662921000001</v>
      </c>
      <c r="S173" s="36">
        <f>SUMIFS(СВЦЭМ!$E$33:$E$776,СВЦЭМ!$A$33:$A$776,$A173,СВЦЭМ!$B$33:$B$776,S$155)+'СЕТ СН'!$F$12</f>
        <v>113.88529394</v>
      </c>
      <c r="T173" s="36">
        <f>SUMIFS(СВЦЭМ!$E$33:$E$776,СВЦЭМ!$A$33:$A$776,$A173,СВЦЭМ!$B$33:$B$776,T$155)+'СЕТ СН'!$F$12</f>
        <v>114.47320899</v>
      </c>
      <c r="U173" s="36">
        <f>SUMIFS(СВЦЭМ!$E$33:$E$776,СВЦЭМ!$A$33:$A$776,$A173,СВЦЭМ!$B$33:$B$776,U$155)+'СЕТ СН'!$F$12</f>
        <v>114.66618962</v>
      </c>
      <c r="V173" s="36">
        <f>SUMIFS(СВЦЭМ!$E$33:$E$776,СВЦЭМ!$A$33:$A$776,$A173,СВЦЭМ!$B$33:$B$776,V$155)+'СЕТ СН'!$F$12</f>
        <v>115.23003362999999</v>
      </c>
      <c r="W173" s="36">
        <f>SUMIFS(СВЦЭМ!$E$33:$E$776,СВЦЭМ!$A$33:$A$776,$A173,СВЦЭМ!$B$33:$B$776,W$155)+'СЕТ СН'!$F$12</f>
        <v>115.06370880999999</v>
      </c>
      <c r="X173" s="36">
        <f>SUMIFS(СВЦЭМ!$E$33:$E$776,СВЦЭМ!$A$33:$A$776,$A173,СВЦЭМ!$B$33:$B$776,X$155)+'СЕТ СН'!$F$12</f>
        <v>97.648617999999999</v>
      </c>
      <c r="Y173" s="36">
        <f>SUMIFS(СВЦЭМ!$E$33:$E$776,СВЦЭМ!$A$33:$A$776,$A173,СВЦЭМ!$B$33:$B$776,Y$155)+'СЕТ СН'!$F$12</f>
        <v>102.06491593</v>
      </c>
    </row>
    <row r="174" spans="1:25" ht="15.75" x14ac:dyDescent="0.2">
      <c r="A174" s="35">
        <f t="shared" si="4"/>
        <v>43635</v>
      </c>
      <c r="B174" s="36">
        <f>SUMIFS(СВЦЭМ!$E$33:$E$776,СВЦЭМ!$A$33:$A$776,$A174,СВЦЭМ!$B$33:$B$776,B$155)+'СЕТ СН'!$F$12</f>
        <v>124.31092958000001</v>
      </c>
      <c r="C174" s="36">
        <f>SUMIFS(СВЦЭМ!$E$33:$E$776,СВЦЭМ!$A$33:$A$776,$A174,СВЦЭМ!$B$33:$B$776,C$155)+'СЕТ СН'!$F$12</f>
        <v>133.10628484</v>
      </c>
      <c r="D174" s="36">
        <f>SUMIFS(СВЦЭМ!$E$33:$E$776,СВЦЭМ!$A$33:$A$776,$A174,СВЦЭМ!$B$33:$B$776,D$155)+'СЕТ СН'!$F$12</f>
        <v>139.38442483</v>
      </c>
      <c r="E174" s="36">
        <f>SUMIFS(СВЦЭМ!$E$33:$E$776,СВЦЭМ!$A$33:$A$776,$A174,СВЦЭМ!$B$33:$B$776,E$155)+'СЕТ СН'!$F$12</f>
        <v>140.93759752</v>
      </c>
      <c r="F174" s="36">
        <f>SUMIFS(СВЦЭМ!$E$33:$E$776,СВЦЭМ!$A$33:$A$776,$A174,СВЦЭМ!$B$33:$B$776,F$155)+'СЕТ СН'!$F$12</f>
        <v>139.48155715999999</v>
      </c>
      <c r="G174" s="36">
        <f>SUMIFS(СВЦЭМ!$E$33:$E$776,СВЦЭМ!$A$33:$A$776,$A174,СВЦЭМ!$B$33:$B$776,G$155)+'СЕТ СН'!$F$12</f>
        <v>139.91696200000001</v>
      </c>
      <c r="H174" s="36">
        <f>SUMIFS(СВЦЭМ!$E$33:$E$776,СВЦЭМ!$A$33:$A$776,$A174,СВЦЭМ!$B$33:$B$776,H$155)+'СЕТ СН'!$F$12</f>
        <v>129.54606275</v>
      </c>
      <c r="I174" s="36">
        <f>SUMIFS(СВЦЭМ!$E$33:$E$776,СВЦЭМ!$A$33:$A$776,$A174,СВЦЭМ!$B$33:$B$776,I$155)+'СЕТ СН'!$F$12</f>
        <v>119.65082468</v>
      </c>
      <c r="J174" s="36">
        <f>SUMIFS(СВЦЭМ!$E$33:$E$776,СВЦЭМ!$A$33:$A$776,$A174,СВЦЭМ!$B$33:$B$776,J$155)+'СЕТ СН'!$F$12</f>
        <v>115.39800534</v>
      </c>
      <c r="K174" s="36">
        <f>SUMIFS(СВЦЭМ!$E$33:$E$776,СВЦЭМ!$A$33:$A$776,$A174,СВЦЭМ!$B$33:$B$776,K$155)+'СЕТ СН'!$F$12</f>
        <v>107.40229558999999</v>
      </c>
      <c r="L174" s="36">
        <f>SUMIFS(СВЦЭМ!$E$33:$E$776,СВЦЭМ!$A$33:$A$776,$A174,СВЦЭМ!$B$33:$B$776,L$155)+'СЕТ СН'!$F$12</f>
        <v>108.27289287000001</v>
      </c>
      <c r="M174" s="36">
        <f>SUMIFS(СВЦЭМ!$E$33:$E$776,СВЦЭМ!$A$33:$A$776,$A174,СВЦЭМ!$B$33:$B$776,M$155)+'СЕТ СН'!$F$12</f>
        <v>107.81495676</v>
      </c>
      <c r="N174" s="36">
        <f>SUMIFS(СВЦЭМ!$E$33:$E$776,СВЦЭМ!$A$33:$A$776,$A174,СВЦЭМ!$B$33:$B$776,N$155)+'СЕТ СН'!$F$12</f>
        <v>112.72616054</v>
      </c>
      <c r="O174" s="36">
        <f>SUMIFS(СВЦЭМ!$E$33:$E$776,СВЦЭМ!$A$33:$A$776,$A174,СВЦЭМ!$B$33:$B$776,O$155)+'СЕТ СН'!$F$12</f>
        <v>109.76617227</v>
      </c>
      <c r="P174" s="36">
        <f>SUMIFS(СВЦЭМ!$E$33:$E$776,СВЦЭМ!$A$33:$A$776,$A174,СВЦЭМ!$B$33:$B$776,P$155)+'СЕТ СН'!$F$12</f>
        <v>110.80959393000001</v>
      </c>
      <c r="Q174" s="36">
        <f>SUMIFS(СВЦЭМ!$E$33:$E$776,СВЦЭМ!$A$33:$A$776,$A174,СВЦЭМ!$B$33:$B$776,Q$155)+'СЕТ СН'!$F$12</f>
        <v>103.99690004</v>
      </c>
      <c r="R174" s="36">
        <f>SUMIFS(СВЦЭМ!$E$33:$E$776,СВЦЭМ!$A$33:$A$776,$A174,СВЦЭМ!$B$33:$B$776,R$155)+'СЕТ СН'!$F$12</f>
        <v>96.639828069999993</v>
      </c>
      <c r="S174" s="36">
        <f>SUMIFS(СВЦЭМ!$E$33:$E$776,СВЦЭМ!$A$33:$A$776,$A174,СВЦЭМ!$B$33:$B$776,S$155)+'СЕТ СН'!$F$12</f>
        <v>101.60402571</v>
      </c>
      <c r="T174" s="36">
        <f>SUMIFS(СВЦЭМ!$E$33:$E$776,СВЦЭМ!$A$33:$A$776,$A174,СВЦЭМ!$B$33:$B$776,T$155)+'СЕТ СН'!$F$12</f>
        <v>99.488394369999995</v>
      </c>
      <c r="U174" s="36">
        <f>SUMIFS(СВЦЭМ!$E$33:$E$776,СВЦЭМ!$A$33:$A$776,$A174,СВЦЭМ!$B$33:$B$776,U$155)+'СЕТ СН'!$F$12</f>
        <v>98.323394840000006</v>
      </c>
      <c r="V174" s="36">
        <f>SUMIFS(СВЦЭМ!$E$33:$E$776,СВЦЭМ!$A$33:$A$776,$A174,СВЦЭМ!$B$33:$B$776,V$155)+'СЕТ СН'!$F$12</f>
        <v>96.800931869999999</v>
      </c>
      <c r="W174" s="36">
        <f>SUMIFS(СВЦЭМ!$E$33:$E$776,СВЦЭМ!$A$33:$A$776,$A174,СВЦЭМ!$B$33:$B$776,W$155)+'СЕТ СН'!$F$12</f>
        <v>94.874547989999996</v>
      </c>
      <c r="X174" s="36">
        <f>SUMIFS(СВЦЭМ!$E$33:$E$776,СВЦЭМ!$A$33:$A$776,$A174,СВЦЭМ!$B$33:$B$776,X$155)+'СЕТ СН'!$F$12</f>
        <v>96.836960849999997</v>
      </c>
      <c r="Y174" s="36">
        <f>SUMIFS(СВЦЭМ!$E$33:$E$776,СВЦЭМ!$A$33:$A$776,$A174,СВЦЭМ!$B$33:$B$776,Y$155)+'СЕТ СН'!$F$12</f>
        <v>109.34761408999999</v>
      </c>
    </row>
    <row r="175" spans="1:25" ht="15.75" x14ac:dyDescent="0.2">
      <c r="A175" s="35">
        <f t="shared" si="4"/>
        <v>43636</v>
      </c>
      <c r="B175" s="36">
        <f>SUMIFS(СВЦЭМ!$E$33:$E$776,СВЦЭМ!$A$33:$A$776,$A175,СВЦЭМ!$B$33:$B$776,B$155)+'СЕТ СН'!$F$12</f>
        <v>116.83400652</v>
      </c>
      <c r="C175" s="36">
        <f>SUMIFS(СВЦЭМ!$E$33:$E$776,СВЦЭМ!$A$33:$A$776,$A175,СВЦЭМ!$B$33:$B$776,C$155)+'СЕТ СН'!$F$12</f>
        <v>124.96202715</v>
      </c>
      <c r="D175" s="36">
        <f>SUMIFS(СВЦЭМ!$E$33:$E$776,СВЦЭМ!$A$33:$A$776,$A175,СВЦЭМ!$B$33:$B$776,D$155)+'СЕТ СН'!$F$12</f>
        <v>130.57662033</v>
      </c>
      <c r="E175" s="36">
        <f>SUMIFS(СВЦЭМ!$E$33:$E$776,СВЦЭМ!$A$33:$A$776,$A175,СВЦЭМ!$B$33:$B$776,E$155)+'СЕТ СН'!$F$12</f>
        <v>131.22115689</v>
      </c>
      <c r="F175" s="36">
        <f>SUMIFS(СВЦЭМ!$E$33:$E$776,СВЦЭМ!$A$33:$A$776,$A175,СВЦЭМ!$B$33:$B$776,F$155)+'СЕТ СН'!$F$12</f>
        <v>131.33465494000001</v>
      </c>
      <c r="G175" s="36">
        <f>SUMIFS(СВЦЭМ!$E$33:$E$776,СВЦЭМ!$A$33:$A$776,$A175,СВЦЭМ!$B$33:$B$776,G$155)+'СЕТ СН'!$F$12</f>
        <v>133.54621086</v>
      </c>
      <c r="H175" s="36">
        <f>SUMIFS(СВЦЭМ!$E$33:$E$776,СВЦЭМ!$A$33:$A$776,$A175,СВЦЭМ!$B$33:$B$776,H$155)+'СЕТ СН'!$F$12</f>
        <v>132.14064442</v>
      </c>
      <c r="I175" s="36">
        <f>SUMIFS(СВЦЭМ!$E$33:$E$776,СВЦЭМ!$A$33:$A$776,$A175,СВЦЭМ!$B$33:$B$776,I$155)+'СЕТ СН'!$F$12</f>
        <v>128.11914823000001</v>
      </c>
      <c r="J175" s="36">
        <f>SUMIFS(СВЦЭМ!$E$33:$E$776,СВЦЭМ!$A$33:$A$776,$A175,СВЦЭМ!$B$33:$B$776,J$155)+'СЕТ СН'!$F$12</f>
        <v>123.76598274</v>
      </c>
      <c r="K175" s="36">
        <f>SUMIFS(СВЦЭМ!$E$33:$E$776,СВЦЭМ!$A$33:$A$776,$A175,СВЦЭМ!$B$33:$B$776,K$155)+'СЕТ СН'!$F$12</f>
        <v>119.25481709</v>
      </c>
      <c r="L175" s="36">
        <f>SUMIFS(СВЦЭМ!$E$33:$E$776,СВЦЭМ!$A$33:$A$776,$A175,СВЦЭМ!$B$33:$B$776,L$155)+'СЕТ СН'!$F$12</f>
        <v>119.79102863999999</v>
      </c>
      <c r="M175" s="36">
        <f>SUMIFS(СВЦЭМ!$E$33:$E$776,СВЦЭМ!$A$33:$A$776,$A175,СВЦЭМ!$B$33:$B$776,M$155)+'СЕТ СН'!$F$12</f>
        <v>120.28162673</v>
      </c>
      <c r="N175" s="36">
        <f>SUMIFS(СВЦЭМ!$E$33:$E$776,СВЦЭМ!$A$33:$A$776,$A175,СВЦЭМ!$B$33:$B$776,N$155)+'СЕТ СН'!$F$12</f>
        <v>120.98324301</v>
      </c>
      <c r="O175" s="36">
        <f>SUMIFS(СВЦЭМ!$E$33:$E$776,СВЦЭМ!$A$33:$A$776,$A175,СВЦЭМ!$B$33:$B$776,O$155)+'СЕТ СН'!$F$12</f>
        <v>121.37569358</v>
      </c>
      <c r="P175" s="36">
        <f>SUMIFS(СВЦЭМ!$E$33:$E$776,СВЦЭМ!$A$33:$A$776,$A175,СВЦЭМ!$B$33:$B$776,P$155)+'СЕТ СН'!$F$12</f>
        <v>123.16627849</v>
      </c>
      <c r="Q175" s="36">
        <f>SUMIFS(СВЦЭМ!$E$33:$E$776,СВЦЭМ!$A$33:$A$776,$A175,СВЦЭМ!$B$33:$B$776,Q$155)+'СЕТ СН'!$F$12</f>
        <v>116.90954062</v>
      </c>
      <c r="R175" s="36">
        <f>SUMIFS(СВЦЭМ!$E$33:$E$776,СВЦЭМ!$A$33:$A$776,$A175,СВЦЭМ!$B$33:$B$776,R$155)+'СЕТ СН'!$F$12</f>
        <v>108.23302848</v>
      </c>
      <c r="S175" s="36">
        <f>SUMIFS(СВЦЭМ!$E$33:$E$776,СВЦЭМ!$A$33:$A$776,$A175,СВЦЭМ!$B$33:$B$776,S$155)+'СЕТ СН'!$F$12</f>
        <v>108.96053082</v>
      </c>
      <c r="T175" s="36">
        <f>SUMIFS(СВЦЭМ!$E$33:$E$776,СВЦЭМ!$A$33:$A$776,$A175,СВЦЭМ!$B$33:$B$776,T$155)+'СЕТ СН'!$F$12</f>
        <v>110.04639443000001</v>
      </c>
      <c r="U175" s="36">
        <f>SUMIFS(СВЦЭМ!$E$33:$E$776,СВЦЭМ!$A$33:$A$776,$A175,СВЦЭМ!$B$33:$B$776,U$155)+'СЕТ СН'!$F$12</f>
        <v>112.25925228</v>
      </c>
      <c r="V175" s="36">
        <f>SUMIFS(СВЦЭМ!$E$33:$E$776,СВЦЭМ!$A$33:$A$776,$A175,СВЦЭМ!$B$33:$B$776,V$155)+'СЕТ СН'!$F$12</f>
        <v>115.38534911000001</v>
      </c>
      <c r="W175" s="36">
        <f>SUMIFS(СВЦЭМ!$E$33:$E$776,СВЦЭМ!$A$33:$A$776,$A175,СВЦЭМ!$B$33:$B$776,W$155)+'СЕТ СН'!$F$12</f>
        <v>116.08222592</v>
      </c>
      <c r="X175" s="36">
        <f>SUMIFS(СВЦЭМ!$E$33:$E$776,СВЦЭМ!$A$33:$A$776,$A175,СВЦЭМ!$B$33:$B$776,X$155)+'СЕТ СН'!$F$12</f>
        <v>114.3857825</v>
      </c>
      <c r="Y175" s="36">
        <f>SUMIFS(СВЦЭМ!$E$33:$E$776,СВЦЭМ!$A$33:$A$776,$A175,СВЦЭМ!$B$33:$B$776,Y$155)+'СЕТ СН'!$F$12</f>
        <v>121.15201954</v>
      </c>
    </row>
    <row r="176" spans="1:25" ht="15.75" x14ac:dyDescent="0.2">
      <c r="A176" s="35">
        <f t="shared" si="4"/>
        <v>43637</v>
      </c>
      <c r="B176" s="36">
        <f>SUMIFS(СВЦЭМ!$E$33:$E$776,СВЦЭМ!$A$33:$A$776,$A176,СВЦЭМ!$B$33:$B$776,B$155)+'СЕТ СН'!$F$12</f>
        <v>119.71032794</v>
      </c>
      <c r="C176" s="36">
        <f>SUMIFS(СВЦЭМ!$E$33:$E$776,СВЦЭМ!$A$33:$A$776,$A176,СВЦЭМ!$B$33:$B$776,C$155)+'СЕТ СН'!$F$12</f>
        <v>120.30437925</v>
      </c>
      <c r="D176" s="36">
        <f>SUMIFS(СВЦЭМ!$E$33:$E$776,СВЦЭМ!$A$33:$A$776,$A176,СВЦЭМ!$B$33:$B$776,D$155)+'СЕТ СН'!$F$12</f>
        <v>124.37218454000001</v>
      </c>
      <c r="E176" s="36">
        <f>SUMIFS(СВЦЭМ!$E$33:$E$776,СВЦЭМ!$A$33:$A$776,$A176,СВЦЭМ!$B$33:$B$776,E$155)+'СЕТ СН'!$F$12</f>
        <v>130.4308225</v>
      </c>
      <c r="F176" s="36">
        <f>SUMIFS(СВЦЭМ!$E$33:$E$776,СВЦЭМ!$A$33:$A$776,$A176,СВЦЭМ!$B$33:$B$776,F$155)+'СЕТ СН'!$F$12</f>
        <v>131.6626727</v>
      </c>
      <c r="G176" s="36">
        <f>SUMIFS(СВЦЭМ!$E$33:$E$776,СВЦЭМ!$A$33:$A$776,$A176,СВЦЭМ!$B$33:$B$776,G$155)+'СЕТ СН'!$F$12</f>
        <v>132.36680944</v>
      </c>
      <c r="H176" s="36">
        <f>SUMIFS(СВЦЭМ!$E$33:$E$776,СВЦЭМ!$A$33:$A$776,$A176,СВЦЭМ!$B$33:$B$776,H$155)+'СЕТ СН'!$F$12</f>
        <v>122.95236878999999</v>
      </c>
      <c r="I176" s="36">
        <f>SUMIFS(СВЦЭМ!$E$33:$E$776,СВЦЭМ!$A$33:$A$776,$A176,СВЦЭМ!$B$33:$B$776,I$155)+'СЕТ СН'!$F$12</f>
        <v>121.14657069</v>
      </c>
      <c r="J176" s="36">
        <f>SUMIFS(СВЦЭМ!$E$33:$E$776,СВЦЭМ!$A$33:$A$776,$A176,СВЦЭМ!$B$33:$B$776,J$155)+'СЕТ СН'!$F$12</f>
        <v>122.04145432</v>
      </c>
      <c r="K176" s="36">
        <f>SUMIFS(СВЦЭМ!$E$33:$E$776,СВЦЭМ!$A$33:$A$776,$A176,СВЦЭМ!$B$33:$B$776,K$155)+'СЕТ СН'!$F$12</f>
        <v>121.87856816</v>
      </c>
      <c r="L176" s="36">
        <f>SUMIFS(СВЦЭМ!$E$33:$E$776,СВЦЭМ!$A$33:$A$776,$A176,СВЦЭМ!$B$33:$B$776,L$155)+'СЕТ СН'!$F$12</f>
        <v>123.69380741000001</v>
      </c>
      <c r="M176" s="36">
        <f>SUMIFS(СВЦЭМ!$E$33:$E$776,СВЦЭМ!$A$33:$A$776,$A176,СВЦЭМ!$B$33:$B$776,M$155)+'СЕТ СН'!$F$12</f>
        <v>121.93582567999999</v>
      </c>
      <c r="N176" s="36">
        <f>SUMIFS(СВЦЭМ!$E$33:$E$776,СВЦЭМ!$A$33:$A$776,$A176,СВЦЭМ!$B$33:$B$776,N$155)+'СЕТ СН'!$F$12</f>
        <v>121.7043346</v>
      </c>
      <c r="O176" s="36">
        <f>SUMIFS(СВЦЭМ!$E$33:$E$776,СВЦЭМ!$A$33:$A$776,$A176,СВЦЭМ!$B$33:$B$776,O$155)+'СЕТ СН'!$F$12</f>
        <v>121.78459485</v>
      </c>
      <c r="P176" s="36">
        <f>SUMIFS(СВЦЭМ!$E$33:$E$776,СВЦЭМ!$A$33:$A$776,$A176,СВЦЭМ!$B$33:$B$776,P$155)+'СЕТ СН'!$F$12</f>
        <v>123.37044078</v>
      </c>
      <c r="Q176" s="36">
        <f>SUMIFS(СВЦЭМ!$E$33:$E$776,СВЦЭМ!$A$33:$A$776,$A176,СВЦЭМ!$B$33:$B$776,Q$155)+'СЕТ СН'!$F$12</f>
        <v>115.48077395</v>
      </c>
      <c r="R176" s="36">
        <f>SUMIFS(СВЦЭМ!$E$33:$E$776,СВЦЭМ!$A$33:$A$776,$A176,СВЦЭМ!$B$33:$B$776,R$155)+'СЕТ СН'!$F$12</f>
        <v>105.71417827</v>
      </c>
      <c r="S176" s="36">
        <f>SUMIFS(СВЦЭМ!$E$33:$E$776,СВЦЭМ!$A$33:$A$776,$A176,СВЦЭМ!$B$33:$B$776,S$155)+'СЕТ СН'!$F$12</f>
        <v>93.784463489999993</v>
      </c>
      <c r="T176" s="36">
        <f>SUMIFS(СВЦЭМ!$E$33:$E$776,СВЦЭМ!$A$33:$A$776,$A176,СВЦЭМ!$B$33:$B$776,T$155)+'СЕТ СН'!$F$12</f>
        <v>94.443023260000004</v>
      </c>
      <c r="U176" s="36">
        <f>SUMIFS(СВЦЭМ!$E$33:$E$776,СВЦЭМ!$A$33:$A$776,$A176,СВЦЭМ!$B$33:$B$776,U$155)+'СЕТ СН'!$F$12</f>
        <v>93.660924710000003</v>
      </c>
      <c r="V176" s="36">
        <f>SUMIFS(СВЦЭМ!$E$33:$E$776,СВЦЭМ!$A$33:$A$776,$A176,СВЦЭМ!$B$33:$B$776,V$155)+'СЕТ СН'!$F$12</f>
        <v>96.11191024</v>
      </c>
      <c r="W176" s="36">
        <f>SUMIFS(СВЦЭМ!$E$33:$E$776,СВЦЭМ!$A$33:$A$776,$A176,СВЦЭМ!$B$33:$B$776,W$155)+'СЕТ СН'!$F$12</f>
        <v>98.314356900000007</v>
      </c>
      <c r="X176" s="36">
        <f>SUMIFS(СВЦЭМ!$E$33:$E$776,СВЦЭМ!$A$33:$A$776,$A176,СВЦЭМ!$B$33:$B$776,X$155)+'СЕТ СН'!$F$12</f>
        <v>94.119143750000006</v>
      </c>
      <c r="Y176" s="36">
        <f>SUMIFS(СВЦЭМ!$E$33:$E$776,СВЦЭМ!$A$33:$A$776,$A176,СВЦЭМ!$B$33:$B$776,Y$155)+'СЕТ СН'!$F$12</f>
        <v>97.690351379999996</v>
      </c>
    </row>
    <row r="177" spans="1:27" ht="15.75" x14ac:dyDescent="0.2">
      <c r="A177" s="35">
        <f t="shared" si="4"/>
        <v>43638</v>
      </c>
      <c r="B177" s="36">
        <f>SUMIFS(СВЦЭМ!$E$33:$E$776,СВЦЭМ!$A$33:$A$776,$A177,СВЦЭМ!$B$33:$B$776,B$155)+'СЕТ СН'!$F$12</f>
        <v>123.89709308</v>
      </c>
      <c r="C177" s="36">
        <f>SUMIFS(СВЦЭМ!$E$33:$E$776,СВЦЭМ!$A$33:$A$776,$A177,СВЦЭМ!$B$33:$B$776,C$155)+'СЕТ СН'!$F$12</f>
        <v>130.47665665</v>
      </c>
      <c r="D177" s="36">
        <f>SUMIFS(СВЦЭМ!$E$33:$E$776,СВЦЭМ!$A$33:$A$776,$A177,СВЦЭМ!$B$33:$B$776,D$155)+'СЕТ СН'!$F$12</f>
        <v>134.79495871</v>
      </c>
      <c r="E177" s="36">
        <f>SUMIFS(СВЦЭМ!$E$33:$E$776,СВЦЭМ!$A$33:$A$776,$A177,СВЦЭМ!$B$33:$B$776,E$155)+'СЕТ СН'!$F$12</f>
        <v>140.67119120999999</v>
      </c>
      <c r="F177" s="36">
        <f>SUMIFS(СВЦЭМ!$E$33:$E$776,СВЦЭМ!$A$33:$A$776,$A177,СВЦЭМ!$B$33:$B$776,F$155)+'СЕТ СН'!$F$12</f>
        <v>140.85544847</v>
      </c>
      <c r="G177" s="36">
        <f>SUMIFS(СВЦЭМ!$E$33:$E$776,СВЦЭМ!$A$33:$A$776,$A177,СВЦЭМ!$B$33:$B$776,G$155)+'СЕТ СН'!$F$12</f>
        <v>141.37596002999999</v>
      </c>
      <c r="H177" s="36">
        <f>SUMIFS(СВЦЭМ!$E$33:$E$776,СВЦЭМ!$A$33:$A$776,$A177,СВЦЭМ!$B$33:$B$776,H$155)+'СЕТ СН'!$F$12</f>
        <v>137.22428651000001</v>
      </c>
      <c r="I177" s="36">
        <f>SUMIFS(СВЦЭМ!$E$33:$E$776,СВЦЭМ!$A$33:$A$776,$A177,СВЦЭМ!$B$33:$B$776,I$155)+'СЕТ СН'!$F$12</f>
        <v>129.42556167999999</v>
      </c>
      <c r="J177" s="36">
        <f>SUMIFS(СВЦЭМ!$E$33:$E$776,СВЦЭМ!$A$33:$A$776,$A177,СВЦЭМ!$B$33:$B$776,J$155)+'СЕТ СН'!$F$12</f>
        <v>124.78726116</v>
      </c>
      <c r="K177" s="36">
        <f>SUMIFS(СВЦЭМ!$E$33:$E$776,СВЦЭМ!$A$33:$A$776,$A177,СВЦЭМ!$B$33:$B$776,K$155)+'СЕТ СН'!$F$12</f>
        <v>112.56035572</v>
      </c>
      <c r="L177" s="36">
        <f>SUMIFS(СВЦЭМ!$E$33:$E$776,СВЦЭМ!$A$33:$A$776,$A177,СВЦЭМ!$B$33:$B$776,L$155)+'СЕТ СН'!$F$12</f>
        <v>97.758474559999996</v>
      </c>
      <c r="M177" s="36">
        <f>SUMIFS(СВЦЭМ!$E$33:$E$776,СВЦЭМ!$A$33:$A$776,$A177,СВЦЭМ!$B$33:$B$776,M$155)+'СЕТ СН'!$F$12</f>
        <v>97.295482219999997</v>
      </c>
      <c r="N177" s="36">
        <f>SUMIFS(СВЦЭМ!$E$33:$E$776,СВЦЭМ!$A$33:$A$776,$A177,СВЦЭМ!$B$33:$B$776,N$155)+'СЕТ СН'!$F$12</f>
        <v>96.706903740000001</v>
      </c>
      <c r="O177" s="36">
        <f>SUMIFS(СВЦЭМ!$E$33:$E$776,СВЦЭМ!$A$33:$A$776,$A177,СВЦЭМ!$B$33:$B$776,O$155)+'СЕТ СН'!$F$12</f>
        <v>97.074419280000001</v>
      </c>
      <c r="P177" s="36">
        <f>SUMIFS(СВЦЭМ!$E$33:$E$776,СВЦЭМ!$A$33:$A$776,$A177,СВЦЭМ!$B$33:$B$776,P$155)+'СЕТ СН'!$F$12</f>
        <v>99.010192270000005</v>
      </c>
      <c r="Q177" s="36">
        <f>SUMIFS(СВЦЭМ!$E$33:$E$776,СВЦЭМ!$A$33:$A$776,$A177,СВЦЭМ!$B$33:$B$776,Q$155)+'СЕТ СН'!$F$12</f>
        <v>97.438405549999999</v>
      </c>
      <c r="R177" s="36">
        <f>SUMIFS(СВЦЭМ!$E$33:$E$776,СВЦЭМ!$A$33:$A$776,$A177,СВЦЭМ!$B$33:$B$776,R$155)+'СЕТ СН'!$F$12</f>
        <v>98.575266189999994</v>
      </c>
      <c r="S177" s="36">
        <f>SUMIFS(СВЦЭМ!$E$33:$E$776,СВЦЭМ!$A$33:$A$776,$A177,СВЦЭМ!$B$33:$B$776,S$155)+'СЕТ СН'!$F$12</f>
        <v>99.509295440000002</v>
      </c>
      <c r="T177" s="36">
        <f>SUMIFS(СВЦЭМ!$E$33:$E$776,СВЦЭМ!$A$33:$A$776,$A177,СВЦЭМ!$B$33:$B$776,T$155)+'СЕТ СН'!$F$12</f>
        <v>98.051138249999994</v>
      </c>
      <c r="U177" s="36">
        <f>SUMIFS(СВЦЭМ!$E$33:$E$776,СВЦЭМ!$A$33:$A$776,$A177,СВЦЭМ!$B$33:$B$776,U$155)+'СЕТ СН'!$F$12</f>
        <v>96.312394220000002</v>
      </c>
      <c r="V177" s="36">
        <f>SUMIFS(СВЦЭМ!$E$33:$E$776,СВЦЭМ!$A$33:$A$776,$A177,СВЦЭМ!$B$33:$B$776,V$155)+'СЕТ СН'!$F$12</f>
        <v>96.857871419999995</v>
      </c>
      <c r="W177" s="36">
        <f>SUMIFS(СВЦЭМ!$E$33:$E$776,СВЦЭМ!$A$33:$A$776,$A177,СВЦЭМ!$B$33:$B$776,W$155)+'СЕТ СН'!$F$12</f>
        <v>100.17815043</v>
      </c>
      <c r="X177" s="36">
        <f>SUMIFS(СВЦЭМ!$E$33:$E$776,СВЦЭМ!$A$33:$A$776,$A177,СВЦЭМ!$B$33:$B$776,X$155)+'СЕТ СН'!$F$12</f>
        <v>96.812190520000001</v>
      </c>
      <c r="Y177" s="36">
        <f>SUMIFS(СВЦЭМ!$E$33:$E$776,СВЦЭМ!$A$33:$A$776,$A177,СВЦЭМ!$B$33:$B$776,Y$155)+'СЕТ СН'!$F$12</f>
        <v>90.577635659999999</v>
      </c>
    </row>
    <row r="178" spans="1:27" ht="15.75" x14ac:dyDescent="0.2">
      <c r="A178" s="35">
        <f t="shared" si="4"/>
        <v>43639</v>
      </c>
      <c r="B178" s="36">
        <f>SUMIFS(СВЦЭМ!$E$33:$E$776,СВЦЭМ!$A$33:$A$776,$A178,СВЦЭМ!$B$33:$B$776,B$155)+'СЕТ СН'!$F$12</f>
        <v>114.53844623000001</v>
      </c>
      <c r="C178" s="36">
        <f>SUMIFS(СВЦЭМ!$E$33:$E$776,СВЦЭМ!$A$33:$A$776,$A178,СВЦЭМ!$B$33:$B$776,C$155)+'СЕТ СН'!$F$12</f>
        <v>117.87327899</v>
      </c>
      <c r="D178" s="36">
        <f>SUMIFS(СВЦЭМ!$E$33:$E$776,СВЦЭМ!$A$33:$A$776,$A178,СВЦЭМ!$B$33:$B$776,D$155)+'СЕТ СН'!$F$12</f>
        <v>125.01981369000001</v>
      </c>
      <c r="E178" s="36">
        <f>SUMIFS(СВЦЭМ!$E$33:$E$776,СВЦЭМ!$A$33:$A$776,$A178,СВЦЭМ!$B$33:$B$776,E$155)+'СЕТ СН'!$F$12</f>
        <v>127.99140754</v>
      </c>
      <c r="F178" s="36">
        <f>SUMIFS(СВЦЭМ!$E$33:$E$776,СВЦЭМ!$A$33:$A$776,$A178,СВЦЭМ!$B$33:$B$776,F$155)+'СЕТ СН'!$F$12</f>
        <v>128.83572921000001</v>
      </c>
      <c r="G178" s="36">
        <f>SUMIFS(СВЦЭМ!$E$33:$E$776,СВЦЭМ!$A$33:$A$776,$A178,СВЦЭМ!$B$33:$B$776,G$155)+'СЕТ СН'!$F$12</f>
        <v>133.06973933</v>
      </c>
      <c r="H178" s="36">
        <f>SUMIFS(СВЦЭМ!$E$33:$E$776,СВЦЭМ!$A$33:$A$776,$A178,СВЦЭМ!$B$33:$B$776,H$155)+'СЕТ СН'!$F$12</f>
        <v>129.42000615000001</v>
      </c>
      <c r="I178" s="36">
        <f>SUMIFS(СВЦЭМ!$E$33:$E$776,СВЦЭМ!$A$33:$A$776,$A178,СВЦЭМ!$B$33:$B$776,I$155)+'СЕТ СН'!$F$12</f>
        <v>123.85740075</v>
      </c>
      <c r="J178" s="36">
        <f>SUMIFS(СВЦЭМ!$E$33:$E$776,СВЦЭМ!$A$33:$A$776,$A178,СВЦЭМ!$B$33:$B$776,J$155)+'СЕТ СН'!$F$12</f>
        <v>120.03948919</v>
      </c>
      <c r="K178" s="36">
        <f>SUMIFS(СВЦЭМ!$E$33:$E$776,СВЦЭМ!$A$33:$A$776,$A178,СВЦЭМ!$B$33:$B$776,K$155)+'СЕТ СН'!$F$12</f>
        <v>114.8556212</v>
      </c>
      <c r="L178" s="36">
        <f>SUMIFS(СВЦЭМ!$E$33:$E$776,СВЦЭМ!$A$33:$A$776,$A178,СВЦЭМ!$B$33:$B$776,L$155)+'СЕТ СН'!$F$12</f>
        <v>111.15375926</v>
      </c>
      <c r="M178" s="36">
        <f>SUMIFS(СВЦЭМ!$E$33:$E$776,СВЦЭМ!$A$33:$A$776,$A178,СВЦЭМ!$B$33:$B$776,M$155)+'СЕТ СН'!$F$12</f>
        <v>106.74180535000001</v>
      </c>
      <c r="N178" s="36">
        <f>SUMIFS(СВЦЭМ!$E$33:$E$776,СВЦЭМ!$A$33:$A$776,$A178,СВЦЭМ!$B$33:$B$776,N$155)+'СЕТ СН'!$F$12</f>
        <v>110.89192593</v>
      </c>
      <c r="O178" s="36">
        <f>SUMIFS(СВЦЭМ!$E$33:$E$776,СВЦЭМ!$A$33:$A$776,$A178,СВЦЭМ!$B$33:$B$776,O$155)+'СЕТ СН'!$F$12</f>
        <v>112.28307141000001</v>
      </c>
      <c r="P178" s="36">
        <f>SUMIFS(СВЦЭМ!$E$33:$E$776,СВЦЭМ!$A$33:$A$776,$A178,СВЦЭМ!$B$33:$B$776,P$155)+'СЕТ СН'!$F$12</f>
        <v>114.11520779</v>
      </c>
      <c r="Q178" s="36">
        <f>SUMIFS(СВЦЭМ!$E$33:$E$776,СВЦЭМ!$A$33:$A$776,$A178,СВЦЭМ!$B$33:$B$776,Q$155)+'СЕТ СН'!$F$12</f>
        <v>106.79003329</v>
      </c>
      <c r="R178" s="36">
        <f>SUMIFS(СВЦЭМ!$E$33:$E$776,СВЦЭМ!$A$33:$A$776,$A178,СВЦЭМ!$B$33:$B$776,R$155)+'СЕТ СН'!$F$12</f>
        <v>97.860496240000003</v>
      </c>
      <c r="S178" s="36">
        <f>SUMIFS(СВЦЭМ!$E$33:$E$776,СВЦЭМ!$A$33:$A$776,$A178,СВЦЭМ!$B$33:$B$776,S$155)+'СЕТ СН'!$F$12</f>
        <v>98.270392720000004</v>
      </c>
      <c r="T178" s="36">
        <f>SUMIFS(СВЦЭМ!$E$33:$E$776,СВЦЭМ!$A$33:$A$776,$A178,СВЦЭМ!$B$33:$B$776,T$155)+'СЕТ СН'!$F$12</f>
        <v>98.39656008</v>
      </c>
      <c r="U178" s="36">
        <f>SUMIFS(СВЦЭМ!$E$33:$E$776,СВЦЭМ!$A$33:$A$776,$A178,СВЦЭМ!$B$33:$B$776,U$155)+'СЕТ СН'!$F$12</f>
        <v>97.967197780000006</v>
      </c>
      <c r="V178" s="36">
        <f>SUMIFS(СВЦЭМ!$E$33:$E$776,СВЦЭМ!$A$33:$A$776,$A178,СВЦЭМ!$B$33:$B$776,V$155)+'СЕТ СН'!$F$12</f>
        <v>96.297947050000005</v>
      </c>
      <c r="W178" s="36">
        <f>SUMIFS(СВЦЭМ!$E$33:$E$776,СВЦЭМ!$A$33:$A$776,$A178,СВЦЭМ!$B$33:$B$776,W$155)+'СЕТ СН'!$F$12</f>
        <v>95.056261719999995</v>
      </c>
      <c r="X178" s="36">
        <f>SUMIFS(СВЦЭМ!$E$33:$E$776,СВЦЭМ!$A$33:$A$776,$A178,СВЦЭМ!$B$33:$B$776,X$155)+'СЕТ СН'!$F$12</f>
        <v>95.533261409999994</v>
      </c>
      <c r="Y178" s="36">
        <f>SUMIFS(СВЦЭМ!$E$33:$E$776,СВЦЭМ!$A$33:$A$776,$A178,СВЦЭМ!$B$33:$B$776,Y$155)+'СЕТ СН'!$F$12</f>
        <v>110.10561454</v>
      </c>
    </row>
    <row r="179" spans="1:27" ht="15.75" x14ac:dyDescent="0.2">
      <c r="A179" s="35">
        <f t="shared" si="4"/>
        <v>43640</v>
      </c>
      <c r="B179" s="36">
        <f>SUMIFS(СВЦЭМ!$E$33:$E$776,СВЦЭМ!$A$33:$A$776,$A179,СВЦЭМ!$B$33:$B$776,B$155)+'СЕТ СН'!$F$12</f>
        <v>129.83461899</v>
      </c>
      <c r="C179" s="36">
        <f>SUMIFS(СВЦЭМ!$E$33:$E$776,СВЦЭМ!$A$33:$A$776,$A179,СВЦЭМ!$B$33:$B$776,C$155)+'СЕТ СН'!$F$12</f>
        <v>132.9318657</v>
      </c>
      <c r="D179" s="36">
        <f>SUMIFS(СВЦЭМ!$E$33:$E$776,СВЦЭМ!$A$33:$A$776,$A179,СВЦЭМ!$B$33:$B$776,D$155)+'СЕТ СН'!$F$12</f>
        <v>139.99998011</v>
      </c>
      <c r="E179" s="36">
        <f>SUMIFS(СВЦЭМ!$E$33:$E$776,СВЦЭМ!$A$33:$A$776,$A179,СВЦЭМ!$B$33:$B$776,E$155)+'СЕТ СН'!$F$12</f>
        <v>140.36914496</v>
      </c>
      <c r="F179" s="36">
        <f>SUMIFS(СВЦЭМ!$E$33:$E$776,СВЦЭМ!$A$33:$A$776,$A179,СВЦЭМ!$B$33:$B$776,F$155)+'СЕТ СН'!$F$12</f>
        <v>141.59885098999999</v>
      </c>
      <c r="G179" s="36">
        <f>SUMIFS(СВЦЭМ!$E$33:$E$776,СВЦЭМ!$A$33:$A$776,$A179,СВЦЭМ!$B$33:$B$776,G$155)+'СЕТ СН'!$F$12</f>
        <v>141.48625619000001</v>
      </c>
      <c r="H179" s="36">
        <f>SUMIFS(СВЦЭМ!$E$33:$E$776,СВЦЭМ!$A$33:$A$776,$A179,СВЦЭМ!$B$33:$B$776,H$155)+'СЕТ СН'!$F$12</f>
        <v>135.64068879000001</v>
      </c>
      <c r="I179" s="36">
        <f>SUMIFS(СВЦЭМ!$E$33:$E$776,СВЦЭМ!$A$33:$A$776,$A179,СВЦЭМ!$B$33:$B$776,I$155)+'СЕТ СН'!$F$12</f>
        <v>125.15048640000001</v>
      </c>
      <c r="J179" s="36">
        <f>SUMIFS(СВЦЭМ!$E$33:$E$776,СВЦЭМ!$A$33:$A$776,$A179,СВЦЭМ!$B$33:$B$776,J$155)+'СЕТ СН'!$F$12</f>
        <v>122.53802168</v>
      </c>
      <c r="K179" s="36">
        <f>SUMIFS(СВЦЭМ!$E$33:$E$776,СВЦЭМ!$A$33:$A$776,$A179,СВЦЭМ!$B$33:$B$776,K$155)+'СЕТ СН'!$F$12</f>
        <v>118.36215242</v>
      </c>
      <c r="L179" s="36">
        <f>SUMIFS(СВЦЭМ!$E$33:$E$776,СВЦЭМ!$A$33:$A$776,$A179,СВЦЭМ!$B$33:$B$776,L$155)+'СЕТ СН'!$F$12</f>
        <v>117.10997304999999</v>
      </c>
      <c r="M179" s="36">
        <f>SUMIFS(СВЦЭМ!$E$33:$E$776,СВЦЭМ!$A$33:$A$776,$A179,СВЦЭМ!$B$33:$B$776,M$155)+'СЕТ СН'!$F$12</f>
        <v>115.30694638999999</v>
      </c>
      <c r="N179" s="36">
        <f>SUMIFS(СВЦЭМ!$E$33:$E$776,СВЦЭМ!$A$33:$A$776,$A179,СВЦЭМ!$B$33:$B$776,N$155)+'СЕТ СН'!$F$12</f>
        <v>116.46762336</v>
      </c>
      <c r="O179" s="36">
        <f>SUMIFS(СВЦЭМ!$E$33:$E$776,СВЦЭМ!$A$33:$A$776,$A179,СВЦЭМ!$B$33:$B$776,O$155)+'СЕТ СН'!$F$12</f>
        <v>115.49520935</v>
      </c>
      <c r="P179" s="36">
        <f>SUMIFS(СВЦЭМ!$E$33:$E$776,СВЦЭМ!$A$33:$A$776,$A179,СВЦЭМ!$B$33:$B$776,P$155)+'СЕТ СН'!$F$12</f>
        <v>116.53914433</v>
      </c>
      <c r="Q179" s="36">
        <f>SUMIFS(СВЦЭМ!$E$33:$E$776,СВЦЭМ!$A$33:$A$776,$A179,СВЦЭМ!$B$33:$B$776,Q$155)+'СЕТ СН'!$F$12</f>
        <v>110.52237365000001</v>
      </c>
      <c r="R179" s="36">
        <f>SUMIFS(СВЦЭМ!$E$33:$E$776,СВЦЭМ!$A$33:$A$776,$A179,СВЦЭМ!$B$33:$B$776,R$155)+'СЕТ СН'!$F$12</f>
        <v>106.24474354</v>
      </c>
      <c r="S179" s="36">
        <f>SUMIFS(СВЦЭМ!$E$33:$E$776,СВЦЭМ!$A$33:$A$776,$A179,СВЦЭМ!$B$33:$B$776,S$155)+'СЕТ СН'!$F$12</f>
        <v>109.32077236000001</v>
      </c>
      <c r="T179" s="36">
        <f>SUMIFS(СВЦЭМ!$E$33:$E$776,СВЦЭМ!$A$33:$A$776,$A179,СВЦЭМ!$B$33:$B$776,T$155)+'СЕТ СН'!$F$12</f>
        <v>110.85869309</v>
      </c>
      <c r="U179" s="36">
        <f>SUMIFS(СВЦЭМ!$E$33:$E$776,СВЦЭМ!$A$33:$A$776,$A179,СВЦЭМ!$B$33:$B$776,U$155)+'СЕТ СН'!$F$12</f>
        <v>113.10408514</v>
      </c>
      <c r="V179" s="36">
        <f>SUMIFS(СВЦЭМ!$E$33:$E$776,СВЦЭМ!$A$33:$A$776,$A179,СВЦЭМ!$B$33:$B$776,V$155)+'СЕТ СН'!$F$12</f>
        <v>115.70776683</v>
      </c>
      <c r="W179" s="36">
        <f>SUMIFS(СВЦЭМ!$E$33:$E$776,СВЦЭМ!$A$33:$A$776,$A179,СВЦЭМ!$B$33:$B$776,W$155)+'СЕТ СН'!$F$12</f>
        <v>112.86321766</v>
      </c>
      <c r="X179" s="36">
        <f>SUMIFS(СВЦЭМ!$E$33:$E$776,СВЦЭМ!$A$33:$A$776,$A179,СВЦЭМ!$B$33:$B$776,X$155)+'СЕТ СН'!$F$12</f>
        <v>115.92274754</v>
      </c>
      <c r="Y179" s="36">
        <f>SUMIFS(СВЦЭМ!$E$33:$E$776,СВЦЭМ!$A$33:$A$776,$A179,СВЦЭМ!$B$33:$B$776,Y$155)+'СЕТ СН'!$F$12</f>
        <v>128.62241728999999</v>
      </c>
    </row>
    <row r="180" spans="1:27" ht="15.75" x14ac:dyDescent="0.2">
      <c r="A180" s="35">
        <f t="shared" si="4"/>
        <v>43641</v>
      </c>
      <c r="B180" s="36">
        <f>SUMIFS(СВЦЭМ!$E$33:$E$776,СВЦЭМ!$A$33:$A$776,$A180,СВЦЭМ!$B$33:$B$776,B$155)+'СЕТ СН'!$F$12</f>
        <v>133.5573914</v>
      </c>
      <c r="C180" s="36">
        <f>SUMIFS(СВЦЭМ!$E$33:$E$776,СВЦЭМ!$A$33:$A$776,$A180,СВЦЭМ!$B$33:$B$776,C$155)+'СЕТ СН'!$F$12</f>
        <v>142.0445378</v>
      </c>
      <c r="D180" s="36">
        <f>SUMIFS(СВЦЭМ!$E$33:$E$776,СВЦЭМ!$A$33:$A$776,$A180,СВЦЭМ!$B$33:$B$776,D$155)+'СЕТ СН'!$F$12</f>
        <v>140.50616221999999</v>
      </c>
      <c r="E180" s="36">
        <f>SUMIFS(СВЦЭМ!$E$33:$E$776,СВЦЭМ!$A$33:$A$776,$A180,СВЦЭМ!$B$33:$B$776,E$155)+'СЕТ СН'!$F$12</f>
        <v>138.80393888</v>
      </c>
      <c r="F180" s="36">
        <f>SUMIFS(СВЦЭМ!$E$33:$E$776,СВЦЭМ!$A$33:$A$776,$A180,СВЦЭМ!$B$33:$B$776,F$155)+'СЕТ СН'!$F$12</f>
        <v>139.52341441999999</v>
      </c>
      <c r="G180" s="36">
        <f>SUMIFS(СВЦЭМ!$E$33:$E$776,СВЦЭМ!$A$33:$A$776,$A180,СВЦЭМ!$B$33:$B$776,G$155)+'СЕТ СН'!$F$12</f>
        <v>136.66631856000001</v>
      </c>
      <c r="H180" s="36">
        <f>SUMIFS(СВЦЭМ!$E$33:$E$776,СВЦЭМ!$A$33:$A$776,$A180,СВЦЭМ!$B$33:$B$776,H$155)+'СЕТ СН'!$F$12</f>
        <v>134.87425845999999</v>
      </c>
      <c r="I180" s="36">
        <f>SUMIFS(СВЦЭМ!$E$33:$E$776,СВЦЭМ!$A$33:$A$776,$A180,СВЦЭМ!$B$33:$B$776,I$155)+'СЕТ СН'!$F$12</f>
        <v>125.32212419</v>
      </c>
      <c r="J180" s="36">
        <f>SUMIFS(СВЦЭМ!$E$33:$E$776,СВЦЭМ!$A$33:$A$776,$A180,СВЦЭМ!$B$33:$B$776,J$155)+'СЕТ СН'!$F$12</f>
        <v>127.40494171</v>
      </c>
      <c r="K180" s="36">
        <f>SUMIFS(СВЦЭМ!$E$33:$E$776,СВЦЭМ!$A$33:$A$776,$A180,СВЦЭМ!$B$33:$B$776,K$155)+'СЕТ СН'!$F$12</f>
        <v>124.90591443</v>
      </c>
      <c r="L180" s="36">
        <f>SUMIFS(СВЦЭМ!$E$33:$E$776,СВЦЭМ!$A$33:$A$776,$A180,СВЦЭМ!$B$33:$B$776,L$155)+'СЕТ СН'!$F$12</f>
        <v>122.22313837999999</v>
      </c>
      <c r="M180" s="36">
        <f>SUMIFS(СВЦЭМ!$E$33:$E$776,СВЦЭМ!$A$33:$A$776,$A180,СВЦЭМ!$B$33:$B$776,M$155)+'СЕТ СН'!$F$12</f>
        <v>121.32853516</v>
      </c>
      <c r="N180" s="36">
        <f>SUMIFS(СВЦЭМ!$E$33:$E$776,СВЦЭМ!$A$33:$A$776,$A180,СВЦЭМ!$B$33:$B$776,N$155)+'СЕТ СН'!$F$12</f>
        <v>122.54013811999999</v>
      </c>
      <c r="O180" s="36">
        <f>SUMIFS(СВЦЭМ!$E$33:$E$776,СВЦЭМ!$A$33:$A$776,$A180,СВЦЭМ!$B$33:$B$776,O$155)+'СЕТ СН'!$F$12</f>
        <v>122.10572651</v>
      </c>
      <c r="P180" s="36">
        <f>SUMIFS(СВЦЭМ!$E$33:$E$776,СВЦЭМ!$A$33:$A$776,$A180,СВЦЭМ!$B$33:$B$776,P$155)+'СЕТ СН'!$F$12</f>
        <v>122.96962268</v>
      </c>
      <c r="Q180" s="36">
        <f>SUMIFS(СВЦЭМ!$E$33:$E$776,СВЦЭМ!$A$33:$A$776,$A180,СВЦЭМ!$B$33:$B$776,Q$155)+'СЕТ СН'!$F$12</f>
        <v>115.62723015</v>
      </c>
      <c r="R180" s="36">
        <f>SUMIFS(СВЦЭМ!$E$33:$E$776,СВЦЭМ!$A$33:$A$776,$A180,СВЦЭМ!$B$33:$B$776,R$155)+'СЕТ СН'!$F$12</f>
        <v>110.49154564</v>
      </c>
      <c r="S180" s="36">
        <f>SUMIFS(СВЦЭМ!$E$33:$E$776,СВЦЭМ!$A$33:$A$776,$A180,СВЦЭМ!$B$33:$B$776,S$155)+'СЕТ СН'!$F$12</f>
        <v>110.31210581000001</v>
      </c>
      <c r="T180" s="36">
        <f>SUMIFS(СВЦЭМ!$E$33:$E$776,СВЦЭМ!$A$33:$A$776,$A180,СВЦЭМ!$B$33:$B$776,T$155)+'СЕТ СН'!$F$12</f>
        <v>111.34512358000001</v>
      </c>
      <c r="U180" s="36">
        <f>SUMIFS(СВЦЭМ!$E$33:$E$776,СВЦЭМ!$A$33:$A$776,$A180,СВЦЭМ!$B$33:$B$776,U$155)+'СЕТ СН'!$F$12</f>
        <v>110.98143204</v>
      </c>
      <c r="V180" s="36">
        <f>SUMIFS(СВЦЭМ!$E$33:$E$776,СВЦЭМ!$A$33:$A$776,$A180,СВЦЭМ!$B$33:$B$776,V$155)+'СЕТ СН'!$F$12</f>
        <v>109.72038683</v>
      </c>
      <c r="W180" s="36">
        <f>SUMIFS(СВЦЭМ!$E$33:$E$776,СВЦЭМ!$A$33:$A$776,$A180,СВЦЭМ!$B$33:$B$776,W$155)+'СЕТ СН'!$F$12</f>
        <v>109.66377636</v>
      </c>
      <c r="X180" s="36">
        <f>SUMIFS(СВЦЭМ!$E$33:$E$776,СВЦЭМ!$A$33:$A$776,$A180,СВЦЭМ!$B$33:$B$776,X$155)+'СЕТ СН'!$F$12</f>
        <v>108.15688946</v>
      </c>
      <c r="Y180" s="36">
        <f>SUMIFS(СВЦЭМ!$E$33:$E$776,СВЦЭМ!$A$33:$A$776,$A180,СВЦЭМ!$B$33:$B$776,Y$155)+'СЕТ СН'!$F$12</f>
        <v>114.82538271</v>
      </c>
    </row>
    <row r="181" spans="1:27" ht="15.75" x14ac:dyDescent="0.2">
      <c r="A181" s="35">
        <f t="shared" si="4"/>
        <v>43642</v>
      </c>
      <c r="B181" s="36">
        <f>SUMIFS(СВЦЭМ!$E$33:$E$776,СВЦЭМ!$A$33:$A$776,$A181,СВЦЭМ!$B$33:$B$776,B$155)+'СЕТ СН'!$F$12</f>
        <v>124.03521732999999</v>
      </c>
      <c r="C181" s="36">
        <f>SUMIFS(СВЦЭМ!$E$33:$E$776,СВЦЭМ!$A$33:$A$776,$A181,СВЦЭМ!$B$33:$B$776,C$155)+'СЕТ СН'!$F$12</f>
        <v>137.65797104000001</v>
      </c>
      <c r="D181" s="36">
        <f>SUMIFS(СВЦЭМ!$E$33:$E$776,СВЦЭМ!$A$33:$A$776,$A181,СВЦЭМ!$B$33:$B$776,D$155)+'СЕТ СН'!$F$12</f>
        <v>142.35538700999999</v>
      </c>
      <c r="E181" s="36">
        <f>SUMIFS(СВЦЭМ!$E$33:$E$776,СВЦЭМ!$A$33:$A$776,$A181,СВЦЭМ!$B$33:$B$776,E$155)+'СЕТ СН'!$F$12</f>
        <v>144.81376781</v>
      </c>
      <c r="F181" s="36">
        <f>SUMIFS(СВЦЭМ!$E$33:$E$776,СВЦЭМ!$A$33:$A$776,$A181,СВЦЭМ!$B$33:$B$776,F$155)+'СЕТ СН'!$F$12</f>
        <v>146.36684851999999</v>
      </c>
      <c r="G181" s="36">
        <f>SUMIFS(СВЦЭМ!$E$33:$E$776,СВЦЭМ!$A$33:$A$776,$A181,СВЦЭМ!$B$33:$B$776,G$155)+'СЕТ СН'!$F$12</f>
        <v>143.16693354</v>
      </c>
      <c r="H181" s="36">
        <f>SUMIFS(СВЦЭМ!$E$33:$E$776,СВЦЭМ!$A$33:$A$776,$A181,СВЦЭМ!$B$33:$B$776,H$155)+'СЕТ СН'!$F$12</f>
        <v>134.36606943999999</v>
      </c>
      <c r="I181" s="36">
        <f>SUMIFS(СВЦЭМ!$E$33:$E$776,СВЦЭМ!$A$33:$A$776,$A181,СВЦЭМ!$B$33:$B$776,I$155)+'СЕТ СН'!$F$12</f>
        <v>127.13109556000001</v>
      </c>
      <c r="J181" s="36">
        <f>SUMIFS(СВЦЭМ!$E$33:$E$776,СВЦЭМ!$A$33:$A$776,$A181,СВЦЭМ!$B$33:$B$776,J$155)+'СЕТ СН'!$F$12</f>
        <v>120.48243694</v>
      </c>
      <c r="K181" s="36">
        <f>SUMIFS(СВЦЭМ!$E$33:$E$776,СВЦЭМ!$A$33:$A$776,$A181,СВЦЭМ!$B$33:$B$776,K$155)+'СЕТ СН'!$F$12</f>
        <v>116.221391</v>
      </c>
      <c r="L181" s="36">
        <f>SUMIFS(СВЦЭМ!$E$33:$E$776,СВЦЭМ!$A$33:$A$776,$A181,СВЦЭМ!$B$33:$B$776,L$155)+'СЕТ СН'!$F$12</f>
        <v>116.02301527</v>
      </c>
      <c r="M181" s="36">
        <f>SUMIFS(СВЦЭМ!$E$33:$E$776,СВЦЭМ!$A$33:$A$776,$A181,СВЦЭМ!$B$33:$B$776,M$155)+'СЕТ СН'!$F$12</f>
        <v>114.49581114</v>
      </c>
      <c r="N181" s="36">
        <f>SUMIFS(СВЦЭМ!$E$33:$E$776,СВЦЭМ!$A$33:$A$776,$A181,СВЦЭМ!$B$33:$B$776,N$155)+'СЕТ СН'!$F$12</f>
        <v>116.29001761000001</v>
      </c>
      <c r="O181" s="36">
        <f>SUMIFS(СВЦЭМ!$E$33:$E$776,СВЦЭМ!$A$33:$A$776,$A181,СВЦЭМ!$B$33:$B$776,O$155)+'СЕТ СН'!$F$12</f>
        <v>114.41743733</v>
      </c>
      <c r="P181" s="36">
        <f>SUMIFS(СВЦЭМ!$E$33:$E$776,СВЦЭМ!$A$33:$A$776,$A181,СВЦЭМ!$B$33:$B$776,P$155)+'СЕТ СН'!$F$12</f>
        <v>114.31545534999999</v>
      </c>
      <c r="Q181" s="36">
        <f>SUMIFS(СВЦЭМ!$E$33:$E$776,СВЦЭМ!$A$33:$A$776,$A181,СВЦЭМ!$B$33:$B$776,Q$155)+'СЕТ СН'!$F$12</f>
        <v>107.74924405</v>
      </c>
      <c r="R181" s="36">
        <f>SUMIFS(СВЦЭМ!$E$33:$E$776,СВЦЭМ!$A$33:$A$776,$A181,СВЦЭМ!$B$33:$B$776,R$155)+'СЕТ СН'!$F$12</f>
        <v>98.043051509999998</v>
      </c>
      <c r="S181" s="36">
        <f>SUMIFS(СВЦЭМ!$E$33:$E$776,СВЦЭМ!$A$33:$A$776,$A181,СВЦЭМ!$B$33:$B$776,S$155)+'СЕТ СН'!$F$12</f>
        <v>99.754665220000007</v>
      </c>
      <c r="T181" s="36">
        <f>SUMIFS(СВЦЭМ!$E$33:$E$776,СВЦЭМ!$A$33:$A$776,$A181,СВЦЭМ!$B$33:$B$776,T$155)+'СЕТ СН'!$F$12</f>
        <v>99.813862549999996</v>
      </c>
      <c r="U181" s="36">
        <f>SUMIFS(СВЦЭМ!$E$33:$E$776,СВЦЭМ!$A$33:$A$776,$A181,СВЦЭМ!$B$33:$B$776,U$155)+'СЕТ СН'!$F$12</f>
        <v>99.237362009999998</v>
      </c>
      <c r="V181" s="36">
        <f>SUMIFS(СВЦЭМ!$E$33:$E$776,СВЦЭМ!$A$33:$A$776,$A181,СВЦЭМ!$B$33:$B$776,V$155)+'СЕТ СН'!$F$12</f>
        <v>98.093171909999995</v>
      </c>
      <c r="W181" s="36">
        <f>SUMIFS(СВЦЭМ!$E$33:$E$776,СВЦЭМ!$A$33:$A$776,$A181,СВЦЭМ!$B$33:$B$776,W$155)+'СЕТ СН'!$F$12</f>
        <v>96.056881160000003</v>
      </c>
      <c r="X181" s="36">
        <f>SUMIFS(СВЦЭМ!$E$33:$E$776,СВЦЭМ!$A$33:$A$776,$A181,СВЦЭМ!$B$33:$B$776,X$155)+'СЕТ СН'!$F$12</f>
        <v>98.26081069</v>
      </c>
      <c r="Y181" s="36">
        <f>SUMIFS(СВЦЭМ!$E$33:$E$776,СВЦЭМ!$A$33:$A$776,$A181,СВЦЭМ!$B$33:$B$776,Y$155)+'СЕТ СН'!$F$12</f>
        <v>110.25424184000001</v>
      </c>
    </row>
    <row r="182" spans="1:27" ht="15.75" x14ac:dyDescent="0.2">
      <c r="A182" s="35">
        <f t="shared" si="4"/>
        <v>43643</v>
      </c>
      <c r="B182" s="36">
        <f>SUMIFS(СВЦЭМ!$E$33:$E$776,СВЦЭМ!$A$33:$A$776,$A182,СВЦЭМ!$B$33:$B$776,B$155)+'СЕТ СН'!$F$12</f>
        <v>129.09993230000001</v>
      </c>
      <c r="C182" s="36">
        <f>SUMIFS(СВЦЭМ!$E$33:$E$776,СВЦЭМ!$A$33:$A$776,$A182,СВЦЭМ!$B$33:$B$776,C$155)+'СЕТ СН'!$F$12</f>
        <v>135.59458587</v>
      </c>
      <c r="D182" s="36">
        <f>SUMIFS(СВЦЭМ!$E$33:$E$776,СВЦЭМ!$A$33:$A$776,$A182,СВЦЭМ!$B$33:$B$776,D$155)+'СЕТ СН'!$F$12</f>
        <v>140.12906294999999</v>
      </c>
      <c r="E182" s="36">
        <f>SUMIFS(СВЦЭМ!$E$33:$E$776,СВЦЭМ!$A$33:$A$776,$A182,СВЦЭМ!$B$33:$B$776,E$155)+'СЕТ СН'!$F$12</f>
        <v>146.09767133</v>
      </c>
      <c r="F182" s="36">
        <f>SUMIFS(СВЦЭМ!$E$33:$E$776,СВЦЭМ!$A$33:$A$776,$A182,СВЦЭМ!$B$33:$B$776,F$155)+'СЕТ СН'!$F$12</f>
        <v>148.10232096999999</v>
      </c>
      <c r="G182" s="36">
        <f>SUMIFS(СВЦЭМ!$E$33:$E$776,СВЦЭМ!$A$33:$A$776,$A182,СВЦЭМ!$B$33:$B$776,G$155)+'СЕТ СН'!$F$12</f>
        <v>146.34374331999999</v>
      </c>
      <c r="H182" s="36">
        <f>SUMIFS(СВЦЭМ!$E$33:$E$776,СВЦЭМ!$A$33:$A$776,$A182,СВЦЭМ!$B$33:$B$776,H$155)+'СЕТ СН'!$F$12</f>
        <v>134.77569216000001</v>
      </c>
      <c r="I182" s="36">
        <f>SUMIFS(СВЦЭМ!$E$33:$E$776,СВЦЭМ!$A$33:$A$776,$A182,СВЦЭМ!$B$33:$B$776,I$155)+'СЕТ СН'!$F$12</f>
        <v>124.9067218</v>
      </c>
      <c r="J182" s="36">
        <f>SUMIFS(СВЦЭМ!$E$33:$E$776,СВЦЭМ!$A$33:$A$776,$A182,СВЦЭМ!$B$33:$B$776,J$155)+'СЕТ СН'!$F$12</f>
        <v>116.40768743</v>
      </c>
      <c r="K182" s="36">
        <f>SUMIFS(СВЦЭМ!$E$33:$E$776,СВЦЭМ!$A$33:$A$776,$A182,СВЦЭМ!$B$33:$B$776,K$155)+'СЕТ СН'!$F$12</f>
        <v>111.33316430000001</v>
      </c>
      <c r="L182" s="36">
        <f>SUMIFS(СВЦЭМ!$E$33:$E$776,СВЦЭМ!$A$33:$A$776,$A182,СВЦЭМ!$B$33:$B$776,L$155)+'СЕТ СН'!$F$12</f>
        <v>107.63378373</v>
      </c>
      <c r="M182" s="36">
        <f>SUMIFS(СВЦЭМ!$E$33:$E$776,СВЦЭМ!$A$33:$A$776,$A182,СВЦЭМ!$B$33:$B$776,M$155)+'СЕТ СН'!$F$12</f>
        <v>108.94794559</v>
      </c>
      <c r="N182" s="36">
        <f>SUMIFS(СВЦЭМ!$E$33:$E$776,СВЦЭМ!$A$33:$A$776,$A182,СВЦЭМ!$B$33:$B$776,N$155)+'СЕТ СН'!$F$12</f>
        <v>111.71112383000001</v>
      </c>
      <c r="O182" s="36">
        <f>SUMIFS(СВЦЭМ!$E$33:$E$776,СВЦЭМ!$A$33:$A$776,$A182,СВЦЭМ!$B$33:$B$776,O$155)+'СЕТ СН'!$F$12</f>
        <v>112.19741954</v>
      </c>
      <c r="P182" s="36">
        <f>SUMIFS(СВЦЭМ!$E$33:$E$776,СВЦЭМ!$A$33:$A$776,$A182,СВЦЭМ!$B$33:$B$776,P$155)+'СЕТ СН'!$F$12</f>
        <v>111.52278649</v>
      </c>
      <c r="Q182" s="36">
        <f>SUMIFS(СВЦЭМ!$E$33:$E$776,СВЦЭМ!$A$33:$A$776,$A182,СВЦЭМ!$B$33:$B$776,Q$155)+'СЕТ СН'!$F$12</f>
        <v>106.63191870999999</v>
      </c>
      <c r="R182" s="36">
        <f>SUMIFS(СВЦЭМ!$E$33:$E$776,СВЦЭМ!$A$33:$A$776,$A182,СВЦЭМ!$B$33:$B$776,R$155)+'СЕТ СН'!$F$12</f>
        <v>100.19751156</v>
      </c>
      <c r="S182" s="36">
        <f>SUMIFS(СВЦЭМ!$E$33:$E$776,СВЦЭМ!$A$33:$A$776,$A182,СВЦЭМ!$B$33:$B$776,S$155)+'СЕТ СН'!$F$12</f>
        <v>100.61865106</v>
      </c>
      <c r="T182" s="36">
        <f>SUMIFS(СВЦЭМ!$E$33:$E$776,СВЦЭМ!$A$33:$A$776,$A182,СВЦЭМ!$B$33:$B$776,T$155)+'СЕТ СН'!$F$12</f>
        <v>98.839899009999996</v>
      </c>
      <c r="U182" s="36">
        <f>SUMIFS(СВЦЭМ!$E$33:$E$776,СВЦЭМ!$A$33:$A$776,$A182,СВЦЭМ!$B$33:$B$776,U$155)+'СЕТ СН'!$F$12</f>
        <v>99.893228989999997</v>
      </c>
      <c r="V182" s="36">
        <f>SUMIFS(СВЦЭМ!$E$33:$E$776,СВЦЭМ!$A$33:$A$776,$A182,СВЦЭМ!$B$33:$B$776,V$155)+'СЕТ СН'!$F$12</f>
        <v>97.751834180000003</v>
      </c>
      <c r="W182" s="36">
        <f>SUMIFS(СВЦЭМ!$E$33:$E$776,СВЦЭМ!$A$33:$A$776,$A182,СВЦЭМ!$B$33:$B$776,W$155)+'СЕТ СН'!$F$12</f>
        <v>95.994384519999997</v>
      </c>
      <c r="X182" s="36">
        <f>SUMIFS(СВЦЭМ!$E$33:$E$776,СВЦЭМ!$A$33:$A$776,$A182,СВЦЭМ!$B$33:$B$776,X$155)+'СЕТ СН'!$F$12</f>
        <v>96.641970189999995</v>
      </c>
      <c r="Y182" s="36">
        <f>SUMIFS(СВЦЭМ!$E$33:$E$776,СВЦЭМ!$A$33:$A$776,$A182,СВЦЭМ!$B$33:$B$776,Y$155)+'СЕТ СН'!$F$12</f>
        <v>107.37272442</v>
      </c>
    </row>
    <row r="183" spans="1:27" ht="15.75" x14ac:dyDescent="0.2">
      <c r="A183" s="35">
        <f t="shared" si="4"/>
        <v>43644</v>
      </c>
      <c r="B183" s="36">
        <f>SUMIFS(СВЦЭМ!$E$33:$E$776,СВЦЭМ!$A$33:$A$776,$A183,СВЦЭМ!$B$33:$B$776,B$155)+'СЕТ СН'!$F$12</f>
        <v>123.23192158000001</v>
      </c>
      <c r="C183" s="36">
        <f>SUMIFS(СВЦЭМ!$E$33:$E$776,СВЦЭМ!$A$33:$A$776,$A183,СВЦЭМ!$B$33:$B$776,C$155)+'СЕТ СН'!$F$12</f>
        <v>131.00628119999999</v>
      </c>
      <c r="D183" s="36">
        <f>SUMIFS(СВЦЭМ!$E$33:$E$776,СВЦЭМ!$A$33:$A$776,$A183,СВЦЭМ!$B$33:$B$776,D$155)+'СЕТ СН'!$F$12</f>
        <v>138.24157934999999</v>
      </c>
      <c r="E183" s="36">
        <f>SUMIFS(СВЦЭМ!$E$33:$E$776,СВЦЭМ!$A$33:$A$776,$A183,СВЦЭМ!$B$33:$B$776,E$155)+'СЕТ СН'!$F$12</f>
        <v>138.99874349000001</v>
      </c>
      <c r="F183" s="36">
        <f>SUMIFS(СВЦЭМ!$E$33:$E$776,СВЦЭМ!$A$33:$A$776,$A183,СВЦЭМ!$B$33:$B$776,F$155)+'СЕТ СН'!$F$12</f>
        <v>140.27278684000001</v>
      </c>
      <c r="G183" s="36">
        <f>SUMIFS(СВЦЭМ!$E$33:$E$776,СВЦЭМ!$A$33:$A$776,$A183,СВЦЭМ!$B$33:$B$776,G$155)+'СЕТ СН'!$F$12</f>
        <v>137.90673744</v>
      </c>
      <c r="H183" s="36">
        <f>SUMIFS(СВЦЭМ!$E$33:$E$776,СВЦЭМ!$A$33:$A$776,$A183,СВЦЭМ!$B$33:$B$776,H$155)+'СЕТ СН'!$F$12</f>
        <v>127.57944315</v>
      </c>
      <c r="I183" s="36">
        <f>SUMIFS(СВЦЭМ!$E$33:$E$776,СВЦЭМ!$A$33:$A$776,$A183,СВЦЭМ!$B$33:$B$776,I$155)+'СЕТ СН'!$F$12</f>
        <v>121.31769236</v>
      </c>
      <c r="J183" s="36">
        <f>SUMIFS(СВЦЭМ!$E$33:$E$776,СВЦЭМ!$A$33:$A$776,$A183,СВЦЭМ!$B$33:$B$776,J$155)+'СЕТ СН'!$F$12</f>
        <v>113.51681935000001</v>
      </c>
      <c r="K183" s="36">
        <f>SUMIFS(СВЦЭМ!$E$33:$E$776,СВЦЭМ!$A$33:$A$776,$A183,СВЦЭМ!$B$33:$B$776,K$155)+'СЕТ СН'!$F$12</f>
        <v>111.08141148</v>
      </c>
      <c r="L183" s="36">
        <f>SUMIFS(СВЦЭМ!$E$33:$E$776,СВЦЭМ!$A$33:$A$776,$A183,СВЦЭМ!$B$33:$B$776,L$155)+'СЕТ СН'!$F$12</f>
        <v>113.68777774</v>
      </c>
      <c r="M183" s="36">
        <f>SUMIFS(СВЦЭМ!$E$33:$E$776,СВЦЭМ!$A$33:$A$776,$A183,СВЦЭМ!$B$33:$B$776,M$155)+'СЕТ СН'!$F$12</f>
        <v>115.44514390000001</v>
      </c>
      <c r="N183" s="36">
        <f>SUMIFS(СВЦЭМ!$E$33:$E$776,СВЦЭМ!$A$33:$A$776,$A183,СВЦЭМ!$B$33:$B$776,N$155)+'СЕТ СН'!$F$12</f>
        <v>118.67476120000001</v>
      </c>
      <c r="O183" s="36">
        <f>SUMIFS(СВЦЭМ!$E$33:$E$776,СВЦЭМ!$A$33:$A$776,$A183,СВЦЭМ!$B$33:$B$776,O$155)+'СЕТ СН'!$F$12</f>
        <v>117.34136042</v>
      </c>
      <c r="P183" s="36">
        <f>SUMIFS(СВЦЭМ!$E$33:$E$776,СВЦЭМ!$A$33:$A$776,$A183,СВЦЭМ!$B$33:$B$776,P$155)+'СЕТ СН'!$F$12</f>
        <v>115.85736408</v>
      </c>
      <c r="Q183" s="36">
        <f>SUMIFS(СВЦЭМ!$E$33:$E$776,СВЦЭМ!$A$33:$A$776,$A183,СВЦЭМ!$B$33:$B$776,Q$155)+'СЕТ СН'!$F$12</f>
        <v>112.06183618999999</v>
      </c>
      <c r="R183" s="36">
        <f>SUMIFS(СВЦЭМ!$E$33:$E$776,СВЦЭМ!$A$33:$A$776,$A183,СВЦЭМ!$B$33:$B$776,R$155)+'СЕТ СН'!$F$12</f>
        <v>106.94369945</v>
      </c>
      <c r="S183" s="36">
        <f>SUMIFS(СВЦЭМ!$E$33:$E$776,СВЦЭМ!$A$33:$A$776,$A183,СВЦЭМ!$B$33:$B$776,S$155)+'СЕТ СН'!$F$12</f>
        <v>102.03418633</v>
      </c>
      <c r="T183" s="36">
        <f>SUMIFS(СВЦЭМ!$E$33:$E$776,СВЦЭМ!$A$33:$A$776,$A183,СВЦЭМ!$B$33:$B$776,T$155)+'СЕТ СН'!$F$12</f>
        <v>104.92243311</v>
      </c>
      <c r="U183" s="36">
        <f>SUMIFS(СВЦЭМ!$E$33:$E$776,СВЦЭМ!$A$33:$A$776,$A183,СВЦЭМ!$B$33:$B$776,U$155)+'СЕТ СН'!$F$12</f>
        <v>106.33256191</v>
      </c>
      <c r="V183" s="36">
        <f>SUMIFS(СВЦЭМ!$E$33:$E$776,СВЦЭМ!$A$33:$A$776,$A183,СВЦЭМ!$B$33:$B$776,V$155)+'СЕТ СН'!$F$12</f>
        <v>106.97293057</v>
      </c>
      <c r="W183" s="36">
        <f>SUMIFS(СВЦЭМ!$E$33:$E$776,СВЦЭМ!$A$33:$A$776,$A183,СВЦЭМ!$B$33:$B$776,W$155)+'СЕТ СН'!$F$12</f>
        <v>101.35466767</v>
      </c>
      <c r="X183" s="36">
        <f>SUMIFS(СВЦЭМ!$E$33:$E$776,СВЦЭМ!$A$33:$A$776,$A183,СВЦЭМ!$B$33:$B$776,X$155)+'СЕТ СН'!$F$12</f>
        <v>100.98906132</v>
      </c>
      <c r="Y183" s="36">
        <f>SUMIFS(СВЦЭМ!$E$33:$E$776,СВЦЭМ!$A$33:$A$776,$A183,СВЦЭМ!$B$33:$B$776,Y$155)+'СЕТ СН'!$F$12</f>
        <v>116.21714596</v>
      </c>
    </row>
    <row r="184" spans="1:27" ht="15.75" x14ac:dyDescent="0.2">
      <c r="A184" s="35">
        <f t="shared" si="4"/>
        <v>43645</v>
      </c>
      <c r="B184" s="36">
        <f>SUMIFS(СВЦЭМ!$E$33:$E$776,СВЦЭМ!$A$33:$A$776,$A184,СВЦЭМ!$B$33:$B$776,B$155)+'СЕТ СН'!$F$12</f>
        <v>121.80817777</v>
      </c>
      <c r="C184" s="36">
        <f>SUMIFS(СВЦЭМ!$E$33:$E$776,СВЦЭМ!$A$33:$A$776,$A184,СВЦЭМ!$B$33:$B$776,C$155)+'СЕТ СН'!$F$12</f>
        <v>129.98078311</v>
      </c>
      <c r="D184" s="36">
        <f>SUMIFS(СВЦЭМ!$E$33:$E$776,СВЦЭМ!$A$33:$A$776,$A184,СВЦЭМ!$B$33:$B$776,D$155)+'СЕТ СН'!$F$12</f>
        <v>134.12681198000001</v>
      </c>
      <c r="E184" s="36">
        <f>SUMIFS(СВЦЭМ!$E$33:$E$776,СВЦЭМ!$A$33:$A$776,$A184,СВЦЭМ!$B$33:$B$776,E$155)+'СЕТ СН'!$F$12</f>
        <v>137.45988725999999</v>
      </c>
      <c r="F184" s="36">
        <f>SUMIFS(СВЦЭМ!$E$33:$E$776,СВЦЭМ!$A$33:$A$776,$A184,СВЦЭМ!$B$33:$B$776,F$155)+'СЕТ СН'!$F$12</f>
        <v>138.22157769</v>
      </c>
      <c r="G184" s="36">
        <f>SUMIFS(СВЦЭМ!$E$33:$E$776,СВЦЭМ!$A$33:$A$776,$A184,СВЦЭМ!$B$33:$B$776,G$155)+'СЕТ СН'!$F$12</f>
        <v>137.79387041999999</v>
      </c>
      <c r="H184" s="36">
        <f>SUMIFS(СВЦЭМ!$E$33:$E$776,СВЦЭМ!$A$33:$A$776,$A184,СВЦЭМ!$B$33:$B$776,H$155)+'СЕТ СН'!$F$12</f>
        <v>131.45173528000001</v>
      </c>
      <c r="I184" s="36">
        <f>SUMIFS(СВЦЭМ!$E$33:$E$776,СВЦЭМ!$A$33:$A$776,$A184,СВЦЭМ!$B$33:$B$776,I$155)+'СЕТ СН'!$F$12</f>
        <v>124.97642093</v>
      </c>
      <c r="J184" s="36">
        <f>SUMIFS(СВЦЭМ!$E$33:$E$776,СВЦЭМ!$A$33:$A$776,$A184,СВЦЭМ!$B$33:$B$776,J$155)+'СЕТ СН'!$F$12</f>
        <v>122.23009084</v>
      </c>
      <c r="K184" s="36">
        <f>SUMIFS(СВЦЭМ!$E$33:$E$776,СВЦЭМ!$A$33:$A$776,$A184,СВЦЭМ!$B$33:$B$776,K$155)+'СЕТ СН'!$F$12</f>
        <v>114.20399521</v>
      </c>
      <c r="L184" s="36">
        <f>SUMIFS(СВЦЭМ!$E$33:$E$776,СВЦЭМ!$A$33:$A$776,$A184,СВЦЭМ!$B$33:$B$776,L$155)+'СЕТ СН'!$F$12</f>
        <v>111.0635978</v>
      </c>
      <c r="M184" s="36">
        <f>SUMIFS(СВЦЭМ!$E$33:$E$776,СВЦЭМ!$A$33:$A$776,$A184,СВЦЭМ!$B$33:$B$776,M$155)+'СЕТ СН'!$F$12</f>
        <v>110.21113613</v>
      </c>
      <c r="N184" s="36">
        <f>SUMIFS(СВЦЭМ!$E$33:$E$776,СВЦЭМ!$A$33:$A$776,$A184,СВЦЭМ!$B$33:$B$776,N$155)+'СЕТ СН'!$F$12</f>
        <v>112.14763374</v>
      </c>
      <c r="O184" s="36">
        <f>SUMIFS(СВЦЭМ!$E$33:$E$776,СВЦЭМ!$A$33:$A$776,$A184,СВЦЭМ!$B$33:$B$776,O$155)+'СЕТ СН'!$F$12</f>
        <v>112.32183676</v>
      </c>
      <c r="P184" s="36">
        <f>SUMIFS(СВЦЭМ!$E$33:$E$776,СВЦЭМ!$A$33:$A$776,$A184,СВЦЭМ!$B$33:$B$776,P$155)+'СЕТ СН'!$F$12</f>
        <v>112.89258001</v>
      </c>
      <c r="Q184" s="36">
        <f>SUMIFS(СВЦЭМ!$E$33:$E$776,СВЦЭМ!$A$33:$A$776,$A184,СВЦЭМ!$B$33:$B$776,Q$155)+'СЕТ СН'!$F$12</f>
        <v>107.70642173</v>
      </c>
      <c r="R184" s="36">
        <f>SUMIFS(СВЦЭМ!$E$33:$E$776,СВЦЭМ!$A$33:$A$776,$A184,СВЦЭМ!$B$33:$B$776,R$155)+'СЕТ СН'!$F$12</f>
        <v>101.25411705</v>
      </c>
      <c r="S184" s="36">
        <f>SUMIFS(СВЦЭМ!$E$33:$E$776,СВЦЭМ!$A$33:$A$776,$A184,СВЦЭМ!$B$33:$B$776,S$155)+'СЕТ СН'!$F$12</f>
        <v>98.796719659999994</v>
      </c>
      <c r="T184" s="36">
        <f>SUMIFS(СВЦЭМ!$E$33:$E$776,СВЦЭМ!$A$33:$A$776,$A184,СВЦЭМ!$B$33:$B$776,T$155)+'СЕТ СН'!$F$12</f>
        <v>97.993493810000004</v>
      </c>
      <c r="U184" s="36">
        <f>SUMIFS(СВЦЭМ!$E$33:$E$776,СВЦЭМ!$A$33:$A$776,$A184,СВЦЭМ!$B$33:$B$776,U$155)+'СЕТ СН'!$F$12</f>
        <v>98.66227284</v>
      </c>
      <c r="V184" s="36">
        <f>SUMIFS(СВЦЭМ!$E$33:$E$776,СВЦЭМ!$A$33:$A$776,$A184,СВЦЭМ!$B$33:$B$776,V$155)+'СЕТ СН'!$F$12</f>
        <v>98.891530500000002</v>
      </c>
      <c r="W184" s="36">
        <f>SUMIFS(СВЦЭМ!$E$33:$E$776,СВЦЭМ!$A$33:$A$776,$A184,СВЦЭМ!$B$33:$B$776,W$155)+'СЕТ СН'!$F$12</f>
        <v>95.060782799999998</v>
      </c>
      <c r="X184" s="36">
        <f>SUMIFS(СВЦЭМ!$E$33:$E$776,СВЦЭМ!$A$33:$A$776,$A184,СВЦЭМ!$B$33:$B$776,X$155)+'СЕТ СН'!$F$12</f>
        <v>97.069788209999999</v>
      </c>
      <c r="Y184" s="36">
        <f>SUMIFS(СВЦЭМ!$E$33:$E$776,СВЦЭМ!$A$33:$A$776,$A184,СВЦЭМ!$B$33:$B$776,Y$155)+'СЕТ СН'!$F$12</f>
        <v>110.87685165000001</v>
      </c>
    </row>
    <row r="185" spans="1:27" ht="15.75" x14ac:dyDescent="0.2">
      <c r="A185" s="35">
        <f t="shared" si="4"/>
        <v>43646</v>
      </c>
      <c r="B185" s="36">
        <f>SUMIFS(СВЦЭМ!$E$33:$E$776,СВЦЭМ!$A$33:$A$776,$A185,СВЦЭМ!$B$33:$B$776,B$155)+'СЕТ СН'!$F$12</f>
        <v>119.79553369999999</v>
      </c>
      <c r="C185" s="36">
        <f>SUMIFS(СВЦЭМ!$E$33:$E$776,СВЦЭМ!$A$33:$A$776,$A185,СВЦЭМ!$B$33:$B$776,C$155)+'СЕТ СН'!$F$12</f>
        <v>127.05505755</v>
      </c>
      <c r="D185" s="36">
        <f>SUMIFS(СВЦЭМ!$E$33:$E$776,СВЦЭМ!$A$33:$A$776,$A185,СВЦЭМ!$B$33:$B$776,D$155)+'СЕТ СН'!$F$12</f>
        <v>133.95939921999999</v>
      </c>
      <c r="E185" s="36">
        <f>SUMIFS(СВЦЭМ!$E$33:$E$776,СВЦЭМ!$A$33:$A$776,$A185,СВЦЭМ!$B$33:$B$776,E$155)+'СЕТ СН'!$F$12</f>
        <v>137.76847993999999</v>
      </c>
      <c r="F185" s="36">
        <f>SUMIFS(СВЦЭМ!$E$33:$E$776,СВЦЭМ!$A$33:$A$776,$A185,СВЦЭМ!$B$33:$B$776,F$155)+'СЕТ СН'!$F$12</f>
        <v>138.91328738999999</v>
      </c>
      <c r="G185" s="36">
        <f>SUMIFS(СВЦЭМ!$E$33:$E$776,СВЦЭМ!$A$33:$A$776,$A185,СВЦЭМ!$B$33:$B$776,G$155)+'СЕТ СН'!$F$12</f>
        <v>139.87640683000001</v>
      </c>
      <c r="H185" s="36">
        <f>SUMIFS(СВЦЭМ!$E$33:$E$776,СВЦЭМ!$A$33:$A$776,$A185,СВЦЭМ!$B$33:$B$776,H$155)+'СЕТ СН'!$F$12</f>
        <v>135.65326396</v>
      </c>
      <c r="I185" s="36">
        <f>SUMIFS(СВЦЭМ!$E$33:$E$776,СВЦЭМ!$A$33:$A$776,$A185,СВЦЭМ!$B$33:$B$776,I$155)+'СЕТ СН'!$F$12</f>
        <v>129.69792153</v>
      </c>
      <c r="J185" s="36">
        <f>SUMIFS(СВЦЭМ!$E$33:$E$776,СВЦЭМ!$A$33:$A$776,$A185,СВЦЭМ!$B$33:$B$776,J$155)+'СЕТ СН'!$F$12</f>
        <v>119.67402499000001</v>
      </c>
      <c r="K185" s="36">
        <f>SUMIFS(СВЦЭМ!$E$33:$E$776,СВЦЭМ!$A$33:$A$776,$A185,СВЦЭМ!$B$33:$B$776,K$155)+'СЕТ СН'!$F$12</f>
        <v>115.45717882</v>
      </c>
      <c r="L185" s="36">
        <f>SUMIFS(СВЦЭМ!$E$33:$E$776,СВЦЭМ!$A$33:$A$776,$A185,СВЦЭМ!$B$33:$B$776,L$155)+'СЕТ СН'!$F$12</f>
        <v>111.1378249</v>
      </c>
      <c r="M185" s="36">
        <f>SUMIFS(СВЦЭМ!$E$33:$E$776,СВЦЭМ!$A$33:$A$776,$A185,СВЦЭМ!$B$33:$B$776,M$155)+'СЕТ СН'!$F$12</f>
        <v>108.42660395999999</v>
      </c>
      <c r="N185" s="36">
        <f>SUMIFS(СВЦЭМ!$E$33:$E$776,СВЦЭМ!$A$33:$A$776,$A185,СВЦЭМ!$B$33:$B$776,N$155)+'СЕТ СН'!$F$12</f>
        <v>110.98384237</v>
      </c>
      <c r="O185" s="36">
        <f>SUMIFS(СВЦЭМ!$E$33:$E$776,СВЦЭМ!$A$33:$A$776,$A185,СВЦЭМ!$B$33:$B$776,O$155)+'СЕТ СН'!$F$12</f>
        <v>114.60373033</v>
      </c>
      <c r="P185" s="36">
        <f>SUMIFS(СВЦЭМ!$E$33:$E$776,СВЦЭМ!$A$33:$A$776,$A185,СВЦЭМ!$B$33:$B$776,P$155)+'СЕТ СН'!$F$12</f>
        <v>115.84148745</v>
      </c>
      <c r="Q185" s="36">
        <f>SUMIFS(СВЦЭМ!$E$33:$E$776,СВЦЭМ!$A$33:$A$776,$A185,СВЦЭМ!$B$33:$B$776,Q$155)+'СЕТ СН'!$F$12</f>
        <v>110.33832882</v>
      </c>
      <c r="R185" s="36">
        <f>SUMIFS(СВЦЭМ!$E$33:$E$776,СВЦЭМ!$A$33:$A$776,$A185,СВЦЭМ!$B$33:$B$776,R$155)+'СЕТ СН'!$F$12</f>
        <v>99.983881729999993</v>
      </c>
      <c r="S185" s="36">
        <f>SUMIFS(СВЦЭМ!$E$33:$E$776,СВЦЭМ!$A$33:$A$776,$A185,СВЦЭМ!$B$33:$B$776,S$155)+'СЕТ СН'!$F$12</f>
        <v>99.6563661</v>
      </c>
      <c r="T185" s="36">
        <f>SUMIFS(СВЦЭМ!$E$33:$E$776,СВЦЭМ!$A$33:$A$776,$A185,СВЦЭМ!$B$33:$B$776,T$155)+'СЕТ СН'!$F$12</f>
        <v>101.37661897</v>
      </c>
      <c r="U185" s="36">
        <f>SUMIFS(СВЦЭМ!$E$33:$E$776,СВЦЭМ!$A$33:$A$776,$A185,СВЦЭМ!$B$33:$B$776,U$155)+'СЕТ СН'!$F$12</f>
        <v>104.10694804000001</v>
      </c>
      <c r="V185" s="36">
        <f>SUMIFS(СВЦЭМ!$E$33:$E$776,СВЦЭМ!$A$33:$A$776,$A185,СВЦЭМ!$B$33:$B$776,V$155)+'СЕТ СН'!$F$12</f>
        <v>98.677253469999997</v>
      </c>
      <c r="W185" s="36">
        <f>SUMIFS(СВЦЭМ!$E$33:$E$776,СВЦЭМ!$A$33:$A$776,$A185,СВЦЭМ!$B$33:$B$776,W$155)+'СЕТ СН'!$F$12</f>
        <v>94.973306179999994</v>
      </c>
      <c r="X185" s="36">
        <f>SUMIFS(СВЦЭМ!$E$33:$E$776,СВЦЭМ!$A$33:$A$776,$A185,СВЦЭМ!$B$33:$B$776,X$155)+'СЕТ СН'!$F$12</f>
        <v>98.007170340000002</v>
      </c>
      <c r="Y185" s="36">
        <f>SUMIFS(СВЦЭМ!$E$33:$E$776,СВЦЭМ!$A$33:$A$776,$A185,СВЦЭМ!$B$33:$B$776,Y$155)+'СЕТ СН'!$F$12</f>
        <v>107.89795912</v>
      </c>
    </row>
    <row r="186" spans="1:27" ht="15.75" hidden="1" x14ac:dyDescent="0.2">
      <c r="A186" s="35">
        <f t="shared" si="4"/>
        <v>43647</v>
      </c>
      <c r="B186" s="36">
        <f>SUMIFS(СВЦЭМ!$E$33:$E$776,СВЦЭМ!$A$33:$A$776,$A186,СВЦЭМ!$B$33:$B$776,B$155)+'СЕТ СН'!$F$12</f>
        <v>0</v>
      </c>
      <c r="C186" s="36">
        <f>SUMIFS(СВЦЭМ!$E$33:$E$776,СВЦЭМ!$A$33:$A$776,$A186,СВЦЭМ!$B$33:$B$776,C$155)+'СЕТ СН'!$F$12</f>
        <v>0</v>
      </c>
      <c r="D186" s="36">
        <f>SUMIFS(СВЦЭМ!$E$33:$E$776,СВЦЭМ!$A$33:$A$776,$A186,СВЦЭМ!$B$33:$B$776,D$155)+'СЕТ СН'!$F$12</f>
        <v>0</v>
      </c>
      <c r="E186" s="36">
        <f>SUMIFS(СВЦЭМ!$E$33:$E$776,СВЦЭМ!$A$33:$A$776,$A186,СВЦЭМ!$B$33:$B$776,E$155)+'СЕТ СН'!$F$12</f>
        <v>0</v>
      </c>
      <c r="F186" s="36">
        <f>SUMIFS(СВЦЭМ!$E$33:$E$776,СВЦЭМ!$A$33:$A$776,$A186,СВЦЭМ!$B$33:$B$776,F$155)+'СЕТ СН'!$F$12</f>
        <v>0</v>
      </c>
      <c r="G186" s="36">
        <f>SUMIFS(СВЦЭМ!$E$33:$E$776,СВЦЭМ!$A$33:$A$776,$A186,СВЦЭМ!$B$33:$B$776,G$155)+'СЕТ СН'!$F$12</f>
        <v>0</v>
      </c>
      <c r="H186" s="36">
        <f>SUMIFS(СВЦЭМ!$E$33:$E$776,СВЦЭМ!$A$33:$A$776,$A186,СВЦЭМ!$B$33:$B$776,H$155)+'СЕТ СН'!$F$12</f>
        <v>0</v>
      </c>
      <c r="I186" s="36">
        <f>SUMIFS(СВЦЭМ!$E$33:$E$776,СВЦЭМ!$A$33:$A$776,$A186,СВЦЭМ!$B$33:$B$776,I$155)+'СЕТ СН'!$F$12</f>
        <v>0</v>
      </c>
      <c r="J186" s="36">
        <f>SUMIFS(СВЦЭМ!$E$33:$E$776,СВЦЭМ!$A$33:$A$776,$A186,СВЦЭМ!$B$33:$B$776,J$155)+'СЕТ СН'!$F$12</f>
        <v>0</v>
      </c>
      <c r="K186" s="36">
        <f>SUMIFS(СВЦЭМ!$E$33:$E$776,СВЦЭМ!$A$33:$A$776,$A186,СВЦЭМ!$B$33:$B$776,K$155)+'СЕТ СН'!$F$12</f>
        <v>0</v>
      </c>
      <c r="L186" s="36">
        <f>SUMIFS(СВЦЭМ!$E$33:$E$776,СВЦЭМ!$A$33:$A$776,$A186,СВЦЭМ!$B$33:$B$776,L$155)+'СЕТ СН'!$F$12</f>
        <v>0</v>
      </c>
      <c r="M186" s="36">
        <f>SUMIFS(СВЦЭМ!$E$33:$E$776,СВЦЭМ!$A$33:$A$776,$A186,СВЦЭМ!$B$33:$B$776,M$155)+'СЕТ СН'!$F$12</f>
        <v>0</v>
      </c>
      <c r="N186" s="36">
        <f>SUMIFS(СВЦЭМ!$E$33:$E$776,СВЦЭМ!$A$33:$A$776,$A186,СВЦЭМ!$B$33:$B$776,N$155)+'СЕТ СН'!$F$12</f>
        <v>0</v>
      </c>
      <c r="O186" s="36">
        <f>SUMIFS(СВЦЭМ!$E$33:$E$776,СВЦЭМ!$A$33:$A$776,$A186,СВЦЭМ!$B$33:$B$776,O$155)+'СЕТ СН'!$F$12</f>
        <v>0</v>
      </c>
      <c r="P186" s="36">
        <f>SUMIFS(СВЦЭМ!$E$33:$E$776,СВЦЭМ!$A$33:$A$776,$A186,СВЦЭМ!$B$33:$B$776,P$155)+'СЕТ СН'!$F$12</f>
        <v>0</v>
      </c>
      <c r="Q186" s="36">
        <f>SUMIFS(СВЦЭМ!$E$33:$E$776,СВЦЭМ!$A$33:$A$776,$A186,СВЦЭМ!$B$33:$B$776,Q$155)+'СЕТ СН'!$F$12</f>
        <v>0</v>
      </c>
      <c r="R186" s="36">
        <f>SUMIFS(СВЦЭМ!$E$33:$E$776,СВЦЭМ!$A$33:$A$776,$A186,СВЦЭМ!$B$33:$B$776,R$155)+'СЕТ СН'!$F$12</f>
        <v>0</v>
      </c>
      <c r="S186" s="36">
        <f>SUMIFS(СВЦЭМ!$E$33:$E$776,СВЦЭМ!$A$33:$A$776,$A186,СВЦЭМ!$B$33:$B$776,S$155)+'СЕТ СН'!$F$12</f>
        <v>0</v>
      </c>
      <c r="T186" s="36">
        <f>SUMIFS(СВЦЭМ!$E$33:$E$776,СВЦЭМ!$A$33:$A$776,$A186,СВЦЭМ!$B$33:$B$776,T$155)+'СЕТ СН'!$F$12</f>
        <v>0</v>
      </c>
      <c r="U186" s="36">
        <f>SUMIFS(СВЦЭМ!$E$33:$E$776,СВЦЭМ!$A$33:$A$776,$A186,СВЦЭМ!$B$33:$B$776,U$155)+'СЕТ СН'!$F$12</f>
        <v>0</v>
      </c>
      <c r="V186" s="36">
        <f>SUMIFS(СВЦЭМ!$E$33:$E$776,СВЦЭМ!$A$33:$A$776,$A186,СВЦЭМ!$B$33:$B$776,V$155)+'СЕТ СН'!$F$12</f>
        <v>0</v>
      </c>
      <c r="W186" s="36">
        <f>SUMIFS(СВЦЭМ!$E$33:$E$776,СВЦЭМ!$A$33:$A$776,$A186,СВЦЭМ!$B$33:$B$776,W$155)+'СЕТ СН'!$F$12</f>
        <v>0</v>
      </c>
      <c r="X186" s="36">
        <f>SUMIFS(СВЦЭМ!$E$33:$E$776,СВЦЭМ!$A$33:$A$776,$A186,СВЦЭМ!$B$33:$B$776,X$155)+'СЕТ СН'!$F$12</f>
        <v>0</v>
      </c>
      <c r="Y186" s="36">
        <f>SUMIFS(СВЦЭМ!$E$33:$E$776,СВЦЭМ!$A$33:$A$776,$A186,СВЦЭМ!$B$33:$B$776,Y$155)+'СЕТ СН'!$F$12</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1" t="s">
        <v>7</v>
      </c>
      <c r="B188" s="125" t="s">
        <v>139</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32"/>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3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01.06.2019</v>
      </c>
      <c r="B191" s="36">
        <f>SUMIFS(СВЦЭМ!$F$33:$F$776,СВЦЭМ!$A$33:$A$776,$A191,СВЦЭМ!$B$33:$B$776,B$190)+'СЕТ СН'!$F$12</f>
        <v>139.18690814000001</v>
      </c>
      <c r="C191" s="36">
        <f>SUMIFS(СВЦЭМ!$F$33:$F$776,СВЦЭМ!$A$33:$A$776,$A191,СВЦЭМ!$B$33:$B$776,C$190)+'СЕТ СН'!$F$12</f>
        <v>147.95673389999999</v>
      </c>
      <c r="D191" s="36">
        <f>SUMIFS(СВЦЭМ!$F$33:$F$776,СВЦЭМ!$A$33:$A$776,$A191,СВЦЭМ!$B$33:$B$776,D$190)+'СЕТ СН'!$F$12</f>
        <v>156.28902679000001</v>
      </c>
      <c r="E191" s="36">
        <f>SUMIFS(СВЦЭМ!$F$33:$F$776,СВЦЭМ!$A$33:$A$776,$A191,СВЦЭМ!$B$33:$B$776,E$190)+'СЕТ СН'!$F$12</f>
        <v>160.74532077999999</v>
      </c>
      <c r="F191" s="36">
        <f>SUMIFS(СВЦЭМ!$F$33:$F$776,СВЦЭМ!$A$33:$A$776,$A191,СВЦЭМ!$B$33:$B$776,F$190)+'СЕТ СН'!$F$12</f>
        <v>162.81255565000001</v>
      </c>
      <c r="G191" s="36">
        <f>SUMIFS(СВЦЭМ!$F$33:$F$776,СВЦЭМ!$A$33:$A$776,$A191,СВЦЭМ!$B$33:$B$776,G$190)+'СЕТ СН'!$F$12</f>
        <v>163.81435314000001</v>
      </c>
      <c r="H191" s="36">
        <f>SUMIFS(СВЦЭМ!$F$33:$F$776,СВЦЭМ!$A$33:$A$776,$A191,СВЦЭМ!$B$33:$B$776,H$190)+'СЕТ СН'!$F$12</f>
        <v>157.29869993</v>
      </c>
      <c r="I191" s="36">
        <f>SUMIFS(СВЦЭМ!$F$33:$F$776,СВЦЭМ!$A$33:$A$776,$A191,СВЦЭМ!$B$33:$B$776,I$190)+'СЕТ СН'!$F$12</f>
        <v>152.83984178</v>
      </c>
      <c r="J191" s="36">
        <f>SUMIFS(СВЦЭМ!$F$33:$F$776,СВЦЭМ!$A$33:$A$776,$A191,СВЦЭМ!$B$33:$B$776,J$190)+'СЕТ СН'!$F$12</f>
        <v>145.97008084000001</v>
      </c>
      <c r="K191" s="36">
        <f>SUMIFS(СВЦЭМ!$F$33:$F$776,СВЦЭМ!$A$33:$A$776,$A191,СВЦЭМ!$B$33:$B$776,K$190)+'СЕТ СН'!$F$12</f>
        <v>133.93218406</v>
      </c>
      <c r="L191" s="36">
        <f>SUMIFS(СВЦЭМ!$F$33:$F$776,СВЦЭМ!$A$33:$A$776,$A191,СВЦЭМ!$B$33:$B$776,L$190)+'СЕТ СН'!$F$12</f>
        <v>128.41991949000001</v>
      </c>
      <c r="M191" s="36">
        <f>SUMIFS(СВЦЭМ!$F$33:$F$776,СВЦЭМ!$A$33:$A$776,$A191,СВЦЭМ!$B$33:$B$776,M$190)+'СЕТ СН'!$F$12</f>
        <v>125.05745838999999</v>
      </c>
      <c r="N191" s="36">
        <f>SUMIFS(СВЦЭМ!$F$33:$F$776,СВЦЭМ!$A$33:$A$776,$A191,СВЦЭМ!$B$33:$B$776,N$190)+'СЕТ СН'!$F$12</f>
        <v>129.94299318</v>
      </c>
      <c r="O191" s="36">
        <f>SUMIFS(СВЦЭМ!$F$33:$F$776,СВЦЭМ!$A$33:$A$776,$A191,СВЦЭМ!$B$33:$B$776,O$190)+'СЕТ СН'!$F$12</f>
        <v>130.01557124999999</v>
      </c>
      <c r="P191" s="36">
        <f>SUMIFS(СВЦЭМ!$F$33:$F$776,СВЦЭМ!$A$33:$A$776,$A191,СВЦЭМ!$B$33:$B$776,P$190)+'СЕТ СН'!$F$12</f>
        <v>133.09062251</v>
      </c>
      <c r="Q191" s="36">
        <f>SUMIFS(СВЦЭМ!$F$33:$F$776,СВЦЭМ!$A$33:$A$776,$A191,СВЦЭМ!$B$33:$B$776,Q$190)+'СЕТ СН'!$F$12</f>
        <v>126.62073053</v>
      </c>
      <c r="R191" s="36">
        <f>SUMIFS(СВЦЭМ!$F$33:$F$776,СВЦЭМ!$A$33:$A$776,$A191,СВЦЭМ!$B$33:$B$776,R$190)+'СЕТ СН'!$F$12</f>
        <v>120.47276961999999</v>
      </c>
      <c r="S191" s="36">
        <f>SUMIFS(СВЦЭМ!$F$33:$F$776,СВЦЭМ!$A$33:$A$776,$A191,СВЦЭМ!$B$33:$B$776,S$190)+'СЕТ СН'!$F$12</f>
        <v>126.76131749</v>
      </c>
      <c r="T191" s="36">
        <f>SUMIFS(СВЦЭМ!$F$33:$F$776,СВЦЭМ!$A$33:$A$776,$A191,СВЦЭМ!$B$33:$B$776,T$190)+'СЕТ СН'!$F$12</f>
        <v>123.1852281</v>
      </c>
      <c r="U191" s="36">
        <f>SUMIFS(СВЦЭМ!$F$33:$F$776,СВЦЭМ!$A$33:$A$776,$A191,СВЦЭМ!$B$33:$B$776,U$190)+'СЕТ СН'!$F$12</f>
        <v>119.1579528</v>
      </c>
      <c r="V191" s="36">
        <f>SUMIFS(СВЦЭМ!$F$33:$F$776,СВЦЭМ!$A$33:$A$776,$A191,СВЦЭМ!$B$33:$B$776,V$190)+'СЕТ СН'!$F$12</f>
        <v>115.22285161000001</v>
      </c>
      <c r="W191" s="36">
        <f>SUMIFS(СВЦЭМ!$F$33:$F$776,СВЦЭМ!$A$33:$A$776,$A191,СВЦЭМ!$B$33:$B$776,W$190)+'СЕТ СН'!$F$12</f>
        <v>110.37809194</v>
      </c>
      <c r="X191" s="36">
        <f>SUMIFS(СВЦЭМ!$F$33:$F$776,СВЦЭМ!$A$33:$A$776,$A191,СВЦЭМ!$B$33:$B$776,X$190)+'СЕТ СН'!$F$12</f>
        <v>112.13424706000001</v>
      </c>
      <c r="Y191" s="36">
        <f>SUMIFS(СВЦЭМ!$F$33:$F$776,СВЦЭМ!$A$33:$A$776,$A191,СВЦЭМ!$B$33:$B$776,Y$190)+'СЕТ СН'!$F$12</f>
        <v>126.38206796</v>
      </c>
      <c r="AA191" s="45"/>
    </row>
    <row r="192" spans="1:27" ht="15.75" x14ac:dyDescent="0.2">
      <c r="A192" s="35">
        <f>A191+1</f>
        <v>43618</v>
      </c>
      <c r="B192" s="36">
        <f>SUMIFS(СВЦЭМ!$F$33:$F$776,СВЦЭМ!$A$33:$A$776,$A192,СВЦЭМ!$B$33:$B$776,B$190)+'СЕТ СН'!$F$12</f>
        <v>135.43012715</v>
      </c>
      <c r="C192" s="36">
        <f>SUMIFS(СВЦЭМ!$F$33:$F$776,СВЦЭМ!$A$33:$A$776,$A192,СВЦЭМ!$B$33:$B$776,C$190)+'СЕТ СН'!$F$12</f>
        <v>144.24697173999999</v>
      </c>
      <c r="D192" s="36">
        <f>SUMIFS(СВЦЭМ!$F$33:$F$776,СВЦЭМ!$A$33:$A$776,$A192,СВЦЭМ!$B$33:$B$776,D$190)+'СЕТ СН'!$F$12</f>
        <v>149.82897195999999</v>
      </c>
      <c r="E192" s="36">
        <f>SUMIFS(СВЦЭМ!$F$33:$F$776,СВЦЭМ!$A$33:$A$776,$A192,СВЦЭМ!$B$33:$B$776,E$190)+'СЕТ СН'!$F$12</f>
        <v>154.48886121000001</v>
      </c>
      <c r="F192" s="36">
        <f>SUMIFS(СВЦЭМ!$F$33:$F$776,СВЦЭМ!$A$33:$A$776,$A192,СВЦЭМ!$B$33:$B$776,F$190)+'СЕТ СН'!$F$12</f>
        <v>156.60713770000001</v>
      </c>
      <c r="G192" s="36">
        <f>SUMIFS(СВЦЭМ!$F$33:$F$776,СВЦЭМ!$A$33:$A$776,$A192,СВЦЭМ!$B$33:$B$776,G$190)+'СЕТ СН'!$F$12</f>
        <v>157.26533405999999</v>
      </c>
      <c r="H192" s="36">
        <f>SUMIFS(СВЦЭМ!$F$33:$F$776,СВЦЭМ!$A$33:$A$776,$A192,СВЦЭМ!$B$33:$B$776,H$190)+'СЕТ СН'!$F$12</f>
        <v>153.31558004999999</v>
      </c>
      <c r="I192" s="36">
        <f>SUMIFS(СВЦЭМ!$F$33:$F$776,СВЦЭМ!$A$33:$A$776,$A192,СВЦЭМ!$B$33:$B$776,I$190)+'СЕТ СН'!$F$12</f>
        <v>147.06198459999999</v>
      </c>
      <c r="J192" s="36">
        <f>SUMIFS(СВЦЭМ!$F$33:$F$776,СВЦЭМ!$A$33:$A$776,$A192,СВЦЭМ!$B$33:$B$776,J$190)+'СЕТ СН'!$F$12</f>
        <v>136.69428447999999</v>
      </c>
      <c r="K192" s="36">
        <f>SUMIFS(СВЦЭМ!$F$33:$F$776,СВЦЭМ!$A$33:$A$776,$A192,СВЦЭМ!$B$33:$B$776,K$190)+'СЕТ СН'!$F$12</f>
        <v>129.75436912999999</v>
      </c>
      <c r="L192" s="36">
        <f>SUMIFS(СВЦЭМ!$F$33:$F$776,СВЦЭМ!$A$33:$A$776,$A192,СВЦЭМ!$B$33:$B$776,L$190)+'СЕТ СН'!$F$12</f>
        <v>125.43775470999999</v>
      </c>
      <c r="M192" s="36">
        <f>SUMIFS(СВЦЭМ!$F$33:$F$776,СВЦЭМ!$A$33:$A$776,$A192,СВЦЭМ!$B$33:$B$776,M$190)+'СЕТ СН'!$F$12</f>
        <v>122.3910964</v>
      </c>
      <c r="N192" s="36">
        <f>SUMIFS(СВЦЭМ!$F$33:$F$776,СВЦЭМ!$A$33:$A$776,$A192,СВЦЭМ!$B$33:$B$776,N$190)+'СЕТ СН'!$F$12</f>
        <v>125.95255649000001</v>
      </c>
      <c r="O192" s="36">
        <f>SUMIFS(СВЦЭМ!$F$33:$F$776,СВЦЭМ!$A$33:$A$776,$A192,СВЦЭМ!$B$33:$B$776,O$190)+'СЕТ СН'!$F$12</f>
        <v>124.33581746</v>
      </c>
      <c r="P192" s="36">
        <f>SUMIFS(СВЦЭМ!$F$33:$F$776,СВЦЭМ!$A$33:$A$776,$A192,СВЦЭМ!$B$33:$B$776,P$190)+'СЕТ СН'!$F$12</f>
        <v>126.15742139</v>
      </c>
      <c r="Q192" s="36">
        <f>SUMIFS(СВЦЭМ!$F$33:$F$776,СВЦЭМ!$A$33:$A$776,$A192,СВЦЭМ!$B$33:$B$776,Q$190)+'СЕТ СН'!$F$12</f>
        <v>121.60949556</v>
      </c>
      <c r="R192" s="36">
        <f>SUMIFS(СВЦЭМ!$F$33:$F$776,СВЦЭМ!$A$33:$A$776,$A192,СВЦЭМ!$B$33:$B$776,R$190)+'СЕТ СН'!$F$12</f>
        <v>113.68069597</v>
      </c>
      <c r="S192" s="36">
        <f>SUMIFS(СВЦЭМ!$F$33:$F$776,СВЦЭМ!$A$33:$A$776,$A192,СВЦЭМ!$B$33:$B$776,S$190)+'СЕТ СН'!$F$12</f>
        <v>113.92101661</v>
      </c>
      <c r="T192" s="36">
        <f>SUMIFS(СВЦЭМ!$F$33:$F$776,СВЦЭМ!$A$33:$A$776,$A192,СВЦЭМ!$B$33:$B$776,T$190)+'СЕТ СН'!$F$12</f>
        <v>114.48765628</v>
      </c>
      <c r="U192" s="36">
        <f>SUMIFS(СВЦЭМ!$F$33:$F$776,СВЦЭМ!$A$33:$A$776,$A192,СВЦЭМ!$B$33:$B$776,U$190)+'СЕТ СН'!$F$12</f>
        <v>110.74080407</v>
      </c>
      <c r="V192" s="36">
        <f>SUMIFS(СВЦЭМ!$F$33:$F$776,СВЦЭМ!$A$33:$A$776,$A192,СВЦЭМ!$B$33:$B$776,V$190)+'СЕТ СН'!$F$12</f>
        <v>108.68182615000001</v>
      </c>
      <c r="W192" s="36">
        <f>SUMIFS(СВЦЭМ!$F$33:$F$776,СВЦЭМ!$A$33:$A$776,$A192,СВЦЭМ!$B$33:$B$776,W$190)+'СЕТ СН'!$F$12</f>
        <v>108.69715178</v>
      </c>
      <c r="X192" s="36">
        <f>SUMIFS(СВЦЭМ!$F$33:$F$776,СВЦЭМ!$A$33:$A$776,$A192,СВЦЭМ!$B$33:$B$776,X$190)+'СЕТ СН'!$F$12</f>
        <v>110.47539565</v>
      </c>
      <c r="Y192" s="36">
        <f>SUMIFS(СВЦЭМ!$F$33:$F$776,СВЦЭМ!$A$33:$A$776,$A192,СВЦЭМ!$B$33:$B$776,Y$190)+'СЕТ СН'!$F$12</f>
        <v>125.1430441</v>
      </c>
    </row>
    <row r="193" spans="1:25" ht="15.75" x14ac:dyDescent="0.2">
      <c r="A193" s="35">
        <f t="shared" ref="A193:A221" si="5">A192+1</f>
        <v>43619</v>
      </c>
      <c r="B193" s="36">
        <f>SUMIFS(СВЦЭМ!$F$33:$F$776,СВЦЭМ!$A$33:$A$776,$A193,СВЦЭМ!$B$33:$B$776,B$190)+'СЕТ СН'!$F$12</f>
        <v>148.98218331999999</v>
      </c>
      <c r="C193" s="36">
        <f>SUMIFS(СВЦЭМ!$F$33:$F$776,СВЦЭМ!$A$33:$A$776,$A193,СВЦЭМ!$B$33:$B$776,C$190)+'СЕТ СН'!$F$12</f>
        <v>156.48268383000001</v>
      </c>
      <c r="D193" s="36">
        <f>SUMIFS(СВЦЭМ!$F$33:$F$776,СВЦЭМ!$A$33:$A$776,$A193,СВЦЭМ!$B$33:$B$776,D$190)+'СЕТ СН'!$F$12</f>
        <v>160.67260207999999</v>
      </c>
      <c r="E193" s="36">
        <f>SUMIFS(СВЦЭМ!$F$33:$F$776,СВЦЭМ!$A$33:$A$776,$A193,СВЦЭМ!$B$33:$B$776,E$190)+'СЕТ СН'!$F$12</f>
        <v>160.44255716000001</v>
      </c>
      <c r="F193" s="36">
        <f>SUMIFS(СВЦЭМ!$F$33:$F$776,СВЦЭМ!$A$33:$A$776,$A193,СВЦЭМ!$B$33:$B$776,F$190)+'СЕТ СН'!$F$12</f>
        <v>159.43201907</v>
      </c>
      <c r="G193" s="36">
        <f>SUMIFS(СВЦЭМ!$F$33:$F$776,СВЦЭМ!$A$33:$A$776,$A193,СВЦЭМ!$B$33:$B$776,G$190)+'СЕТ СН'!$F$12</f>
        <v>154.59622689</v>
      </c>
      <c r="H193" s="36">
        <f>SUMIFS(СВЦЭМ!$F$33:$F$776,СВЦЭМ!$A$33:$A$776,$A193,СВЦЭМ!$B$33:$B$776,H$190)+'СЕТ СН'!$F$12</f>
        <v>152.22014328</v>
      </c>
      <c r="I193" s="36">
        <f>SUMIFS(СВЦЭМ!$F$33:$F$776,СВЦЭМ!$A$33:$A$776,$A193,СВЦЭМ!$B$33:$B$776,I$190)+'СЕТ СН'!$F$12</f>
        <v>146.52918958999999</v>
      </c>
      <c r="J193" s="36">
        <f>SUMIFS(СВЦЭМ!$F$33:$F$776,СВЦЭМ!$A$33:$A$776,$A193,СВЦЭМ!$B$33:$B$776,J$190)+'СЕТ СН'!$F$12</f>
        <v>141.72257845999999</v>
      </c>
      <c r="K193" s="36">
        <f>SUMIFS(СВЦЭМ!$F$33:$F$776,СВЦЭМ!$A$33:$A$776,$A193,СВЦЭМ!$B$33:$B$776,K$190)+'СЕТ СН'!$F$12</f>
        <v>139.02398812999999</v>
      </c>
      <c r="L193" s="36">
        <f>SUMIFS(СВЦЭМ!$F$33:$F$776,СВЦЭМ!$A$33:$A$776,$A193,СВЦЭМ!$B$33:$B$776,L$190)+'СЕТ СН'!$F$12</f>
        <v>133.74193284</v>
      </c>
      <c r="M193" s="36">
        <f>SUMIFS(СВЦЭМ!$F$33:$F$776,СВЦЭМ!$A$33:$A$776,$A193,СВЦЭМ!$B$33:$B$776,M$190)+'СЕТ СН'!$F$12</f>
        <v>126.35576256</v>
      </c>
      <c r="N193" s="36">
        <f>SUMIFS(СВЦЭМ!$F$33:$F$776,СВЦЭМ!$A$33:$A$776,$A193,СВЦЭМ!$B$33:$B$776,N$190)+'СЕТ СН'!$F$12</f>
        <v>122.01401344999999</v>
      </c>
      <c r="O193" s="36">
        <f>SUMIFS(СВЦЭМ!$F$33:$F$776,СВЦЭМ!$A$33:$A$776,$A193,СВЦЭМ!$B$33:$B$776,O$190)+'СЕТ СН'!$F$12</f>
        <v>122.23108718</v>
      </c>
      <c r="P193" s="36">
        <f>SUMIFS(СВЦЭМ!$F$33:$F$776,СВЦЭМ!$A$33:$A$776,$A193,СВЦЭМ!$B$33:$B$776,P$190)+'СЕТ СН'!$F$12</f>
        <v>122.35426889</v>
      </c>
      <c r="Q193" s="36">
        <f>SUMIFS(СВЦЭМ!$F$33:$F$776,СВЦЭМ!$A$33:$A$776,$A193,СВЦЭМ!$B$33:$B$776,Q$190)+'СЕТ СН'!$F$12</f>
        <v>116.09204140999999</v>
      </c>
      <c r="R193" s="36">
        <f>SUMIFS(СВЦЭМ!$F$33:$F$776,СВЦЭМ!$A$33:$A$776,$A193,СВЦЭМ!$B$33:$B$776,R$190)+'СЕТ СН'!$F$12</f>
        <v>108.70301539</v>
      </c>
      <c r="S193" s="36">
        <f>SUMIFS(СВЦЭМ!$F$33:$F$776,СВЦЭМ!$A$33:$A$776,$A193,СВЦЭМ!$B$33:$B$776,S$190)+'СЕТ СН'!$F$12</f>
        <v>110.80957141</v>
      </c>
      <c r="T193" s="36">
        <f>SUMIFS(СВЦЭМ!$F$33:$F$776,СВЦЭМ!$A$33:$A$776,$A193,СВЦЭМ!$B$33:$B$776,T$190)+'СЕТ СН'!$F$12</f>
        <v>110.79350307999999</v>
      </c>
      <c r="U193" s="36">
        <f>SUMIFS(СВЦЭМ!$F$33:$F$776,СВЦЭМ!$A$33:$A$776,$A193,СВЦЭМ!$B$33:$B$776,U$190)+'СЕТ СН'!$F$12</f>
        <v>113.14823079999999</v>
      </c>
      <c r="V193" s="36">
        <f>SUMIFS(СВЦЭМ!$F$33:$F$776,СВЦЭМ!$A$33:$A$776,$A193,СВЦЭМ!$B$33:$B$776,V$190)+'СЕТ СН'!$F$12</f>
        <v>123.18796012999999</v>
      </c>
      <c r="W193" s="36">
        <f>SUMIFS(СВЦЭМ!$F$33:$F$776,СВЦЭМ!$A$33:$A$776,$A193,СВЦЭМ!$B$33:$B$776,W$190)+'СЕТ СН'!$F$12</f>
        <v>109.43103305</v>
      </c>
      <c r="X193" s="36">
        <f>SUMIFS(СВЦЭМ!$F$33:$F$776,СВЦЭМ!$A$33:$A$776,$A193,СВЦЭМ!$B$33:$B$776,X$190)+'СЕТ СН'!$F$12</f>
        <v>104.31822754</v>
      </c>
      <c r="Y193" s="36">
        <f>SUMIFS(СВЦЭМ!$F$33:$F$776,СВЦЭМ!$A$33:$A$776,$A193,СВЦЭМ!$B$33:$B$776,Y$190)+'СЕТ СН'!$F$12</f>
        <v>122.88302462</v>
      </c>
    </row>
    <row r="194" spans="1:25" ht="15.75" x14ac:dyDescent="0.2">
      <c r="A194" s="35">
        <f t="shared" si="5"/>
        <v>43620</v>
      </c>
      <c r="B194" s="36">
        <f>SUMIFS(СВЦЭМ!$F$33:$F$776,СВЦЭМ!$A$33:$A$776,$A194,СВЦЭМ!$B$33:$B$776,B$190)+'СЕТ СН'!$F$12</f>
        <v>146.48297873000001</v>
      </c>
      <c r="C194" s="36">
        <f>SUMIFS(СВЦЭМ!$F$33:$F$776,СВЦЭМ!$A$33:$A$776,$A194,СВЦЭМ!$B$33:$B$776,C$190)+'СЕТ СН'!$F$12</f>
        <v>158.15977187999999</v>
      </c>
      <c r="D194" s="36">
        <f>SUMIFS(СВЦЭМ!$F$33:$F$776,СВЦЭМ!$A$33:$A$776,$A194,СВЦЭМ!$B$33:$B$776,D$190)+'СЕТ СН'!$F$12</f>
        <v>160.08069298000001</v>
      </c>
      <c r="E194" s="36">
        <f>SUMIFS(СВЦЭМ!$F$33:$F$776,СВЦЭМ!$A$33:$A$776,$A194,СВЦЭМ!$B$33:$B$776,E$190)+'СЕТ СН'!$F$12</f>
        <v>159.94837491999999</v>
      </c>
      <c r="F194" s="36">
        <f>SUMIFS(СВЦЭМ!$F$33:$F$776,СВЦЭМ!$A$33:$A$776,$A194,СВЦЭМ!$B$33:$B$776,F$190)+'СЕТ СН'!$F$12</f>
        <v>158.96295584000001</v>
      </c>
      <c r="G194" s="36">
        <f>SUMIFS(СВЦЭМ!$F$33:$F$776,СВЦЭМ!$A$33:$A$776,$A194,СВЦЭМ!$B$33:$B$776,G$190)+'СЕТ СН'!$F$12</f>
        <v>155.10760218999999</v>
      </c>
      <c r="H194" s="36">
        <f>SUMIFS(СВЦЭМ!$F$33:$F$776,СВЦЭМ!$A$33:$A$776,$A194,СВЦЭМ!$B$33:$B$776,H$190)+'СЕТ СН'!$F$12</f>
        <v>150.83836855999999</v>
      </c>
      <c r="I194" s="36">
        <f>SUMIFS(СВЦЭМ!$F$33:$F$776,СВЦЭМ!$A$33:$A$776,$A194,СВЦЭМ!$B$33:$B$776,I$190)+'СЕТ СН'!$F$12</f>
        <v>140.34615989</v>
      </c>
      <c r="J194" s="36">
        <f>SUMIFS(СВЦЭМ!$F$33:$F$776,СВЦЭМ!$A$33:$A$776,$A194,СВЦЭМ!$B$33:$B$776,J$190)+'СЕТ СН'!$F$12</f>
        <v>133.55934339999999</v>
      </c>
      <c r="K194" s="36">
        <f>SUMIFS(СВЦЭМ!$F$33:$F$776,СВЦЭМ!$A$33:$A$776,$A194,СВЦЭМ!$B$33:$B$776,K$190)+'СЕТ СН'!$F$12</f>
        <v>130.95221201000001</v>
      </c>
      <c r="L194" s="36">
        <f>SUMIFS(СВЦЭМ!$F$33:$F$776,СВЦЭМ!$A$33:$A$776,$A194,СВЦЭМ!$B$33:$B$776,L$190)+'СЕТ СН'!$F$12</f>
        <v>128.91996202999999</v>
      </c>
      <c r="M194" s="36">
        <f>SUMIFS(СВЦЭМ!$F$33:$F$776,СВЦЭМ!$A$33:$A$776,$A194,СВЦЭМ!$B$33:$B$776,M$190)+'СЕТ СН'!$F$12</f>
        <v>125.41857627</v>
      </c>
      <c r="N194" s="36">
        <f>SUMIFS(СВЦЭМ!$F$33:$F$776,СВЦЭМ!$A$33:$A$776,$A194,СВЦЭМ!$B$33:$B$776,N$190)+'СЕТ СН'!$F$12</f>
        <v>126.62538904</v>
      </c>
      <c r="O194" s="36">
        <f>SUMIFS(СВЦЭМ!$F$33:$F$776,СВЦЭМ!$A$33:$A$776,$A194,СВЦЭМ!$B$33:$B$776,O$190)+'СЕТ СН'!$F$12</f>
        <v>126.2592618</v>
      </c>
      <c r="P194" s="36">
        <f>SUMIFS(СВЦЭМ!$F$33:$F$776,СВЦЭМ!$A$33:$A$776,$A194,СВЦЭМ!$B$33:$B$776,P$190)+'СЕТ СН'!$F$12</f>
        <v>128.11419254</v>
      </c>
      <c r="Q194" s="36">
        <f>SUMIFS(СВЦЭМ!$F$33:$F$776,СВЦЭМ!$A$33:$A$776,$A194,СВЦЭМ!$B$33:$B$776,Q$190)+'СЕТ СН'!$F$12</f>
        <v>121.23806938</v>
      </c>
      <c r="R194" s="36">
        <f>SUMIFS(СВЦЭМ!$F$33:$F$776,СВЦЭМ!$A$33:$A$776,$A194,СВЦЭМ!$B$33:$B$776,R$190)+'СЕТ СН'!$F$12</f>
        <v>114.08850403</v>
      </c>
      <c r="S194" s="36">
        <f>SUMIFS(СВЦЭМ!$F$33:$F$776,СВЦЭМ!$A$33:$A$776,$A194,СВЦЭМ!$B$33:$B$776,S$190)+'СЕТ СН'!$F$12</f>
        <v>116.99969511</v>
      </c>
      <c r="T194" s="36">
        <f>SUMIFS(СВЦЭМ!$F$33:$F$776,СВЦЭМ!$A$33:$A$776,$A194,СВЦЭМ!$B$33:$B$776,T$190)+'СЕТ СН'!$F$12</f>
        <v>115.89818552</v>
      </c>
      <c r="U194" s="36">
        <f>SUMIFS(СВЦЭМ!$F$33:$F$776,СВЦЭМ!$A$33:$A$776,$A194,СВЦЭМ!$B$33:$B$776,U$190)+'СЕТ СН'!$F$12</f>
        <v>113.32055281</v>
      </c>
      <c r="V194" s="36">
        <f>SUMIFS(СВЦЭМ!$F$33:$F$776,СВЦЭМ!$A$33:$A$776,$A194,СВЦЭМ!$B$33:$B$776,V$190)+'СЕТ СН'!$F$12</f>
        <v>111.89056208</v>
      </c>
      <c r="W194" s="36">
        <f>SUMIFS(СВЦЭМ!$F$33:$F$776,СВЦЭМ!$A$33:$A$776,$A194,СВЦЭМ!$B$33:$B$776,W$190)+'СЕТ СН'!$F$12</f>
        <v>110.27141562</v>
      </c>
      <c r="X194" s="36">
        <f>SUMIFS(СВЦЭМ!$F$33:$F$776,СВЦЭМ!$A$33:$A$776,$A194,СВЦЭМ!$B$33:$B$776,X$190)+'СЕТ СН'!$F$12</f>
        <v>111.29941994000001</v>
      </c>
      <c r="Y194" s="36">
        <f>SUMIFS(СВЦЭМ!$F$33:$F$776,СВЦЭМ!$A$33:$A$776,$A194,СВЦЭМ!$B$33:$B$776,Y$190)+'СЕТ СН'!$F$12</f>
        <v>124.86629917</v>
      </c>
    </row>
    <row r="195" spans="1:25" ht="15.75" x14ac:dyDescent="0.2">
      <c r="A195" s="35">
        <f t="shared" si="5"/>
        <v>43621</v>
      </c>
      <c r="B195" s="36">
        <f>SUMIFS(СВЦЭМ!$F$33:$F$776,СВЦЭМ!$A$33:$A$776,$A195,СВЦЭМ!$B$33:$B$776,B$190)+'СЕТ СН'!$F$12</f>
        <v>138.55366334000001</v>
      </c>
      <c r="C195" s="36">
        <f>SUMIFS(СВЦЭМ!$F$33:$F$776,СВЦЭМ!$A$33:$A$776,$A195,СВЦЭМ!$B$33:$B$776,C$190)+'СЕТ СН'!$F$12</f>
        <v>147.20313139000001</v>
      </c>
      <c r="D195" s="36">
        <f>SUMIFS(СВЦЭМ!$F$33:$F$776,СВЦЭМ!$A$33:$A$776,$A195,СВЦЭМ!$B$33:$B$776,D$190)+'СЕТ СН'!$F$12</f>
        <v>152.96040866999999</v>
      </c>
      <c r="E195" s="36">
        <f>SUMIFS(СВЦЭМ!$F$33:$F$776,СВЦЭМ!$A$33:$A$776,$A195,СВЦЭМ!$B$33:$B$776,E$190)+'СЕТ СН'!$F$12</f>
        <v>154.77359526000001</v>
      </c>
      <c r="F195" s="36">
        <f>SUMIFS(СВЦЭМ!$F$33:$F$776,СВЦЭМ!$A$33:$A$776,$A195,СВЦЭМ!$B$33:$B$776,F$190)+'СЕТ СН'!$F$12</f>
        <v>153.91293926</v>
      </c>
      <c r="G195" s="36">
        <f>SUMIFS(СВЦЭМ!$F$33:$F$776,СВЦЭМ!$A$33:$A$776,$A195,СВЦЭМ!$B$33:$B$776,G$190)+'СЕТ СН'!$F$12</f>
        <v>152.87346324000001</v>
      </c>
      <c r="H195" s="36">
        <f>SUMIFS(СВЦЭМ!$F$33:$F$776,СВЦЭМ!$A$33:$A$776,$A195,СВЦЭМ!$B$33:$B$776,H$190)+'СЕТ СН'!$F$12</f>
        <v>145.65672613000001</v>
      </c>
      <c r="I195" s="36">
        <f>SUMIFS(СВЦЭМ!$F$33:$F$776,СВЦЭМ!$A$33:$A$776,$A195,СВЦЭМ!$B$33:$B$776,I$190)+'СЕТ СН'!$F$12</f>
        <v>137.50535446000001</v>
      </c>
      <c r="J195" s="36">
        <f>SUMIFS(СВЦЭМ!$F$33:$F$776,СВЦЭМ!$A$33:$A$776,$A195,СВЦЭМ!$B$33:$B$776,J$190)+'СЕТ СН'!$F$12</f>
        <v>130.18429547</v>
      </c>
      <c r="K195" s="36">
        <f>SUMIFS(СВЦЭМ!$F$33:$F$776,СВЦЭМ!$A$33:$A$776,$A195,СВЦЭМ!$B$33:$B$776,K$190)+'СЕТ СН'!$F$12</f>
        <v>126.27495939000001</v>
      </c>
      <c r="L195" s="36">
        <f>SUMIFS(СВЦЭМ!$F$33:$F$776,СВЦЭМ!$A$33:$A$776,$A195,СВЦЭМ!$B$33:$B$776,L$190)+'СЕТ СН'!$F$12</f>
        <v>125.11533102</v>
      </c>
      <c r="M195" s="36">
        <f>SUMIFS(СВЦЭМ!$F$33:$F$776,СВЦЭМ!$A$33:$A$776,$A195,СВЦЭМ!$B$33:$B$776,M$190)+'СЕТ СН'!$F$12</f>
        <v>122.20345235000001</v>
      </c>
      <c r="N195" s="36">
        <f>SUMIFS(СВЦЭМ!$F$33:$F$776,СВЦЭМ!$A$33:$A$776,$A195,СВЦЭМ!$B$33:$B$776,N$190)+'СЕТ СН'!$F$12</f>
        <v>127.00692637</v>
      </c>
      <c r="O195" s="36">
        <f>SUMIFS(СВЦЭМ!$F$33:$F$776,СВЦЭМ!$A$33:$A$776,$A195,СВЦЭМ!$B$33:$B$776,O$190)+'СЕТ СН'!$F$12</f>
        <v>128.86101914</v>
      </c>
      <c r="P195" s="36">
        <f>SUMIFS(СВЦЭМ!$F$33:$F$776,СВЦЭМ!$A$33:$A$776,$A195,СВЦЭМ!$B$33:$B$776,P$190)+'СЕТ СН'!$F$12</f>
        <v>131.21055197000001</v>
      </c>
      <c r="Q195" s="36">
        <f>SUMIFS(СВЦЭМ!$F$33:$F$776,СВЦЭМ!$A$33:$A$776,$A195,СВЦЭМ!$B$33:$B$776,Q$190)+'СЕТ СН'!$F$12</f>
        <v>121.63999649</v>
      </c>
      <c r="R195" s="36">
        <f>SUMIFS(СВЦЭМ!$F$33:$F$776,СВЦЭМ!$A$33:$A$776,$A195,СВЦЭМ!$B$33:$B$776,R$190)+'СЕТ СН'!$F$12</f>
        <v>113.80053411</v>
      </c>
      <c r="S195" s="36">
        <f>SUMIFS(СВЦЭМ!$F$33:$F$776,СВЦЭМ!$A$33:$A$776,$A195,СВЦЭМ!$B$33:$B$776,S$190)+'СЕТ СН'!$F$12</f>
        <v>115.30568709000001</v>
      </c>
      <c r="T195" s="36">
        <f>SUMIFS(СВЦЭМ!$F$33:$F$776,СВЦЭМ!$A$33:$A$776,$A195,СВЦЭМ!$B$33:$B$776,T$190)+'СЕТ СН'!$F$12</f>
        <v>115.25742517</v>
      </c>
      <c r="U195" s="36">
        <f>SUMIFS(СВЦЭМ!$F$33:$F$776,СВЦЭМ!$A$33:$A$776,$A195,СВЦЭМ!$B$33:$B$776,U$190)+'СЕТ СН'!$F$12</f>
        <v>112.49123894</v>
      </c>
      <c r="V195" s="36">
        <f>SUMIFS(СВЦЭМ!$F$33:$F$776,СВЦЭМ!$A$33:$A$776,$A195,СВЦЭМ!$B$33:$B$776,V$190)+'СЕТ СН'!$F$12</f>
        <v>111.74927030000001</v>
      </c>
      <c r="W195" s="36">
        <f>SUMIFS(СВЦЭМ!$F$33:$F$776,СВЦЭМ!$A$33:$A$776,$A195,СВЦЭМ!$B$33:$B$776,W$190)+'СЕТ СН'!$F$12</f>
        <v>107.69807883</v>
      </c>
      <c r="X195" s="36">
        <f>SUMIFS(СВЦЭМ!$F$33:$F$776,СВЦЭМ!$A$33:$A$776,$A195,СВЦЭМ!$B$33:$B$776,X$190)+'СЕТ СН'!$F$12</f>
        <v>112.25067642</v>
      </c>
      <c r="Y195" s="36">
        <f>SUMIFS(СВЦЭМ!$F$33:$F$776,СВЦЭМ!$A$33:$A$776,$A195,СВЦЭМ!$B$33:$B$776,Y$190)+'СЕТ СН'!$F$12</f>
        <v>126.35361026</v>
      </c>
    </row>
    <row r="196" spans="1:25" ht="15.75" x14ac:dyDescent="0.2">
      <c r="A196" s="35">
        <f t="shared" si="5"/>
        <v>43622</v>
      </c>
      <c r="B196" s="36">
        <f>SUMIFS(СВЦЭМ!$F$33:$F$776,СВЦЭМ!$A$33:$A$776,$A196,СВЦЭМ!$B$33:$B$776,B$190)+'СЕТ СН'!$F$12</f>
        <v>144.27326334</v>
      </c>
      <c r="C196" s="36">
        <f>SUMIFS(СВЦЭМ!$F$33:$F$776,СВЦЭМ!$A$33:$A$776,$A196,СВЦЭМ!$B$33:$B$776,C$190)+'СЕТ СН'!$F$12</f>
        <v>151.35417548999999</v>
      </c>
      <c r="D196" s="36">
        <f>SUMIFS(СВЦЭМ!$F$33:$F$776,СВЦЭМ!$A$33:$A$776,$A196,СВЦЭМ!$B$33:$B$776,D$190)+'СЕТ СН'!$F$12</f>
        <v>153.41274587000001</v>
      </c>
      <c r="E196" s="36">
        <f>SUMIFS(СВЦЭМ!$F$33:$F$776,СВЦЭМ!$A$33:$A$776,$A196,СВЦЭМ!$B$33:$B$776,E$190)+'СЕТ СН'!$F$12</f>
        <v>155.55625190999999</v>
      </c>
      <c r="F196" s="36">
        <f>SUMIFS(СВЦЭМ!$F$33:$F$776,СВЦЭМ!$A$33:$A$776,$A196,СВЦЭМ!$B$33:$B$776,F$190)+'СЕТ СН'!$F$12</f>
        <v>154.68975388000001</v>
      </c>
      <c r="G196" s="36">
        <f>SUMIFS(СВЦЭМ!$F$33:$F$776,СВЦЭМ!$A$33:$A$776,$A196,СВЦЭМ!$B$33:$B$776,G$190)+'СЕТ СН'!$F$12</f>
        <v>153.63004459000001</v>
      </c>
      <c r="H196" s="36">
        <f>SUMIFS(СВЦЭМ!$F$33:$F$776,СВЦЭМ!$A$33:$A$776,$A196,СВЦЭМ!$B$33:$B$776,H$190)+'СЕТ СН'!$F$12</f>
        <v>143.50719333999999</v>
      </c>
      <c r="I196" s="36">
        <f>SUMIFS(СВЦЭМ!$F$33:$F$776,СВЦЭМ!$A$33:$A$776,$A196,СВЦЭМ!$B$33:$B$776,I$190)+'СЕТ СН'!$F$12</f>
        <v>130.06082411</v>
      </c>
      <c r="J196" s="36">
        <f>SUMIFS(СВЦЭМ!$F$33:$F$776,СВЦЭМ!$A$33:$A$776,$A196,СВЦЭМ!$B$33:$B$776,J$190)+'СЕТ СН'!$F$12</f>
        <v>122.53126296000001</v>
      </c>
      <c r="K196" s="36">
        <f>SUMIFS(СВЦЭМ!$F$33:$F$776,СВЦЭМ!$A$33:$A$776,$A196,СВЦЭМ!$B$33:$B$776,K$190)+'СЕТ СН'!$F$12</f>
        <v>116.05178816</v>
      </c>
      <c r="L196" s="36">
        <f>SUMIFS(СВЦЭМ!$F$33:$F$776,СВЦЭМ!$A$33:$A$776,$A196,СВЦЭМ!$B$33:$B$776,L$190)+'СЕТ СН'!$F$12</f>
        <v>115.51667576</v>
      </c>
      <c r="M196" s="36">
        <f>SUMIFS(СВЦЭМ!$F$33:$F$776,СВЦЭМ!$A$33:$A$776,$A196,СВЦЭМ!$B$33:$B$776,M$190)+'СЕТ СН'!$F$12</f>
        <v>116.26332422</v>
      </c>
      <c r="N196" s="36">
        <f>SUMIFS(СВЦЭМ!$F$33:$F$776,СВЦЭМ!$A$33:$A$776,$A196,СВЦЭМ!$B$33:$B$776,N$190)+'СЕТ СН'!$F$12</f>
        <v>116.79730757999999</v>
      </c>
      <c r="O196" s="36">
        <f>SUMIFS(СВЦЭМ!$F$33:$F$776,СВЦЭМ!$A$33:$A$776,$A196,СВЦЭМ!$B$33:$B$776,O$190)+'СЕТ СН'!$F$12</f>
        <v>116.11530557</v>
      </c>
      <c r="P196" s="36">
        <f>SUMIFS(СВЦЭМ!$F$33:$F$776,СВЦЭМ!$A$33:$A$776,$A196,СВЦЭМ!$B$33:$B$776,P$190)+'СЕТ СН'!$F$12</f>
        <v>119.70395705999999</v>
      </c>
      <c r="Q196" s="36">
        <f>SUMIFS(СВЦЭМ!$F$33:$F$776,СВЦЭМ!$A$33:$A$776,$A196,СВЦЭМ!$B$33:$B$776,Q$190)+'СЕТ СН'!$F$12</f>
        <v>115.12143218</v>
      </c>
      <c r="R196" s="36">
        <f>SUMIFS(СВЦЭМ!$F$33:$F$776,СВЦЭМ!$A$33:$A$776,$A196,СВЦЭМ!$B$33:$B$776,R$190)+'СЕТ СН'!$F$12</f>
        <v>108.76479489</v>
      </c>
      <c r="S196" s="36">
        <f>SUMIFS(СВЦЭМ!$F$33:$F$776,СВЦЭМ!$A$33:$A$776,$A196,СВЦЭМ!$B$33:$B$776,S$190)+'СЕТ СН'!$F$12</f>
        <v>107.03869088</v>
      </c>
      <c r="T196" s="36">
        <f>SUMIFS(СВЦЭМ!$F$33:$F$776,СВЦЭМ!$A$33:$A$776,$A196,СВЦЭМ!$B$33:$B$776,T$190)+'СЕТ СН'!$F$12</f>
        <v>106.11866363999999</v>
      </c>
      <c r="U196" s="36">
        <f>SUMIFS(СВЦЭМ!$F$33:$F$776,СВЦЭМ!$A$33:$A$776,$A196,СВЦЭМ!$B$33:$B$776,U$190)+'СЕТ СН'!$F$12</f>
        <v>103.53155115</v>
      </c>
      <c r="V196" s="36">
        <f>SUMIFS(СВЦЭМ!$F$33:$F$776,СВЦЭМ!$A$33:$A$776,$A196,СВЦЭМ!$B$33:$B$776,V$190)+'СЕТ СН'!$F$12</f>
        <v>101.97640212</v>
      </c>
      <c r="W196" s="36">
        <f>SUMIFS(СВЦЭМ!$F$33:$F$776,СВЦЭМ!$A$33:$A$776,$A196,СВЦЭМ!$B$33:$B$776,W$190)+'СЕТ СН'!$F$12</f>
        <v>98.974571609999998</v>
      </c>
      <c r="X196" s="36">
        <f>SUMIFS(СВЦЭМ!$F$33:$F$776,СВЦЭМ!$A$33:$A$776,$A196,СВЦЭМ!$B$33:$B$776,X$190)+'СЕТ СН'!$F$12</f>
        <v>104.79453757</v>
      </c>
      <c r="Y196" s="36">
        <f>SUMIFS(СВЦЭМ!$F$33:$F$776,СВЦЭМ!$A$33:$A$776,$A196,СВЦЭМ!$B$33:$B$776,Y$190)+'СЕТ СН'!$F$12</f>
        <v>122.43665484</v>
      </c>
    </row>
    <row r="197" spans="1:25" ht="15.75" x14ac:dyDescent="0.2">
      <c r="A197" s="35">
        <f t="shared" si="5"/>
        <v>43623</v>
      </c>
      <c r="B197" s="36">
        <f>SUMIFS(СВЦЭМ!$F$33:$F$776,СВЦЭМ!$A$33:$A$776,$A197,СВЦЭМ!$B$33:$B$776,B$190)+'СЕТ СН'!$F$12</f>
        <v>133.17161175999999</v>
      </c>
      <c r="C197" s="36">
        <f>SUMIFS(СВЦЭМ!$F$33:$F$776,СВЦЭМ!$A$33:$A$776,$A197,СВЦЭМ!$B$33:$B$776,C$190)+'СЕТ СН'!$F$12</f>
        <v>142.76789865999999</v>
      </c>
      <c r="D197" s="36">
        <f>SUMIFS(СВЦЭМ!$F$33:$F$776,СВЦЭМ!$A$33:$A$776,$A197,СВЦЭМ!$B$33:$B$776,D$190)+'СЕТ СН'!$F$12</f>
        <v>148.43907085000001</v>
      </c>
      <c r="E197" s="36">
        <f>SUMIFS(СВЦЭМ!$F$33:$F$776,СВЦЭМ!$A$33:$A$776,$A197,СВЦЭМ!$B$33:$B$776,E$190)+'СЕТ СН'!$F$12</f>
        <v>149.49447388999999</v>
      </c>
      <c r="F197" s="36">
        <f>SUMIFS(СВЦЭМ!$F$33:$F$776,СВЦЭМ!$A$33:$A$776,$A197,СВЦЭМ!$B$33:$B$776,F$190)+'СЕТ СН'!$F$12</f>
        <v>148.43016413999999</v>
      </c>
      <c r="G197" s="36">
        <f>SUMIFS(СВЦЭМ!$F$33:$F$776,СВЦЭМ!$A$33:$A$776,$A197,СВЦЭМ!$B$33:$B$776,G$190)+'СЕТ СН'!$F$12</f>
        <v>148.02432657</v>
      </c>
      <c r="H197" s="36">
        <f>SUMIFS(СВЦЭМ!$F$33:$F$776,СВЦЭМ!$A$33:$A$776,$A197,СВЦЭМ!$B$33:$B$776,H$190)+'СЕТ СН'!$F$12</f>
        <v>139.16773053</v>
      </c>
      <c r="I197" s="36">
        <f>SUMIFS(СВЦЭМ!$F$33:$F$776,СВЦЭМ!$A$33:$A$776,$A197,СВЦЭМ!$B$33:$B$776,I$190)+'СЕТ СН'!$F$12</f>
        <v>127.45657086999999</v>
      </c>
      <c r="J197" s="36">
        <f>SUMIFS(СВЦЭМ!$F$33:$F$776,СВЦЭМ!$A$33:$A$776,$A197,СВЦЭМ!$B$33:$B$776,J$190)+'СЕТ СН'!$F$12</f>
        <v>120.68925348</v>
      </c>
      <c r="K197" s="36">
        <f>SUMIFS(СВЦЭМ!$F$33:$F$776,СВЦЭМ!$A$33:$A$776,$A197,СВЦЭМ!$B$33:$B$776,K$190)+'СЕТ СН'!$F$12</f>
        <v>120.07588785</v>
      </c>
      <c r="L197" s="36">
        <f>SUMIFS(СВЦЭМ!$F$33:$F$776,СВЦЭМ!$A$33:$A$776,$A197,СВЦЭМ!$B$33:$B$776,L$190)+'СЕТ СН'!$F$12</f>
        <v>120.9593045</v>
      </c>
      <c r="M197" s="36">
        <f>SUMIFS(СВЦЭМ!$F$33:$F$776,СВЦЭМ!$A$33:$A$776,$A197,СВЦЭМ!$B$33:$B$776,M$190)+'СЕТ СН'!$F$12</f>
        <v>118.91510413</v>
      </c>
      <c r="N197" s="36">
        <f>SUMIFS(СВЦЭМ!$F$33:$F$776,СВЦЭМ!$A$33:$A$776,$A197,СВЦЭМ!$B$33:$B$776,N$190)+'СЕТ СН'!$F$12</f>
        <v>121.13413755000001</v>
      </c>
      <c r="O197" s="36">
        <f>SUMIFS(СВЦЭМ!$F$33:$F$776,СВЦЭМ!$A$33:$A$776,$A197,СВЦЭМ!$B$33:$B$776,O$190)+'СЕТ СН'!$F$12</f>
        <v>120.61806377000001</v>
      </c>
      <c r="P197" s="36">
        <f>SUMIFS(СВЦЭМ!$F$33:$F$776,СВЦЭМ!$A$33:$A$776,$A197,СВЦЭМ!$B$33:$B$776,P$190)+'СЕТ СН'!$F$12</f>
        <v>123.01287641</v>
      </c>
      <c r="Q197" s="36">
        <f>SUMIFS(СВЦЭМ!$F$33:$F$776,СВЦЭМ!$A$33:$A$776,$A197,СВЦЭМ!$B$33:$B$776,Q$190)+'СЕТ СН'!$F$12</f>
        <v>115.09385905000001</v>
      </c>
      <c r="R197" s="36">
        <f>SUMIFS(СВЦЭМ!$F$33:$F$776,СВЦЭМ!$A$33:$A$776,$A197,СВЦЭМ!$B$33:$B$776,R$190)+'СЕТ СН'!$F$12</f>
        <v>107.93782442</v>
      </c>
      <c r="S197" s="36">
        <f>SUMIFS(СВЦЭМ!$F$33:$F$776,СВЦЭМ!$A$33:$A$776,$A197,СВЦЭМ!$B$33:$B$776,S$190)+'СЕТ СН'!$F$12</f>
        <v>109.20333531</v>
      </c>
      <c r="T197" s="36">
        <f>SUMIFS(СВЦЭМ!$F$33:$F$776,СВЦЭМ!$A$33:$A$776,$A197,СВЦЭМ!$B$33:$B$776,T$190)+'СЕТ СН'!$F$12</f>
        <v>108.71763188</v>
      </c>
      <c r="U197" s="36">
        <f>SUMIFS(СВЦЭМ!$F$33:$F$776,СВЦЭМ!$A$33:$A$776,$A197,СВЦЭМ!$B$33:$B$776,U$190)+'СЕТ СН'!$F$12</f>
        <v>106.84945165000001</v>
      </c>
      <c r="V197" s="36">
        <f>SUMIFS(СВЦЭМ!$F$33:$F$776,СВЦЭМ!$A$33:$A$776,$A197,СВЦЭМ!$B$33:$B$776,V$190)+'СЕТ СН'!$F$12</f>
        <v>103.83291121000001</v>
      </c>
      <c r="W197" s="36">
        <f>SUMIFS(СВЦЭМ!$F$33:$F$776,СВЦЭМ!$A$33:$A$776,$A197,СВЦЭМ!$B$33:$B$776,W$190)+'СЕТ СН'!$F$12</f>
        <v>97.835458459999998</v>
      </c>
      <c r="X197" s="36">
        <f>SUMIFS(СВЦЭМ!$F$33:$F$776,СВЦЭМ!$A$33:$A$776,$A197,СВЦЭМ!$B$33:$B$776,X$190)+'СЕТ СН'!$F$12</f>
        <v>93.555616270000002</v>
      </c>
      <c r="Y197" s="36">
        <f>SUMIFS(СВЦЭМ!$F$33:$F$776,СВЦЭМ!$A$33:$A$776,$A197,СВЦЭМ!$B$33:$B$776,Y$190)+'СЕТ СН'!$F$12</f>
        <v>107.44589344000001</v>
      </c>
    </row>
    <row r="198" spans="1:25" ht="15.75" x14ac:dyDescent="0.2">
      <c r="A198" s="35">
        <f t="shared" si="5"/>
        <v>43624</v>
      </c>
      <c r="B198" s="36">
        <f>SUMIFS(СВЦЭМ!$F$33:$F$776,СВЦЭМ!$A$33:$A$776,$A198,СВЦЭМ!$B$33:$B$776,B$190)+'СЕТ СН'!$F$12</f>
        <v>116.25603113</v>
      </c>
      <c r="C198" s="36">
        <f>SUMIFS(СВЦЭМ!$F$33:$F$776,СВЦЭМ!$A$33:$A$776,$A198,СВЦЭМ!$B$33:$B$776,C$190)+'СЕТ СН'!$F$12</f>
        <v>115.07695056999999</v>
      </c>
      <c r="D198" s="36">
        <f>SUMIFS(СВЦЭМ!$F$33:$F$776,СВЦЭМ!$A$33:$A$776,$A198,СВЦЭМ!$B$33:$B$776,D$190)+'СЕТ СН'!$F$12</f>
        <v>119.11251952000001</v>
      </c>
      <c r="E198" s="36">
        <f>SUMIFS(СВЦЭМ!$F$33:$F$776,СВЦЭМ!$A$33:$A$776,$A198,СВЦЭМ!$B$33:$B$776,E$190)+'СЕТ СН'!$F$12</f>
        <v>125.08615497</v>
      </c>
      <c r="F198" s="36">
        <f>SUMIFS(СВЦЭМ!$F$33:$F$776,СВЦЭМ!$A$33:$A$776,$A198,СВЦЭМ!$B$33:$B$776,F$190)+'СЕТ СН'!$F$12</f>
        <v>125.41088719</v>
      </c>
      <c r="G198" s="36">
        <f>SUMIFS(СВЦЭМ!$F$33:$F$776,СВЦЭМ!$A$33:$A$776,$A198,СВЦЭМ!$B$33:$B$776,G$190)+'СЕТ СН'!$F$12</f>
        <v>123.69216311</v>
      </c>
      <c r="H198" s="36">
        <f>SUMIFS(СВЦЭМ!$F$33:$F$776,СВЦЭМ!$A$33:$A$776,$A198,СВЦЭМ!$B$33:$B$776,H$190)+'СЕТ СН'!$F$12</f>
        <v>124.2142915</v>
      </c>
      <c r="I198" s="36">
        <f>SUMIFS(СВЦЭМ!$F$33:$F$776,СВЦЭМ!$A$33:$A$776,$A198,СВЦЭМ!$B$33:$B$776,I$190)+'СЕТ СН'!$F$12</f>
        <v>118.99767004</v>
      </c>
      <c r="J198" s="36">
        <f>SUMIFS(СВЦЭМ!$F$33:$F$776,СВЦЭМ!$A$33:$A$776,$A198,СВЦЭМ!$B$33:$B$776,J$190)+'СЕТ СН'!$F$12</f>
        <v>120.79240141</v>
      </c>
      <c r="K198" s="36">
        <f>SUMIFS(СВЦЭМ!$F$33:$F$776,СВЦЭМ!$A$33:$A$776,$A198,СВЦЭМ!$B$33:$B$776,K$190)+'СЕТ СН'!$F$12</f>
        <v>124.69489706</v>
      </c>
      <c r="L198" s="36">
        <f>SUMIFS(СВЦЭМ!$F$33:$F$776,СВЦЭМ!$A$33:$A$776,$A198,СВЦЭМ!$B$33:$B$776,L$190)+'СЕТ СН'!$F$12</f>
        <v>125.94267325</v>
      </c>
      <c r="M198" s="36">
        <f>SUMIFS(СВЦЭМ!$F$33:$F$776,СВЦЭМ!$A$33:$A$776,$A198,СВЦЭМ!$B$33:$B$776,M$190)+'СЕТ СН'!$F$12</f>
        <v>123.46142356</v>
      </c>
      <c r="N198" s="36">
        <f>SUMIFS(СВЦЭМ!$F$33:$F$776,СВЦЭМ!$A$33:$A$776,$A198,СВЦЭМ!$B$33:$B$776,N$190)+'СЕТ СН'!$F$12</f>
        <v>124.49112897000001</v>
      </c>
      <c r="O198" s="36">
        <f>SUMIFS(СВЦЭМ!$F$33:$F$776,СВЦЭМ!$A$33:$A$776,$A198,СВЦЭМ!$B$33:$B$776,O$190)+'СЕТ СН'!$F$12</f>
        <v>122.48480909</v>
      </c>
      <c r="P198" s="36">
        <f>SUMIFS(СВЦЭМ!$F$33:$F$776,СВЦЭМ!$A$33:$A$776,$A198,СВЦЭМ!$B$33:$B$776,P$190)+'СЕТ СН'!$F$12</f>
        <v>123.70230170000001</v>
      </c>
      <c r="Q198" s="36">
        <f>SUMIFS(СВЦЭМ!$F$33:$F$776,СВЦЭМ!$A$33:$A$776,$A198,СВЦЭМ!$B$33:$B$776,Q$190)+'СЕТ СН'!$F$12</f>
        <v>103.65922638000001</v>
      </c>
      <c r="R198" s="36">
        <f>SUMIFS(СВЦЭМ!$F$33:$F$776,СВЦЭМ!$A$33:$A$776,$A198,СВЦЭМ!$B$33:$B$776,R$190)+'СЕТ СН'!$F$12</f>
        <v>96.512020879999994</v>
      </c>
      <c r="S198" s="36">
        <f>SUMIFS(СВЦЭМ!$F$33:$F$776,СВЦЭМ!$A$33:$A$776,$A198,СВЦЭМ!$B$33:$B$776,S$190)+'СЕТ СН'!$F$12</f>
        <v>94.82933894</v>
      </c>
      <c r="T198" s="36">
        <f>SUMIFS(СВЦЭМ!$F$33:$F$776,СВЦЭМ!$A$33:$A$776,$A198,СВЦЭМ!$B$33:$B$776,T$190)+'СЕТ СН'!$F$12</f>
        <v>94.255651819999997</v>
      </c>
      <c r="U198" s="36">
        <f>SUMIFS(СВЦЭМ!$F$33:$F$776,СВЦЭМ!$A$33:$A$776,$A198,СВЦЭМ!$B$33:$B$776,U$190)+'СЕТ СН'!$F$12</f>
        <v>92.830928580000005</v>
      </c>
      <c r="V198" s="36">
        <f>SUMIFS(СВЦЭМ!$F$33:$F$776,СВЦЭМ!$A$33:$A$776,$A198,СВЦЭМ!$B$33:$B$776,V$190)+'СЕТ СН'!$F$12</f>
        <v>90.451035809999993</v>
      </c>
      <c r="W198" s="36">
        <f>SUMIFS(СВЦЭМ!$F$33:$F$776,СВЦЭМ!$A$33:$A$776,$A198,СВЦЭМ!$B$33:$B$776,W$190)+'СЕТ СН'!$F$12</f>
        <v>86.899225900000005</v>
      </c>
      <c r="X198" s="36">
        <f>SUMIFS(СВЦЭМ!$F$33:$F$776,СВЦЭМ!$A$33:$A$776,$A198,СВЦЭМ!$B$33:$B$776,X$190)+'СЕТ СН'!$F$12</f>
        <v>88.97767107</v>
      </c>
      <c r="Y198" s="36">
        <f>SUMIFS(СВЦЭМ!$F$33:$F$776,СВЦЭМ!$A$33:$A$776,$A198,СВЦЭМ!$B$33:$B$776,Y$190)+'СЕТ СН'!$F$12</f>
        <v>100.99923693</v>
      </c>
    </row>
    <row r="199" spans="1:25" ht="15.75" x14ac:dyDescent="0.2">
      <c r="A199" s="35">
        <f t="shared" si="5"/>
        <v>43625</v>
      </c>
      <c r="B199" s="36">
        <f>SUMIFS(СВЦЭМ!$F$33:$F$776,СВЦЭМ!$A$33:$A$776,$A199,СВЦЭМ!$B$33:$B$776,B$190)+'СЕТ СН'!$F$12</f>
        <v>124.35009187999999</v>
      </c>
      <c r="C199" s="36">
        <f>SUMIFS(СВЦЭМ!$F$33:$F$776,СВЦЭМ!$A$33:$A$776,$A199,СВЦЭМ!$B$33:$B$776,C$190)+'СЕТ СН'!$F$12</f>
        <v>129.20831539</v>
      </c>
      <c r="D199" s="36">
        <f>SUMIFS(СВЦЭМ!$F$33:$F$776,СВЦЭМ!$A$33:$A$776,$A199,СВЦЭМ!$B$33:$B$776,D$190)+'СЕТ СН'!$F$12</f>
        <v>134.28718479</v>
      </c>
      <c r="E199" s="36">
        <f>SUMIFS(СВЦЭМ!$F$33:$F$776,СВЦЭМ!$A$33:$A$776,$A199,СВЦЭМ!$B$33:$B$776,E$190)+'СЕТ СН'!$F$12</f>
        <v>136.0081644</v>
      </c>
      <c r="F199" s="36">
        <f>SUMIFS(СВЦЭМ!$F$33:$F$776,СВЦЭМ!$A$33:$A$776,$A199,СВЦЭМ!$B$33:$B$776,F$190)+'СЕТ СН'!$F$12</f>
        <v>135.02914084</v>
      </c>
      <c r="G199" s="36">
        <f>SUMIFS(СВЦЭМ!$F$33:$F$776,СВЦЭМ!$A$33:$A$776,$A199,СВЦЭМ!$B$33:$B$776,G$190)+'СЕТ СН'!$F$12</f>
        <v>136.55838524999999</v>
      </c>
      <c r="H199" s="36">
        <f>SUMIFS(СВЦЭМ!$F$33:$F$776,СВЦЭМ!$A$33:$A$776,$A199,СВЦЭМ!$B$33:$B$776,H$190)+'СЕТ СН'!$F$12</f>
        <v>137.72002695</v>
      </c>
      <c r="I199" s="36">
        <f>SUMIFS(СВЦЭМ!$F$33:$F$776,СВЦЭМ!$A$33:$A$776,$A199,СВЦЭМ!$B$33:$B$776,I$190)+'СЕТ СН'!$F$12</f>
        <v>130.02727985000001</v>
      </c>
      <c r="J199" s="36">
        <f>SUMIFS(СВЦЭМ!$F$33:$F$776,СВЦЭМ!$A$33:$A$776,$A199,СВЦЭМ!$B$33:$B$776,J$190)+'СЕТ СН'!$F$12</f>
        <v>121.01831434</v>
      </c>
      <c r="K199" s="36">
        <f>SUMIFS(СВЦЭМ!$F$33:$F$776,СВЦЭМ!$A$33:$A$776,$A199,СВЦЭМ!$B$33:$B$776,K$190)+'СЕТ СН'!$F$12</f>
        <v>116.42581672</v>
      </c>
      <c r="L199" s="36">
        <f>SUMIFS(СВЦЭМ!$F$33:$F$776,СВЦЭМ!$A$33:$A$776,$A199,СВЦЭМ!$B$33:$B$776,L$190)+'СЕТ СН'!$F$12</f>
        <v>112.07858594</v>
      </c>
      <c r="M199" s="36">
        <f>SUMIFS(СВЦЭМ!$F$33:$F$776,СВЦЭМ!$A$33:$A$776,$A199,СВЦЭМ!$B$33:$B$776,M$190)+'СЕТ СН'!$F$12</f>
        <v>107.38429085999999</v>
      </c>
      <c r="N199" s="36">
        <f>SUMIFS(СВЦЭМ!$F$33:$F$776,СВЦЭМ!$A$33:$A$776,$A199,СВЦЭМ!$B$33:$B$776,N$190)+'СЕТ СН'!$F$12</f>
        <v>107.19361824000001</v>
      </c>
      <c r="O199" s="36">
        <f>SUMIFS(СВЦЭМ!$F$33:$F$776,СВЦЭМ!$A$33:$A$776,$A199,СВЦЭМ!$B$33:$B$776,O$190)+'СЕТ СН'!$F$12</f>
        <v>106.97070023000001</v>
      </c>
      <c r="P199" s="36">
        <f>SUMIFS(СВЦЭМ!$F$33:$F$776,СВЦЭМ!$A$33:$A$776,$A199,СВЦЭМ!$B$33:$B$776,P$190)+'СЕТ СН'!$F$12</f>
        <v>109.19392092</v>
      </c>
      <c r="Q199" s="36">
        <f>SUMIFS(СВЦЭМ!$F$33:$F$776,СВЦЭМ!$A$33:$A$776,$A199,СВЦЭМ!$B$33:$B$776,Q$190)+'СЕТ СН'!$F$12</f>
        <v>102.94353382</v>
      </c>
      <c r="R199" s="36">
        <f>SUMIFS(СВЦЭМ!$F$33:$F$776,СВЦЭМ!$A$33:$A$776,$A199,СВЦЭМ!$B$33:$B$776,R$190)+'СЕТ СН'!$F$12</f>
        <v>96.132558919999994</v>
      </c>
      <c r="S199" s="36">
        <f>SUMIFS(СВЦЭМ!$F$33:$F$776,СВЦЭМ!$A$33:$A$776,$A199,СВЦЭМ!$B$33:$B$776,S$190)+'СЕТ СН'!$F$12</f>
        <v>97.408750220000002</v>
      </c>
      <c r="T199" s="36">
        <f>SUMIFS(СВЦЭМ!$F$33:$F$776,СВЦЭМ!$A$33:$A$776,$A199,СВЦЭМ!$B$33:$B$776,T$190)+'СЕТ СН'!$F$12</f>
        <v>98.891780870000005</v>
      </c>
      <c r="U199" s="36">
        <f>SUMIFS(СВЦЭМ!$F$33:$F$776,СВЦЭМ!$A$33:$A$776,$A199,СВЦЭМ!$B$33:$B$776,U$190)+'СЕТ СН'!$F$12</f>
        <v>96.7128455</v>
      </c>
      <c r="V199" s="36">
        <f>SUMIFS(СВЦЭМ!$F$33:$F$776,СВЦЭМ!$A$33:$A$776,$A199,СВЦЭМ!$B$33:$B$776,V$190)+'СЕТ СН'!$F$12</f>
        <v>96.173561730000003</v>
      </c>
      <c r="W199" s="36">
        <f>SUMIFS(СВЦЭМ!$F$33:$F$776,СВЦЭМ!$A$33:$A$776,$A199,СВЦЭМ!$B$33:$B$776,W$190)+'СЕТ СН'!$F$12</f>
        <v>93.018165719999999</v>
      </c>
      <c r="X199" s="36">
        <f>SUMIFS(СВЦЭМ!$F$33:$F$776,СВЦЭМ!$A$33:$A$776,$A199,СВЦЭМ!$B$33:$B$776,X$190)+'СЕТ СН'!$F$12</f>
        <v>94.267464259999997</v>
      </c>
      <c r="Y199" s="36">
        <f>SUMIFS(СВЦЭМ!$F$33:$F$776,СВЦЭМ!$A$33:$A$776,$A199,СВЦЭМ!$B$33:$B$776,Y$190)+'СЕТ СН'!$F$12</f>
        <v>107.92735905000001</v>
      </c>
    </row>
    <row r="200" spans="1:25" ht="15.75" x14ac:dyDescent="0.2">
      <c r="A200" s="35">
        <f t="shared" si="5"/>
        <v>43626</v>
      </c>
      <c r="B200" s="36">
        <f>SUMIFS(СВЦЭМ!$F$33:$F$776,СВЦЭМ!$A$33:$A$776,$A200,СВЦЭМ!$B$33:$B$776,B$190)+'СЕТ СН'!$F$12</f>
        <v>127.45750633</v>
      </c>
      <c r="C200" s="36">
        <f>SUMIFS(СВЦЭМ!$F$33:$F$776,СВЦЭМ!$A$33:$A$776,$A200,СВЦЭМ!$B$33:$B$776,C$190)+'СЕТ СН'!$F$12</f>
        <v>134.92477435999999</v>
      </c>
      <c r="D200" s="36">
        <f>SUMIFS(СВЦЭМ!$F$33:$F$776,СВЦЭМ!$A$33:$A$776,$A200,СВЦЭМ!$B$33:$B$776,D$190)+'СЕТ СН'!$F$12</f>
        <v>138.51242766999999</v>
      </c>
      <c r="E200" s="36">
        <f>SUMIFS(СВЦЭМ!$F$33:$F$776,СВЦЭМ!$A$33:$A$776,$A200,СВЦЭМ!$B$33:$B$776,E$190)+'СЕТ СН'!$F$12</f>
        <v>138.39115247000001</v>
      </c>
      <c r="F200" s="36">
        <f>SUMIFS(СВЦЭМ!$F$33:$F$776,СВЦЭМ!$A$33:$A$776,$A200,СВЦЭМ!$B$33:$B$776,F$190)+'СЕТ СН'!$F$12</f>
        <v>138.36659932000001</v>
      </c>
      <c r="G200" s="36">
        <f>SUMIFS(СВЦЭМ!$F$33:$F$776,СВЦЭМ!$A$33:$A$776,$A200,СВЦЭМ!$B$33:$B$776,G$190)+'СЕТ СН'!$F$12</f>
        <v>138.36177551</v>
      </c>
      <c r="H200" s="36">
        <f>SUMIFS(СВЦЭМ!$F$33:$F$776,СВЦЭМ!$A$33:$A$776,$A200,СВЦЭМ!$B$33:$B$776,H$190)+'СЕТ СН'!$F$12</f>
        <v>137.02590796999999</v>
      </c>
      <c r="I200" s="36">
        <f>SUMIFS(СВЦЭМ!$F$33:$F$776,СВЦЭМ!$A$33:$A$776,$A200,СВЦЭМ!$B$33:$B$776,I$190)+'СЕТ СН'!$F$12</f>
        <v>128.77491893999999</v>
      </c>
      <c r="J200" s="36">
        <f>SUMIFS(СВЦЭМ!$F$33:$F$776,СВЦЭМ!$A$33:$A$776,$A200,СВЦЭМ!$B$33:$B$776,J$190)+'СЕТ СН'!$F$12</f>
        <v>122.61519165999999</v>
      </c>
      <c r="K200" s="36">
        <f>SUMIFS(СВЦЭМ!$F$33:$F$776,СВЦЭМ!$A$33:$A$776,$A200,СВЦЭМ!$B$33:$B$776,K$190)+'СЕТ СН'!$F$12</f>
        <v>118.02280722</v>
      </c>
      <c r="L200" s="36">
        <f>SUMIFS(СВЦЭМ!$F$33:$F$776,СВЦЭМ!$A$33:$A$776,$A200,СВЦЭМ!$B$33:$B$776,L$190)+'СЕТ СН'!$F$12</f>
        <v>115.50052719999999</v>
      </c>
      <c r="M200" s="36">
        <f>SUMIFS(СВЦЭМ!$F$33:$F$776,СВЦЭМ!$A$33:$A$776,$A200,СВЦЭМ!$B$33:$B$776,M$190)+'СЕТ СН'!$F$12</f>
        <v>111.85737276</v>
      </c>
      <c r="N200" s="36">
        <f>SUMIFS(СВЦЭМ!$F$33:$F$776,СВЦЭМ!$A$33:$A$776,$A200,СВЦЭМ!$B$33:$B$776,N$190)+'СЕТ СН'!$F$12</f>
        <v>115.9332105</v>
      </c>
      <c r="O200" s="36">
        <f>SUMIFS(СВЦЭМ!$F$33:$F$776,СВЦЭМ!$A$33:$A$776,$A200,СВЦЭМ!$B$33:$B$776,O$190)+'СЕТ СН'!$F$12</f>
        <v>114.75212078</v>
      </c>
      <c r="P200" s="36">
        <f>SUMIFS(СВЦЭМ!$F$33:$F$776,СВЦЭМ!$A$33:$A$776,$A200,СВЦЭМ!$B$33:$B$776,P$190)+'СЕТ СН'!$F$12</f>
        <v>117.22704573999999</v>
      </c>
      <c r="Q200" s="36">
        <f>SUMIFS(СВЦЭМ!$F$33:$F$776,СВЦЭМ!$A$33:$A$776,$A200,СВЦЭМ!$B$33:$B$776,Q$190)+'СЕТ СН'!$F$12</f>
        <v>109.71666377</v>
      </c>
      <c r="R200" s="36">
        <f>SUMIFS(СВЦЭМ!$F$33:$F$776,СВЦЭМ!$A$33:$A$776,$A200,СВЦЭМ!$B$33:$B$776,R$190)+'СЕТ СН'!$F$12</f>
        <v>102.61174206</v>
      </c>
      <c r="S200" s="36">
        <f>SUMIFS(СВЦЭМ!$F$33:$F$776,СВЦЭМ!$A$33:$A$776,$A200,СВЦЭМ!$B$33:$B$776,S$190)+'СЕТ СН'!$F$12</f>
        <v>106.71431380999999</v>
      </c>
      <c r="T200" s="36">
        <f>SUMIFS(СВЦЭМ!$F$33:$F$776,СВЦЭМ!$A$33:$A$776,$A200,СВЦЭМ!$B$33:$B$776,T$190)+'СЕТ СН'!$F$12</f>
        <v>107.65320964999999</v>
      </c>
      <c r="U200" s="36">
        <f>SUMIFS(СВЦЭМ!$F$33:$F$776,СВЦЭМ!$A$33:$A$776,$A200,СВЦЭМ!$B$33:$B$776,U$190)+'СЕТ СН'!$F$12</f>
        <v>104.82684091</v>
      </c>
      <c r="V200" s="36">
        <f>SUMIFS(СВЦЭМ!$F$33:$F$776,СВЦЭМ!$A$33:$A$776,$A200,СВЦЭМ!$B$33:$B$776,V$190)+'СЕТ СН'!$F$12</f>
        <v>102.35147713000001</v>
      </c>
      <c r="W200" s="36">
        <f>SUMIFS(СВЦЭМ!$F$33:$F$776,СВЦЭМ!$A$33:$A$776,$A200,СВЦЭМ!$B$33:$B$776,W$190)+'СЕТ СН'!$F$12</f>
        <v>99.590632049999996</v>
      </c>
      <c r="X200" s="36">
        <f>SUMIFS(СВЦЭМ!$F$33:$F$776,СВЦЭМ!$A$33:$A$776,$A200,СВЦЭМ!$B$33:$B$776,X$190)+'СЕТ СН'!$F$12</f>
        <v>100.73657258</v>
      </c>
      <c r="Y200" s="36">
        <f>SUMIFS(СВЦЭМ!$F$33:$F$776,СВЦЭМ!$A$33:$A$776,$A200,СВЦЭМ!$B$33:$B$776,Y$190)+'СЕТ СН'!$F$12</f>
        <v>115.28498796</v>
      </c>
    </row>
    <row r="201" spans="1:25" ht="15.75" x14ac:dyDescent="0.2">
      <c r="A201" s="35">
        <f t="shared" si="5"/>
        <v>43627</v>
      </c>
      <c r="B201" s="36">
        <f>SUMIFS(СВЦЭМ!$F$33:$F$776,СВЦЭМ!$A$33:$A$776,$A201,СВЦЭМ!$B$33:$B$776,B$190)+'СЕТ СН'!$F$12</f>
        <v>134.75035231000001</v>
      </c>
      <c r="C201" s="36">
        <f>SUMIFS(СВЦЭМ!$F$33:$F$776,СВЦЭМ!$A$33:$A$776,$A201,СВЦЭМ!$B$33:$B$776,C$190)+'СЕТ СН'!$F$12</f>
        <v>146.45047327</v>
      </c>
      <c r="D201" s="36">
        <f>SUMIFS(СВЦЭМ!$F$33:$F$776,СВЦЭМ!$A$33:$A$776,$A201,СВЦЭМ!$B$33:$B$776,D$190)+'СЕТ СН'!$F$12</f>
        <v>143.37383123000001</v>
      </c>
      <c r="E201" s="36">
        <f>SUMIFS(СВЦЭМ!$F$33:$F$776,СВЦЭМ!$A$33:$A$776,$A201,СВЦЭМ!$B$33:$B$776,E$190)+'СЕТ СН'!$F$12</f>
        <v>142.73099868</v>
      </c>
      <c r="F201" s="36">
        <f>SUMIFS(СВЦЭМ!$F$33:$F$776,СВЦЭМ!$A$33:$A$776,$A201,СВЦЭМ!$B$33:$B$776,F$190)+'СЕТ СН'!$F$12</f>
        <v>142.04113751</v>
      </c>
      <c r="G201" s="36">
        <f>SUMIFS(СВЦЭМ!$F$33:$F$776,СВЦЭМ!$A$33:$A$776,$A201,СВЦЭМ!$B$33:$B$776,G$190)+'СЕТ СН'!$F$12</f>
        <v>142.26396775000001</v>
      </c>
      <c r="H201" s="36">
        <f>SUMIFS(СВЦЭМ!$F$33:$F$776,СВЦЭМ!$A$33:$A$776,$A201,СВЦЭМ!$B$33:$B$776,H$190)+'СЕТ СН'!$F$12</f>
        <v>142.58461517999999</v>
      </c>
      <c r="I201" s="36">
        <f>SUMIFS(СВЦЭМ!$F$33:$F$776,СВЦЭМ!$A$33:$A$776,$A201,СВЦЭМ!$B$33:$B$776,I$190)+'СЕТ СН'!$F$12</f>
        <v>127.79066640000001</v>
      </c>
      <c r="J201" s="36">
        <f>SUMIFS(СВЦЭМ!$F$33:$F$776,СВЦЭМ!$A$33:$A$776,$A201,СВЦЭМ!$B$33:$B$776,J$190)+'СЕТ СН'!$F$12</f>
        <v>123.01493737</v>
      </c>
      <c r="K201" s="36">
        <f>SUMIFS(СВЦЭМ!$F$33:$F$776,СВЦЭМ!$A$33:$A$776,$A201,СВЦЭМ!$B$33:$B$776,K$190)+'СЕТ СН'!$F$12</f>
        <v>119.31113385</v>
      </c>
      <c r="L201" s="36">
        <f>SUMIFS(СВЦЭМ!$F$33:$F$776,СВЦЭМ!$A$33:$A$776,$A201,СВЦЭМ!$B$33:$B$776,L$190)+'СЕТ СН'!$F$12</f>
        <v>118.71884772</v>
      </c>
      <c r="M201" s="36">
        <f>SUMIFS(СВЦЭМ!$F$33:$F$776,СВЦЭМ!$A$33:$A$776,$A201,СВЦЭМ!$B$33:$B$776,M$190)+'СЕТ СН'!$F$12</f>
        <v>117.31043776</v>
      </c>
      <c r="N201" s="36">
        <f>SUMIFS(СВЦЭМ!$F$33:$F$776,СВЦЭМ!$A$33:$A$776,$A201,СВЦЭМ!$B$33:$B$776,N$190)+'СЕТ СН'!$F$12</f>
        <v>119.22423157999999</v>
      </c>
      <c r="O201" s="36">
        <f>SUMIFS(СВЦЭМ!$F$33:$F$776,СВЦЭМ!$A$33:$A$776,$A201,СВЦЭМ!$B$33:$B$776,O$190)+'СЕТ СН'!$F$12</f>
        <v>117.69247175</v>
      </c>
      <c r="P201" s="36">
        <f>SUMIFS(СВЦЭМ!$F$33:$F$776,СВЦЭМ!$A$33:$A$776,$A201,СВЦЭМ!$B$33:$B$776,P$190)+'СЕТ СН'!$F$12</f>
        <v>120.094548</v>
      </c>
      <c r="Q201" s="36">
        <f>SUMIFS(СВЦЭМ!$F$33:$F$776,СВЦЭМ!$A$33:$A$776,$A201,СВЦЭМ!$B$33:$B$776,Q$190)+'СЕТ СН'!$F$12</f>
        <v>113.74200376</v>
      </c>
      <c r="R201" s="36">
        <f>SUMIFS(СВЦЭМ!$F$33:$F$776,СВЦЭМ!$A$33:$A$776,$A201,СВЦЭМ!$B$33:$B$776,R$190)+'СЕТ СН'!$F$12</f>
        <v>107.45456541999999</v>
      </c>
      <c r="S201" s="36">
        <f>SUMIFS(СВЦЭМ!$F$33:$F$776,СВЦЭМ!$A$33:$A$776,$A201,СВЦЭМ!$B$33:$B$776,S$190)+'СЕТ СН'!$F$12</f>
        <v>108.49811776999999</v>
      </c>
      <c r="T201" s="36">
        <f>SUMIFS(СВЦЭМ!$F$33:$F$776,СВЦЭМ!$A$33:$A$776,$A201,СВЦЭМ!$B$33:$B$776,T$190)+'СЕТ СН'!$F$12</f>
        <v>109.40211341</v>
      </c>
      <c r="U201" s="36">
        <f>SUMIFS(СВЦЭМ!$F$33:$F$776,СВЦЭМ!$A$33:$A$776,$A201,СВЦЭМ!$B$33:$B$776,U$190)+'СЕТ СН'!$F$12</f>
        <v>107.84506992</v>
      </c>
      <c r="V201" s="36">
        <f>SUMIFS(СВЦЭМ!$F$33:$F$776,СВЦЭМ!$A$33:$A$776,$A201,СВЦЭМ!$B$33:$B$776,V$190)+'СЕТ СН'!$F$12</f>
        <v>105.43525322000001</v>
      </c>
      <c r="W201" s="36">
        <f>SUMIFS(СВЦЭМ!$F$33:$F$776,СВЦЭМ!$A$33:$A$776,$A201,СВЦЭМ!$B$33:$B$776,W$190)+'СЕТ СН'!$F$12</f>
        <v>104.81350559000001</v>
      </c>
      <c r="X201" s="36">
        <f>SUMIFS(СВЦЭМ!$F$33:$F$776,СВЦЭМ!$A$33:$A$776,$A201,СВЦЭМ!$B$33:$B$776,X$190)+'СЕТ СН'!$F$12</f>
        <v>105.43049791999999</v>
      </c>
      <c r="Y201" s="36">
        <f>SUMIFS(СВЦЭМ!$F$33:$F$776,СВЦЭМ!$A$33:$A$776,$A201,СВЦЭМ!$B$33:$B$776,Y$190)+'СЕТ СН'!$F$12</f>
        <v>118.48811297</v>
      </c>
    </row>
    <row r="202" spans="1:25" ht="15.75" x14ac:dyDescent="0.2">
      <c r="A202" s="35">
        <f t="shared" si="5"/>
        <v>43628</v>
      </c>
      <c r="B202" s="36">
        <f>SUMIFS(СВЦЭМ!$F$33:$F$776,СВЦЭМ!$A$33:$A$776,$A202,СВЦЭМ!$B$33:$B$776,B$190)+'СЕТ СН'!$F$12</f>
        <v>125.94065978</v>
      </c>
      <c r="C202" s="36">
        <f>SUMIFS(СВЦЭМ!$F$33:$F$776,СВЦЭМ!$A$33:$A$776,$A202,СВЦЭМ!$B$33:$B$776,C$190)+'СЕТ СН'!$F$12</f>
        <v>134.61774043</v>
      </c>
      <c r="D202" s="36">
        <f>SUMIFS(СВЦЭМ!$F$33:$F$776,СВЦЭМ!$A$33:$A$776,$A202,СВЦЭМ!$B$33:$B$776,D$190)+'СЕТ СН'!$F$12</f>
        <v>141.00019438999999</v>
      </c>
      <c r="E202" s="36">
        <f>SUMIFS(СВЦЭМ!$F$33:$F$776,СВЦЭМ!$A$33:$A$776,$A202,СВЦЭМ!$B$33:$B$776,E$190)+'СЕТ СН'!$F$12</f>
        <v>142.48128789</v>
      </c>
      <c r="F202" s="36">
        <f>SUMIFS(СВЦЭМ!$F$33:$F$776,СВЦЭМ!$A$33:$A$776,$A202,СВЦЭМ!$B$33:$B$776,F$190)+'СЕТ СН'!$F$12</f>
        <v>144.54947368000001</v>
      </c>
      <c r="G202" s="36">
        <f>SUMIFS(СВЦЭМ!$F$33:$F$776,СВЦЭМ!$A$33:$A$776,$A202,СВЦЭМ!$B$33:$B$776,G$190)+'СЕТ СН'!$F$12</f>
        <v>145.7926329</v>
      </c>
      <c r="H202" s="36">
        <f>SUMIFS(СВЦЭМ!$F$33:$F$776,СВЦЭМ!$A$33:$A$776,$A202,СВЦЭМ!$B$33:$B$776,H$190)+'СЕТ СН'!$F$12</f>
        <v>143.15989365999999</v>
      </c>
      <c r="I202" s="36">
        <f>SUMIFS(СВЦЭМ!$F$33:$F$776,СВЦЭМ!$A$33:$A$776,$A202,СВЦЭМ!$B$33:$B$776,I$190)+'СЕТ СН'!$F$12</f>
        <v>137.61798822</v>
      </c>
      <c r="J202" s="36">
        <f>SUMIFS(СВЦЭМ!$F$33:$F$776,СВЦЭМ!$A$33:$A$776,$A202,СВЦЭМ!$B$33:$B$776,J$190)+'СЕТ СН'!$F$12</f>
        <v>128.60127328999999</v>
      </c>
      <c r="K202" s="36">
        <f>SUMIFS(СВЦЭМ!$F$33:$F$776,СВЦЭМ!$A$33:$A$776,$A202,СВЦЭМ!$B$33:$B$776,K$190)+'СЕТ СН'!$F$12</f>
        <v>120.03859452</v>
      </c>
      <c r="L202" s="36">
        <f>SUMIFS(СВЦЭМ!$F$33:$F$776,СВЦЭМ!$A$33:$A$776,$A202,СВЦЭМ!$B$33:$B$776,L$190)+'СЕТ СН'!$F$12</f>
        <v>115.13742127</v>
      </c>
      <c r="M202" s="36">
        <f>SUMIFS(СВЦЭМ!$F$33:$F$776,СВЦЭМ!$A$33:$A$776,$A202,СВЦЭМ!$B$33:$B$776,M$190)+'СЕТ СН'!$F$12</f>
        <v>110.90446246</v>
      </c>
      <c r="N202" s="36">
        <f>SUMIFS(СВЦЭМ!$F$33:$F$776,СВЦЭМ!$A$33:$A$776,$A202,СВЦЭМ!$B$33:$B$776,N$190)+'СЕТ СН'!$F$12</f>
        <v>114.49875425</v>
      </c>
      <c r="O202" s="36">
        <f>SUMIFS(СВЦЭМ!$F$33:$F$776,СВЦЭМ!$A$33:$A$776,$A202,СВЦЭМ!$B$33:$B$776,O$190)+'СЕТ СН'!$F$12</f>
        <v>112.59428728</v>
      </c>
      <c r="P202" s="36">
        <f>SUMIFS(СВЦЭМ!$F$33:$F$776,СВЦЭМ!$A$33:$A$776,$A202,СВЦЭМ!$B$33:$B$776,P$190)+'СЕТ СН'!$F$12</f>
        <v>113.54905461</v>
      </c>
      <c r="Q202" s="36">
        <f>SUMIFS(СВЦЭМ!$F$33:$F$776,СВЦЭМ!$A$33:$A$776,$A202,СВЦЭМ!$B$33:$B$776,Q$190)+'СЕТ СН'!$F$12</f>
        <v>108.15448997999999</v>
      </c>
      <c r="R202" s="36">
        <f>SUMIFS(СВЦЭМ!$F$33:$F$776,СВЦЭМ!$A$33:$A$776,$A202,СВЦЭМ!$B$33:$B$776,R$190)+'СЕТ СН'!$F$12</f>
        <v>101.3293805</v>
      </c>
      <c r="S202" s="36">
        <f>SUMIFS(СВЦЭМ!$F$33:$F$776,СВЦЭМ!$A$33:$A$776,$A202,СВЦЭМ!$B$33:$B$776,S$190)+'СЕТ СН'!$F$12</f>
        <v>104.16887156</v>
      </c>
      <c r="T202" s="36">
        <f>SUMIFS(СВЦЭМ!$F$33:$F$776,СВЦЭМ!$A$33:$A$776,$A202,СВЦЭМ!$B$33:$B$776,T$190)+'СЕТ СН'!$F$12</f>
        <v>103.45125899</v>
      </c>
      <c r="U202" s="36">
        <f>SUMIFS(СВЦЭМ!$F$33:$F$776,СВЦЭМ!$A$33:$A$776,$A202,СВЦЭМ!$B$33:$B$776,U$190)+'СЕТ СН'!$F$12</f>
        <v>101.08803171</v>
      </c>
      <c r="V202" s="36">
        <f>SUMIFS(СВЦЭМ!$F$33:$F$776,СВЦЭМ!$A$33:$A$776,$A202,СВЦЭМ!$B$33:$B$776,V$190)+'СЕТ СН'!$F$12</f>
        <v>99.066964299999995</v>
      </c>
      <c r="W202" s="36">
        <f>SUMIFS(СВЦЭМ!$F$33:$F$776,СВЦЭМ!$A$33:$A$776,$A202,СВЦЭМ!$B$33:$B$776,W$190)+'СЕТ СН'!$F$12</f>
        <v>95.648178250000001</v>
      </c>
      <c r="X202" s="36">
        <f>SUMIFS(СВЦЭМ!$F$33:$F$776,СВЦЭМ!$A$33:$A$776,$A202,СВЦЭМ!$B$33:$B$776,X$190)+'СЕТ СН'!$F$12</f>
        <v>99.36601392</v>
      </c>
      <c r="Y202" s="36">
        <f>SUMIFS(СВЦЭМ!$F$33:$F$776,СВЦЭМ!$A$33:$A$776,$A202,СВЦЭМ!$B$33:$B$776,Y$190)+'СЕТ СН'!$F$12</f>
        <v>113.75915749000001</v>
      </c>
    </row>
    <row r="203" spans="1:25" ht="15.75" x14ac:dyDescent="0.2">
      <c r="A203" s="35">
        <f t="shared" si="5"/>
        <v>43629</v>
      </c>
      <c r="B203" s="36">
        <f>SUMIFS(СВЦЭМ!$F$33:$F$776,СВЦЭМ!$A$33:$A$776,$A203,СВЦЭМ!$B$33:$B$776,B$190)+'СЕТ СН'!$F$12</f>
        <v>126.83610969999999</v>
      </c>
      <c r="C203" s="36">
        <f>SUMIFS(СВЦЭМ!$F$33:$F$776,СВЦЭМ!$A$33:$A$776,$A203,СВЦЭМ!$B$33:$B$776,C$190)+'СЕТ СН'!$F$12</f>
        <v>136.89367189999999</v>
      </c>
      <c r="D203" s="36">
        <f>SUMIFS(СВЦЭМ!$F$33:$F$776,СВЦЭМ!$A$33:$A$776,$A203,СВЦЭМ!$B$33:$B$776,D$190)+'СЕТ СН'!$F$12</f>
        <v>140.58588953</v>
      </c>
      <c r="E203" s="36">
        <f>SUMIFS(СВЦЭМ!$F$33:$F$776,СВЦЭМ!$A$33:$A$776,$A203,СВЦЭМ!$B$33:$B$776,E$190)+'СЕТ СН'!$F$12</f>
        <v>142.61662283000001</v>
      </c>
      <c r="F203" s="36">
        <f>SUMIFS(СВЦЭМ!$F$33:$F$776,СВЦЭМ!$A$33:$A$776,$A203,СВЦЭМ!$B$33:$B$776,F$190)+'СЕТ СН'!$F$12</f>
        <v>143.01524497</v>
      </c>
      <c r="G203" s="36">
        <f>SUMIFS(СВЦЭМ!$F$33:$F$776,СВЦЭМ!$A$33:$A$776,$A203,СВЦЭМ!$B$33:$B$776,G$190)+'СЕТ СН'!$F$12</f>
        <v>144.67958934000001</v>
      </c>
      <c r="H203" s="36">
        <f>SUMIFS(СВЦЭМ!$F$33:$F$776,СВЦЭМ!$A$33:$A$776,$A203,СВЦЭМ!$B$33:$B$776,H$190)+'СЕТ СН'!$F$12</f>
        <v>132.90917077</v>
      </c>
      <c r="I203" s="36">
        <f>SUMIFS(СВЦЭМ!$F$33:$F$776,СВЦЭМ!$A$33:$A$776,$A203,СВЦЭМ!$B$33:$B$776,I$190)+'СЕТ СН'!$F$12</f>
        <v>124.60826408</v>
      </c>
      <c r="J203" s="36">
        <f>SUMIFS(СВЦЭМ!$F$33:$F$776,СВЦЭМ!$A$33:$A$776,$A203,СВЦЭМ!$B$33:$B$776,J$190)+'СЕТ СН'!$F$12</f>
        <v>122.06318914000001</v>
      </c>
      <c r="K203" s="36">
        <f>SUMIFS(СВЦЭМ!$F$33:$F$776,СВЦЭМ!$A$33:$A$776,$A203,СВЦЭМ!$B$33:$B$776,K$190)+'СЕТ СН'!$F$12</f>
        <v>116.90084687</v>
      </c>
      <c r="L203" s="36">
        <f>SUMIFS(СВЦЭМ!$F$33:$F$776,СВЦЭМ!$A$33:$A$776,$A203,СВЦЭМ!$B$33:$B$776,L$190)+'СЕТ СН'!$F$12</f>
        <v>115.27235515</v>
      </c>
      <c r="M203" s="36">
        <f>SUMIFS(СВЦЭМ!$F$33:$F$776,СВЦЭМ!$A$33:$A$776,$A203,СВЦЭМ!$B$33:$B$776,M$190)+'СЕТ СН'!$F$12</f>
        <v>113.94920193999999</v>
      </c>
      <c r="N203" s="36">
        <f>SUMIFS(СВЦЭМ!$F$33:$F$776,СВЦЭМ!$A$33:$A$776,$A203,СВЦЭМ!$B$33:$B$776,N$190)+'СЕТ СН'!$F$12</f>
        <v>118.30641805</v>
      </c>
      <c r="O203" s="36">
        <f>SUMIFS(СВЦЭМ!$F$33:$F$776,СВЦЭМ!$A$33:$A$776,$A203,СВЦЭМ!$B$33:$B$776,O$190)+'СЕТ СН'!$F$12</f>
        <v>115.99720272</v>
      </c>
      <c r="P203" s="36">
        <f>SUMIFS(СВЦЭМ!$F$33:$F$776,СВЦЭМ!$A$33:$A$776,$A203,СВЦЭМ!$B$33:$B$776,P$190)+'СЕТ СН'!$F$12</f>
        <v>117.62640089</v>
      </c>
      <c r="Q203" s="36">
        <f>SUMIFS(СВЦЭМ!$F$33:$F$776,СВЦЭМ!$A$33:$A$776,$A203,СВЦЭМ!$B$33:$B$776,Q$190)+'СЕТ СН'!$F$12</f>
        <v>112.40400224</v>
      </c>
      <c r="R203" s="36">
        <f>SUMIFS(СВЦЭМ!$F$33:$F$776,СВЦЭМ!$A$33:$A$776,$A203,СВЦЭМ!$B$33:$B$776,R$190)+'СЕТ СН'!$F$12</f>
        <v>106.74895879</v>
      </c>
      <c r="S203" s="36">
        <f>SUMIFS(СВЦЭМ!$F$33:$F$776,СВЦЭМ!$A$33:$A$776,$A203,СВЦЭМ!$B$33:$B$776,S$190)+'СЕТ СН'!$F$12</f>
        <v>110.23643581</v>
      </c>
      <c r="T203" s="36">
        <f>SUMIFS(СВЦЭМ!$F$33:$F$776,СВЦЭМ!$A$33:$A$776,$A203,СВЦЭМ!$B$33:$B$776,T$190)+'СЕТ СН'!$F$12</f>
        <v>109.33636971</v>
      </c>
      <c r="U203" s="36">
        <f>SUMIFS(СВЦЭМ!$F$33:$F$776,СВЦЭМ!$A$33:$A$776,$A203,СВЦЭМ!$B$33:$B$776,U$190)+'СЕТ СН'!$F$12</f>
        <v>104.09739338</v>
      </c>
      <c r="V203" s="36">
        <f>SUMIFS(СВЦЭМ!$F$33:$F$776,СВЦЭМ!$A$33:$A$776,$A203,СВЦЭМ!$B$33:$B$776,V$190)+'СЕТ СН'!$F$12</f>
        <v>102.8872971</v>
      </c>
      <c r="W203" s="36">
        <f>SUMIFS(СВЦЭМ!$F$33:$F$776,СВЦЭМ!$A$33:$A$776,$A203,СВЦЭМ!$B$33:$B$776,W$190)+'СЕТ СН'!$F$12</f>
        <v>102.04790069000001</v>
      </c>
      <c r="X203" s="36">
        <f>SUMIFS(СВЦЭМ!$F$33:$F$776,СВЦЭМ!$A$33:$A$776,$A203,СВЦЭМ!$B$33:$B$776,X$190)+'СЕТ СН'!$F$12</f>
        <v>101.53663134999999</v>
      </c>
      <c r="Y203" s="36">
        <f>SUMIFS(СВЦЭМ!$F$33:$F$776,СВЦЭМ!$A$33:$A$776,$A203,СВЦЭМ!$B$33:$B$776,Y$190)+'СЕТ СН'!$F$12</f>
        <v>114.83158969</v>
      </c>
    </row>
    <row r="204" spans="1:25" ht="15.75" x14ac:dyDescent="0.2">
      <c r="A204" s="35">
        <f t="shared" si="5"/>
        <v>43630</v>
      </c>
      <c r="B204" s="36">
        <f>SUMIFS(СВЦЭМ!$F$33:$F$776,СВЦЭМ!$A$33:$A$776,$A204,СВЦЭМ!$B$33:$B$776,B$190)+'СЕТ СН'!$F$12</f>
        <v>129.54319029999999</v>
      </c>
      <c r="C204" s="36">
        <f>SUMIFS(СВЦЭМ!$F$33:$F$776,СВЦЭМ!$A$33:$A$776,$A204,СВЦЭМ!$B$33:$B$776,C$190)+'СЕТ СН'!$F$12</f>
        <v>136.91632250999999</v>
      </c>
      <c r="D204" s="36">
        <f>SUMIFS(СВЦЭМ!$F$33:$F$776,СВЦЭМ!$A$33:$A$776,$A204,СВЦЭМ!$B$33:$B$776,D$190)+'СЕТ СН'!$F$12</f>
        <v>141.44594168</v>
      </c>
      <c r="E204" s="36">
        <f>SUMIFS(СВЦЭМ!$F$33:$F$776,СВЦЭМ!$A$33:$A$776,$A204,СВЦЭМ!$B$33:$B$776,E$190)+'СЕТ СН'!$F$12</f>
        <v>142.35256330999999</v>
      </c>
      <c r="F204" s="36">
        <f>SUMIFS(СВЦЭМ!$F$33:$F$776,СВЦЭМ!$A$33:$A$776,$A204,СВЦЭМ!$B$33:$B$776,F$190)+'СЕТ СН'!$F$12</f>
        <v>140.58275008999999</v>
      </c>
      <c r="G204" s="36">
        <f>SUMIFS(СВЦЭМ!$F$33:$F$776,СВЦЭМ!$A$33:$A$776,$A204,СВЦЭМ!$B$33:$B$776,G$190)+'СЕТ СН'!$F$12</f>
        <v>145.09587517</v>
      </c>
      <c r="H204" s="36">
        <f>SUMIFS(СВЦЭМ!$F$33:$F$776,СВЦЭМ!$A$33:$A$776,$A204,СВЦЭМ!$B$33:$B$776,H$190)+'СЕТ СН'!$F$12</f>
        <v>134.62722909999999</v>
      </c>
      <c r="I204" s="36">
        <f>SUMIFS(СВЦЭМ!$F$33:$F$776,СВЦЭМ!$A$33:$A$776,$A204,СВЦЭМ!$B$33:$B$776,I$190)+'СЕТ СН'!$F$12</f>
        <v>126.22518254000001</v>
      </c>
      <c r="J204" s="36">
        <f>SUMIFS(СВЦЭМ!$F$33:$F$776,СВЦЭМ!$A$33:$A$776,$A204,СВЦЭМ!$B$33:$B$776,J$190)+'СЕТ СН'!$F$12</f>
        <v>118.03906655999999</v>
      </c>
      <c r="K204" s="36">
        <f>SUMIFS(СВЦЭМ!$F$33:$F$776,СВЦЭМ!$A$33:$A$776,$A204,СВЦЭМ!$B$33:$B$776,K$190)+'СЕТ СН'!$F$12</f>
        <v>116.19646615000001</v>
      </c>
      <c r="L204" s="36">
        <f>SUMIFS(СВЦЭМ!$F$33:$F$776,СВЦЭМ!$A$33:$A$776,$A204,СВЦЭМ!$B$33:$B$776,L$190)+'СЕТ СН'!$F$12</f>
        <v>114.58685905</v>
      </c>
      <c r="M204" s="36">
        <f>SUMIFS(СВЦЭМ!$F$33:$F$776,СВЦЭМ!$A$33:$A$776,$A204,СВЦЭМ!$B$33:$B$776,M$190)+'СЕТ СН'!$F$12</f>
        <v>111.29945303</v>
      </c>
      <c r="N204" s="36">
        <f>SUMIFS(СВЦЭМ!$F$33:$F$776,СВЦЭМ!$A$33:$A$776,$A204,СВЦЭМ!$B$33:$B$776,N$190)+'СЕТ СН'!$F$12</f>
        <v>115.9091336</v>
      </c>
      <c r="O204" s="36">
        <f>SUMIFS(СВЦЭМ!$F$33:$F$776,СВЦЭМ!$A$33:$A$776,$A204,СВЦЭМ!$B$33:$B$776,O$190)+'СЕТ СН'!$F$12</f>
        <v>113.83197002</v>
      </c>
      <c r="P204" s="36">
        <f>SUMIFS(СВЦЭМ!$F$33:$F$776,СВЦЭМ!$A$33:$A$776,$A204,СВЦЭМ!$B$33:$B$776,P$190)+'СЕТ СН'!$F$12</f>
        <v>113.52427403999999</v>
      </c>
      <c r="Q204" s="36">
        <f>SUMIFS(СВЦЭМ!$F$33:$F$776,СВЦЭМ!$A$33:$A$776,$A204,СВЦЭМ!$B$33:$B$776,Q$190)+'СЕТ СН'!$F$12</f>
        <v>108.57555739999999</v>
      </c>
      <c r="R204" s="36">
        <f>SUMIFS(СВЦЭМ!$F$33:$F$776,СВЦЭМ!$A$33:$A$776,$A204,СВЦЭМ!$B$33:$B$776,R$190)+'СЕТ СН'!$F$12</f>
        <v>102.33580696</v>
      </c>
      <c r="S204" s="36">
        <f>SUMIFS(СВЦЭМ!$F$33:$F$776,СВЦЭМ!$A$33:$A$776,$A204,СВЦЭМ!$B$33:$B$776,S$190)+'СЕТ СН'!$F$12</f>
        <v>105.61367319999999</v>
      </c>
      <c r="T204" s="36">
        <f>SUMIFS(СВЦЭМ!$F$33:$F$776,СВЦЭМ!$A$33:$A$776,$A204,СВЦЭМ!$B$33:$B$776,T$190)+'СЕТ СН'!$F$12</f>
        <v>104.2156975</v>
      </c>
      <c r="U204" s="36">
        <f>SUMIFS(СВЦЭМ!$F$33:$F$776,СВЦЭМ!$A$33:$A$776,$A204,СВЦЭМ!$B$33:$B$776,U$190)+'СЕТ СН'!$F$12</f>
        <v>103.50833414</v>
      </c>
      <c r="V204" s="36">
        <f>SUMIFS(СВЦЭМ!$F$33:$F$776,СВЦЭМ!$A$33:$A$776,$A204,СВЦЭМ!$B$33:$B$776,V$190)+'СЕТ СН'!$F$12</f>
        <v>102.56452880000001</v>
      </c>
      <c r="W204" s="36">
        <f>SUMIFS(СВЦЭМ!$F$33:$F$776,СВЦЭМ!$A$33:$A$776,$A204,СВЦЭМ!$B$33:$B$776,W$190)+'СЕТ СН'!$F$12</f>
        <v>101.53738582</v>
      </c>
      <c r="X204" s="36">
        <f>SUMIFS(СВЦЭМ!$F$33:$F$776,СВЦЭМ!$A$33:$A$776,$A204,СВЦЭМ!$B$33:$B$776,X$190)+'СЕТ СН'!$F$12</f>
        <v>104.50385034</v>
      </c>
      <c r="Y204" s="36">
        <f>SUMIFS(СВЦЭМ!$F$33:$F$776,СВЦЭМ!$A$33:$A$776,$A204,СВЦЭМ!$B$33:$B$776,Y$190)+'СЕТ СН'!$F$12</f>
        <v>110.51561997</v>
      </c>
    </row>
    <row r="205" spans="1:25" ht="15.75" x14ac:dyDescent="0.2">
      <c r="A205" s="35">
        <f t="shared" si="5"/>
        <v>43631</v>
      </c>
      <c r="B205" s="36">
        <f>SUMIFS(СВЦЭМ!$F$33:$F$776,СВЦЭМ!$A$33:$A$776,$A205,СВЦЭМ!$B$33:$B$776,B$190)+'СЕТ СН'!$F$12</f>
        <v>109.22469105</v>
      </c>
      <c r="C205" s="36">
        <f>SUMIFS(СВЦЭМ!$F$33:$F$776,СВЦЭМ!$A$33:$A$776,$A205,СВЦЭМ!$B$33:$B$776,C$190)+'СЕТ СН'!$F$12</f>
        <v>116.28751459999999</v>
      </c>
      <c r="D205" s="36">
        <f>SUMIFS(СВЦЭМ!$F$33:$F$776,СВЦЭМ!$A$33:$A$776,$A205,СВЦЭМ!$B$33:$B$776,D$190)+'СЕТ СН'!$F$12</f>
        <v>122.2498136</v>
      </c>
      <c r="E205" s="36">
        <f>SUMIFS(СВЦЭМ!$F$33:$F$776,СВЦЭМ!$A$33:$A$776,$A205,СВЦЭМ!$B$33:$B$776,E$190)+'СЕТ СН'!$F$12</f>
        <v>125.7988448</v>
      </c>
      <c r="F205" s="36">
        <f>SUMIFS(СВЦЭМ!$F$33:$F$776,СВЦЭМ!$A$33:$A$776,$A205,СВЦЭМ!$B$33:$B$776,F$190)+'СЕТ СН'!$F$12</f>
        <v>126.8530825</v>
      </c>
      <c r="G205" s="36">
        <f>SUMIFS(СВЦЭМ!$F$33:$F$776,СВЦЭМ!$A$33:$A$776,$A205,СВЦЭМ!$B$33:$B$776,G$190)+'СЕТ СН'!$F$12</f>
        <v>128.43538065000001</v>
      </c>
      <c r="H205" s="36">
        <f>SUMIFS(СВЦЭМ!$F$33:$F$776,СВЦЭМ!$A$33:$A$776,$A205,СВЦЭМ!$B$33:$B$776,H$190)+'СЕТ СН'!$F$12</f>
        <v>128.73595416000001</v>
      </c>
      <c r="I205" s="36">
        <f>SUMIFS(СВЦЭМ!$F$33:$F$776,СВЦЭМ!$A$33:$A$776,$A205,СВЦЭМ!$B$33:$B$776,I$190)+'СЕТ СН'!$F$12</f>
        <v>120.45851722</v>
      </c>
      <c r="J205" s="36">
        <f>SUMIFS(СВЦЭМ!$F$33:$F$776,СВЦЭМ!$A$33:$A$776,$A205,СВЦЭМ!$B$33:$B$776,J$190)+'СЕТ СН'!$F$12</f>
        <v>111.95119812999999</v>
      </c>
      <c r="K205" s="36">
        <f>SUMIFS(СВЦЭМ!$F$33:$F$776,СВЦЭМ!$A$33:$A$776,$A205,СВЦЭМ!$B$33:$B$776,K$190)+'СЕТ СН'!$F$12</f>
        <v>101.89487722</v>
      </c>
      <c r="L205" s="36">
        <f>SUMIFS(СВЦЭМ!$F$33:$F$776,СВЦЭМ!$A$33:$A$776,$A205,СВЦЭМ!$B$33:$B$776,L$190)+'СЕТ СН'!$F$12</f>
        <v>102.13835966000001</v>
      </c>
      <c r="M205" s="36">
        <f>SUMIFS(СВЦЭМ!$F$33:$F$776,СВЦЭМ!$A$33:$A$776,$A205,СВЦЭМ!$B$33:$B$776,M$190)+'СЕТ СН'!$F$12</f>
        <v>101.31860507</v>
      </c>
      <c r="N205" s="36">
        <f>SUMIFS(СВЦЭМ!$F$33:$F$776,СВЦЭМ!$A$33:$A$776,$A205,СВЦЭМ!$B$33:$B$776,N$190)+'СЕТ СН'!$F$12</f>
        <v>100.62747065000001</v>
      </c>
      <c r="O205" s="36">
        <f>SUMIFS(СВЦЭМ!$F$33:$F$776,СВЦЭМ!$A$33:$A$776,$A205,СВЦЭМ!$B$33:$B$776,O$190)+'СЕТ СН'!$F$12</f>
        <v>99.771652230000001</v>
      </c>
      <c r="P205" s="36">
        <f>SUMIFS(СВЦЭМ!$F$33:$F$776,СВЦЭМ!$A$33:$A$776,$A205,СВЦЭМ!$B$33:$B$776,P$190)+'СЕТ СН'!$F$12</f>
        <v>101.49534051000001</v>
      </c>
      <c r="Q205" s="36">
        <f>SUMIFS(СВЦЭМ!$F$33:$F$776,СВЦЭМ!$A$33:$A$776,$A205,СВЦЭМ!$B$33:$B$776,Q$190)+'СЕТ СН'!$F$12</f>
        <v>95.816158520000002</v>
      </c>
      <c r="R205" s="36">
        <f>SUMIFS(СВЦЭМ!$F$33:$F$776,СВЦЭМ!$A$33:$A$776,$A205,СВЦЭМ!$B$33:$B$776,R$190)+'СЕТ СН'!$F$12</f>
        <v>90.048862900000003</v>
      </c>
      <c r="S205" s="36">
        <f>SUMIFS(СВЦЭМ!$F$33:$F$776,СВЦЭМ!$A$33:$A$776,$A205,СВЦЭМ!$B$33:$B$776,S$190)+'СЕТ СН'!$F$12</f>
        <v>91.393895720000003</v>
      </c>
      <c r="T205" s="36">
        <f>SUMIFS(СВЦЭМ!$F$33:$F$776,СВЦЭМ!$A$33:$A$776,$A205,СВЦЭМ!$B$33:$B$776,T$190)+'СЕТ СН'!$F$12</f>
        <v>106.64248909</v>
      </c>
      <c r="U205" s="36">
        <f>SUMIFS(СВЦЭМ!$F$33:$F$776,СВЦЭМ!$A$33:$A$776,$A205,СВЦЭМ!$B$33:$B$776,U$190)+'СЕТ СН'!$F$12</f>
        <v>97.521787149999994</v>
      </c>
      <c r="V205" s="36">
        <f>SUMIFS(СВЦЭМ!$F$33:$F$776,СВЦЭМ!$A$33:$A$776,$A205,СВЦЭМ!$B$33:$B$776,V$190)+'СЕТ СН'!$F$12</f>
        <v>92.979537219999997</v>
      </c>
      <c r="W205" s="36">
        <f>SUMIFS(СВЦЭМ!$F$33:$F$776,СВЦЭМ!$A$33:$A$776,$A205,СВЦЭМ!$B$33:$B$776,W$190)+'СЕТ СН'!$F$12</f>
        <v>94.394592079999995</v>
      </c>
      <c r="X205" s="36">
        <f>SUMIFS(СВЦЭМ!$F$33:$F$776,СВЦЭМ!$A$33:$A$776,$A205,СВЦЭМ!$B$33:$B$776,X$190)+'СЕТ СН'!$F$12</f>
        <v>89.903933949999995</v>
      </c>
      <c r="Y205" s="36">
        <f>SUMIFS(СВЦЭМ!$F$33:$F$776,СВЦЭМ!$A$33:$A$776,$A205,СВЦЭМ!$B$33:$B$776,Y$190)+'СЕТ СН'!$F$12</f>
        <v>91.70884839</v>
      </c>
    </row>
    <row r="206" spans="1:25" ht="15.75" x14ac:dyDescent="0.2">
      <c r="A206" s="35">
        <f t="shared" si="5"/>
        <v>43632</v>
      </c>
      <c r="B206" s="36">
        <f>SUMIFS(СВЦЭМ!$F$33:$F$776,СВЦЭМ!$A$33:$A$776,$A206,СВЦЭМ!$B$33:$B$776,B$190)+'СЕТ СН'!$F$12</f>
        <v>102.59633529</v>
      </c>
      <c r="C206" s="36">
        <f>SUMIFS(СВЦЭМ!$F$33:$F$776,СВЦЭМ!$A$33:$A$776,$A206,СВЦЭМ!$B$33:$B$776,C$190)+'СЕТ СН'!$F$12</f>
        <v>106.86402145</v>
      </c>
      <c r="D206" s="36">
        <f>SUMIFS(СВЦЭМ!$F$33:$F$776,СВЦЭМ!$A$33:$A$776,$A206,СВЦЭМ!$B$33:$B$776,D$190)+'СЕТ СН'!$F$12</f>
        <v>110.24798864</v>
      </c>
      <c r="E206" s="36">
        <f>SUMIFS(СВЦЭМ!$F$33:$F$776,СВЦЭМ!$A$33:$A$776,$A206,СВЦЭМ!$B$33:$B$776,E$190)+'СЕТ СН'!$F$12</f>
        <v>111.91384042</v>
      </c>
      <c r="F206" s="36">
        <f>SUMIFS(СВЦЭМ!$F$33:$F$776,СВЦЭМ!$A$33:$A$776,$A206,СВЦЭМ!$B$33:$B$776,F$190)+'СЕТ СН'!$F$12</f>
        <v>113.52542776</v>
      </c>
      <c r="G206" s="36">
        <f>SUMIFS(СВЦЭМ!$F$33:$F$776,СВЦЭМ!$A$33:$A$776,$A206,СВЦЭМ!$B$33:$B$776,G$190)+'СЕТ СН'!$F$12</f>
        <v>112.75571361</v>
      </c>
      <c r="H206" s="36">
        <f>SUMIFS(СВЦЭМ!$F$33:$F$776,СВЦЭМ!$A$33:$A$776,$A206,СВЦЭМ!$B$33:$B$776,H$190)+'СЕТ СН'!$F$12</f>
        <v>111.19659356</v>
      </c>
      <c r="I206" s="36">
        <f>SUMIFS(СВЦЭМ!$F$33:$F$776,СВЦЭМ!$A$33:$A$776,$A206,СВЦЭМ!$B$33:$B$776,I$190)+'СЕТ СН'!$F$12</f>
        <v>106.21113975999999</v>
      </c>
      <c r="J206" s="36">
        <f>SUMIFS(СВЦЭМ!$F$33:$F$776,СВЦЭМ!$A$33:$A$776,$A206,СВЦЭМ!$B$33:$B$776,J$190)+'СЕТ СН'!$F$12</f>
        <v>101.66629211</v>
      </c>
      <c r="K206" s="36">
        <f>SUMIFS(СВЦЭМ!$F$33:$F$776,СВЦЭМ!$A$33:$A$776,$A206,СВЦЭМ!$B$33:$B$776,K$190)+'СЕТ СН'!$F$12</f>
        <v>97.677027649999999</v>
      </c>
      <c r="L206" s="36">
        <f>SUMIFS(СВЦЭМ!$F$33:$F$776,СВЦЭМ!$A$33:$A$776,$A206,СВЦЭМ!$B$33:$B$776,L$190)+'СЕТ СН'!$F$12</f>
        <v>94.190886599999999</v>
      </c>
      <c r="M206" s="36">
        <f>SUMIFS(СВЦЭМ!$F$33:$F$776,СВЦЭМ!$A$33:$A$776,$A206,СВЦЭМ!$B$33:$B$776,M$190)+'СЕТ СН'!$F$12</f>
        <v>93.96441944</v>
      </c>
      <c r="N206" s="36">
        <f>SUMIFS(СВЦЭМ!$F$33:$F$776,СВЦЭМ!$A$33:$A$776,$A206,СВЦЭМ!$B$33:$B$776,N$190)+'СЕТ СН'!$F$12</f>
        <v>92.849845909999999</v>
      </c>
      <c r="O206" s="36">
        <f>SUMIFS(СВЦЭМ!$F$33:$F$776,СВЦЭМ!$A$33:$A$776,$A206,СВЦЭМ!$B$33:$B$776,O$190)+'СЕТ СН'!$F$12</f>
        <v>94.314891509999995</v>
      </c>
      <c r="P206" s="36">
        <f>SUMIFS(СВЦЭМ!$F$33:$F$776,СВЦЭМ!$A$33:$A$776,$A206,СВЦЭМ!$B$33:$B$776,P$190)+'СЕТ СН'!$F$12</f>
        <v>100.11889913</v>
      </c>
      <c r="Q206" s="36">
        <f>SUMIFS(СВЦЭМ!$F$33:$F$776,СВЦЭМ!$A$33:$A$776,$A206,СВЦЭМ!$B$33:$B$776,Q$190)+'СЕТ СН'!$F$12</f>
        <v>95.557737950000003</v>
      </c>
      <c r="R206" s="36">
        <f>SUMIFS(СВЦЭМ!$F$33:$F$776,СВЦЭМ!$A$33:$A$776,$A206,СВЦЭМ!$B$33:$B$776,R$190)+'СЕТ СН'!$F$12</f>
        <v>100.66032014</v>
      </c>
      <c r="S206" s="36">
        <f>SUMIFS(СВЦЭМ!$F$33:$F$776,СВЦЭМ!$A$33:$A$776,$A206,СВЦЭМ!$B$33:$B$776,S$190)+'СЕТ СН'!$F$12</f>
        <v>102.70591004000001</v>
      </c>
      <c r="T206" s="36">
        <f>SUMIFS(СВЦЭМ!$F$33:$F$776,СВЦЭМ!$A$33:$A$776,$A206,СВЦЭМ!$B$33:$B$776,T$190)+'СЕТ СН'!$F$12</f>
        <v>103.69535035</v>
      </c>
      <c r="U206" s="36">
        <f>SUMIFS(СВЦЭМ!$F$33:$F$776,СВЦЭМ!$A$33:$A$776,$A206,СВЦЭМ!$B$33:$B$776,U$190)+'СЕТ СН'!$F$12</f>
        <v>103.68887126</v>
      </c>
      <c r="V206" s="36">
        <f>SUMIFS(СВЦЭМ!$F$33:$F$776,СВЦЭМ!$A$33:$A$776,$A206,СВЦЭМ!$B$33:$B$776,V$190)+'СЕТ СН'!$F$12</f>
        <v>105.73921258</v>
      </c>
      <c r="W206" s="36">
        <f>SUMIFS(СВЦЭМ!$F$33:$F$776,СВЦЭМ!$A$33:$A$776,$A206,СВЦЭМ!$B$33:$B$776,W$190)+'СЕТ СН'!$F$12</f>
        <v>110.91562279999999</v>
      </c>
      <c r="X206" s="36">
        <f>SUMIFS(СВЦЭМ!$F$33:$F$776,СВЦЭМ!$A$33:$A$776,$A206,СВЦЭМ!$B$33:$B$776,X$190)+'СЕТ СН'!$F$12</f>
        <v>104.9915652</v>
      </c>
      <c r="Y206" s="36">
        <f>SUMIFS(СВЦЭМ!$F$33:$F$776,СВЦЭМ!$A$33:$A$776,$A206,СВЦЭМ!$B$33:$B$776,Y$190)+'СЕТ СН'!$F$12</f>
        <v>100.21899087</v>
      </c>
    </row>
    <row r="207" spans="1:25" ht="15.75" x14ac:dyDescent="0.2">
      <c r="A207" s="35">
        <f t="shared" si="5"/>
        <v>43633</v>
      </c>
      <c r="B207" s="36">
        <f>SUMIFS(СВЦЭМ!$F$33:$F$776,СВЦЭМ!$A$33:$A$776,$A207,СВЦЭМ!$B$33:$B$776,B$190)+'СЕТ СН'!$F$12</f>
        <v>111.25310737</v>
      </c>
      <c r="C207" s="36">
        <f>SUMIFS(СВЦЭМ!$F$33:$F$776,СВЦЭМ!$A$33:$A$776,$A207,СВЦЭМ!$B$33:$B$776,C$190)+'СЕТ СН'!$F$12</f>
        <v>116.82892029</v>
      </c>
      <c r="D207" s="36">
        <f>SUMIFS(СВЦЭМ!$F$33:$F$776,СВЦЭМ!$A$33:$A$776,$A207,СВЦЭМ!$B$33:$B$776,D$190)+'СЕТ СН'!$F$12</f>
        <v>122.9105129</v>
      </c>
      <c r="E207" s="36">
        <f>SUMIFS(СВЦЭМ!$F$33:$F$776,СВЦЭМ!$A$33:$A$776,$A207,СВЦЭМ!$B$33:$B$776,E$190)+'СЕТ СН'!$F$12</f>
        <v>125.6483451</v>
      </c>
      <c r="F207" s="36">
        <f>SUMIFS(СВЦЭМ!$F$33:$F$776,СВЦЭМ!$A$33:$A$776,$A207,СВЦЭМ!$B$33:$B$776,F$190)+'СЕТ СН'!$F$12</f>
        <v>128.52907031000001</v>
      </c>
      <c r="G207" s="36">
        <f>SUMIFS(СВЦЭМ!$F$33:$F$776,СВЦЭМ!$A$33:$A$776,$A207,СВЦЭМ!$B$33:$B$776,G$190)+'СЕТ СН'!$F$12</f>
        <v>127.42063827</v>
      </c>
      <c r="H207" s="36">
        <f>SUMIFS(СВЦЭМ!$F$33:$F$776,СВЦЭМ!$A$33:$A$776,$A207,СВЦЭМ!$B$33:$B$776,H$190)+'СЕТ СН'!$F$12</f>
        <v>116.21775626</v>
      </c>
      <c r="I207" s="36">
        <f>SUMIFS(СВЦЭМ!$F$33:$F$776,СВЦЭМ!$A$33:$A$776,$A207,СВЦЭМ!$B$33:$B$776,I$190)+'СЕТ СН'!$F$12</f>
        <v>110.92827327000001</v>
      </c>
      <c r="J207" s="36">
        <f>SUMIFS(СВЦЭМ!$F$33:$F$776,СВЦЭМ!$A$33:$A$776,$A207,СВЦЭМ!$B$33:$B$776,J$190)+'СЕТ СН'!$F$12</f>
        <v>108.44097213000001</v>
      </c>
      <c r="K207" s="36">
        <f>SUMIFS(СВЦЭМ!$F$33:$F$776,СВЦЭМ!$A$33:$A$776,$A207,СВЦЭМ!$B$33:$B$776,K$190)+'СЕТ СН'!$F$12</f>
        <v>105.43932092999999</v>
      </c>
      <c r="L207" s="36">
        <f>SUMIFS(СВЦЭМ!$F$33:$F$776,СВЦЭМ!$A$33:$A$776,$A207,СВЦЭМ!$B$33:$B$776,L$190)+'СЕТ СН'!$F$12</f>
        <v>103.39150429</v>
      </c>
      <c r="M207" s="36">
        <f>SUMIFS(СВЦЭМ!$F$33:$F$776,СВЦЭМ!$A$33:$A$776,$A207,СВЦЭМ!$B$33:$B$776,M$190)+'СЕТ СН'!$F$12</f>
        <v>103.86808572</v>
      </c>
      <c r="N207" s="36">
        <f>SUMIFS(СВЦЭМ!$F$33:$F$776,СВЦЭМ!$A$33:$A$776,$A207,СВЦЭМ!$B$33:$B$776,N$190)+'СЕТ СН'!$F$12</f>
        <v>104.73963696</v>
      </c>
      <c r="O207" s="36">
        <f>SUMIFS(СВЦЭМ!$F$33:$F$776,СВЦЭМ!$A$33:$A$776,$A207,СВЦЭМ!$B$33:$B$776,O$190)+'СЕТ СН'!$F$12</f>
        <v>104.78559086999999</v>
      </c>
      <c r="P207" s="36">
        <f>SUMIFS(СВЦЭМ!$F$33:$F$776,СВЦЭМ!$A$33:$A$776,$A207,СВЦЭМ!$B$33:$B$776,P$190)+'СЕТ СН'!$F$12</f>
        <v>107.96355771</v>
      </c>
      <c r="Q207" s="36">
        <f>SUMIFS(СВЦЭМ!$F$33:$F$776,СВЦЭМ!$A$33:$A$776,$A207,СВЦЭМ!$B$33:$B$776,Q$190)+'СЕТ СН'!$F$12</f>
        <v>106.5583498</v>
      </c>
      <c r="R207" s="36">
        <f>SUMIFS(СВЦЭМ!$F$33:$F$776,СВЦЭМ!$A$33:$A$776,$A207,СВЦЭМ!$B$33:$B$776,R$190)+'СЕТ СН'!$F$12</f>
        <v>113.20025147</v>
      </c>
      <c r="S207" s="36">
        <f>SUMIFS(СВЦЭМ!$F$33:$F$776,СВЦЭМ!$A$33:$A$776,$A207,СВЦЭМ!$B$33:$B$776,S$190)+'СЕТ СН'!$F$12</f>
        <v>114.77151954999999</v>
      </c>
      <c r="T207" s="36">
        <f>SUMIFS(СВЦЭМ!$F$33:$F$776,СВЦЭМ!$A$33:$A$776,$A207,СВЦЭМ!$B$33:$B$776,T$190)+'СЕТ СН'!$F$12</f>
        <v>115.88199441</v>
      </c>
      <c r="U207" s="36">
        <f>SUMIFS(СВЦЭМ!$F$33:$F$776,СВЦЭМ!$A$33:$A$776,$A207,СВЦЭМ!$B$33:$B$776,U$190)+'СЕТ СН'!$F$12</f>
        <v>115.2165026</v>
      </c>
      <c r="V207" s="36">
        <f>SUMIFS(СВЦЭМ!$F$33:$F$776,СВЦЭМ!$A$33:$A$776,$A207,СВЦЭМ!$B$33:$B$776,V$190)+'СЕТ СН'!$F$12</f>
        <v>115.83354627</v>
      </c>
      <c r="W207" s="36">
        <f>SUMIFS(СВЦЭМ!$F$33:$F$776,СВЦЭМ!$A$33:$A$776,$A207,СВЦЭМ!$B$33:$B$776,W$190)+'СЕТ СН'!$F$12</f>
        <v>118.77685495</v>
      </c>
      <c r="X207" s="36">
        <f>SUMIFS(СВЦЭМ!$F$33:$F$776,СВЦЭМ!$A$33:$A$776,$A207,СВЦЭМ!$B$33:$B$776,X$190)+'СЕТ СН'!$F$12</f>
        <v>114.98390329999999</v>
      </c>
      <c r="Y207" s="36">
        <f>SUMIFS(СВЦЭМ!$F$33:$F$776,СВЦЭМ!$A$33:$A$776,$A207,СВЦЭМ!$B$33:$B$776,Y$190)+'СЕТ СН'!$F$12</f>
        <v>98.858940309999994</v>
      </c>
    </row>
    <row r="208" spans="1:25" ht="15.75" x14ac:dyDescent="0.2">
      <c r="A208" s="35">
        <f t="shared" si="5"/>
        <v>43634</v>
      </c>
      <c r="B208" s="36">
        <f>SUMIFS(СВЦЭМ!$F$33:$F$776,СВЦЭМ!$A$33:$A$776,$A208,СВЦЭМ!$B$33:$B$776,B$190)+'СЕТ СН'!$F$12</f>
        <v>134.88986147</v>
      </c>
      <c r="C208" s="36">
        <f>SUMIFS(СВЦЭМ!$F$33:$F$776,СВЦЭМ!$A$33:$A$776,$A208,СВЦЭМ!$B$33:$B$776,C$190)+'СЕТ СН'!$F$12</f>
        <v>143.09840005000001</v>
      </c>
      <c r="D208" s="36">
        <f>SUMIFS(СВЦЭМ!$F$33:$F$776,СВЦЭМ!$A$33:$A$776,$A208,СВЦЭМ!$B$33:$B$776,D$190)+'СЕТ СН'!$F$12</f>
        <v>145.98644948</v>
      </c>
      <c r="E208" s="36">
        <f>SUMIFS(СВЦЭМ!$F$33:$F$776,СВЦЭМ!$A$33:$A$776,$A208,СВЦЭМ!$B$33:$B$776,E$190)+'СЕТ СН'!$F$12</f>
        <v>149.43561722999999</v>
      </c>
      <c r="F208" s="36">
        <f>SUMIFS(СВЦЭМ!$F$33:$F$776,СВЦЭМ!$A$33:$A$776,$A208,СВЦЭМ!$B$33:$B$776,F$190)+'СЕТ СН'!$F$12</f>
        <v>148.48107583999999</v>
      </c>
      <c r="G208" s="36">
        <f>SUMIFS(СВЦЭМ!$F$33:$F$776,СВЦЭМ!$A$33:$A$776,$A208,СВЦЭМ!$B$33:$B$776,G$190)+'СЕТ СН'!$F$12</f>
        <v>144.75970297999999</v>
      </c>
      <c r="H208" s="36">
        <f>SUMIFS(СВЦЭМ!$F$33:$F$776,СВЦЭМ!$A$33:$A$776,$A208,СВЦЭМ!$B$33:$B$776,H$190)+'СЕТ СН'!$F$12</f>
        <v>138.40173060999999</v>
      </c>
      <c r="I208" s="36">
        <f>SUMIFS(СВЦЭМ!$F$33:$F$776,СВЦЭМ!$A$33:$A$776,$A208,СВЦЭМ!$B$33:$B$776,I$190)+'СЕТ СН'!$F$12</f>
        <v>129.58081919</v>
      </c>
      <c r="J208" s="36">
        <f>SUMIFS(СВЦЭМ!$F$33:$F$776,СВЦЭМ!$A$33:$A$776,$A208,СВЦЭМ!$B$33:$B$776,J$190)+'СЕТ СН'!$F$12</f>
        <v>118.81521394000001</v>
      </c>
      <c r="K208" s="36">
        <f>SUMIFS(СВЦЭМ!$F$33:$F$776,СВЦЭМ!$A$33:$A$776,$A208,СВЦЭМ!$B$33:$B$776,K$190)+'СЕТ СН'!$F$12</f>
        <v>112.9752117</v>
      </c>
      <c r="L208" s="36">
        <f>SUMIFS(СВЦЭМ!$F$33:$F$776,СВЦЭМ!$A$33:$A$776,$A208,СВЦЭМ!$B$33:$B$776,L$190)+'СЕТ СН'!$F$12</f>
        <v>112.51720979</v>
      </c>
      <c r="M208" s="36">
        <f>SUMIFS(СВЦЭМ!$F$33:$F$776,СВЦЭМ!$A$33:$A$776,$A208,СВЦЭМ!$B$33:$B$776,M$190)+'СЕТ СН'!$F$12</f>
        <v>113.77283745</v>
      </c>
      <c r="N208" s="36">
        <f>SUMIFS(СВЦЭМ!$F$33:$F$776,СВЦЭМ!$A$33:$A$776,$A208,СВЦЭМ!$B$33:$B$776,N$190)+'СЕТ СН'!$F$12</f>
        <v>114.01022531</v>
      </c>
      <c r="O208" s="36">
        <f>SUMIFS(СВЦЭМ!$F$33:$F$776,СВЦЭМ!$A$33:$A$776,$A208,СВЦЭМ!$B$33:$B$776,O$190)+'СЕТ СН'!$F$12</f>
        <v>114.62577229999999</v>
      </c>
      <c r="P208" s="36">
        <f>SUMIFS(СВЦЭМ!$F$33:$F$776,СВЦЭМ!$A$33:$A$776,$A208,СВЦЭМ!$B$33:$B$776,P$190)+'СЕТ СН'!$F$12</f>
        <v>117.15117490999999</v>
      </c>
      <c r="Q208" s="36">
        <f>SUMIFS(СВЦЭМ!$F$33:$F$776,СВЦЭМ!$A$33:$A$776,$A208,СВЦЭМ!$B$33:$B$776,Q$190)+'СЕТ СН'!$F$12</f>
        <v>112.07777622</v>
      </c>
      <c r="R208" s="36">
        <f>SUMIFS(СВЦЭМ!$F$33:$F$776,СВЦЭМ!$A$33:$A$776,$A208,СВЦЭМ!$B$33:$B$776,R$190)+'СЕТ СН'!$F$12</f>
        <v>113.54662921000001</v>
      </c>
      <c r="S208" s="36">
        <f>SUMIFS(СВЦЭМ!$F$33:$F$776,СВЦЭМ!$A$33:$A$776,$A208,СВЦЭМ!$B$33:$B$776,S$190)+'СЕТ СН'!$F$12</f>
        <v>113.88529394</v>
      </c>
      <c r="T208" s="36">
        <f>SUMIFS(СВЦЭМ!$F$33:$F$776,СВЦЭМ!$A$33:$A$776,$A208,СВЦЭМ!$B$33:$B$776,T$190)+'СЕТ СН'!$F$12</f>
        <v>114.47320899</v>
      </c>
      <c r="U208" s="36">
        <f>SUMIFS(СВЦЭМ!$F$33:$F$776,СВЦЭМ!$A$33:$A$776,$A208,СВЦЭМ!$B$33:$B$776,U$190)+'СЕТ СН'!$F$12</f>
        <v>114.66618962</v>
      </c>
      <c r="V208" s="36">
        <f>SUMIFS(СВЦЭМ!$F$33:$F$776,СВЦЭМ!$A$33:$A$776,$A208,СВЦЭМ!$B$33:$B$776,V$190)+'СЕТ СН'!$F$12</f>
        <v>115.23003362999999</v>
      </c>
      <c r="W208" s="36">
        <f>SUMIFS(СВЦЭМ!$F$33:$F$776,СВЦЭМ!$A$33:$A$776,$A208,СВЦЭМ!$B$33:$B$776,W$190)+'СЕТ СН'!$F$12</f>
        <v>115.06370880999999</v>
      </c>
      <c r="X208" s="36">
        <f>SUMIFS(СВЦЭМ!$F$33:$F$776,СВЦЭМ!$A$33:$A$776,$A208,СВЦЭМ!$B$33:$B$776,X$190)+'СЕТ СН'!$F$12</f>
        <v>97.648617999999999</v>
      </c>
      <c r="Y208" s="36">
        <f>SUMIFS(СВЦЭМ!$F$33:$F$776,СВЦЭМ!$A$33:$A$776,$A208,СВЦЭМ!$B$33:$B$776,Y$190)+'СЕТ СН'!$F$12</f>
        <v>102.06491593</v>
      </c>
    </row>
    <row r="209" spans="1:25" ht="15.75" x14ac:dyDescent="0.2">
      <c r="A209" s="35">
        <f t="shared" si="5"/>
        <v>43635</v>
      </c>
      <c r="B209" s="36">
        <f>SUMIFS(СВЦЭМ!$F$33:$F$776,СВЦЭМ!$A$33:$A$776,$A209,СВЦЭМ!$B$33:$B$776,B$190)+'СЕТ СН'!$F$12</f>
        <v>124.31092958000001</v>
      </c>
      <c r="C209" s="36">
        <f>SUMIFS(СВЦЭМ!$F$33:$F$776,СВЦЭМ!$A$33:$A$776,$A209,СВЦЭМ!$B$33:$B$776,C$190)+'СЕТ СН'!$F$12</f>
        <v>133.10628484</v>
      </c>
      <c r="D209" s="36">
        <f>SUMIFS(СВЦЭМ!$F$33:$F$776,СВЦЭМ!$A$33:$A$776,$A209,СВЦЭМ!$B$33:$B$776,D$190)+'СЕТ СН'!$F$12</f>
        <v>139.38442483</v>
      </c>
      <c r="E209" s="36">
        <f>SUMIFS(СВЦЭМ!$F$33:$F$776,СВЦЭМ!$A$33:$A$776,$A209,СВЦЭМ!$B$33:$B$776,E$190)+'СЕТ СН'!$F$12</f>
        <v>140.93759752</v>
      </c>
      <c r="F209" s="36">
        <f>SUMIFS(СВЦЭМ!$F$33:$F$776,СВЦЭМ!$A$33:$A$776,$A209,СВЦЭМ!$B$33:$B$776,F$190)+'СЕТ СН'!$F$12</f>
        <v>139.48155715999999</v>
      </c>
      <c r="G209" s="36">
        <f>SUMIFS(СВЦЭМ!$F$33:$F$776,СВЦЭМ!$A$33:$A$776,$A209,СВЦЭМ!$B$33:$B$776,G$190)+'СЕТ СН'!$F$12</f>
        <v>139.91696200000001</v>
      </c>
      <c r="H209" s="36">
        <f>SUMIFS(СВЦЭМ!$F$33:$F$776,СВЦЭМ!$A$33:$A$776,$A209,СВЦЭМ!$B$33:$B$776,H$190)+'СЕТ СН'!$F$12</f>
        <v>129.54606275</v>
      </c>
      <c r="I209" s="36">
        <f>SUMIFS(СВЦЭМ!$F$33:$F$776,СВЦЭМ!$A$33:$A$776,$A209,СВЦЭМ!$B$33:$B$776,I$190)+'СЕТ СН'!$F$12</f>
        <v>119.65082468</v>
      </c>
      <c r="J209" s="36">
        <f>SUMIFS(СВЦЭМ!$F$33:$F$776,СВЦЭМ!$A$33:$A$776,$A209,СВЦЭМ!$B$33:$B$776,J$190)+'СЕТ СН'!$F$12</f>
        <v>115.39800534</v>
      </c>
      <c r="K209" s="36">
        <f>SUMIFS(СВЦЭМ!$F$33:$F$776,СВЦЭМ!$A$33:$A$776,$A209,СВЦЭМ!$B$33:$B$776,K$190)+'СЕТ СН'!$F$12</f>
        <v>107.40229558999999</v>
      </c>
      <c r="L209" s="36">
        <f>SUMIFS(СВЦЭМ!$F$33:$F$776,СВЦЭМ!$A$33:$A$776,$A209,СВЦЭМ!$B$33:$B$776,L$190)+'СЕТ СН'!$F$12</f>
        <v>108.27289287000001</v>
      </c>
      <c r="M209" s="36">
        <f>SUMIFS(СВЦЭМ!$F$33:$F$776,СВЦЭМ!$A$33:$A$776,$A209,СВЦЭМ!$B$33:$B$776,M$190)+'СЕТ СН'!$F$12</f>
        <v>107.81495676</v>
      </c>
      <c r="N209" s="36">
        <f>SUMIFS(СВЦЭМ!$F$33:$F$776,СВЦЭМ!$A$33:$A$776,$A209,СВЦЭМ!$B$33:$B$776,N$190)+'СЕТ СН'!$F$12</f>
        <v>112.72616054</v>
      </c>
      <c r="O209" s="36">
        <f>SUMIFS(СВЦЭМ!$F$33:$F$776,СВЦЭМ!$A$33:$A$776,$A209,СВЦЭМ!$B$33:$B$776,O$190)+'СЕТ СН'!$F$12</f>
        <v>109.76617227</v>
      </c>
      <c r="P209" s="36">
        <f>SUMIFS(СВЦЭМ!$F$33:$F$776,СВЦЭМ!$A$33:$A$776,$A209,СВЦЭМ!$B$33:$B$776,P$190)+'СЕТ СН'!$F$12</f>
        <v>110.80959393000001</v>
      </c>
      <c r="Q209" s="36">
        <f>SUMIFS(СВЦЭМ!$F$33:$F$776,СВЦЭМ!$A$33:$A$776,$A209,СВЦЭМ!$B$33:$B$776,Q$190)+'СЕТ СН'!$F$12</f>
        <v>103.99690004</v>
      </c>
      <c r="R209" s="36">
        <f>SUMIFS(СВЦЭМ!$F$33:$F$776,СВЦЭМ!$A$33:$A$776,$A209,СВЦЭМ!$B$33:$B$776,R$190)+'СЕТ СН'!$F$12</f>
        <v>96.639828069999993</v>
      </c>
      <c r="S209" s="36">
        <f>SUMIFS(СВЦЭМ!$F$33:$F$776,СВЦЭМ!$A$33:$A$776,$A209,СВЦЭМ!$B$33:$B$776,S$190)+'СЕТ СН'!$F$12</f>
        <v>101.60402571</v>
      </c>
      <c r="T209" s="36">
        <f>SUMIFS(СВЦЭМ!$F$33:$F$776,СВЦЭМ!$A$33:$A$776,$A209,СВЦЭМ!$B$33:$B$776,T$190)+'СЕТ СН'!$F$12</f>
        <v>99.488394369999995</v>
      </c>
      <c r="U209" s="36">
        <f>SUMIFS(СВЦЭМ!$F$33:$F$776,СВЦЭМ!$A$33:$A$776,$A209,СВЦЭМ!$B$33:$B$776,U$190)+'СЕТ СН'!$F$12</f>
        <v>98.323394840000006</v>
      </c>
      <c r="V209" s="36">
        <f>SUMIFS(СВЦЭМ!$F$33:$F$776,СВЦЭМ!$A$33:$A$776,$A209,СВЦЭМ!$B$33:$B$776,V$190)+'СЕТ СН'!$F$12</f>
        <v>96.800931869999999</v>
      </c>
      <c r="W209" s="36">
        <f>SUMIFS(СВЦЭМ!$F$33:$F$776,СВЦЭМ!$A$33:$A$776,$A209,СВЦЭМ!$B$33:$B$776,W$190)+'СЕТ СН'!$F$12</f>
        <v>94.874547989999996</v>
      </c>
      <c r="X209" s="36">
        <f>SUMIFS(СВЦЭМ!$F$33:$F$776,СВЦЭМ!$A$33:$A$776,$A209,СВЦЭМ!$B$33:$B$776,X$190)+'СЕТ СН'!$F$12</f>
        <v>96.836960849999997</v>
      </c>
      <c r="Y209" s="36">
        <f>SUMIFS(СВЦЭМ!$F$33:$F$776,СВЦЭМ!$A$33:$A$776,$A209,СВЦЭМ!$B$33:$B$776,Y$190)+'СЕТ СН'!$F$12</f>
        <v>109.34761408999999</v>
      </c>
    </row>
    <row r="210" spans="1:25" ht="15.75" x14ac:dyDescent="0.2">
      <c r="A210" s="35">
        <f t="shared" si="5"/>
        <v>43636</v>
      </c>
      <c r="B210" s="36">
        <f>SUMIFS(СВЦЭМ!$F$33:$F$776,СВЦЭМ!$A$33:$A$776,$A210,СВЦЭМ!$B$33:$B$776,B$190)+'СЕТ СН'!$F$12</f>
        <v>116.83400652</v>
      </c>
      <c r="C210" s="36">
        <f>SUMIFS(СВЦЭМ!$F$33:$F$776,СВЦЭМ!$A$33:$A$776,$A210,СВЦЭМ!$B$33:$B$776,C$190)+'СЕТ СН'!$F$12</f>
        <v>124.96202715</v>
      </c>
      <c r="D210" s="36">
        <f>SUMIFS(СВЦЭМ!$F$33:$F$776,СВЦЭМ!$A$33:$A$776,$A210,СВЦЭМ!$B$33:$B$776,D$190)+'СЕТ СН'!$F$12</f>
        <v>130.57662033</v>
      </c>
      <c r="E210" s="36">
        <f>SUMIFS(СВЦЭМ!$F$33:$F$776,СВЦЭМ!$A$33:$A$776,$A210,СВЦЭМ!$B$33:$B$776,E$190)+'СЕТ СН'!$F$12</f>
        <v>131.22115689</v>
      </c>
      <c r="F210" s="36">
        <f>SUMIFS(СВЦЭМ!$F$33:$F$776,СВЦЭМ!$A$33:$A$776,$A210,СВЦЭМ!$B$33:$B$776,F$190)+'СЕТ СН'!$F$12</f>
        <v>131.33465494000001</v>
      </c>
      <c r="G210" s="36">
        <f>SUMIFS(СВЦЭМ!$F$33:$F$776,СВЦЭМ!$A$33:$A$776,$A210,СВЦЭМ!$B$33:$B$776,G$190)+'СЕТ СН'!$F$12</f>
        <v>133.54621086</v>
      </c>
      <c r="H210" s="36">
        <f>SUMIFS(СВЦЭМ!$F$33:$F$776,СВЦЭМ!$A$33:$A$776,$A210,СВЦЭМ!$B$33:$B$776,H$190)+'СЕТ СН'!$F$12</f>
        <v>132.14064442</v>
      </c>
      <c r="I210" s="36">
        <f>SUMIFS(СВЦЭМ!$F$33:$F$776,СВЦЭМ!$A$33:$A$776,$A210,СВЦЭМ!$B$33:$B$776,I$190)+'СЕТ СН'!$F$12</f>
        <v>128.11914823000001</v>
      </c>
      <c r="J210" s="36">
        <f>SUMIFS(СВЦЭМ!$F$33:$F$776,СВЦЭМ!$A$33:$A$776,$A210,СВЦЭМ!$B$33:$B$776,J$190)+'СЕТ СН'!$F$12</f>
        <v>123.76598274</v>
      </c>
      <c r="K210" s="36">
        <f>SUMIFS(СВЦЭМ!$F$33:$F$776,СВЦЭМ!$A$33:$A$776,$A210,СВЦЭМ!$B$33:$B$776,K$190)+'СЕТ СН'!$F$12</f>
        <v>119.25481709</v>
      </c>
      <c r="L210" s="36">
        <f>SUMIFS(СВЦЭМ!$F$33:$F$776,СВЦЭМ!$A$33:$A$776,$A210,СВЦЭМ!$B$33:$B$776,L$190)+'СЕТ СН'!$F$12</f>
        <v>119.79102863999999</v>
      </c>
      <c r="M210" s="36">
        <f>SUMIFS(СВЦЭМ!$F$33:$F$776,СВЦЭМ!$A$33:$A$776,$A210,СВЦЭМ!$B$33:$B$776,M$190)+'СЕТ СН'!$F$12</f>
        <v>120.28162673</v>
      </c>
      <c r="N210" s="36">
        <f>SUMIFS(СВЦЭМ!$F$33:$F$776,СВЦЭМ!$A$33:$A$776,$A210,СВЦЭМ!$B$33:$B$776,N$190)+'СЕТ СН'!$F$12</f>
        <v>120.98324301</v>
      </c>
      <c r="O210" s="36">
        <f>SUMIFS(СВЦЭМ!$F$33:$F$776,СВЦЭМ!$A$33:$A$776,$A210,СВЦЭМ!$B$33:$B$776,O$190)+'СЕТ СН'!$F$12</f>
        <v>121.37569358</v>
      </c>
      <c r="P210" s="36">
        <f>SUMIFS(СВЦЭМ!$F$33:$F$776,СВЦЭМ!$A$33:$A$776,$A210,СВЦЭМ!$B$33:$B$776,P$190)+'СЕТ СН'!$F$12</f>
        <v>123.16627849</v>
      </c>
      <c r="Q210" s="36">
        <f>SUMIFS(СВЦЭМ!$F$33:$F$776,СВЦЭМ!$A$33:$A$776,$A210,СВЦЭМ!$B$33:$B$776,Q$190)+'СЕТ СН'!$F$12</f>
        <v>116.90954062</v>
      </c>
      <c r="R210" s="36">
        <f>SUMIFS(СВЦЭМ!$F$33:$F$776,СВЦЭМ!$A$33:$A$776,$A210,СВЦЭМ!$B$33:$B$776,R$190)+'СЕТ СН'!$F$12</f>
        <v>108.23302848</v>
      </c>
      <c r="S210" s="36">
        <f>SUMIFS(СВЦЭМ!$F$33:$F$776,СВЦЭМ!$A$33:$A$776,$A210,СВЦЭМ!$B$33:$B$776,S$190)+'СЕТ СН'!$F$12</f>
        <v>108.96053082</v>
      </c>
      <c r="T210" s="36">
        <f>SUMIFS(СВЦЭМ!$F$33:$F$776,СВЦЭМ!$A$33:$A$776,$A210,СВЦЭМ!$B$33:$B$776,T$190)+'СЕТ СН'!$F$12</f>
        <v>110.04639443000001</v>
      </c>
      <c r="U210" s="36">
        <f>SUMIFS(СВЦЭМ!$F$33:$F$776,СВЦЭМ!$A$33:$A$776,$A210,СВЦЭМ!$B$33:$B$776,U$190)+'СЕТ СН'!$F$12</f>
        <v>112.25925228</v>
      </c>
      <c r="V210" s="36">
        <f>SUMIFS(СВЦЭМ!$F$33:$F$776,СВЦЭМ!$A$33:$A$776,$A210,СВЦЭМ!$B$33:$B$776,V$190)+'СЕТ СН'!$F$12</f>
        <v>115.38534911000001</v>
      </c>
      <c r="W210" s="36">
        <f>SUMIFS(СВЦЭМ!$F$33:$F$776,СВЦЭМ!$A$33:$A$776,$A210,СВЦЭМ!$B$33:$B$776,W$190)+'СЕТ СН'!$F$12</f>
        <v>116.08222592</v>
      </c>
      <c r="X210" s="36">
        <f>SUMIFS(СВЦЭМ!$F$33:$F$776,СВЦЭМ!$A$33:$A$776,$A210,СВЦЭМ!$B$33:$B$776,X$190)+'СЕТ СН'!$F$12</f>
        <v>114.3857825</v>
      </c>
      <c r="Y210" s="36">
        <f>SUMIFS(СВЦЭМ!$F$33:$F$776,СВЦЭМ!$A$33:$A$776,$A210,СВЦЭМ!$B$33:$B$776,Y$190)+'СЕТ СН'!$F$12</f>
        <v>121.15201954</v>
      </c>
    </row>
    <row r="211" spans="1:25" ht="15.75" x14ac:dyDescent="0.2">
      <c r="A211" s="35">
        <f t="shared" si="5"/>
        <v>43637</v>
      </c>
      <c r="B211" s="36">
        <f>SUMIFS(СВЦЭМ!$F$33:$F$776,СВЦЭМ!$A$33:$A$776,$A211,СВЦЭМ!$B$33:$B$776,B$190)+'СЕТ СН'!$F$12</f>
        <v>119.71032794</v>
      </c>
      <c r="C211" s="36">
        <f>SUMIFS(СВЦЭМ!$F$33:$F$776,СВЦЭМ!$A$33:$A$776,$A211,СВЦЭМ!$B$33:$B$776,C$190)+'СЕТ СН'!$F$12</f>
        <v>120.30437925</v>
      </c>
      <c r="D211" s="36">
        <f>SUMIFS(СВЦЭМ!$F$33:$F$776,СВЦЭМ!$A$33:$A$776,$A211,СВЦЭМ!$B$33:$B$776,D$190)+'СЕТ СН'!$F$12</f>
        <v>124.37218454000001</v>
      </c>
      <c r="E211" s="36">
        <f>SUMIFS(СВЦЭМ!$F$33:$F$776,СВЦЭМ!$A$33:$A$776,$A211,СВЦЭМ!$B$33:$B$776,E$190)+'СЕТ СН'!$F$12</f>
        <v>130.4308225</v>
      </c>
      <c r="F211" s="36">
        <f>SUMIFS(СВЦЭМ!$F$33:$F$776,СВЦЭМ!$A$33:$A$776,$A211,СВЦЭМ!$B$33:$B$776,F$190)+'СЕТ СН'!$F$12</f>
        <v>131.6626727</v>
      </c>
      <c r="G211" s="36">
        <f>SUMIFS(СВЦЭМ!$F$33:$F$776,СВЦЭМ!$A$33:$A$776,$A211,СВЦЭМ!$B$33:$B$776,G$190)+'СЕТ СН'!$F$12</f>
        <v>132.36680944</v>
      </c>
      <c r="H211" s="36">
        <f>SUMIFS(СВЦЭМ!$F$33:$F$776,СВЦЭМ!$A$33:$A$776,$A211,СВЦЭМ!$B$33:$B$776,H$190)+'СЕТ СН'!$F$12</f>
        <v>122.95236878999999</v>
      </c>
      <c r="I211" s="36">
        <f>SUMIFS(СВЦЭМ!$F$33:$F$776,СВЦЭМ!$A$33:$A$776,$A211,СВЦЭМ!$B$33:$B$776,I$190)+'СЕТ СН'!$F$12</f>
        <v>121.14657069</v>
      </c>
      <c r="J211" s="36">
        <f>SUMIFS(СВЦЭМ!$F$33:$F$776,СВЦЭМ!$A$33:$A$776,$A211,СВЦЭМ!$B$33:$B$776,J$190)+'СЕТ СН'!$F$12</f>
        <v>122.04145432</v>
      </c>
      <c r="K211" s="36">
        <f>SUMIFS(СВЦЭМ!$F$33:$F$776,СВЦЭМ!$A$33:$A$776,$A211,СВЦЭМ!$B$33:$B$776,K$190)+'СЕТ СН'!$F$12</f>
        <v>121.87856816</v>
      </c>
      <c r="L211" s="36">
        <f>SUMIFS(СВЦЭМ!$F$33:$F$776,СВЦЭМ!$A$33:$A$776,$A211,СВЦЭМ!$B$33:$B$776,L$190)+'СЕТ СН'!$F$12</f>
        <v>123.69380741000001</v>
      </c>
      <c r="M211" s="36">
        <f>SUMIFS(СВЦЭМ!$F$33:$F$776,СВЦЭМ!$A$33:$A$776,$A211,СВЦЭМ!$B$33:$B$776,M$190)+'СЕТ СН'!$F$12</f>
        <v>121.93582567999999</v>
      </c>
      <c r="N211" s="36">
        <f>SUMIFS(СВЦЭМ!$F$33:$F$776,СВЦЭМ!$A$33:$A$776,$A211,СВЦЭМ!$B$33:$B$776,N$190)+'СЕТ СН'!$F$12</f>
        <v>121.7043346</v>
      </c>
      <c r="O211" s="36">
        <f>SUMIFS(СВЦЭМ!$F$33:$F$776,СВЦЭМ!$A$33:$A$776,$A211,СВЦЭМ!$B$33:$B$776,O$190)+'СЕТ СН'!$F$12</f>
        <v>121.78459485</v>
      </c>
      <c r="P211" s="36">
        <f>SUMIFS(СВЦЭМ!$F$33:$F$776,СВЦЭМ!$A$33:$A$776,$A211,СВЦЭМ!$B$33:$B$776,P$190)+'СЕТ СН'!$F$12</f>
        <v>123.37044078</v>
      </c>
      <c r="Q211" s="36">
        <f>SUMIFS(СВЦЭМ!$F$33:$F$776,СВЦЭМ!$A$33:$A$776,$A211,СВЦЭМ!$B$33:$B$776,Q$190)+'СЕТ СН'!$F$12</f>
        <v>115.48077395</v>
      </c>
      <c r="R211" s="36">
        <f>SUMIFS(СВЦЭМ!$F$33:$F$776,СВЦЭМ!$A$33:$A$776,$A211,СВЦЭМ!$B$33:$B$776,R$190)+'СЕТ СН'!$F$12</f>
        <v>105.71417827</v>
      </c>
      <c r="S211" s="36">
        <f>SUMIFS(СВЦЭМ!$F$33:$F$776,СВЦЭМ!$A$33:$A$776,$A211,СВЦЭМ!$B$33:$B$776,S$190)+'СЕТ СН'!$F$12</f>
        <v>93.784463489999993</v>
      </c>
      <c r="T211" s="36">
        <f>SUMIFS(СВЦЭМ!$F$33:$F$776,СВЦЭМ!$A$33:$A$776,$A211,СВЦЭМ!$B$33:$B$776,T$190)+'СЕТ СН'!$F$12</f>
        <v>94.443023260000004</v>
      </c>
      <c r="U211" s="36">
        <f>SUMIFS(СВЦЭМ!$F$33:$F$776,СВЦЭМ!$A$33:$A$776,$A211,СВЦЭМ!$B$33:$B$776,U$190)+'СЕТ СН'!$F$12</f>
        <v>93.660924710000003</v>
      </c>
      <c r="V211" s="36">
        <f>SUMIFS(СВЦЭМ!$F$33:$F$776,СВЦЭМ!$A$33:$A$776,$A211,СВЦЭМ!$B$33:$B$776,V$190)+'СЕТ СН'!$F$12</f>
        <v>96.11191024</v>
      </c>
      <c r="W211" s="36">
        <f>SUMIFS(СВЦЭМ!$F$33:$F$776,СВЦЭМ!$A$33:$A$776,$A211,СВЦЭМ!$B$33:$B$776,W$190)+'СЕТ СН'!$F$12</f>
        <v>98.314356900000007</v>
      </c>
      <c r="X211" s="36">
        <f>SUMIFS(СВЦЭМ!$F$33:$F$776,СВЦЭМ!$A$33:$A$776,$A211,СВЦЭМ!$B$33:$B$776,X$190)+'СЕТ СН'!$F$12</f>
        <v>94.119143750000006</v>
      </c>
      <c r="Y211" s="36">
        <f>SUMIFS(СВЦЭМ!$F$33:$F$776,СВЦЭМ!$A$33:$A$776,$A211,СВЦЭМ!$B$33:$B$776,Y$190)+'СЕТ СН'!$F$12</f>
        <v>97.690351379999996</v>
      </c>
    </row>
    <row r="212" spans="1:25" ht="15.75" x14ac:dyDescent="0.2">
      <c r="A212" s="35">
        <f t="shared" si="5"/>
        <v>43638</v>
      </c>
      <c r="B212" s="36">
        <f>SUMIFS(СВЦЭМ!$F$33:$F$776,СВЦЭМ!$A$33:$A$776,$A212,СВЦЭМ!$B$33:$B$776,B$190)+'СЕТ СН'!$F$12</f>
        <v>123.89709308</v>
      </c>
      <c r="C212" s="36">
        <f>SUMIFS(СВЦЭМ!$F$33:$F$776,СВЦЭМ!$A$33:$A$776,$A212,СВЦЭМ!$B$33:$B$776,C$190)+'СЕТ СН'!$F$12</f>
        <v>130.47665665</v>
      </c>
      <c r="D212" s="36">
        <f>SUMIFS(СВЦЭМ!$F$33:$F$776,СВЦЭМ!$A$33:$A$776,$A212,СВЦЭМ!$B$33:$B$776,D$190)+'СЕТ СН'!$F$12</f>
        <v>134.79495871</v>
      </c>
      <c r="E212" s="36">
        <f>SUMIFS(СВЦЭМ!$F$33:$F$776,СВЦЭМ!$A$33:$A$776,$A212,СВЦЭМ!$B$33:$B$776,E$190)+'СЕТ СН'!$F$12</f>
        <v>140.67119120999999</v>
      </c>
      <c r="F212" s="36">
        <f>SUMIFS(СВЦЭМ!$F$33:$F$776,СВЦЭМ!$A$33:$A$776,$A212,СВЦЭМ!$B$33:$B$776,F$190)+'СЕТ СН'!$F$12</f>
        <v>140.85544847</v>
      </c>
      <c r="G212" s="36">
        <f>SUMIFS(СВЦЭМ!$F$33:$F$776,СВЦЭМ!$A$33:$A$776,$A212,СВЦЭМ!$B$33:$B$776,G$190)+'СЕТ СН'!$F$12</f>
        <v>141.37596002999999</v>
      </c>
      <c r="H212" s="36">
        <f>SUMIFS(СВЦЭМ!$F$33:$F$776,СВЦЭМ!$A$33:$A$776,$A212,СВЦЭМ!$B$33:$B$776,H$190)+'СЕТ СН'!$F$12</f>
        <v>137.22428651000001</v>
      </c>
      <c r="I212" s="36">
        <f>SUMIFS(СВЦЭМ!$F$33:$F$776,СВЦЭМ!$A$33:$A$776,$A212,СВЦЭМ!$B$33:$B$776,I$190)+'СЕТ СН'!$F$12</f>
        <v>129.42556167999999</v>
      </c>
      <c r="J212" s="36">
        <f>SUMIFS(СВЦЭМ!$F$33:$F$776,СВЦЭМ!$A$33:$A$776,$A212,СВЦЭМ!$B$33:$B$776,J$190)+'СЕТ СН'!$F$12</f>
        <v>124.78726116</v>
      </c>
      <c r="K212" s="36">
        <f>SUMIFS(СВЦЭМ!$F$33:$F$776,СВЦЭМ!$A$33:$A$776,$A212,СВЦЭМ!$B$33:$B$776,K$190)+'СЕТ СН'!$F$12</f>
        <v>112.56035572</v>
      </c>
      <c r="L212" s="36">
        <f>SUMIFS(СВЦЭМ!$F$33:$F$776,СВЦЭМ!$A$33:$A$776,$A212,СВЦЭМ!$B$33:$B$776,L$190)+'СЕТ СН'!$F$12</f>
        <v>97.758474559999996</v>
      </c>
      <c r="M212" s="36">
        <f>SUMIFS(СВЦЭМ!$F$33:$F$776,СВЦЭМ!$A$33:$A$776,$A212,СВЦЭМ!$B$33:$B$776,M$190)+'СЕТ СН'!$F$12</f>
        <v>97.295482219999997</v>
      </c>
      <c r="N212" s="36">
        <f>SUMIFS(СВЦЭМ!$F$33:$F$776,СВЦЭМ!$A$33:$A$776,$A212,СВЦЭМ!$B$33:$B$776,N$190)+'СЕТ СН'!$F$12</f>
        <v>96.706903740000001</v>
      </c>
      <c r="O212" s="36">
        <f>SUMIFS(СВЦЭМ!$F$33:$F$776,СВЦЭМ!$A$33:$A$776,$A212,СВЦЭМ!$B$33:$B$776,O$190)+'СЕТ СН'!$F$12</f>
        <v>97.074419280000001</v>
      </c>
      <c r="P212" s="36">
        <f>SUMIFS(СВЦЭМ!$F$33:$F$776,СВЦЭМ!$A$33:$A$776,$A212,СВЦЭМ!$B$33:$B$776,P$190)+'СЕТ СН'!$F$12</f>
        <v>99.010192270000005</v>
      </c>
      <c r="Q212" s="36">
        <f>SUMIFS(СВЦЭМ!$F$33:$F$776,СВЦЭМ!$A$33:$A$776,$A212,СВЦЭМ!$B$33:$B$776,Q$190)+'СЕТ СН'!$F$12</f>
        <v>97.438405549999999</v>
      </c>
      <c r="R212" s="36">
        <f>SUMIFS(СВЦЭМ!$F$33:$F$776,СВЦЭМ!$A$33:$A$776,$A212,СВЦЭМ!$B$33:$B$776,R$190)+'СЕТ СН'!$F$12</f>
        <v>98.575266189999994</v>
      </c>
      <c r="S212" s="36">
        <f>SUMIFS(СВЦЭМ!$F$33:$F$776,СВЦЭМ!$A$33:$A$776,$A212,СВЦЭМ!$B$33:$B$776,S$190)+'СЕТ СН'!$F$12</f>
        <v>99.509295440000002</v>
      </c>
      <c r="T212" s="36">
        <f>SUMIFS(СВЦЭМ!$F$33:$F$776,СВЦЭМ!$A$33:$A$776,$A212,СВЦЭМ!$B$33:$B$776,T$190)+'СЕТ СН'!$F$12</f>
        <v>98.051138249999994</v>
      </c>
      <c r="U212" s="36">
        <f>SUMIFS(СВЦЭМ!$F$33:$F$776,СВЦЭМ!$A$33:$A$776,$A212,СВЦЭМ!$B$33:$B$776,U$190)+'СЕТ СН'!$F$12</f>
        <v>96.312394220000002</v>
      </c>
      <c r="V212" s="36">
        <f>SUMIFS(СВЦЭМ!$F$33:$F$776,СВЦЭМ!$A$33:$A$776,$A212,СВЦЭМ!$B$33:$B$776,V$190)+'СЕТ СН'!$F$12</f>
        <v>96.857871419999995</v>
      </c>
      <c r="W212" s="36">
        <f>SUMIFS(СВЦЭМ!$F$33:$F$776,СВЦЭМ!$A$33:$A$776,$A212,СВЦЭМ!$B$33:$B$776,W$190)+'СЕТ СН'!$F$12</f>
        <v>100.17815043</v>
      </c>
      <c r="X212" s="36">
        <f>SUMIFS(СВЦЭМ!$F$33:$F$776,СВЦЭМ!$A$33:$A$776,$A212,СВЦЭМ!$B$33:$B$776,X$190)+'СЕТ СН'!$F$12</f>
        <v>96.812190520000001</v>
      </c>
      <c r="Y212" s="36">
        <f>SUMIFS(СВЦЭМ!$F$33:$F$776,СВЦЭМ!$A$33:$A$776,$A212,СВЦЭМ!$B$33:$B$776,Y$190)+'СЕТ СН'!$F$12</f>
        <v>90.577635659999999</v>
      </c>
    </row>
    <row r="213" spans="1:25" ht="15.75" x14ac:dyDescent="0.2">
      <c r="A213" s="35">
        <f t="shared" si="5"/>
        <v>43639</v>
      </c>
      <c r="B213" s="36">
        <f>SUMIFS(СВЦЭМ!$F$33:$F$776,СВЦЭМ!$A$33:$A$776,$A213,СВЦЭМ!$B$33:$B$776,B$190)+'СЕТ СН'!$F$12</f>
        <v>114.53844623000001</v>
      </c>
      <c r="C213" s="36">
        <f>SUMIFS(СВЦЭМ!$F$33:$F$776,СВЦЭМ!$A$33:$A$776,$A213,СВЦЭМ!$B$33:$B$776,C$190)+'СЕТ СН'!$F$12</f>
        <v>117.87327899</v>
      </c>
      <c r="D213" s="36">
        <f>SUMIFS(СВЦЭМ!$F$33:$F$776,СВЦЭМ!$A$33:$A$776,$A213,СВЦЭМ!$B$33:$B$776,D$190)+'СЕТ СН'!$F$12</f>
        <v>125.01981369000001</v>
      </c>
      <c r="E213" s="36">
        <f>SUMIFS(СВЦЭМ!$F$33:$F$776,СВЦЭМ!$A$33:$A$776,$A213,СВЦЭМ!$B$33:$B$776,E$190)+'СЕТ СН'!$F$12</f>
        <v>127.99140754</v>
      </c>
      <c r="F213" s="36">
        <f>SUMIFS(СВЦЭМ!$F$33:$F$776,СВЦЭМ!$A$33:$A$776,$A213,СВЦЭМ!$B$33:$B$776,F$190)+'СЕТ СН'!$F$12</f>
        <v>128.83572921000001</v>
      </c>
      <c r="G213" s="36">
        <f>SUMIFS(СВЦЭМ!$F$33:$F$776,СВЦЭМ!$A$33:$A$776,$A213,СВЦЭМ!$B$33:$B$776,G$190)+'СЕТ СН'!$F$12</f>
        <v>133.06973933</v>
      </c>
      <c r="H213" s="36">
        <f>SUMIFS(СВЦЭМ!$F$33:$F$776,СВЦЭМ!$A$33:$A$776,$A213,СВЦЭМ!$B$33:$B$776,H$190)+'СЕТ СН'!$F$12</f>
        <v>129.42000615000001</v>
      </c>
      <c r="I213" s="36">
        <f>SUMIFS(СВЦЭМ!$F$33:$F$776,СВЦЭМ!$A$33:$A$776,$A213,СВЦЭМ!$B$33:$B$776,I$190)+'СЕТ СН'!$F$12</f>
        <v>123.85740075</v>
      </c>
      <c r="J213" s="36">
        <f>SUMIFS(СВЦЭМ!$F$33:$F$776,СВЦЭМ!$A$33:$A$776,$A213,СВЦЭМ!$B$33:$B$776,J$190)+'СЕТ СН'!$F$12</f>
        <v>120.03948919</v>
      </c>
      <c r="K213" s="36">
        <f>SUMIFS(СВЦЭМ!$F$33:$F$776,СВЦЭМ!$A$33:$A$776,$A213,СВЦЭМ!$B$33:$B$776,K$190)+'СЕТ СН'!$F$12</f>
        <v>114.8556212</v>
      </c>
      <c r="L213" s="36">
        <f>SUMIFS(СВЦЭМ!$F$33:$F$776,СВЦЭМ!$A$33:$A$776,$A213,СВЦЭМ!$B$33:$B$776,L$190)+'СЕТ СН'!$F$12</f>
        <v>111.15375926</v>
      </c>
      <c r="M213" s="36">
        <f>SUMIFS(СВЦЭМ!$F$33:$F$776,СВЦЭМ!$A$33:$A$776,$A213,СВЦЭМ!$B$33:$B$776,M$190)+'СЕТ СН'!$F$12</f>
        <v>106.74180535000001</v>
      </c>
      <c r="N213" s="36">
        <f>SUMIFS(СВЦЭМ!$F$33:$F$776,СВЦЭМ!$A$33:$A$776,$A213,СВЦЭМ!$B$33:$B$776,N$190)+'СЕТ СН'!$F$12</f>
        <v>110.89192593</v>
      </c>
      <c r="O213" s="36">
        <f>SUMIFS(СВЦЭМ!$F$33:$F$776,СВЦЭМ!$A$33:$A$776,$A213,СВЦЭМ!$B$33:$B$776,O$190)+'СЕТ СН'!$F$12</f>
        <v>112.28307141000001</v>
      </c>
      <c r="P213" s="36">
        <f>SUMIFS(СВЦЭМ!$F$33:$F$776,СВЦЭМ!$A$33:$A$776,$A213,СВЦЭМ!$B$33:$B$776,P$190)+'СЕТ СН'!$F$12</f>
        <v>114.11520779</v>
      </c>
      <c r="Q213" s="36">
        <f>SUMIFS(СВЦЭМ!$F$33:$F$776,СВЦЭМ!$A$33:$A$776,$A213,СВЦЭМ!$B$33:$B$776,Q$190)+'СЕТ СН'!$F$12</f>
        <v>106.79003329</v>
      </c>
      <c r="R213" s="36">
        <f>SUMIFS(СВЦЭМ!$F$33:$F$776,СВЦЭМ!$A$33:$A$776,$A213,СВЦЭМ!$B$33:$B$776,R$190)+'СЕТ СН'!$F$12</f>
        <v>97.860496240000003</v>
      </c>
      <c r="S213" s="36">
        <f>SUMIFS(СВЦЭМ!$F$33:$F$776,СВЦЭМ!$A$33:$A$776,$A213,СВЦЭМ!$B$33:$B$776,S$190)+'СЕТ СН'!$F$12</f>
        <v>98.270392720000004</v>
      </c>
      <c r="T213" s="36">
        <f>SUMIFS(СВЦЭМ!$F$33:$F$776,СВЦЭМ!$A$33:$A$776,$A213,СВЦЭМ!$B$33:$B$776,T$190)+'СЕТ СН'!$F$12</f>
        <v>98.39656008</v>
      </c>
      <c r="U213" s="36">
        <f>SUMIFS(СВЦЭМ!$F$33:$F$776,СВЦЭМ!$A$33:$A$776,$A213,СВЦЭМ!$B$33:$B$776,U$190)+'СЕТ СН'!$F$12</f>
        <v>97.967197780000006</v>
      </c>
      <c r="V213" s="36">
        <f>SUMIFS(СВЦЭМ!$F$33:$F$776,СВЦЭМ!$A$33:$A$776,$A213,СВЦЭМ!$B$33:$B$776,V$190)+'СЕТ СН'!$F$12</f>
        <v>96.297947050000005</v>
      </c>
      <c r="W213" s="36">
        <f>SUMIFS(СВЦЭМ!$F$33:$F$776,СВЦЭМ!$A$33:$A$776,$A213,СВЦЭМ!$B$33:$B$776,W$190)+'СЕТ СН'!$F$12</f>
        <v>95.056261719999995</v>
      </c>
      <c r="X213" s="36">
        <f>SUMIFS(СВЦЭМ!$F$33:$F$776,СВЦЭМ!$A$33:$A$776,$A213,СВЦЭМ!$B$33:$B$776,X$190)+'СЕТ СН'!$F$12</f>
        <v>95.533261409999994</v>
      </c>
      <c r="Y213" s="36">
        <f>SUMIFS(СВЦЭМ!$F$33:$F$776,СВЦЭМ!$A$33:$A$776,$A213,СВЦЭМ!$B$33:$B$776,Y$190)+'СЕТ СН'!$F$12</f>
        <v>110.10561454</v>
      </c>
    </row>
    <row r="214" spans="1:25" ht="15.75" x14ac:dyDescent="0.2">
      <c r="A214" s="35">
        <f t="shared" si="5"/>
        <v>43640</v>
      </c>
      <c r="B214" s="36">
        <f>SUMIFS(СВЦЭМ!$F$33:$F$776,СВЦЭМ!$A$33:$A$776,$A214,СВЦЭМ!$B$33:$B$776,B$190)+'СЕТ СН'!$F$12</f>
        <v>129.83461899</v>
      </c>
      <c r="C214" s="36">
        <f>SUMIFS(СВЦЭМ!$F$33:$F$776,СВЦЭМ!$A$33:$A$776,$A214,СВЦЭМ!$B$33:$B$776,C$190)+'СЕТ СН'!$F$12</f>
        <v>132.9318657</v>
      </c>
      <c r="D214" s="36">
        <f>SUMIFS(СВЦЭМ!$F$33:$F$776,СВЦЭМ!$A$33:$A$776,$A214,СВЦЭМ!$B$33:$B$776,D$190)+'СЕТ СН'!$F$12</f>
        <v>139.99998011</v>
      </c>
      <c r="E214" s="36">
        <f>SUMIFS(СВЦЭМ!$F$33:$F$776,СВЦЭМ!$A$33:$A$776,$A214,СВЦЭМ!$B$33:$B$776,E$190)+'СЕТ СН'!$F$12</f>
        <v>140.36914496</v>
      </c>
      <c r="F214" s="36">
        <f>SUMIFS(СВЦЭМ!$F$33:$F$776,СВЦЭМ!$A$33:$A$776,$A214,СВЦЭМ!$B$33:$B$776,F$190)+'СЕТ СН'!$F$12</f>
        <v>141.59885098999999</v>
      </c>
      <c r="G214" s="36">
        <f>SUMIFS(СВЦЭМ!$F$33:$F$776,СВЦЭМ!$A$33:$A$776,$A214,СВЦЭМ!$B$33:$B$776,G$190)+'СЕТ СН'!$F$12</f>
        <v>141.48625619000001</v>
      </c>
      <c r="H214" s="36">
        <f>SUMIFS(СВЦЭМ!$F$33:$F$776,СВЦЭМ!$A$33:$A$776,$A214,СВЦЭМ!$B$33:$B$776,H$190)+'СЕТ СН'!$F$12</f>
        <v>135.64068879000001</v>
      </c>
      <c r="I214" s="36">
        <f>SUMIFS(СВЦЭМ!$F$33:$F$776,СВЦЭМ!$A$33:$A$776,$A214,СВЦЭМ!$B$33:$B$776,I$190)+'СЕТ СН'!$F$12</f>
        <v>125.15048640000001</v>
      </c>
      <c r="J214" s="36">
        <f>SUMIFS(СВЦЭМ!$F$33:$F$776,СВЦЭМ!$A$33:$A$776,$A214,СВЦЭМ!$B$33:$B$776,J$190)+'СЕТ СН'!$F$12</f>
        <v>122.53802168</v>
      </c>
      <c r="K214" s="36">
        <f>SUMIFS(СВЦЭМ!$F$33:$F$776,СВЦЭМ!$A$33:$A$776,$A214,СВЦЭМ!$B$33:$B$776,K$190)+'СЕТ СН'!$F$12</f>
        <v>118.36215242</v>
      </c>
      <c r="L214" s="36">
        <f>SUMIFS(СВЦЭМ!$F$33:$F$776,СВЦЭМ!$A$33:$A$776,$A214,СВЦЭМ!$B$33:$B$776,L$190)+'СЕТ СН'!$F$12</f>
        <v>117.10997304999999</v>
      </c>
      <c r="M214" s="36">
        <f>SUMIFS(СВЦЭМ!$F$33:$F$776,СВЦЭМ!$A$33:$A$776,$A214,СВЦЭМ!$B$33:$B$776,M$190)+'СЕТ СН'!$F$12</f>
        <v>115.30694638999999</v>
      </c>
      <c r="N214" s="36">
        <f>SUMIFS(СВЦЭМ!$F$33:$F$776,СВЦЭМ!$A$33:$A$776,$A214,СВЦЭМ!$B$33:$B$776,N$190)+'СЕТ СН'!$F$12</f>
        <v>116.46762336</v>
      </c>
      <c r="O214" s="36">
        <f>SUMIFS(СВЦЭМ!$F$33:$F$776,СВЦЭМ!$A$33:$A$776,$A214,СВЦЭМ!$B$33:$B$776,O$190)+'СЕТ СН'!$F$12</f>
        <v>115.49520935</v>
      </c>
      <c r="P214" s="36">
        <f>SUMIFS(СВЦЭМ!$F$33:$F$776,СВЦЭМ!$A$33:$A$776,$A214,СВЦЭМ!$B$33:$B$776,P$190)+'СЕТ СН'!$F$12</f>
        <v>116.53914433</v>
      </c>
      <c r="Q214" s="36">
        <f>SUMIFS(СВЦЭМ!$F$33:$F$776,СВЦЭМ!$A$33:$A$776,$A214,СВЦЭМ!$B$33:$B$776,Q$190)+'СЕТ СН'!$F$12</f>
        <v>110.52237365000001</v>
      </c>
      <c r="R214" s="36">
        <f>SUMIFS(СВЦЭМ!$F$33:$F$776,СВЦЭМ!$A$33:$A$776,$A214,СВЦЭМ!$B$33:$B$776,R$190)+'СЕТ СН'!$F$12</f>
        <v>106.24474354</v>
      </c>
      <c r="S214" s="36">
        <f>SUMIFS(СВЦЭМ!$F$33:$F$776,СВЦЭМ!$A$33:$A$776,$A214,СВЦЭМ!$B$33:$B$776,S$190)+'СЕТ СН'!$F$12</f>
        <v>109.32077236000001</v>
      </c>
      <c r="T214" s="36">
        <f>SUMIFS(СВЦЭМ!$F$33:$F$776,СВЦЭМ!$A$33:$A$776,$A214,СВЦЭМ!$B$33:$B$776,T$190)+'СЕТ СН'!$F$12</f>
        <v>110.85869309</v>
      </c>
      <c r="U214" s="36">
        <f>SUMIFS(СВЦЭМ!$F$33:$F$776,СВЦЭМ!$A$33:$A$776,$A214,СВЦЭМ!$B$33:$B$776,U$190)+'СЕТ СН'!$F$12</f>
        <v>113.10408514</v>
      </c>
      <c r="V214" s="36">
        <f>SUMIFS(СВЦЭМ!$F$33:$F$776,СВЦЭМ!$A$33:$A$776,$A214,СВЦЭМ!$B$33:$B$776,V$190)+'СЕТ СН'!$F$12</f>
        <v>115.70776683</v>
      </c>
      <c r="W214" s="36">
        <f>SUMIFS(СВЦЭМ!$F$33:$F$776,СВЦЭМ!$A$33:$A$776,$A214,СВЦЭМ!$B$33:$B$776,W$190)+'СЕТ СН'!$F$12</f>
        <v>112.86321766</v>
      </c>
      <c r="X214" s="36">
        <f>SUMIFS(СВЦЭМ!$F$33:$F$776,СВЦЭМ!$A$33:$A$776,$A214,СВЦЭМ!$B$33:$B$776,X$190)+'СЕТ СН'!$F$12</f>
        <v>115.92274754</v>
      </c>
      <c r="Y214" s="36">
        <f>SUMIFS(СВЦЭМ!$F$33:$F$776,СВЦЭМ!$A$33:$A$776,$A214,СВЦЭМ!$B$33:$B$776,Y$190)+'СЕТ СН'!$F$12</f>
        <v>128.62241728999999</v>
      </c>
    </row>
    <row r="215" spans="1:25" ht="15.75" x14ac:dyDescent="0.2">
      <c r="A215" s="35">
        <f t="shared" si="5"/>
        <v>43641</v>
      </c>
      <c r="B215" s="36">
        <f>SUMIFS(СВЦЭМ!$F$33:$F$776,СВЦЭМ!$A$33:$A$776,$A215,СВЦЭМ!$B$33:$B$776,B$190)+'СЕТ СН'!$F$12</f>
        <v>133.5573914</v>
      </c>
      <c r="C215" s="36">
        <f>SUMIFS(СВЦЭМ!$F$33:$F$776,СВЦЭМ!$A$33:$A$776,$A215,СВЦЭМ!$B$33:$B$776,C$190)+'СЕТ СН'!$F$12</f>
        <v>142.0445378</v>
      </c>
      <c r="D215" s="36">
        <f>SUMIFS(СВЦЭМ!$F$33:$F$776,СВЦЭМ!$A$33:$A$776,$A215,СВЦЭМ!$B$33:$B$776,D$190)+'СЕТ СН'!$F$12</f>
        <v>140.50616221999999</v>
      </c>
      <c r="E215" s="36">
        <f>SUMIFS(СВЦЭМ!$F$33:$F$776,СВЦЭМ!$A$33:$A$776,$A215,СВЦЭМ!$B$33:$B$776,E$190)+'СЕТ СН'!$F$12</f>
        <v>138.80393888</v>
      </c>
      <c r="F215" s="36">
        <f>SUMIFS(СВЦЭМ!$F$33:$F$776,СВЦЭМ!$A$33:$A$776,$A215,СВЦЭМ!$B$33:$B$776,F$190)+'СЕТ СН'!$F$12</f>
        <v>139.52341441999999</v>
      </c>
      <c r="G215" s="36">
        <f>SUMIFS(СВЦЭМ!$F$33:$F$776,СВЦЭМ!$A$33:$A$776,$A215,СВЦЭМ!$B$33:$B$776,G$190)+'СЕТ СН'!$F$12</f>
        <v>136.66631856000001</v>
      </c>
      <c r="H215" s="36">
        <f>SUMIFS(СВЦЭМ!$F$33:$F$776,СВЦЭМ!$A$33:$A$776,$A215,СВЦЭМ!$B$33:$B$776,H$190)+'СЕТ СН'!$F$12</f>
        <v>134.87425845999999</v>
      </c>
      <c r="I215" s="36">
        <f>SUMIFS(СВЦЭМ!$F$33:$F$776,СВЦЭМ!$A$33:$A$776,$A215,СВЦЭМ!$B$33:$B$776,I$190)+'СЕТ СН'!$F$12</f>
        <v>125.32212419</v>
      </c>
      <c r="J215" s="36">
        <f>SUMIFS(СВЦЭМ!$F$33:$F$776,СВЦЭМ!$A$33:$A$776,$A215,СВЦЭМ!$B$33:$B$776,J$190)+'СЕТ СН'!$F$12</f>
        <v>127.40494171</v>
      </c>
      <c r="K215" s="36">
        <f>SUMIFS(СВЦЭМ!$F$33:$F$776,СВЦЭМ!$A$33:$A$776,$A215,СВЦЭМ!$B$33:$B$776,K$190)+'СЕТ СН'!$F$12</f>
        <v>124.90591443</v>
      </c>
      <c r="L215" s="36">
        <f>SUMIFS(СВЦЭМ!$F$33:$F$776,СВЦЭМ!$A$33:$A$776,$A215,СВЦЭМ!$B$33:$B$776,L$190)+'СЕТ СН'!$F$12</f>
        <v>122.22313837999999</v>
      </c>
      <c r="M215" s="36">
        <f>SUMIFS(СВЦЭМ!$F$33:$F$776,СВЦЭМ!$A$33:$A$776,$A215,СВЦЭМ!$B$33:$B$776,M$190)+'СЕТ СН'!$F$12</f>
        <v>121.32853516</v>
      </c>
      <c r="N215" s="36">
        <f>SUMIFS(СВЦЭМ!$F$33:$F$776,СВЦЭМ!$A$33:$A$776,$A215,СВЦЭМ!$B$33:$B$776,N$190)+'СЕТ СН'!$F$12</f>
        <v>122.54013811999999</v>
      </c>
      <c r="O215" s="36">
        <f>SUMIFS(СВЦЭМ!$F$33:$F$776,СВЦЭМ!$A$33:$A$776,$A215,СВЦЭМ!$B$33:$B$776,O$190)+'СЕТ СН'!$F$12</f>
        <v>122.10572651</v>
      </c>
      <c r="P215" s="36">
        <f>SUMIFS(СВЦЭМ!$F$33:$F$776,СВЦЭМ!$A$33:$A$776,$A215,СВЦЭМ!$B$33:$B$776,P$190)+'СЕТ СН'!$F$12</f>
        <v>122.96962268</v>
      </c>
      <c r="Q215" s="36">
        <f>SUMIFS(СВЦЭМ!$F$33:$F$776,СВЦЭМ!$A$33:$A$776,$A215,СВЦЭМ!$B$33:$B$776,Q$190)+'СЕТ СН'!$F$12</f>
        <v>115.62723015</v>
      </c>
      <c r="R215" s="36">
        <f>SUMIFS(СВЦЭМ!$F$33:$F$776,СВЦЭМ!$A$33:$A$776,$A215,СВЦЭМ!$B$33:$B$776,R$190)+'СЕТ СН'!$F$12</f>
        <v>110.49154564</v>
      </c>
      <c r="S215" s="36">
        <f>SUMIFS(СВЦЭМ!$F$33:$F$776,СВЦЭМ!$A$33:$A$776,$A215,СВЦЭМ!$B$33:$B$776,S$190)+'СЕТ СН'!$F$12</f>
        <v>110.31210581000001</v>
      </c>
      <c r="T215" s="36">
        <f>SUMIFS(СВЦЭМ!$F$33:$F$776,СВЦЭМ!$A$33:$A$776,$A215,СВЦЭМ!$B$33:$B$776,T$190)+'СЕТ СН'!$F$12</f>
        <v>111.34512358000001</v>
      </c>
      <c r="U215" s="36">
        <f>SUMIFS(СВЦЭМ!$F$33:$F$776,СВЦЭМ!$A$33:$A$776,$A215,СВЦЭМ!$B$33:$B$776,U$190)+'СЕТ СН'!$F$12</f>
        <v>110.98143204</v>
      </c>
      <c r="V215" s="36">
        <f>SUMIFS(СВЦЭМ!$F$33:$F$776,СВЦЭМ!$A$33:$A$776,$A215,СВЦЭМ!$B$33:$B$776,V$190)+'СЕТ СН'!$F$12</f>
        <v>109.72038683</v>
      </c>
      <c r="W215" s="36">
        <f>SUMIFS(СВЦЭМ!$F$33:$F$776,СВЦЭМ!$A$33:$A$776,$A215,СВЦЭМ!$B$33:$B$776,W$190)+'СЕТ СН'!$F$12</f>
        <v>109.66377636</v>
      </c>
      <c r="X215" s="36">
        <f>SUMIFS(СВЦЭМ!$F$33:$F$776,СВЦЭМ!$A$33:$A$776,$A215,СВЦЭМ!$B$33:$B$776,X$190)+'СЕТ СН'!$F$12</f>
        <v>108.15688946</v>
      </c>
      <c r="Y215" s="36">
        <f>SUMIFS(СВЦЭМ!$F$33:$F$776,СВЦЭМ!$A$33:$A$776,$A215,СВЦЭМ!$B$33:$B$776,Y$190)+'СЕТ СН'!$F$12</f>
        <v>114.82538271</v>
      </c>
    </row>
    <row r="216" spans="1:25" ht="15.75" x14ac:dyDescent="0.2">
      <c r="A216" s="35">
        <f t="shared" si="5"/>
        <v>43642</v>
      </c>
      <c r="B216" s="36">
        <f>SUMIFS(СВЦЭМ!$F$33:$F$776,СВЦЭМ!$A$33:$A$776,$A216,СВЦЭМ!$B$33:$B$776,B$190)+'СЕТ СН'!$F$12</f>
        <v>124.03521732999999</v>
      </c>
      <c r="C216" s="36">
        <f>SUMIFS(СВЦЭМ!$F$33:$F$776,СВЦЭМ!$A$33:$A$776,$A216,СВЦЭМ!$B$33:$B$776,C$190)+'СЕТ СН'!$F$12</f>
        <v>137.65797104000001</v>
      </c>
      <c r="D216" s="36">
        <f>SUMIFS(СВЦЭМ!$F$33:$F$776,СВЦЭМ!$A$33:$A$776,$A216,СВЦЭМ!$B$33:$B$776,D$190)+'СЕТ СН'!$F$12</f>
        <v>142.35538700999999</v>
      </c>
      <c r="E216" s="36">
        <f>SUMIFS(СВЦЭМ!$F$33:$F$776,СВЦЭМ!$A$33:$A$776,$A216,СВЦЭМ!$B$33:$B$776,E$190)+'СЕТ СН'!$F$12</f>
        <v>144.81376781</v>
      </c>
      <c r="F216" s="36">
        <f>SUMIFS(СВЦЭМ!$F$33:$F$776,СВЦЭМ!$A$33:$A$776,$A216,СВЦЭМ!$B$33:$B$776,F$190)+'СЕТ СН'!$F$12</f>
        <v>146.36684851999999</v>
      </c>
      <c r="G216" s="36">
        <f>SUMIFS(СВЦЭМ!$F$33:$F$776,СВЦЭМ!$A$33:$A$776,$A216,СВЦЭМ!$B$33:$B$776,G$190)+'СЕТ СН'!$F$12</f>
        <v>143.16693354</v>
      </c>
      <c r="H216" s="36">
        <f>SUMIFS(СВЦЭМ!$F$33:$F$776,СВЦЭМ!$A$33:$A$776,$A216,СВЦЭМ!$B$33:$B$776,H$190)+'СЕТ СН'!$F$12</f>
        <v>134.36606943999999</v>
      </c>
      <c r="I216" s="36">
        <f>SUMIFS(СВЦЭМ!$F$33:$F$776,СВЦЭМ!$A$33:$A$776,$A216,СВЦЭМ!$B$33:$B$776,I$190)+'СЕТ СН'!$F$12</f>
        <v>127.13109556000001</v>
      </c>
      <c r="J216" s="36">
        <f>SUMIFS(СВЦЭМ!$F$33:$F$776,СВЦЭМ!$A$33:$A$776,$A216,СВЦЭМ!$B$33:$B$776,J$190)+'СЕТ СН'!$F$12</f>
        <v>120.48243694</v>
      </c>
      <c r="K216" s="36">
        <f>SUMIFS(СВЦЭМ!$F$33:$F$776,СВЦЭМ!$A$33:$A$776,$A216,СВЦЭМ!$B$33:$B$776,K$190)+'СЕТ СН'!$F$12</f>
        <v>116.221391</v>
      </c>
      <c r="L216" s="36">
        <f>SUMIFS(СВЦЭМ!$F$33:$F$776,СВЦЭМ!$A$33:$A$776,$A216,СВЦЭМ!$B$33:$B$776,L$190)+'СЕТ СН'!$F$12</f>
        <v>116.02301527</v>
      </c>
      <c r="M216" s="36">
        <f>SUMIFS(СВЦЭМ!$F$33:$F$776,СВЦЭМ!$A$33:$A$776,$A216,СВЦЭМ!$B$33:$B$776,M$190)+'СЕТ СН'!$F$12</f>
        <v>114.49581114</v>
      </c>
      <c r="N216" s="36">
        <f>SUMIFS(СВЦЭМ!$F$33:$F$776,СВЦЭМ!$A$33:$A$776,$A216,СВЦЭМ!$B$33:$B$776,N$190)+'СЕТ СН'!$F$12</f>
        <v>116.29001761000001</v>
      </c>
      <c r="O216" s="36">
        <f>SUMIFS(СВЦЭМ!$F$33:$F$776,СВЦЭМ!$A$33:$A$776,$A216,СВЦЭМ!$B$33:$B$776,O$190)+'СЕТ СН'!$F$12</f>
        <v>114.41743733</v>
      </c>
      <c r="P216" s="36">
        <f>SUMIFS(СВЦЭМ!$F$33:$F$776,СВЦЭМ!$A$33:$A$776,$A216,СВЦЭМ!$B$33:$B$776,P$190)+'СЕТ СН'!$F$12</f>
        <v>114.31545534999999</v>
      </c>
      <c r="Q216" s="36">
        <f>SUMIFS(СВЦЭМ!$F$33:$F$776,СВЦЭМ!$A$33:$A$776,$A216,СВЦЭМ!$B$33:$B$776,Q$190)+'СЕТ СН'!$F$12</f>
        <v>107.74924405</v>
      </c>
      <c r="R216" s="36">
        <f>SUMIFS(СВЦЭМ!$F$33:$F$776,СВЦЭМ!$A$33:$A$776,$A216,СВЦЭМ!$B$33:$B$776,R$190)+'СЕТ СН'!$F$12</f>
        <v>98.043051509999998</v>
      </c>
      <c r="S216" s="36">
        <f>SUMIFS(СВЦЭМ!$F$33:$F$776,СВЦЭМ!$A$33:$A$776,$A216,СВЦЭМ!$B$33:$B$776,S$190)+'СЕТ СН'!$F$12</f>
        <v>99.754665220000007</v>
      </c>
      <c r="T216" s="36">
        <f>SUMIFS(СВЦЭМ!$F$33:$F$776,СВЦЭМ!$A$33:$A$776,$A216,СВЦЭМ!$B$33:$B$776,T$190)+'СЕТ СН'!$F$12</f>
        <v>99.813862549999996</v>
      </c>
      <c r="U216" s="36">
        <f>SUMIFS(СВЦЭМ!$F$33:$F$776,СВЦЭМ!$A$33:$A$776,$A216,СВЦЭМ!$B$33:$B$776,U$190)+'СЕТ СН'!$F$12</f>
        <v>99.237362009999998</v>
      </c>
      <c r="V216" s="36">
        <f>SUMIFS(СВЦЭМ!$F$33:$F$776,СВЦЭМ!$A$33:$A$776,$A216,СВЦЭМ!$B$33:$B$776,V$190)+'СЕТ СН'!$F$12</f>
        <v>98.093171909999995</v>
      </c>
      <c r="W216" s="36">
        <f>SUMIFS(СВЦЭМ!$F$33:$F$776,СВЦЭМ!$A$33:$A$776,$A216,СВЦЭМ!$B$33:$B$776,W$190)+'СЕТ СН'!$F$12</f>
        <v>96.056881160000003</v>
      </c>
      <c r="X216" s="36">
        <f>SUMIFS(СВЦЭМ!$F$33:$F$776,СВЦЭМ!$A$33:$A$776,$A216,СВЦЭМ!$B$33:$B$776,X$190)+'СЕТ СН'!$F$12</f>
        <v>98.26081069</v>
      </c>
      <c r="Y216" s="36">
        <f>SUMIFS(СВЦЭМ!$F$33:$F$776,СВЦЭМ!$A$33:$A$776,$A216,СВЦЭМ!$B$33:$B$776,Y$190)+'СЕТ СН'!$F$12</f>
        <v>110.25424184000001</v>
      </c>
    </row>
    <row r="217" spans="1:25" ht="15.75" x14ac:dyDescent="0.2">
      <c r="A217" s="35">
        <f t="shared" si="5"/>
        <v>43643</v>
      </c>
      <c r="B217" s="36">
        <f>SUMIFS(СВЦЭМ!$F$33:$F$776,СВЦЭМ!$A$33:$A$776,$A217,СВЦЭМ!$B$33:$B$776,B$190)+'СЕТ СН'!$F$12</f>
        <v>129.09993230000001</v>
      </c>
      <c r="C217" s="36">
        <f>SUMIFS(СВЦЭМ!$F$33:$F$776,СВЦЭМ!$A$33:$A$776,$A217,СВЦЭМ!$B$33:$B$776,C$190)+'СЕТ СН'!$F$12</f>
        <v>135.59458587</v>
      </c>
      <c r="D217" s="36">
        <f>SUMIFS(СВЦЭМ!$F$33:$F$776,СВЦЭМ!$A$33:$A$776,$A217,СВЦЭМ!$B$33:$B$776,D$190)+'СЕТ СН'!$F$12</f>
        <v>140.12906294999999</v>
      </c>
      <c r="E217" s="36">
        <f>SUMIFS(СВЦЭМ!$F$33:$F$776,СВЦЭМ!$A$33:$A$776,$A217,СВЦЭМ!$B$33:$B$776,E$190)+'СЕТ СН'!$F$12</f>
        <v>146.09767133</v>
      </c>
      <c r="F217" s="36">
        <f>SUMIFS(СВЦЭМ!$F$33:$F$776,СВЦЭМ!$A$33:$A$776,$A217,СВЦЭМ!$B$33:$B$776,F$190)+'СЕТ СН'!$F$12</f>
        <v>148.10232096999999</v>
      </c>
      <c r="G217" s="36">
        <f>SUMIFS(СВЦЭМ!$F$33:$F$776,СВЦЭМ!$A$33:$A$776,$A217,СВЦЭМ!$B$33:$B$776,G$190)+'СЕТ СН'!$F$12</f>
        <v>146.34374331999999</v>
      </c>
      <c r="H217" s="36">
        <f>SUMIFS(СВЦЭМ!$F$33:$F$776,СВЦЭМ!$A$33:$A$776,$A217,СВЦЭМ!$B$33:$B$776,H$190)+'СЕТ СН'!$F$12</f>
        <v>134.77569216000001</v>
      </c>
      <c r="I217" s="36">
        <f>SUMIFS(СВЦЭМ!$F$33:$F$776,СВЦЭМ!$A$33:$A$776,$A217,СВЦЭМ!$B$33:$B$776,I$190)+'СЕТ СН'!$F$12</f>
        <v>124.9067218</v>
      </c>
      <c r="J217" s="36">
        <f>SUMIFS(СВЦЭМ!$F$33:$F$776,СВЦЭМ!$A$33:$A$776,$A217,СВЦЭМ!$B$33:$B$776,J$190)+'СЕТ СН'!$F$12</f>
        <v>116.40768743</v>
      </c>
      <c r="K217" s="36">
        <f>SUMIFS(СВЦЭМ!$F$33:$F$776,СВЦЭМ!$A$33:$A$776,$A217,СВЦЭМ!$B$33:$B$776,K$190)+'СЕТ СН'!$F$12</f>
        <v>111.33316430000001</v>
      </c>
      <c r="L217" s="36">
        <f>SUMIFS(СВЦЭМ!$F$33:$F$776,СВЦЭМ!$A$33:$A$776,$A217,СВЦЭМ!$B$33:$B$776,L$190)+'СЕТ СН'!$F$12</f>
        <v>107.63378373</v>
      </c>
      <c r="M217" s="36">
        <f>SUMIFS(СВЦЭМ!$F$33:$F$776,СВЦЭМ!$A$33:$A$776,$A217,СВЦЭМ!$B$33:$B$776,M$190)+'СЕТ СН'!$F$12</f>
        <v>108.94794559</v>
      </c>
      <c r="N217" s="36">
        <f>SUMIFS(СВЦЭМ!$F$33:$F$776,СВЦЭМ!$A$33:$A$776,$A217,СВЦЭМ!$B$33:$B$776,N$190)+'СЕТ СН'!$F$12</f>
        <v>111.71112383000001</v>
      </c>
      <c r="O217" s="36">
        <f>SUMIFS(СВЦЭМ!$F$33:$F$776,СВЦЭМ!$A$33:$A$776,$A217,СВЦЭМ!$B$33:$B$776,O$190)+'СЕТ СН'!$F$12</f>
        <v>112.19741954</v>
      </c>
      <c r="P217" s="36">
        <f>SUMIFS(СВЦЭМ!$F$33:$F$776,СВЦЭМ!$A$33:$A$776,$A217,СВЦЭМ!$B$33:$B$776,P$190)+'СЕТ СН'!$F$12</f>
        <v>111.52278649</v>
      </c>
      <c r="Q217" s="36">
        <f>SUMIFS(СВЦЭМ!$F$33:$F$776,СВЦЭМ!$A$33:$A$776,$A217,СВЦЭМ!$B$33:$B$776,Q$190)+'СЕТ СН'!$F$12</f>
        <v>106.63191870999999</v>
      </c>
      <c r="R217" s="36">
        <f>SUMIFS(СВЦЭМ!$F$33:$F$776,СВЦЭМ!$A$33:$A$776,$A217,СВЦЭМ!$B$33:$B$776,R$190)+'СЕТ СН'!$F$12</f>
        <v>100.19751156</v>
      </c>
      <c r="S217" s="36">
        <f>SUMIFS(СВЦЭМ!$F$33:$F$776,СВЦЭМ!$A$33:$A$776,$A217,СВЦЭМ!$B$33:$B$776,S$190)+'СЕТ СН'!$F$12</f>
        <v>100.61865106</v>
      </c>
      <c r="T217" s="36">
        <f>SUMIFS(СВЦЭМ!$F$33:$F$776,СВЦЭМ!$A$33:$A$776,$A217,СВЦЭМ!$B$33:$B$776,T$190)+'СЕТ СН'!$F$12</f>
        <v>98.839899009999996</v>
      </c>
      <c r="U217" s="36">
        <f>SUMIFS(СВЦЭМ!$F$33:$F$776,СВЦЭМ!$A$33:$A$776,$A217,СВЦЭМ!$B$33:$B$776,U$190)+'СЕТ СН'!$F$12</f>
        <v>99.893228989999997</v>
      </c>
      <c r="V217" s="36">
        <f>SUMIFS(СВЦЭМ!$F$33:$F$776,СВЦЭМ!$A$33:$A$776,$A217,СВЦЭМ!$B$33:$B$776,V$190)+'СЕТ СН'!$F$12</f>
        <v>97.751834180000003</v>
      </c>
      <c r="W217" s="36">
        <f>SUMIFS(СВЦЭМ!$F$33:$F$776,СВЦЭМ!$A$33:$A$776,$A217,СВЦЭМ!$B$33:$B$776,W$190)+'СЕТ СН'!$F$12</f>
        <v>95.994384519999997</v>
      </c>
      <c r="X217" s="36">
        <f>SUMIFS(СВЦЭМ!$F$33:$F$776,СВЦЭМ!$A$33:$A$776,$A217,СВЦЭМ!$B$33:$B$776,X$190)+'СЕТ СН'!$F$12</f>
        <v>96.641970189999995</v>
      </c>
      <c r="Y217" s="36">
        <f>SUMIFS(СВЦЭМ!$F$33:$F$776,СВЦЭМ!$A$33:$A$776,$A217,СВЦЭМ!$B$33:$B$776,Y$190)+'СЕТ СН'!$F$12</f>
        <v>107.37272442</v>
      </c>
    </row>
    <row r="218" spans="1:25" ht="15.75" x14ac:dyDescent="0.2">
      <c r="A218" s="35">
        <f t="shared" si="5"/>
        <v>43644</v>
      </c>
      <c r="B218" s="36">
        <f>SUMIFS(СВЦЭМ!$F$33:$F$776,СВЦЭМ!$A$33:$A$776,$A218,СВЦЭМ!$B$33:$B$776,B$190)+'СЕТ СН'!$F$12</f>
        <v>123.23192158000001</v>
      </c>
      <c r="C218" s="36">
        <f>SUMIFS(СВЦЭМ!$F$33:$F$776,СВЦЭМ!$A$33:$A$776,$A218,СВЦЭМ!$B$33:$B$776,C$190)+'СЕТ СН'!$F$12</f>
        <v>131.00628119999999</v>
      </c>
      <c r="D218" s="36">
        <f>SUMIFS(СВЦЭМ!$F$33:$F$776,СВЦЭМ!$A$33:$A$776,$A218,СВЦЭМ!$B$33:$B$776,D$190)+'СЕТ СН'!$F$12</f>
        <v>138.24157934999999</v>
      </c>
      <c r="E218" s="36">
        <f>SUMIFS(СВЦЭМ!$F$33:$F$776,СВЦЭМ!$A$33:$A$776,$A218,СВЦЭМ!$B$33:$B$776,E$190)+'СЕТ СН'!$F$12</f>
        <v>138.99874349000001</v>
      </c>
      <c r="F218" s="36">
        <f>SUMIFS(СВЦЭМ!$F$33:$F$776,СВЦЭМ!$A$33:$A$776,$A218,СВЦЭМ!$B$33:$B$776,F$190)+'СЕТ СН'!$F$12</f>
        <v>140.27278684000001</v>
      </c>
      <c r="G218" s="36">
        <f>SUMIFS(СВЦЭМ!$F$33:$F$776,СВЦЭМ!$A$33:$A$776,$A218,СВЦЭМ!$B$33:$B$776,G$190)+'СЕТ СН'!$F$12</f>
        <v>137.90673744</v>
      </c>
      <c r="H218" s="36">
        <f>SUMIFS(СВЦЭМ!$F$33:$F$776,СВЦЭМ!$A$33:$A$776,$A218,СВЦЭМ!$B$33:$B$776,H$190)+'СЕТ СН'!$F$12</f>
        <v>127.57944315</v>
      </c>
      <c r="I218" s="36">
        <f>SUMIFS(СВЦЭМ!$F$33:$F$776,СВЦЭМ!$A$33:$A$776,$A218,СВЦЭМ!$B$33:$B$776,I$190)+'СЕТ СН'!$F$12</f>
        <v>121.31769236</v>
      </c>
      <c r="J218" s="36">
        <f>SUMIFS(СВЦЭМ!$F$33:$F$776,СВЦЭМ!$A$33:$A$776,$A218,СВЦЭМ!$B$33:$B$776,J$190)+'СЕТ СН'!$F$12</f>
        <v>113.51681935000001</v>
      </c>
      <c r="K218" s="36">
        <f>SUMIFS(СВЦЭМ!$F$33:$F$776,СВЦЭМ!$A$33:$A$776,$A218,СВЦЭМ!$B$33:$B$776,K$190)+'СЕТ СН'!$F$12</f>
        <v>111.08141148</v>
      </c>
      <c r="L218" s="36">
        <f>SUMIFS(СВЦЭМ!$F$33:$F$776,СВЦЭМ!$A$33:$A$776,$A218,СВЦЭМ!$B$33:$B$776,L$190)+'СЕТ СН'!$F$12</f>
        <v>113.68777774</v>
      </c>
      <c r="M218" s="36">
        <f>SUMIFS(СВЦЭМ!$F$33:$F$776,СВЦЭМ!$A$33:$A$776,$A218,СВЦЭМ!$B$33:$B$776,M$190)+'СЕТ СН'!$F$12</f>
        <v>115.44514390000001</v>
      </c>
      <c r="N218" s="36">
        <f>SUMIFS(СВЦЭМ!$F$33:$F$776,СВЦЭМ!$A$33:$A$776,$A218,СВЦЭМ!$B$33:$B$776,N$190)+'СЕТ СН'!$F$12</f>
        <v>118.67476120000001</v>
      </c>
      <c r="O218" s="36">
        <f>SUMIFS(СВЦЭМ!$F$33:$F$776,СВЦЭМ!$A$33:$A$776,$A218,СВЦЭМ!$B$33:$B$776,O$190)+'СЕТ СН'!$F$12</f>
        <v>117.34136042</v>
      </c>
      <c r="P218" s="36">
        <f>SUMIFS(СВЦЭМ!$F$33:$F$776,СВЦЭМ!$A$33:$A$776,$A218,СВЦЭМ!$B$33:$B$776,P$190)+'СЕТ СН'!$F$12</f>
        <v>115.85736408</v>
      </c>
      <c r="Q218" s="36">
        <f>SUMIFS(СВЦЭМ!$F$33:$F$776,СВЦЭМ!$A$33:$A$776,$A218,СВЦЭМ!$B$33:$B$776,Q$190)+'СЕТ СН'!$F$12</f>
        <v>112.06183618999999</v>
      </c>
      <c r="R218" s="36">
        <f>SUMIFS(СВЦЭМ!$F$33:$F$776,СВЦЭМ!$A$33:$A$776,$A218,СВЦЭМ!$B$33:$B$776,R$190)+'СЕТ СН'!$F$12</f>
        <v>106.94369945</v>
      </c>
      <c r="S218" s="36">
        <f>SUMIFS(СВЦЭМ!$F$33:$F$776,СВЦЭМ!$A$33:$A$776,$A218,СВЦЭМ!$B$33:$B$776,S$190)+'СЕТ СН'!$F$12</f>
        <v>102.03418633</v>
      </c>
      <c r="T218" s="36">
        <f>SUMIFS(СВЦЭМ!$F$33:$F$776,СВЦЭМ!$A$33:$A$776,$A218,СВЦЭМ!$B$33:$B$776,T$190)+'СЕТ СН'!$F$12</f>
        <v>104.92243311</v>
      </c>
      <c r="U218" s="36">
        <f>SUMIFS(СВЦЭМ!$F$33:$F$776,СВЦЭМ!$A$33:$A$776,$A218,СВЦЭМ!$B$33:$B$776,U$190)+'СЕТ СН'!$F$12</f>
        <v>106.33256191</v>
      </c>
      <c r="V218" s="36">
        <f>SUMIFS(СВЦЭМ!$F$33:$F$776,СВЦЭМ!$A$33:$A$776,$A218,СВЦЭМ!$B$33:$B$776,V$190)+'СЕТ СН'!$F$12</f>
        <v>106.97293057</v>
      </c>
      <c r="W218" s="36">
        <f>SUMIFS(СВЦЭМ!$F$33:$F$776,СВЦЭМ!$A$33:$A$776,$A218,СВЦЭМ!$B$33:$B$776,W$190)+'СЕТ СН'!$F$12</f>
        <v>101.35466767</v>
      </c>
      <c r="X218" s="36">
        <f>SUMIFS(СВЦЭМ!$F$33:$F$776,СВЦЭМ!$A$33:$A$776,$A218,СВЦЭМ!$B$33:$B$776,X$190)+'СЕТ СН'!$F$12</f>
        <v>100.98906132</v>
      </c>
      <c r="Y218" s="36">
        <f>SUMIFS(СВЦЭМ!$F$33:$F$776,СВЦЭМ!$A$33:$A$776,$A218,СВЦЭМ!$B$33:$B$776,Y$190)+'СЕТ СН'!$F$12</f>
        <v>116.21714596</v>
      </c>
    </row>
    <row r="219" spans="1:25" ht="15.75" x14ac:dyDescent="0.2">
      <c r="A219" s="35">
        <f t="shared" si="5"/>
        <v>43645</v>
      </c>
      <c r="B219" s="36">
        <f>SUMIFS(СВЦЭМ!$F$33:$F$776,СВЦЭМ!$A$33:$A$776,$A219,СВЦЭМ!$B$33:$B$776,B$190)+'СЕТ СН'!$F$12</f>
        <v>121.80817777</v>
      </c>
      <c r="C219" s="36">
        <f>SUMIFS(СВЦЭМ!$F$33:$F$776,СВЦЭМ!$A$33:$A$776,$A219,СВЦЭМ!$B$33:$B$776,C$190)+'СЕТ СН'!$F$12</f>
        <v>129.98078311</v>
      </c>
      <c r="D219" s="36">
        <f>SUMIFS(СВЦЭМ!$F$33:$F$776,СВЦЭМ!$A$33:$A$776,$A219,СВЦЭМ!$B$33:$B$776,D$190)+'СЕТ СН'!$F$12</f>
        <v>134.12681198000001</v>
      </c>
      <c r="E219" s="36">
        <f>SUMIFS(СВЦЭМ!$F$33:$F$776,СВЦЭМ!$A$33:$A$776,$A219,СВЦЭМ!$B$33:$B$776,E$190)+'СЕТ СН'!$F$12</f>
        <v>137.45988725999999</v>
      </c>
      <c r="F219" s="36">
        <f>SUMIFS(СВЦЭМ!$F$33:$F$776,СВЦЭМ!$A$33:$A$776,$A219,СВЦЭМ!$B$33:$B$776,F$190)+'СЕТ СН'!$F$12</f>
        <v>138.22157769</v>
      </c>
      <c r="G219" s="36">
        <f>SUMIFS(СВЦЭМ!$F$33:$F$776,СВЦЭМ!$A$33:$A$776,$A219,СВЦЭМ!$B$33:$B$776,G$190)+'СЕТ СН'!$F$12</f>
        <v>137.79387041999999</v>
      </c>
      <c r="H219" s="36">
        <f>SUMIFS(СВЦЭМ!$F$33:$F$776,СВЦЭМ!$A$33:$A$776,$A219,СВЦЭМ!$B$33:$B$776,H$190)+'СЕТ СН'!$F$12</f>
        <v>131.45173528000001</v>
      </c>
      <c r="I219" s="36">
        <f>SUMIFS(СВЦЭМ!$F$33:$F$776,СВЦЭМ!$A$33:$A$776,$A219,СВЦЭМ!$B$33:$B$776,I$190)+'СЕТ СН'!$F$12</f>
        <v>124.97642093</v>
      </c>
      <c r="J219" s="36">
        <f>SUMIFS(СВЦЭМ!$F$33:$F$776,СВЦЭМ!$A$33:$A$776,$A219,СВЦЭМ!$B$33:$B$776,J$190)+'СЕТ СН'!$F$12</f>
        <v>122.23009084</v>
      </c>
      <c r="K219" s="36">
        <f>SUMIFS(СВЦЭМ!$F$33:$F$776,СВЦЭМ!$A$33:$A$776,$A219,СВЦЭМ!$B$33:$B$776,K$190)+'СЕТ СН'!$F$12</f>
        <v>114.20399521</v>
      </c>
      <c r="L219" s="36">
        <f>SUMIFS(СВЦЭМ!$F$33:$F$776,СВЦЭМ!$A$33:$A$776,$A219,СВЦЭМ!$B$33:$B$776,L$190)+'СЕТ СН'!$F$12</f>
        <v>111.0635978</v>
      </c>
      <c r="M219" s="36">
        <f>SUMIFS(СВЦЭМ!$F$33:$F$776,СВЦЭМ!$A$33:$A$776,$A219,СВЦЭМ!$B$33:$B$776,M$190)+'СЕТ СН'!$F$12</f>
        <v>110.21113613</v>
      </c>
      <c r="N219" s="36">
        <f>SUMIFS(СВЦЭМ!$F$33:$F$776,СВЦЭМ!$A$33:$A$776,$A219,СВЦЭМ!$B$33:$B$776,N$190)+'СЕТ СН'!$F$12</f>
        <v>112.14763374</v>
      </c>
      <c r="O219" s="36">
        <f>SUMIFS(СВЦЭМ!$F$33:$F$776,СВЦЭМ!$A$33:$A$776,$A219,СВЦЭМ!$B$33:$B$776,O$190)+'СЕТ СН'!$F$12</f>
        <v>112.32183676</v>
      </c>
      <c r="P219" s="36">
        <f>SUMIFS(СВЦЭМ!$F$33:$F$776,СВЦЭМ!$A$33:$A$776,$A219,СВЦЭМ!$B$33:$B$776,P$190)+'СЕТ СН'!$F$12</f>
        <v>112.89258001</v>
      </c>
      <c r="Q219" s="36">
        <f>SUMIFS(СВЦЭМ!$F$33:$F$776,СВЦЭМ!$A$33:$A$776,$A219,СВЦЭМ!$B$33:$B$776,Q$190)+'СЕТ СН'!$F$12</f>
        <v>107.70642173</v>
      </c>
      <c r="R219" s="36">
        <f>SUMIFS(СВЦЭМ!$F$33:$F$776,СВЦЭМ!$A$33:$A$776,$A219,СВЦЭМ!$B$33:$B$776,R$190)+'СЕТ СН'!$F$12</f>
        <v>101.25411705</v>
      </c>
      <c r="S219" s="36">
        <f>SUMIFS(СВЦЭМ!$F$33:$F$776,СВЦЭМ!$A$33:$A$776,$A219,СВЦЭМ!$B$33:$B$776,S$190)+'СЕТ СН'!$F$12</f>
        <v>98.796719659999994</v>
      </c>
      <c r="T219" s="36">
        <f>SUMIFS(СВЦЭМ!$F$33:$F$776,СВЦЭМ!$A$33:$A$776,$A219,СВЦЭМ!$B$33:$B$776,T$190)+'СЕТ СН'!$F$12</f>
        <v>97.993493810000004</v>
      </c>
      <c r="U219" s="36">
        <f>SUMIFS(СВЦЭМ!$F$33:$F$776,СВЦЭМ!$A$33:$A$776,$A219,СВЦЭМ!$B$33:$B$776,U$190)+'СЕТ СН'!$F$12</f>
        <v>98.66227284</v>
      </c>
      <c r="V219" s="36">
        <f>SUMIFS(СВЦЭМ!$F$33:$F$776,СВЦЭМ!$A$33:$A$776,$A219,СВЦЭМ!$B$33:$B$776,V$190)+'СЕТ СН'!$F$12</f>
        <v>98.891530500000002</v>
      </c>
      <c r="W219" s="36">
        <f>SUMIFS(СВЦЭМ!$F$33:$F$776,СВЦЭМ!$A$33:$A$776,$A219,СВЦЭМ!$B$33:$B$776,W$190)+'СЕТ СН'!$F$12</f>
        <v>95.060782799999998</v>
      </c>
      <c r="X219" s="36">
        <f>SUMIFS(СВЦЭМ!$F$33:$F$776,СВЦЭМ!$A$33:$A$776,$A219,СВЦЭМ!$B$33:$B$776,X$190)+'СЕТ СН'!$F$12</f>
        <v>97.069788209999999</v>
      </c>
      <c r="Y219" s="36">
        <f>SUMIFS(СВЦЭМ!$F$33:$F$776,СВЦЭМ!$A$33:$A$776,$A219,СВЦЭМ!$B$33:$B$776,Y$190)+'СЕТ СН'!$F$12</f>
        <v>110.87685165000001</v>
      </c>
    </row>
    <row r="220" spans="1:25" ht="15.75" x14ac:dyDescent="0.2">
      <c r="A220" s="35">
        <f t="shared" si="5"/>
        <v>43646</v>
      </c>
      <c r="B220" s="36">
        <f>SUMIFS(СВЦЭМ!$F$33:$F$776,СВЦЭМ!$A$33:$A$776,$A220,СВЦЭМ!$B$33:$B$776,B$190)+'СЕТ СН'!$F$12</f>
        <v>119.79553369999999</v>
      </c>
      <c r="C220" s="36">
        <f>SUMIFS(СВЦЭМ!$F$33:$F$776,СВЦЭМ!$A$33:$A$776,$A220,СВЦЭМ!$B$33:$B$776,C$190)+'СЕТ СН'!$F$12</f>
        <v>127.05505755</v>
      </c>
      <c r="D220" s="36">
        <f>SUMIFS(СВЦЭМ!$F$33:$F$776,СВЦЭМ!$A$33:$A$776,$A220,СВЦЭМ!$B$33:$B$776,D$190)+'СЕТ СН'!$F$12</f>
        <v>133.95939921999999</v>
      </c>
      <c r="E220" s="36">
        <f>SUMIFS(СВЦЭМ!$F$33:$F$776,СВЦЭМ!$A$33:$A$776,$A220,СВЦЭМ!$B$33:$B$776,E$190)+'СЕТ СН'!$F$12</f>
        <v>137.76847993999999</v>
      </c>
      <c r="F220" s="36">
        <f>SUMIFS(СВЦЭМ!$F$33:$F$776,СВЦЭМ!$A$33:$A$776,$A220,СВЦЭМ!$B$33:$B$776,F$190)+'СЕТ СН'!$F$12</f>
        <v>138.91328738999999</v>
      </c>
      <c r="G220" s="36">
        <f>SUMIFS(СВЦЭМ!$F$33:$F$776,СВЦЭМ!$A$33:$A$776,$A220,СВЦЭМ!$B$33:$B$776,G$190)+'СЕТ СН'!$F$12</f>
        <v>139.87640683000001</v>
      </c>
      <c r="H220" s="36">
        <f>SUMIFS(СВЦЭМ!$F$33:$F$776,СВЦЭМ!$A$33:$A$776,$A220,СВЦЭМ!$B$33:$B$776,H$190)+'СЕТ СН'!$F$12</f>
        <v>135.65326396</v>
      </c>
      <c r="I220" s="36">
        <f>SUMIFS(СВЦЭМ!$F$33:$F$776,СВЦЭМ!$A$33:$A$776,$A220,СВЦЭМ!$B$33:$B$776,I$190)+'СЕТ СН'!$F$12</f>
        <v>129.69792153</v>
      </c>
      <c r="J220" s="36">
        <f>SUMIFS(СВЦЭМ!$F$33:$F$776,СВЦЭМ!$A$33:$A$776,$A220,СВЦЭМ!$B$33:$B$776,J$190)+'СЕТ СН'!$F$12</f>
        <v>119.67402499000001</v>
      </c>
      <c r="K220" s="36">
        <f>SUMIFS(СВЦЭМ!$F$33:$F$776,СВЦЭМ!$A$33:$A$776,$A220,СВЦЭМ!$B$33:$B$776,K$190)+'СЕТ СН'!$F$12</f>
        <v>115.45717882</v>
      </c>
      <c r="L220" s="36">
        <f>SUMIFS(СВЦЭМ!$F$33:$F$776,СВЦЭМ!$A$33:$A$776,$A220,СВЦЭМ!$B$33:$B$776,L$190)+'СЕТ СН'!$F$12</f>
        <v>111.1378249</v>
      </c>
      <c r="M220" s="36">
        <f>SUMIFS(СВЦЭМ!$F$33:$F$776,СВЦЭМ!$A$33:$A$776,$A220,СВЦЭМ!$B$33:$B$776,M$190)+'СЕТ СН'!$F$12</f>
        <v>108.42660395999999</v>
      </c>
      <c r="N220" s="36">
        <f>SUMIFS(СВЦЭМ!$F$33:$F$776,СВЦЭМ!$A$33:$A$776,$A220,СВЦЭМ!$B$33:$B$776,N$190)+'СЕТ СН'!$F$12</f>
        <v>110.98384237</v>
      </c>
      <c r="O220" s="36">
        <f>SUMIFS(СВЦЭМ!$F$33:$F$776,СВЦЭМ!$A$33:$A$776,$A220,СВЦЭМ!$B$33:$B$776,O$190)+'СЕТ СН'!$F$12</f>
        <v>114.60373033</v>
      </c>
      <c r="P220" s="36">
        <f>SUMIFS(СВЦЭМ!$F$33:$F$776,СВЦЭМ!$A$33:$A$776,$A220,СВЦЭМ!$B$33:$B$776,P$190)+'СЕТ СН'!$F$12</f>
        <v>115.84148745</v>
      </c>
      <c r="Q220" s="36">
        <f>SUMIFS(СВЦЭМ!$F$33:$F$776,СВЦЭМ!$A$33:$A$776,$A220,СВЦЭМ!$B$33:$B$776,Q$190)+'СЕТ СН'!$F$12</f>
        <v>110.33832882</v>
      </c>
      <c r="R220" s="36">
        <f>SUMIFS(СВЦЭМ!$F$33:$F$776,СВЦЭМ!$A$33:$A$776,$A220,СВЦЭМ!$B$33:$B$776,R$190)+'СЕТ СН'!$F$12</f>
        <v>99.983881729999993</v>
      </c>
      <c r="S220" s="36">
        <f>SUMIFS(СВЦЭМ!$F$33:$F$776,СВЦЭМ!$A$33:$A$776,$A220,СВЦЭМ!$B$33:$B$776,S$190)+'СЕТ СН'!$F$12</f>
        <v>99.6563661</v>
      </c>
      <c r="T220" s="36">
        <f>SUMIFS(СВЦЭМ!$F$33:$F$776,СВЦЭМ!$A$33:$A$776,$A220,СВЦЭМ!$B$33:$B$776,T$190)+'СЕТ СН'!$F$12</f>
        <v>101.37661897</v>
      </c>
      <c r="U220" s="36">
        <f>SUMIFS(СВЦЭМ!$F$33:$F$776,СВЦЭМ!$A$33:$A$776,$A220,СВЦЭМ!$B$33:$B$776,U$190)+'СЕТ СН'!$F$12</f>
        <v>104.10694804000001</v>
      </c>
      <c r="V220" s="36">
        <f>SUMIFS(СВЦЭМ!$F$33:$F$776,СВЦЭМ!$A$33:$A$776,$A220,СВЦЭМ!$B$33:$B$776,V$190)+'СЕТ СН'!$F$12</f>
        <v>98.677253469999997</v>
      </c>
      <c r="W220" s="36">
        <f>SUMIFS(СВЦЭМ!$F$33:$F$776,СВЦЭМ!$A$33:$A$776,$A220,СВЦЭМ!$B$33:$B$776,W$190)+'СЕТ СН'!$F$12</f>
        <v>94.973306179999994</v>
      </c>
      <c r="X220" s="36">
        <f>SUMIFS(СВЦЭМ!$F$33:$F$776,СВЦЭМ!$A$33:$A$776,$A220,СВЦЭМ!$B$33:$B$776,X$190)+'СЕТ СН'!$F$12</f>
        <v>98.007170340000002</v>
      </c>
      <c r="Y220" s="36">
        <f>SUMIFS(СВЦЭМ!$F$33:$F$776,СВЦЭМ!$A$33:$A$776,$A220,СВЦЭМ!$B$33:$B$776,Y$190)+'СЕТ СН'!$F$12</f>
        <v>107.89795912</v>
      </c>
    </row>
    <row r="221" spans="1:25" ht="15.75" hidden="1" x14ac:dyDescent="0.2">
      <c r="A221" s="35">
        <f t="shared" si="5"/>
        <v>43647</v>
      </c>
      <c r="B221" s="36">
        <f>SUMIFS(СВЦЭМ!$F$33:$F$776,СВЦЭМ!$A$33:$A$776,$A221,СВЦЭМ!$B$33:$B$776,B$190)+'СЕТ СН'!$F$12</f>
        <v>0</v>
      </c>
      <c r="C221" s="36">
        <f>SUMIFS(СВЦЭМ!$F$33:$F$776,СВЦЭМ!$A$33:$A$776,$A221,СВЦЭМ!$B$33:$B$776,C$190)+'СЕТ СН'!$F$12</f>
        <v>0</v>
      </c>
      <c r="D221" s="36">
        <f>SUMIFS(СВЦЭМ!$F$33:$F$776,СВЦЭМ!$A$33:$A$776,$A221,СВЦЭМ!$B$33:$B$776,D$190)+'СЕТ СН'!$F$12</f>
        <v>0</v>
      </c>
      <c r="E221" s="36">
        <f>SUMIFS(СВЦЭМ!$F$33:$F$776,СВЦЭМ!$A$33:$A$776,$A221,СВЦЭМ!$B$33:$B$776,E$190)+'СЕТ СН'!$F$12</f>
        <v>0</v>
      </c>
      <c r="F221" s="36">
        <f>SUMIFS(СВЦЭМ!$F$33:$F$776,СВЦЭМ!$A$33:$A$776,$A221,СВЦЭМ!$B$33:$B$776,F$190)+'СЕТ СН'!$F$12</f>
        <v>0</v>
      </c>
      <c r="G221" s="36">
        <f>SUMIFS(СВЦЭМ!$F$33:$F$776,СВЦЭМ!$A$33:$A$776,$A221,СВЦЭМ!$B$33:$B$776,G$190)+'СЕТ СН'!$F$12</f>
        <v>0</v>
      </c>
      <c r="H221" s="36">
        <f>SUMIFS(СВЦЭМ!$F$33:$F$776,СВЦЭМ!$A$33:$A$776,$A221,СВЦЭМ!$B$33:$B$776,H$190)+'СЕТ СН'!$F$12</f>
        <v>0</v>
      </c>
      <c r="I221" s="36">
        <f>SUMIFS(СВЦЭМ!$F$33:$F$776,СВЦЭМ!$A$33:$A$776,$A221,СВЦЭМ!$B$33:$B$776,I$190)+'СЕТ СН'!$F$12</f>
        <v>0</v>
      </c>
      <c r="J221" s="36">
        <f>SUMIFS(СВЦЭМ!$F$33:$F$776,СВЦЭМ!$A$33:$A$776,$A221,СВЦЭМ!$B$33:$B$776,J$190)+'СЕТ СН'!$F$12</f>
        <v>0</v>
      </c>
      <c r="K221" s="36">
        <f>SUMIFS(СВЦЭМ!$F$33:$F$776,СВЦЭМ!$A$33:$A$776,$A221,СВЦЭМ!$B$33:$B$776,K$190)+'СЕТ СН'!$F$12</f>
        <v>0</v>
      </c>
      <c r="L221" s="36">
        <f>SUMIFS(СВЦЭМ!$F$33:$F$776,СВЦЭМ!$A$33:$A$776,$A221,СВЦЭМ!$B$33:$B$776,L$190)+'СЕТ СН'!$F$12</f>
        <v>0</v>
      </c>
      <c r="M221" s="36">
        <f>SUMIFS(СВЦЭМ!$F$33:$F$776,СВЦЭМ!$A$33:$A$776,$A221,СВЦЭМ!$B$33:$B$776,M$190)+'СЕТ СН'!$F$12</f>
        <v>0</v>
      </c>
      <c r="N221" s="36">
        <f>SUMIFS(СВЦЭМ!$F$33:$F$776,СВЦЭМ!$A$33:$A$776,$A221,СВЦЭМ!$B$33:$B$776,N$190)+'СЕТ СН'!$F$12</f>
        <v>0</v>
      </c>
      <c r="O221" s="36">
        <f>SUMIFS(СВЦЭМ!$F$33:$F$776,СВЦЭМ!$A$33:$A$776,$A221,СВЦЭМ!$B$33:$B$776,O$190)+'СЕТ СН'!$F$12</f>
        <v>0</v>
      </c>
      <c r="P221" s="36">
        <f>SUMIFS(СВЦЭМ!$F$33:$F$776,СВЦЭМ!$A$33:$A$776,$A221,СВЦЭМ!$B$33:$B$776,P$190)+'СЕТ СН'!$F$12</f>
        <v>0</v>
      </c>
      <c r="Q221" s="36">
        <f>SUMIFS(СВЦЭМ!$F$33:$F$776,СВЦЭМ!$A$33:$A$776,$A221,СВЦЭМ!$B$33:$B$776,Q$190)+'СЕТ СН'!$F$12</f>
        <v>0</v>
      </c>
      <c r="R221" s="36">
        <f>SUMIFS(СВЦЭМ!$F$33:$F$776,СВЦЭМ!$A$33:$A$776,$A221,СВЦЭМ!$B$33:$B$776,R$190)+'СЕТ СН'!$F$12</f>
        <v>0</v>
      </c>
      <c r="S221" s="36">
        <f>SUMIFS(СВЦЭМ!$F$33:$F$776,СВЦЭМ!$A$33:$A$776,$A221,СВЦЭМ!$B$33:$B$776,S$190)+'СЕТ СН'!$F$12</f>
        <v>0</v>
      </c>
      <c r="T221" s="36">
        <f>SUMIFS(СВЦЭМ!$F$33:$F$776,СВЦЭМ!$A$33:$A$776,$A221,СВЦЭМ!$B$33:$B$776,T$190)+'СЕТ СН'!$F$12</f>
        <v>0</v>
      </c>
      <c r="U221" s="36">
        <f>SUMIFS(СВЦЭМ!$F$33:$F$776,СВЦЭМ!$A$33:$A$776,$A221,СВЦЭМ!$B$33:$B$776,U$190)+'СЕТ СН'!$F$12</f>
        <v>0</v>
      </c>
      <c r="V221" s="36">
        <f>SUMIFS(СВЦЭМ!$F$33:$F$776,СВЦЭМ!$A$33:$A$776,$A221,СВЦЭМ!$B$33:$B$776,V$190)+'СЕТ СН'!$F$12</f>
        <v>0</v>
      </c>
      <c r="W221" s="36">
        <f>SUMIFS(СВЦЭМ!$F$33:$F$776,СВЦЭМ!$A$33:$A$776,$A221,СВЦЭМ!$B$33:$B$776,W$190)+'СЕТ СН'!$F$12</f>
        <v>0</v>
      </c>
      <c r="X221" s="36">
        <f>SUMIFS(СВЦЭМ!$F$33:$F$776,СВЦЭМ!$A$33:$A$776,$A221,СВЦЭМ!$B$33:$B$776,X$190)+'СЕТ СН'!$F$12</f>
        <v>0</v>
      </c>
      <c r="Y221" s="36">
        <f>SUMIFS(СВЦЭМ!$F$33:$F$776,СВЦЭМ!$A$33:$A$776,$A221,СВЦЭМ!$B$33:$B$776,Y$190)+'СЕТ СН'!$F$12</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1" t="s">
        <v>7</v>
      </c>
      <c r="B223" s="125" t="s">
        <v>116</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32"/>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3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01.06.2019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43618</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43619</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43620</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43621</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43622</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43623</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43624</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43625</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43626</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43627</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43628</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43629</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43630</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43631</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43632</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43633</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43634</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43635</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43636</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43637</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43638</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43639</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43640</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43641</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43642</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43643</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43644</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43645</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43646</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43647</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1" t="s">
        <v>7</v>
      </c>
      <c r="B258" s="125" t="s">
        <v>117</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32"/>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3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01.06.2019</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43618</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43619</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43620</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43621</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43622</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43623</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43624</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43625</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43626</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43627</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43628</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43629</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43630</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43631</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43632</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43633</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43634</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43635</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43636</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43637</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43638</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43639</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43640</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43641</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43642</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43643</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43644</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43645</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43646</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43647</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1" t="s">
        <v>7</v>
      </c>
      <c r="B294" s="125" t="s">
        <v>118</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32"/>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3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01.06.2019</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43618</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43619</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43620</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43621</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43622</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43623</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43624</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43625</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43626</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43627</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43628</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43629</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43630</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43631</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43632</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43633</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43634</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43635</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43636</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43637</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43638</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43639</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43640</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43641</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43642</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43643</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43644</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43645</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43646</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43647</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1" t="s">
        <v>7</v>
      </c>
      <c r="B329" s="125" t="s">
        <v>119</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32"/>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3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01.06.2019</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43618</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43619</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43620</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43621</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43622</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43623</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43624</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43625</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43626</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43627</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43628</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43629</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43630</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43631</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43632</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43633</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43634</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43635</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43636</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43637</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43638</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43639</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43640</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43641</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43642</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43643</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43644</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43645</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43646</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43647</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1" t="s">
        <v>7</v>
      </c>
      <c r="B364" s="125" t="s">
        <v>120</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32"/>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3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01.06.2019</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43618</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43619</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43620</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43621</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43622</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43623</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43624</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43625</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43626</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43627</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43628</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43629</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43630</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43631</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43632</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43633</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43634</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43635</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43636</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43637</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43638</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43639</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43640</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43641</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43642</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43643</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43644</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43645</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43646</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43647</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1" t="s">
        <v>7</v>
      </c>
      <c r="B399" s="125" t="s">
        <v>121</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32"/>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3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01.06.2019</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43618</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43619</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43620</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43621</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43622</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43623</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43624</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43625</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43626</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43627</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43628</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43629</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43630</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43631</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43632</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43633</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43634</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43635</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43636</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43637</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43638</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43639</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43640</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43641</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43642</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43643</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43644</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43645</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43646</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43647</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1" t="s">
        <v>122</v>
      </c>
      <c r="B435" s="151"/>
      <c r="C435" s="151"/>
      <c r="D435" s="151"/>
      <c r="E435" s="151"/>
      <c r="F435" s="151"/>
      <c r="G435" s="151"/>
      <c r="H435" s="151"/>
      <c r="I435" s="151"/>
      <c r="J435" s="151"/>
      <c r="K435" s="151"/>
      <c r="L435" s="152">
        <f>СВЦЭМ!$D$18+'СЕТ СН'!$F$14</f>
        <v>0</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0" t="s">
        <v>74</v>
      </c>
      <c r="B437" s="120"/>
      <c r="C437" s="120"/>
      <c r="D437" s="120"/>
      <c r="E437" s="120"/>
      <c r="F437" s="120"/>
      <c r="G437" s="120"/>
      <c r="H437" s="120"/>
      <c r="I437" s="120"/>
      <c r="J437" s="120"/>
      <c r="K437" s="120"/>
      <c r="L437" s="120"/>
      <c r="M437" s="120"/>
      <c r="N437" s="121" t="s">
        <v>29</v>
      </c>
      <c r="O437" s="121"/>
      <c r="P437" s="121"/>
      <c r="Q437" s="121"/>
      <c r="R437" s="121"/>
      <c r="S437" s="121"/>
      <c r="T437" s="121"/>
      <c r="U437" s="121"/>
      <c r="V437" s="47"/>
      <c r="W437" s="47"/>
      <c r="X437" s="47"/>
      <c r="Y437" s="47"/>
    </row>
    <row r="438" spans="1:26" ht="15.75" x14ac:dyDescent="0.25">
      <c r="A438" s="120"/>
      <c r="B438" s="120"/>
      <c r="C438" s="120"/>
      <c r="D438" s="120"/>
      <c r="E438" s="120"/>
      <c r="F438" s="120"/>
      <c r="G438" s="120"/>
      <c r="H438" s="120"/>
      <c r="I438" s="120"/>
      <c r="J438" s="120"/>
      <c r="K438" s="120"/>
      <c r="L438" s="120"/>
      <c r="M438" s="120"/>
      <c r="N438" s="122" t="s">
        <v>0</v>
      </c>
      <c r="O438" s="122"/>
      <c r="P438" s="122" t="s">
        <v>1</v>
      </c>
      <c r="Q438" s="122"/>
      <c r="R438" s="122" t="s">
        <v>2</v>
      </c>
      <c r="S438" s="122"/>
      <c r="T438" s="122" t="s">
        <v>3</v>
      </c>
      <c r="U438" s="122"/>
    </row>
    <row r="439" spans="1:26" ht="15.75" x14ac:dyDescent="0.25">
      <c r="A439" s="120"/>
      <c r="B439" s="120"/>
      <c r="C439" s="120"/>
      <c r="D439" s="120"/>
      <c r="E439" s="120"/>
      <c r="F439" s="120"/>
      <c r="G439" s="120"/>
      <c r="H439" s="120"/>
      <c r="I439" s="120"/>
      <c r="J439" s="120"/>
      <c r="K439" s="120"/>
      <c r="L439" s="120"/>
      <c r="M439" s="120"/>
      <c r="N439" s="123">
        <f>СВЦЭМ!$D$12+'СЕТ СН'!$F$10-'СЕТ СН'!$F$22</f>
        <v>452634.07043407043</v>
      </c>
      <c r="O439" s="124"/>
      <c r="P439" s="123">
        <f>СВЦЭМ!$D$12+'СЕТ СН'!$F$10-'СЕТ СН'!$G$22</f>
        <v>452634.07043407043</v>
      </c>
      <c r="Q439" s="124"/>
      <c r="R439" s="123">
        <f>СВЦЭМ!$D$12+'СЕТ СН'!$F$10-'СЕТ СН'!$H$22</f>
        <v>452634.07043407043</v>
      </c>
      <c r="S439" s="124"/>
      <c r="T439" s="123">
        <f>СВЦЭМ!$D$12+'СЕТ СН'!$F$10-'СЕТ СН'!$I$22</f>
        <v>452634.07043407043</v>
      </c>
      <c r="U439" s="124"/>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38.2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июне 2019г.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7" t="s">
        <v>42</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2.25" customHeight="1" x14ac:dyDescent="0.2">
      <c r="A4" s="137" t="s">
        <v>81</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1" t="s">
        <v>7</v>
      </c>
      <c r="B9" s="125" t="s">
        <v>69</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01.06.2019</v>
      </c>
      <c r="B12" s="36">
        <f>SUMIFS(СВЦЭМ!$D$33:$D$776,СВЦЭМ!$A$33:$A$776,$A12,СВЦЭМ!$B$33:$B$776,B$11)+'СЕТ СН'!$F$11+СВЦЭМ!$D$10+'СЕТ СН'!$F$6-'СЕТ СН'!$F$23</f>
        <v>934.34568420000005</v>
      </c>
      <c r="C12" s="36">
        <f>SUMIFS(СВЦЭМ!$D$33:$D$776,СВЦЭМ!$A$33:$A$776,$A12,СВЦЭМ!$B$33:$B$776,C$11)+'СЕТ СН'!$F$11+СВЦЭМ!$D$10+'СЕТ СН'!$F$6-'СЕТ СН'!$F$23</f>
        <v>986.04643138000006</v>
      </c>
      <c r="D12" s="36">
        <f>SUMIFS(СВЦЭМ!$D$33:$D$776,СВЦЭМ!$A$33:$A$776,$A12,СВЦЭМ!$B$33:$B$776,D$11)+'СЕТ СН'!$F$11+СВЦЭМ!$D$10+'СЕТ СН'!$F$6-'СЕТ СН'!$F$23</f>
        <v>1035.1677913600001</v>
      </c>
      <c r="E12" s="36">
        <f>SUMIFS(СВЦЭМ!$D$33:$D$776,СВЦЭМ!$A$33:$A$776,$A12,СВЦЭМ!$B$33:$B$776,E$11)+'СЕТ СН'!$F$11+СВЦЭМ!$D$10+'СЕТ СН'!$F$6-'СЕТ СН'!$F$23</f>
        <v>1061.43897797</v>
      </c>
      <c r="F12" s="36">
        <f>SUMIFS(СВЦЭМ!$D$33:$D$776,СВЦЭМ!$A$33:$A$776,$A12,СВЦЭМ!$B$33:$B$776,F$11)+'СЕТ СН'!$F$11+СВЦЭМ!$D$10+'СЕТ СН'!$F$6-'СЕТ СН'!$F$23</f>
        <v>1073.6259461100001</v>
      </c>
      <c r="G12" s="36">
        <f>SUMIFS(СВЦЭМ!$D$33:$D$776,СВЦЭМ!$A$33:$A$776,$A12,СВЦЭМ!$B$33:$B$776,G$11)+'СЕТ СН'!$F$11+СВЦЭМ!$D$10+'СЕТ СН'!$F$6-'СЕТ СН'!$F$23</f>
        <v>1079.53184212</v>
      </c>
      <c r="H12" s="36">
        <f>SUMIFS(СВЦЭМ!$D$33:$D$776,СВЦЭМ!$A$33:$A$776,$A12,СВЦЭМ!$B$33:$B$776,H$11)+'СЕТ СН'!$F$11+СВЦЭМ!$D$10+'СЕТ СН'!$F$6-'СЕТ СН'!$F$23</f>
        <v>1041.1201166800001</v>
      </c>
      <c r="I12" s="36">
        <f>SUMIFS(СВЦЭМ!$D$33:$D$776,СВЦЭМ!$A$33:$A$776,$A12,СВЦЭМ!$B$33:$B$776,I$11)+'СЕТ СН'!$F$11+СВЦЭМ!$D$10+'СЕТ СН'!$F$6-'СЕТ СН'!$F$23</f>
        <v>1014.8338135600001</v>
      </c>
      <c r="J12" s="36">
        <f>SUMIFS(СВЦЭМ!$D$33:$D$776,СВЦЭМ!$A$33:$A$776,$A12,СВЦЭМ!$B$33:$B$776,J$11)+'СЕТ СН'!$F$11+СВЦЭМ!$D$10+'СЕТ СН'!$F$6-'СЕТ СН'!$F$23</f>
        <v>974.33451708000007</v>
      </c>
      <c r="K12" s="36">
        <f>SUMIFS(СВЦЭМ!$D$33:$D$776,СВЦЭМ!$A$33:$A$776,$A12,СВЦЭМ!$B$33:$B$776,K$11)+'СЕТ СН'!$F$11+СВЦЭМ!$D$10+'СЕТ СН'!$F$6-'СЕТ СН'!$F$23</f>
        <v>903.36751334000007</v>
      </c>
      <c r="L12" s="36">
        <f>SUMIFS(СВЦЭМ!$D$33:$D$776,СВЦЭМ!$A$33:$A$776,$A12,СВЦЭМ!$B$33:$B$776,L$11)+'СЕТ СН'!$F$11+СВЦЭМ!$D$10+'СЕТ СН'!$F$6-'СЕТ СН'!$F$23</f>
        <v>870.87106414000016</v>
      </c>
      <c r="M12" s="36">
        <f>SUMIFS(СВЦЭМ!$D$33:$D$776,СВЦЭМ!$A$33:$A$776,$A12,СВЦЭМ!$B$33:$B$776,M$11)+'СЕТ СН'!$F$11+СВЦЭМ!$D$10+'СЕТ СН'!$F$6-'СЕТ СН'!$F$23</f>
        <v>851.0483498000001</v>
      </c>
      <c r="N12" s="36">
        <f>SUMIFS(СВЦЭМ!$D$33:$D$776,СВЦЭМ!$A$33:$A$776,$A12,СВЦЭМ!$B$33:$B$776,N$11)+'СЕТ СН'!$F$11+СВЦЭМ!$D$10+'СЕТ СН'!$F$6-'СЕТ СН'!$F$23</f>
        <v>879.85003934000008</v>
      </c>
      <c r="O12" s="36">
        <f>SUMIFS(СВЦЭМ!$D$33:$D$776,СВЦЭМ!$A$33:$A$776,$A12,СВЦЭМ!$B$33:$B$776,O$11)+'СЕТ СН'!$F$11+СВЦЭМ!$D$10+'СЕТ СН'!$F$6-'СЕТ СН'!$F$23</f>
        <v>880.27790878000008</v>
      </c>
      <c r="P12" s="36">
        <f>SUMIFS(СВЦЭМ!$D$33:$D$776,СВЦЭМ!$A$33:$A$776,$A12,СВЦЭМ!$B$33:$B$776,P$11)+'СЕТ СН'!$F$11+СВЦЭМ!$D$10+'СЕТ СН'!$F$6-'СЕТ СН'!$F$23</f>
        <v>898.4062561400001</v>
      </c>
      <c r="Q12" s="36">
        <f>SUMIFS(СВЦЭМ!$D$33:$D$776,СВЦЭМ!$A$33:$A$776,$A12,СВЦЭМ!$B$33:$B$776,Q$11)+'СЕТ СН'!$F$11+СВЦЭМ!$D$10+'СЕТ СН'!$F$6-'СЕТ СН'!$F$23</f>
        <v>860.26430683000012</v>
      </c>
      <c r="R12" s="36">
        <f>SUMIFS(СВЦЭМ!$D$33:$D$776,СВЦЭМ!$A$33:$A$776,$A12,СВЦЭМ!$B$33:$B$776,R$11)+'СЕТ СН'!$F$11+СВЦЭМ!$D$10+'СЕТ СН'!$F$6-'СЕТ СН'!$F$23</f>
        <v>824.02023754000015</v>
      </c>
      <c r="S12" s="36">
        <f>SUMIFS(СВЦЭМ!$D$33:$D$776,СВЦЭМ!$A$33:$A$776,$A12,СВЦЭМ!$B$33:$B$776,S$11)+'СЕТ СН'!$F$11+СВЦЭМ!$D$10+'СЕТ СН'!$F$6-'СЕТ СН'!$F$23</f>
        <v>861.09310908000009</v>
      </c>
      <c r="T12" s="36">
        <f>SUMIFS(СВЦЭМ!$D$33:$D$776,СВЦЭМ!$A$33:$A$776,$A12,СВЦЭМ!$B$33:$B$776,T$11)+'СЕТ СН'!$F$11+СВЦЭМ!$D$10+'СЕТ СН'!$F$6-'СЕТ СН'!$F$23</f>
        <v>840.01099198000009</v>
      </c>
      <c r="U12" s="36">
        <f>SUMIFS(СВЦЭМ!$D$33:$D$776,СВЦЭМ!$A$33:$A$776,$A12,СВЦЭМ!$B$33:$B$776,U$11)+'СЕТ СН'!$F$11+СВЦЭМ!$D$10+'СЕТ СН'!$F$6-'СЕТ СН'!$F$23</f>
        <v>816.26899893000007</v>
      </c>
      <c r="V12" s="36">
        <f>SUMIFS(СВЦЭМ!$D$33:$D$776,СВЦЭМ!$A$33:$A$776,$A12,СВЦЭМ!$B$33:$B$776,V$11)+'СЕТ СН'!$F$11+СВЦЭМ!$D$10+'СЕТ СН'!$F$6-'СЕТ СН'!$F$23</f>
        <v>793.07039988000008</v>
      </c>
      <c r="W12" s="36">
        <f>SUMIFS(СВЦЭМ!$D$33:$D$776,СВЦЭМ!$A$33:$A$776,$A12,СВЦЭМ!$B$33:$B$776,W$11)+'СЕТ СН'!$F$11+СВЦЭМ!$D$10+'СЕТ СН'!$F$6-'СЕТ СН'!$F$23</f>
        <v>764.50909185000012</v>
      </c>
      <c r="X12" s="36">
        <f>SUMIFS(СВЦЭМ!$D$33:$D$776,СВЦЭМ!$A$33:$A$776,$A12,СВЦЭМ!$B$33:$B$776,X$11)+'СЕТ СН'!$F$11+СВЦЭМ!$D$10+'СЕТ СН'!$F$6-'СЕТ СН'!$F$23</f>
        <v>774.86215182000012</v>
      </c>
      <c r="Y12" s="36">
        <f>SUMIFS(СВЦЭМ!$D$33:$D$776,СВЦЭМ!$A$33:$A$776,$A12,СВЦЭМ!$B$33:$B$776,Y$11)+'СЕТ СН'!$F$11+СВЦЭМ!$D$10+'СЕТ СН'!$F$6-'СЕТ СН'!$F$23</f>
        <v>858.8573196100001</v>
      </c>
      <c r="AA12" s="45"/>
    </row>
    <row r="13" spans="1:27" ht="15.75" x14ac:dyDescent="0.2">
      <c r="A13" s="35">
        <f>A12+1</f>
        <v>43618</v>
      </c>
      <c r="B13" s="36">
        <f>SUMIFS(СВЦЭМ!$D$33:$D$776,СВЦЭМ!$A$33:$A$776,$A13,СВЦЭМ!$B$33:$B$776,B$11)+'СЕТ СН'!$F$11+СВЦЭМ!$D$10+'СЕТ СН'!$F$6-'СЕТ СН'!$F$23</f>
        <v>912.19833611000013</v>
      </c>
      <c r="C13" s="36">
        <f>SUMIFS(СВЦЭМ!$D$33:$D$776,СВЦЭМ!$A$33:$A$776,$A13,СВЦЭМ!$B$33:$B$776,C$11)+'СЕТ СН'!$F$11+СВЦЭМ!$D$10+'СЕТ СН'!$F$6-'СЕТ СН'!$F$23</f>
        <v>964.17627334000008</v>
      </c>
      <c r="D13" s="36">
        <f>SUMIFS(СВЦЭМ!$D$33:$D$776,СВЦЭМ!$A$33:$A$776,$A13,СВЦЭМ!$B$33:$B$776,D$11)+'СЕТ СН'!$F$11+СВЦЭМ!$D$10+'СЕТ СН'!$F$6-'СЕТ СН'!$F$23</f>
        <v>997.08383501000014</v>
      </c>
      <c r="E13" s="36">
        <f>SUMIFS(СВЦЭМ!$D$33:$D$776,СВЦЭМ!$A$33:$A$776,$A13,СВЦЭМ!$B$33:$B$776,E$11)+'СЕТ СН'!$F$11+СВЦЭМ!$D$10+'СЕТ СН'!$F$6-'СЕТ СН'!$F$23</f>
        <v>1024.55527656</v>
      </c>
      <c r="F13" s="36">
        <f>SUMIFS(СВЦЭМ!$D$33:$D$776,СВЦЭМ!$A$33:$A$776,$A13,СВЦЭМ!$B$33:$B$776,F$11)+'СЕТ СН'!$F$11+СВЦЭМ!$D$10+'СЕТ СН'!$F$6-'СЕТ СН'!$F$23</f>
        <v>1037.0431503899999</v>
      </c>
      <c r="G13" s="36">
        <f>SUMIFS(СВЦЭМ!$D$33:$D$776,СВЦЭМ!$A$33:$A$776,$A13,СВЦЭМ!$B$33:$B$776,G$11)+'СЕТ СН'!$F$11+СВЦЭМ!$D$10+'СЕТ СН'!$F$6-'СЕТ СН'!$F$23</f>
        <v>1040.92341487</v>
      </c>
      <c r="H13" s="36">
        <f>SUMIFS(СВЦЭМ!$D$33:$D$776,СВЦЭМ!$A$33:$A$776,$A13,СВЦЭМ!$B$33:$B$776,H$11)+'СЕТ СН'!$F$11+СВЦЭМ!$D$10+'СЕТ СН'!$F$6-'СЕТ СН'!$F$23</f>
        <v>1017.6384330300001</v>
      </c>
      <c r="I13" s="36">
        <f>SUMIFS(СВЦЭМ!$D$33:$D$776,СВЦЭМ!$A$33:$A$776,$A13,СВЦЭМ!$B$33:$B$776,I$11)+'СЕТ СН'!$F$11+СВЦЭМ!$D$10+'СЕТ СН'!$F$6-'СЕТ СН'!$F$23</f>
        <v>980.77161653000007</v>
      </c>
      <c r="J13" s="36">
        <f>SUMIFS(СВЦЭМ!$D$33:$D$776,СВЦЭМ!$A$33:$A$776,$A13,СВЦЭМ!$B$33:$B$776,J$11)+'СЕТ СН'!$F$11+СВЦЭМ!$D$10+'СЕТ СН'!$F$6-'СЕТ СН'!$F$23</f>
        <v>919.65092183000013</v>
      </c>
      <c r="K13" s="36">
        <f>SUMIFS(СВЦЭМ!$D$33:$D$776,СВЦЭМ!$A$33:$A$776,$A13,СВЦЭМ!$B$33:$B$776,K$11)+'СЕТ СН'!$F$11+СВЦЭМ!$D$10+'СЕТ СН'!$F$6-'СЕТ СН'!$F$23</f>
        <v>878.73804414000006</v>
      </c>
      <c r="L13" s="36">
        <f>SUMIFS(СВЦЭМ!$D$33:$D$776,СВЦЭМ!$A$33:$A$776,$A13,СВЦЭМ!$B$33:$B$776,L$11)+'СЕТ СН'!$F$11+СВЦЭМ!$D$10+'СЕТ СН'!$F$6-'СЕТ СН'!$F$23</f>
        <v>853.29031042000008</v>
      </c>
      <c r="M13" s="36">
        <f>SUMIFS(СВЦЭМ!$D$33:$D$776,СВЦЭМ!$A$33:$A$776,$A13,СВЦЭМ!$B$33:$B$776,M$11)+'СЕТ СН'!$F$11+СВЦЭМ!$D$10+'СЕТ СН'!$F$6-'СЕТ СН'!$F$23</f>
        <v>835.32934795000006</v>
      </c>
      <c r="N13" s="36">
        <f>SUMIFS(СВЦЭМ!$D$33:$D$776,СВЦЭМ!$A$33:$A$776,$A13,СВЦЭМ!$B$33:$B$776,N$11)+'СЕТ СН'!$F$11+СВЦЭМ!$D$10+'СЕТ СН'!$F$6-'СЕТ СН'!$F$23</f>
        <v>856.32522096000014</v>
      </c>
      <c r="O13" s="36">
        <f>SUMIFS(СВЦЭМ!$D$33:$D$776,СВЦЭМ!$A$33:$A$776,$A13,СВЦЭМ!$B$33:$B$776,O$11)+'СЕТ СН'!$F$11+СВЦЭМ!$D$10+'СЕТ СН'!$F$6-'СЕТ СН'!$F$23</f>
        <v>846.79406056000016</v>
      </c>
      <c r="P13" s="36">
        <f>SUMIFS(СВЦЭМ!$D$33:$D$776,СВЦЭМ!$A$33:$A$776,$A13,СВЦЭМ!$B$33:$B$776,P$11)+'СЕТ СН'!$F$11+СВЦЭМ!$D$10+'СЕТ СН'!$F$6-'СЕТ СН'!$F$23</f>
        <v>857.53296083000009</v>
      </c>
      <c r="Q13" s="36">
        <f>SUMIFS(СВЦЭМ!$D$33:$D$776,СВЦЭМ!$A$33:$A$776,$A13,СВЦЭМ!$B$33:$B$776,Q$11)+'СЕТ СН'!$F$11+СВЦЭМ!$D$10+'СЕТ СН'!$F$6-'СЕТ СН'!$F$23</f>
        <v>830.72157711000011</v>
      </c>
      <c r="R13" s="36">
        <f>SUMIFS(СВЦЭМ!$D$33:$D$776,СВЦЭМ!$A$33:$A$776,$A13,СВЦЭМ!$B$33:$B$776,R$11)+'СЕТ СН'!$F$11+СВЦЭМ!$D$10+'СЕТ СН'!$F$6-'СЕТ СН'!$F$23</f>
        <v>783.97893087000011</v>
      </c>
      <c r="S13" s="36">
        <f>SUMIFS(СВЦЭМ!$D$33:$D$776,СВЦЭМ!$A$33:$A$776,$A13,СВЦЭМ!$B$33:$B$776,S$11)+'СЕТ СН'!$F$11+СВЦЭМ!$D$10+'СЕТ СН'!$F$6-'СЕТ СН'!$F$23</f>
        <v>785.39569301000006</v>
      </c>
      <c r="T13" s="36">
        <f>SUMIFS(СВЦЭМ!$D$33:$D$776,СВЦЭМ!$A$33:$A$776,$A13,СВЦЭМ!$B$33:$B$776,T$11)+'СЕТ СН'!$F$11+СВЦЭМ!$D$10+'СЕТ СН'!$F$6-'СЕТ СН'!$F$23</f>
        <v>788.73620338000012</v>
      </c>
      <c r="U13" s="36">
        <f>SUMIFS(СВЦЭМ!$D$33:$D$776,СВЦЭМ!$A$33:$A$776,$A13,СВЦЭМ!$B$33:$B$776,U$11)+'СЕТ СН'!$F$11+СВЦЭМ!$D$10+'СЕТ СН'!$F$6-'СЕТ СН'!$F$23</f>
        <v>766.64738841000008</v>
      </c>
      <c r="V13" s="36">
        <f>SUMIFS(СВЦЭМ!$D$33:$D$776,СВЦЭМ!$A$33:$A$776,$A13,СВЦЭМ!$B$33:$B$776,V$11)+'СЕТ СН'!$F$11+СВЦЭМ!$D$10+'СЕТ СН'!$F$6-'СЕТ СН'!$F$23</f>
        <v>754.50909743000011</v>
      </c>
      <c r="W13" s="36">
        <f>SUMIFS(СВЦЭМ!$D$33:$D$776,СВЦЭМ!$A$33:$A$776,$A13,СВЦЭМ!$B$33:$B$776,W$11)+'СЕТ СН'!$F$11+СВЦЭМ!$D$10+'СЕТ СН'!$F$6-'СЕТ СН'!$F$23</f>
        <v>754.5994466300001</v>
      </c>
      <c r="X13" s="36">
        <f>SUMIFS(СВЦЭМ!$D$33:$D$776,СВЦЭМ!$A$33:$A$776,$A13,СВЦЭМ!$B$33:$B$776,X$11)+'СЕТ СН'!$F$11+СВЦЭМ!$D$10+'СЕТ СН'!$F$6-'СЕТ СН'!$F$23</f>
        <v>765.08272635000014</v>
      </c>
      <c r="Y13" s="36">
        <f>SUMIFS(СВЦЭМ!$D$33:$D$776,СВЦЭМ!$A$33:$A$776,$A13,СВЦЭМ!$B$33:$B$776,Y$11)+'СЕТ СН'!$F$11+СВЦЭМ!$D$10+'СЕТ СН'!$F$6-'СЕТ СН'!$F$23</f>
        <v>851.55290318000016</v>
      </c>
    </row>
    <row r="14" spans="1:27" ht="15.75" x14ac:dyDescent="0.2">
      <c r="A14" s="35">
        <f t="shared" ref="A14:A42" si="0">A13+1</f>
        <v>43619</v>
      </c>
      <c r="B14" s="36">
        <f>SUMIFS(СВЦЭМ!$D$33:$D$776,СВЦЭМ!$A$33:$A$776,$A14,СВЦЭМ!$B$33:$B$776,B$11)+'СЕТ СН'!$F$11+СВЦЭМ!$D$10+'СЕТ СН'!$F$6-'СЕТ СН'!$F$23</f>
        <v>992.09176257000013</v>
      </c>
      <c r="C14" s="36">
        <f>SUMIFS(СВЦЭМ!$D$33:$D$776,СВЦЭМ!$A$33:$A$776,$A14,СВЦЭМ!$B$33:$B$776,C$11)+'СЕТ СН'!$F$11+СВЦЭМ!$D$10+'СЕТ СН'!$F$6-'СЕТ СН'!$F$23</f>
        <v>1036.30945759</v>
      </c>
      <c r="D14" s="36">
        <f>SUMIFS(СВЦЭМ!$D$33:$D$776,СВЦЭМ!$A$33:$A$776,$A14,СВЦЭМ!$B$33:$B$776,D$11)+'СЕТ СН'!$F$11+СВЦЭМ!$D$10+'СЕТ СН'!$F$6-'СЕТ СН'!$F$23</f>
        <v>1061.0102794500001</v>
      </c>
      <c r="E14" s="36">
        <f>SUMIFS(СВЦЭМ!$D$33:$D$776,СВЦЭМ!$A$33:$A$776,$A14,СВЦЭМ!$B$33:$B$776,E$11)+'СЕТ СН'!$F$11+СВЦЭМ!$D$10+'СЕТ СН'!$F$6-'СЕТ СН'!$F$23</f>
        <v>1059.65409583</v>
      </c>
      <c r="F14" s="36">
        <f>SUMIFS(СВЦЭМ!$D$33:$D$776,СВЦЭМ!$A$33:$A$776,$A14,СВЦЭМ!$B$33:$B$776,F$11)+'СЕТ СН'!$F$11+СВЦЭМ!$D$10+'СЕТ СН'!$F$6-'СЕТ СН'!$F$23</f>
        <v>1053.6966713900001</v>
      </c>
      <c r="G14" s="36">
        <f>SUMIFS(СВЦЭМ!$D$33:$D$776,СВЦЭМ!$A$33:$A$776,$A14,СВЦЭМ!$B$33:$B$776,G$11)+'СЕТ СН'!$F$11+СВЦЭМ!$D$10+'СЕТ СН'!$F$6-'СЕТ СН'!$F$23</f>
        <v>1025.1882294</v>
      </c>
      <c r="H14" s="36">
        <f>SUMIFS(СВЦЭМ!$D$33:$D$776,СВЦЭМ!$A$33:$A$776,$A14,СВЦЭМ!$B$33:$B$776,H$11)+'СЕТ СН'!$F$11+СВЦЭМ!$D$10+'СЕТ СН'!$F$6-'СЕТ СН'!$F$23</f>
        <v>1011.1805055000001</v>
      </c>
      <c r="I14" s="36">
        <f>SUMIFS(СВЦЭМ!$D$33:$D$776,СВЦЭМ!$A$33:$A$776,$A14,СВЦЭМ!$B$33:$B$776,I$11)+'СЕТ СН'!$F$11+СВЦЭМ!$D$10+'СЕТ СН'!$F$6-'СЕТ СН'!$F$23</f>
        <v>977.63063048000015</v>
      </c>
      <c r="J14" s="36">
        <f>SUMIFS(СВЦЭМ!$D$33:$D$776,СВЦЭМ!$A$33:$A$776,$A14,СВЦЭМ!$B$33:$B$776,J$11)+'СЕТ СН'!$F$11+СВЦЭМ!$D$10+'СЕТ СН'!$F$6-'СЕТ СН'!$F$23</f>
        <v>949.29421951000006</v>
      </c>
      <c r="K14" s="36">
        <f>SUMIFS(СВЦЭМ!$D$33:$D$776,СВЦЭМ!$A$33:$A$776,$A14,СВЦЭМ!$B$33:$B$776,K$11)+'СЕТ СН'!$F$11+СВЦЭМ!$D$10+'СЕТ СН'!$F$6-'СЕТ СН'!$F$23</f>
        <v>933.38522200000011</v>
      </c>
      <c r="L14" s="36">
        <f>SUMIFS(СВЦЭМ!$D$33:$D$776,СВЦЭМ!$A$33:$A$776,$A14,СВЦЭМ!$B$33:$B$776,L$11)+'СЕТ СН'!$F$11+СВЦЭМ!$D$10+'СЕТ СН'!$F$6-'СЕТ СН'!$F$23</f>
        <v>902.24592546000008</v>
      </c>
      <c r="M14" s="36">
        <f>SUMIFS(СВЦЭМ!$D$33:$D$776,СВЦЭМ!$A$33:$A$776,$A14,СВЦЭМ!$B$33:$B$776,M$11)+'СЕТ СН'!$F$11+СВЦЭМ!$D$10+'СЕТ СН'!$F$6-'СЕТ СН'!$F$23</f>
        <v>858.70224140000016</v>
      </c>
      <c r="N14" s="36">
        <f>SUMIFS(СВЦЭМ!$D$33:$D$776,СВЦЭМ!$A$33:$A$776,$A14,СВЦЭМ!$B$33:$B$776,N$11)+'СЕТ СН'!$F$11+СВЦЭМ!$D$10+'СЕТ СН'!$F$6-'СЕТ СН'!$F$23</f>
        <v>833.10633113000006</v>
      </c>
      <c r="O14" s="36">
        <f>SUMIFS(СВЦЭМ!$D$33:$D$776,СВЦЭМ!$A$33:$A$776,$A14,СВЦЭМ!$B$33:$B$776,O$11)+'СЕТ СН'!$F$11+СВЦЭМ!$D$10+'СЕТ СН'!$F$6-'СЕТ СН'!$F$23</f>
        <v>834.38604575000011</v>
      </c>
      <c r="P14" s="36">
        <f>SUMIFS(СВЦЭМ!$D$33:$D$776,СВЦЭМ!$A$33:$A$776,$A14,СВЦЭМ!$B$33:$B$776,P$11)+'СЕТ СН'!$F$11+СВЦЭМ!$D$10+'СЕТ СН'!$F$6-'СЕТ СН'!$F$23</f>
        <v>835.11223879000011</v>
      </c>
      <c r="Q14" s="36">
        <f>SUMIFS(СВЦЭМ!$D$33:$D$776,СВЦЭМ!$A$33:$A$776,$A14,СВЦЭМ!$B$33:$B$776,Q$11)+'СЕТ СН'!$F$11+СВЦЭМ!$D$10+'СЕТ СН'!$F$6-'СЕТ СН'!$F$23</f>
        <v>798.19453382000006</v>
      </c>
      <c r="R14" s="36">
        <f>SUMIFS(СВЦЭМ!$D$33:$D$776,СВЦЭМ!$A$33:$A$776,$A14,СВЦЭМ!$B$33:$B$776,R$11)+'СЕТ СН'!$F$11+СВЦЭМ!$D$10+'СЕТ СН'!$F$6-'СЕТ СН'!$F$23</f>
        <v>754.63401435000014</v>
      </c>
      <c r="S14" s="36">
        <f>SUMIFS(СВЦЭМ!$D$33:$D$776,СВЦЭМ!$A$33:$A$776,$A14,СВЦЭМ!$B$33:$B$776,S$11)+'СЕТ СН'!$F$11+СВЦЭМ!$D$10+'СЕТ СН'!$F$6-'СЕТ СН'!$F$23</f>
        <v>767.05279246000009</v>
      </c>
      <c r="T14" s="36">
        <f>SUMIFS(СВЦЭМ!$D$33:$D$776,СВЦЭМ!$A$33:$A$776,$A14,СВЦЭМ!$B$33:$B$776,T$11)+'СЕТ СН'!$F$11+СВЦЭМ!$D$10+'СЕТ СН'!$F$6-'СЕТ СН'!$F$23</f>
        <v>766.95806483000013</v>
      </c>
      <c r="U14" s="36">
        <f>SUMIFS(СВЦЭМ!$D$33:$D$776,СВЦЭМ!$A$33:$A$776,$A14,СВЦЭМ!$B$33:$B$776,U$11)+'СЕТ СН'!$F$11+СВЦЭМ!$D$10+'СЕТ СН'!$F$6-'СЕТ СН'!$F$23</f>
        <v>780.83988940000006</v>
      </c>
      <c r="V14" s="36">
        <f>SUMIFS(СВЦЭМ!$D$33:$D$776,СВЦЭМ!$A$33:$A$776,$A14,СВЦЭМ!$B$33:$B$776,V$11)+'СЕТ СН'!$F$11+СВЦЭМ!$D$10+'СЕТ СН'!$F$6-'СЕТ СН'!$F$23</f>
        <v>840.02709811000011</v>
      </c>
      <c r="W14" s="36">
        <f>SUMIFS(СВЦЭМ!$D$33:$D$776,СВЦЭМ!$A$33:$A$776,$A14,СВЦЭМ!$B$33:$B$776,W$11)+'СЕТ СН'!$F$11+СВЦЭМ!$D$10+'СЕТ СН'!$F$6-'СЕТ СН'!$F$23</f>
        <v>758.92589632000011</v>
      </c>
      <c r="X14" s="36">
        <f>SUMIFS(СВЦЭМ!$D$33:$D$776,СВЦЭМ!$A$33:$A$776,$A14,СВЦЭМ!$B$33:$B$776,X$11)+'СЕТ СН'!$F$11+СВЦЭМ!$D$10+'СЕТ СН'!$F$6-'СЕТ СН'!$F$23</f>
        <v>728.78437786000006</v>
      </c>
      <c r="Y14" s="36">
        <f>SUMIFS(СВЦЭМ!$D$33:$D$776,СВЦЭМ!$A$33:$A$776,$A14,СВЦЭМ!$B$33:$B$776,Y$11)+'СЕТ СН'!$F$11+СВЦЭМ!$D$10+'СЕТ СН'!$F$6-'СЕТ СН'!$F$23</f>
        <v>838.22941203000016</v>
      </c>
    </row>
    <row r="15" spans="1:27" ht="15.75" x14ac:dyDescent="0.2">
      <c r="A15" s="35">
        <f t="shared" si="0"/>
        <v>43620</v>
      </c>
      <c r="B15" s="36">
        <f>SUMIFS(СВЦЭМ!$D$33:$D$776,СВЦЭМ!$A$33:$A$776,$A15,СВЦЭМ!$B$33:$B$776,B$11)+'СЕТ СН'!$F$11+СВЦЭМ!$D$10+'СЕТ СН'!$F$6-'СЕТ СН'!$F$23</f>
        <v>977.35820365000006</v>
      </c>
      <c r="C15" s="36">
        <f>SUMIFS(СВЦЭМ!$D$33:$D$776,СВЦЭМ!$A$33:$A$776,$A15,СВЦЭМ!$B$33:$B$776,C$11)+'СЕТ СН'!$F$11+СВЦЭМ!$D$10+'СЕТ СН'!$F$6-'СЕТ СН'!$F$23</f>
        <v>1046.19639347</v>
      </c>
      <c r="D15" s="36">
        <f>SUMIFS(СВЦЭМ!$D$33:$D$776,СВЦЭМ!$A$33:$A$776,$A15,СВЦЭМ!$B$33:$B$776,D$11)+'СЕТ СН'!$F$11+СВЦЭМ!$D$10+'СЕТ СН'!$F$6-'СЕТ СН'!$F$23</f>
        <v>1057.5207981999999</v>
      </c>
      <c r="E15" s="36">
        <f>SUMIFS(СВЦЭМ!$D$33:$D$776,СВЦЭМ!$A$33:$A$776,$A15,СВЦЭМ!$B$33:$B$776,E$11)+'СЕТ СН'!$F$11+СВЦЭМ!$D$10+'СЕТ СН'!$F$6-'СЕТ СН'!$F$23</f>
        <v>1056.7407436200001</v>
      </c>
      <c r="F15" s="36">
        <f>SUMIFS(СВЦЭМ!$D$33:$D$776,СВЦЭМ!$A$33:$A$776,$A15,СВЦЭМ!$B$33:$B$776,F$11)+'СЕТ СН'!$F$11+СВЦЭМ!$D$10+'СЕТ СН'!$F$6-'СЕТ СН'!$F$23</f>
        <v>1050.93140324</v>
      </c>
      <c r="G15" s="36">
        <f>SUMIFS(СВЦЭМ!$D$33:$D$776,СВЦЭМ!$A$33:$A$776,$A15,СВЦЭМ!$B$33:$B$776,G$11)+'СЕТ СН'!$F$11+СВЦЭМ!$D$10+'СЕТ СН'!$F$6-'СЕТ СН'!$F$23</f>
        <v>1028.2029398100001</v>
      </c>
      <c r="H15" s="36">
        <f>SUMIFS(СВЦЭМ!$D$33:$D$776,СВЦЭМ!$A$33:$A$776,$A15,СВЦЭМ!$B$33:$B$776,H$11)+'СЕТ СН'!$F$11+СВЦЭМ!$D$10+'СЕТ СН'!$F$6-'СЕТ СН'!$F$23</f>
        <v>1003.0345300000001</v>
      </c>
      <c r="I15" s="36">
        <f>SUMIFS(СВЦЭМ!$D$33:$D$776,СВЦЭМ!$A$33:$A$776,$A15,СВЦЭМ!$B$33:$B$776,I$11)+'СЕТ СН'!$F$11+СВЦЭМ!$D$10+'СЕТ СН'!$F$6-'СЕТ СН'!$F$23</f>
        <v>941.1798201900001</v>
      </c>
      <c r="J15" s="36">
        <f>SUMIFS(СВЦЭМ!$D$33:$D$776,СВЦЭМ!$A$33:$A$776,$A15,СВЦЭМ!$B$33:$B$776,J$11)+'СЕТ СН'!$F$11+СВЦЭМ!$D$10+'СЕТ СН'!$F$6-'СЕТ СН'!$F$23</f>
        <v>901.16950605000011</v>
      </c>
      <c r="K15" s="36">
        <f>SUMIFS(СВЦЭМ!$D$33:$D$776,СВЦЭМ!$A$33:$A$776,$A15,СВЦЭМ!$B$33:$B$776,K$11)+'СЕТ СН'!$F$11+СВЦЭМ!$D$10+'СЕТ СН'!$F$6-'СЕТ СН'!$F$23</f>
        <v>885.79968632000009</v>
      </c>
      <c r="L15" s="36">
        <f>SUMIFS(СВЦЭМ!$D$33:$D$776,СВЦЭМ!$A$33:$A$776,$A15,СВЦЭМ!$B$33:$B$776,L$11)+'СЕТ СН'!$F$11+СВЦЭМ!$D$10+'СЕТ СН'!$F$6-'СЕТ СН'!$F$23</f>
        <v>873.81896457000016</v>
      </c>
      <c r="M15" s="36">
        <f>SUMIFS(СВЦЭМ!$D$33:$D$776,СВЦЭМ!$A$33:$A$776,$A15,СВЦЭМ!$B$33:$B$776,M$11)+'СЕТ СН'!$F$11+СВЦЭМ!$D$10+'СЕТ СН'!$F$6-'СЕТ СН'!$F$23</f>
        <v>853.1772477400001</v>
      </c>
      <c r="N15" s="36">
        <f>SUMIFS(СВЦЭМ!$D$33:$D$776,СВЦЭМ!$A$33:$A$776,$A15,СВЦЭМ!$B$33:$B$776,N$11)+'СЕТ СН'!$F$11+СВЦЭМ!$D$10+'СЕТ СН'!$F$6-'СЕТ СН'!$F$23</f>
        <v>860.29177017000006</v>
      </c>
      <c r="O15" s="36">
        <f>SUMIFS(СВЦЭМ!$D$33:$D$776,СВЦЭМ!$A$33:$A$776,$A15,СВЦЭМ!$B$33:$B$776,O$11)+'СЕТ СН'!$F$11+СВЦЭМ!$D$10+'СЕТ СН'!$F$6-'СЕТ СН'!$F$23</f>
        <v>858.13334050000014</v>
      </c>
      <c r="P15" s="36">
        <f>SUMIFS(СВЦЭМ!$D$33:$D$776,СВЦЭМ!$A$33:$A$776,$A15,СВЦЭМ!$B$33:$B$776,P$11)+'СЕТ СН'!$F$11+СВЦЭМ!$D$10+'СЕТ СН'!$F$6-'СЕТ СН'!$F$23</f>
        <v>869.06871234000016</v>
      </c>
      <c r="Q15" s="36">
        <f>SUMIFS(СВЦЭМ!$D$33:$D$776,СВЦЭМ!$A$33:$A$776,$A15,СВЦЭМ!$B$33:$B$776,Q$11)+'СЕТ СН'!$F$11+СВЦЭМ!$D$10+'СЕТ СН'!$F$6-'СЕТ СН'!$F$23</f>
        <v>828.53190862000008</v>
      </c>
      <c r="R15" s="36">
        <f>SUMIFS(СВЦЭМ!$D$33:$D$776,СВЦЭМ!$A$33:$A$776,$A15,СВЦЭМ!$B$33:$B$776,R$11)+'СЕТ СН'!$F$11+СВЦЭМ!$D$10+'СЕТ СН'!$F$6-'СЕТ СН'!$F$23</f>
        <v>786.38308147000009</v>
      </c>
      <c r="S15" s="36">
        <f>SUMIFS(СВЦЭМ!$D$33:$D$776,СВЦЭМ!$A$33:$A$776,$A15,СВЦЭМ!$B$33:$B$776,S$11)+'СЕТ СН'!$F$11+СВЦЭМ!$D$10+'СЕТ СН'!$F$6-'СЕТ СН'!$F$23</f>
        <v>803.54542403000005</v>
      </c>
      <c r="T15" s="36">
        <f>SUMIFS(СВЦЭМ!$D$33:$D$776,СВЦЭМ!$A$33:$A$776,$A15,СВЦЭМ!$B$33:$B$776,T$11)+'СЕТ СН'!$F$11+СВЦЭМ!$D$10+'СЕТ СН'!$F$6-'СЕТ СН'!$F$23</f>
        <v>797.05169538000007</v>
      </c>
      <c r="U15" s="36">
        <f>SUMIFS(СВЦЭМ!$D$33:$D$776,СВЦЭМ!$A$33:$A$776,$A15,СВЦЭМ!$B$33:$B$776,U$11)+'СЕТ СН'!$F$11+СВЦЭМ!$D$10+'СЕТ СН'!$F$6-'СЕТ СН'!$F$23</f>
        <v>781.85577921000015</v>
      </c>
      <c r="V15" s="36">
        <f>SUMIFS(СВЦЭМ!$D$33:$D$776,СВЦЭМ!$A$33:$A$776,$A15,СВЦЭМ!$B$33:$B$776,V$11)+'СЕТ СН'!$F$11+СВЦЭМ!$D$10+'СЕТ СН'!$F$6-'СЕТ СН'!$F$23</f>
        <v>773.42555591000007</v>
      </c>
      <c r="W15" s="36">
        <f>SUMIFS(СВЦЭМ!$D$33:$D$776,СВЦЭМ!$A$33:$A$776,$A15,СВЦЭМ!$B$33:$B$776,W$11)+'СЕТ СН'!$F$11+СВЦЭМ!$D$10+'СЕТ СН'!$F$6-'СЕТ СН'!$F$23</f>
        <v>763.88020301000006</v>
      </c>
      <c r="X15" s="36">
        <f>SUMIFS(СВЦЭМ!$D$33:$D$776,СВЦЭМ!$A$33:$A$776,$A15,СВЦЭМ!$B$33:$B$776,X$11)+'СЕТ СН'!$F$11+СВЦЭМ!$D$10+'СЕТ СН'!$F$6-'СЕТ СН'!$F$23</f>
        <v>769.9405960900001</v>
      </c>
      <c r="Y15" s="36">
        <f>SUMIFS(СВЦЭМ!$D$33:$D$776,СВЦЭМ!$A$33:$A$776,$A15,СВЦЭМ!$B$33:$B$776,Y$11)+'СЕТ СН'!$F$11+СВЦЭМ!$D$10+'СЕТ СН'!$F$6-'СЕТ СН'!$F$23</f>
        <v>849.92140900000015</v>
      </c>
    </row>
    <row r="16" spans="1:27" ht="15.75" x14ac:dyDescent="0.2">
      <c r="A16" s="35">
        <f t="shared" si="0"/>
        <v>43621</v>
      </c>
      <c r="B16" s="36">
        <f>SUMIFS(СВЦЭМ!$D$33:$D$776,СВЦЭМ!$A$33:$A$776,$A16,СВЦЭМ!$B$33:$B$776,B$11)+'СЕТ СН'!$F$11+СВЦЭМ!$D$10+'СЕТ СН'!$F$6-'СЕТ СН'!$F$23</f>
        <v>930.61251663000007</v>
      </c>
      <c r="C16" s="36">
        <f>SUMIFS(СВЦЭМ!$D$33:$D$776,СВЦЭМ!$A$33:$A$776,$A16,СВЦЭМ!$B$33:$B$776,C$11)+'СЕТ СН'!$F$11+СВЦЭМ!$D$10+'СЕТ СН'!$F$6-'СЕТ СН'!$F$23</f>
        <v>981.60371910000015</v>
      </c>
      <c r="D16" s="36">
        <f>SUMIFS(СВЦЭМ!$D$33:$D$776,СВЦЭМ!$A$33:$A$776,$A16,СВЦЭМ!$B$33:$B$776,D$11)+'СЕТ СН'!$F$11+СВЦЭМ!$D$10+'СЕТ СН'!$F$6-'СЕТ СН'!$F$23</f>
        <v>1015.5445914600001</v>
      </c>
      <c r="E16" s="36">
        <f>SUMIFS(СВЦЭМ!$D$33:$D$776,СВЦЭМ!$A$33:$A$776,$A16,СВЦЭМ!$B$33:$B$776,E$11)+'СЕТ СН'!$F$11+СВЦЭМ!$D$10+'СЕТ СН'!$F$6-'СЕТ СН'!$F$23</f>
        <v>1026.23386901</v>
      </c>
      <c r="F16" s="36">
        <f>SUMIFS(СВЦЭМ!$D$33:$D$776,СВЦЭМ!$A$33:$A$776,$A16,СВЦЭМ!$B$33:$B$776,F$11)+'СЕТ СН'!$F$11+СВЦЭМ!$D$10+'СЕТ СН'!$F$6-'СЕТ СН'!$F$23</f>
        <v>1021.1600443300001</v>
      </c>
      <c r="G16" s="36">
        <f>SUMIFS(СВЦЭМ!$D$33:$D$776,СВЦЭМ!$A$33:$A$776,$A16,СВЦЭМ!$B$33:$B$776,G$11)+'СЕТ СН'!$F$11+СВЦЭМ!$D$10+'СЕТ СН'!$F$6-'СЕТ СН'!$F$23</f>
        <v>1015.0320221200001</v>
      </c>
      <c r="H16" s="36">
        <f>SUMIFS(СВЦЭМ!$D$33:$D$776,СВЦЭМ!$A$33:$A$776,$A16,СВЦЭМ!$B$33:$B$776,H$11)+'СЕТ СН'!$F$11+СВЦЭМ!$D$10+'СЕТ СН'!$F$6-'СЕТ СН'!$F$23</f>
        <v>972.48719734000008</v>
      </c>
      <c r="I16" s="36">
        <f>SUMIFS(СВЦЭМ!$D$33:$D$776,СВЦЭМ!$A$33:$A$776,$A16,СВЦЭМ!$B$33:$B$776,I$11)+'СЕТ СН'!$F$11+СВЦЭМ!$D$10+'СЕТ СН'!$F$6-'СЕТ СН'!$F$23</f>
        <v>924.43242206000014</v>
      </c>
      <c r="J16" s="36">
        <f>SUMIFS(СВЦЭМ!$D$33:$D$776,СВЦЭМ!$A$33:$A$776,$A16,СВЦЭМ!$B$33:$B$776,J$11)+'СЕТ СН'!$F$11+СВЦЭМ!$D$10+'СЕТ СН'!$F$6-'СЕТ СН'!$F$23</f>
        <v>881.27258853000012</v>
      </c>
      <c r="K16" s="36">
        <f>SUMIFS(СВЦЭМ!$D$33:$D$776,СВЦЭМ!$A$33:$A$776,$A16,СВЦЭМ!$B$33:$B$776,K$11)+'СЕТ СН'!$F$11+СВЦЭМ!$D$10+'СЕТ СН'!$F$6-'СЕТ СН'!$F$23</f>
        <v>858.22588252000014</v>
      </c>
      <c r="L16" s="36">
        <f>SUMIFS(СВЦЭМ!$D$33:$D$776,СВЦЭМ!$A$33:$A$776,$A16,СВЦЭМ!$B$33:$B$776,L$11)+'СЕТ СН'!$F$11+СВЦЭМ!$D$10+'СЕТ СН'!$F$6-'СЕТ СН'!$F$23</f>
        <v>851.38952626000014</v>
      </c>
      <c r="M16" s="36">
        <f>SUMIFS(СВЦЭМ!$D$33:$D$776,СВЦЭМ!$A$33:$A$776,$A16,СВЦЭМ!$B$33:$B$776,M$11)+'СЕТ СН'!$F$11+СВЦЭМ!$D$10+'СЕТ СН'!$F$6-'СЕТ СН'!$F$23</f>
        <v>834.22313012000006</v>
      </c>
      <c r="N16" s="36">
        <f>SUMIFS(СВЦЭМ!$D$33:$D$776,СВЦЭМ!$A$33:$A$776,$A16,СВЦЭМ!$B$33:$B$776,N$11)+'СЕТ СН'!$F$11+СВЦЭМ!$D$10+'СЕТ СН'!$F$6-'СЕТ СН'!$F$23</f>
        <v>862.54104687000006</v>
      </c>
      <c r="O16" s="36">
        <f>SUMIFS(СВЦЭМ!$D$33:$D$776,СВЦЭМ!$A$33:$A$776,$A16,СВЦЭМ!$B$33:$B$776,O$11)+'СЕТ СН'!$F$11+СВЦЭМ!$D$10+'СЕТ СН'!$F$6-'СЕТ СН'!$F$23</f>
        <v>873.47147859000006</v>
      </c>
      <c r="P16" s="36">
        <f>SUMIFS(СВЦЭМ!$D$33:$D$776,СВЦЭМ!$A$33:$A$776,$A16,СВЦЭМ!$B$33:$B$776,P$11)+'СЕТ СН'!$F$11+СВЦЭМ!$D$10+'СЕТ СН'!$F$6-'СЕТ СН'!$F$23</f>
        <v>887.3226777000001</v>
      </c>
      <c r="Q16" s="36">
        <f>SUMIFS(СВЦЭМ!$D$33:$D$776,СВЦЭМ!$A$33:$A$776,$A16,СВЦЭМ!$B$33:$B$776,Q$11)+'СЕТ СН'!$F$11+СВЦЭМ!$D$10+'СЕТ СН'!$F$6-'СЕТ СН'!$F$23</f>
        <v>830.90138921000016</v>
      </c>
      <c r="R16" s="36">
        <f>SUMIFS(СВЦЭМ!$D$33:$D$776,СВЦЭМ!$A$33:$A$776,$A16,СВЦЭМ!$B$33:$B$776,R$11)+'СЕТ СН'!$F$11+СВЦЭМ!$D$10+'СЕТ СН'!$F$6-'СЕТ СН'!$F$23</f>
        <v>784.68541260000006</v>
      </c>
      <c r="S16" s="36">
        <f>SUMIFS(СВЦЭМ!$D$33:$D$776,СВЦЭМ!$A$33:$A$776,$A16,СВЦЭМ!$B$33:$B$776,S$11)+'СЕТ СН'!$F$11+СВЦЭМ!$D$10+'СЕТ СН'!$F$6-'СЕТ СН'!$F$23</f>
        <v>793.55873984000016</v>
      </c>
      <c r="T16" s="36">
        <f>SUMIFS(СВЦЭМ!$D$33:$D$776,СВЦЭМ!$A$33:$A$776,$A16,СВЦЭМ!$B$33:$B$776,T$11)+'СЕТ СН'!$F$11+СВЦЭМ!$D$10+'СЕТ СН'!$F$6-'СЕТ СН'!$F$23</f>
        <v>793.27422136000007</v>
      </c>
      <c r="U16" s="36">
        <f>SUMIFS(СВЦЭМ!$D$33:$D$776,СВЦЭМ!$A$33:$A$776,$A16,СВЦЭМ!$B$33:$B$776,U$11)+'СЕТ СН'!$F$11+СВЦЭМ!$D$10+'СЕТ СН'!$F$6-'СЕТ СН'!$F$23</f>
        <v>776.96672579000005</v>
      </c>
      <c r="V16" s="36">
        <f>SUMIFS(СВЦЭМ!$D$33:$D$776,СВЦЭМ!$A$33:$A$776,$A16,СВЦЭМ!$B$33:$B$776,V$11)+'СЕТ СН'!$F$11+СВЦЭМ!$D$10+'СЕТ СН'!$F$6-'СЕТ СН'!$F$23</f>
        <v>772.5925986100001</v>
      </c>
      <c r="W16" s="36">
        <f>SUMIFS(СВЦЭМ!$D$33:$D$776,СВЦЭМ!$A$33:$A$776,$A16,СВЦЭМ!$B$33:$B$776,W$11)+'СЕТ СН'!$F$11+СВЦЭМ!$D$10+'СЕТ СН'!$F$6-'СЕТ СН'!$F$23</f>
        <v>748.70961258000011</v>
      </c>
      <c r="X16" s="36">
        <f>SUMIFS(СВЦЭМ!$D$33:$D$776,СВЦЭМ!$A$33:$A$776,$A16,СВЦЭМ!$B$33:$B$776,X$11)+'СЕТ СН'!$F$11+СВЦЭМ!$D$10+'СЕТ СН'!$F$6-'СЕТ СН'!$F$23</f>
        <v>775.54853770000011</v>
      </c>
      <c r="Y16" s="36">
        <f>SUMIFS(СВЦЭМ!$D$33:$D$776,СВЦЭМ!$A$33:$A$776,$A16,СВЦЭМ!$B$33:$B$776,Y$11)+'СЕТ СН'!$F$11+СВЦЭМ!$D$10+'СЕТ СН'!$F$6-'СЕТ СН'!$F$23</f>
        <v>858.68955294000011</v>
      </c>
    </row>
    <row r="17" spans="1:25" ht="15.75" x14ac:dyDescent="0.2">
      <c r="A17" s="35">
        <f t="shared" si="0"/>
        <v>43622</v>
      </c>
      <c r="B17" s="36">
        <f>SUMIFS(СВЦЭМ!$D$33:$D$776,СВЦЭМ!$A$33:$A$776,$A17,СВЦЭМ!$B$33:$B$776,B$11)+'СЕТ СН'!$F$11+СВЦЭМ!$D$10+'СЕТ СН'!$F$6-'СЕТ СН'!$F$23</f>
        <v>964.33127018000016</v>
      </c>
      <c r="C17" s="36">
        <f>SUMIFS(СВЦЭМ!$D$33:$D$776,СВЦЭМ!$A$33:$A$776,$A17,СВЦЭМ!$B$33:$B$776,C$11)+'СЕТ СН'!$F$11+СВЦЭМ!$D$10+'СЕТ СН'!$F$6-'СЕТ СН'!$F$23</f>
        <v>1006.0753662100001</v>
      </c>
      <c r="D17" s="36">
        <f>SUMIFS(СВЦЭМ!$D$33:$D$776,СВЦЭМ!$A$33:$A$776,$A17,СВЦЭМ!$B$33:$B$776,D$11)+'СЕТ СН'!$F$11+СВЦЭМ!$D$10+'СЕТ СН'!$F$6-'СЕТ СН'!$F$23</f>
        <v>1018.2112546100001</v>
      </c>
      <c r="E17" s="36">
        <f>SUMIFS(СВЦЭМ!$D$33:$D$776,СВЦЭМ!$A$33:$A$776,$A17,СВЦЭМ!$B$33:$B$776,E$11)+'СЕТ СН'!$F$11+СВЦЭМ!$D$10+'СЕТ СН'!$F$6-'СЕТ СН'!$F$23</f>
        <v>1030.8478641700001</v>
      </c>
      <c r="F17" s="36">
        <f>SUMIFS(СВЦЭМ!$D$33:$D$776,СВЦЭМ!$A$33:$A$776,$A17,СВЦЭМ!$B$33:$B$776,F$11)+'СЕТ СН'!$F$11+СВЦЭМ!$D$10+'СЕТ СН'!$F$6-'СЕТ СН'!$F$23</f>
        <v>1025.73959896</v>
      </c>
      <c r="G17" s="36">
        <f>SUMIFS(СВЦЭМ!$D$33:$D$776,СВЦЭМ!$A$33:$A$776,$A17,СВЦЭМ!$B$33:$B$776,G$11)+'СЕТ СН'!$F$11+СВЦЭМ!$D$10+'СЕТ СН'!$F$6-'СЕТ СН'!$F$23</f>
        <v>1019.49229562</v>
      </c>
      <c r="H17" s="36">
        <f>SUMIFS(СВЦЭМ!$D$33:$D$776,СВЦЭМ!$A$33:$A$776,$A17,СВЦЭМ!$B$33:$B$776,H$11)+'СЕТ СН'!$F$11+СВЦЭМ!$D$10+'СЕТ СН'!$F$6-'СЕТ СН'!$F$23</f>
        <v>959.81505829000014</v>
      </c>
      <c r="I17" s="36">
        <f>SUMIFS(СВЦЭМ!$D$33:$D$776,СВЦЭМ!$A$33:$A$776,$A17,СВЦЭМ!$B$33:$B$776,I$11)+'СЕТ СН'!$F$11+СВЦЭМ!$D$10+'СЕТ СН'!$F$6-'СЕТ СН'!$F$23</f>
        <v>880.54468796000015</v>
      </c>
      <c r="J17" s="36">
        <f>SUMIFS(СВЦЭМ!$D$33:$D$776,СВЦЭМ!$A$33:$A$776,$A17,СВЦЭМ!$B$33:$B$776,J$11)+'СЕТ СН'!$F$11+СВЦЭМ!$D$10+'СЕТ СН'!$F$6-'СЕТ СН'!$F$23</f>
        <v>836.15567177000014</v>
      </c>
      <c r="K17" s="36">
        <f>SUMIFS(СВЦЭМ!$D$33:$D$776,СВЦЭМ!$A$33:$A$776,$A17,СВЦЭМ!$B$33:$B$776,K$11)+'СЕТ СН'!$F$11+СВЦЭМ!$D$10+'СЕТ СН'!$F$6-'СЕТ СН'!$F$23</f>
        <v>797.95722892000015</v>
      </c>
      <c r="L17" s="36">
        <f>SUMIFS(СВЦЭМ!$D$33:$D$776,СВЦЭМ!$A$33:$A$776,$A17,СВЦЭМ!$B$33:$B$776,L$11)+'СЕТ СН'!$F$11+СВЦЭМ!$D$10+'СЕТ СН'!$F$6-'СЕТ СН'!$F$23</f>
        <v>794.80258115000015</v>
      </c>
      <c r="M17" s="36">
        <f>SUMIFS(СВЦЭМ!$D$33:$D$776,СВЦЭМ!$A$33:$A$776,$A17,СВЦЭМ!$B$33:$B$776,M$11)+'СЕТ СН'!$F$11+СВЦЭМ!$D$10+'СЕТ СН'!$F$6-'СЕТ СН'!$F$23</f>
        <v>799.2042972700001</v>
      </c>
      <c r="N17" s="36">
        <f>SUMIFS(СВЦЭМ!$D$33:$D$776,СВЦЭМ!$A$33:$A$776,$A17,СВЦЭМ!$B$33:$B$776,N$11)+'СЕТ СН'!$F$11+СВЦЭМ!$D$10+'СЕТ СН'!$F$6-'СЕТ СН'!$F$23</f>
        <v>802.35228894000011</v>
      </c>
      <c r="O17" s="36">
        <f>SUMIFS(СВЦЭМ!$D$33:$D$776,СВЦЭМ!$A$33:$A$776,$A17,СВЦЭМ!$B$33:$B$776,O$11)+'СЕТ СН'!$F$11+СВЦЭМ!$D$10+'СЕТ СН'!$F$6-'СЕТ СН'!$F$23</f>
        <v>798.33168304000014</v>
      </c>
      <c r="P17" s="36">
        <f>SUMIFS(СВЦЭМ!$D$33:$D$776,СВЦЭМ!$A$33:$A$776,$A17,СВЦЭМ!$B$33:$B$776,P$11)+'СЕТ СН'!$F$11+СВЦЭМ!$D$10+'СЕТ СН'!$F$6-'СЕТ СН'!$F$23</f>
        <v>819.48785745000009</v>
      </c>
      <c r="Q17" s="36">
        <f>SUMIFS(СВЦЭМ!$D$33:$D$776,СВЦЭМ!$A$33:$A$776,$A17,СВЦЭМ!$B$33:$B$776,Q$11)+'СЕТ СН'!$F$11+СВЦЭМ!$D$10+'СЕТ СН'!$F$6-'СЕТ СН'!$F$23</f>
        <v>792.47250200000008</v>
      </c>
      <c r="R17" s="36">
        <f>SUMIFS(СВЦЭМ!$D$33:$D$776,СВЦЭМ!$A$33:$A$776,$A17,СВЦЭМ!$B$33:$B$776,R$11)+'СЕТ СН'!$F$11+СВЦЭМ!$D$10+'СЕТ СН'!$F$6-'СЕТ СН'!$F$23</f>
        <v>754.99822297000014</v>
      </c>
      <c r="S17" s="36">
        <f>SUMIFS(СВЦЭМ!$D$33:$D$776,СВЦЭМ!$A$33:$A$776,$A17,СВЦЭМ!$B$33:$B$776,S$11)+'СЕТ СН'!$F$11+СВЦЭМ!$D$10+'СЕТ СН'!$F$6-'СЕТ СН'!$F$23</f>
        <v>744.82232330000011</v>
      </c>
      <c r="T17" s="36">
        <f>SUMIFS(СВЦЭМ!$D$33:$D$776,СВЦЭМ!$A$33:$A$776,$A17,СВЦЭМ!$B$33:$B$776,T$11)+'СЕТ СН'!$F$11+СВЦЭМ!$D$10+'СЕТ СН'!$F$6-'СЕТ СН'!$F$23</f>
        <v>739.39848742000015</v>
      </c>
      <c r="U17" s="36">
        <f>SUMIFS(СВЦЭМ!$D$33:$D$776,СВЦЭМ!$A$33:$A$776,$A17,СВЦЭМ!$B$33:$B$776,U$11)+'СЕТ СН'!$F$11+СВЦЭМ!$D$10+'СЕТ СН'!$F$6-'СЕТ СН'!$F$23</f>
        <v>724.14668514000016</v>
      </c>
      <c r="V17" s="36">
        <f>SUMIFS(СВЦЭМ!$D$33:$D$776,СВЦЭМ!$A$33:$A$776,$A17,СВЦЭМ!$B$33:$B$776,V$11)+'СЕТ СН'!$F$11+СВЦЭМ!$D$10+'СЕТ СН'!$F$6-'СЕТ СН'!$F$23</f>
        <v>714.97861621000015</v>
      </c>
      <c r="W17" s="36">
        <f>SUMIFS(СВЦЭМ!$D$33:$D$776,СВЦЭМ!$A$33:$A$776,$A17,СВЦЭМ!$B$33:$B$776,W$11)+'СЕТ СН'!$F$11+СВЦЭМ!$D$10+'СЕТ СН'!$F$6-'СЕТ СН'!$F$23</f>
        <v>697.28192709000007</v>
      </c>
      <c r="X17" s="36">
        <f>SUMIFS(СВЦЭМ!$D$33:$D$776,СВЦЭМ!$A$33:$A$776,$A17,СВЦЭМ!$B$33:$B$776,X$11)+'СЕТ СН'!$F$11+СВЦЭМ!$D$10+'СЕТ СН'!$F$6-'СЕТ СН'!$F$23</f>
        <v>731.59236799000007</v>
      </c>
      <c r="Y17" s="36">
        <f>SUMIFS(СВЦЭМ!$D$33:$D$776,СВЦЭМ!$A$33:$A$776,$A17,СВЦЭМ!$B$33:$B$776,Y$11)+'СЕТ СН'!$F$11+СВЦЭМ!$D$10+'СЕТ СН'!$F$6-'СЕТ СН'!$F$23</f>
        <v>835.59792862000006</v>
      </c>
    </row>
    <row r="18" spans="1:25" ht="15.75" x14ac:dyDescent="0.2">
      <c r="A18" s="35">
        <f t="shared" si="0"/>
        <v>43623</v>
      </c>
      <c r="B18" s="36">
        <f>SUMIFS(СВЦЭМ!$D$33:$D$776,СВЦЭМ!$A$33:$A$776,$A18,СВЦЭМ!$B$33:$B$776,B$11)+'СЕТ СН'!$F$11+СВЦЭМ!$D$10+'СЕТ СН'!$F$6-'СЕТ СН'!$F$23</f>
        <v>898.88371202000008</v>
      </c>
      <c r="C18" s="36">
        <f>SUMIFS(СВЦЭМ!$D$33:$D$776,СВЦЭМ!$A$33:$A$776,$A18,СВЦЭМ!$B$33:$B$776,C$11)+'СЕТ СН'!$F$11+СВЦЭМ!$D$10+'СЕТ СН'!$F$6-'СЕТ СН'!$F$23</f>
        <v>955.45669494000015</v>
      </c>
      <c r="D18" s="36">
        <f>SUMIFS(СВЦЭМ!$D$33:$D$776,СВЦЭМ!$A$33:$A$776,$A18,СВЦЭМ!$B$33:$B$776,D$11)+'СЕТ СН'!$F$11+СВЦЭМ!$D$10+'СЕТ СН'!$F$6-'СЕТ СН'!$F$23</f>
        <v>988.88995202000012</v>
      </c>
      <c r="E18" s="36">
        <f>SUMIFS(СВЦЭМ!$D$33:$D$776,СВЦЭМ!$A$33:$A$776,$A18,СВЦЭМ!$B$33:$B$776,E$11)+'СЕТ СН'!$F$11+СВЦЭМ!$D$10+'СЕТ СН'!$F$6-'СЕТ СН'!$F$23</f>
        <v>995.11186880000014</v>
      </c>
      <c r="F18" s="36">
        <f>SUMIFS(СВЦЭМ!$D$33:$D$776,СВЦЭМ!$A$33:$A$776,$A18,СВЦЭМ!$B$33:$B$776,F$11)+'СЕТ СН'!$F$11+СВЦЭМ!$D$10+'СЕТ СН'!$F$6-'СЕТ СН'!$F$23</f>
        <v>988.83744431000014</v>
      </c>
      <c r="G18" s="36">
        <f>SUMIFS(СВЦЭМ!$D$33:$D$776,СВЦЭМ!$A$33:$A$776,$A18,СВЦЭМ!$B$33:$B$776,G$11)+'СЕТ СН'!$F$11+СВЦЭМ!$D$10+'СЕТ СН'!$F$6-'СЕТ СН'!$F$23</f>
        <v>986.44491042000016</v>
      </c>
      <c r="H18" s="36">
        <f>SUMIFS(СВЦЭМ!$D$33:$D$776,СВЦЭМ!$A$33:$A$776,$A18,СВЦЭМ!$B$33:$B$776,H$11)+'СЕТ СН'!$F$11+СВЦЭМ!$D$10+'СЕТ СН'!$F$6-'СЕТ СН'!$F$23</f>
        <v>934.23262645000011</v>
      </c>
      <c r="I18" s="36">
        <f>SUMIFS(СВЦЭМ!$D$33:$D$776,СВЦЭМ!$A$33:$A$776,$A18,СВЦЭМ!$B$33:$B$776,I$11)+'СЕТ СН'!$F$11+СВЦЭМ!$D$10+'СЕТ СН'!$F$6-'СЕТ СН'!$F$23</f>
        <v>865.19183575000011</v>
      </c>
      <c r="J18" s="36">
        <f>SUMIFS(СВЦЭМ!$D$33:$D$776,СВЦЭМ!$A$33:$A$776,$A18,СВЦЭМ!$B$33:$B$776,J$11)+'СЕТ СН'!$F$11+СВЦЭМ!$D$10+'СЕТ СН'!$F$6-'СЕТ СН'!$F$23</f>
        <v>825.29647470000009</v>
      </c>
      <c r="K18" s="36">
        <f>SUMIFS(СВЦЭМ!$D$33:$D$776,СВЦЭМ!$A$33:$A$776,$A18,СВЦЭМ!$B$33:$B$776,K$11)+'СЕТ СН'!$F$11+СВЦЭМ!$D$10+'СЕТ СН'!$F$6-'СЕТ СН'!$F$23</f>
        <v>821.68050074000007</v>
      </c>
      <c r="L18" s="36">
        <f>SUMIFS(СВЦЭМ!$D$33:$D$776,СВЦЭМ!$A$33:$A$776,$A18,СВЦЭМ!$B$33:$B$776,L$11)+'СЕТ СН'!$F$11+СВЦЭМ!$D$10+'СЕТ СН'!$F$6-'СЕТ СН'!$F$23</f>
        <v>826.88850627000011</v>
      </c>
      <c r="M18" s="36">
        <f>SUMIFS(СВЦЭМ!$D$33:$D$776,СВЦЭМ!$A$33:$A$776,$A18,СВЦЭМ!$B$33:$B$776,M$11)+'СЕТ СН'!$F$11+СВЦЭМ!$D$10+'СЕТ СН'!$F$6-'СЕТ СН'!$F$23</f>
        <v>814.8373333400001</v>
      </c>
      <c r="N18" s="36">
        <f>SUMIFS(СВЦЭМ!$D$33:$D$776,СВЦЭМ!$A$33:$A$776,$A18,СВЦЭМ!$B$33:$B$776,N$11)+'СЕТ СН'!$F$11+СВЦЭМ!$D$10+'СЕТ СН'!$F$6-'СЕТ СН'!$F$23</f>
        <v>827.91919938000012</v>
      </c>
      <c r="O18" s="36">
        <f>SUMIFS(СВЦЭМ!$D$33:$D$776,СВЦЭМ!$A$33:$A$776,$A18,СВЦЭМ!$B$33:$B$776,O$11)+'СЕТ СН'!$F$11+СВЦЭМ!$D$10+'СЕТ СН'!$F$6-'СЕТ СН'!$F$23</f>
        <v>824.87679006000008</v>
      </c>
      <c r="P18" s="36">
        <f>SUMIFS(СВЦЭМ!$D$33:$D$776,СВЦЭМ!$A$33:$A$776,$A18,СВЦЭМ!$B$33:$B$776,P$11)+'СЕТ СН'!$F$11+СВЦЭМ!$D$10+'СЕТ СН'!$F$6-'СЕТ СН'!$F$23</f>
        <v>838.99492720000012</v>
      </c>
      <c r="Q18" s="36">
        <f>SUMIFS(СВЦЭМ!$D$33:$D$776,СВЦЭМ!$A$33:$A$776,$A18,СВЦЭМ!$B$33:$B$776,Q$11)+'СЕТ СН'!$F$11+СВЦЭМ!$D$10+'СЕТ СН'!$F$6-'СЕТ СН'!$F$23</f>
        <v>792.30995013000006</v>
      </c>
      <c r="R18" s="36">
        <f>SUMIFS(СВЦЭМ!$D$33:$D$776,СВЦЭМ!$A$33:$A$776,$A18,СВЦЭМ!$B$33:$B$776,R$11)+'СЕТ СН'!$F$11+СВЦЭМ!$D$10+'СЕТ СН'!$F$6-'СЕТ СН'!$F$23</f>
        <v>750.12298462000012</v>
      </c>
      <c r="S18" s="36">
        <f>SUMIFS(СВЦЭМ!$D$33:$D$776,СВЦЭМ!$A$33:$A$776,$A18,СВЦЭМ!$B$33:$B$776,S$11)+'СЕТ СН'!$F$11+СВЦЭМ!$D$10+'СЕТ СН'!$F$6-'СЕТ СН'!$F$23</f>
        <v>757.58354996000014</v>
      </c>
      <c r="T18" s="36">
        <f>SUMIFS(СВЦЭМ!$D$33:$D$776,СВЦЭМ!$A$33:$A$776,$A18,СВЦЭМ!$B$33:$B$776,T$11)+'СЕТ СН'!$F$11+СВЦЭМ!$D$10+'СЕТ СН'!$F$6-'СЕТ СН'!$F$23</f>
        <v>754.72018290000005</v>
      </c>
      <c r="U18" s="36">
        <f>SUMIFS(СВЦЭМ!$D$33:$D$776,СВЦЭМ!$A$33:$A$776,$A18,СВЦЭМ!$B$33:$B$776,U$11)+'СЕТ СН'!$F$11+СВЦЭМ!$D$10+'СЕТ СН'!$F$6-'СЕТ СН'!$F$23</f>
        <v>743.70670144000007</v>
      </c>
      <c r="V18" s="36">
        <f>SUMIFS(СВЦЭМ!$D$33:$D$776,СВЦЭМ!$A$33:$A$776,$A18,СВЦЭМ!$B$33:$B$776,V$11)+'СЕТ СН'!$F$11+СВЦЭМ!$D$10+'СЕТ СН'!$F$6-'СЕТ СН'!$F$23</f>
        <v>725.92329282000014</v>
      </c>
      <c r="W18" s="36">
        <f>SUMIFS(СВЦЭМ!$D$33:$D$776,СВЦЭМ!$A$33:$A$776,$A18,СВЦЭМ!$B$33:$B$776,W$11)+'СЕТ СН'!$F$11+СВЦЭМ!$D$10+'СЕТ СН'!$F$6-'СЕТ СН'!$F$23</f>
        <v>690.56651419000013</v>
      </c>
      <c r="X18" s="36">
        <f>SUMIFS(СВЦЭМ!$D$33:$D$776,СВЦЭМ!$A$33:$A$776,$A18,СВЦЭМ!$B$33:$B$776,X$11)+'СЕТ СН'!$F$11+СВЦЭМ!$D$10+'СЕТ СН'!$F$6-'СЕТ СН'!$F$23</f>
        <v>665.33556374000011</v>
      </c>
      <c r="Y18" s="36">
        <f>SUMIFS(СВЦЭМ!$D$33:$D$776,СВЦЭМ!$A$33:$A$776,$A18,СВЦЭМ!$B$33:$B$776,Y$11)+'СЕТ СН'!$F$11+СВЦЭМ!$D$10+'СЕТ СН'!$F$6-'СЕТ СН'!$F$23</f>
        <v>747.22290423000015</v>
      </c>
    </row>
    <row r="19" spans="1:25" ht="15.75" x14ac:dyDescent="0.2">
      <c r="A19" s="35">
        <f t="shared" si="0"/>
        <v>43624</v>
      </c>
      <c r="B19" s="36">
        <f>SUMIFS(СВЦЭМ!$D$33:$D$776,СВЦЭМ!$A$33:$A$776,$A19,СВЦЭМ!$B$33:$B$776,B$11)+'СЕТ СН'!$F$11+СВЦЭМ!$D$10+'СЕТ СН'!$F$6-'СЕТ СН'!$F$23</f>
        <v>799.1613023000001</v>
      </c>
      <c r="C19" s="36">
        <f>SUMIFS(СВЦЭМ!$D$33:$D$776,СВЦЭМ!$A$33:$A$776,$A19,СВЦЭМ!$B$33:$B$776,C$11)+'СЕТ СН'!$F$11+СВЦЭМ!$D$10+'СЕТ СН'!$F$6-'СЕТ СН'!$F$23</f>
        <v>792.21026958000016</v>
      </c>
      <c r="D19" s="36">
        <f>SUMIFS(СВЦЭМ!$D$33:$D$776,СВЦЭМ!$A$33:$A$776,$A19,СВЦЭМ!$B$33:$B$776,D$11)+'СЕТ СН'!$F$11+СВЦЭМ!$D$10+'СЕТ СН'!$F$6-'СЕТ СН'!$F$23</f>
        <v>816.00115617000006</v>
      </c>
      <c r="E19" s="36">
        <f>SUMIFS(СВЦЭМ!$D$33:$D$776,СВЦЭМ!$A$33:$A$776,$A19,СВЦЭМ!$B$33:$B$776,E$11)+'СЕТ СН'!$F$11+СВЦЭМ!$D$10+'СЕТ СН'!$F$6-'СЕТ СН'!$F$23</f>
        <v>851.21752474000016</v>
      </c>
      <c r="F19" s="36">
        <f>SUMIFS(СВЦЭМ!$D$33:$D$776,СВЦЭМ!$A$33:$A$776,$A19,СВЦЭМ!$B$33:$B$776,F$11)+'СЕТ СН'!$F$11+СВЦЭМ!$D$10+'СЕТ СН'!$F$6-'СЕТ СН'!$F$23</f>
        <v>853.13191832000007</v>
      </c>
      <c r="G19" s="36">
        <f>SUMIFS(СВЦЭМ!$D$33:$D$776,СВЦЭМ!$A$33:$A$776,$A19,СВЦЭМ!$B$33:$B$776,G$11)+'СЕТ СН'!$F$11+СВЦЭМ!$D$10+'СЕТ СН'!$F$6-'СЕТ СН'!$F$23</f>
        <v>842.99952555000016</v>
      </c>
      <c r="H19" s="36">
        <f>SUMIFS(СВЦЭМ!$D$33:$D$776,СВЦЭМ!$A$33:$A$776,$A19,СВЦЭМ!$B$33:$B$776,H$11)+'СЕТ СН'!$F$11+СВЦЭМ!$D$10+'СЕТ СН'!$F$6-'СЕТ СН'!$F$23</f>
        <v>846.07762864000006</v>
      </c>
      <c r="I19" s="36">
        <f>SUMIFS(СВЦЭМ!$D$33:$D$776,СВЦЭМ!$A$33:$A$776,$A19,СВЦЭМ!$B$33:$B$776,I$11)+'СЕТ СН'!$F$11+СВЦЭМ!$D$10+'СЕТ СН'!$F$6-'СЕТ СН'!$F$23</f>
        <v>815.32408411000006</v>
      </c>
      <c r="J19" s="36">
        <f>SUMIFS(СВЦЭМ!$D$33:$D$776,СВЦЭМ!$A$33:$A$776,$A19,СВЦЭМ!$B$33:$B$776,J$11)+'СЕТ СН'!$F$11+СВЦЭМ!$D$10+'СЕТ СН'!$F$6-'СЕТ СН'!$F$23</f>
        <v>825.90456261000008</v>
      </c>
      <c r="K19" s="36">
        <f>SUMIFS(СВЦЭМ!$D$33:$D$776,СВЦЭМ!$A$33:$A$776,$A19,СВЦЭМ!$B$33:$B$776,K$11)+'СЕТ СН'!$F$11+СВЦЭМ!$D$10+'СЕТ СН'!$F$6-'СЕТ СН'!$F$23</f>
        <v>848.91094224000005</v>
      </c>
      <c r="L19" s="36">
        <f>SUMIFS(СВЦЭМ!$D$33:$D$776,СВЦЭМ!$A$33:$A$776,$A19,СВЦЭМ!$B$33:$B$776,L$11)+'СЕТ СН'!$F$11+СВЦЭМ!$D$10+'СЕТ СН'!$F$6-'СЕТ СН'!$F$23</f>
        <v>856.26695630000006</v>
      </c>
      <c r="M19" s="36">
        <f>SUMIFS(СВЦЭМ!$D$33:$D$776,СВЦЭМ!$A$33:$A$776,$A19,СВЦЭМ!$B$33:$B$776,M$11)+'СЕТ СН'!$F$11+СВЦЭМ!$D$10+'СЕТ СН'!$F$6-'СЕТ СН'!$F$23</f>
        <v>841.63924689000009</v>
      </c>
      <c r="N19" s="36">
        <f>SUMIFS(СВЦЭМ!$D$33:$D$776,СВЦЭМ!$A$33:$A$776,$A19,СВЦЭМ!$B$33:$B$776,N$11)+'СЕТ СН'!$F$11+СВЦЭМ!$D$10+'СЕТ СН'!$F$6-'СЕТ СН'!$F$23</f>
        <v>847.70966836000014</v>
      </c>
      <c r="O19" s="36">
        <f>SUMIFS(СВЦЭМ!$D$33:$D$776,СВЦЭМ!$A$33:$A$776,$A19,СВЦЭМ!$B$33:$B$776,O$11)+'СЕТ СН'!$F$11+СВЦЭМ!$D$10+'СЕТ СН'!$F$6-'СЕТ СН'!$F$23</f>
        <v>835.88181234000012</v>
      </c>
      <c r="P19" s="36">
        <f>SUMIFS(СВЦЭМ!$D$33:$D$776,СВЦЭМ!$A$33:$A$776,$A19,СВЦЭМ!$B$33:$B$776,P$11)+'СЕТ СН'!$F$11+СВЦЭМ!$D$10+'СЕТ СН'!$F$6-'СЕТ СН'!$F$23</f>
        <v>843.05929556000012</v>
      </c>
      <c r="Q19" s="36">
        <f>SUMIFS(СВЦЭМ!$D$33:$D$776,СВЦЭМ!$A$33:$A$776,$A19,СВЦЭМ!$B$33:$B$776,Q$11)+'СЕТ СН'!$F$11+СВЦЭМ!$D$10+'СЕТ СН'!$F$6-'СЕТ СН'!$F$23</f>
        <v>724.89936881000006</v>
      </c>
      <c r="R19" s="36">
        <f>SUMIFS(СВЦЭМ!$D$33:$D$776,СВЦЭМ!$A$33:$A$776,$A19,СВЦЭМ!$B$33:$B$776,R$11)+'СЕТ СН'!$F$11+СВЦЭМ!$D$10+'СЕТ СН'!$F$6-'СЕТ СН'!$F$23</f>
        <v>682.76445361000015</v>
      </c>
      <c r="S19" s="36">
        <f>SUMIFS(СВЦЭМ!$D$33:$D$776,СВЦЭМ!$A$33:$A$776,$A19,СВЦЭМ!$B$33:$B$776,S$11)+'СЕТ СН'!$F$11+СВЦЭМ!$D$10+'СЕТ СН'!$F$6-'СЕТ СН'!$F$23</f>
        <v>672.8445400600001</v>
      </c>
      <c r="T19" s="36">
        <f>SUMIFS(СВЦЭМ!$D$33:$D$776,СВЦЭМ!$A$33:$A$776,$A19,СВЦЭМ!$B$33:$B$776,T$11)+'СЕТ СН'!$F$11+СВЦЭМ!$D$10+'СЕТ СН'!$F$6-'СЕТ СН'!$F$23</f>
        <v>669.4624828200001</v>
      </c>
      <c r="U19" s="36">
        <f>SUMIFS(СВЦЭМ!$D$33:$D$776,СВЦЭМ!$A$33:$A$776,$A19,СВЦЭМ!$B$33:$B$776,U$11)+'СЕТ СН'!$F$11+СВЦЭМ!$D$10+'СЕТ СН'!$F$6-'СЕТ СН'!$F$23</f>
        <v>661.0633129900001</v>
      </c>
      <c r="V19" s="36">
        <f>SUMIFS(СВЦЭМ!$D$33:$D$776,СВЦЭМ!$A$33:$A$776,$A19,СВЦЭМ!$B$33:$B$776,V$11)+'СЕТ СН'!$F$11+СВЦЭМ!$D$10+'СЕТ СН'!$F$6-'СЕТ СН'!$F$23</f>
        <v>647.03313291000006</v>
      </c>
      <c r="W19" s="36">
        <f>SUMIFS(СВЦЭМ!$D$33:$D$776,СВЦЭМ!$A$33:$A$776,$A19,СВЦЭМ!$B$33:$B$776,W$11)+'СЕТ СН'!$F$11+СВЦЭМ!$D$10+'СЕТ СН'!$F$6-'СЕТ СН'!$F$23</f>
        <v>626.09415064000007</v>
      </c>
      <c r="X19" s="36">
        <f>SUMIFS(СВЦЭМ!$D$33:$D$776,СВЦЭМ!$A$33:$A$776,$A19,СВЦЭМ!$B$33:$B$776,X$11)+'СЕТ СН'!$F$11+СВЦЭМ!$D$10+'СЕТ СН'!$F$6-'СЕТ СН'!$F$23</f>
        <v>638.34720688000016</v>
      </c>
      <c r="Y19" s="36">
        <f>SUMIFS(СВЦЭМ!$D$33:$D$776,СВЦЭМ!$A$33:$A$776,$A19,СВЦЭМ!$B$33:$B$776,Y$11)+'СЕТ СН'!$F$11+СВЦЭМ!$D$10+'СЕТ СН'!$F$6-'СЕТ СН'!$F$23</f>
        <v>709.21793502000014</v>
      </c>
    </row>
    <row r="20" spans="1:25" ht="15.75" x14ac:dyDescent="0.2">
      <c r="A20" s="35">
        <f t="shared" si="0"/>
        <v>43625</v>
      </c>
      <c r="B20" s="36">
        <f>SUMIFS(СВЦЭМ!$D$33:$D$776,СВЦЭМ!$A$33:$A$776,$A20,СВЦЭМ!$B$33:$B$776,B$11)+'СЕТ СН'!$F$11+СВЦЭМ!$D$10+'СЕТ СН'!$F$6-'СЕТ СН'!$F$23</f>
        <v>846.87821254000005</v>
      </c>
      <c r="C20" s="36">
        <f>SUMIFS(СВЦЭМ!$D$33:$D$776,СВЦЭМ!$A$33:$A$776,$A20,СВЦЭМ!$B$33:$B$776,C$11)+'СЕТ СН'!$F$11+СВЦЭМ!$D$10+'СЕТ СН'!$F$6-'СЕТ СН'!$F$23</f>
        <v>875.51889394000011</v>
      </c>
      <c r="D20" s="36">
        <f>SUMIFS(СВЦЭМ!$D$33:$D$776,СВЦЭМ!$A$33:$A$776,$A20,СВЦЭМ!$B$33:$B$776,D$11)+'СЕТ СН'!$F$11+СВЦЭМ!$D$10+'СЕТ СН'!$F$6-'СЕТ СН'!$F$23</f>
        <v>905.46034888000008</v>
      </c>
      <c r="E20" s="36">
        <f>SUMIFS(СВЦЭМ!$D$33:$D$776,СВЦЭМ!$A$33:$A$776,$A20,СВЦЭМ!$B$33:$B$776,E$11)+'СЕТ СН'!$F$11+СВЦЭМ!$D$10+'СЕТ СН'!$F$6-'СЕТ СН'!$F$23</f>
        <v>915.60603867000009</v>
      </c>
      <c r="F20" s="36">
        <f>SUMIFS(СВЦЭМ!$D$33:$D$776,СВЦЭМ!$A$33:$A$776,$A20,СВЦЭМ!$B$33:$B$776,F$11)+'СЕТ СН'!$F$11+СВЦЭМ!$D$10+'СЕТ СН'!$F$6-'СЕТ СН'!$F$23</f>
        <v>909.83440177000011</v>
      </c>
      <c r="G20" s="36">
        <f>SUMIFS(СВЦЭМ!$D$33:$D$776,СВЦЭМ!$A$33:$A$776,$A20,СВЦЭМ!$B$33:$B$776,G$11)+'СЕТ СН'!$F$11+СВЦЭМ!$D$10+'СЕТ СН'!$F$6-'СЕТ СН'!$F$23</f>
        <v>918.84975522000013</v>
      </c>
      <c r="H20" s="36">
        <f>SUMIFS(СВЦЭМ!$D$33:$D$776,СВЦЭМ!$A$33:$A$776,$A20,СВЦЭМ!$B$33:$B$776,H$11)+'СЕТ СН'!$F$11+СВЦЭМ!$D$10+'СЕТ СН'!$F$6-'СЕТ СН'!$F$23</f>
        <v>925.69798065000009</v>
      </c>
      <c r="I20" s="36">
        <f>SUMIFS(СВЦЭМ!$D$33:$D$776,СВЦЭМ!$A$33:$A$776,$A20,СВЦЭМ!$B$33:$B$776,I$11)+'СЕТ СН'!$F$11+СВЦЭМ!$D$10+'СЕТ СН'!$F$6-'СЕТ СН'!$F$23</f>
        <v>880.34693447000006</v>
      </c>
      <c r="J20" s="36">
        <f>SUMIFS(СВЦЭМ!$D$33:$D$776,СВЦЭМ!$A$33:$A$776,$A20,СВЦЭМ!$B$33:$B$776,J$11)+'СЕТ СН'!$F$11+СВЦЭМ!$D$10+'СЕТ СН'!$F$6-'СЕТ СН'!$F$23</f>
        <v>827.23638693000009</v>
      </c>
      <c r="K20" s="36">
        <f>SUMIFS(СВЦЭМ!$D$33:$D$776,СВЦЭМ!$A$33:$A$776,$A20,СВЦЭМ!$B$33:$B$776,K$11)+'СЕТ СН'!$F$11+СВЦЭМ!$D$10+'СЕТ СН'!$F$6-'СЕТ СН'!$F$23</f>
        <v>800.16223916000013</v>
      </c>
      <c r="L20" s="36">
        <f>SUMIFS(СВЦЭМ!$D$33:$D$776,СВЦЭМ!$A$33:$A$776,$A20,СВЦЭМ!$B$33:$B$776,L$11)+'СЕТ СН'!$F$11+СВЦЭМ!$D$10+'СЕТ СН'!$F$6-'СЕТ СН'!$F$23</f>
        <v>774.53401287000008</v>
      </c>
      <c r="M20" s="36">
        <f>SUMIFS(СВЦЭМ!$D$33:$D$776,СВЦЭМ!$A$33:$A$776,$A20,СВЦЭМ!$B$33:$B$776,M$11)+'СЕТ СН'!$F$11+СВЦЭМ!$D$10+'СЕТ СН'!$F$6-'СЕТ СН'!$F$23</f>
        <v>746.85973864000016</v>
      </c>
      <c r="N20" s="36">
        <f>SUMIFS(СВЦЭМ!$D$33:$D$776,СВЦЭМ!$A$33:$A$776,$A20,СВЦЭМ!$B$33:$B$776,N$11)+'СЕТ СН'!$F$11+СВЦЭМ!$D$10+'СЕТ СН'!$F$6-'СЕТ СН'!$F$23</f>
        <v>745.73566646000006</v>
      </c>
      <c r="O20" s="36">
        <f>SUMIFS(СВЦЭМ!$D$33:$D$776,СВЦЭМ!$A$33:$A$776,$A20,СВЦЭМ!$B$33:$B$776,O$11)+'СЕТ СН'!$F$11+СВЦЭМ!$D$10+'СЕТ СН'!$F$6-'СЕТ СН'!$F$23</f>
        <v>744.4214980700001</v>
      </c>
      <c r="P20" s="36">
        <f>SUMIFS(СВЦЭМ!$D$33:$D$776,СВЦЭМ!$A$33:$A$776,$A20,СВЦЭМ!$B$33:$B$776,P$11)+'СЕТ СН'!$F$11+СВЦЭМ!$D$10+'СЕТ СН'!$F$6-'СЕТ СН'!$F$23</f>
        <v>757.52804932000015</v>
      </c>
      <c r="Q20" s="36">
        <f>SUMIFS(СВЦЭМ!$D$33:$D$776,СВЦЭМ!$A$33:$A$776,$A20,СВЦЭМ!$B$33:$B$776,Q$11)+'СЕТ СН'!$F$11+СВЦЭМ!$D$10+'СЕТ СН'!$F$6-'СЕТ СН'!$F$23</f>
        <v>720.68014701000016</v>
      </c>
      <c r="R20" s="36">
        <f>SUMIFS(СВЦЭМ!$D$33:$D$776,СВЦЭМ!$A$33:$A$776,$A20,СВЦЭМ!$B$33:$B$776,R$11)+'СЕТ СН'!$F$11+СВЦЭМ!$D$10+'СЕТ СН'!$F$6-'СЕТ СН'!$F$23</f>
        <v>680.52741182000011</v>
      </c>
      <c r="S20" s="36">
        <f>SUMIFS(СВЦЭМ!$D$33:$D$776,СВЦЭМ!$A$33:$A$776,$A20,СВЦЭМ!$B$33:$B$776,S$11)+'СЕТ СН'!$F$11+СВЦЭМ!$D$10+'СЕТ СН'!$F$6-'СЕТ СН'!$F$23</f>
        <v>688.0509414500001</v>
      </c>
      <c r="T20" s="36">
        <f>SUMIFS(СВЦЭМ!$D$33:$D$776,СВЦЭМ!$A$33:$A$776,$A20,СВЦЭМ!$B$33:$B$776,T$11)+'СЕТ СН'!$F$11+СВЦЭМ!$D$10+'СЕТ СН'!$F$6-'СЕТ СН'!$F$23</f>
        <v>696.79385091000006</v>
      </c>
      <c r="U20" s="36">
        <f>SUMIFS(СВЦЭМ!$D$33:$D$776,СВЦЭМ!$A$33:$A$776,$A20,СВЦЭМ!$B$33:$B$776,U$11)+'СЕТ СН'!$F$11+СВЦЭМ!$D$10+'СЕТ СН'!$F$6-'СЕТ СН'!$F$23</f>
        <v>683.94837486000006</v>
      </c>
      <c r="V20" s="36">
        <f>SUMIFS(СВЦЭМ!$D$33:$D$776,СВЦЭМ!$A$33:$A$776,$A20,СВЦЭМ!$B$33:$B$776,V$11)+'СЕТ СН'!$F$11+СВЦЭМ!$D$10+'СЕТ СН'!$F$6-'СЕТ СН'!$F$23</f>
        <v>680.76913563000005</v>
      </c>
      <c r="W20" s="36">
        <f>SUMIFS(СВЦЭМ!$D$33:$D$776,СВЦЭМ!$A$33:$A$776,$A20,СВЦЭМ!$B$33:$B$776,W$11)+'СЕТ СН'!$F$11+СВЦЭМ!$D$10+'СЕТ СН'!$F$6-'СЕТ СН'!$F$23</f>
        <v>662.16713191000008</v>
      </c>
      <c r="X20" s="36">
        <f>SUMIFS(СВЦЭМ!$D$33:$D$776,СВЦЭМ!$A$33:$A$776,$A20,СВЦЭМ!$B$33:$B$776,X$11)+'СЕТ СН'!$F$11+СВЦЭМ!$D$10+'СЕТ СН'!$F$6-'СЕТ СН'!$F$23</f>
        <v>669.53212065000014</v>
      </c>
      <c r="Y20" s="36">
        <f>SUMIFS(СВЦЭМ!$D$33:$D$776,СВЦЭМ!$A$33:$A$776,$A20,СВЦЭМ!$B$33:$B$776,Y$11)+'СЕТ СН'!$F$11+СВЦЭМ!$D$10+'СЕТ СН'!$F$6-'СЕТ СН'!$F$23</f>
        <v>750.06128808000005</v>
      </c>
    </row>
    <row r="21" spans="1:25" ht="15.75" x14ac:dyDescent="0.2">
      <c r="A21" s="35">
        <f t="shared" si="0"/>
        <v>43626</v>
      </c>
      <c r="B21" s="36">
        <f>SUMIFS(СВЦЭМ!$D$33:$D$776,СВЦЭМ!$A$33:$A$776,$A21,СВЦЭМ!$B$33:$B$776,B$11)+'СЕТ СН'!$F$11+СВЦЭМ!$D$10+'СЕТ СН'!$F$6-'СЕТ СН'!$F$23</f>
        <v>865.19735062000007</v>
      </c>
      <c r="C21" s="36">
        <f>SUMIFS(СВЦЭМ!$D$33:$D$776,СВЦЭМ!$A$33:$A$776,$A21,СВЦЭМ!$B$33:$B$776,C$11)+'СЕТ СН'!$F$11+СВЦЭМ!$D$10+'СЕТ СН'!$F$6-'СЕТ СН'!$F$23</f>
        <v>909.21913015000007</v>
      </c>
      <c r="D21" s="36">
        <f>SUMIFS(СВЦЭМ!$D$33:$D$776,СВЦЭМ!$A$33:$A$776,$A21,СВЦЭМ!$B$33:$B$776,D$11)+'СЕТ СН'!$F$11+СВЦЭМ!$D$10+'СЕТ СН'!$F$6-'СЕТ СН'!$F$23</f>
        <v>930.36942001000011</v>
      </c>
      <c r="E21" s="36">
        <f>SUMIFS(СВЦЭМ!$D$33:$D$776,СВЦЭМ!$A$33:$A$776,$A21,СВЦЭМ!$B$33:$B$776,E$11)+'СЕТ СН'!$F$11+СВЦЭМ!$D$10+'СЕТ СН'!$F$6-'СЕТ СН'!$F$23</f>
        <v>929.65446642000006</v>
      </c>
      <c r="F21" s="36">
        <f>SUMIFS(СВЦЭМ!$D$33:$D$776,СВЦЭМ!$A$33:$A$776,$A21,СВЦЭМ!$B$33:$B$776,F$11)+'СЕТ СН'!$F$11+СВЦЭМ!$D$10+'СЕТ СН'!$F$6-'СЕТ СН'!$F$23</f>
        <v>929.50971826000011</v>
      </c>
      <c r="G21" s="36">
        <f>SUMIFS(СВЦЭМ!$D$33:$D$776,СВЦЭМ!$A$33:$A$776,$A21,СВЦЭМ!$B$33:$B$776,G$11)+'СЕТ СН'!$F$11+СВЦЭМ!$D$10+'СЕТ СН'!$F$6-'СЕТ СН'!$F$23</f>
        <v>929.48128043000008</v>
      </c>
      <c r="H21" s="36">
        <f>SUMIFS(СВЦЭМ!$D$33:$D$776,СВЦЭМ!$A$33:$A$776,$A21,СВЦЭМ!$B$33:$B$776,H$11)+'СЕТ СН'!$F$11+СВЦЭМ!$D$10+'СЕТ СН'!$F$6-'СЕТ СН'!$F$23</f>
        <v>921.6059415200001</v>
      </c>
      <c r="I21" s="36">
        <f>SUMIFS(СВЦЭМ!$D$33:$D$776,СВЦЭМ!$A$33:$A$776,$A21,СВЦЭМ!$B$33:$B$776,I$11)+'СЕТ СН'!$F$11+СВЦЭМ!$D$10+'СЕТ СН'!$F$6-'СЕТ СН'!$F$23</f>
        <v>872.96389215000011</v>
      </c>
      <c r="J21" s="36">
        <f>SUMIFS(СВЦЭМ!$D$33:$D$776,СВЦЭМ!$A$33:$A$776,$A21,СВЦЭМ!$B$33:$B$776,J$11)+'СЕТ СН'!$F$11+СВЦЭМ!$D$10+'СЕТ СН'!$F$6-'СЕТ СН'!$F$23</f>
        <v>836.65045657000007</v>
      </c>
      <c r="K21" s="36">
        <f>SUMIFS(СВЦЭМ!$D$33:$D$776,СВЦЭМ!$A$33:$A$776,$A21,СВЦЭМ!$B$33:$B$776,K$11)+'СЕТ СН'!$F$11+СВЦЭМ!$D$10+'СЕТ СН'!$F$6-'СЕТ СН'!$F$23</f>
        <v>809.57697609000013</v>
      </c>
      <c r="L21" s="36">
        <f>SUMIFS(СВЦЭМ!$D$33:$D$776,СВЦЭМ!$A$33:$A$776,$A21,СВЦЭМ!$B$33:$B$776,L$11)+'СЕТ СН'!$F$11+СВЦЭМ!$D$10+'СЕТ СН'!$F$6-'СЕТ СН'!$F$23</f>
        <v>794.70738056000016</v>
      </c>
      <c r="M21" s="36">
        <f>SUMIFS(СВЦЭМ!$D$33:$D$776,СВЦЭМ!$A$33:$A$776,$A21,СВЦЭМ!$B$33:$B$776,M$11)+'СЕТ СН'!$F$11+СВЦЭМ!$D$10+'СЕТ СН'!$F$6-'СЕТ СН'!$F$23</f>
        <v>773.22989495000013</v>
      </c>
      <c r="N21" s="36">
        <f>SUMIFS(СВЦЭМ!$D$33:$D$776,СВЦЭМ!$A$33:$A$776,$A21,СВЦЭМ!$B$33:$B$776,N$11)+'СЕТ СН'!$F$11+СВЦЭМ!$D$10+'СЕТ СН'!$F$6-'СЕТ СН'!$F$23</f>
        <v>797.25817810000012</v>
      </c>
      <c r="O21" s="36">
        <f>SUMIFS(СВЦЭМ!$D$33:$D$776,СВЦЭМ!$A$33:$A$776,$A21,СВЦЭМ!$B$33:$B$776,O$11)+'СЕТ СН'!$F$11+СВЦЭМ!$D$10+'СЕТ СН'!$F$6-'СЕТ СН'!$F$23</f>
        <v>790.29530079000006</v>
      </c>
      <c r="P21" s="36">
        <f>SUMIFS(СВЦЭМ!$D$33:$D$776,СВЦЭМ!$A$33:$A$776,$A21,СВЦЭМ!$B$33:$B$776,P$11)+'СЕТ СН'!$F$11+СВЦЭМ!$D$10+'СЕТ СН'!$F$6-'СЕТ СН'!$F$23</f>
        <v>804.88572404000013</v>
      </c>
      <c r="Q21" s="36">
        <f>SUMIFS(СВЦЭМ!$D$33:$D$776,СВЦЭМ!$A$33:$A$776,$A21,СВЦЭМ!$B$33:$B$776,Q$11)+'СЕТ СН'!$F$11+СВЦЭМ!$D$10+'СЕТ СН'!$F$6-'СЕТ СН'!$F$23</f>
        <v>760.60977487000014</v>
      </c>
      <c r="R21" s="36">
        <f>SUMIFS(СВЦЭМ!$D$33:$D$776,СВЦЭМ!$A$33:$A$776,$A21,СВЦЭМ!$B$33:$B$776,R$11)+'СЕТ СН'!$F$11+СВЦЭМ!$D$10+'СЕТ СН'!$F$6-'СЕТ СН'!$F$23</f>
        <v>718.72413531000007</v>
      </c>
      <c r="S21" s="36">
        <f>SUMIFS(СВЦЭМ!$D$33:$D$776,СВЦЭМ!$A$33:$A$776,$A21,СВЦЭМ!$B$33:$B$776,S$11)+'СЕТ СН'!$F$11+СВЦЭМ!$D$10+'СЕТ СН'!$F$6-'СЕТ СН'!$F$23</f>
        <v>742.91002341000012</v>
      </c>
      <c r="T21" s="36">
        <f>SUMIFS(СВЦЭМ!$D$33:$D$776,СВЦЭМ!$A$33:$A$776,$A21,СВЦЭМ!$B$33:$B$776,T$11)+'СЕТ СН'!$F$11+СВЦЭМ!$D$10+'СЕТ СН'!$F$6-'СЕТ СН'!$F$23</f>
        <v>748.4450953700001</v>
      </c>
      <c r="U21" s="36">
        <f>SUMIFS(СВЦЭМ!$D$33:$D$776,СВЦЭМ!$A$33:$A$776,$A21,СВЦЭМ!$B$33:$B$776,U$11)+'СЕТ СН'!$F$11+СВЦЭМ!$D$10+'СЕТ СН'!$F$6-'СЕТ СН'!$F$23</f>
        <v>731.78280588000007</v>
      </c>
      <c r="V21" s="36">
        <f>SUMIFS(СВЦЭМ!$D$33:$D$776,СВЦЭМ!$A$33:$A$776,$A21,СВЦЭМ!$B$33:$B$776,V$11)+'СЕТ СН'!$F$11+СВЦЭМ!$D$10+'СЕТ СН'!$F$6-'СЕТ СН'!$F$23</f>
        <v>717.18979565000006</v>
      </c>
      <c r="W21" s="36">
        <f>SUMIFS(СВЦЭМ!$D$33:$D$776,СВЦЭМ!$A$33:$A$776,$A21,СВЦЭМ!$B$33:$B$776,W$11)+'СЕТ СН'!$F$11+СВЦЭМ!$D$10+'СЕТ СН'!$F$6-'СЕТ СН'!$F$23</f>
        <v>700.91378773000008</v>
      </c>
      <c r="X21" s="36">
        <f>SUMIFS(СВЦЭМ!$D$33:$D$776,СВЦЭМ!$A$33:$A$776,$A21,СВЦЭМ!$B$33:$B$776,X$11)+'СЕТ СН'!$F$11+СВЦЭМ!$D$10+'СЕТ СН'!$F$6-'СЕТ СН'!$F$23</f>
        <v>707.66945005000014</v>
      </c>
      <c r="Y21" s="36">
        <f>SUMIFS(СВЦЭМ!$D$33:$D$776,СВЦЭМ!$A$33:$A$776,$A21,СВЦЭМ!$B$33:$B$776,Y$11)+'СЕТ СН'!$F$11+СВЦЭМ!$D$10+'СЕТ СН'!$F$6-'СЕТ СН'!$F$23</f>
        <v>793.43671228000005</v>
      </c>
    </row>
    <row r="22" spans="1:25" ht="15.75" x14ac:dyDescent="0.2">
      <c r="A22" s="35">
        <f t="shared" si="0"/>
        <v>43627</v>
      </c>
      <c r="B22" s="36">
        <f>SUMIFS(СВЦЭМ!$D$33:$D$776,СВЦЭМ!$A$33:$A$776,$A22,СВЦЭМ!$B$33:$B$776,B$11)+'СЕТ СН'!$F$11+СВЦЭМ!$D$10+'СЕТ СН'!$F$6-'СЕТ СН'!$F$23</f>
        <v>908.19086001000005</v>
      </c>
      <c r="C22" s="36">
        <f>SUMIFS(СВЦЭМ!$D$33:$D$776,СВЦЭМ!$A$33:$A$776,$A22,СВЦЭМ!$B$33:$B$776,C$11)+'СЕТ СН'!$F$11+СВЦЭМ!$D$10+'СЕТ СН'!$F$6-'СЕТ СН'!$F$23</f>
        <v>977.16657422000014</v>
      </c>
      <c r="D22" s="36">
        <f>SUMIFS(СВЦЭМ!$D$33:$D$776,СВЦЭМ!$A$33:$A$776,$A22,СВЦЭМ!$B$33:$B$776,D$11)+'СЕТ СН'!$F$11+СВЦЭМ!$D$10+'СЕТ СН'!$F$6-'СЕТ СН'!$F$23</f>
        <v>959.02884874000006</v>
      </c>
      <c r="E22" s="36">
        <f>SUMIFS(СВЦЭМ!$D$33:$D$776,СВЦЭМ!$A$33:$A$776,$A22,СВЦЭМ!$B$33:$B$776,E$11)+'СЕТ СН'!$F$11+СВЦЭМ!$D$10+'СЕТ СН'!$F$6-'СЕТ СН'!$F$23</f>
        <v>955.23915848000013</v>
      </c>
      <c r="F22" s="36">
        <f>SUMIFS(СВЦЭМ!$D$33:$D$776,СВЦЭМ!$A$33:$A$776,$A22,СВЦЭМ!$B$33:$B$776,F$11)+'СЕТ СН'!$F$11+СВЦЭМ!$D$10+'СЕТ СН'!$F$6-'СЕТ СН'!$F$23</f>
        <v>951.17222049000009</v>
      </c>
      <c r="G22" s="36">
        <f>SUMIFS(СВЦЭМ!$D$33:$D$776,СВЦЭМ!$A$33:$A$776,$A22,СВЦЭМ!$B$33:$B$776,G$11)+'СЕТ СН'!$F$11+СВЦЭМ!$D$10+'СЕТ СН'!$F$6-'СЕТ СН'!$F$23</f>
        <v>952.48587138000016</v>
      </c>
      <c r="H22" s="36">
        <f>SUMIFS(СВЦЭМ!$D$33:$D$776,СВЦЭМ!$A$33:$A$776,$A22,СВЦЭМ!$B$33:$B$776,H$11)+'СЕТ СН'!$F$11+СВЦЭМ!$D$10+'СЕТ СН'!$F$6-'СЕТ СН'!$F$23</f>
        <v>954.37618397000006</v>
      </c>
      <c r="I22" s="36">
        <f>SUMIFS(СВЦЭМ!$D$33:$D$776,СВЦЭМ!$A$33:$A$776,$A22,СВЦЭМ!$B$33:$B$776,I$11)+'СЕТ СН'!$F$11+СВЦЭМ!$D$10+'СЕТ СН'!$F$6-'СЕТ СН'!$F$23</f>
        <v>867.16142893000006</v>
      </c>
      <c r="J22" s="36">
        <f>SUMIFS(СВЦЭМ!$D$33:$D$776,СВЦЭМ!$A$33:$A$776,$A22,СВЦЭМ!$B$33:$B$776,J$11)+'СЕТ СН'!$F$11+СВЦЭМ!$D$10+'СЕТ СН'!$F$6-'СЕТ СН'!$F$23</f>
        <v>839.00707714000009</v>
      </c>
      <c r="K22" s="36">
        <f>SUMIFS(СВЦЭМ!$D$33:$D$776,СВЦЭМ!$A$33:$A$776,$A22,СВЦЭМ!$B$33:$B$776,K$11)+'СЕТ СН'!$F$11+СВЦЭМ!$D$10+'СЕТ СН'!$F$6-'СЕТ СН'!$F$23</f>
        <v>817.1720471000001</v>
      </c>
      <c r="L22" s="36">
        <f>SUMIFS(СВЦЭМ!$D$33:$D$776,СВЦЭМ!$A$33:$A$776,$A22,СВЦЭМ!$B$33:$B$776,L$11)+'СЕТ СН'!$F$11+СВЦЭМ!$D$10+'СЕТ СН'!$F$6-'СЕТ СН'!$F$23</f>
        <v>813.68034311000008</v>
      </c>
      <c r="M22" s="36">
        <f>SUMIFS(СВЦЭМ!$D$33:$D$776,СВЦЭМ!$A$33:$A$776,$A22,СВЦЭМ!$B$33:$B$776,M$11)+'СЕТ СН'!$F$11+СВЦЭМ!$D$10+'СЕТ СН'!$F$6-'СЕТ СН'!$F$23</f>
        <v>805.37734490000014</v>
      </c>
      <c r="N22" s="36">
        <f>SUMIFS(СВЦЭМ!$D$33:$D$776,СВЦЭМ!$A$33:$A$776,$A22,СВЦЭМ!$B$33:$B$776,N$11)+'СЕТ СН'!$F$11+СВЦЭМ!$D$10+'СЕТ СН'!$F$6-'СЕТ СН'!$F$23</f>
        <v>816.65973219000011</v>
      </c>
      <c r="O22" s="36">
        <f>SUMIFS(СВЦЭМ!$D$33:$D$776,СВЦЭМ!$A$33:$A$776,$A22,СВЦЭМ!$B$33:$B$776,O$11)+'СЕТ СН'!$F$11+СВЦЭМ!$D$10+'СЕТ СН'!$F$6-'СЕТ СН'!$F$23</f>
        <v>807.62954961000014</v>
      </c>
      <c r="P22" s="36">
        <f>SUMIFS(СВЦЭМ!$D$33:$D$776,СВЦЭМ!$A$33:$A$776,$A22,СВЦЭМ!$B$33:$B$776,P$11)+'СЕТ СН'!$F$11+СВЦЭМ!$D$10+'СЕТ СН'!$F$6-'СЕТ СН'!$F$23</f>
        <v>821.79050791000009</v>
      </c>
      <c r="Q22" s="36">
        <f>SUMIFS(СВЦЭМ!$D$33:$D$776,СВЦЭМ!$A$33:$A$776,$A22,СВЦЭМ!$B$33:$B$776,Q$11)+'СЕТ СН'!$F$11+СВЦЭМ!$D$10+'СЕТ СН'!$F$6-'СЕТ СН'!$F$23</f>
        <v>784.3403586500001</v>
      </c>
      <c r="R22" s="36">
        <f>SUMIFS(СВЦЭМ!$D$33:$D$776,СВЦЭМ!$A$33:$A$776,$A22,СВЦЭМ!$B$33:$B$776,R$11)+'СЕТ СН'!$F$11+СВЦЭМ!$D$10+'СЕТ СН'!$F$6-'СЕТ СН'!$F$23</f>
        <v>747.27402817000007</v>
      </c>
      <c r="S22" s="36">
        <f>SUMIFS(СВЦЭМ!$D$33:$D$776,СВЦЭМ!$A$33:$A$776,$A22,СВЦЭМ!$B$33:$B$776,S$11)+'СЕТ СН'!$F$11+СВЦЭМ!$D$10+'СЕТ СН'!$F$6-'СЕТ СН'!$F$23</f>
        <v>753.42608157000006</v>
      </c>
      <c r="T22" s="36">
        <f>SUMIFS(СВЦЭМ!$D$33:$D$776,СВЦЭМ!$A$33:$A$776,$A22,СВЦЭМ!$B$33:$B$776,T$11)+'СЕТ СН'!$F$11+СВЦЭМ!$D$10+'СЕТ СН'!$F$6-'СЕТ СН'!$F$23</f>
        <v>758.75540634000015</v>
      </c>
      <c r="U22" s="36">
        <f>SUMIFS(СВЦЭМ!$D$33:$D$776,СВЦЭМ!$A$33:$A$776,$A22,СВЦЭМ!$B$33:$B$776,U$11)+'СЕТ СН'!$F$11+СВЦЭМ!$D$10+'СЕТ СН'!$F$6-'СЕТ СН'!$F$23</f>
        <v>749.57616903000007</v>
      </c>
      <c r="V22" s="36">
        <f>SUMIFS(СВЦЭМ!$D$33:$D$776,СВЦЭМ!$A$33:$A$776,$A22,СВЦЭМ!$B$33:$B$776,V$11)+'СЕТ СН'!$F$11+СВЦЭМ!$D$10+'СЕТ СН'!$F$6-'СЕТ СН'!$F$23</f>
        <v>735.36957851000011</v>
      </c>
      <c r="W22" s="36">
        <f>SUMIFS(СВЦЭМ!$D$33:$D$776,СВЦЭМ!$A$33:$A$776,$A22,СВЦЭМ!$B$33:$B$776,W$11)+'СЕТ СН'!$F$11+СВЦЭМ!$D$10+'СЕТ СН'!$F$6-'СЕТ СН'!$F$23</f>
        <v>731.70419014000015</v>
      </c>
      <c r="X22" s="36">
        <f>SUMIFS(СВЦЭМ!$D$33:$D$776,СВЦЭМ!$A$33:$A$776,$A22,СВЦЭМ!$B$33:$B$776,X$11)+'СЕТ СН'!$F$11+СВЦЭМ!$D$10+'СЕТ СН'!$F$6-'СЕТ СН'!$F$23</f>
        <v>735.34154458000012</v>
      </c>
      <c r="Y22" s="36">
        <f>SUMIFS(СВЦЭМ!$D$33:$D$776,СВЦЭМ!$A$33:$A$776,$A22,СВЦЭМ!$B$33:$B$776,Y$11)+'СЕТ СН'!$F$11+СВЦЭМ!$D$10+'СЕТ СН'!$F$6-'СЕТ СН'!$F$23</f>
        <v>812.32009268000013</v>
      </c>
    </row>
    <row r="23" spans="1:25" ht="15.75" x14ac:dyDescent="0.2">
      <c r="A23" s="35">
        <f t="shared" si="0"/>
        <v>43628</v>
      </c>
      <c r="B23" s="36">
        <f>SUMIFS(СВЦЭМ!$D$33:$D$776,СВЦЭМ!$A$33:$A$776,$A23,СВЦЭМ!$B$33:$B$776,B$11)+'СЕТ СН'!$F$11+СВЦЭМ!$D$10+'СЕТ СН'!$F$6-'СЕТ СН'!$F$23</f>
        <v>856.25508625000009</v>
      </c>
      <c r="C23" s="36">
        <f>SUMIFS(СВЦЭМ!$D$33:$D$776,СВЦЭМ!$A$33:$A$776,$A23,СВЦЭМ!$B$33:$B$776,C$11)+'СЕТ СН'!$F$11+СВЦЭМ!$D$10+'СЕТ СН'!$F$6-'СЕТ СН'!$F$23</f>
        <v>907.40907329000015</v>
      </c>
      <c r="D23" s="36">
        <f>SUMIFS(СВЦЭМ!$D$33:$D$776,СВЦЭМ!$A$33:$A$776,$A23,СВЦЭМ!$B$33:$B$776,D$11)+'СЕТ СН'!$F$11+СВЦЭМ!$D$10+'СЕТ СН'!$F$6-'СЕТ СН'!$F$23</f>
        <v>945.03554927000016</v>
      </c>
      <c r="E23" s="36">
        <f>SUMIFS(СВЦЭМ!$D$33:$D$776,СВЦЭМ!$A$33:$A$776,$A23,СВЦЭМ!$B$33:$B$776,E$11)+'СЕТ СН'!$F$11+СВЦЭМ!$D$10+'СЕТ СН'!$F$6-'СЕТ СН'!$F$23</f>
        <v>953.76703865000013</v>
      </c>
      <c r="F23" s="36">
        <f>SUMIFS(СВЦЭМ!$D$33:$D$776,СВЦЭМ!$A$33:$A$776,$A23,СВЦЭМ!$B$33:$B$776,F$11)+'СЕТ СН'!$F$11+СВЦЭМ!$D$10+'СЕТ СН'!$F$6-'СЕТ СН'!$F$23</f>
        <v>965.95961280000006</v>
      </c>
      <c r="G23" s="36">
        <f>SUMIFS(СВЦЭМ!$D$33:$D$776,СВЦЭМ!$A$33:$A$776,$A23,СВЦЭМ!$B$33:$B$776,G$11)+'СЕТ СН'!$F$11+СВЦЭМ!$D$10+'СЕТ СН'!$F$6-'СЕТ СН'!$F$23</f>
        <v>973.28840837000007</v>
      </c>
      <c r="H23" s="36">
        <f>SUMIFS(СВЦЭМ!$D$33:$D$776,СВЦЭМ!$A$33:$A$776,$A23,СВЦЭМ!$B$33:$B$776,H$11)+'СЕТ СН'!$F$11+СВЦЭМ!$D$10+'СЕТ СН'!$F$6-'СЕТ СН'!$F$23</f>
        <v>957.76762272000008</v>
      </c>
      <c r="I23" s="36">
        <f>SUMIFS(СВЦЭМ!$D$33:$D$776,СВЦЭМ!$A$33:$A$776,$A23,СВЦЭМ!$B$33:$B$776,I$11)+'СЕТ СН'!$F$11+СВЦЭМ!$D$10+'СЕТ СН'!$F$6-'СЕТ СН'!$F$23</f>
        <v>925.09643180000012</v>
      </c>
      <c r="J23" s="36">
        <f>SUMIFS(СВЦЭМ!$D$33:$D$776,СВЦЭМ!$A$33:$A$776,$A23,СВЦЭМ!$B$33:$B$776,J$11)+'СЕТ СН'!$F$11+СВЦЭМ!$D$10+'СЕТ СН'!$F$6-'СЕТ СН'!$F$23</f>
        <v>871.94019908000007</v>
      </c>
      <c r="K23" s="36">
        <f>SUMIFS(СВЦЭМ!$D$33:$D$776,СВЦЭМ!$A$33:$A$776,$A23,СВЦЭМ!$B$33:$B$776,K$11)+'СЕТ СН'!$F$11+СВЦЭМ!$D$10+'СЕТ СН'!$F$6-'СЕТ СН'!$F$23</f>
        <v>821.46064542000011</v>
      </c>
      <c r="L23" s="36">
        <f>SUMIFS(СВЦЭМ!$D$33:$D$776,СВЦЭМ!$A$33:$A$776,$A23,СВЦЭМ!$B$33:$B$776,L$11)+'СЕТ СН'!$F$11+СВЦЭМ!$D$10+'СЕТ СН'!$F$6-'СЕТ СН'!$F$23</f>
        <v>792.56676248000008</v>
      </c>
      <c r="M23" s="36">
        <f>SUMIFS(СВЦЭМ!$D$33:$D$776,СВЦЭМ!$A$33:$A$776,$A23,СВЦЭМ!$B$33:$B$776,M$11)+'СЕТ СН'!$F$11+СВЦЭМ!$D$10+'СЕТ СН'!$F$6-'СЕТ СН'!$F$23</f>
        <v>767.61220359000015</v>
      </c>
      <c r="N23" s="36">
        <f>SUMIFS(СВЦЭМ!$D$33:$D$776,СВЦЭМ!$A$33:$A$776,$A23,СВЦЭМ!$B$33:$B$776,N$11)+'СЕТ СН'!$F$11+СВЦЭМ!$D$10+'СЕТ СН'!$F$6-'СЕТ СН'!$F$23</f>
        <v>788.80162927000015</v>
      </c>
      <c r="O23" s="36">
        <f>SUMIFS(СВЦЭМ!$D$33:$D$776,СВЦЭМ!$A$33:$A$776,$A23,СВЦЭМ!$B$33:$B$776,O$11)+'СЕТ СН'!$F$11+СВЦЭМ!$D$10+'СЕТ СН'!$F$6-'СЕТ СН'!$F$23</f>
        <v>777.57422657000006</v>
      </c>
      <c r="P23" s="36">
        <f>SUMIFS(СВЦЭМ!$D$33:$D$776,СВЦЭМ!$A$33:$A$776,$A23,СВЦЭМ!$B$33:$B$776,P$11)+'СЕТ СН'!$F$11+СВЦЭМ!$D$10+'СЕТ СН'!$F$6-'СЕТ СН'!$F$23</f>
        <v>783.20286571000008</v>
      </c>
      <c r="Q23" s="36">
        <f>SUMIFS(СВЦЭМ!$D$33:$D$776,СВЦЭМ!$A$33:$A$776,$A23,СВЦЭМ!$B$33:$B$776,Q$11)+'СЕТ СН'!$F$11+СВЦЭМ!$D$10+'СЕТ СН'!$F$6-'СЕТ СН'!$F$23</f>
        <v>751.40029292000008</v>
      </c>
      <c r="R23" s="36">
        <f>SUMIFS(СВЦЭМ!$D$33:$D$776,СВЦЭМ!$A$33:$A$776,$A23,СВЦЭМ!$B$33:$B$776,R$11)+'СЕТ СН'!$F$11+СВЦЭМ!$D$10+'СЕТ СН'!$F$6-'СЕТ СН'!$F$23</f>
        <v>711.16423013000008</v>
      </c>
      <c r="S23" s="36">
        <f>SUMIFS(СВЦЭМ!$D$33:$D$776,СВЦЭМ!$A$33:$A$776,$A23,СВЦЭМ!$B$33:$B$776,S$11)+'СЕТ СН'!$F$11+СВЦЭМ!$D$10+'СЕТ СН'!$F$6-'СЕТ СН'!$F$23</f>
        <v>727.90387966000014</v>
      </c>
      <c r="T23" s="36">
        <f>SUMIFS(СВЦЭМ!$D$33:$D$776,СВЦЭМ!$A$33:$A$776,$A23,СВЦЭМ!$B$33:$B$776,T$11)+'СЕТ СН'!$F$11+СВЦЭМ!$D$10+'СЕТ СН'!$F$6-'СЕТ СН'!$F$23</f>
        <v>723.67333878000011</v>
      </c>
      <c r="U23" s="36">
        <f>SUMIFS(СВЦЭМ!$D$33:$D$776,СВЦЭМ!$A$33:$A$776,$A23,СВЦЭМ!$B$33:$B$776,U$11)+'СЕТ СН'!$F$11+СВЦЭМ!$D$10+'СЕТ СН'!$F$6-'СЕТ СН'!$F$23</f>
        <v>709.74140678000015</v>
      </c>
      <c r="V23" s="36">
        <f>SUMIFS(СВЦЭМ!$D$33:$D$776,СВЦЭМ!$A$33:$A$776,$A23,СВЦЭМ!$B$33:$B$776,V$11)+'СЕТ СН'!$F$11+СВЦЭМ!$D$10+'СЕТ СН'!$F$6-'СЕТ СН'!$F$23</f>
        <v>697.82660962000011</v>
      </c>
      <c r="W23" s="36">
        <f>SUMIFS(СВЦЭМ!$D$33:$D$776,СВЦЭМ!$A$33:$A$776,$A23,СВЦЭМ!$B$33:$B$776,W$11)+'СЕТ СН'!$F$11+СВЦЭМ!$D$10+'СЕТ СН'!$F$6-'СЕТ СН'!$F$23</f>
        <v>677.67184284000007</v>
      </c>
      <c r="X23" s="36">
        <f>SUMIFS(СВЦЭМ!$D$33:$D$776,СВЦЭМ!$A$33:$A$776,$A23,СВЦЭМ!$B$33:$B$776,X$11)+'СЕТ СН'!$F$11+СВЦЭМ!$D$10+'СЕТ СН'!$F$6-'СЕТ СН'!$F$23</f>
        <v>699.58959662000007</v>
      </c>
      <c r="Y23" s="36">
        <f>SUMIFS(СВЦЭМ!$D$33:$D$776,СВЦЭМ!$A$33:$A$776,$A23,СВЦЭМ!$B$33:$B$776,Y$11)+'СЕТ СН'!$F$11+СВЦЭМ!$D$10+'СЕТ СН'!$F$6-'СЕТ СН'!$F$23</f>
        <v>784.4414850600001</v>
      </c>
    </row>
    <row r="24" spans="1:25" ht="15.75" x14ac:dyDescent="0.2">
      <c r="A24" s="35">
        <f t="shared" si="0"/>
        <v>43629</v>
      </c>
      <c r="B24" s="36">
        <f>SUMIFS(СВЦЭМ!$D$33:$D$776,СВЦЭМ!$A$33:$A$776,$A24,СВЦЭМ!$B$33:$B$776,B$11)+'СЕТ СН'!$F$11+СВЦЭМ!$D$10+'СЕТ СН'!$F$6-'СЕТ СН'!$F$23</f>
        <v>861.5340315200001</v>
      </c>
      <c r="C24" s="36">
        <f>SUMIFS(СВЦЭМ!$D$33:$D$776,СВЦЭМ!$A$33:$A$776,$A24,СВЦЭМ!$B$33:$B$776,C$11)+'СЕТ СН'!$F$11+СВЦЭМ!$D$10+'СЕТ СН'!$F$6-'СЕТ СН'!$F$23</f>
        <v>920.82637037000006</v>
      </c>
      <c r="D24" s="36">
        <f>SUMIFS(СВЦЭМ!$D$33:$D$776,СВЦЭМ!$A$33:$A$776,$A24,СВЦЭМ!$B$33:$B$776,D$11)+'СЕТ СН'!$F$11+СВЦЭМ!$D$10+'СЕТ СН'!$F$6-'СЕТ СН'!$F$23</f>
        <v>942.59309812000015</v>
      </c>
      <c r="E24" s="36">
        <f>SUMIFS(СВЦЭМ!$D$33:$D$776,СВЦЭМ!$A$33:$A$776,$A24,СВЦЭМ!$B$33:$B$776,E$11)+'СЕТ СН'!$F$11+СВЦЭМ!$D$10+'СЕТ СН'!$F$6-'СЕТ СН'!$F$23</f>
        <v>954.56487866000009</v>
      </c>
      <c r="F24" s="36">
        <f>SUMIFS(СВЦЭМ!$D$33:$D$776,СВЦЭМ!$A$33:$A$776,$A24,СВЦЭМ!$B$33:$B$776,F$11)+'СЕТ СН'!$F$11+СВЦЭМ!$D$10+'СЕТ СН'!$F$6-'СЕТ СН'!$F$23</f>
        <v>956.91487541000015</v>
      </c>
      <c r="G24" s="36">
        <f>SUMIFS(СВЦЭМ!$D$33:$D$776,СВЦЭМ!$A$33:$A$776,$A24,СВЦЭМ!$B$33:$B$776,G$11)+'СЕТ СН'!$F$11+СВЦЭМ!$D$10+'СЕТ СН'!$F$6-'СЕТ СН'!$F$23</f>
        <v>966.72668351000016</v>
      </c>
      <c r="H24" s="36">
        <f>SUMIFS(СВЦЭМ!$D$33:$D$776,СВЦЭМ!$A$33:$A$776,$A24,СВЦЭМ!$B$33:$B$776,H$11)+'СЕТ СН'!$F$11+СВЦЭМ!$D$10+'СЕТ СН'!$F$6-'СЕТ СН'!$F$23</f>
        <v>897.33654385000011</v>
      </c>
      <c r="I24" s="36">
        <f>SUMIFS(СВЦЭМ!$D$33:$D$776,СВЦЭМ!$A$33:$A$776,$A24,СВЦЭМ!$B$33:$B$776,I$11)+'СЕТ СН'!$F$11+СВЦЭМ!$D$10+'СЕТ СН'!$F$6-'СЕТ СН'!$F$23</f>
        <v>848.40021494000007</v>
      </c>
      <c r="J24" s="36">
        <f>SUMIFS(СВЦЭМ!$D$33:$D$776,СВЦЭМ!$A$33:$A$776,$A24,СВЦЭМ!$B$33:$B$776,J$11)+'СЕТ СН'!$F$11+СВЦЭМ!$D$10+'СЕТ СН'!$F$6-'СЕТ СН'!$F$23</f>
        <v>833.39623656000015</v>
      </c>
      <c r="K24" s="36">
        <f>SUMIFS(СВЦЭМ!$D$33:$D$776,СВЦЭМ!$A$33:$A$776,$A24,СВЦЭМ!$B$33:$B$776,K$11)+'СЕТ СН'!$F$11+СВЦЭМ!$D$10+'СЕТ СН'!$F$6-'СЕТ СН'!$F$23</f>
        <v>802.96268409000015</v>
      </c>
      <c r="L24" s="36">
        <f>SUMIFS(СВЦЭМ!$D$33:$D$776,СВЦЭМ!$A$33:$A$776,$A24,СВЦЭМ!$B$33:$B$776,L$11)+'СЕТ СН'!$F$11+СВЦЭМ!$D$10+'СЕТ СН'!$F$6-'СЕТ СН'!$F$23</f>
        <v>793.36223803000007</v>
      </c>
      <c r="M24" s="36">
        <f>SUMIFS(СВЦЭМ!$D$33:$D$776,СВЦЭМ!$A$33:$A$776,$A24,СВЦЭМ!$B$33:$B$776,M$11)+'СЕТ СН'!$F$11+СВЦЭМ!$D$10+'СЕТ СН'!$F$6-'СЕТ СН'!$F$23</f>
        <v>785.56185396000012</v>
      </c>
      <c r="N24" s="36">
        <f>SUMIFS(СВЦЭМ!$D$33:$D$776,СВЦЭМ!$A$33:$A$776,$A24,СВЦЭМ!$B$33:$B$776,N$11)+'СЕТ СН'!$F$11+СВЦЭМ!$D$10+'СЕТ СН'!$F$6-'СЕТ СН'!$F$23</f>
        <v>811.24894680000011</v>
      </c>
      <c r="O24" s="36">
        <f>SUMIFS(СВЦЭМ!$D$33:$D$776,СВЦЭМ!$A$33:$A$776,$A24,СВЦЭМ!$B$33:$B$776,O$11)+'СЕТ СН'!$F$11+СВЦЭМ!$D$10+'СЕТ СН'!$F$6-'СЕТ СН'!$F$23</f>
        <v>797.63543140000013</v>
      </c>
      <c r="P24" s="36">
        <f>SUMIFS(СВЦЭМ!$D$33:$D$776,СВЦЭМ!$A$33:$A$776,$A24,СВЦЭМ!$B$33:$B$776,P$11)+'СЕТ СН'!$F$11+СВЦЭМ!$D$10+'СЕТ СН'!$F$6-'СЕТ СН'!$F$23</f>
        <v>807.24004213000012</v>
      </c>
      <c r="Q24" s="36">
        <f>SUMIFS(СВЦЭМ!$D$33:$D$776,СВЦЭМ!$A$33:$A$776,$A24,СВЦЭМ!$B$33:$B$776,Q$11)+'СЕТ СН'!$F$11+СВЦЭМ!$D$10+'СЕТ СН'!$F$6-'СЕТ СН'!$F$23</f>
        <v>776.45243934000007</v>
      </c>
      <c r="R24" s="36">
        <f>SUMIFS(СВЦЭМ!$D$33:$D$776,СВЦЭМ!$A$33:$A$776,$A24,СВЦЭМ!$B$33:$B$776,R$11)+'СЕТ СН'!$F$11+СВЦЭМ!$D$10+'СЕТ СН'!$F$6-'СЕТ СН'!$F$23</f>
        <v>743.11426594000011</v>
      </c>
      <c r="S24" s="36">
        <f>SUMIFS(СВЦЭМ!$D$33:$D$776,СВЦЭМ!$A$33:$A$776,$A24,СВЦЭМ!$B$33:$B$776,S$11)+'СЕТ СН'!$F$11+СВЦЭМ!$D$10+'СЕТ СН'!$F$6-'СЕТ СН'!$F$23</f>
        <v>763.67398657000012</v>
      </c>
      <c r="T24" s="36">
        <f>SUMIFS(СВЦЭМ!$D$33:$D$776,СВЦЭМ!$A$33:$A$776,$A24,СВЦЭМ!$B$33:$B$776,T$11)+'СЕТ СН'!$F$11+СВЦЭМ!$D$10+'СЕТ СН'!$F$6-'СЕТ СН'!$F$23</f>
        <v>758.36782758000015</v>
      </c>
      <c r="U24" s="36">
        <f>SUMIFS(СВЦЭМ!$D$33:$D$776,СВЦЭМ!$A$33:$A$776,$A24,СВЦЭМ!$B$33:$B$776,U$11)+'СЕТ СН'!$F$11+СВЦЭМ!$D$10+'СЕТ СН'!$F$6-'СЕТ СН'!$F$23</f>
        <v>727.48249438000016</v>
      </c>
      <c r="V24" s="36">
        <f>SUMIFS(СВЦЭМ!$D$33:$D$776,СВЦЭМ!$A$33:$A$776,$A24,СВЦЭМ!$B$33:$B$776,V$11)+'СЕТ СН'!$F$11+СВЦЭМ!$D$10+'СЕТ СН'!$F$6-'СЕТ СН'!$F$23</f>
        <v>720.34861469000009</v>
      </c>
      <c r="W24" s="36">
        <f>SUMIFS(СВЦЭМ!$D$33:$D$776,СВЦЭМ!$A$33:$A$776,$A24,СВЦЭМ!$B$33:$B$776,W$11)+'СЕТ СН'!$F$11+СВЦЭМ!$D$10+'СЕТ СН'!$F$6-'СЕТ СН'!$F$23</f>
        <v>715.40012166000008</v>
      </c>
      <c r="X24" s="36">
        <f>SUMIFS(СВЦЭМ!$D$33:$D$776,СВЦЭМ!$A$33:$A$776,$A24,СВЦЭМ!$B$33:$B$776,X$11)+'СЕТ СН'!$F$11+СВЦЭМ!$D$10+'СЕТ СН'!$F$6-'СЕТ СН'!$F$23</f>
        <v>712.38603594000006</v>
      </c>
      <c r="Y24" s="36">
        <f>SUMIFS(СВЦЭМ!$D$33:$D$776,СВЦЭМ!$A$33:$A$776,$A24,СВЦЭМ!$B$33:$B$776,Y$11)+'СЕТ СН'!$F$11+СВЦЭМ!$D$10+'СЕТ СН'!$F$6-'СЕТ СН'!$F$23</f>
        <v>790.7637937500001</v>
      </c>
    </row>
    <row r="25" spans="1:25" ht="15.75" x14ac:dyDescent="0.2">
      <c r="A25" s="35">
        <f t="shared" si="0"/>
        <v>43630</v>
      </c>
      <c r="B25" s="36">
        <f>SUMIFS(СВЦЭМ!$D$33:$D$776,СВЦЭМ!$A$33:$A$776,$A25,СВЦЭМ!$B$33:$B$776,B$11)+'СЕТ СН'!$F$11+СВЦЭМ!$D$10+'СЕТ СН'!$F$6-'СЕТ СН'!$F$23</f>
        <v>877.49308170000006</v>
      </c>
      <c r="C25" s="36">
        <f>SUMIFS(СВЦЭМ!$D$33:$D$776,СВЦЭМ!$A$33:$A$776,$A25,СВЦЭМ!$B$33:$B$776,C$11)+'СЕТ СН'!$F$11+СВЦЭМ!$D$10+'СЕТ СН'!$F$6-'СЕТ СН'!$F$23</f>
        <v>920.95990246000008</v>
      </c>
      <c r="D25" s="36">
        <f>SUMIFS(СВЦЭМ!$D$33:$D$776,СВЦЭМ!$A$33:$A$776,$A25,СВЦЭМ!$B$33:$B$776,D$11)+'СЕТ СН'!$F$11+СВЦЭМ!$D$10+'СЕТ СН'!$F$6-'СЕТ СН'!$F$23</f>
        <v>947.66336292000005</v>
      </c>
      <c r="E25" s="36">
        <f>SUMIFS(СВЦЭМ!$D$33:$D$776,СВЦЭМ!$A$33:$A$776,$A25,СВЦЭМ!$B$33:$B$776,E$11)+'СЕТ СН'!$F$11+СВЦЭМ!$D$10+'СЕТ СН'!$F$6-'СЕТ СН'!$F$23</f>
        <v>953.00816877000011</v>
      </c>
      <c r="F25" s="36">
        <f>SUMIFS(СВЦЭМ!$D$33:$D$776,СВЦЭМ!$A$33:$A$776,$A25,СВЦЭМ!$B$33:$B$776,F$11)+'СЕТ СН'!$F$11+СВЦЭМ!$D$10+'СЕТ СН'!$F$6-'СЕТ СН'!$F$23</f>
        <v>942.5745902000001</v>
      </c>
      <c r="G25" s="36">
        <f>SUMIFS(СВЦЭМ!$D$33:$D$776,СВЦЭМ!$A$33:$A$776,$A25,СВЦЭМ!$B$33:$B$776,G$11)+'СЕТ СН'!$F$11+СВЦЭМ!$D$10+'СЕТ СН'!$F$6-'СЕТ СН'!$F$23</f>
        <v>969.1808130600001</v>
      </c>
      <c r="H25" s="36">
        <f>SUMIFS(СВЦЭМ!$D$33:$D$776,СВЦЭМ!$A$33:$A$776,$A25,СВЦЭМ!$B$33:$B$776,H$11)+'СЕТ СН'!$F$11+СВЦЭМ!$D$10+'СЕТ СН'!$F$6-'СЕТ СН'!$F$23</f>
        <v>907.46501180000007</v>
      </c>
      <c r="I25" s="36">
        <f>SUMIFS(СВЦЭМ!$D$33:$D$776,СВЦЭМ!$A$33:$A$776,$A25,СВЦЭМ!$B$33:$B$776,I$11)+'СЕТ СН'!$F$11+СВЦЭМ!$D$10+'СЕТ СН'!$F$6-'СЕТ СН'!$F$23</f>
        <v>857.93243308000012</v>
      </c>
      <c r="J25" s="36">
        <f>SUMIFS(СВЦЭМ!$D$33:$D$776,СВЦЭМ!$A$33:$A$776,$A25,СВЦЭМ!$B$33:$B$776,J$11)+'СЕТ СН'!$F$11+СВЦЭМ!$D$10+'СЕТ СН'!$F$6-'СЕТ СН'!$F$23</f>
        <v>809.67282974000011</v>
      </c>
      <c r="K25" s="36">
        <f>SUMIFS(СВЦЭМ!$D$33:$D$776,СВЦЭМ!$A$33:$A$776,$A25,СВЦЭМ!$B$33:$B$776,K$11)+'СЕТ СН'!$F$11+СВЦЭМ!$D$10+'СЕТ СН'!$F$6-'СЕТ СН'!$F$23</f>
        <v>798.81014892000007</v>
      </c>
      <c r="L25" s="36">
        <f>SUMIFS(СВЦЭМ!$D$33:$D$776,СВЦЭМ!$A$33:$A$776,$A25,СВЦЭМ!$B$33:$B$776,L$11)+'СЕТ СН'!$F$11+СВЦЭМ!$D$10+'СЕТ СН'!$F$6-'СЕТ СН'!$F$23</f>
        <v>789.32103339000014</v>
      </c>
      <c r="M25" s="36">
        <f>SUMIFS(СВЦЭМ!$D$33:$D$776,СВЦЭМ!$A$33:$A$776,$A25,СВЦЭМ!$B$33:$B$776,M$11)+'СЕТ СН'!$F$11+СВЦЭМ!$D$10+'СЕТ СН'!$F$6-'СЕТ СН'!$F$23</f>
        <v>769.94079119000014</v>
      </c>
      <c r="N25" s="36">
        <f>SUMIFS(СВЦЭМ!$D$33:$D$776,СВЦЭМ!$A$33:$A$776,$A25,СВЦЭМ!$B$33:$B$776,N$11)+'СЕТ СН'!$F$11+СВЦЭМ!$D$10+'СЕТ СН'!$F$6-'СЕТ СН'!$F$23</f>
        <v>797.11623755000005</v>
      </c>
      <c r="O25" s="36">
        <f>SUMIFS(СВЦЭМ!$D$33:$D$776,СВЦЭМ!$A$33:$A$776,$A25,СВЦЭМ!$B$33:$B$776,O$11)+'СЕТ СН'!$F$11+СВЦЭМ!$D$10+'СЕТ СН'!$F$6-'СЕТ СН'!$F$23</f>
        <v>784.87073667000016</v>
      </c>
      <c r="P25" s="36">
        <f>SUMIFS(СВЦЭМ!$D$33:$D$776,СВЦЭМ!$A$33:$A$776,$A25,СВЦЭМ!$B$33:$B$776,P$11)+'СЕТ СН'!$F$11+СВЦЭМ!$D$10+'СЕТ СН'!$F$6-'СЕТ СН'!$F$23</f>
        <v>783.0567768300001</v>
      </c>
      <c r="Q25" s="36">
        <f>SUMIFS(СВЦЭМ!$D$33:$D$776,СВЦЭМ!$A$33:$A$776,$A25,СВЦЭМ!$B$33:$B$776,Q$11)+'СЕТ СН'!$F$11+СВЦЭМ!$D$10+'СЕТ СН'!$F$6-'СЕТ СН'!$F$23</f>
        <v>753.88261136000006</v>
      </c>
      <c r="R25" s="36">
        <f>SUMIFS(СВЦЭМ!$D$33:$D$776,СВЦЭМ!$A$33:$A$776,$A25,СВЦЭМ!$B$33:$B$776,R$11)+'СЕТ СН'!$F$11+СВЦЭМ!$D$10+'СЕТ СН'!$F$6-'СЕТ СН'!$F$23</f>
        <v>717.09741527000006</v>
      </c>
      <c r="S25" s="36">
        <f>SUMIFS(СВЦЭМ!$D$33:$D$776,СВЦЭМ!$A$33:$A$776,$A25,СВЦЭМ!$B$33:$B$776,S$11)+'СЕТ СН'!$F$11+СВЦЭМ!$D$10+'СЕТ СН'!$F$6-'СЕТ СН'!$F$23</f>
        <v>736.42141764000007</v>
      </c>
      <c r="T25" s="36">
        <f>SUMIFS(СВЦЭМ!$D$33:$D$776,СВЦЭМ!$A$33:$A$776,$A25,СВЦЭМ!$B$33:$B$776,T$11)+'СЕТ СН'!$F$11+СВЦЭМ!$D$10+'СЕТ СН'!$F$6-'СЕТ СН'!$F$23</f>
        <v>728.17993257000012</v>
      </c>
      <c r="U25" s="36">
        <f>SUMIFS(СВЦЭМ!$D$33:$D$776,СВЦЭМ!$A$33:$A$776,$A25,СВЦЭМ!$B$33:$B$776,U$11)+'СЕТ СН'!$F$11+СВЦЭМ!$D$10+'СЕТ СН'!$F$6-'СЕТ СН'!$F$23</f>
        <v>724.00981390000015</v>
      </c>
      <c r="V25" s="36">
        <f>SUMIFS(СВЦЭМ!$D$33:$D$776,СВЦЭМ!$A$33:$A$776,$A25,СВЦЭМ!$B$33:$B$776,V$11)+'СЕТ СН'!$F$11+СВЦЭМ!$D$10+'СЕТ СН'!$F$6-'СЕТ СН'!$F$23</f>
        <v>718.44579896000016</v>
      </c>
      <c r="W25" s="36">
        <f>SUMIFS(СВЦЭМ!$D$33:$D$776,СВЦЭМ!$A$33:$A$776,$A25,СВЦЭМ!$B$33:$B$776,W$11)+'СЕТ СН'!$F$11+СВЦЭМ!$D$10+'СЕТ СН'!$F$6-'СЕТ СН'!$F$23</f>
        <v>712.39048378000007</v>
      </c>
      <c r="X25" s="36">
        <f>SUMIFS(СВЦЭМ!$D$33:$D$776,СВЦЭМ!$A$33:$A$776,$A25,СВЦЭМ!$B$33:$B$776,X$11)+'СЕТ СН'!$F$11+СВЦЭМ!$D$10+'СЕТ СН'!$F$6-'СЕТ СН'!$F$23</f>
        <v>729.87867981000011</v>
      </c>
      <c r="Y25" s="36">
        <f>SUMIFS(СВЦЭМ!$D$33:$D$776,СВЦЭМ!$A$33:$A$776,$A25,СВЦЭМ!$B$33:$B$776,Y$11)+'СЕТ СН'!$F$11+СВЦЭМ!$D$10+'СЕТ СН'!$F$6-'СЕТ СН'!$F$23</f>
        <v>765.31986075000009</v>
      </c>
    </row>
    <row r="26" spans="1:25" ht="15.75" x14ac:dyDescent="0.2">
      <c r="A26" s="35">
        <f t="shared" si="0"/>
        <v>43631</v>
      </c>
      <c r="B26" s="36">
        <f>SUMIFS(СВЦЭМ!$D$33:$D$776,СВЦЭМ!$A$33:$A$776,$A26,СВЦЭМ!$B$33:$B$776,B$11)+'СЕТ СН'!$F$11+СВЦЭМ!$D$10+'СЕТ СН'!$F$6-'СЕТ СН'!$F$23</f>
        <v>757.70944846000009</v>
      </c>
      <c r="C26" s="36">
        <f>SUMIFS(СВЦЭМ!$D$33:$D$776,СВЦЭМ!$A$33:$A$776,$A26,СВЦЭМ!$B$33:$B$776,C$11)+'СЕТ СН'!$F$11+СВЦЭМ!$D$10+'СЕТ СН'!$F$6-'СЕТ СН'!$F$23</f>
        <v>799.34690681000006</v>
      </c>
      <c r="D26" s="36">
        <f>SUMIFS(СВЦЭМ!$D$33:$D$776,СВЦЭМ!$A$33:$A$776,$A26,СВЦЭМ!$B$33:$B$776,D$11)+'СЕТ СН'!$F$11+СВЦЭМ!$D$10+'СЕТ СН'!$F$6-'СЕТ СН'!$F$23</f>
        <v>834.49644359000013</v>
      </c>
      <c r="E26" s="36">
        <f>SUMIFS(СВЦЭМ!$D$33:$D$776,СВЦЭМ!$A$33:$A$776,$A26,СВЦЭМ!$B$33:$B$776,E$11)+'СЕТ СН'!$F$11+СВЦЭМ!$D$10+'СЕТ СН'!$F$6-'СЕТ СН'!$F$23</f>
        <v>855.41904454000007</v>
      </c>
      <c r="F26" s="36">
        <f>SUMIFS(СВЦЭМ!$D$33:$D$776,СВЦЭМ!$A$33:$A$776,$A26,СВЦЭМ!$B$33:$B$776,F$11)+'СЕТ СН'!$F$11+СВЦЭМ!$D$10+'СЕТ СН'!$F$6-'СЕТ СН'!$F$23</f>
        <v>861.63409123000008</v>
      </c>
      <c r="G26" s="36">
        <f>SUMIFS(СВЦЭМ!$D$33:$D$776,СВЦЭМ!$A$33:$A$776,$A26,СВЦЭМ!$B$33:$B$776,G$11)+'СЕТ СН'!$F$11+СВЦЭМ!$D$10+'СЕТ СН'!$F$6-'СЕТ СН'!$F$23</f>
        <v>870.96221234000006</v>
      </c>
      <c r="H26" s="36">
        <f>SUMIFS(СВЦЭМ!$D$33:$D$776,СВЦЭМ!$A$33:$A$776,$A26,СВЦЭМ!$B$33:$B$776,H$11)+'СЕТ СН'!$F$11+СВЦЭМ!$D$10+'СЕТ СН'!$F$6-'СЕТ СН'!$F$23</f>
        <v>872.73418311000012</v>
      </c>
      <c r="I26" s="36">
        <f>SUMIFS(СВЦЭМ!$D$33:$D$776,СВЦЭМ!$A$33:$A$776,$A26,СВЦЭМ!$B$33:$B$776,I$11)+'СЕТ СН'!$F$11+СВЦЭМ!$D$10+'СЕТ СН'!$F$6-'СЕТ СН'!$F$23</f>
        <v>823.93621536000012</v>
      </c>
      <c r="J26" s="36">
        <f>SUMIFS(СВЦЭМ!$D$33:$D$776,СВЦЭМ!$A$33:$A$776,$A26,СВЦЭМ!$B$33:$B$776,J$11)+'СЕТ СН'!$F$11+СВЦЭМ!$D$10+'СЕТ СН'!$F$6-'СЕТ СН'!$F$23</f>
        <v>773.78302360000009</v>
      </c>
      <c r="K26" s="36">
        <f>SUMIFS(СВЦЭМ!$D$33:$D$776,СВЦЭМ!$A$33:$A$776,$A26,СВЦЭМ!$B$33:$B$776,K$11)+'СЕТ СН'!$F$11+СВЦЭМ!$D$10+'СЕТ СН'!$F$6-'СЕТ СН'!$F$23</f>
        <v>714.49800253000012</v>
      </c>
      <c r="L26" s="36">
        <f>SUMIFS(СВЦЭМ!$D$33:$D$776,СВЦЭМ!$A$33:$A$776,$A26,СВЦЭМ!$B$33:$B$776,L$11)+'СЕТ СН'!$F$11+СВЦЭМ!$D$10+'СЕТ СН'!$F$6-'СЕТ СН'!$F$23</f>
        <v>715.93340436000005</v>
      </c>
      <c r="M26" s="36">
        <f>SUMIFS(СВЦЭМ!$D$33:$D$776,СВЦЭМ!$A$33:$A$776,$A26,СВЦЭМ!$B$33:$B$776,M$11)+'СЕТ СН'!$F$11+СВЦЭМ!$D$10+'СЕТ СН'!$F$6-'СЕТ СН'!$F$23</f>
        <v>711.10070574000008</v>
      </c>
      <c r="N26" s="36">
        <f>SUMIFS(СВЦЭМ!$D$33:$D$776,СВЦЭМ!$A$33:$A$776,$A26,СВЦЭМ!$B$33:$B$776,N$11)+'СЕТ СН'!$F$11+СВЦЭМ!$D$10+'СЕТ СН'!$F$6-'СЕТ СН'!$F$23</f>
        <v>707.02626154000006</v>
      </c>
      <c r="O26" s="36">
        <f>SUMIFS(СВЦЭМ!$D$33:$D$776,СВЦЭМ!$A$33:$A$776,$A26,СВЦЭМ!$B$33:$B$776,O$11)+'СЕТ СН'!$F$11+СВЦЭМ!$D$10+'СЕТ СН'!$F$6-'СЕТ СН'!$F$23</f>
        <v>701.9809558500001</v>
      </c>
      <c r="P26" s="36">
        <f>SUMIFS(СВЦЭМ!$D$33:$D$776,СВЦЭМ!$A$33:$A$776,$A26,СВЦЭМ!$B$33:$B$776,P$11)+'СЕТ СН'!$F$11+СВЦЭМ!$D$10+'СЕТ СН'!$F$6-'СЕТ СН'!$F$23</f>
        <v>712.14261405000013</v>
      </c>
      <c r="Q26" s="36">
        <f>SUMIFS(СВЦЭМ!$D$33:$D$776,СВЦЭМ!$A$33:$A$776,$A26,СВЦЭМ!$B$33:$B$776,Q$11)+'СЕТ СН'!$F$11+СВЦЭМ!$D$10+'СЕТ СН'!$F$6-'СЕТ СН'!$F$23</f>
        <v>678.66213676000007</v>
      </c>
      <c r="R26" s="36">
        <f>SUMIFS(СВЦЭМ!$D$33:$D$776,СВЦЭМ!$A$33:$A$776,$A26,СВЦЭМ!$B$33:$B$776,R$11)+'СЕТ СН'!$F$11+СВЦЭМ!$D$10+'СЕТ СН'!$F$6-'СЕТ СН'!$F$23</f>
        <v>644.66220327000008</v>
      </c>
      <c r="S26" s="36">
        <f>SUMIFS(СВЦЭМ!$D$33:$D$776,СВЦЭМ!$A$33:$A$776,$A26,СВЦЭМ!$B$33:$B$776,S$11)+'СЕТ СН'!$F$11+СВЦЭМ!$D$10+'СЕТ СН'!$F$6-'СЕТ СН'!$F$23</f>
        <v>652.59157426000013</v>
      </c>
      <c r="T26" s="36">
        <f>SUMIFS(СВЦЭМ!$D$33:$D$776,СВЦЭМ!$A$33:$A$776,$A26,СВЦЭМ!$B$33:$B$776,T$11)+'СЕТ СН'!$F$11+СВЦЭМ!$D$10+'СЕТ СН'!$F$6-'СЕТ СН'!$F$23</f>
        <v>742.48659519000012</v>
      </c>
      <c r="U26" s="36">
        <f>SUMIFS(СВЦЭМ!$D$33:$D$776,СВЦЭМ!$A$33:$A$776,$A26,СВЦЭМ!$B$33:$B$776,U$11)+'СЕТ СН'!$F$11+СВЦЭМ!$D$10+'СЕТ СН'!$F$6-'СЕТ СН'!$F$23</f>
        <v>688.71732792000012</v>
      </c>
      <c r="V26" s="36">
        <f>SUMIFS(СВЦЭМ!$D$33:$D$776,СВЦЭМ!$A$33:$A$776,$A26,СВЦЭМ!$B$33:$B$776,V$11)+'СЕТ СН'!$F$11+СВЦЭМ!$D$10+'СЕТ СН'!$F$6-'СЕТ СН'!$F$23</f>
        <v>661.93940535000013</v>
      </c>
      <c r="W26" s="36">
        <f>SUMIFS(СВЦЭМ!$D$33:$D$776,СВЦЭМ!$A$33:$A$776,$A26,СВЦЭМ!$B$33:$B$776,W$11)+'СЕТ СН'!$F$11+СВЦЭМ!$D$10+'СЕТ СН'!$F$6-'СЕТ СН'!$F$23</f>
        <v>670.28157722000014</v>
      </c>
      <c r="X26" s="36">
        <f>SUMIFS(СВЦЭМ!$D$33:$D$776,СВЦЭМ!$A$33:$A$776,$A26,СВЦЭМ!$B$33:$B$776,X$11)+'СЕТ СН'!$F$11+СВЦЭМ!$D$10+'СЕТ СН'!$F$6-'СЕТ СН'!$F$23</f>
        <v>643.80780374000005</v>
      </c>
      <c r="Y26" s="36">
        <f>SUMIFS(СВЦЭМ!$D$33:$D$776,СВЦЭМ!$A$33:$A$776,$A26,СВЦЭМ!$B$33:$B$776,Y$11)+'СЕТ СН'!$F$11+СВЦЭМ!$D$10+'СЕТ СН'!$F$6-'СЕТ СН'!$F$23</f>
        <v>654.44831448000014</v>
      </c>
    </row>
    <row r="27" spans="1:25" ht="15.75" x14ac:dyDescent="0.2">
      <c r="A27" s="35">
        <f t="shared" si="0"/>
        <v>43632</v>
      </c>
      <c r="B27" s="36">
        <f>SUMIFS(СВЦЭМ!$D$33:$D$776,СВЦЭМ!$A$33:$A$776,$A27,СВЦЭМ!$B$33:$B$776,B$11)+'СЕТ СН'!$F$11+СВЦЭМ!$D$10+'СЕТ СН'!$F$6-'СЕТ СН'!$F$23</f>
        <v>718.6333077700001</v>
      </c>
      <c r="C27" s="36">
        <f>SUMIFS(СВЦЭМ!$D$33:$D$776,СВЦЭМ!$A$33:$A$776,$A27,СВЦЭМ!$B$33:$B$776,C$11)+'СЕТ СН'!$F$11+СВЦЭМ!$D$10+'СЕТ СН'!$F$6-'СЕТ СН'!$F$23</f>
        <v>743.79259475000015</v>
      </c>
      <c r="D27" s="36">
        <f>SUMIFS(СВЦЭМ!$D$33:$D$776,СВЦЭМ!$A$33:$A$776,$A27,СВЦЭМ!$B$33:$B$776,D$11)+'СЕТ СН'!$F$11+СВЦЭМ!$D$10+'СЕТ СН'!$F$6-'СЕТ СН'!$F$23</f>
        <v>763.74209396000015</v>
      </c>
      <c r="E27" s="36">
        <f>SUMIFS(СВЦЭМ!$D$33:$D$776,СВЦЭМ!$A$33:$A$776,$A27,СВЦЭМ!$B$33:$B$776,E$11)+'СЕТ СН'!$F$11+СВЦЭМ!$D$10+'СЕТ СН'!$F$6-'СЕТ СН'!$F$23</f>
        <v>773.56278872000007</v>
      </c>
      <c r="F27" s="36">
        <f>SUMIFS(СВЦЭМ!$D$33:$D$776,СВЦЭМ!$A$33:$A$776,$A27,СВЦЭМ!$B$33:$B$776,F$11)+'СЕТ СН'!$F$11+СВЦЭМ!$D$10+'СЕТ СН'!$F$6-'СЕТ СН'!$F$23</f>
        <v>783.06357836000007</v>
      </c>
      <c r="G27" s="36">
        <f>SUMIFS(СВЦЭМ!$D$33:$D$776,СВЦЭМ!$A$33:$A$776,$A27,СВЦЭМ!$B$33:$B$776,G$11)+'СЕТ СН'!$F$11+СВЦЭМ!$D$10+'СЕТ СН'!$F$6-'СЕТ СН'!$F$23</f>
        <v>778.52588307000008</v>
      </c>
      <c r="H27" s="36">
        <f>SUMIFS(СВЦЭМ!$D$33:$D$776,СВЦЭМ!$A$33:$A$776,$A27,СВЦЭМ!$B$33:$B$776,H$11)+'СЕТ СН'!$F$11+СВЦЭМ!$D$10+'СЕТ СН'!$F$6-'СЕТ СН'!$F$23</f>
        <v>769.33440382000015</v>
      </c>
      <c r="I27" s="36">
        <f>SUMIFS(СВЦЭМ!$D$33:$D$776,СВЦЭМ!$A$33:$A$776,$A27,СВЦЭМ!$B$33:$B$776,I$11)+'СЕТ СН'!$F$11+СВЦЭМ!$D$10+'СЕТ СН'!$F$6-'СЕТ СН'!$F$23</f>
        <v>739.94366181000009</v>
      </c>
      <c r="J27" s="36">
        <f>SUMIFS(СВЦЭМ!$D$33:$D$776,СВЦЭМ!$A$33:$A$776,$A27,СВЦЭМ!$B$33:$B$776,J$11)+'СЕТ СН'!$F$11+СВЦЭМ!$D$10+'СЕТ СН'!$F$6-'СЕТ СН'!$F$23</f>
        <v>713.15042492000009</v>
      </c>
      <c r="K27" s="36">
        <f>SUMIFS(СВЦЭМ!$D$33:$D$776,СВЦЭМ!$A$33:$A$776,$A27,СВЦЭМ!$B$33:$B$776,K$11)+'СЕТ СН'!$F$11+СВЦЭМ!$D$10+'СЕТ СН'!$F$6-'СЕТ СН'!$F$23</f>
        <v>689.63251716000013</v>
      </c>
      <c r="L27" s="36">
        <f>SUMIFS(СВЦЭМ!$D$33:$D$776,СВЦЭМ!$A$33:$A$776,$A27,СВЦЭМ!$B$33:$B$776,L$11)+'СЕТ СН'!$F$11+СВЦЭМ!$D$10+'СЕТ СН'!$F$6-'СЕТ СН'!$F$23</f>
        <v>669.08067245000007</v>
      </c>
      <c r="M27" s="36">
        <f>SUMIFS(СВЦЭМ!$D$33:$D$776,СВЦЭМ!$A$33:$A$776,$A27,СВЦЭМ!$B$33:$B$776,M$11)+'СЕТ СН'!$F$11+СВЦЭМ!$D$10+'СЕТ СН'!$F$6-'СЕТ СН'!$F$23</f>
        <v>667.74558077000006</v>
      </c>
      <c r="N27" s="36">
        <f>SUMIFS(СВЦЭМ!$D$33:$D$776,СВЦЭМ!$A$33:$A$776,$A27,СВЦЭМ!$B$33:$B$776,N$11)+'СЕТ СН'!$F$11+СВЦЭМ!$D$10+'СЕТ СН'!$F$6-'СЕТ СН'!$F$23</f>
        <v>661.17483629000014</v>
      </c>
      <c r="O27" s="36">
        <f>SUMIFS(СВЦЭМ!$D$33:$D$776,СВЦЭМ!$A$33:$A$776,$A27,СВЦЭМ!$B$33:$B$776,O$11)+'СЕТ СН'!$F$11+СВЦЭМ!$D$10+'СЕТ СН'!$F$6-'СЕТ СН'!$F$23</f>
        <v>669.81171853000012</v>
      </c>
      <c r="P27" s="36">
        <f>SUMIFS(СВЦЭМ!$D$33:$D$776,СВЦЭМ!$A$33:$A$776,$A27,СВЦЭМ!$B$33:$B$776,P$11)+'СЕТ СН'!$F$11+СВЦЭМ!$D$10+'СЕТ СН'!$F$6-'СЕТ СН'!$F$23</f>
        <v>704.02808022000011</v>
      </c>
      <c r="Q27" s="36">
        <f>SUMIFS(СВЦЭМ!$D$33:$D$776,СВЦЭМ!$A$33:$A$776,$A27,СВЦЭМ!$B$33:$B$776,Q$11)+'СЕТ СН'!$F$11+СВЦЭМ!$D$10+'СЕТ СН'!$F$6-'СЕТ СН'!$F$23</f>
        <v>677.13867019000008</v>
      </c>
      <c r="R27" s="36">
        <f>SUMIFS(СВЦЭМ!$D$33:$D$776,СВЦЭМ!$A$33:$A$776,$A27,СВЦЭМ!$B$33:$B$776,R$11)+'СЕТ СН'!$F$11+СВЦЭМ!$D$10+'СЕТ СН'!$F$6-'СЕТ СН'!$F$23</f>
        <v>707.21991909000008</v>
      </c>
      <c r="S27" s="36">
        <f>SUMIFS(СВЦЭМ!$D$33:$D$776,СВЦЭМ!$A$33:$A$776,$A27,СВЦЭМ!$B$33:$B$776,S$11)+'СЕТ СН'!$F$11+СВЦЭМ!$D$10+'СЕТ СН'!$F$6-'СЕТ СН'!$F$23</f>
        <v>719.27928372000008</v>
      </c>
      <c r="T27" s="36">
        <f>SUMIFS(СВЦЭМ!$D$33:$D$776,СВЦЭМ!$A$33:$A$776,$A27,СВЦЭМ!$B$33:$B$776,T$11)+'СЕТ СН'!$F$11+СВЦЭМ!$D$10+'СЕТ СН'!$F$6-'СЕТ СН'!$F$23</f>
        <v>725.11233044000005</v>
      </c>
      <c r="U27" s="36">
        <f>SUMIFS(СВЦЭМ!$D$33:$D$776,СВЦЭМ!$A$33:$A$776,$A27,СВЦЭМ!$B$33:$B$776,U$11)+'СЕТ СН'!$F$11+СВЦЭМ!$D$10+'СЕТ СН'!$F$6-'СЕТ СН'!$F$23</f>
        <v>725.07413423000014</v>
      </c>
      <c r="V27" s="36">
        <f>SUMIFS(СВЦЭМ!$D$33:$D$776,СВЦЭМ!$A$33:$A$776,$A27,СВЦЭМ!$B$33:$B$776,V$11)+'СЕТ СН'!$F$11+СВЦЭМ!$D$10+'СЕТ СН'!$F$6-'СЕТ СН'!$F$23</f>
        <v>737.16150987000015</v>
      </c>
      <c r="W27" s="36">
        <f>SUMIFS(СВЦЭМ!$D$33:$D$776,СВЦЭМ!$A$33:$A$776,$A27,СВЦЭМ!$B$33:$B$776,W$11)+'СЕТ СН'!$F$11+СВЦЭМ!$D$10+'СЕТ СН'!$F$6-'СЕТ СН'!$F$23</f>
        <v>767.6779971200001</v>
      </c>
      <c r="X27" s="36">
        <f>SUMIFS(СВЦЭМ!$D$33:$D$776,СВЦЭМ!$A$33:$A$776,$A27,СВЦЭМ!$B$33:$B$776,X$11)+'СЕТ СН'!$F$11+СВЦЭМ!$D$10+'СЕТ СН'!$F$6-'СЕТ СН'!$F$23</f>
        <v>732.75390484000013</v>
      </c>
      <c r="Y27" s="36">
        <f>SUMIFS(СВЦЭМ!$D$33:$D$776,СВЦЭМ!$A$33:$A$776,$A27,СВЦЭМ!$B$33:$B$776,Y$11)+'СЕТ СН'!$F$11+СВЦЭМ!$D$10+'СЕТ СН'!$F$6-'СЕТ СН'!$F$23</f>
        <v>704.61815100000013</v>
      </c>
    </row>
    <row r="28" spans="1:25" ht="15.75" x14ac:dyDescent="0.2">
      <c r="A28" s="35">
        <f t="shared" si="0"/>
        <v>43633</v>
      </c>
      <c r="B28" s="36">
        <f>SUMIFS(СВЦЭМ!$D$33:$D$776,СВЦЭМ!$A$33:$A$776,$A28,СВЦЭМ!$B$33:$B$776,B$11)+'СЕТ СН'!$F$11+СВЦЭМ!$D$10+'СЕТ СН'!$F$6-'СЕТ СН'!$F$23</f>
        <v>769.66756965000013</v>
      </c>
      <c r="C28" s="36">
        <f>SUMIFS(СВЦЭМ!$D$33:$D$776,СВЦЭМ!$A$33:$A$776,$A28,СВЦЭМ!$B$33:$B$776,C$11)+'СЕТ СН'!$F$11+СВЦЭМ!$D$10+'СЕТ СН'!$F$6-'СЕТ СН'!$F$23</f>
        <v>802.53865537000013</v>
      </c>
      <c r="D28" s="36">
        <f>SUMIFS(СВЦЭМ!$D$33:$D$776,СВЦЭМ!$A$33:$A$776,$A28,СВЦЭМ!$B$33:$B$776,D$11)+'СЕТ СН'!$F$11+СВЦЭМ!$D$10+'СЕТ СН'!$F$6-'СЕТ СН'!$F$23</f>
        <v>838.39146367000012</v>
      </c>
      <c r="E28" s="36">
        <f>SUMIFS(СВЦЭМ!$D$33:$D$776,СВЦЭМ!$A$33:$A$776,$A28,СВЦЭМ!$B$33:$B$776,E$11)+'СЕТ СН'!$F$11+СВЦЭМ!$D$10+'СЕТ СН'!$F$6-'СЕТ СН'!$F$23</f>
        <v>854.53180376000012</v>
      </c>
      <c r="F28" s="36">
        <f>SUMIFS(СВЦЭМ!$D$33:$D$776,СВЦЭМ!$A$33:$A$776,$A28,СВЦЭМ!$B$33:$B$776,F$11)+'СЕТ СН'!$F$11+СВЦЭМ!$D$10+'СЕТ СН'!$F$6-'СЕТ СН'!$F$23</f>
        <v>871.51454092000006</v>
      </c>
      <c r="G28" s="36">
        <f>SUMIFS(СВЦЭМ!$D$33:$D$776,СВЦЭМ!$A$33:$A$776,$A28,СВЦЭМ!$B$33:$B$776,G$11)+'СЕТ СН'!$F$11+СВЦЭМ!$D$10+'СЕТ СН'!$F$6-'СЕТ СН'!$F$23</f>
        <v>864.98000234000006</v>
      </c>
      <c r="H28" s="36">
        <f>SUMIFS(СВЦЭМ!$D$33:$D$776,СВЦЭМ!$A$33:$A$776,$A28,СВЦЭМ!$B$33:$B$776,H$11)+'СЕТ СН'!$F$11+СВЦЭМ!$D$10+'СЕТ СН'!$F$6-'СЕТ СН'!$F$23</f>
        <v>798.93566048000014</v>
      </c>
      <c r="I28" s="36">
        <f>SUMIFS(СВЦЭМ!$D$33:$D$776,СВЦЭМ!$A$33:$A$776,$A28,СВЦЭМ!$B$33:$B$776,I$11)+'СЕТ СН'!$F$11+СВЦЭМ!$D$10+'СЕТ СН'!$F$6-'СЕТ СН'!$F$23</f>
        <v>767.75257541000008</v>
      </c>
      <c r="J28" s="36">
        <f>SUMIFS(СВЦЭМ!$D$33:$D$776,СВЦЭМ!$A$33:$A$776,$A28,СВЦЭМ!$B$33:$B$776,J$11)+'СЕТ СН'!$F$11+СВЦЭМ!$D$10+'СЕТ СН'!$F$6-'СЕТ СН'!$F$23</f>
        <v>753.08919093000009</v>
      </c>
      <c r="K28" s="36">
        <f>SUMIFS(СВЦЭМ!$D$33:$D$776,СВЦЭМ!$A$33:$A$776,$A28,СВЦЭМ!$B$33:$B$776,K$11)+'СЕТ СН'!$F$11+СВЦЭМ!$D$10+'СЕТ СН'!$F$6-'СЕТ СН'!$F$23</f>
        <v>735.39355887000011</v>
      </c>
      <c r="L28" s="36">
        <f>SUMIFS(СВЦЭМ!$D$33:$D$776,СВЦЭМ!$A$33:$A$776,$A28,СВЦЭМ!$B$33:$B$776,L$11)+'СЕТ СН'!$F$11+СВЦЭМ!$D$10+'СЕТ СН'!$F$6-'СЕТ СН'!$F$23</f>
        <v>723.32106695000016</v>
      </c>
      <c r="M28" s="36">
        <f>SUMIFS(СВЦЭМ!$D$33:$D$776,СВЦЭМ!$A$33:$A$776,$A28,СВЦЭМ!$B$33:$B$776,M$11)+'СЕТ СН'!$F$11+СВЦЭМ!$D$10+'СЕТ СН'!$F$6-'СЕТ СН'!$F$23</f>
        <v>726.13065713000015</v>
      </c>
      <c r="N28" s="36">
        <f>SUMIFS(СВЦЭМ!$D$33:$D$776,СВЦЭМ!$A$33:$A$776,$A28,СВЦЭМ!$B$33:$B$776,N$11)+'СЕТ СН'!$F$11+СВЦЭМ!$D$10+'СЕТ СН'!$F$6-'СЕТ СН'!$F$23</f>
        <v>731.26871246000007</v>
      </c>
      <c r="O28" s="36">
        <f>SUMIFS(СВЦЭМ!$D$33:$D$776,СВЦЭМ!$A$33:$A$776,$A28,СВЦЭМ!$B$33:$B$776,O$11)+'СЕТ СН'!$F$11+СВЦЭМ!$D$10+'СЕТ СН'!$F$6-'СЕТ СН'!$F$23</f>
        <v>731.5396245500001</v>
      </c>
      <c r="P28" s="36">
        <f>SUMIFS(СВЦЭМ!$D$33:$D$776,СВЦЭМ!$A$33:$A$776,$A28,СВЦЭМ!$B$33:$B$776,P$11)+'СЕТ СН'!$F$11+СВЦЭМ!$D$10+'СЕТ СН'!$F$6-'СЕТ СН'!$F$23</f>
        <v>750.27469005000012</v>
      </c>
      <c r="Q28" s="36">
        <f>SUMIFS(СВЦЭМ!$D$33:$D$776,СВЦЭМ!$A$33:$A$776,$A28,СВЦЭМ!$B$33:$B$776,Q$11)+'СЕТ СН'!$F$11+СВЦЭМ!$D$10+'СЕТ СН'!$F$6-'СЕТ СН'!$F$23</f>
        <v>741.9905689200001</v>
      </c>
      <c r="R28" s="36">
        <f>SUMIFS(СВЦЭМ!$D$33:$D$776,СВЦЭМ!$A$33:$A$776,$A28,СВЦЭМ!$B$33:$B$776,R$11)+'СЕТ СН'!$F$11+СВЦЭМ!$D$10+'СЕТ СН'!$F$6-'СЕТ СН'!$F$23</f>
        <v>781.14656677000005</v>
      </c>
      <c r="S28" s="36">
        <f>SUMIFS(СВЦЭМ!$D$33:$D$776,СВЦЭМ!$A$33:$A$776,$A28,СВЦЭМ!$B$33:$B$776,S$11)+'СЕТ СН'!$F$11+СВЦЭМ!$D$10+'СЕТ СН'!$F$6-'СЕТ СН'!$F$23</f>
        <v>790.40966231000016</v>
      </c>
      <c r="T28" s="36">
        <f>SUMIFS(СВЦЭМ!$D$33:$D$776,СВЦЭМ!$A$33:$A$776,$A28,СВЦЭМ!$B$33:$B$776,T$11)+'СЕТ СН'!$F$11+СВЦЭМ!$D$10+'СЕТ СН'!$F$6-'СЕТ СН'!$F$23</f>
        <v>796.95624392000013</v>
      </c>
      <c r="U28" s="36">
        <f>SUMIFS(СВЦЭМ!$D$33:$D$776,СВЦЭМ!$A$33:$A$776,$A28,СВЦЭМ!$B$33:$B$776,U$11)+'СЕТ СН'!$F$11+СВЦЭМ!$D$10+'СЕТ СН'!$F$6-'СЕТ СН'!$F$23</f>
        <v>793.0329705900001</v>
      </c>
      <c r="V28" s="36">
        <f>SUMIFS(СВЦЭМ!$D$33:$D$776,СВЦЭМ!$A$33:$A$776,$A28,СВЦЭМ!$B$33:$B$776,V$11)+'СЕТ СН'!$F$11+СВЦЭМ!$D$10+'СЕТ СН'!$F$6-'СЕТ СН'!$F$23</f>
        <v>796.67062766000015</v>
      </c>
      <c r="W28" s="36">
        <f>SUMIFS(СВЦЭМ!$D$33:$D$776,СВЦЭМ!$A$33:$A$776,$A28,СВЦЭМ!$B$33:$B$776,W$11)+'СЕТ СН'!$F$11+СВЦЭМ!$D$10+'СЕТ СН'!$F$6-'СЕТ СН'!$F$23</f>
        <v>814.02231308000012</v>
      </c>
      <c r="X28" s="36">
        <f>SUMIFS(СВЦЭМ!$D$33:$D$776,СВЦЭМ!$A$33:$A$776,$A28,СВЦЭМ!$B$33:$B$776,X$11)+'СЕТ СН'!$F$11+СВЦЭМ!$D$10+'СЕТ СН'!$F$6-'СЕТ СН'!$F$23</f>
        <v>791.66172806000009</v>
      </c>
      <c r="Y28" s="36">
        <f>SUMIFS(СВЦЭМ!$D$33:$D$776,СВЦЭМ!$A$33:$A$776,$A28,СВЦЭМ!$B$33:$B$776,Y$11)+'СЕТ СН'!$F$11+СВЦЭМ!$D$10+'СЕТ СН'!$F$6-'СЕТ СН'!$F$23</f>
        <v>696.60024596000005</v>
      </c>
    </row>
    <row r="29" spans="1:25" ht="15.75" x14ac:dyDescent="0.2">
      <c r="A29" s="35">
        <f t="shared" si="0"/>
        <v>43634</v>
      </c>
      <c r="B29" s="36">
        <f>SUMIFS(СВЦЭМ!$D$33:$D$776,СВЦЭМ!$A$33:$A$776,$A29,СВЦЭМ!$B$33:$B$776,B$11)+'СЕТ СН'!$F$11+СВЦЭМ!$D$10+'СЕТ СН'!$F$6-'СЕТ СН'!$F$23</f>
        <v>909.01330825000014</v>
      </c>
      <c r="C29" s="36">
        <f>SUMIFS(СВЦЭМ!$D$33:$D$776,СВЦЭМ!$A$33:$A$776,$A29,СВЦЭМ!$B$33:$B$776,C$11)+'СЕТ СН'!$F$11+СВЦЭМ!$D$10+'СЕТ СН'!$F$6-'СЕТ СН'!$F$23</f>
        <v>957.40509954000015</v>
      </c>
      <c r="D29" s="36">
        <f>SUMIFS(СВЦЭМ!$D$33:$D$776,СВЦЭМ!$A$33:$A$776,$A29,СВЦЭМ!$B$33:$B$776,D$11)+'СЕТ СН'!$F$11+СВЦЭМ!$D$10+'СЕТ СН'!$F$6-'СЕТ СН'!$F$23</f>
        <v>974.43101514000011</v>
      </c>
      <c r="E29" s="36">
        <f>SUMIFS(СВЦЭМ!$D$33:$D$776,СВЦЭМ!$A$33:$A$776,$A29,СВЦЭМ!$B$33:$B$776,E$11)+'СЕТ СН'!$F$11+СВЦЭМ!$D$10+'СЕТ СН'!$F$6-'СЕТ СН'!$F$23</f>
        <v>994.76489117000006</v>
      </c>
      <c r="F29" s="36">
        <f>SUMIFS(СВЦЭМ!$D$33:$D$776,СВЦЭМ!$A$33:$A$776,$A29,СВЦЭМ!$B$33:$B$776,F$11)+'СЕТ СН'!$F$11+СВЦЭМ!$D$10+'СЕТ СН'!$F$6-'СЕТ СН'!$F$23</f>
        <v>989.13758403000008</v>
      </c>
      <c r="G29" s="36">
        <f>SUMIFS(СВЦЭМ!$D$33:$D$776,СВЦЭМ!$A$33:$A$776,$A29,СВЦЭМ!$B$33:$B$776,G$11)+'СЕТ СН'!$F$11+СВЦЭМ!$D$10+'СЕТ СН'!$F$6-'СЕТ СН'!$F$23</f>
        <v>967.19897742000012</v>
      </c>
      <c r="H29" s="36">
        <f>SUMIFS(СВЦЭМ!$D$33:$D$776,СВЦЭМ!$A$33:$A$776,$A29,СВЦЭМ!$B$33:$B$776,H$11)+'СЕТ СН'!$F$11+СВЦЭМ!$D$10+'СЕТ СН'!$F$6-'СЕТ СН'!$F$23</f>
        <v>929.71682770000007</v>
      </c>
      <c r="I29" s="36">
        <f>SUMIFS(СВЦЭМ!$D$33:$D$776,СВЦЭМ!$A$33:$A$776,$A29,СВЦЭМ!$B$33:$B$776,I$11)+'СЕТ СН'!$F$11+СВЦЭМ!$D$10+'СЕТ СН'!$F$6-'СЕТ СН'!$F$23</f>
        <v>877.71491528000013</v>
      </c>
      <c r="J29" s="36">
        <f>SUMIFS(СВЦЭМ!$D$33:$D$776,СВЦЭМ!$A$33:$A$776,$A29,СВЦЭМ!$B$33:$B$776,J$11)+'СЕТ СН'!$F$11+СВЦЭМ!$D$10+'СЕТ СН'!$F$6-'СЕТ СН'!$F$23</f>
        <v>814.24845079000011</v>
      </c>
      <c r="K29" s="36">
        <f>SUMIFS(СВЦЭМ!$D$33:$D$776,СВЦЭМ!$A$33:$A$776,$A29,СВЦЭМ!$B$33:$B$776,K$11)+'СЕТ СН'!$F$11+СВЦЭМ!$D$10+'СЕТ СН'!$F$6-'СЕТ СН'!$F$23</f>
        <v>779.8198900000001</v>
      </c>
      <c r="L29" s="36">
        <f>SUMIFS(СВЦЭМ!$D$33:$D$776,СВЦЭМ!$A$33:$A$776,$A29,СВЦЭМ!$B$33:$B$776,L$11)+'СЕТ СН'!$F$11+СВЦЭМ!$D$10+'СЕТ СН'!$F$6-'СЕТ СН'!$F$23</f>
        <v>777.11983172000009</v>
      </c>
      <c r="M29" s="36">
        <f>SUMIFS(СВЦЭМ!$D$33:$D$776,СВЦЭМ!$A$33:$A$776,$A29,СВЦЭМ!$B$33:$B$776,M$11)+'СЕТ СН'!$F$11+СВЦЭМ!$D$10+'СЕТ СН'!$F$6-'СЕТ СН'!$F$23</f>
        <v>784.5221324900001</v>
      </c>
      <c r="N29" s="36">
        <f>SUMIFS(СВЦЭМ!$D$33:$D$776,СВЦЭМ!$A$33:$A$776,$A29,СВЦЭМ!$B$33:$B$776,N$11)+'СЕТ СН'!$F$11+СВЦЭМ!$D$10+'СЕТ СН'!$F$6-'СЕТ СН'!$F$23</f>
        <v>785.9216049800001</v>
      </c>
      <c r="O29" s="36">
        <f>SUMIFS(СВЦЭМ!$D$33:$D$776,СВЦЭМ!$A$33:$A$776,$A29,СВЦЭМ!$B$33:$B$776,O$11)+'СЕТ СН'!$F$11+СВЦЭМ!$D$10+'СЕТ СН'!$F$6-'СЕТ СН'!$F$23</f>
        <v>789.55043866000005</v>
      </c>
      <c r="P29" s="36">
        <f>SUMIFS(СВЦЭМ!$D$33:$D$776,СВЦЭМ!$A$33:$A$776,$A29,СВЦЭМ!$B$33:$B$776,P$11)+'СЕТ СН'!$F$11+СВЦЭМ!$D$10+'СЕТ СН'!$F$6-'СЕТ СН'!$F$23</f>
        <v>804.43844278000006</v>
      </c>
      <c r="Q29" s="36">
        <f>SUMIFS(СВЦЭМ!$D$33:$D$776,СВЦЭМ!$A$33:$A$776,$A29,СВЦЭМ!$B$33:$B$776,Q$11)+'СЕТ СН'!$F$11+СВЦЭМ!$D$10+'СЕТ СН'!$F$6-'СЕТ СН'!$F$23</f>
        <v>774.52923933000011</v>
      </c>
      <c r="R29" s="36">
        <f>SUMIFS(СВЦЭМ!$D$33:$D$776,СВЦЭМ!$A$33:$A$776,$A29,СВЦЭМ!$B$33:$B$776,R$11)+'СЕТ СН'!$F$11+СВЦЭМ!$D$10+'СЕТ СН'!$F$6-'СЕТ СН'!$F$23</f>
        <v>783.18856721000009</v>
      </c>
      <c r="S29" s="36">
        <f>SUMIFS(СВЦЭМ!$D$33:$D$776,СВЦЭМ!$A$33:$A$776,$A29,СВЦЭМ!$B$33:$B$776,S$11)+'СЕТ СН'!$F$11+СВЦЭМ!$D$10+'СЕТ СН'!$F$6-'СЕТ СН'!$F$23</f>
        <v>785.18509718000007</v>
      </c>
      <c r="T29" s="36">
        <f>SUMIFS(СВЦЭМ!$D$33:$D$776,СВЦЭМ!$A$33:$A$776,$A29,СВЦЭМ!$B$33:$B$776,T$11)+'СЕТ СН'!$F$11+СВЦЭМ!$D$10+'СЕТ СН'!$F$6-'СЕТ СН'!$F$23</f>
        <v>788.65103230000011</v>
      </c>
      <c r="U29" s="36">
        <f>SUMIFS(СВЦЭМ!$D$33:$D$776,СВЦЭМ!$A$33:$A$776,$A29,СВЦЭМ!$B$33:$B$776,U$11)+'СЕТ СН'!$F$11+СВЦЭМ!$D$10+'СЕТ СН'!$F$6-'СЕТ СН'!$F$23</f>
        <v>789.78871089000006</v>
      </c>
      <c r="V29" s="36">
        <f>SUMIFS(СВЦЭМ!$D$33:$D$776,СВЦЭМ!$A$33:$A$776,$A29,СВЦЭМ!$B$33:$B$776,V$11)+'СЕТ СН'!$F$11+СВЦЭМ!$D$10+'СЕТ СН'!$F$6-'СЕТ СН'!$F$23</f>
        <v>793.11274004000006</v>
      </c>
      <c r="W29" s="36">
        <f>SUMIFS(СВЦЭМ!$D$33:$D$776,СВЦЭМ!$A$33:$A$776,$A29,СВЦЭМ!$B$33:$B$776,W$11)+'СЕТ СН'!$F$11+СВЦЭМ!$D$10+'СЕТ СН'!$F$6-'СЕТ СН'!$F$23</f>
        <v>792.13220545000013</v>
      </c>
      <c r="X29" s="36">
        <f>SUMIFS(СВЦЭМ!$D$33:$D$776,СВЦЭМ!$A$33:$A$776,$A29,СВЦЭМ!$B$33:$B$776,X$11)+'СЕТ СН'!$F$11+СВЦЭМ!$D$10+'СЕТ СН'!$F$6-'СЕТ СН'!$F$23</f>
        <v>689.4650337700001</v>
      </c>
      <c r="Y29" s="36">
        <f>SUMIFS(СВЦЭМ!$D$33:$D$776,СВЦЭМ!$A$33:$A$776,$A29,СВЦЭМ!$B$33:$B$776,Y$11)+'СЕТ СН'!$F$11+СВЦЭМ!$D$10+'СЕТ СН'!$F$6-'СЕТ СН'!$F$23</f>
        <v>715.50043162000009</v>
      </c>
    </row>
    <row r="30" spans="1:25" ht="15.75" x14ac:dyDescent="0.2">
      <c r="A30" s="35">
        <f t="shared" si="0"/>
        <v>43635</v>
      </c>
      <c r="B30" s="36">
        <f>SUMIFS(СВЦЭМ!$D$33:$D$776,СВЦЭМ!$A$33:$A$776,$A30,СВЦЭМ!$B$33:$B$776,B$11)+'СЕТ СН'!$F$11+СВЦЭМ!$D$10+'СЕТ СН'!$F$6-'СЕТ СН'!$F$23</f>
        <v>846.64733904000013</v>
      </c>
      <c r="C30" s="36">
        <f>SUMIFS(СВЦЭМ!$D$33:$D$776,СВЦЭМ!$A$33:$A$776,$A30,СВЦЭМ!$B$33:$B$776,C$11)+'СЕТ СН'!$F$11+СВЦЭМ!$D$10+'СЕТ СН'!$F$6-'СЕТ СН'!$F$23</f>
        <v>898.49859026000013</v>
      </c>
      <c r="D30" s="36">
        <f>SUMIFS(СВЦЭМ!$D$33:$D$776,СВЦЭМ!$A$33:$A$776,$A30,СВЦЭМ!$B$33:$B$776,D$11)+'СЕТ СН'!$F$11+СВЦЭМ!$D$10+'СЕТ СН'!$F$6-'СЕТ СН'!$F$23</f>
        <v>935.51010419000011</v>
      </c>
      <c r="E30" s="36">
        <f>SUMIFS(СВЦЭМ!$D$33:$D$776,СВЦЭМ!$A$33:$A$776,$A30,СВЦЭМ!$B$33:$B$776,E$11)+'СЕТ СН'!$F$11+СВЦЭМ!$D$10+'СЕТ СН'!$F$6-'СЕТ СН'!$F$23</f>
        <v>944.66652202000012</v>
      </c>
      <c r="F30" s="36">
        <f>SUMIFS(СВЦЭМ!$D$33:$D$776,СВЦЭМ!$A$33:$A$776,$A30,СВЦЭМ!$B$33:$B$776,F$11)+'СЕТ СН'!$F$11+СВЦЭМ!$D$10+'СЕТ СН'!$F$6-'СЕТ СН'!$F$23</f>
        <v>936.08272836000015</v>
      </c>
      <c r="G30" s="36">
        <f>SUMIFS(СВЦЭМ!$D$33:$D$776,СВЦЭМ!$A$33:$A$776,$A30,СВЦЭМ!$B$33:$B$776,G$11)+'СЕТ СН'!$F$11+СВЦЭМ!$D$10+'СЕТ СН'!$F$6-'СЕТ СН'!$F$23</f>
        <v>938.64957020000008</v>
      </c>
      <c r="H30" s="36">
        <f>SUMIFS(СВЦЭМ!$D$33:$D$776,СВЦЭМ!$A$33:$A$776,$A30,СВЦЭМ!$B$33:$B$776,H$11)+'СЕТ СН'!$F$11+СВЦЭМ!$D$10+'СЕТ СН'!$F$6-'СЕТ СН'!$F$23</f>
        <v>877.51001565000013</v>
      </c>
      <c r="I30" s="36">
        <f>SUMIFS(СВЦЭМ!$D$33:$D$776,СВЦЭМ!$A$33:$A$776,$A30,СВЦЭМ!$B$33:$B$776,I$11)+'СЕТ СН'!$F$11+СВЦЭМ!$D$10+'СЕТ СН'!$F$6-'СЕТ СН'!$F$23</f>
        <v>819.17462615000011</v>
      </c>
      <c r="J30" s="36">
        <f>SUMIFS(СВЦЭМ!$D$33:$D$776,СВЦЭМ!$A$33:$A$776,$A30,СВЦЭМ!$B$33:$B$776,J$11)+'СЕТ СН'!$F$11+СВЦЭМ!$D$10+'СЕТ СН'!$F$6-'СЕТ СН'!$F$23</f>
        <v>794.10298352000007</v>
      </c>
      <c r="K30" s="36">
        <f>SUMIFS(СВЦЭМ!$D$33:$D$776,СВЦЭМ!$A$33:$A$776,$A30,СВЦЭМ!$B$33:$B$776,K$11)+'СЕТ СН'!$F$11+СВЦЭМ!$D$10+'СЕТ СН'!$F$6-'СЕТ СН'!$F$23</f>
        <v>746.96588189000011</v>
      </c>
      <c r="L30" s="36">
        <f>SUMIFS(СВЦЭМ!$D$33:$D$776,СВЦЭМ!$A$33:$A$776,$A30,СВЦЭМ!$B$33:$B$776,L$11)+'СЕТ СН'!$F$11+СВЦЭМ!$D$10+'СЕТ СН'!$F$6-'СЕТ СН'!$F$23</f>
        <v>752.09831335000013</v>
      </c>
      <c r="M30" s="36">
        <f>SUMIFS(СВЦЭМ!$D$33:$D$776,СВЦЭМ!$A$33:$A$776,$A30,СВЦЭМ!$B$33:$B$776,M$11)+'СЕТ СН'!$F$11+СВЦЭМ!$D$10+'СЕТ СН'!$F$6-'СЕТ СН'!$F$23</f>
        <v>749.39864298000009</v>
      </c>
      <c r="N30" s="36">
        <f>SUMIFS(СВЦЭМ!$D$33:$D$776,СВЦЭМ!$A$33:$A$776,$A30,СВЦЭМ!$B$33:$B$776,N$11)+'СЕТ СН'!$F$11+СВЦЭМ!$D$10+'СЕТ СН'!$F$6-'СЕТ СН'!$F$23</f>
        <v>778.35165891000008</v>
      </c>
      <c r="O30" s="36">
        <f>SUMIFS(СВЦЭМ!$D$33:$D$776,СВЦЭМ!$A$33:$A$776,$A30,СВЦЭМ!$B$33:$B$776,O$11)+'СЕТ СН'!$F$11+СВЦЭМ!$D$10+'СЕТ СН'!$F$6-'СЕТ СН'!$F$23</f>
        <v>760.90164228000015</v>
      </c>
      <c r="P30" s="36">
        <f>SUMIFS(СВЦЭМ!$D$33:$D$776,СВЦЭМ!$A$33:$A$776,$A30,СВЦЭМ!$B$33:$B$776,P$11)+'СЕТ СН'!$F$11+СВЦЭМ!$D$10+'СЕТ СН'!$F$6-'СЕТ СН'!$F$23</f>
        <v>767.05292521000013</v>
      </c>
      <c r="Q30" s="36">
        <f>SUMIFS(СВЦЭМ!$D$33:$D$776,СВЦЭМ!$A$33:$A$776,$A30,СВЦЭМ!$B$33:$B$776,Q$11)+'СЕТ СН'!$F$11+СВЦЭМ!$D$10+'СЕТ СН'!$F$6-'СЕТ СН'!$F$23</f>
        <v>726.89005610000015</v>
      </c>
      <c r="R30" s="36">
        <f>SUMIFS(СВЦЭМ!$D$33:$D$776,СВЦЭМ!$A$33:$A$776,$A30,СВЦЭМ!$B$33:$B$776,R$11)+'СЕТ СН'!$F$11+СВЦЭМ!$D$10+'СЕТ СН'!$F$6-'СЕТ СН'!$F$23</f>
        <v>683.51791524000009</v>
      </c>
      <c r="S30" s="36">
        <f>SUMIFS(СВЦЭМ!$D$33:$D$776,СВЦЭМ!$A$33:$A$776,$A30,СВЦЭМ!$B$33:$B$776,S$11)+'СЕТ СН'!$F$11+СВЦЭМ!$D$10+'СЕТ СН'!$F$6-'СЕТ СН'!$F$23</f>
        <v>712.78334587000006</v>
      </c>
      <c r="T30" s="36">
        <f>SUMIFS(СВЦЭМ!$D$33:$D$776,СВЦЭМ!$A$33:$A$776,$A30,СВЦЭМ!$B$33:$B$776,T$11)+'СЕТ СН'!$F$11+СВЦЭМ!$D$10+'СЕТ СН'!$F$6-'СЕТ СН'!$F$23</f>
        <v>700.3110660000001</v>
      </c>
      <c r="U30" s="36">
        <f>SUMIFS(СВЦЭМ!$D$33:$D$776,СВЦЭМ!$A$33:$A$776,$A30,СВЦЭМ!$B$33:$B$776,U$11)+'СЕТ СН'!$F$11+СВЦЭМ!$D$10+'СЕТ СН'!$F$6-'СЕТ СН'!$F$23</f>
        <v>693.44304518000013</v>
      </c>
      <c r="V30" s="36">
        <f>SUMIFS(СВЦЭМ!$D$33:$D$776,СВЦЭМ!$A$33:$A$776,$A30,СВЦЭМ!$B$33:$B$776,V$11)+'СЕТ СН'!$F$11+СВЦЭМ!$D$10+'СЕТ СН'!$F$6-'СЕТ СН'!$F$23</f>
        <v>684.46767034000015</v>
      </c>
      <c r="W30" s="36">
        <f>SUMIFS(СВЦЭМ!$D$33:$D$776,СВЦЭМ!$A$33:$A$776,$A30,СВЦЭМ!$B$33:$B$776,W$11)+'СЕТ СН'!$F$11+СВЦЭМ!$D$10+'СЕТ СН'!$F$6-'СЕТ СН'!$F$23</f>
        <v>673.11106095000014</v>
      </c>
      <c r="X30" s="36">
        <f>SUMIFS(СВЦЭМ!$D$33:$D$776,СВЦЭМ!$A$33:$A$776,$A30,СВЦЭМ!$B$33:$B$776,X$11)+'СЕТ СН'!$F$11+СВЦЭМ!$D$10+'СЕТ СН'!$F$6-'СЕТ СН'!$F$23</f>
        <v>684.68007197000009</v>
      </c>
      <c r="Y30" s="36">
        <f>SUMIFS(СВЦЭМ!$D$33:$D$776,СВЦЭМ!$A$33:$A$776,$A30,СВЦЭМ!$B$33:$B$776,Y$11)+'СЕТ СН'!$F$11+СВЦЭМ!$D$10+'СЕТ СН'!$F$6-'СЕТ СН'!$F$23</f>
        <v>758.43411658000014</v>
      </c>
    </row>
    <row r="31" spans="1:25" ht="15.75" x14ac:dyDescent="0.2">
      <c r="A31" s="35">
        <f t="shared" si="0"/>
        <v>43636</v>
      </c>
      <c r="B31" s="36">
        <f>SUMIFS(СВЦЭМ!$D$33:$D$776,СВЦЭМ!$A$33:$A$776,$A31,СВЦЭМ!$B$33:$B$776,B$11)+'СЕТ СН'!$F$11+СВЦЭМ!$D$10+'СЕТ СН'!$F$6-'СЕТ СН'!$F$23</f>
        <v>802.56864019000011</v>
      </c>
      <c r="C31" s="36">
        <f>SUMIFS(СВЦЭМ!$D$33:$D$776,СВЦЭМ!$A$33:$A$776,$A31,СВЦЭМ!$B$33:$B$776,C$11)+'СЕТ СН'!$F$11+СВЦЭМ!$D$10+'СЕТ СН'!$F$6-'СЕТ СН'!$F$23</f>
        <v>850.48575410000012</v>
      </c>
      <c r="D31" s="36">
        <f>SUMIFS(СВЦЭМ!$D$33:$D$776,СВЦЭМ!$A$33:$A$776,$A31,СВЦЭМ!$B$33:$B$776,D$11)+'СЕТ СН'!$F$11+СВЦЭМ!$D$10+'СЕТ СН'!$F$6-'СЕТ СН'!$F$23</f>
        <v>883.58546102000014</v>
      </c>
      <c r="E31" s="36">
        <f>SUMIFS(СВЦЭМ!$D$33:$D$776,СВЦЭМ!$A$33:$A$776,$A31,СВЦЭМ!$B$33:$B$776,E$11)+'СЕТ СН'!$F$11+СВЦЭМ!$D$10+'СЕТ СН'!$F$6-'СЕТ СН'!$F$23</f>
        <v>887.38519689000009</v>
      </c>
      <c r="F31" s="36">
        <f>SUMIFS(СВЦЭМ!$D$33:$D$776,СВЦЭМ!$A$33:$A$776,$A31,СВЦЭМ!$B$33:$B$776,F$11)+'СЕТ СН'!$F$11+СВЦЭМ!$D$10+'СЕТ СН'!$F$6-'СЕТ СН'!$F$23</f>
        <v>888.05430186000012</v>
      </c>
      <c r="G31" s="36">
        <f>SUMIFS(СВЦЭМ!$D$33:$D$776,СВЦЭМ!$A$33:$A$776,$A31,СВЦЭМ!$B$33:$B$776,G$11)+'СЕТ СН'!$F$11+СВЦЭМ!$D$10+'СЕТ СН'!$F$6-'СЕТ СН'!$F$23</f>
        <v>901.09208582000008</v>
      </c>
      <c r="H31" s="36">
        <f>SUMIFS(СВЦЭМ!$D$33:$D$776,СВЦЭМ!$A$33:$A$776,$A31,СВЦЭМ!$B$33:$B$776,H$11)+'СЕТ СН'!$F$11+СВЦЭМ!$D$10+'СЕТ СН'!$F$6-'СЕТ СН'!$F$23</f>
        <v>892.80585105000011</v>
      </c>
      <c r="I31" s="36">
        <f>SUMIFS(СВЦЭМ!$D$33:$D$776,СВЦЭМ!$A$33:$A$776,$A31,СВЦЭМ!$B$33:$B$776,I$11)+'СЕТ СН'!$F$11+СВЦЭМ!$D$10+'СЕТ СН'!$F$6-'СЕТ СН'!$F$23</f>
        <v>869.09792759000015</v>
      </c>
      <c r="J31" s="36">
        <f>SUMIFS(СВЦЭМ!$D$33:$D$776,СВЦЭМ!$A$33:$A$776,$A31,СВЦЭМ!$B$33:$B$776,J$11)+'СЕТ СН'!$F$11+СВЦЭМ!$D$10+'СЕТ СН'!$F$6-'СЕТ СН'!$F$23</f>
        <v>843.43471436000016</v>
      </c>
      <c r="K31" s="36">
        <f>SUMIFS(СВЦЭМ!$D$33:$D$776,СВЦЭМ!$A$33:$A$776,$A31,СВЦЭМ!$B$33:$B$776,K$11)+'СЕТ СН'!$F$11+СВЦЭМ!$D$10+'СЕТ СН'!$F$6-'СЕТ СН'!$F$23</f>
        <v>816.8400429400001</v>
      </c>
      <c r="L31" s="36">
        <f>SUMIFS(СВЦЭМ!$D$33:$D$776,СВЦЭМ!$A$33:$A$776,$A31,СВЦЭМ!$B$33:$B$776,L$11)+'СЕТ СН'!$F$11+СВЦЭМ!$D$10+'СЕТ СН'!$F$6-'СЕТ СН'!$F$23</f>
        <v>820.00117049000005</v>
      </c>
      <c r="M31" s="36">
        <f>SUMIFS(СВЦЭМ!$D$33:$D$776,СВЦЭМ!$A$33:$A$776,$A31,СВЦЭМ!$B$33:$B$776,M$11)+'СЕТ СН'!$F$11+СВЦЭМ!$D$10+'СЕТ СН'!$F$6-'СЕТ СН'!$F$23</f>
        <v>822.89339304000009</v>
      </c>
      <c r="N31" s="36">
        <f>SUMIFS(СВЦЭМ!$D$33:$D$776,СВЦЭМ!$A$33:$A$776,$A31,СВЦЭМ!$B$33:$B$776,N$11)+'СЕТ СН'!$F$11+СВЦЭМ!$D$10+'СЕТ СН'!$F$6-'СЕТ СН'!$F$23</f>
        <v>827.02963092000016</v>
      </c>
      <c r="O31" s="36">
        <f>SUMIFS(СВЦЭМ!$D$33:$D$776,СВЦЭМ!$A$33:$A$776,$A31,СВЦЭМ!$B$33:$B$776,O$11)+'СЕТ СН'!$F$11+СВЦЭМ!$D$10+'СЕТ СН'!$F$6-'СЕТ СН'!$F$23</f>
        <v>829.34324447000006</v>
      </c>
      <c r="P31" s="36">
        <f>SUMIFS(СВЦЭМ!$D$33:$D$776,СВЦЭМ!$A$33:$A$776,$A31,СВЦЭМ!$B$33:$B$776,P$11)+'СЕТ СН'!$F$11+СВЦЭМ!$D$10+'СЕТ СН'!$F$6-'СЕТ СН'!$F$23</f>
        <v>839.89927833000013</v>
      </c>
      <c r="Q31" s="36">
        <f>SUMIFS(СВЦЭМ!$D$33:$D$776,СВЦЭМ!$A$33:$A$776,$A31,СВЦЭМ!$B$33:$B$776,Q$11)+'СЕТ СН'!$F$11+СВЦЭМ!$D$10+'СЕТ СН'!$F$6-'СЕТ СН'!$F$23</f>
        <v>803.01393633000009</v>
      </c>
      <c r="R31" s="36">
        <f>SUMIFS(СВЦЭМ!$D$33:$D$776,СВЦЭМ!$A$33:$A$776,$A31,СВЦЭМ!$B$33:$B$776,R$11)+'СЕТ СН'!$F$11+СВЦЭМ!$D$10+'СЕТ СН'!$F$6-'СЕТ СН'!$F$23</f>
        <v>751.86330084000008</v>
      </c>
      <c r="S31" s="36">
        <f>SUMIFS(СВЦЭМ!$D$33:$D$776,СВЦЭМ!$A$33:$A$776,$A31,СВЦЭМ!$B$33:$B$776,S$11)+'СЕТ СН'!$F$11+СВЦЭМ!$D$10+'СЕТ СН'!$F$6-'СЕТ СН'!$F$23</f>
        <v>756.15214484000012</v>
      </c>
      <c r="T31" s="36">
        <f>SUMIFS(СВЦЭМ!$D$33:$D$776,СВЦЭМ!$A$33:$A$776,$A31,СВЦЭМ!$B$33:$B$776,T$11)+'СЕТ СН'!$F$11+СВЦЭМ!$D$10+'СЕТ СН'!$F$6-'СЕТ СН'!$F$23</f>
        <v>762.55363577000014</v>
      </c>
      <c r="U31" s="36">
        <f>SUMIFS(СВЦЭМ!$D$33:$D$776,СВЦЭМ!$A$33:$A$776,$A31,СВЦЭМ!$B$33:$B$776,U$11)+'СЕТ СН'!$F$11+СВЦЭМ!$D$10+'СЕТ СН'!$F$6-'СЕТ СН'!$F$23</f>
        <v>775.59909497000012</v>
      </c>
      <c r="V31" s="36">
        <f>SUMIFS(СВЦЭМ!$D$33:$D$776,СВЦЭМ!$A$33:$A$776,$A31,СВЦЭМ!$B$33:$B$776,V$11)+'СЕТ СН'!$F$11+СВЦЭМ!$D$10+'СЕТ СН'!$F$6-'СЕТ СН'!$F$23</f>
        <v>794.02837127000009</v>
      </c>
      <c r="W31" s="36">
        <f>SUMIFS(СВЦЭМ!$D$33:$D$776,СВЦЭМ!$A$33:$A$776,$A31,СВЦЭМ!$B$33:$B$776,W$11)+'СЕТ СН'!$F$11+СВЦЭМ!$D$10+'СЕТ СН'!$F$6-'СЕТ СН'!$F$23</f>
        <v>798.1366685700001</v>
      </c>
      <c r="X31" s="36">
        <f>SUMIFS(СВЦЭМ!$D$33:$D$776,СВЦЭМ!$A$33:$A$776,$A31,СВЦЭМ!$B$33:$B$776,X$11)+'СЕТ СН'!$F$11+СВЦЭМ!$D$10+'СЕТ СН'!$F$6-'СЕТ СН'!$F$23</f>
        <v>788.13562701000012</v>
      </c>
      <c r="Y31" s="36">
        <f>SUMIFS(СВЦЭМ!$D$33:$D$776,СВЦЭМ!$A$33:$A$776,$A31,СВЦЭМ!$B$33:$B$776,Y$11)+'СЕТ СН'!$F$11+СВЦЭМ!$D$10+'СЕТ СН'!$F$6-'СЕТ СН'!$F$23</f>
        <v>828.0246190900001</v>
      </c>
    </row>
    <row r="32" spans="1:25" ht="15.75" x14ac:dyDescent="0.2">
      <c r="A32" s="35">
        <f t="shared" si="0"/>
        <v>43637</v>
      </c>
      <c r="B32" s="36">
        <f>SUMIFS(СВЦЭМ!$D$33:$D$776,СВЦЭМ!$A$33:$A$776,$A32,СВЦЭМ!$B$33:$B$776,B$11)+'СЕТ СН'!$F$11+СВЦЭМ!$D$10+'СЕТ СН'!$F$6-'СЕТ СН'!$F$23</f>
        <v>819.52541571000006</v>
      </c>
      <c r="C32" s="36">
        <f>SUMIFS(СВЦЭМ!$D$33:$D$776,СВЦЭМ!$A$33:$A$776,$A32,СВЦЭМ!$B$33:$B$776,C$11)+'СЕТ СН'!$F$11+СВЦЭМ!$D$10+'СЕТ СН'!$F$6-'СЕТ СН'!$F$23</f>
        <v>823.02752593000014</v>
      </c>
      <c r="D32" s="36">
        <f>SUMIFS(СВЦЭМ!$D$33:$D$776,СВЦЭМ!$A$33:$A$776,$A32,СВЦЭМ!$B$33:$B$776,D$11)+'СЕТ СН'!$F$11+СВЦЭМ!$D$10+'СЕТ СН'!$F$6-'СЕТ СН'!$F$23</f>
        <v>847.00845539000011</v>
      </c>
      <c r="E32" s="36">
        <f>SUMIFS(СВЦЭМ!$D$33:$D$776,СВЦЭМ!$A$33:$A$776,$A32,СВЦЭМ!$B$33:$B$776,E$11)+'СЕТ СН'!$F$11+СВЦЭМ!$D$10+'СЕТ СН'!$F$6-'СЕТ СН'!$F$23</f>
        <v>882.72593918000007</v>
      </c>
      <c r="F32" s="36">
        <f>SUMIFS(СВЦЭМ!$D$33:$D$776,СВЦЭМ!$A$33:$A$776,$A32,СВЦЭМ!$B$33:$B$776,F$11)+'СЕТ СН'!$F$11+СВЦЭМ!$D$10+'СЕТ СН'!$F$6-'СЕТ СН'!$F$23</f>
        <v>889.98806470000011</v>
      </c>
      <c r="G32" s="36">
        <f>SUMIFS(СВЦЭМ!$D$33:$D$776,СВЦЭМ!$A$33:$A$776,$A32,СВЦЭМ!$B$33:$B$776,G$11)+'СЕТ СН'!$F$11+СВЦЭМ!$D$10+'СЕТ СН'!$F$6-'СЕТ СН'!$F$23</f>
        <v>894.13916150000011</v>
      </c>
      <c r="H32" s="36">
        <f>SUMIFS(СВЦЭМ!$D$33:$D$776,СВЦЭМ!$A$33:$A$776,$A32,СВЦЭМ!$B$33:$B$776,H$11)+'СЕТ СН'!$F$11+СВЦЭМ!$D$10+'СЕТ СН'!$F$6-'СЕТ СН'!$F$23</f>
        <v>838.63821666000013</v>
      </c>
      <c r="I32" s="36">
        <f>SUMIFS(СВЦЭМ!$D$33:$D$776,СВЦЭМ!$A$33:$A$776,$A32,СВЦЭМ!$B$33:$B$776,I$11)+'СЕТ СН'!$F$11+СВЦЭМ!$D$10+'СЕТ СН'!$F$6-'СЕТ СН'!$F$23</f>
        <v>827.99249650000013</v>
      </c>
      <c r="J32" s="36">
        <f>SUMIFS(СВЦЭМ!$D$33:$D$776,СВЦЭМ!$A$33:$A$776,$A32,СВЦЭМ!$B$33:$B$776,J$11)+'СЕТ СН'!$F$11+СВЦЭМ!$D$10+'СЕТ СН'!$F$6-'СЕТ СН'!$F$23</f>
        <v>833.26810330000012</v>
      </c>
      <c r="K32" s="36">
        <f>SUMIFS(СВЦЭМ!$D$33:$D$776,СВЦЭМ!$A$33:$A$776,$A32,СВЦЭМ!$B$33:$B$776,K$11)+'СЕТ СН'!$F$11+СВЦЭМ!$D$10+'СЕТ СН'!$F$6-'СЕТ СН'!$F$23</f>
        <v>832.30784059000007</v>
      </c>
      <c r="L32" s="36">
        <f>SUMIFS(СВЦЭМ!$D$33:$D$776,СВЦЭМ!$A$33:$A$776,$A32,СВЦЭМ!$B$33:$B$776,L$11)+'СЕТ СН'!$F$11+СВЦЭМ!$D$10+'СЕТ СН'!$F$6-'СЕТ СН'!$F$23</f>
        <v>843.00921917000005</v>
      </c>
      <c r="M32" s="36">
        <f>SUMIFS(СВЦЭМ!$D$33:$D$776,СВЦЭМ!$A$33:$A$776,$A32,СВЦЭМ!$B$33:$B$776,M$11)+'СЕТ СН'!$F$11+СВЦЭМ!$D$10+'СЕТ СН'!$F$6-'СЕТ СН'!$F$23</f>
        <v>832.64539085000013</v>
      </c>
      <c r="N32" s="36">
        <f>SUMIFS(СВЦЭМ!$D$33:$D$776,СВЦЭМ!$A$33:$A$776,$A32,СВЦЭМ!$B$33:$B$776,N$11)+'СЕТ СН'!$F$11+СВЦЭМ!$D$10+'СЕТ СН'!$F$6-'СЕТ СН'!$F$23</f>
        <v>831.28068162000011</v>
      </c>
      <c r="O32" s="36">
        <f>SUMIFS(СВЦЭМ!$D$33:$D$776,СВЦЭМ!$A$33:$A$776,$A32,СВЦЭМ!$B$33:$B$776,O$11)+'СЕТ СН'!$F$11+СВЦЭМ!$D$10+'СЕТ СН'!$F$6-'СЕТ СН'!$F$23</f>
        <v>831.75383984000007</v>
      </c>
      <c r="P32" s="36">
        <f>SUMIFS(СВЦЭМ!$D$33:$D$776,СВЦЭМ!$A$33:$A$776,$A32,СВЦЭМ!$B$33:$B$776,P$11)+'СЕТ СН'!$F$11+СВЦЭМ!$D$10+'СЕТ СН'!$F$6-'СЕТ СН'!$F$23</f>
        <v>841.10287614000015</v>
      </c>
      <c r="Q32" s="36">
        <f>SUMIFS(СВЦЭМ!$D$33:$D$776,СВЦЭМ!$A$33:$A$776,$A32,СВЦЭМ!$B$33:$B$776,Q$11)+'СЕТ СН'!$F$11+СВЦЭМ!$D$10+'СЕТ СН'!$F$6-'СЕТ СН'!$F$23</f>
        <v>794.59092928000007</v>
      </c>
      <c r="R32" s="36">
        <f>SUMIFS(СВЦЭМ!$D$33:$D$776,СВЦЭМ!$A$33:$A$776,$A32,СВЦЭМ!$B$33:$B$776,R$11)+'СЕТ СН'!$F$11+СВЦЭМ!$D$10+'СЕТ СН'!$F$6-'СЕТ СН'!$F$23</f>
        <v>737.01392510000005</v>
      </c>
      <c r="S32" s="36">
        <f>SUMIFS(СВЦЭМ!$D$33:$D$776,СВЦЭМ!$A$33:$A$776,$A32,СВЦЭМ!$B$33:$B$776,S$11)+'СЕТ СН'!$F$11+СВЦЭМ!$D$10+'СЕТ СН'!$F$6-'СЕТ СН'!$F$23</f>
        <v>666.68468661000009</v>
      </c>
      <c r="T32" s="36">
        <f>SUMIFS(СВЦЭМ!$D$33:$D$776,СВЦЭМ!$A$33:$A$776,$A32,СВЦЭМ!$B$33:$B$776,T$11)+'СЕТ СН'!$F$11+СВЦЭМ!$D$10+'СЕТ СН'!$F$6-'СЕТ СН'!$F$23</f>
        <v>670.56709352000007</v>
      </c>
      <c r="U32" s="36">
        <f>SUMIFS(СВЦЭМ!$D$33:$D$776,СВЦЭМ!$A$33:$A$776,$A32,СВЦЭМ!$B$33:$B$776,U$11)+'СЕТ СН'!$F$11+СВЦЭМ!$D$10+'СЕТ СН'!$F$6-'СЕТ СН'!$F$23</f>
        <v>665.95638851000012</v>
      </c>
      <c r="V32" s="36">
        <f>SUMIFS(СВЦЭМ!$D$33:$D$776,СВЦЭМ!$A$33:$A$776,$A32,СВЦЭМ!$B$33:$B$776,V$11)+'СЕТ СН'!$F$11+СВЦЭМ!$D$10+'СЕТ СН'!$F$6-'СЕТ СН'!$F$23</f>
        <v>680.40568164000013</v>
      </c>
      <c r="W32" s="36">
        <f>SUMIFS(СВЦЭМ!$D$33:$D$776,СВЦЭМ!$A$33:$A$776,$A32,СВЦЭМ!$B$33:$B$776,W$11)+'СЕТ СН'!$F$11+СВЦЭМ!$D$10+'СЕТ СН'!$F$6-'СЕТ СН'!$F$23</f>
        <v>693.38976380000008</v>
      </c>
      <c r="X32" s="36">
        <f>SUMIFS(СВЦЭМ!$D$33:$D$776,СВЦЭМ!$A$33:$A$776,$A32,СВЦЭМ!$B$33:$B$776,X$11)+'СЕТ СН'!$F$11+СВЦЭМ!$D$10+'СЕТ СН'!$F$6-'СЕТ СН'!$F$23</f>
        <v>668.65772687000015</v>
      </c>
      <c r="Y32" s="36">
        <f>SUMIFS(СВЦЭМ!$D$33:$D$776,СВЦЭМ!$A$33:$A$776,$A32,СВЦЭМ!$B$33:$B$776,Y$11)+'СЕТ СН'!$F$11+СВЦЭМ!$D$10+'СЕТ СН'!$F$6-'СЕТ СН'!$F$23</f>
        <v>689.71106451000014</v>
      </c>
    </row>
    <row r="33" spans="1:27" ht="15.75" x14ac:dyDescent="0.2">
      <c r="A33" s="35">
        <f t="shared" si="0"/>
        <v>43638</v>
      </c>
      <c r="B33" s="36">
        <f>SUMIFS(СВЦЭМ!$D$33:$D$776,СВЦЭМ!$A$33:$A$776,$A33,СВЦЭМ!$B$33:$B$776,B$11)+'СЕТ СН'!$F$11+СВЦЭМ!$D$10+'СЕТ СН'!$F$6-'СЕТ СН'!$F$23</f>
        <v>844.20764903000008</v>
      </c>
      <c r="C33" s="36">
        <f>SUMIFS(СВЦЭМ!$D$33:$D$776,СВЦЭМ!$A$33:$A$776,$A33,СВЦЭМ!$B$33:$B$776,C$11)+'СЕТ СН'!$F$11+СВЦЭМ!$D$10+'СЕТ СН'!$F$6-'СЕТ СН'!$F$23</f>
        <v>882.9961451800001</v>
      </c>
      <c r="D33" s="36">
        <f>SUMIFS(СВЦЭМ!$D$33:$D$776,СВЦЭМ!$A$33:$A$776,$A33,СВЦЭМ!$B$33:$B$776,D$11)+'СЕТ СН'!$F$11+СВЦЭМ!$D$10+'СЕТ СН'!$F$6-'СЕТ СН'!$F$23</f>
        <v>908.45382809000012</v>
      </c>
      <c r="E33" s="36">
        <f>SUMIFS(СВЦЭМ!$D$33:$D$776,СВЦЭМ!$A$33:$A$776,$A33,СВЦЭМ!$B$33:$B$776,E$11)+'СЕТ СН'!$F$11+СВЦЭМ!$D$10+'СЕТ СН'!$F$6-'СЕТ СН'!$F$23</f>
        <v>943.09597709000013</v>
      </c>
      <c r="F33" s="36">
        <f>SUMIFS(СВЦЭМ!$D$33:$D$776,СВЦЭМ!$A$33:$A$776,$A33,СВЦЭМ!$B$33:$B$776,F$11)+'СЕТ СН'!$F$11+СВЦЭМ!$D$10+'СЕТ СН'!$F$6-'СЕТ СН'!$F$23</f>
        <v>944.18222876000016</v>
      </c>
      <c r="G33" s="36">
        <f>SUMIFS(СВЦЭМ!$D$33:$D$776,СВЦЭМ!$A$33:$A$776,$A33,СВЦЭМ!$B$33:$B$776,G$11)+'СЕТ СН'!$F$11+СВЦЭМ!$D$10+'СЕТ СН'!$F$6-'СЕТ СН'!$F$23</f>
        <v>947.25080014000014</v>
      </c>
      <c r="H33" s="36">
        <f>SUMIFS(СВЦЭМ!$D$33:$D$776,СВЦЭМ!$A$33:$A$776,$A33,СВЦЭМ!$B$33:$B$776,H$11)+'СЕТ СН'!$F$11+СВЦЭМ!$D$10+'СЕТ СН'!$F$6-'СЕТ СН'!$F$23</f>
        <v>922.7754424200001</v>
      </c>
      <c r="I33" s="36">
        <f>SUMIFS(СВЦЭМ!$D$33:$D$776,СВЦЭМ!$A$33:$A$776,$A33,СВЦЭМ!$B$33:$B$776,I$11)+'СЕТ СН'!$F$11+СВЦЭМ!$D$10+'СЕТ СН'!$F$6-'СЕТ СН'!$F$23</f>
        <v>876.79962582000007</v>
      </c>
      <c r="J33" s="36">
        <f>SUMIFS(СВЦЭМ!$D$33:$D$776,СВЦЭМ!$A$33:$A$776,$A33,СВЦЭМ!$B$33:$B$776,J$11)+'СЕТ СН'!$F$11+СВЦЭМ!$D$10+'СЕТ СН'!$F$6-'СЕТ СН'!$F$23</f>
        <v>849.45545629000014</v>
      </c>
      <c r="K33" s="36">
        <f>SUMIFS(СВЦЭМ!$D$33:$D$776,СВЦЭМ!$A$33:$A$776,$A33,СВЦЭМ!$B$33:$B$776,K$11)+'СЕТ СН'!$F$11+СВЦЭМ!$D$10+'СЕТ СН'!$F$6-'СЕТ СН'!$F$23</f>
        <v>777.37418988000013</v>
      </c>
      <c r="L33" s="36">
        <f>SUMIFS(СВЦЭМ!$D$33:$D$776,СВЦЭМ!$A$33:$A$776,$A33,СВЦЭМ!$B$33:$B$776,L$11)+'СЕТ СН'!$F$11+СВЦЭМ!$D$10+'СЕТ СН'!$F$6-'СЕТ СН'!$F$23</f>
        <v>690.11267103000012</v>
      </c>
      <c r="M33" s="36">
        <f>SUMIFS(СВЦЭМ!$D$33:$D$776,СВЦЭМ!$A$33:$A$776,$A33,СВЦЭМ!$B$33:$B$776,M$11)+'СЕТ СН'!$F$11+СВЦЭМ!$D$10+'СЕТ СН'!$F$6-'СЕТ СН'!$F$23</f>
        <v>687.38319264000006</v>
      </c>
      <c r="N33" s="36">
        <f>SUMIFS(СВЦЭМ!$D$33:$D$776,СВЦЭМ!$A$33:$A$776,$A33,СВЦЭМ!$B$33:$B$776,N$11)+'СЕТ СН'!$F$11+СВЦЭМ!$D$10+'СЕТ СН'!$F$6-'СЕТ СН'!$F$23</f>
        <v>683.91334640000014</v>
      </c>
      <c r="O33" s="36">
        <f>SUMIFS(СВЦЭМ!$D$33:$D$776,СВЦЭМ!$A$33:$A$776,$A33,СВЦЭМ!$B$33:$B$776,O$11)+'СЕТ СН'!$F$11+СВЦЭМ!$D$10+'СЕТ СН'!$F$6-'СЕТ СН'!$F$23</f>
        <v>686.07996048000007</v>
      </c>
      <c r="P33" s="36">
        <f>SUMIFS(СВЦЭМ!$D$33:$D$776,СВЦЭМ!$A$33:$A$776,$A33,СВЦЭМ!$B$33:$B$776,P$11)+'СЕТ СН'!$F$11+СВЦЭМ!$D$10+'СЕТ СН'!$F$6-'СЕТ СН'!$F$23</f>
        <v>697.49192153000013</v>
      </c>
      <c r="Q33" s="36">
        <f>SUMIFS(СВЦЭМ!$D$33:$D$776,СВЦЭМ!$A$33:$A$776,$A33,СВЦЭМ!$B$33:$B$776,Q$11)+'СЕТ СН'!$F$11+СВЦЭМ!$D$10+'СЕТ СН'!$F$6-'СЕТ СН'!$F$23</f>
        <v>688.22576844000014</v>
      </c>
      <c r="R33" s="36">
        <f>SUMIFS(СВЦЭМ!$D$33:$D$776,СВЦЭМ!$A$33:$A$776,$A33,СВЦЭМ!$B$33:$B$776,R$11)+'СЕТ СН'!$F$11+СВЦЭМ!$D$10+'СЕТ СН'!$F$6-'СЕТ СН'!$F$23</f>
        <v>694.92790212000011</v>
      </c>
      <c r="S33" s="36">
        <f>SUMIFS(СВЦЭМ!$D$33:$D$776,СВЦЭМ!$A$33:$A$776,$A33,СВЦЭМ!$B$33:$B$776,S$11)+'СЕТ СН'!$F$11+СВЦЭМ!$D$10+'СЕТ СН'!$F$6-'СЕТ СН'!$F$23</f>
        <v>700.43428405000009</v>
      </c>
      <c r="T33" s="36">
        <f>SUMIFS(СВЦЭМ!$D$33:$D$776,СВЦЭМ!$A$33:$A$776,$A33,СВЦЭМ!$B$33:$B$776,T$11)+'СЕТ СН'!$F$11+СВЦЭМ!$D$10+'СЕТ СН'!$F$6-'СЕТ СН'!$F$23</f>
        <v>691.83801109000012</v>
      </c>
      <c r="U33" s="36">
        <f>SUMIFS(СВЦЭМ!$D$33:$D$776,СВЦЭМ!$A$33:$A$776,$A33,СВЦЭМ!$B$33:$B$776,U$11)+'СЕТ СН'!$F$11+СВЦЭМ!$D$10+'СЕТ СН'!$F$6-'СЕТ СН'!$F$23</f>
        <v>681.58759473000009</v>
      </c>
      <c r="V33" s="36">
        <f>SUMIFS(СВЦЭМ!$D$33:$D$776,СВЦЭМ!$A$33:$A$776,$A33,СВЦЭМ!$B$33:$B$776,V$11)+'СЕТ СН'!$F$11+СВЦЭМ!$D$10+'СЕТ СН'!$F$6-'СЕТ СН'!$F$23</f>
        <v>684.80334607000009</v>
      </c>
      <c r="W33" s="36">
        <f>SUMIFS(СВЦЭМ!$D$33:$D$776,СВЦЭМ!$A$33:$A$776,$A33,СВЦЭМ!$B$33:$B$776,W$11)+'СЕТ СН'!$F$11+СВЦЭМ!$D$10+'СЕТ СН'!$F$6-'СЕТ СН'!$F$23</f>
        <v>704.3773844100001</v>
      </c>
      <c r="X33" s="36">
        <f>SUMIFS(СВЦЭМ!$D$33:$D$776,СВЦЭМ!$A$33:$A$776,$A33,СВЦЭМ!$B$33:$B$776,X$11)+'СЕТ СН'!$F$11+СВЦЭМ!$D$10+'СЕТ СН'!$F$6-'СЕТ СН'!$F$23</f>
        <v>684.53404348000015</v>
      </c>
      <c r="Y33" s="36">
        <f>SUMIFS(СВЦЭМ!$D$33:$D$776,СВЦЭМ!$A$33:$A$776,$A33,СВЦЭМ!$B$33:$B$776,Y$11)+'СЕТ СН'!$F$11+СВЦЭМ!$D$10+'СЕТ СН'!$F$6-'СЕТ СН'!$F$23</f>
        <v>647.77947692000009</v>
      </c>
    </row>
    <row r="34" spans="1:27" ht="15.75" x14ac:dyDescent="0.2">
      <c r="A34" s="35">
        <f t="shared" si="0"/>
        <v>43639</v>
      </c>
      <c r="B34" s="36">
        <f>SUMIFS(СВЦЭМ!$D$33:$D$776,СВЦЭМ!$A$33:$A$776,$A34,СВЦЭМ!$B$33:$B$776,B$11)+'СЕТ СН'!$F$11+СВЦЭМ!$D$10+'СЕТ СН'!$F$6-'СЕТ СН'!$F$23</f>
        <v>789.03562534000014</v>
      </c>
      <c r="C34" s="36">
        <f>SUMIFS(СВЦЭМ!$D$33:$D$776,СВЦЭМ!$A$33:$A$776,$A34,СВЦЭМ!$B$33:$B$776,C$11)+'СЕТ СН'!$F$11+СВЦЭМ!$D$10+'СЕТ СН'!$F$6-'СЕТ СН'!$F$23</f>
        <v>808.69546242000013</v>
      </c>
      <c r="D34" s="36">
        <f>SUMIFS(СВЦЭМ!$D$33:$D$776,СВЦЭМ!$A$33:$A$776,$A34,СВЦЭМ!$B$33:$B$776,D$11)+'СЕТ СН'!$F$11+СВЦЭМ!$D$10+'СЕТ СН'!$F$6-'СЕТ СН'!$F$23</f>
        <v>850.82642302000011</v>
      </c>
      <c r="E34" s="36">
        <f>SUMIFS(СВЦЭМ!$D$33:$D$776,СВЦЭМ!$A$33:$A$776,$A34,СВЦЭМ!$B$33:$B$776,E$11)+'СЕТ СН'!$F$11+СВЦЭМ!$D$10+'СЕТ СН'!$F$6-'СЕТ СН'!$F$23</f>
        <v>868.34485801000005</v>
      </c>
      <c r="F34" s="36">
        <f>SUMIFS(СВЦЭМ!$D$33:$D$776,СВЦЭМ!$A$33:$A$776,$A34,СВЦЭМ!$B$33:$B$776,F$11)+'СЕТ СН'!$F$11+СВЦЭМ!$D$10+'СЕТ СН'!$F$6-'СЕТ СН'!$F$23</f>
        <v>873.32238687000006</v>
      </c>
      <c r="G34" s="36">
        <f>SUMIFS(СВЦЭМ!$D$33:$D$776,СВЦЭМ!$A$33:$A$776,$A34,СВЦЭМ!$B$33:$B$776,G$11)+'СЕТ СН'!$F$11+СВЦЭМ!$D$10+'СЕТ СН'!$F$6-'СЕТ СН'!$F$23</f>
        <v>898.28314358000011</v>
      </c>
      <c r="H34" s="36">
        <f>SUMIFS(СВЦЭМ!$D$33:$D$776,СВЦЭМ!$A$33:$A$776,$A34,СВЦЭМ!$B$33:$B$776,H$11)+'СЕТ СН'!$F$11+СВЦЭМ!$D$10+'СЕТ СН'!$F$6-'СЕТ СН'!$F$23</f>
        <v>876.76687429000015</v>
      </c>
      <c r="I34" s="36">
        <f>SUMIFS(СВЦЭМ!$D$33:$D$776,СВЦЭМ!$A$33:$A$776,$A34,СВЦЭМ!$B$33:$B$776,I$11)+'СЕТ СН'!$F$11+СВЦЭМ!$D$10+'СЕТ СН'!$F$6-'СЕТ СН'!$F$23</f>
        <v>843.97365088000015</v>
      </c>
      <c r="J34" s="36">
        <f>SUMIFS(СВЦЭМ!$D$33:$D$776,СВЦЭМ!$A$33:$A$776,$A34,СВЦЭМ!$B$33:$B$776,J$11)+'СЕТ СН'!$F$11+СВЦЭМ!$D$10+'СЕТ СН'!$F$6-'СЕТ СН'!$F$23</f>
        <v>821.46591978000015</v>
      </c>
      <c r="K34" s="36">
        <f>SUMIFS(СВЦЭМ!$D$33:$D$776,СВЦЭМ!$A$33:$A$776,$A34,СВЦЭМ!$B$33:$B$776,K$11)+'СЕТ СН'!$F$11+СВЦЭМ!$D$10+'СЕТ СН'!$F$6-'СЕТ СН'!$F$23</f>
        <v>790.90546669000014</v>
      </c>
      <c r="L34" s="36">
        <f>SUMIFS(СВЦЭМ!$D$33:$D$776,СВЦЭМ!$A$33:$A$776,$A34,СВЦЭМ!$B$33:$B$776,L$11)+'СЕТ СН'!$F$11+СВЦЭМ!$D$10+'СЕТ СН'!$F$6-'СЕТ СН'!$F$23</f>
        <v>769.08188280000013</v>
      </c>
      <c r="M34" s="36">
        <f>SUMIFS(СВЦЭМ!$D$33:$D$776,СВЦЭМ!$A$33:$A$776,$A34,СВЦЭМ!$B$33:$B$776,M$11)+'СЕТ СН'!$F$11+СВЦЭМ!$D$10+'СЕТ СН'!$F$6-'СЕТ СН'!$F$23</f>
        <v>743.07209426000009</v>
      </c>
      <c r="N34" s="36">
        <f>SUMIFS(СВЦЭМ!$D$33:$D$776,СВЦЭМ!$A$33:$A$776,$A34,СВЦЭМ!$B$33:$B$776,N$11)+'СЕТ СН'!$F$11+СВЦЭМ!$D$10+'СЕТ СН'!$F$6-'СЕТ СН'!$F$23</f>
        <v>767.53829701000006</v>
      </c>
      <c r="O34" s="36">
        <f>SUMIFS(СВЦЭМ!$D$33:$D$776,СВЦЭМ!$A$33:$A$776,$A34,СВЦЭМ!$B$33:$B$776,O$11)+'СЕТ СН'!$F$11+СВЦЭМ!$D$10+'СЕТ СН'!$F$6-'СЕТ СН'!$F$23</f>
        <v>775.73951591000014</v>
      </c>
      <c r="P34" s="36">
        <f>SUMIFS(СВЦЭМ!$D$33:$D$776,СВЦЭМ!$A$33:$A$776,$A34,СВЦЭМ!$B$33:$B$776,P$11)+'СЕТ СН'!$F$11+СВЦЭМ!$D$10+'СЕТ СН'!$F$6-'СЕТ СН'!$F$23</f>
        <v>786.54050811000013</v>
      </c>
      <c r="Q34" s="36">
        <f>SUMIFS(СВЦЭМ!$D$33:$D$776,СВЦЭМ!$A$33:$A$776,$A34,СВЦЭМ!$B$33:$B$776,Q$11)+'СЕТ СН'!$F$11+СВЦЭМ!$D$10+'СЕТ СН'!$F$6-'СЕТ СН'!$F$23</f>
        <v>743.35641243000009</v>
      </c>
      <c r="R34" s="36">
        <f>SUMIFS(СВЦЭМ!$D$33:$D$776,СВЦЭМ!$A$33:$A$776,$A34,СВЦЭМ!$B$33:$B$776,R$11)+'СЕТ СН'!$F$11+СВЦЭМ!$D$10+'СЕТ СН'!$F$6-'СЕТ СН'!$F$23</f>
        <v>690.71411941000008</v>
      </c>
      <c r="S34" s="36">
        <f>SUMIFS(СВЦЭМ!$D$33:$D$776,СВЦЭМ!$A$33:$A$776,$A34,СВЦЭМ!$B$33:$B$776,S$11)+'СЕТ СН'!$F$11+СВЦЭМ!$D$10+'СЕТ СН'!$F$6-'СЕТ СН'!$F$23</f>
        <v>693.13058178000006</v>
      </c>
      <c r="T34" s="36">
        <f>SUMIFS(СВЦЭМ!$D$33:$D$776,СВЦЭМ!$A$33:$A$776,$A34,СВЦЭМ!$B$33:$B$776,T$11)+'СЕТ СН'!$F$11+СВЦЭМ!$D$10+'СЕТ СН'!$F$6-'СЕТ СН'!$F$23</f>
        <v>693.87437614000009</v>
      </c>
      <c r="U34" s="36">
        <f>SUMIFS(СВЦЭМ!$D$33:$D$776,СВЦЭМ!$A$33:$A$776,$A34,СВЦЭМ!$B$33:$B$776,U$11)+'СЕТ СН'!$F$11+СВЦЭМ!$D$10+'СЕТ СН'!$F$6-'СЕТ СН'!$F$23</f>
        <v>691.34315688000015</v>
      </c>
      <c r="V34" s="36">
        <f>SUMIFS(СВЦЭМ!$D$33:$D$776,СВЦЭМ!$A$33:$A$776,$A34,СВЦЭМ!$B$33:$B$776,V$11)+'СЕТ СН'!$F$11+СВЦЭМ!$D$10+'СЕТ СН'!$F$6-'СЕТ СН'!$F$23</f>
        <v>681.50242434000006</v>
      </c>
      <c r="W34" s="36">
        <f>SUMIFS(СВЦЭМ!$D$33:$D$776,СВЦЭМ!$A$33:$A$776,$A34,СВЦЭМ!$B$33:$B$776,W$11)+'СЕТ СН'!$F$11+СВЦЭМ!$D$10+'СЕТ СН'!$F$6-'СЕТ СН'!$F$23</f>
        <v>674.18231772000013</v>
      </c>
      <c r="X34" s="36">
        <f>SUMIFS(СВЦЭМ!$D$33:$D$776,СВЦЭМ!$A$33:$A$776,$A34,СВЦЭМ!$B$33:$B$776,X$11)+'СЕТ СН'!$F$11+СВЦЭМ!$D$10+'СЕТ СН'!$F$6-'СЕТ СН'!$F$23</f>
        <v>676.99437364000016</v>
      </c>
      <c r="Y34" s="36">
        <f>SUMIFS(СВЦЭМ!$D$33:$D$776,СВЦЭМ!$A$33:$A$776,$A34,СВЦЭМ!$B$33:$B$776,Y$11)+'СЕТ СН'!$F$11+СВЦЭМ!$D$10+'СЕТ СН'!$F$6-'СЕТ СН'!$F$23</f>
        <v>762.90275607000012</v>
      </c>
    </row>
    <row r="35" spans="1:27" ht="15.75" x14ac:dyDescent="0.2">
      <c r="A35" s="35">
        <f t="shared" si="0"/>
        <v>43640</v>
      </c>
      <c r="B35" s="36">
        <f>SUMIFS(СВЦЭМ!$D$33:$D$776,СВЦЭМ!$A$33:$A$776,$A35,СВЦЭМ!$B$33:$B$776,B$11)+'СЕТ СН'!$F$11+СВЦЭМ!$D$10+'СЕТ СН'!$F$6-'СЕТ СН'!$F$23</f>
        <v>879.21114106000016</v>
      </c>
      <c r="C35" s="36">
        <f>SUMIFS(СВЦЭМ!$D$33:$D$776,СВЦЭМ!$A$33:$A$776,$A35,СВЦЭМ!$B$33:$B$776,C$11)+'СЕТ СН'!$F$11+СВЦЭМ!$D$10+'СЕТ СН'!$F$6-'СЕТ СН'!$F$23</f>
        <v>897.47033723000015</v>
      </c>
      <c r="D35" s="36">
        <f>SUMIFS(СВЦЭМ!$D$33:$D$776,СВЦЭМ!$A$33:$A$776,$A35,СВЦЭМ!$B$33:$B$776,D$11)+'СЕТ СН'!$F$11+СВЦЭМ!$D$10+'СЕТ СН'!$F$6-'СЕТ СН'!$F$23</f>
        <v>939.13898677000009</v>
      </c>
      <c r="E35" s="36">
        <f>SUMIFS(СВЦЭМ!$D$33:$D$776,СВЦЭМ!$A$33:$A$776,$A35,СВЦЭМ!$B$33:$B$776,E$11)+'СЕТ СН'!$F$11+СВЦЭМ!$D$10+'СЕТ СН'!$F$6-'СЕТ СН'!$F$23</f>
        <v>941.31532403000006</v>
      </c>
      <c r="F35" s="36">
        <f>SUMIFS(СВЦЭМ!$D$33:$D$776,СВЦЭМ!$A$33:$A$776,$A35,СВЦЭМ!$B$33:$B$776,F$11)+'СЕТ СН'!$F$11+СВЦЭМ!$D$10+'СЕТ СН'!$F$6-'СЕТ СН'!$F$23</f>
        <v>948.56480905000012</v>
      </c>
      <c r="G35" s="36">
        <f>SUMIFS(СВЦЭМ!$D$33:$D$776,СВЦЭМ!$A$33:$A$776,$A35,СВЦЭМ!$B$33:$B$776,G$11)+'СЕТ СН'!$F$11+СВЦЭМ!$D$10+'СЕТ СН'!$F$6-'СЕТ СН'!$F$23</f>
        <v>947.90102901000012</v>
      </c>
      <c r="H35" s="36">
        <f>SUMIFS(СВЦЭМ!$D$33:$D$776,СВЦЭМ!$A$33:$A$776,$A35,СВЦЭМ!$B$33:$B$776,H$11)+'СЕТ СН'!$F$11+СВЦЭМ!$D$10+'СЕТ СН'!$F$6-'СЕТ СН'!$F$23</f>
        <v>913.43965995000008</v>
      </c>
      <c r="I35" s="36">
        <f>SUMIFS(СВЦЭМ!$D$33:$D$776,СВЦЭМ!$A$33:$A$776,$A35,СВЦЭМ!$B$33:$B$776,I$11)+'СЕТ СН'!$F$11+СВЦЭМ!$D$10+'СЕТ СН'!$F$6-'СЕТ СН'!$F$23</f>
        <v>851.59677774000011</v>
      </c>
      <c r="J35" s="36">
        <f>SUMIFS(СВЦЭМ!$D$33:$D$776,СВЦЭМ!$A$33:$A$776,$A35,СВЦЭМ!$B$33:$B$776,J$11)+'СЕТ СН'!$F$11+СВЦЭМ!$D$10+'СЕТ СН'!$F$6-'СЕТ СН'!$F$23</f>
        <v>836.19551646000014</v>
      </c>
      <c r="K35" s="36">
        <f>SUMIFS(СВЦЭМ!$D$33:$D$776,СВЦЭМ!$A$33:$A$776,$A35,СВЦЭМ!$B$33:$B$776,K$11)+'СЕТ СН'!$F$11+СВЦЭМ!$D$10+'СЕТ СН'!$F$6-'СЕТ СН'!$F$23</f>
        <v>811.57751754000014</v>
      </c>
      <c r="L35" s="36">
        <f>SUMIFS(СВЦЭМ!$D$33:$D$776,СВЦЭМ!$A$33:$A$776,$A35,СВЦЭМ!$B$33:$B$776,L$11)+'СЕТ СН'!$F$11+СВЦЭМ!$D$10+'СЕТ СН'!$F$6-'СЕТ СН'!$F$23</f>
        <v>804.19554548000008</v>
      </c>
      <c r="M35" s="36">
        <f>SUMIFS(СВЦЭМ!$D$33:$D$776,СВЦЭМ!$A$33:$A$776,$A35,СВЦЭМ!$B$33:$B$776,M$11)+'СЕТ СН'!$F$11+СВЦЭМ!$D$10+'СЕТ СН'!$F$6-'СЕТ СН'!$F$23</f>
        <v>793.56616379000013</v>
      </c>
      <c r="N35" s="36">
        <f>SUMIFS(СВЦЭМ!$D$33:$D$776,СВЦЭМ!$A$33:$A$776,$A35,СВЦЭМ!$B$33:$B$776,N$11)+'СЕТ СН'!$F$11+СВЦЭМ!$D$10+'СЕТ СН'!$F$6-'СЕТ СН'!$F$23</f>
        <v>800.40870181000014</v>
      </c>
      <c r="O35" s="36">
        <f>SUMIFS(СВЦЭМ!$D$33:$D$776,СВЦЭМ!$A$33:$A$776,$A35,СВЦЭМ!$B$33:$B$776,O$11)+'СЕТ СН'!$F$11+СВЦЭМ!$D$10+'СЕТ СН'!$F$6-'СЕТ СН'!$F$23</f>
        <v>794.67603024000016</v>
      </c>
      <c r="P35" s="36">
        <f>SUMIFS(СВЦЭМ!$D$33:$D$776,СВЦЭМ!$A$33:$A$776,$A35,СВЦЭМ!$B$33:$B$776,P$11)+'СЕТ СН'!$F$11+СВЦЭМ!$D$10+'СЕТ СН'!$F$6-'СЕТ СН'!$F$23</f>
        <v>800.83033936000015</v>
      </c>
      <c r="Q35" s="36">
        <f>SUMIFS(СВЦЭМ!$D$33:$D$776,СВЦЭМ!$A$33:$A$776,$A35,СВЦЭМ!$B$33:$B$776,Q$11)+'СЕТ СН'!$F$11+СВЦЭМ!$D$10+'СЕТ СН'!$F$6-'СЕТ СН'!$F$23</f>
        <v>765.35967570000014</v>
      </c>
      <c r="R35" s="36">
        <f>SUMIFS(СВЦЭМ!$D$33:$D$776,СВЦЭМ!$A$33:$A$776,$A35,СВЦЭМ!$B$33:$B$776,R$11)+'СЕТ СН'!$F$11+СВЦЭМ!$D$10+'СЕТ СН'!$F$6-'СЕТ СН'!$F$23</f>
        <v>740.1417661700001</v>
      </c>
      <c r="S35" s="36">
        <f>SUMIFS(СВЦЭМ!$D$33:$D$776,СВЦЭМ!$A$33:$A$776,$A35,СВЦЭМ!$B$33:$B$776,S$11)+'СЕТ СН'!$F$11+СВЦЭМ!$D$10+'СЕТ СН'!$F$6-'СЕТ СН'!$F$23</f>
        <v>758.27587655000013</v>
      </c>
      <c r="T35" s="36">
        <f>SUMIFS(СВЦЭМ!$D$33:$D$776,СВЦЭМ!$A$33:$A$776,$A35,СВЦЭМ!$B$33:$B$776,T$11)+'СЕТ СН'!$F$11+СВЦЭМ!$D$10+'СЕТ СН'!$F$6-'СЕТ СН'!$F$23</f>
        <v>767.34237944000006</v>
      </c>
      <c r="U35" s="36">
        <f>SUMIFS(СВЦЭМ!$D$33:$D$776,СВЦЭМ!$A$33:$A$776,$A35,СВЦЭМ!$B$33:$B$776,U$11)+'СЕТ СН'!$F$11+СВЦЭМ!$D$10+'СЕТ СН'!$F$6-'СЕТ СН'!$F$23</f>
        <v>780.5796374900001</v>
      </c>
      <c r="V35" s="36">
        <f>SUMIFS(СВЦЭМ!$D$33:$D$776,СВЦЭМ!$A$33:$A$776,$A35,СВЦЭМ!$B$33:$B$776,V$11)+'СЕТ СН'!$F$11+СВЦЭМ!$D$10+'СЕТ СН'!$F$6-'СЕТ СН'!$F$23</f>
        <v>795.92912022000007</v>
      </c>
      <c r="W35" s="36">
        <f>SUMIFS(СВЦЭМ!$D$33:$D$776,СВЦЭМ!$A$33:$A$776,$A35,СВЦЭМ!$B$33:$B$776,W$11)+'СЕТ СН'!$F$11+СВЦЭМ!$D$10+'СЕТ СН'!$F$6-'СЕТ СН'!$F$23</f>
        <v>779.15965164000011</v>
      </c>
      <c r="X35" s="36">
        <f>SUMIFS(СВЦЭМ!$D$33:$D$776,СВЦЭМ!$A$33:$A$776,$A35,СВЦЭМ!$B$33:$B$776,X$11)+'СЕТ СН'!$F$11+СВЦЭМ!$D$10+'СЕТ СН'!$F$6-'СЕТ СН'!$F$23</f>
        <v>797.19649582000011</v>
      </c>
      <c r="Y35" s="36">
        <f>SUMIFS(СВЦЭМ!$D$33:$D$776,СВЦЭМ!$A$33:$A$776,$A35,СВЦЭМ!$B$33:$B$776,Y$11)+'СЕТ СН'!$F$11+СВЦЭМ!$D$10+'СЕТ СН'!$F$6-'СЕТ СН'!$F$23</f>
        <v>872.06484928000009</v>
      </c>
    </row>
    <row r="36" spans="1:27" ht="15.75" x14ac:dyDescent="0.2">
      <c r="A36" s="35">
        <f t="shared" si="0"/>
        <v>43641</v>
      </c>
      <c r="B36" s="36">
        <f>SUMIFS(СВЦЭМ!$D$33:$D$776,СВЦЭМ!$A$33:$A$776,$A36,СВЦЭМ!$B$33:$B$776,B$11)+'СЕТ СН'!$F$11+СВЦЭМ!$D$10+'СЕТ СН'!$F$6-'СЕТ СН'!$F$23</f>
        <v>901.15799841000012</v>
      </c>
      <c r="C36" s="36">
        <f>SUMIFS(СВЦЭМ!$D$33:$D$776,СВЦЭМ!$A$33:$A$776,$A36,СВЦЭМ!$B$33:$B$776,C$11)+'СЕТ СН'!$F$11+СВЦЭМ!$D$10+'СЕТ СН'!$F$6-'СЕТ СН'!$F$23</f>
        <v>951.19226618000016</v>
      </c>
      <c r="D36" s="36">
        <f>SUMIFS(СВЦЭМ!$D$33:$D$776,СВЦЭМ!$A$33:$A$776,$A36,СВЦЭМ!$B$33:$B$776,D$11)+'СЕТ СН'!$F$11+СВЦЭМ!$D$10+'СЕТ СН'!$F$6-'СЕТ СН'!$F$23</f>
        <v>942.12308179000013</v>
      </c>
      <c r="E36" s="36">
        <f>SUMIFS(СВЦЭМ!$D$33:$D$776,СВЦЭМ!$A$33:$A$776,$A36,СВЦЭМ!$B$33:$B$776,E$11)+'СЕТ СН'!$F$11+СВЦЭМ!$D$10+'СЕТ СН'!$F$6-'СЕТ СН'!$F$23</f>
        <v>932.08796580000012</v>
      </c>
      <c r="F36" s="36">
        <f>SUMIFS(СВЦЭМ!$D$33:$D$776,СВЦЭМ!$A$33:$A$776,$A36,СВЦЭМ!$B$33:$B$776,F$11)+'СЕТ СН'!$F$11+СВЦЭМ!$D$10+'СЕТ СН'!$F$6-'СЕТ СН'!$F$23</f>
        <v>936.3294894600001</v>
      </c>
      <c r="G36" s="36">
        <f>SUMIFS(СВЦЭМ!$D$33:$D$776,СВЦЭМ!$A$33:$A$776,$A36,СВЦЭМ!$B$33:$B$776,G$11)+'СЕТ СН'!$F$11+СВЦЭМ!$D$10+'СЕТ СН'!$F$6-'СЕТ СН'!$F$23</f>
        <v>919.48605437000015</v>
      </c>
      <c r="H36" s="36">
        <f>SUMIFS(СВЦЭМ!$D$33:$D$776,СВЦЭМ!$A$33:$A$776,$A36,СВЦЭМ!$B$33:$B$776,H$11)+'СЕТ СН'!$F$11+СВЦЭМ!$D$10+'СЕТ СН'!$F$6-'СЕТ СН'!$F$23</f>
        <v>908.92132379000009</v>
      </c>
      <c r="I36" s="36">
        <f>SUMIFS(СВЦЭМ!$D$33:$D$776,СВЦЭМ!$A$33:$A$776,$A36,СВЦЭМ!$B$33:$B$776,I$11)+'СЕТ СН'!$F$11+СВЦЭМ!$D$10+'СЕТ СН'!$F$6-'СЕТ СН'!$F$23</f>
        <v>852.60863385000016</v>
      </c>
      <c r="J36" s="36">
        <f>SUMIFS(СВЦЭМ!$D$33:$D$776,СВЦЭМ!$A$33:$A$776,$A36,СВЦЭМ!$B$33:$B$776,J$11)+'СЕТ СН'!$F$11+СВЦЭМ!$D$10+'СЕТ СН'!$F$6-'СЕТ СН'!$F$23</f>
        <v>864.88746642000012</v>
      </c>
      <c r="K36" s="36">
        <f>SUMIFS(СВЦЭМ!$D$33:$D$776,СВЦЭМ!$A$33:$A$776,$A36,СВЦЭМ!$B$33:$B$776,K$11)+'СЕТ СН'!$F$11+СВЦЭМ!$D$10+'СЕТ СН'!$F$6-'СЕТ СН'!$F$23</f>
        <v>850.15495277000014</v>
      </c>
      <c r="L36" s="36">
        <f>SUMIFS(СВЦЭМ!$D$33:$D$776,СВЦЭМ!$A$33:$A$776,$A36,СВЦЭМ!$B$33:$B$776,L$11)+'СЕТ СН'!$F$11+СВЦЭМ!$D$10+'СЕТ СН'!$F$6-'СЕТ СН'!$F$23</f>
        <v>834.33918520000009</v>
      </c>
      <c r="M36" s="36">
        <f>SUMIFS(СВЦЭМ!$D$33:$D$776,СВЦЭМ!$A$33:$A$776,$A36,СВЦЭМ!$B$33:$B$776,M$11)+'СЕТ СН'!$F$11+СВЦЭМ!$D$10+'СЕТ СН'!$F$6-'СЕТ СН'!$F$23</f>
        <v>829.06523149000009</v>
      </c>
      <c r="N36" s="36">
        <f>SUMIFS(СВЦЭМ!$D$33:$D$776,СВЦЭМ!$A$33:$A$776,$A36,СВЦЭМ!$B$33:$B$776,N$11)+'СЕТ СН'!$F$11+СВЦЭМ!$D$10+'СЕТ СН'!$F$6-'СЕТ СН'!$F$23</f>
        <v>836.20799353000007</v>
      </c>
      <c r="O36" s="36">
        <f>SUMIFS(СВЦЭМ!$D$33:$D$776,СВЦЭМ!$A$33:$A$776,$A36,СВЦЭМ!$B$33:$B$776,O$11)+'СЕТ СН'!$F$11+СВЦЭМ!$D$10+'СЕТ СН'!$F$6-'СЕТ СН'!$F$23</f>
        <v>833.64700708000009</v>
      </c>
      <c r="P36" s="36">
        <f>SUMIFS(СВЦЭМ!$D$33:$D$776,СВЦЭМ!$A$33:$A$776,$A36,СВЦЭМ!$B$33:$B$776,P$11)+'СЕТ СН'!$F$11+СВЦЭМ!$D$10+'СЕТ СН'!$F$6-'СЕТ СН'!$F$23</f>
        <v>838.73993349000011</v>
      </c>
      <c r="Q36" s="36">
        <f>SUMIFS(СВЦЭМ!$D$33:$D$776,СВЦЭМ!$A$33:$A$776,$A36,СВЦЭМ!$B$33:$B$776,Q$11)+'СЕТ СН'!$F$11+СВЦЭМ!$D$10+'СЕТ СН'!$F$6-'СЕТ СН'!$F$23</f>
        <v>795.45433237000009</v>
      </c>
      <c r="R36" s="36">
        <f>SUMIFS(СВЦЭМ!$D$33:$D$776,СВЦЭМ!$A$33:$A$776,$A36,СВЦЭМ!$B$33:$B$776,R$11)+'СЕТ СН'!$F$11+СВЦЭМ!$D$10+'СЕТ СН'!$F$6-'СЕТ СН'!$F$23</f>
        <v>765.17793534000009</v>
      </c>
      <c r="S36" s="36">
        <f>SUMIFS(СВЦЭМ!$D$33:$D$776,СВЦЭМ!$A$33:$A$776,$A36,СВЦЭМ!$B$33:$B$776,S$11)+'СЕТ СН'!$F$11+СВЦЭМ!$D$10+'СЕТ СН'!$F$6-'СЕТ СН'!$F$23</f>
        <v>764.12008385000013</v>
      </c>
      <c r="T36" s="36">
        <f>SUMIFS(СВЦЭМ!$D$33:$D$776,СВЦЭМ!$A$33:$A$776,$A36,СВЦЭМ!$B$33:$B$776,T$11)+'СЕТ СН'!$F$11+СВЦЭМ!$D$10+'СЕТ СН'!$F$6-'СЕТ СН'!$F$23</f>
        <v>770.21003273000008</v>
      </c>
      <c r="U36" s="36">
        <f>SUMIFS(СВЦЭМ!$D$33:$D$776,СВЦЭМ!$A$33:$A$776,$A36,СВЦЭМ!$B$33:$B$776,U$11)+'СЕТ СН'!$F$11+СВЦЭМ!$D$10+'СЕТ СН'!$F$6-'СЕТ СН'!$F$23</f>
        <v>768.06596232000015</v>
      </c>
      <c r="V36" s="36">
        <f>SUMIFS(СВЦЭМ!$D$33:$D$776,СВЦЭМ!$A$33:$A$776,$A36,СВЦЭМ!$B$33:$B$776,V$11)+'СЕТ СН'!$F$11+СВЦЭМ!$D$10+'СЕТ СН'!$F$6-'СЕТ СН'!$F$23</f>
        <v>760.63172339000016</v>
      </c>
      <c r="W36" s="36">
        <f>SUMIFS(СВЦЭМ!$D$33:$D$776,СВЦЭМ!$A$33:$A$776,$A36,СВЦЭМ!$B$33:$B$776,W$11)+'СЕТ СН'!$F$11+СВЦЭМ!$D$10+'СЕТ СН'!$F$6-'СЕТ СН'!$F$23</f>
        <v>760.29798776000007</v>
      </c>
      <c r="X36" s="36">
        <f>SUMIFS(СВЦЭМ!$D$33:$D$776,СВЦЭМ!$A$33:$A$776,$A36,СВЦЭМ!$B$33:$B$776,X$11)+'СЕТ СН'!$F$11+СВЦЭМ!$D$10+'СЕТ СН'!$F$6-'СЕТ СН'!$F$23</f>
        <v>751.41443854000011</v>
      </c>
      <c r="Y36" s="36">
        <f>SUMIFS(СВЦЭМ!$D$33:$D$776,СВЦЭМ!$A$33:$A$776,$A36,СВЦЭМ!$B$33:$B$776,Y$11)+'СЕТ СН'!$F$11+СВЦЭМ!$D$10+'СЕТ СН'!$F$6-'СЕТ СН'!$F$23</f>
        <v>790.72720174000005</v>
      </c>
    </row>
    <row r="37" spans="1:27" ht="15.75" x14ac:dyDescent="0.2">
      <c r="A37" s="35">
        <f t="shared" si="0"/>
        <v>43642</v>
      </c>
      <c r="B37" s="36">
        <f>SUMIFS(СВЦЭМ!$D$33:$D$776,СВЦЭМ!$A$33:$A$776,$A37,СВЦЭМ!$B$33:$B$776,B$11)+'СЕТ СН'!$F$11+СВЦЭМ!$D$10+'СЕТ СН'!$F$6-'СЕТ СН'!$F$23</f>
        <v>845.02193284000009</v>
      </c>
      <c r="C37" s="36">
        <f>SUMIFS(СВЦЭМ!$D$33:$D$776,СВЦЭМ!$A$33:$A$776,$A37,СВЦЭМ!$B$33:$B$776,C$11)+'СЕТ СН'!$F$11+СВЦЭМ!$D$10+'СЕТ СН'!$F$6-'СЕТ СН'!$F$23</f>
        <v>925.33214248000013</v>
      </c>
      <c r="D37" s="36">
        <f>SUMIFS(СВЦЭМ!$D$33:$D$776,СВЦЭМ!$A$33:$A$776,$A37,СВЦЭМ!$B$33:$B$776,D$11)+'СЕТ СН'!$F$11+СВЦЭМ!$D$10+'СЕТ СН'!$F$6-'СЕТ СН'!$F$23</f>
        <v>953.02481533000014</v>
      </c>
      <c r="E37" s="36">
        <f>SUMIFS(СВЦЭМ!$D$33:$D$776,СВЦЭМ!$A$33:$A$776,$A37,СВЦЭМ!$B$33:$B$776,E$11)+'СЕТ СН'!$F$11+СВЦЭМ!$D$10+'СЕТ СН'!$F$6-'СЕТ СН'!$F$23</f>
        <v>967.51770575000012</v>
      </c>
      <c r="F37" s="36">
        <f>SUMIFS(СВЦЭМ!$D$33:$D$776,СВЦЭМ!$A$33:$A$776,$A37,СВЦЭМ!$B$33:$B$776,F$11)+'СЕТ СН'!$F$11+СВЦЭМ!$D$10+'СЕТ СН'!$F$6-'СЕТ СН'!$F$23</f>
        <v>976.67358130000014</v>
      </c>
      <c r="G37" s="36">
        <f>SUMIFS(СВЦЭМ!$D$33:$D$776,СВЦЭМ!$A$33:$A$776,$A37,СВЦЭМ!$B$33:$B$776,G$11)+'СЕТ СН'!$F$11+СВЦЭМ!$D$10+'СЕТ СН'!$F$6-'СЕТ СН'!$F$23</f>
        <v>957.80912493000005</v>
      </c>
      <c r="H37" s="36">
        <f>SUMIFS(СВЦЭМ!$D$33:$D$776,СВЦЭМ!$A$33:$A$776,$A37,СВЦЭМ!$B$33:$B$776,H$11)+'СЕТ СН'!$F$11+СВЦЭМ!$D$10+'СЕТ СН'!$F$6-'СЕТ СН'!$F$23</f>
        <v>905.92539749000014</v>
      </c>
      <c r="I37" s="36">
        <f>SUMIFS(СВЦЭМ!$D$33:$D$776,СВЦЭМ!$A$33:$A$776,$A37,СВЦЭМ!$B$33:$B$776,I$11)+'СЕТ СН'!$F$11+СВЦЭМ!$D$10+'СЕТ СН'!$F$6-'СЕТ СН'!$F$23</f>
        <v>863.27306141000008</v>
      </c>
      <c r="J37" s="36">
        <f>SUMIFS(СВЦЭМ!$D$33:$D$776,СВЦЭМ!$A$33:$A$776,$A37,СВЦЭМ!$B$33:$B$776,J$11)+'СЕТ СН'!$F$11+СВЦЭМ!$D$10+'СЕТ СН'!$F$6-'СЕТ СН'!$F$23</f>
        <v>824.07722931000012</v>
      </c>
      <c r="K37" s="36">
        <f>SUMIFS(СВЦЭМ!$D$33:$D$776,СВЦЭМ!$A$33:$A$776,$A37,СВЦЭМ!$B$33:$B$776,K$11)+'СЕТ СН'!$F$11+СВЦЭМ!$D$10+'СЕТ СН'!$F$6-'СЕТ СН'!$F$23</f>
        <v>798.95708838000007</v>
      </c>
      <c r="L37" s="36">
        <f>SUMIFS(СВЦЭМ!$D$33:$D$776,СВЦЭМ!$A$33:$A$776,$A37,СВЦЭМ!$B$33:$B$776,L$11)+'СЕТ СН'!$F$11+СВЦЭМ!$D$10+'СЕТ СН'!$F$6-'СЕТ СН'!$F$23</f>
        <v>797.78760411000007</v>
      </c>
      <c r="M37" s="36">
        <f>SUMIFS(СВЦЭМ!$D$33:$D$776,СВЦЭМ!$A$33:$A$776,$A37,СВЦЭМ!$B$33:$B$776,M$11)+'СЕТ СН'!$F$11+СВЦЭМ!$D$10+'СЕТ СН'!$F$6-'СЕТ СН'!$F$23</f>
        <v>788.7842787400001</v>
      </c>
      <c r="N37" s="36">
        <f>SUMIFS(СВЦЭМ!$D$33:$D$776,СВЦЭМ!$A$33:$A$776,$A37,СВЦЭМ!$B$33:$B$776,N$11)+'СЕТ СН'!$F$11+СВЦЭМ!$D$10+'СЕТ СН'!$F$6-'СЕТ СН'!$F$23</f>
        <v>799.36166279000008</v>
      </c>
      <c r="O37" s="36">
        <f>SUMIFS(СВЦЭМ!$D$33:$D$776,СВЦЭМ!$A$33:$A$776,$A37,СВЦЭМ!$B$33:$B$776,O$11)+'СЕТ СН'!$F$11+СВЦЭМ!$D$10+'СЕТ СН'!$F$6-'СЕТ СН'!$F$23</f>
        <v>788.32224168000016</v>
      </c>
      <c r="P37" s="36">
        <f>SUMIFS(СВЦЭМ!$D$33:$D$776,СВЦЭМ!$A$33:$A$776,$A37,СВЦЭМ!$B$33:$B$776,P$11)+'СЕТ СН'!$F$11+СВЦЭМ!$D$10+'СЕТ СН'!$F$6-'СЕТ СН'!$F$23</f>
        <v>787.72102739000013</v>
      </c>
      <c r="Q37" s="36">
        <f>SUMIFS(СВЦЭМ!$D$33:$D$776,СВЦЭМ!$A$33:$A$776,$A37,СВЦЭМ!$B$33:$B$776,Q$11)+'СЕТ СН'!$F$11+СВЦЭМ!$D$10+'СЕТ СН'!$F$6-'СЕТ СН'!$F$23</f>
        <v>749.01124685000013</v>
      </c>
      <c r="R37" s="36">
        <f>SUMIFS(СВЦЭМ!$D$33:$D$776,СВЦЭМ!$A$33:$A$776,$A37,СВЦЭМ!$B$33:$B$776,R$11)+'СЕТ СН'!$F$11+СВЦЭМ!$D$10+'СЕТ СН'!$F$6-'СЕТ СН'!$F$23</f>
        <v>691.79033734000006</v>
      </c>
      <c r="S37" s="36">
        <f>SUMIFS(СВЦЭМ!$D$33:$D$776,СВЦЭМ!$A$33:$A$776,$A37,СВЦЭМ!$B$33:$B$776,S$11)+'СЕТ СН'!$F$11+СВЦЭМ!$D$10+'СЕТ СН'!$F$6-'СЕТ СН'!$F$23</f>
        <v>701.88081232000013</v>
      </c>
      <c r="T37" s="36">
        <f>SUMIFS(СВЦЭМ!$D$33:$D$776,СВЦЭМ!$A$33:$A$776,$A37,СВЦЭМ!$B$33:$B$776,T$11)+'СЕТ СН'!$F$11+СВЦЭМ!$D$10+'СЕТ СН'!$F$6-'СЕТ СН'!$F$23</f>
        <v>702.2297983200001</v>
      </c>
      <c r="U37" s="36">
        <f>SUMIFS(СВЦЭМ!$D$33:$D$776,СВЦЭМ!$A$33:$A$776,$A37,СВЦЭМ!$B$33:$B$776,U$11)+'СЕТ СН'!$F$11+СВЦЭМ!$D$10+'СЕТ СН'!$F$6-'СЕТ СН'!$F$23</f>
        <v>698.83115514000008</v>
      </c>
      <c r="V37" s="36">
        <f>SUMIFS(СВЦЭМ!$D$33:$D$776,СВЦЭМ!$A$33:$A$776,$A37,СВЦЭМ!$B$33:$B$776,V$11)+'СЕТ СН'!$F$11+СВЦЭМ!$D$10+'СЕТ СН'!$F$6-'СЕТ СН'!$F$23</f>
        <v>692.0858120900001</v>
      </c>
      <c r="W37" s="36">
        <f>SUMIFS(СВЦЭМ!$D$33:$D$776,СВЦЭМ!$A$33:$A$776,$A37,СВЦЭМ!$B$33:$B$776,W$11)+'СЕТ СН'!$F$11+СВЦЭМ!$D$10+'СЕТ СН'!$F$6-'СЕТ СН'!$F$23</f>
        <v>680.08126880000009</v>
      </c>
      <c r="X37" s="36">
        <f>SUMIFS(СВЦЭМ!$D$33:$D$776,СВЦЭМ!$A$33:$A$776,$A37,СВЦЭМ!$B$33:$B$776,X$11)+'СЕТ СН'!$F$11+СВЦЭМ!$D$10+'СЕТ СН'!$F$6-'СЕТ СН'!$F$23</f>
        <v>693.07409285000006</v>
      </c>
      <c r="Y37" s="36">
        <f>SUMIFS(СВЦЭМ!$D$33:$D$776,СВЦЭМ!$A$33:$A$776,$A37,СВЦЭМ!$B$33:$B$776,Y$11)+'СЕТ СН'!$F$11+СВЦЭМ!$D$10+'СЕТ СН'!$F$6-'СЕТ СН'!$F$23</f>
        <v>763.77895844000011</v>
      </c>
    </row>
    <row r="38" spans="1:27" ht="15.75" x14ac:dyDescent="0.2">
      <c r="A38" s="35">
        <f t="shared" si="0"/>
        <v>43643</v>
      </c>
      <c r="B38" s="36">
        <f>SUMIFS(СВЦЭМ!$D$33:$D$776,СВЦЭМ!$A$33:$A$776,$A38,СВЦЭМ!$B$33:$B$776,B$11)+'СЕТ СН'!$F$11+СВЦЭМ!$D$10+'СЕТ СН'!$F$6-'СЕТ СН'!$F$23</f>
        <v>874.87994315000014</v>
      </c>
      <c r="C38" s="36">
        <f>SUMIFS(СВЦЭМ!$D$33:$D$776,СВЦЭМ!$A$33:$A$776,$A38,СВЦЭМ!$B$33:$B$776,C$11)+'СЕТ СН'!$F$11+СВЦЭМ!$D$10+'СЕТ СН'!$F$6-'СЕТ СН'!$F$23</f>
        <v>913.16786945000013</v>
      </c>
      <c r="D38" s="36">
        <f>SUMIFS(СВЦЭМ!$D$33:$D$776,СВЦЭМ!$A$33:$A$776,$A38,СВЦЭМ!$B$33:$B$776,D$11)+'СЕТ СН'!$F$11+СВЦЭМ!$D$10+'СЕТ СН'!$F$6-'СЕТ СН'!$F$23</f>
        <v>939.8999687700001</v>
      </c>
      <c r="E38" s="36">
        <f>SUMIFS(СВЦЭМ!$D$33:$D$776,СВЦЭМ!$A$33:$A$776,$A38,СВЦЭМ!$B$33:$B$776,E$11)+'СЕТ СН'!$F$11+СВЦЭМ!$D$10+'СЕТ СН'!$F$6-'СЕТ СН'!$F$23</f>
        <v>975.08670124000014</v>
      </c>
      <c r="F38" s="36">
        <f>SUMIFS(СВЦЭМ!$D$33:$D$776,СВЦЭМ!$A$33:$A$776,$A38,СВЦЭМ!$B$33:$B$776,F$11)+'СЕТ СН'!$F$11+СВЦЭМ!$D$10+'СЕТ СН'!$F$6-'СЕТ СН'!$F$23</f>
        <v>986.90471071000013</v>
      </c>
      <c r="G38" s="36">
        <f>SUMIFS(СВЦЭМ!$D$33:$D$776,СВЦЭМ!$A$33:$A$776,$A38,СВЦЭМ!$B$33:$B$776,G$11)+'СЕТ СН'!$F$11+СВЦЭМ!$D$10+'СЕТ СН'!$F$6-'СЕТ СН'!$F$23</f>
        <v>976.53736922000007</v>
      </c>
      <c r="H38" s="36">
        <f>SUMIFS(СВЦЭМ!$D$33:$D$776,СВЦЭМ!$A$33:$A$776,$A38,СВЦЭМ!$B$33:$B$776,H$11)+'СЕТ СН'!$F$11+СВЦЭМ!$D$10+'СЕТ СН'!$F$6-'СЕТ СН'!$F$23</f>
        <v>908.34024596000006</v>
      </c>
      <c r="I38" s="36">
        <f>SUMIFS(СВЦЭМ!$D$33:$D$776,СВЦЭМ!$A$33:$A$776,$A38,СВЦЭМ!$B$33:$B$776,I$11)+'СЕТ СН'!$F$11+СВЦЭМ!$D$10+'СЕТ СН'!$F$6-'СЕТ СН'!$F$23</f>
        <v>850.15971248000005</v>
      </c>
      <c r="J38" s="36">
        <f>SUMIFS(СВЦЭМ!$D$33:$D$776,СВЦЭМ!$A$33:$A$776,$A38,СВЦЭМ!$B$33:$B$776,J$11)+'СЕТ СН'!$F$11+СВЦЭМ!$D$10+'СЕТ СН'!$F$6-'СЕТ СН'!$F$23</f>
        <v>800.05536161000009</v>
      </c>
      <c r="K38" s="36">
        <f>SUMIFS(СВЦЭМ!$D$33:$D$776,СВЦЭМ!$A$33:$A$776,$A38,СВЦЭМ!$B$33:$B$776,K$11)+'СЕТ СН'!$F$11+СВЦЭМ!$D$10+'СЕТ СН'!$F$6-'СЕТ СН'!$F$23</f>
        <v>770.13952924000012</v>
      </c>
      <c r="L38" s="36">
        <f>SUMIFS(СВЦЭМ!$D$33:$D$776,СВЦЭМ!$A$33:$A$776,$A38,СВЦЭМ!$B$33:$B$776,L$11)+'СЕТ СН'!$F$11+СВЦЭМ!$D$10+'СЕТ СН'!$F$6-'СЕТ СН'!$F$23</f>
        <v>748.33057372000007</v>
      </c>
      <c r="M38" s="36">
        <f>SUMIFS(СВЦЭМ!$D$33:$D$776,СВЦЭМ!$A$33:$A$776,$A38,СВЦЭМ!$B$33:$B$776,M$11)+'СЕТ СН'!$F$11+СВЦЭМ!$D$10+'СЕТ СН'!$F$6-'СЕТ СН'!$F$23</f>
        <v>756.0779511500001</v>
      </c>
      <c r="N38" s="36">
        <f>SUMIFS(СВЦЭМ!$D$33:$D$776,СВЦЭМ!$A$33:$A$776,$A38,СВЦЭМ!$B$33:$B$776,N$11)+'СЕТ СН'!$F$11+СВЦЭМ!$D$10+'СЕТ СН'!$F$6-'СЕТ СН'!$F$23</f>
        <v>772.36771374000011</v>
      </c>
      <c r="O38" s="36">
        <f>SUMIFS(СВЦЭМ!$D$33:$D$776,СВЦЭМ!$A$33:$A$776,$A38,СВЦЭМ!$B$33:$B$776,O$11)+'СЕТ СН'!$F$11+СВЦЭМ!$D$10+'СЕТ СН'!$F$6-'СЕТ СН'!$F$23</f>
        <v>775.23457246000009</v>
      </c>
      <c r="P38" s="36">
        <f>SUMIFS(СВЦЭМ!$D$33:$D$776,СВЦЭМ!$A$33:$A$776,$A38,СВЦЭМ!$B$33:$B$776,P$11)+'СЕТ СН'!$F$11+СВЦЭМ!$D$10+'СЕТ СН'!$F$6-'СЕТ СН'!$F$23</f>
        <v>771.25740876000009</v>
      </c>
      <c r="Q38" s="36">
        <f>SUMIFS(СВЦЭМ!$D$33:$D$776,СВЦЭМ!$A$33:$A$776,$A38,СВЦЭМ!$B$33:$B$776,Q$11)+'СЕТ СН'!$F$11+СВЦЭМ!$D$10+'СЕТ СН'!$F$6-'СЕТ СН'!$F$23</f>
        <v>742.42427966000014</v>
      </c>
      <c r="R38" s="36">
        <f>SUMIFS(СВЦЭМ!$D$33:$D$776,СВЦЭМ!$A$33:$A$776,$A38,СВЦЭМ!$B$33:$B$776,R$11)+'СЕТ СН'!$F$11+СВЦЭМ!$D$10+'СЕТ СН'!$F$6-'СЕТ СН'!$F$23</f>
        <v>704.49152404000006</v>
      </c>
      <c r="S38" s="36">
        <f>SUMIFS(СВЦЭМ!$D$33:$D$776,СВЦЭМ!$A$33:$A$776,$A38,СВЦЭМ!$B$33:$B$776,S$11)+'СЕТ СН'!$F$11+СВЦЭМ!$D$10+'СЕТ СН'!$F$6-'СЕТ СН'!$F$23</f>
        <v>706.97426739000014</v>
      </c>
      <c r="T38" s="36">
        <f>SUMIFS(СВЦЭМ!$D$33:$D$776,СВЦЭМ!$A$33:$A$776,$A38,СВЦЭМ!$B$33:$B$776,T$11)+'СЕТ СН'!$F$11+СВЦЭМ!$D$10+'СЕТ СН'!$F$6-'СЕТ СН'!$F$23</f>
        <v>696.48799180000015</v>
      </c>
      <c r="U38" s="36">
        <f>SUMIFS(СВЦЭМ!$D$33:$D$776,СВЦЭМ!$A$33:$A$776,$A38,СВЦЭМ!$B$33:$B$776,U$11)+'СЕТ СН'!$F$11+СВЦЭМ!$D$10+'СЕТ СН'!$F$6-'СЕТ СН'!$F$23</f>
        <v>702.69768725000006</v>
      </c>
      <c r="V38" s="36">
        <f>SUMIFS(СВЦЭМ!$D$33:$D$776,СВЦЭМ!$A$33:$A$776,$A38,СВЦЭМ!$B$33:$B$776,V$11)+'СЕТ СН'!$F$11+СВЦЭМ!$D$10+'СЕТ СН'!$F$6-'СЕТ СН'!$F$23</f>
        <v>690.07352403000016</v>
      </c>
      <c r="W38" s="36">
        <f>SUMIFS(СВЦЭМ!$D$33:$D$776,СВЦЭМ!$A$33:$A$776,$A38,СВЦЭМ!$B$33:$B$776,W$11)+'СЕТ СН'!$F$11+СВЦЭМ!$D$10+'СЕТ СН'!$F$6-'СЕТ СН'!$F$23</f>
        <v>679.71283238000012</v>
      </c>
      <c r="X38" s="36">
        <f>SUMIFS(СВЦЭМ!$D$33:$D$776,СВЦЭМ!$A$33:$A$776,$A38,СВЦЭМ!$B$33:$B$776,X$11)+'СЕТ СН'!$F$11+СВЦЭМ!$D$10+'СЕТ СН'!$F$6-'СЕТ СН'!$F$23</f>
        <v>683.53054368000005</v>
      </c>
      <c r="Y38" s="36">
        <f>SUMIFS(СВЦЭМ!$D$33:$D$776,СВЦЭМ!$A$33:$A$776,$A38,СВЦЭМ!$B$33:$B$776,Y$11)+'СЕТ СН'!$F$11+СВЦЭМ!$D$10+'СЕТ СН'!$F$6-'СЕТ СН'!$F$23</f>
        <v>746.79155096000011</v>
      </c>
    </row>
    <row r="39" spans="1:27" ht="15.75" x14ac:dyDescent="0.2">
      <c r="A39" s="35">
        <f t="shared" si="0"/>
        <v>43644</v>
      </c>
      <c r="B39" s="36">
        <f>SUMIFS(СВЦЭМ!$D$33:$D$776,СВЦЭМ!$A$33:$A$776,$A39,СВЦЭМ!$B$33:$B$776,B$11)+'СЕТ СН'!$F$11+СВЦЭМ!$D$10+'СЕТ СН'!$F$6-'СЕТ СН'!$F$23</f>
        <v>840.28626400000007</v>
      </c>
      <c r="C39" s="36">
        <f>SUMIFS(СВЦЭМ!$D$33:$D$776,СВЦЭМ!$A$33:$A$776,$A39,СВЦЭМ!$B$33:$B$776,C$11)+'СЕТ СН'!$F$11+СВЦЭМ!$D$10+'СЕТ СН'!$F$6-'СЕТ СН'!$F$23</f>
        <v>886.11844038000015</v>
      </c>
      <c r="D39" s="36">
        <f>SUMIFS(СВЦЭМ!$D$33:$D$776,СВЦЭМ!$A$33:$A$776,$A39,СВЦЭМ!$B$33:$B$776,D$11)+'СЕТ СН'!$F$11+СВЦЭМ!$D$10+'СЕТ СН'!$F$6-'СЕТ СН'!$F$23</f>
        <v>928.7726881000001</v>
      </c>
      <c r="E39" s="36">
        <f>SUMIFS(СВЦЭМ!$D$33:$D$776,СВЦЭМ!$A$33:$A$776,$A39,СВЦЭМ!$B$33:$B$776,E$11)+'СЕТ СН'!$F$11+СВЦЭМ!$D$10+'СЕТ СН'!$F$6-'СЕТ СН'!$F$23</f>
        <v>933.23639729000013</v>
      </c>
      <c r="F39" s="36">
        <f>SUMIFS(СВЦЭМ!$D$33:$D$776,СВЦЭМ!$A$33:$A$776,$A39,СВЦЭМ!$B$33:$B$776,F$11)+'СЕТ СН'!$F$11+СВЦЭМ!$D$10+'СЕТ СН'!$F$6-'СЕТ СН'!$F$23</f>
        <v>940.74726411000006</v>
      </c>
      <c r="G39" s="36">
        <f>SUMIFS(СВЦЭМ!$D$33:$D$776,СВЦЭМ!$A$33:$A$776,$A39,СВЦЭМ!$B$33:$B$776,G$11)+'СЕТ СН'!$F$11+СВЦЭМ!$D$10+'СЕТ СН'!$F$6-'СЕТ СН'!$F$23</f>
        <v>926.79869485000006</v>
      </c>
      <c r="H39" s="36">
        <f>SUMIFS(СВЦЭМ!$D$33:$D$776,СВЦЭМ!$A$33:$A$776,$A39,СВЦЭМ!$B$33:$B$776,H$11)+'СЕТ СН'!$F$11+СВЦЭМ!$D$10+'СЕТ СН'!$F$6-'СЕТ СН'!$F$23</f>
        <v>865.91620463000015</v>
      </c>
      <c r="I39" s="36">
        <f>SUMIFS(СВЦЭМ!$D$33:$D$776,СВЦЭМ!$A$33:$A$776,$A39,СВЦЭМ!$B$33:$B$776,I$11)+'СЕТ СН'!$F$11+СВЦЭМ!$D$10+'СЕТ СН'!$F$6-'СЕТ СН'!$F$23</f>
        <v>829.00130996000007</v>
      </c>
      <c r="J39" s="36">
        <f>SUMIFS(СВЦЭМ!$D$33:$D$776,СВЦЭМ!$A$33:$A$776,$A39,СВЦЭМ!$B$33:$B$776,J$11)+'СЕТ СН'!$F$11+СВЦЭМ!$D$10+'СЕТ СН'!$F$6-'СЕТ СН'!$F$23</f>
        <v>783.01282917000015</v>
      </c>
      <c r="K39" s="36">
        <f>SUMIFS(СВЦЭМ!$D$33:$D$776,СВЦЭМ!$A$33:$A$776,$A39,СВЦЭМ!$B$33:$B$776,K$11)+'СЕТ СН'!$F$11+СВЦЭМ!$D$10+'СЕТ СН'!$F$6-'СЕТ СН'!$F$23</f>
        <v>768.65537098000016</v>
      </c>
      <c r="L39" s="36">
        <f>SUMIFS(СВЦЭМ!$D$33:$D$776,СВЦЭМ!$A$33:$A$776,$A39,СВЦЭМ!$B$33:$B$776,L$11)+'СЕТ СН'!$F$11+СВЦЭМ!$D$10+'СЕТ СН'!$F$6-'СЕТ СН'!$F$23</f>
        <v>784.02068007000014</v>
      </c>
      <c r="M39" s="36">
        <f>SUMIFS(СВЦЭМ!$D$33:$D$776,СВЦЭМ!$A$33:$A$776,$A39,СВЦЭМ!$B$33:$B$776,M$11)+'СЕТ СН'!$F$11+СВЦЭМ!$D$10+'СЕТ СН'!$F$6-'СЕТ СН'!$F$23</f>
        <v>794.38087944000006</v>
      </c>
      <c r="N39" s="36">
        <f>SUMIFS(СВЦЭМ!$D$33:$D$776,СВЦЭМ!$A$33:$A$776,$A39,СВЦЭМ!$B$33:$B$776,N$11)+'СЕТ СН'!$F$11+СВЦЭМ!$D$10+'СЕТ СН'!$F$6-'СЕТ СН'!$F$23</f>
        <v>813.4204398600001</v>
      </c>
      <c r="O39" s="36">
        <f>SUMIFS(СВЦЭМ!$D$33:$D$776,СВЦЭМ!$A$33:$A$776,$A39,СВЦЭМ!$B$33:$B$776,O$11)+'СЕТ СН'!$F$11+СВЦЭМ!$D$10+'СЕТ СН'!$F$6-'СЕТ СН'!$F$23</f>
        <v>805.55964325000014</v>
      </c>
      <c r="P39" s="36">
        <f>SUMIFS(СВЦЭМ!$D$33:$D$776,СВЦЭМ!$A$33:$A$776,$A39,СВЦЭМ!$B$33:$B$776,P$11)+'СЕТ СН'!$F$11+СВЦЭМ!$D$10+'СЕТ СН'!$F$6-'СЕТ СН'!$F$23</f>
        <v>796.81104076000008</v>
      </c>
      <c r="Q39" s="36">
        <f>SUMIFS(СВЦЭМ!$D$33:$D$776,СВЦЭМ!$A$33:$A$776,$A39,СВЦЭМ!$B$33:$B$776,Q$11)+'СЕТ СН'!$F$11+СВЦЭМ!$D$10+'СЕТ СН'!$F$6-'СЕТ СН'!$F$23</f>
        <v>774.43526806000011</v>
      </c>
      <c r="R39" s="36">
        <f>SUMIFS(СВЦЭМ!$D$33:$D$776,СВЦЭМ!$A$33:$A$776,$A39,СВЦЭМ!$B$33:$B$776,R$11)+'СЕТ СН'!$F$11+СВЦЭМ!$D$10+'СЕТ СН'!$F$6-'СЕТ СН'!$F$23</f>
        <v>744.26232042000015</v>
      </c>
      <c r="S39" s="36">
        <f>SUMIFS(СВЦЭМ!$D$33:$D$776,СВЦЭМ!$A$33:$A$776,$A39,СВЦЭМ!$B$33:$B$776,S$11)+'СЕТ СН'!$F$11+СВЦЭМ!$D$10+'СЕТ СН'!$F$6-'СЕТ СН'!$F$23</f>
        <v>715.31927145000009</v>
      </c>
      <c r="T39" s="36">
        <f>SUMIFS(СВЦЭМ!$D$33:$D$776,СВЦЭМ!$A$33:$A$776,$A39,СВЦЭМ!$B$33:$B$776,T$11)+'СЕТ СН'!$F$11+СВЦЭМ!$D$10+'СЕТ СН'!$F$6-'СЕТ СН'!$F$23</f>
        <v>732.34635048000007</v>
      </c>
      <c r="U39" s="36">
        <f>SUMIFS(СВЦЭМ!$D$33:$D$776,СВЦЭМ!$A$33:$A$776,$A39,СВЦЭМ!$B$33:$B$776,U$11)+'СЕТ СН'!$F$11+СВЦЭМ!$D$10+'СЕТ СН'!$F$6-'СЕТ СН'!$F$23</f>
        <v>740.65948173000015</v>
      </c>
      <c r="V39" s="36">
        <f>SUMIFS(СВЦЭМ!$D$33:$D$776,СВЦЭМ!$A$33:$A$776,$A39,СВЦЭМ!$B$33:$B$776,V$11)+'СЕТ СН'!$F$11+СВЦЭМ!$D$10+'СЕТ СН'!$F$6-'СЕТ СН'!$F$23</f>
        <v>744.43464658000016</v>
      </c>
      <c r="W39" s="36">
        <f>SUMIFS(СВЦЭМ!$D$33:$D$776,СВЦЭМ!$A$33:$A$776,$A39,СВЦЭМ!$B$33:$B$776,W$11)+'СЕТ СН'!$F$11+СВЦЭМ!$D$10+'СЕТ СН'!$F$6-'СЕТ СН'!$F$23</f>
        <v>711.31330559000014</v>
      </c>
      <c r="X39" s="36">
        <f>SUMIFS(СВЦЭМ!$D$33:$D$776,СВЦЭМ!$A$33:$A$776,$A39,СВЦЭМ!$B$33:$B$776,X$11)+'СЕТ СН'!$F$11+СВЦЭМ!$D$10+'СЕТ СН'!$F$6-'СЕТ СН'!$F$23</f>
        <v>709.15794676000007</v>
      </c>
      <c r="Y39" s="36">
        <f>SUMIFS(СВЦЭМ!$D$33:$D$776,СВЦЭМ!$A$33:$A$776,$A39,СВЦЭМ!$B$33:$B$776,Y$11)+'СЕТ СН'!$F$11+СВЦЭМ!$D$10+'СЕТ СН'!$F$6-'СЕТ СН'!$F$23</f>
        <v>798.93206261000012</v>
      </c>
    </row>
    <row r="40" spans="1:27" ht="15.75" x14ac:dyDescent="0.2">
      <c r="A40" s="35">
        <f t="shared" si="0"/>
        <v>43645</v>
      </c>
      <c r="B40" s="36">
        <f>SUMIFS(СВЦЭМ!$D$33:$D$776,СВЦЭМ!$A$33:$A$776,$A40,СВЦЭМ!$B$33:$B$776,B$11)+'СЕТ СН'!$F$11+СВЦЭМ!$D$10+'СЕТ СН'!$F$6-'СЕТ СН'!$F$23</f>
        <v>831.89286818000005</v>
      </c>
      <c r="C40" s="36">
        <f>SUMIFS(СВЦЭМ!$D$33:$D$776,СВЦЭМ!$A$33:$A$776,$A40,СВЦЭМ!$B$33:$B$776,C$11)+'СЕТ СН'!$F$11+СВЦЭМ!$D$10+'СЕТ СН'!$F$6-'СЕТ СН'!$F$23</f>
        <v>880.07282226000007</v>
      </c>
      <c r="D40" s="36">
        <f>SUMIFS(СВЦЭМ!$D$33:$D$776,СВЦЭМ!$A$33:$A$776,$A40,СВЦЭМ!$B$33:$B$776,D$11)+'СЕТ СН'!$F$11+СВЦЭМ!$D$10+'СЕТ СН'!$F$6-'СЕТ СН'!$F$23</f>
        <v>904.5149031200001</v>
      </c>
      <c r="E40" s="36">
        <f>SUMIFS(СВЦЭМ!$D$33:$D$776,СВЦЭМ!$A$33:$A$776,$A40,СВЦЭМ!$B$33:$B$776,E$11)+'СЕТ СН'!$F$11+СВЦЭМ!$D$10+'СЕТ СН'!$F$6-'СЕТ СН'!$F$23</f>
        <v>924.16437930000006</v>
      </c>
      <c r="F40" s="36">
        <f>SUMIFS(СВЦЭМ!$D$33:$D$776,СВЦЭМ!$A$33:$A$776,$A40,СВЦЭМ!$B$33:$B$776,F$11)+'СЕТ СН'!$F$11+СВЦЭМ!$D$10+'СЕТ СН'!$F$6-'СЕТ СН'!$F$23</f>
        <v>928.65477234000014</v>
      </c>
      <c r="G40" s="36">
        <f>SUMIFS(СВЦЭМ!$D$33:$D$776,СВЦЭМ!$A$33:$A$776,$A40,СВЦЭМ!$B$33:$B$776,G$11)+'СЕТ СН'!$F$11+СВЦЭМ!$D$10+'СЕТ СН'!$F$6-'СЕТ СН'!$F$23</f>
        <v>926.13331001000006</v>
      </c>
      <c r="H40" s="36">
        <f>SUMIFS(СВЦЭМ!$D$33:$D$776,СВЦЭМ!$A$33:$A$776,$A40,СВЦЭМ!$B$33:$B$776,H$11)+'СЕТ СН'!$F$11+СВЦЭМ!$D$10+'СЕТ СН'!$F$6-'СЕТ СН'!$F$23</f>
        <v>888.74452552000014</v>
      </c>
      <c r="I40" s="36">
        <f>SUMIFS(СВЦЭМ!$D$33:$D$776,СВЦЭМ!$A$33:$A$776,$A40,СВЦЭМ!$B$33:$B$776,I$11)+'СЕТ СН'!$F$11+СВЦЭМ!$D$10+'СЕТ СН'!$F$6-'СЕТ СН'!$F$23</f>
        <v>850.57060969000008</v>
      </c>
      <c r="J40" s="36">
        <f>SUMIFS(СВЦЭМ!$D$33:$D$776,СВЦЭМ!$A$33:$A$776,$A40,СВЦЭМ!$B$33:$B$776,J$11)+'СЕТ СН'!$F$11+СВЦЭМ!$D$10+'СЕТ СН'!$F$6-'СЕТ СН'!$F$23</f>
        <v>834.38017203000015</v>
      </c>
      <c r="K40" s="36">
        <f>SUMIFS(СВЦЭМ!$D$33:$D$776,СВЦЭМ!$A$33:$A$776,$A40,СВЦЭМ!$B$33:$B$776,K$11)+'СЕТ СН'!$F$11+СВЦЭМ!$D$10+'СЕТ СН'!$F$6-'СЕТ СН'!$F$23</f>
        <v>787.06393649000006</v>
      </c>
      <c r="L40" s="36">
        <f>SUMIFS(СВЦЭМ!$D$33:$D$776,СВЦЭМ!$A$33:$A$776,$A40,СВЦЭМ!$B$33:$B$776,L$11)+'СЕТ СН'!$F$11+СВЦЭМ!$D$10+'СЕТ СН'!$F$6-'СЕТ СН'!$F$23</f>
        <v>768.55035405000012</v>
      </c>
      <c r="M40" s="36">
        <f>SUMIFS(СВЦЭМ!$D$33:$D$776,СВЦЭМ!$A$33:$A$776,$A40,СВЦЭМ!$B$33:$B$776,M$11)+'СЕТ СН'!$F$11+СВЦЭМ!$D$10+'СЕТ СН'!$F$6-'СЕТ СН'!$F$23</f>
        <v>763.52483741000015</v>
      </c>
      <c r="N40" s="36">
        <f>SUMIFS(СВЦЭМ!$D$33:$D$776,СВЦЭМ!$A$33:$A$776,$A40,СВЦЭМ!$B$33:$B$776,N$11)+'СЕТ СН'!$F$11+СВЦЭМ!$D$10+'СЕТ СН'!$F$6-'СЕТ СН'!$F$23</f>
        <v>774.94107028000008</v>
      </c>
      <c r="O40" s="36">
        <f>SUMIFS(СВЦЭМ!$D$33:$D$776,СВЦЭМ!$A$33:$A$776,$A40,СВЦЭМ!$B$33:$B$776,O$11)+'СЕТ СН'!$F$11+СВЦЭМ!$D$10+'СЕТ СН'!$F$6-'СЕТ СН'!$F$23</f>
        <v>775.96804925000015</v>
      </c>
      <c r="P40" s="36">
        <f>SUMIFS(СВЦЭМ!$D$33:$D$776,СВЦЭМ!$A$33:$A$776,$A40,СВЦЭМ!$B$33:$B$776,P$11)+'СЕТ СН'!$F$11+СВЦЭМ!$D$10+'СЕТ СН'!$F$6-'СЕТ СН'!$F$23</f>
        <v>779.33275146000005</v>
      </c>
      <c r="Q40" s="36">
        <f>SUMIFS(СВЦЭМ!$D$33:$D$776,СВЦЭМ!$A$33:$A$776,$A40,СВЦЭМ!$B$33:$B$776,Q$11)+'СЕТ СН'!$F$11+СВЦЭМ!$D$10+'СЕТ СН'!$F$6-'СЕТ СН'!$F$23</f>
        <v>748.75879647000011</v>
      </c>
      <c r="R40" s="36">
        <f>SUMIFS(СВЦЭМ!$D$33:$D$776,СВЦЭМ!$A$33:$A$776,$A40,СВЦЭМ!$B$33:$B$776,R$11)+'СЕТ СН'!$F$11+СВЦЭМ!$D$10+'СЕТ СН'!$F$6-'СЕТ СН'!$F$23</f>
        <v>710.72052961000009</v>
      </c>
      <c r="S40" s="36">
        <f>SUMIFS(СВЦЭМ!$D$33:$D$776,СВЦЭМ!$A$33:$A$776,$A40,СВЦЭМ!$B$33:$B$776,S$11)+'СЕТ СН'!$F$11+СВЦЭМ!$D$10+'СЕТ СН'!$F$6-'СЕТ СН'!$F$23</f>
        <v>696.23343661000013</v>
      </c>
      <c r="T40" s="36">
        <f>SUMIFS(СВЦЭМ!$D$33:$D$776,СВЦЭМ!$A$33:$A$776,$A40,СВЦЭМ!$B$33:$B$776,T$11)+'СЕТ СН'!$F$11+СВЦЭМ!$D$10+'СЕТ СН'!$F$6-'СЕТ СН'!$F$23</f>
        <v>691.49817986000005</v>
      </c>
      <c r="U40" s="36">
        <f>SUMIFS(СВЦЭМ!$D$33:$D$776,СВЦЭМ!$A$33:$A$776,$A40,СВЦЭМ!$B$33:$B$776,U$11)+'СЕТ СН'!$F$11+СВЦЭМ!$D$10+'СЕТ СН'!$F$6-'СЕТ СН'!$F$23</f>
        <v>695.44083240000009</v>
      </c>
      <c r="V40" s="36">
        <f>SUMIFS(СВЦЭМ!$D$33:$D$776,СВЦЭМ!$A$33:$A$776,$A40,СВЦЭМ!$B$33:$B$776,V$11)+'СЕТ СН'!$F$11+СВЦЭМ!$D$10+'СЕТ СН'!$F$6-'СЕТ СН'!$F$23</f>
        <v>696.79237489000013</v>
      </c>
      <c r="W40" s="36">
        <f>SUMIFS(СВЦЭМ!$D$33:$D$776,СВЦЭМ!$A$33:$A$776,$A40,СВЦЭМ!$B$33:$B$776,W$11)+'СЕТ СН'!$F$11+СВЦЭМ!$D$10+'СЕТ СН'!$F$6-'СЕТ СН'!$F$23</f>
        <v>674.20897086000014</v>
      </c>
      <c r="X40" s="36">
        <f>SUMIFS(СВЦЭМ!$D$33:$D$776,СВЦЭМ!$A$33:$A$776,$A40,СВЦЭМ!$B$33:$B$776,X$11)+'СЕТ СН'!$F$11+СВЦЭМ!$D$10+'СЕТ СН'!$F$6-'СЕТ СН'!$F$23</f>
        <v>686.05265893000012</v>
      </c>
      <c r="Y40" s="36">
        <f>SUMIFS(СВЦЭМ!$D$33:$D$776,СВЦЭМ!$A$33:$A$776,$A40,СВЦЭМ!$B$33:$B$776,Y$11)+'СЕТ СН'!$F$11+СВЦЭМ!$D$10+'СЕТ СН'!$F$6-'СЕТ СН'!$F$23</f>
        <v>767.44942957000012</v>
      </c>
    </row>
    <row r="41" spans="1:27" ht="15.75" x14ac:dyDescent="0.2">
      <c r="A41" s="35">
        <f t="shared" si="0"/>
        <v>43646</v>
      </c>
      <c r="B41" s="36">
        <f>SUMIFS(СВЦЭМ!$D$33:$D$776,СВЦЭМ!$A$33:$A$776,$A41,СВЦЭМ!$B$33:$B$776,B$11)+'СЕТ СН'!$F$11+СВЦЭМ!$D$10+'СЕТ СН'!$F$6-'СЕТ СН'!$F$23</f>
        <v>820.02772913000013</v>
      </c>
      <c r="C41" s="36">
        <f>SUMIFS(СВЦЭМ!$D$33:$D$776,СВЦЭМ!$A$33:$A$776,$A41,СВЦЭМ!$B$33:$B$776,C$11)+'СЕТ СН'!$F$11+СВЦЭМ!$D$10+'СЕТ СН'!$F$6-'СЕТ СН'!$F$23</f>
        <v>862.82479458000012</v>
      </c>
      <c r="D41" s="36">
        <f>SUMIFS(СВЦЭМ!$D$33:$D$776,СВЦЭМ!$A$33:$A$776,$A41,СВЦЭМ!$B$33:$B$776,D$11)+'СЕТ СН'!$F$11+СВЦЭМ!$D$10+'СЕТ СН'!$F$6-'СЕТ СН'!$F$23</f>
        <v>903.52795483000011</v>
      </c>
      <c r="E41" s="36">
        <f>SUMIFS(СВЦЭМ!$D$33:$D$776,СВЦЭМ!$A$33:$A$776,$A41,СВЦЭМ!$B$33:$B$776,E$11)+'СЕТ СН'!$F$11+СВЦЭМ!$D$10+'СЕТ СН'!$F$6-'СЕТ СН'!$F$23</f>
        <v>925.98362550000013</v>
      </c>
      <c r="F41" s="36">
        <f>SUMIFS(СВЦЭМ!$D$33:$D$776,СВЦЭМ!$A$33:$A$776,$A41,СВЦЭМ!$B$33:$B$776,F$11)+'СЕТ СН'!$F$11+СВЦЭМ!$D$10+'СЕТ СН'!$F$6-'СЕТ СН'!$F$23</f>
        <v>932.73260803000005</v>
      </c>
      <c r="G41" s="36">
        <f>SUMIFS(СВЦЭМ!$D$33:$D$776,СВЦЭМ!$A$33:$A$776,$A41,СВЦЭМ!$B$33:$B$776,G$11)+'СЕТ СН'!$F$11+СВЦЭМ!$D$10+'СЕТ СН'!$F$6-'СЕТ СН'!$F$23</f>
        <v>938.41048531000013</v>
      </c>
      <c r="H41" s="36">
        <f>SUMIFS(СВЦЭМ!$D$33:$D$776,СВЦЭМ!$A$33:$A$776,$A41,СВЦЭМ!$B$33:$B$776,H$11)+'СЕТ СН'!$F$11+СВЦЭМ!$D$10+'СЕТ СН'!$F$6-'СЕТ СН'!$F$23</f>
        <v>913.51379437000014</v>
      </c>
      <c r="I41" s="36">
        <f>SUMIFS(СВЦЭМ!$D$33:$D$776,СВЦЭМ!$A$33:$A$776,$A41,СВЦЭМ!$B$33:$B$776,I$11)+'СЕТ СН'!$F$11+СВЦЭМ!$D$10+'СЕТ СН'!$F$6-'СЕТ СН'!$F$23</f>
        <v>878.40526862000013</v>
      </c>
      <c r="J41" s="36">
        <f>SUMIFS(СВЦЭМ!$D$33:$D$776,СВЦЭМ!$A$33:$A$776,$A41,СВЦЭМ!$B$33:$B$776,J$11)+'СЕТ СН'!$F$11+СВЦЭМ!$D$10+'СЕТ СН'!$F$6-'СЕТ СН'!$F$23</f>
        <v>819.31139895000013</v>
      </c>
      <c r="K41" s="36">
        <f>SUMIFS(СВЦЭМ!$D$33:$D$776,СВЦЭМ!$A$33:$A$776,$A41,СВЦЭМ!$B$33:$B$776,K$11)+'СЕТ СН'!$F$11+СВЦЭМ!$D$10+'СЕТ СН'!$F$6-'СЕТ СН'!$F$23</f>
        <v>794.45182888000011</v>
      </c>
      <c r="L41" s="36">
        <f>SUMIFS(СВЦЭМ!$D$33:$D$776,СВЦЭМ!$A$33:$A$776,$A41,СВЦЭМ!$B$33:$B$776,L$11)+'СЕТ СН'!$F$11+СВЦЭМ!$D$10+'СЕТ СН'!$F$6-'СЕТ СН'!$F$23</f>
        <v>768.98794498000007</v>
      </c>
      <c r="M41" s="36">
        <f>SUMIFS(СВЦЭМ!$D$33:$D$776,СВЦЭМ!$A$33:$A$776,$A41,СВЦЭМ!$B$33:$B$776,M$11)+'СЕТ СН'!$F$11+СВЦЭМ!$D$10+'СЕТ СН'!$F$6-'СЕТ СН'!$F$23</f>
        <v>753.00448624000012</v>
      </c>
      <c r="N41" s="36">
        <f>SUMIFS(СВЦЭМ!$D$33:$D$776,СВЦЭМ!$A$33:$A$776,$A41,СВЦЭМ!$B$33:$B$776,N$11)+'СЕТ СН'!$F$11+СВЦЭМ!$D$10+'СЕТ СН'!$F$6-'СЕТ СН'!$F$23</f>
        <v>768.08017193000012</v>
      </c>
      <c r="O41" s="36">
        <f>SUMIFS(СВЦЭМ!$D$33:$D$776,СВЦЭМ!$A$33:$A$776,$A41,СВЦЭМ!$B$33:$B$776,O$11)+'СЕТ СН'!$F$11+СВЦЭМ!$D$10+'СЕТ СН'!$F$6-'СЕТ СН'!$F$23</f>
        <v>789.42049469000006</v>
      </c>
      <c r="P41" s="36">
        <f>SUMIFS(СВЦЭМ!$D$33:$D$776,СВЦЭМ!$A$33:$A$776,$A41,СВЦЭМ!$B$33:$B$776,P$11)+'СЕТ СН'!$F$11+СВЦЭМ!$D$10+'СЕТ СН'!$F$6-'СЕТ СН'!$F$23</f>
        <v>796.71744329000012</v>
      </c>
      <c r="Q41" s="36">
        <f>SUMIFS(СВЦЭМ!$D$33:$D$776,СВЦЭМ!$A$33:$A$776,$A41,СВЦЭМ!$B$33:$B$776,Q$11)+'СЕТ СН'!$F$11+СВЦЭМ!$D$10+'СЕТ СН'!$F$6-'СЕТ СН'!$F$23</f>
        <v>764.27467636000006</v>
      </c>
      <c r="R41" s="36">
        <f>SUMIFS(СВЦЭМ!$D$33:$D$776,СВЦЭМ!$A$33:$A$776,$A41,СВЦЭМ!$B$33:$B$776,R$11)+'СЕТ СН'!$F$11+СВЦЭМ!$D$10+'СЕТ СН'!$F$6-'СЕТ СН'!$F$23</f>
        <v>703.23211226000012</v>
      </c>
      <c r="S41" s="36">
        <f>SUMIFS(СВЦЭМ!$D$33:$D$776,СВЦЭМ!$A$33:$A$776,$A41,СВЦЭМ!$B$33:$B$776,S$11)+'СЕТ СН'!$F$11+СВЦЭМ!$D$10+'СЕТ СН'!$F$6-'СЕТ СН'!$F$23</f>
        <v>701.30130960000008</v>
      </c>
      <c r="T41" s="36">
        <f>SUMIFS(СВЦЭМ!$D$33:$D$776,СВЦЭМ!$A$33:$A$776,$A41,СВЦЭМ!$B$33:$B$776,T$11)+'СЕТ СН'!$F$11+СВЦЭМ!$D$10+'СЕТ СН'!$F$6-'СЕТ СН'!$F$23</f>
        <v>711.44271504000005</v>
      </c>
      <c r="U41" s="36">
        <f>SUMIFS(СВЦЭМ!$D$33:$D$776,СВЦЭМ!$A$33:$A$776,$A41,СВЦЭМ!$B$33:$B$776,U$11)+'СЕТ СН'!$F$11+СВЦЭМ!$D$10+'СЕТ СН'!$F$6-'СЕТ СН'!$F$23</f>
        <v>727.53882195000006</v>
      </c>
      <c r="V41" s="36">
        <f>SUMIFS(СВЦЭМ!$D$33:$D$776,СВЦЭМ!$A$33:$A$776,$A41,СВЦЭМ!$B$33:$B$776,V$11)+'СЕТ СН'!$F$11+СВЦЭМ!$D$10+'СЕТ СН'!$F$6-'СЕТ СН'!$F$23</f>
        <v>695.52914767000016</v>
      </c>
      <c r="W41" s="36">
        <f>SUMIFS(СВЦЭМ!$D$33:$D$776,СВЦЭМ!$A$33:$A$776,$A41,СВЦЭМ!$B$33:$B$776,W$11)+'СЕТ СН'!$F$11+СВЦЭМ!$D$10+'СЕТ СН'!$F$6-'СЕТ СН'!$F$23</f>
        <v>673.69327004000013</v>
      </c>
      <c r="X41" s="36">
        <f>SUMIFS(СВЦЭМ!$D$33:$D$776,СВЦЭМ!$A$33:$A$776,$A41,СВЦЭМ!$B$33:$B$776,X$11)+'СЕТ СН'!$F$11+СВЦЭМ!$D$10+'СЕТ СН'!$F$6-'СЕТ СН'!$F$23</f>
        <v>691.57880713000009</v>
      </c>
      <c r="Y41" s="36">
        <f>SUMIFS(СВЦЭМ!$D$33:$D$776,СВЦЭМ!$A$33:$A$776,$A41,СВЦЭМ!$B$33:$B$776,Y$11)+'СЕТ СН'!$F$11+СВЦЭМ!$D$10+'СЕТ СН'!$F$6-'СЕТ СН'!$F$23</f>
        <v>749.88796672000012</v>
      </c>
    </row>
    <row r="42" spans="1:27" ht="15.75" hidden="1" x14ac:dyDescent="0.2">
      <c r="A42" s="35">
        <f t="shared" si="0"/>
        <v>43647</v>
      </c>
      <c r="B42" s="36">
        <f>SUMIFS(СВЦЭМ!$D$33:$D$776,СВЦЭМ!$A$33:$A$776,$A42,СВЦЭМ!$B$33:$B$776,B$11)+'СЕТ СН'!$F$11+СВЦЭМ!$D$10+'СЕТ СН'!$F$6-'СЕТ СН'!$F$23</f>
        <v>113.79720990999999</v>
      </c>
      <c r="C42" s="36">
        <f>SUMIFS(СВЦЭМ!$D$33:$D$776,СВЦЭМ!$A$33:$A$776,$A42,СВЦЭМ!$B$33:$B$776,C$11)+'СЕТ СН'!$F$11+СВЦЭМ!$D$10+'СЕТ СН'!$F$6-'СЕТ СН'!$F$23</f>
        <v>113.79720990999999</v>
      </c>
      <c r="D42" s="36">
        <f>SUMIFS(СВЦЭМ!$D$33:$D$776,СВЦЭМ!$A$33:$A$776,$A42,СВЦЭМ!$B$33:$B$776,D$11)+'СЕТ СН'!$F$11+СВЦЭМ!$D$10+'СЕТ СН'!$F$6-'СЕТ СН'!$F$23</f>
        <v>113.79720990999999</v>
      </c>
      <c r="E42" s="36">
        <f>SUMIFS(СВЦЭМ!$D$33:$D$776,СВЦЭМ!$A$33:$A$776,$A42,СВЦЭМ!$B$33:$B$776,E$11)+'СЕТ СН'!$F$11+СВЦЭМ!$D$10+'СЕТ СН'!$F$6-'СЕТ СН'!$F$23</f>
        <v>113.79720990999999</v>
      </c>
      <c r="F42" s="36">
        <f>SUMIFS(СВЦЭМ!$D$33:$D$776,СВЦЭМ!$A$33:$A$776,$A42,СВЦЭМ!$B$33:$B$776,F$11)+'СЕТ СН'!$F$11+СВЦЭМ!$D$10+'СЕТ СН'!$F$6-'СЕТ СН'!$F$23</f>
        <v>113.79720990999999</v>
      </c>
      <c r="G42" s="36">
        <f>SUMIFS(СВЦЭМ!$D$33:$D$776,СВЦЭМ!$A$33:$A$776,$A42,СВЦЭМ!$B$33:$B$776,G$11)+'СЕТ СН'!$F$11+СВЦЭМ!$D$10+'СЕТ СН'!$F$6-'СЕТ СН'!$F$23</f>
        <v>113.79720990999999</v>
      </c>
      <c r="H42" s="36">
        <f>SUMIFS(СВЦЭМ!$D$33:$D$776,СВЦЭМ!$A$33:$A$776,$A42,СВЦЭМ!$B$33:$B$776,H$11)+'СЕТ СН'!$F$11+СВЦЭМ!$D$10+'СЕТ СН'!$F$6-'СЕТ СН'!$F$23</f>
        <v>113.79720990999999</v>
      </c>
      <c r="I42" s="36">
        <f>SUMIFS(СВЦЭМ!$D$33:$D$776,СВЦЭМ!$A$33:$A$776,$A42,СВЦЭМ!$B$33:$B$776,I$11)+'СЕТ СН'!$F$11+СВЦЭМ!$D$10+'СЕТ СН'!$F$6-'СЕТ СН'!$F$23</f>
        <v>113.79720990999999</v>
      </c>
      <c r="J42" s="36">
        <f>SUMIFS(СВЦЭМ!$D$33:$D$776,СВЦЭМ!$A$33:$A$776,$A42,СВЦЭМ!$B$33:$B$776,J$11)+'СЕТ СН'!$F$11+СВЦЭМ!$D$10+'СЕТ СН'!$F$6-'СЕТ СН'!$F$23</f>
        <v>113.79720990999999</v>
      </c>
      <c r="K42" s="36">
        <f>SUMIFS(СВЦЭМ!$D$33:$D$776,СВЦЭМ!$A$33:$A$776,$A42,СВЦЭМ!$B$33:$B$776,K$11)+'СЕТ СН'!$F$11+СВЦЭМ!$D$10+'СЕТ СН'!$F$6-'СЕТ СН'!$F$23</f>
        <v>113.79720990999999</v>
      </c>
      <c r="L42" s="36">
        <f>SUMIFS(СВЦЭМ!$D$33:$D$776,СВЦЭМ!$A$33:$A$776,$A42,СВЦЭМ!$B$33:$B$776,L$11)+'СЕТ СН'!$F$11+СВЦЭМ!$D$10+'СЕТ СН'!$F$6-'СЕТ СН'!$F$23</f>
        <v>113.79720990999999</v>
      </c>
      <c r="M42" s="36">
        <f>SUMIFS(СВЦЭМ!$D$33:$D$776,СВЦЭМ!$A$33:$A$776,$A42,СВЦЭМ!$B$33:$B$776,M$11)+'СЕТ СН'!$F$11+СВЦЭМ!$D$10+'СЕТ СН'!$F$6-'СЕТ СН'!$F$23</f>
        <v>113.79720990999999</v>
      </c>
      <c r="N42" s="36">
        <f>SUMIFS(СВЦЭМ!$D$33:$D$776,СВЦЭМ!$A$33:$A$776,$A42,СВЦЭМ!$B$33:$B$776,N$11)+'СЕТ СН'!$F$11+СВЦЭМ!$D$10+'СЕТ СН'!$F$6-'СЕТ СН'!$F$23</f>
        <v>113.79720990999999</v>
      </c>
      <c r="O42" s="36">
        <f>SUMIFS(СВЦЭМ!$D$33:$D$776,СВЦЭМ!$A$33:$A$776,$A42,СВЦЭМ!$B$33:$B$776,O$11)+'СЕТ СН'!$F$11+СВЦЭМ!$D$10+'СЕТ СН'!$F$6-'СЕТ СН'!$F$23</f>
        <v>113.79720990999999</v>
      </c>
      <c r="P42" s="36">
        <f>SUMIFS(СВЦЭМ!$D$33:$D$776,СВЦЭМ!$A$33:$A$776,$A42,СВЦЭМ!$B$33:$B$776,P$11)+'СЕТ СН'!$F$11+СВЦЭМ!$D$10+'СЕТ СН'!$F$6-'СЕТ СН'!$F$23</f>
        <v>113.79720990999999</v>
      </c>
      <c r="Q42" s="36">
        <f>SUMIFS(СВЦЭМ!$D$33:$D$776,СВЦЭМ!$A$33:$A$776,$A42,СВЦЭМ!$B$33:$B$776,Q$11)+'СЕТ СН'!$F$11+СВЦЭМ!$D$10+'СЕТ СН'!$F$6-'СЕТ СН'!$F$23</f>
        <v>113.79720990999999</v>
      </c>
      <c r="R42" s="36">
        <f>SUMIFS(СВЦЭМ!$D$33:$D$776,СВЦЭМ!$A$33:$A$776,$A42,СВЦЭМ!$B$33:$B$776,R$11)+'СЕТ СН'!$F$11+СВЦЭМ!$D$10+'СЕТ СН'!$F$6-'СЕТ СН'!$F$23</f>
        <v>113.79720990999999</v>
      </c>
      <c r="S42" s="36">
        <f>SUMIFS(СВЦЭМ!$D$33:$D$776,СВЦЭМ!$A$33:$A$776,$A42,СВЦЭМ!$B$33:$B$776,S$11)+'СЕТ СН'!$F$11+СВЦЭМ!$D$10+'СЕТ СН'!$F$6-'СЕТ СН'!$F$23</f>
        <v>113.79720990999999</v>
      </c>
      <c r="T42" s="36">
        <f>SUMIFS(СВЦЭМ!$D$33:$D$776,СВЦЭМ!$A$33:$A$776,$A42,СВЦЭМ!$B$33:$B$776,T$11)+'СЕТ СН'!$F$11+СВЦЭМ!$D$10+'СЕТ СН'!$F$6-'СЕТ СН'!$F$23</f>
        <v>113.79720990999999</v>
      </c>
      <c r="U42" s="36">
        <f>SUMIFS(СВЦЭМ!$D$33:$D$776,СВЦЭМ!$A$33:$A$776,$A42,СВЦЭМ!$B$33:$B$776,U$11)+'СЕТ СН'!$F$11+СВЦЭМ!$D$10+'СЕТ СН'!$F$6-'СЕТ СН'!$F$23</f>
        <v>113.79720990999999</v>
      </c>
      <c r="V42" s="36">
        <f>SUMIFS(СВЦЭМ!$D$33:$D$776,СВЦЭМ!$A$33:$A$776,$A42,СВЦЭМ!$B$33:$B$776,V$11)+'СЕТ СН'!$F$11+СВЦЭМ!$D$10+'СЕТ СН'!$F$6-'СЕТ СН'!$F$23</f>
        <v>113.79720990999999</v>
      </c>
      <c r="W42" s="36">
        <f>SUMIFS(СВЦЭМ!$D$33:$D$776,СВЦЭМ!$A$33:$A$776,$A42,СВЦЭМ!$B$33:$B$776,W$11)+'СЕТ СН'!$F$11+СВЦЭМ!$D$10+'СЕТ СН'!$F$6-'СЕТ СН'!$F$23</f>
        <v>113.79720990999999</v>
      </c>
      <c r="X42" s="36">
        <f>SUMIFS(СВЦЭМ!$D$33:$D$776,СВЦЭМ!$A$33:$A$776,$A42,СВЦЭМ!$B$33:$B$776,X$11)+'СЕТ СН'!$F$11+СВЦЭМ!$D$10+'СЕТ СН'!$F$6-'СЕТ СН'!$F$23</f>
        <v>113.79720990999999</v>
      </c>
      <c r="Y42" s="36">
        <f>SUMIFS(СВЦЭМ!$D$33:$D$776,СВЦЭМ!$A$33:$A$776,$A42,СВЦЭМ!$B$33:$B$776,Y$11)+'СЕТ СН'!$F$11+СВЦЭМ!$D$10+'СЕТ СН'!$F$6-'СЕТ СН'!$F$23</f>
        <v>113.79720990999999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1" t="s">
        <v>7</v>
      </c>
      <c r="B45" s="125" t="s">
        <v>71</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01.06.2019</v>
      </c>
      <c r="B48" s="36">
        <f>SUMIFS(СВЦЭМ!$D$33:$D$776,СВЦЭМ!$A$33:$A$776,$A48,СВЦЭМ!$B$33:$B$776,B$47)+'СЕТ СН'!$G$11+СВЦЭМ!$D$10+'СЕТ СН'!$G$6-'СЕТ СН'!$G$23</f>
        <v>1009.1556842</v>
      </c>
      <c r="C48" s="36">
        <f>SUMIFS(СВЦЭМ!$D$33:$D$776,СВЦЭМ!$A$33:$A$776,$A48,СВЦЭМ!$B$33:$B$776,C$47)+'СЕТ СН'!$G$11+СВЦЭМ!$D$10+'СЕТ СН'!$G$6-'СЕТ СН'!$G$23</f>
        <v>1060.85643138</v>
      </c>
      <c r="D48" s="36">
        <f>SUMIFS(СВЦЭМ!$D$33:$D$776,СВЦЭМ!$A$33:$A$776,$A48,СВЦЭМ!$B$33:$B$776,D$47)+'СЕТ СН'!$G$11+СВЦЭМ!$D$10+'СЕТ СН'!$G$6-'СЕТ СН'!$G$23</f>
        <v>1109.9777913600001</v>
      </c>
      <c r="E48" s="36">
        <f>SUMIFS(СВЦЭМ!$D$33:$D$776,СВЦЭМ!$A$33:$A$776,$A48,СВЦЭМ!$B$33:$B$776,E$47)+'СЕТ СН'!$G$11+СВЦЭМ!$D$10+'СЕТ СН'!$G$6-'СЕТ СН'!$G$23</f>
        <v>1136.2489779699999</v>
      </c>
      <c r="F48" s="36">
        <f>SUMIFS(СВЦЭМ!$D$33:$D$776,СВЦЭМ!$A$33:$A$776,$A48,СВЦЭМ!$B$33:$B$776,F$47)+'СЕТ СН'!$G$11+СВЦЭМ!$D$10+'СЕТ СН'!$G$6-'СЕТ СН'!$G$23</f>
        <v>1148.43594611</v>
      </c>
      <c r="G48" s="36">
        <f>SUMIFS(СВЦЭМ!$D$33:$D$776,СВЦЭМ!$A$33:$A$776,$A48,СВЦЭМ!$B$33:$B$776,G$47)+'СЕТ СН'!$G$11+СВЦЭМ!$D$10+'СЕТ СН'!$G$6-'СЕТ СН'!$G$23</f>
        <v>1154.3418421199999</v>
      </c>
      <c r="H48" s="36">
        <f>SUMIFS(СВЦЭМ!$D$33:$D$776,СВЦЭМ!$A$33:$A$776,$A48,СВЦЭМ!$B$33:$B$776,H$47)+'СЕТ СН'!$G$11+СВЦЭМ!$D$10+'СЕТ СН'!$G$6-'СЕТ СН'!$G$23</f>
        <v>1115.9301166800001</v>
      </c>
      <c r="I48" s="36">
        <f>SUMIFS(СВЦЭМ!$D$33:$D$776,СВЦЭМ!$A$33:$A$776,$A48,СВЦЭМ!$B$33:$B$776,I$47)+'СЕТ СН'!$G$11+СВЦЭМ!$D$10+'СЕТ СН'!$G$6-'СЕТ СН'!$G$23</f>
        <v>1089.6438135600001</v>
      </c>
      <c r="J48" s="36">
        <f>SUMIFS(СВЦЭМ!$D$33:$D$776,СВЦЭМ!$A$33:$A$776,$A48,СВЦЭМ!$B$33:$B$776,J$47)+'СЕТ СН'!$G$11+СВЦЭМ!$D$10+'СЕТ СН'!$G$6-'СЕТ СН'!$G$23</f>
        <v>1049.14451708</v>
      </c>
      <c r="K48" s="36">
        <f>SUMIFS(СВЦЭМ!$D$33:$D$776,СВЦЭМ!$A$33:$A$776,$A48,СВЦЭМ!$B$33:$B$776,K$47)+'СЕТ СН'!$G$11+СВЦЭМ!$D$10+'СЕТ СН'!$G$6-'СЕТ СН'!$G$23</f>
        <v>978.17751334000002</v>
      </c>
      <c r="L48" s="36">
        <f>SUMIFS(СВЦЭМ!$D$33:$D$776,СВЦЭМ!$A$33:$A$776,$A48,СВЦЭМ!$B$33:$B$776,L$47)+'СЕТ СН'!$G$11+СВЦЭМ!$D$10+'СЕТ СН'!$G$6-'СЕТ СН'!$G$23</f>
        <v>945.6810641400001</v>
      </c>
      <c r="M48" s="36">
        <f>SUMIFS(СВЦЭМ!$D$33:$D$776,СВЦЭМ!$A$33:$A$776,$A48,СВЦЭМ!$B$33:$B$776,M$47)+'СЕТ СН'!$G$11+СВЦЭМ!$D$10+'СЕТ СН'!$G$6-'СЕТ СН'!$G$23</f>
        <v>925.85834980000004</v>
      </c>
      <c r="N48" s="36">
        <f>SUMIFS(СВЦЭМ!$D$33:$D$776,СВЦЭМ!$A$33:$A$776,$A48,СВЦЭМ!$B$33:$B$776,N$47)+'СЕТ СН'!$G$11+СВЦЭМ!$D$10+'СЕТ СН'!$G$6-'СЕТ СН'!$G$23</f>
        <v>954.66003934000003</v>
      </c>
      <c r="O48" s="36">
        <f>SUMIFS(СВЦЭМ!$D$33:$D$776,СВЦЭМ!$A$33:$A$776,$A48,СВЦЭМ!$B$33:$B$776,O$47)+'СЕТ СН'!$G$11+СВЦЭМ!$D$10+'СЕТ СН'!$G$6-'СЕТ СН'!$G$23</f>
        <v>955.08790878000002</v>
      </c>
      <c r="P48" s="36">
        <f>SUMIFS(СВЦЭМ!$D$33:$D$776,СВЦЭМ!$A$33:$A$776,$A48,СВЦЭМ!$B$33:$B$776,P$47)+'СЕТ СН'!$G$11+СВЦЭМ!$D$10+'СЕТ СН'!$G$6-'СЕТ СН'!$G$23</f>
        <v>973.21625614000004</v>
      </c>
      <c r="Q48" s="36">
        <f>SUMIFS(СВЦЭМ!$D$33:$D$776,СВЦЭМ!$A$33:$A$776,$A48,СВЦЭМ!$B$33:$B$776,Q$47)+'СЕТ СН'!$G$11+СВЦЭМ!$D$10+'СЕТ СН'!$G$6-'СЕТ СН'!$G$23</f>
        <v>935.07430683000007</v>
      </c>
      <c r="R48" s="36">
        <f>SUMIFS(СВЦЭМ!$D$33:$D$776,СВЦЭМ!$A$33:$A$776,$A48,СВЦЭМ!$B$33:$B$776,R$47)+'СЕТ СН'!$G$11+СВЦЭМ!$D$10+'СЕТ СН'!$G$6-'СЕТ СН'!$G$23</f>
        <v>898.8302375400001</v>
      </c>
      <c r="S48" s="36">
        <f>SUMIFS(СВЦЭМ!$D$33:$D$776,СВЦЭМ!$A$33:$A$776,$A48,СВЦЭМ!$B$33:$B$776,S$47)+'СЕТ СН'!$G$11+СВЦЭМ!$D$10+'СЕТ СН'!$G$6-'СЕТ СН'!$G$23</f>
        <v>935.90310908000004</v>
      </c>
      <c r="T48" s="36">
        <f>SUMIFS(СВЦЭМ!$D$33:$D$776,СВЦЭМ!$A$33:$A$776,$A48,СВЦЭМ!$B$33:$B$776,T$47)+'СЕТ СН'!$G$11+СВЦЭМ!$D$10+'СЕТ СН'!$G$6-'СЕТ СН'!$G$23</f>
        <v>914.82099198000003</v>
      </c>
      <c r="U48" s="36">
        <f>SUMIFS(СВЦЭМ!$D$33:$D$776,СВЦЭМ!$A$33:$A$776,$A48,СВЦЭМ!$B$33:$B$776,U$47)+'СЕТ СН'!$G$11+СВЦЭМ!$D$10+'СЕТ СН'!$G$6-'СЕТ СН'!$G$23</f>
        <v>891.07899893000001</v>
      </c>
      <c r="V48" s="36">
        <f>SUMIFS(СВЦЭМ!$D$33:$D$776,СВЦЭМ!$A$33:$A$776,$A48,СВЦЭМ!$B$33:$B$776,V$47)+'СЕТ СН'!$G$11+СВЦЭМ!$D$10+'СЕТ СН'!$G$6-'СЕТ СН'!$G$23</f>
        <v>867.88039988000003</v>
      </c>
      <c r="W48" s="36">
        <f>SUMIFS(СВЦЭМ!$D$33:$D$776,СВЦЭМ!$A$33:$A$776,$A48,СВЦЭМ!$B$33:$B$776,W$47)+'СЕТ СН'!$G$11+СВЦЭМ!$D$10+'СЕТ СН'!$G$6-'СЕТ СН'!$G$23</f>
        <v>839.31909185000006</v>
      </c>
      <c r="X48" s="36">
        <f>SUMIFS(СВЦЭМ!$D$33:$D$776,СВЦЭМ!$A$33:$A$776,$A48,СВЦЭМ!$B$33:$B$776,X$47)+'СЕТ СН'!$G$11+СВЦЭМ!$D$10+'СЕТ СН'!$G$6-'СЕТ СН'!$G$23</f>
        <v>849.67215182000007</v>
      </c>
      <c r="Y48" s="36">
        <f>SUMIFS(СВЦЭМ!$D$33:$D$776,СВЦЭМ!$A$33:$A$776,$A48,СВЦЭМ!$B$33:$B$776,Y$47)+'СЕТ СН'!$G$11+СВЦЭМ!$D$10+'СЕТ СН'!$G$6-'СЕТ СН'!$G$23</f>
        <v>933.66731961000005</v>
      </c>
      <c r="AA48" s="45"/>
    </row>
    <row r="49" spans="1:25" ht="15.75" x14ac:dyDescent="0.2">
      <c r="A49" s="35">
        <f>A48+1</f>
        <v>43618</v>
      </c>
      <c r="B49" s="36">
        <f>SUMIFS(СВЦЭМ!$D$33:$D$776,СВЦЭМ!$A$33:$A$776,$A49,СВЦЭМ!$B$33:$B$776,B$47)+'СЕТ СН'!$G$11+СВЦЭМ!$D$10+'СЕТ СН'!$G$6-'СЕТ СН'!$G$23</f>
        <v>987.00833611000007</v>
      </c>
      <c r="C49" s="36">
        <f>SUMIFS(СВЦЭМ!$D$33:$D$776,СВЦЭМ!$A$33:$A$776,$A49,СВЦЭМ!$B$33:$B$776,C$47)+'СЕТ СН'!$G$11+СВЦЭМ!$D$10+'СЕТ СН'!$G$6-'СЕТ СН'!$G$23</f>
        <v>1038.98627334</v>
      </c>
      <c r="D49" s="36">
        <f>SUMIFS(СВЦЭМ!$D$33:$D$776,СВЦЭМ!$A$33:$A$776,$A49,СВЦЭМ!$B$33:$B$776,D$47)+'СЕТ СН'!$G$11+СВЦЭМ!$D$10+'СЕТ СН'!$G$6-'СЕТ СН'!$G$23</f>
        <v>1071.8938350100002</v>
      </c>
      <c r="E49" s="36">
        <f>SUMIFS(СВЦЭМ!$D$33:$D$776,СВЦЭМ!$A$33:$A$776,$A49,СВЦЭМ!$B$33:$B$776,E$47)+'СЕТ СН'!$G$11+СВЦЭМ!$D$10+'СЕТ СН'!$G$6-'СЕТ СН'!$G$23</f>
        <v>1099.36527656</v>
      </c>
      <c r="F49" s="36">
        <f>SUMIFS(СВЦЭМ!$D$33:$D$776,СВЦЭМ!$A$33:$A$776,$A49,СВЦЭМ!$B$33:$B$776,F$47)+'СЕТ СН'!$G$11+СВЦЭМ!$D$10+'СЕТ СН'!$G$6-'СЕТ СН'!$G$23</f>
        <v>1111.8531503899999</v>
      </c>
      <c r="G49" s="36">
        <f>SUMIFS(СВЦЭМ!$D$33:$D$776,СВЦЭМ!$A$33:$A$776,$A49,СВЦЭМ!$B$33:$B$776,G$47)+'СЕТ СН'!$G$11+СВЦЭМ!$D$10+'СЕТ СН'!$G$6-'СЕТ СН'!$G$23</f>
        <v>1115.7334148700002</v>
      </c>
      <c r="H49" s="36">
        <f>SUMIFS(СВЦЭМ!$D$33:$D$776,СВЦЭМ!$A$33:$A$776,$A49,СВЦЭМ!$B$33:$B$776,H$47)+'СЕТ СН'!$G$11+СВЦЭМ!$D$10+'СЕТ СН'!$G$6-'СЕТ СН'!$G$23</f>
        <v>1092.4484330300002</v>
      </c>
      <c r="I49" s="36">
        <f>SUMIFS(СВЦЭМ!$D$33:$D$776,СВЦЭМ!$A$33:$A$776,$A49,СВЦЭМ!$B$33:$B$776,I$47)+'СЕТ СН'!$G$11+СВЦЭМ!$D$10+'СЕТ СН'!$G$6-'СЕТ СН'!$G$23</f>
        <v>1055.58161653</v>
      </c>
      <c r="J49" s="36">
        <f>SUMIFS(СВЦЭМ!$D$33:$D$776,СВЦЭМ!$A$33:$A$776,$A49,СВЦЭМ!$B$33:$B$776,J$47)+'СЕТ СН'!$G$11+СВЦЭМ!$D$10+'СЕТ СН'!$G$6-'СЕТ СН'!$G$23</f>
        <v>994.46092183000007</v>
      </c>
      <c r="K49" s="36">
        <f>SUMIFS(СВЦЭМ!$D$33:$D$776,СВЦЭМ!$A$33:$A$776,$A49,СВЦЭМ!$B$33:$B$776,K$47)+'СЕТ СН'!$G$11+СВЦЭМ!$D$10+'СЕТ СН'!$G$6-'СЕТ СН'!$G$23</f>
        <v>953.54804414</v>
      </c>
      <c r="L49" s="36">
        <f>SUMIFS(СВЦЭМ!$D$33:$D$776,СВЦЭМ!$A$33:$A$776,$A49,СВЦЭМ!$B$33:$B$776,L$47)+'СЕТ СН'!$G$11+СВЦЭМ!$D$10+'СЕТ СН'!$G$6-'СЕТ СН'!$G$23</f>
        <v>928.10031042000003</v>
      </c>
      <c r="M49" s="36">
        <f>SUMIFS(СВЦЭМ!$D$33:$D$776,СВЦЭМ!$A$33:$A$776,$A49,СВЦЭМ!$B$33:$B$776,M$47)+'СЕТ СН'!$G$11+СВЦЭМ!$D$10+'СЕТ СН'!$G$6-'СЕТ СН'!$G$23</f>
        <v>910.13934795</v>
      </c>
      <c r="N49" s="36">
        <f>SUMIFS(СВЦЭМ!$D$33:$D$776,СВЦЭМ!$A$33:$A$776,$A49,СВЦЭМ!$B$33:$B$776,N$47)+'СЕТ СН'!$G$11+СВЦЭМ!$D$10+'СЕТ СН'!$G$6-'СЕТ СН'!$G$23</f>
        <v>931.13522096000008</v>
      </c>
      <c r="O49" s="36">
        <f>SUMIFS(СВЦЭМ!$D$33:$D$776,СВЦЭМ!$A$33:$A$776,$A49,СВЦЭМ!$B$33:$B$776,O$47)+'СЕТ СН'!$G$11+СВЦЭМ!$D$10+'СЕТ СН'!$G$6-'СЕТ СН'!$G$23</f>
        <v>921.60406056000011</v>
      </c>
      <c r="P49" s="36">
        <f>SUMIFS(СВЦЭМ!$D$33:$D$776,СВЦЭМ!$A$33:$A$776,$A49,СВЦЭМ!$B$33:$B$776,P$47)+'СЕТ СН'!$G$11+СВЦЭМ!$D$10+'СЕТ СН'!$G$6-'СЕТ СН'!$G$23</f>
        <v>932.34296083000004</v>
      </c>
      <c r="Q49" s="36">
        <f>SUMIFS(СВЦЭМ!$D$33:$D$776,СВЦЭМ!$A$33:$A$776,$A49,СВЦЭМ!$B$33:$B$776,Q$47)+'СЕТ СН'!$G$11+СВЦЭМ!$D$10+'СЕТ СН'!$G$6-'СЕТ СН'!$G$23</f>
        <v>905.53157711000006</v>
      </c>
      <c r="R49" s="36">
        <f>SUMIFS(СВЦЭМ!$D$33:$D$776,СВЦЭМ!$A$33:$A$776,$A49,СВЦЭМ!$B$33:$B$776,R$47)+'СЕТ СН'!$G$11+СВЦЭМ!$D$10+'СЕТ СН'!$G$6-'СЕТ СН'!$G$23</f>
        <v>858.78893087000006</v>
      </c>
      <c r="S49" s="36">
        <f>SUMIFS(СВЦЭМ!$D$33:$D$776,СВЦЭМ!$A$33:$A$776,$A49,СВЦЭМ!$B$33:$B$776,S$47)+'СЕТ СН'!$G$11+СВЦЭМ!$D$10+'СЕТ СН'!$G$6-'СЕТ СН'!$G$23</f>
        <v>860.20569301</v>
      </c>
      <c r="T49" s="36">
        <f>SUMIFS(СВЦЭМ!$D$33:$D$776,СВЦЭМ!$A$33:$A$776,$A49,СВЦЭМ!$B$33:$B$776,T$47)+'СЕТ СН'!$G$11+СВЦЭМ!$D$10+'СЕТ СН'!$G$6-'СЕТ СН'!$G$23</f>
        <v>863.54620338000007</v>
      </c>
      <c r="U49" s="36">
        <f>SUMIFS(СВЦЭМ!$D$33:$D$776,СВЦЭМ!$A$33:$A$776,$A49,СВЦЭМ!$B$33:$B$776,U$47)+'СЕТ СН'!$G$11+СВЦЭМ!$D$10+'СЕТ СН'!$G$6-'СЕТ СН'!$G$23</f>
        <v>841.45738841000002</v>
      </c>
      <c r="V49" s="36">
        <f>SUMIFS(СВЦЭМ!$D$33:$D$776,СВЦЭМ!$A$33:$A$776,$A49,СВЦЭМ!$B$33:$B$776,V$47)+'СЕТ СН'!$G$11+СВЦЭМ!$D$10+'СЕТ СН'!$G$6-'СЕТ СН'!$G$23</f>
        <v>829.31909743000006</v>
      </c>
      <c r="W49" s="36">
        <f>SUMIFS(СВЦЭМ!$D$33:$D$776,СВЦЭМ!$A$33:$A$776,$A49,СВЦЭМ!$B$33:$B$776,W$47)+'СЕТ СН'!$G$11+СВЦЭМ!$D$10+'СЕТ СН'!$G$6-'СЕТ СН'!$G$23</f>
        <v>829.40944663000005</v>
      </c>
      <c r="X49" s="36">
        <f>SUMIFS(СВЦЭМ!$D$33:$D$776,СВЦЭМ!$A$33:$A$776,$A49,СВЦЭМ!$B$33:$B$776,X$47)+'СЕТ СН'!$G$11+СВЦЭМ!$D$10+'СЕТ СН'!$G$6-'СЕТ СН'!$G$23</f>
        <v>839.89272635000009</v>
      </c>
      <c r="Y49" s="36">
        <f>SUMIFS(СВЦЭМ!$D$33:$D$776,СВЦЭМ!$A$33:$A$776,$A49,СВЦЭМ!$B$33:$B$776,Y$47)+'СЕТ СН'!$G$11+СВЦЭМ!$D$10+'СЕТ СН'!$G$6-'СЕТ СН'!$G$23</f>
        <v>926.3629031800001</v>
      </c>
    </row>
    <row r="50" spans="1:25" ht="15.75" x14ac:dyDescent="0.2">
      <c r="A50" s="35">
        <f t="shared" ref="A50:A78" si="1">A49+1</f>
        <v>43619</v>
      </c>
      <c r="B50" s="36">
        <f>SUMIFS(СВЦЭМ!$D$33:$D$776,СВЦЭМ!$A$33:$A$776,$A50,СВЦЭМ!$B$33:$B$776,B$47)+'СЕТ СН'!$G$11+СВЦЭМ!$D$10+'СЕТ СН'!$G$6-'СЕТ СН'!$G$23</f>
        <v>1066.9017625700001</v>
      </c>
      <c r="C50" s="36">
        <f>SUMIFS(СВЦЭМ!$D$33:$D$776,СВЦЭМ!$A$33:$A$776,$A50,СВЦЭМ!$B$33:$B$776,C$47)+'СЕТ СН'!$G$11+СВЦЭМ!$D$10+'СЕТ СН'!$G$6-'СЕТ СН'!$G$23</f>
        <v>1111.1194575899999</v>
      </c>
      <c r="D50" s="36">
        <f>SUMIFS(СВЦЭМ!$D$33:$D$776,СВЦЭМ!$A$33:$A$776,$A50,СВЦЭМ!$B$33:$B$776,D$47)+'СЕТ СН'!$G$11+СВЦЭМ!$D$10+'СЕТ СН'!$G$6-'СЕТ СН'!$G$23</f>
        <v>1135.82027945</v>
      </c>
      <c r="E50" s="36">
        <f>SUMIFS(СВЦЭМ!$D$33:$D$776,СВЦЭМ!$A$33:$A$776,$A50,СВЦЭМ!$B$33:$B$776,E$47)+'СЕТ СН'!$G$11+СВЦЭМ!$D$10+'СЕТ СН'!$G$6-'СЕТ СН'!$G$23</f>
        <v>1134.4640958300001</v>
      </c>
      <c r="F50" s="36">
        <f>SUMIFS(СВЦЭМ!$D$33:$D$776,СВЦЭМ!$A$33:$A$776,$A50,СВЦЭМ!$B$33:$B$776,F$47)+'СЕТ СН'!$G$11+СВЦЭМ!$D$10+'СЕТ СН'!$G$6-'СЕТ СН'!$G$23</f>
        <v>1128.5066713900001</v>
      </c>
      <c r="G50" s="36">
        <f>SUMIFS(СВЦЭМ!$D$33:$D$776,СВЦЭМ!$A$33:$A$776,$A50,СВЦЭМ!$B$33:$B$776,G$47)+'СЕТ СН'!$G$11+СВЦЭМ!$D$10+'СЕТ СН'!$G$6-'СЕТ СН'!$G$23</f>
        <v>1099.9982294000001</v>
      </c>
      <c r="H50" s="36">
        <f>SUMIFS(СВЦЭМ!$D$33:$D$776,СВЦЭМ!$A$33:$A$776,$A50,СВЦЭМ!$B$33:$B$776,H$47)+'СЕТ СН'!$G$11+СВЦЭМ!$D$10+'СЕТ СН'!$G$6-'СЕТ СН'!$G$23</f>
        <v>1085.9905054999999</v>
      </c>
      <c r="I50" s="36">
        <f>SUMIFS(СВЦЭМ!$D$33:$D$776,СВЦЭМ!$A$33:$A$776,$A50,СВЦЭМ!$B$33:$B$776,I$47)+'СЕТ СН'!$G$11+СВЦЭМ!$D$10+'СЕТ СН'!$G$6-'СЕТ СН'!$G$23</f>
        <v>1052.44063048</v>
      </c>
      <c r="J50" s="36">
        <f>SUMIFS(СВЦЭМ!$D$33:$D$776,СВЦЭМ!$A$33:$A$776,$A50,СВЦЭМ!$B$33:$B$776,J$47)+'СЕТ СН'!$G$11+СВЦЭМ!$D$10+'СЕТ СН'!$G$6-'СЕТ СН'!$G$23</f>
        <v>1024.1042195099999</v>
      </c>
      <c r="K50" s="36">
        <f>SUMIFS(СВЦЭМ!$D$33:$D$776,СВЦЭМ!$A$33:$A$776,$A50,СВЦЭМ!$B$33:$B$776,K$47)+'СЕТ СН'!$G$11+СВЦЭМ!$D$10+'СЕТ СН'!$G$6-'СЕТ СН'!$G$23</f>
        <v>1008.1952220000001</v>
      </c>
      <c r="L50" s="36">
        <f>SUMIFS(СВЦЭМ!$D$33:$D$776,СВЦЭМ!$A$33:$A$776,$A50,СВЦЭМ!$B$33:$B$776,L$47)+'СЕТ СН'!$G$11+СВЦЭМ!$D$10+'СЕТ СН'!$G$6-'СЕТ СН'!$G$23</f>
        <v>977.05592546000003</v>
      </c>
      <c r="M50" s="36">
        <f>SUMIFS(СВЦЭМ!$D$33:$D$776,СВЦЭМ!$A$33:$A$776,$A50,СВЦЭМ!$B$33:$B$776,M$47)+'СЕТ СН'!$G$11+СВЦЭМ!$D$10+'СЕТ СН'!$G$6-'СЕТ СН'!$G$23</f>
        <v>933.51224140000011</v>
      </c>
      <c r="N50" s="36">
        <f>SUMIFS(СВЦЭМ!$D$33:$D$776,СВЦЭМ!$A$33:$A$776,$A50,СВЦЭМ!$B$33:$B$776,N$47)+'СЕТ СН'!$G$11+СВЦЭМ!$D$10+'СЕТ СН'!$G$6-'СЕТ СН'!$G$23</f>
        <v>907.91633113</v>
      </c>
      <c r="O50" s="36">
        <f>SUMIFS(СВЦЭМ!$D$33:$D$776,СВЦЭМ!$A$33:$A$776,$A50,СВЦЭМ!$B$33:$B$776,O$47)+'СЕТ СН'!$G$11+СВЦЭМ!$D$10+'СЕТ СН'!$G$6-'СЕТ СН'!$G$23</f>
        <v>909.19604575000005</v>
      </c>
      <c r="P50" s="36">
        <f>SUMIFS(СВЦЭМ!$D$33:$D$776,СВЦЭМ!$A$33:$A$776,$A50,СВЦЭМ!$B$33:$B$776,P$47)+'СЕТ СН'!$G$11+СВЦЭМ!$D$10+'СЕТ СН'!$G$6-'СЕТ СН'!$G$23</f>
        <v>909.92223879000005</v>
      </c>
      <c r="Q50" s="36">
        <f>SUMIFS(СВЦЭМ!$D$33:$D$776,СВЦЭМ!$A$33:$A$776,$A50,СВЦЭМ!$B$33:$B$776,Q$47)+'СЕТ СН'!$G$11+СВЦЭМ!$D$10+'СЕТ СН'!$G$6-'СЕТ СН'!$G$23</f>
        <v>873.00453382000001</v>
      </c>
      <c r="R50" s="36">
        <f>SUMIFS(СВЦЭМ!$D$33:$D$776,СВЦЭМ!$A$33:$A$776,$A50,СВЦЭМ!$B$33:$B$776,R$47)+'СЕТ СН'!$G$11+СВЦЭМ!$D$10+'СЕТ СН'!$G$6-'СЕТ СН'!$G$23</f>
        <v>829.44401435000009</v>
      </c>
      <c r="S50" s="36">
        <f>SUMIFS(СВЦЭМ!$D$33:$D$776,СВЦЭМ!$A$33:$A$776,$A50,СВЦЭМ!$B$33:$B$776,S$47)+'СЕТ СН'!$G$11+СВЦЭМ!$D$10+'СЕТ СН'!$G$6-'СЕТ СН'!$G$23</f>
        <v>841.86279246000004</v>
      </c>
      <c r="T50" s="36">
        <f>SUMIFS(СВЦЭМ!$D$33:$D$776,СВЦЭМ!$A$33:$A$776,$A50,СВЦЭМ!$B$33:$B$776,T$47)+'СЕТ СН'!$G$11+СВЦЭМ!$D$10+'СЕТ СН'!$G$6-'СЕТ СН'!$G$23</f>
        <v>841.76806483000007</v>
      </c>
      <c r="U50" s="36">
        <f>SUMIFS(СВЦЭМ!$D$33:$D$776,СВЦЭМ!$A$33:$A$776,$A50,СВЦЭМ!$B$33:$B$776,U$47)+'СЕТ СН'!$G$11+СВЦЭМ!$D$10+'СЕТ СН'!$G$6-'СЕТ СН'!$G$23</f>
        <v>855.64988940000001</v>
      </c>
      <c r="V50" s="36">
        <f>SUMIFS(СВЦЭМ!$D$33:$D$776,СВЦЭМ!$A$33:$A$776,$A50,СВЦЭМ!$B$33:$B$776,V$47)+'СЕТ СН'!$G$11+СВЦЭМ!$D$10+'СЕТ СН'!$G$6-'СЕТ СН'!$G$23</f>
        <v>914.83709811000006</v>
      </c>
      <c r="W50" s="36">
        <f>SUMIFS(СВЦЭМ!$D$33:$D$776,СВЦЭМ!$A$33:$A$776,$A50,СВЦЭМ!$B$33:$B$776,W$47)+'СЕТ СН'!$G$11+СВЦЭМ!$D$10+'СЕТ СН'!$G$6-'СЕТ СН'!$G$23</f>
        <v>833.73589632000005</v>
      </c>
      <c r="X50" s="36">
        <f>SUMIFS(СВЦЭМ!$D$33:$D$776,СВЦЭМ!$A$33:$A$776,$A50,СВЦЭМ!$B$33:$B$776,X$47)+'СЕТ СН'!$G$11+СВЦЭМ!$D$10+'СЕТ СН'!$G$6-'СЕТ СН'!$G$23</f>
        <v>803.59437786000001</v>
      </c>
      <c r="Y50" s="36">
        <f>SUMIFS(СВЦЭМ!$D$33:$D$776,СВЦЭМ!$A$33:$A$776,$A50,СВЦЭМ!$B$33:$B$776,Y$47)+'СЕТ СН'!$G$11+СВЦЭМ!$D$10+'СЕТ СН'!$G$6-'СЕТ СН'!$G$23</f>
        <v>913.03941203000011</v>
      </c>
    </row>
    <row r="51" spans="1:25" ht="15.75" x14ac:dyDescent="0.2">
      <c r="A51" s="35">
        <f t="shared" si="1"/>
        <v>43620</v>
      </c>
      <c r="B51" s="36">
        <f>SUMIFS(СВЦЭМ!$D$33:$D$776,СВЦЭМ!$A$33:$A$776,$A51,СВЦЭМ!$B$33:$B$776,B$47)+'СЕТ СН'!$G$11+СВЦЭМ!$D$10+'СЕТ СН'!$G$6-'СЕТ СН'!$G$23</f>
        <v>1052.1682036500001</v>
      </c>
      <c r="C51" s="36">
        <f>SUMIFS(СВЦЭМ!$D$33:$D$776,СВЦЭМ!$A$33:$A$776,$A51,СВЦЭМ!$B$33:$B$776,C$47)+'СЕТ СН'!$G$11+СВЦЭМ!$D$10+'СЕТ СН'!$G$6-'СЕТ СН'!$G$23</f>
        <v>1121.0063934700001</v>
      </c>
      <c r="D51" s="36">
        <f>SUMIFS(СВЦЭМ!$D$33:$D$776,СВЦЭМ!$A$33:$A$776,$A51,СВЦЭМ!$B$33:$B$776,D$47)+'СЕТ СН'!$G$11+СВЦЭМ!$D$10+'СЕТ СН'!$G$6-'СЕТ СН'!$G$23</f>
        <v>1132.3307982000001</v>
      </c>
      <c r="E51" s="36">
        <f>SUMIFS(СВЦЭМ!$D$33:$D$776,СВЦЭМ!$A$33:$A$776,$A51,СВЦЭМ!$B$33:$B$776,E$47)+'СЕТ СН'!$G$11+СВЦЭМ!$D$10+'СЕТ СН'!$G$6-'СЕТ СН'!$G$23</f>
        <v>1131.55074362</v>
      </c>
      <c r="F51" s="36">
        <f>SUMIFS(СВЦЭМ!$D$33:$D$776,СВЦЭМ!$A$33:$A$776,$A51,СВЦЭМ!$B$33:$B$776,F$47)+'СЕТ СН'!$G$11+СВЦЭМ!$D$10+'СЕТ СН'!$G$6-'СЕТ СН'!$G$23</f>
        <v>1125.7414032400002</v>
      </c>
      <c r="G51" s="36">
        <f>SUMIFS(СВЦЭМ!$D$33:$D$776,СВЦЭМ!$A$33:$A$776,$A51,СВЦЭМ!$B$33:$B$776,G$47)+'СЕТ СН'!$G$11+СВЦЭМ!$D$10+'СЕТ СН'!$G$6-'СЕТ СН'!$G$23</f>
        <v>1103.01293981</v>
      </c>
      <c r="H51" s="36">
        <f>SUMIFS(СВЦЭМ!$D$33:$D$776,СВЦЭМ!$A$33:$A$776,$A51,СВЦЭМ!$B$33:$B$776,H$47)+'СЕТ СН'!$G$11+СВЦЭМ!$D$10+'СЕТ СН'!$G$6-'СЕТ СН'!$G$23</f>
        <v>1077.8445300000001</v>
      </c>
      <c r="I51" s="36">
        <f>SUMIFS(СВЦЭМ!$D$33:$D$776,СВЦЭМ!$A$33:$A$776,$A51,СВЦЭМ!$B$33:$B$776,I$47)+'СЕТ СН'!$G$11+СВЦЭМ!$D$10+'СЕТ СН'!$G$6-'СЕТ СН'!$G$23</f>
        <v>1015.98982019</v>
      </c>
      <c r="J51" s="36">
        <f>SUMIFS(СВЦЭМ!$D$33:$D$776,СВЦЭМ!$A$33:$A$776,$A51,СВЦЭМ!$B$33:$B$776,J$47)+'СЕТ СН'!$G$11+СВЦЭМ!$D$10+'СЕТ СН'!$G$6-'СЕТ СН'!$G$23</f>
        <v>975.97950605000005</v>
      </c>
      <c r="K51" s="36">
        <f>SUMIFS(СВЦЭМ!$D$33:$D$776,СВЦЭМ!$A$33:$A$776,$A51,СВЦЭМ!$B$33:$B$776,K$47)+'СЕТ СН'!$G$11+СВЦЭМ!$D$10+'СЕТ СН'!$G$6-'СЕТ СН'!$G$23</f>
        <v>960.60968632000004</v>
      </c>
      <c r="L51" s="36">
        <f>SUMIFS(СВЦЭМ!$D$33:$D$776,СВЦЭМ!$A$33:$A$776,$A51,СВЦЭМ!$B$33:$B$776,L$47)+'СЕТ СН'!$G$11+СВЦЭМ!$D$10+'СЕТ СН'!$G$6-'СЕТ СН'!$G$23</f>
        <v>948.62896457000011</v>
      </c>
      <c r="M51" s="36">
        <f>SUMIFS(СВЦЭМ!$D$33:$D$776,СВЦЭМ!$A$33:$A$776,$A51,СВЦЭМ!$B$33:$B$776,M$47)+'СЕТ СН'!$G$11+СВЦЭМ!$D$10+'СЕТ СН'!$G$6-'СЕТ СН'!$G$23</f>
        <v>927.98724774000004</v>
      </c>
      <c r="N51" s="36">
        <f>SUMIFS(СВЦЭМ!$D$33:$D$776,СВЦЭМ!$A$33:$A$776,$A51,СВЦЭМ!$B$33:$B$776,N$47)+'СЕТ СН'!$G$11+СВЦЭМ!$D$10+'СЕТ СН'!$G$6-'СЕТ СН'!$G$23</f>
        <v>935.10177017000001</v>
      </c>
      <c r="O51" s="36">
        <f>SUMIFS(СВЦЭМ!$D$33:$D$776,СВЦЭМ!$A$33:$A$776,$A51,СВЦЭМ!$B$33:$B$776,O$47)+'СЕТ СН'!$G$11+СВЦЭМ!$D$10+'СЕТ СН'!$G$6-'СЕТ СН'!$G$23</f>
        <v>932.94334050000009</v>
      </c>
      <c r="P51" s="36">
        <f>SUMIFS(СВЦЭМ!$D$33:$D$776,СВЦЭМ!$A$33:$A$776,$A51,СВЦЭМ!$B$33:$B$776,P$47)+'СЕТ СН'!$G$11+СВЦЭМ!$D$10+'СЕТ СН'!$G$6-'СЕТ СН'!$G$23</f>
        <v>943.87871234000011</v>
      </c>
      <c r="Q51" s="36">
        <f>SUMIFS(СВЦЭМ!$D$33:$D$776,СВЦЭМ!$A$33:$A$776,$A51,СВЦЭМ!$B$33:$B$776,Q$47)+'СЕТ СН'!$G$11+СВЦЭМ!$D$10+'СЕТ СН'!$G$6-'СЕТ СН'!$G$23</f>
        <v>903.34190862000003</v>
      </c>
      <c r="R51" s="36">
        <f>SUMIFS(СВЦЭМ!$D$33:$D$776,СВЦЭМ!$A$33:$A$776,$A51,СВЦЭМ!$B$33:$B$776,R$47)+'СЕТ СН'!$G$11+СВЦЭМ!$D$10+'СЕТ СН'!$G$6-'СЕТ СН'!$G$23</f>
        <v>861.19308147000004</v>
      </c>
      <c r="S51" s="36">
        <f>SUMIFS(СВЦЭМ!$D$33:$D$776,СВЦЭМ!$A$33:$A$776,$A51,СВЦЭМ!$B$33:$B$776,S$47)+'СЕТ СН'!$G$11+СВЦЭМ!$D$10+'СЕТ СН'!$G$6-'СЕТ СН'!$G$23</f>
        <v>878.35542402999999</v>
      </c>
      <c r="T51" s="36">
        <f>SUMIFS(СВЦЭМ!$D$33:$D$776,СВЦЭМ!$A$33:$A$776,$A51,СВЦЭМ!$B$33:$B$776,T$47)+'СЕТ СН'!$G$11+СВЦЭМ!$D$10+'СЕТ СН'!$G$6-'СЕТ СН'!$G$23</f>
        <v>871.86169538000001</v>
      </c>
      <c r="U51" s="36">
        <f>SUMIFS(СВЦЭМ!$D$33:$D$776,СВЦЭМ!$A$33:$A$776,$A51,СВЦЭМ!$B$33:$B$776,U$47)+'СЕТ СН'!$G$11+СВЦЭМ!$D$10+'СЕТ СН'!$G$6-'СЕТ СН'!$G$23</f>
        <v>856.6657792100001</v>
      </c>
      <c r="V51" s="36">
        <f>SUMIFS(СВЦЭМ!$D$33:$D$776,СВЦЭМ!$A$33:$A$776,$A51,СВЦЭМ!$B$33:$B$776,V$47)+'СЕТ СН'!$G$11+СВЦЭМ!$D$10+'СЕТ СН'!$G$6-'СЕТ СН'!$G$23</f>
        <v>848.23555591000002</v>
      </c>
      <c r="W51" s="36">
        <f>SUMIFS(СВЦЭМ!$D$33:$D$776,СВЦЭМ!$A$33:$A$776,$A51,СВЦЭМ!$B$33:$B$776,W$47)+'СЕТ СН'!$G$11+СВЦЭМ!$D$10+'СЕТ СН'!$G$6-'СЕТ СН'!$G$23</f>
        <v>838.69020301</v>
      </c>
      <c r="X51" s="36">
        <f>SUMIFS(СВЦЭМ!$D$33:$D$776,СВЦЭМ!$A$33:$A$776,$A51,СВЦЭМ!$B$33:$B$776,X$47)+'СЕТ СН'!$G$11+СВЦЭМ!$D$10+'СЕТ СН'!$G$6-'СЕТ СН'!$G$23</f>
        <v>844.75059609000004</v>
      </c>
      <c r="Y51" s="36">
        <f>SUMIFS(СВЦЭМ!$D$33:$D$776,СВЦЭМ!$A$33:$A$776,$A51,СВЦЭМ!$B$33:$B$776,Y$47)+'СЕТ СН'!$G$11+СВЦЭМ!$D$10+'СЕТ СН'!$G$6-'СЕТ СН'!$G$23</f>
        <v>924.7314090000001</v>
      </c>
    </row>
    <row r="52" spans="1:25" ht="15.75" x14ac:dyDescent="0.2">
      <c r="A52" s="35">
        <f t="shared" si="1"/>
        <v>43621</v>
      </c>
      <c r="B52" s="36">
        <f>SUMIFS(СВЦЭМ!$D$33:$D$776,СВЦЭМ!$A$33:$A$776,$A52,СВЦЭМ!$B$33:$B$776,B$47)+'СЕТ СН'!$G$11+СВЦЭМ!$D$10+'СЕТ СН'!$G$6-'СЕТ СН'!$G$23</f>
        <v>1005.42251663</v>
      </c>
      <c r="C52" s="36">
        <f>SUMIFS(СВЦЭМ!$D$33:$D$776,СВЦЭМ!$A$33:$A$776,$A52,СВЦЭМ!$B$33:$B$776,C$47)+'СЕТ СН'!$G$11+СВЦЭМ!$D$10+'СЕТ СН'!$G$6-'СЕТ СН'!$G$23</f>
        <v>1056.4137191</v>
      </c>
      <c r="D52" s="36">
        <f>SUMIFS(СВЦЭМ!$D$33:$D$776,СВЦЭМ!$A$33:$A$776,$A52,СВЦЭМ!$B$33:$B$776,D$47)+'СЕТ СН'!$G$11+СВЦЭМ!$D$10+'СЕТ СН'!$G$6-'СЕТ СН'!$G$23</f>
        <v>1090.3545914599999</v>
      </c>
      <c r="E52" s="36">
        <f>SUMIFS(СВЦЭМ!$D$33:$D$776,СВЦЭМ!$A$33:$A$776,$A52,СВЦЭМ!$B$33:$B$776,E$47)+'СЕТ СН'!$G$11+СВЦЭМ!$D$10+'СЕТ СН'!$G$6-'СЕТ СН'!$G$23</f>
        <v>1101.04386901</v>
      </c>
      <c r="F52" s="36">
        <f>SUMIFS(СВЦЭМ!$D$33:$D$776,СВЦЭМ!$A$33:$A$776,$A52,СВЦЭМ!$B$33:$B$776,F$47)+'СЕТ СН'!$G$11+СВЦЭМ!$D$10+'СЕТ СН'!$G$6-'СЕТ СН'!$G$23</f>
        <v>1095.9700443300001</v>
      </c>
      <c r="G52" s="36">
        <f>SUMIFS(СВЦЭМ!$D$33:$D$776,СВЦЭМ!$A$33:$A$776,$A52,СВЦЭМ!$B$33:$B$776,G$47)+'СЕТ СН'!$G$11+СВЦЭМ!$D$10+'СЕТ СН'!$G$6-'СЕТ СН'!$G$23</f>
        <v>1089.8420221199999</v>
      </c>
      <c r="H52" s="36">
        <f>SUMIFS(СВЦЭМ!$D$33:$D$776,СВЦЭМ!$A$33:$A$776,$A52,СВЦЭМ!$B$33:$B$776,H$47)+'СЕТ СН'!$G$11+СВЦЭМ!$D$10+'СЕТ СН'!$G$6-'СЕТ СН'!$G$23</f>
        <v>1047.2971973399999</v>
      </c>
      <c r="I52" s="36">
        <f>SUMIFS(СВЦЭМ!$D$33:$D$776,СВЦЭМ!$A$33:$A$776,$A52,СВЦЭМ!$B$33:$B$776,I$47)+'СЕТ СН'!$G$11+СВЦЭМ!$D$10+'СЕТ СН'!$G$6-'СЕТ СН'!$G$23</f>
        <v>999.24242206000008</v>
      </c>
      <c r="J52" s="36">
        <f>SUMIFS(СВЦЭМ!$D$33:$D$776,СВЦЭМ!$A$33:$A$776,$A52,СВЦЭМ!$B$33:$B$776,J$47)+'СЕТ СН'!$G$11+СВЦЭМ!$D$10+'СЕТ СН'!$G$6-'СЕТ СН'!$G$23</f>
        <v>956.08258853000007</v>
      </c>
      <c r="K52" s="36">
        <f>SUMIFS(СВЦЭМ!$D$33:$D$776,СВЦЭМ!$A$33:$A$776,$A52,СВЦЭМ!$B$33:$B$776,K$47)+'СЕТ СН'!$G$11+СВЦЭМ!$D$10+'СЕТ СН'!$G$6-'СЕТ СН'!$G$23</f>
        <v>933.03588252000009</v>
      </c>
      <c r="L52" s="36">
        <f>SUMIFS(СВЦЭМ!$D$33:$D$776,СВЦЭМ!$A$33:$A$776,$A52,СВЦЭМ!$B$33:$B$776,L$47)+'СЕТ СН'!$G$11+СВЦЭМ!$D$10+'СЕТ СН'!$G$6-'СЕТ СН'!$G$23</f>
        <v>926.19952626000008</v>
      </c>
      <c r="M52" s="36">
        <f>SUMIFS(СВЦЭМ!$D$33:$D$776,СВЦЭМ!$A$33:$A$776,$A52,СВЦЭМ!$B$33:$B$776,M$47)+'СЕТ СН'!$G$11+СВЦЭМ!$D$10+'СЕТ СН'!$G$6-'СЕТ СН'!$G$23</f>
        <v>909.03313012000001</v>
      </c>
      <c r="N52" s="36">
        <f>SUMIFS(СВЦЭМ!$D$33:$D$776,СВЦЭМ!$A$33:$A$776,$A52,СВЦЭМ!$B$33:$B$776,N$47)+'СЕТ СН'!$G$11+СВЦЭМ!$D$10+'СЕТ СН'!$G$6-'СЕТ СН'!$G$23</f>
        <v>937.35104687</v>
      </c>
      <c r="O52" s="36">
        <f>SUMIFS(СВЦЭМ!$D$33:$D$776,СВЦЭМ!$A$33:$A$776,$A52,СВЦЭМ!$B$33:$B$776,O$47)+'СЕТ СН'!$G$11+СВЦЭМ!$D$10+'СЕТ СН'!$G$6-'СЕТ СН'!$G$23</f>
        <v>948.28147859000001</v>
      </c>
      <c r="P52" s="36">
        <f>SUMIFS(СВЦЭМ!$D$33:$D$776,СВЦЭМ!$A$33:$A$776,$A52,СВЦЭМ!$B$33:$B$776,P$47)+'СЕТ СН'!$G$11+СВЦЭМ!$D$10+'СЕТ СН'!$G$6-'СЕТ СН'!$G$23</f>
        <v>962.13267770000004</v>
      </c>
      <c r="Q52" s="36">
        <f>SUMIFS(СВЦЭМ!$D$33:$D$776,СВЦЭМ!$A$33:$A$776,$A52,СВЦЭМ!$B$33:$B$776,Q$47)+'СЕТ СН'!$G$11+СВЦЭМ!$D$10+'СЕТ СН'!$G$6-'СЕТ СН'!$G$23</f>
        <v>905.71138921000011</v>
      </c>
      <c r="R52" s="36">
        <f>SUMIFS(СВЦЭМ!$D$33:$D$776,СВЦЭМ!$A$33:$A$776,$A52,СВЦЭМ!$B$33:$B$776,R$47)+'СЕТ СН'!$G$11+СВЦЭМ!$D$10+'СЕТ СН'!$G$6-'СЕТ СН'!$G$23</f>
        <v>859.49541260000001</v>
      </c>
      <c r="S52" s="36">
        <f>SUMIFS(СВЦЭМ!$D$33:$D$776,СВЦЭМ!$A$33:$A$776,$A52,СВЦЭМ!$B$33:$B$776,S$47)+'СЕТ СН'!$G$11+СВЦЭМ!$D$10+'СЕТ СН'!$G$6-'СЕТ СН'!$G$23</f>
        <v>868.3687398400001</v>
      </c>
      <c r="T52" s="36">
        <f>SUMIFS(СВЦЭМ!$D$33:$D$776,СВЦЭМ!$A$33:$A$776,$A52,СВЦЭМ!$B$33:$B$776,T$47)+'СЕТ СН'!$G$11+СВЦЭМ!$D$10+'СЕТ СН'!$G$6-'СЕТ СН'!$G$23</f>
        <v>868.08422136000002</v>
      </c>
      <c r="U52" s="36">
        <f>SUMIFS(СВЦЭМ!$D$33:$D$776,СВЦЭМ!$A$33:$A$776,$A52,СВЦЭМ!$B$33:$B$776,U$47)+'СЕТ СН'!$G$11+СВЦЭМ!$D$10+'СЕТ СН'!$G$6-'СЕТ СН'!$G$23</f>
        <v>851.77672579</v>
      </c>
      <c r="V52" s="36">
        <f>SUMIFS(СВЦЭМ!$D$33:$D$776,СВЦЭМ!$A$33:$A$776,$A52,СВЦЭМ!$B$33:$B$776,V$47)+'СЕТ СН'!$G$11+СВЦЭМ!$D$10+'СЕТ СН'!$G$6-'СЕТ СН'!$G$23</f>
        <v>847.40259861000004</v>
      </c>
      <c r="W52" s="36">
        <f>SUMIFS(СВЦЭМ!$D$33:$D$776,СВЦЭМ!$A$33:$A$776,$A52,СВЦЭМ!$B$33:$B$776,W$47)+'СЕТ СН'!$G$11+СВЦЭМ!$D$10+'СЕТ СН'!$G$6-'СЕТ СН'!$G$23</f>
        <v>823.51961258000006</v>
      </c>
      <c r="X52" s="36">
        <f>SUMIFS(СВЦЭМ!$D$33:$D$776,СВЦЭМ!$A$33:$A$776,$A52,СВЦЭМ!$B$33:$B$776,X$47)+'СЕТ СН'!$G$11+СВЦЭМ!$D$10+'СЕТ СН'!$G$6-'СЕТ СН'!$G$23</f>
        <v>850.35853770000006</v>
      </c>
      <c r="Y52" s="36">
        <f>SUMIFS(СВЦЭМ!$D$33:$D$776,СВЦЭМ!$A$33:$A$776,$A52,СВЦЭМ!$B$33:$B$776,Y$47)+'СЕТ СН'!$G$11+СВЦЭМ!$D$10+'СЕТ СН'!$G$6-'СЕТ СН'!$G$23</f>
        <v>933.49955294000006</v>
      </c>
    </row>
    <row r="53" spans="1:25" ht="15.75" x14ac:dyDescent="0.2">
      <c r="A53" s="35">
        <f t="shared" si="1"/>
        <v>43622</v>
      </c>
      <c r="B53" s="36">
        <f>SUMIFS(СВЦЭМ!$D$33:$D$776,СВЦЭМ!$A$33:$A$776,$A53,СВЦЭМ!$B$33:$B$776,B$47)+'СЕТ СН'!$G$11+СВЦЭМ!$D$10+'СЕТ СН'!$G$6-'СЕТ СН'!$G$23</f>
        <v>1039.14127018</v>
      </c>
      <c r="C53" s="36">
        <f>SUMIFS(СВЦЭМ!$D$33:$D$776,СВЦЭМ!$A$33:$A$776,$A53,СВЦЭМ!$B$33:$B$776,C$47)+'СЕТ СН'!$G$11+СВЦЭМ!$D$10+'СЕТ СН'!$G$6-'СЕТ СН'!$G$23</f>
        <v>1080.88536621</v>
      </c>
      <c r="D53" s="36">
        <f>SUMIFS(СВЦЭМ!$D$33:$D$776,СВЦЭМ!$A$33:$A$776,$A53,СВЦЭМ!$B$33:$B$776,D$47)+'СЕТ СН'!$G$11+СВЦЭМ!$D$10+'СЕТ СН'!$G$6-'СЕТ СН'!$G$23</f>
        <v>1093.0212546100001</v>
      </c>
      <c r="E53" s="36">
        <f>SUMIFS(СВЦЭМ!$D$33:$D$776,СВЦЭМ!$A$33:$A$776,$A53,СВЦЭМ!$B$33:$B$776,E$47)+'СЕТ СН'!$G$11+СВЦЭМ!$D$10+'СЕТ СН'!$G$6-'СЕТ СН'!$G$23</f>
        <v>1105.65786417</v>
      </c>
      <c r="F53" s="36">
        <f>SUMIFS(СВЦЭМ!$D$33:$D$776,СВЦЭМ!$A$33:$A$776,$A53,СВЦЭМ!$B$33:$B$776,F$47)+'СЕТ СН'!$G$11+СВЦЭМ!$D$10+'СЕТ СН'!$G$6-'СЕТ СН'!$G$23</f>
        <v>1100.5495989599999</v>
      </c>
      <c r="G53" s="36">
        <f>SUMIFS(СВЦЭМ!$D$33:$D$776,СВЦЭМ!$A$33:$A$776,$A53,СВЦЭМ!$B$33:$B$776,G$47)+'СЕТ СН'!$G$11+СВЦЭМ!$D$10+'СЕТ СН'!$G$6-'СЕТ СН'!$G$23</f>
        <v>1094.30229562</v>
      </c>
      <c r="H53" s="36">
        <f>SUMIFS(СВЦЭМ!$D$33:$D$776,СВЦЭМ!$A$33:$A$776,$A53,СВЦЭМ!$B$33:$B$776,H$47)+'СЕТ СН'!$G$11+СВЦЭМ!$D$10+'СЕТ СН'!$G$6-'СЕТ СН'!$G$23</f>
        <v>1034.6250582900002</v>
      </c>
      <c r="I53" s="36">
        <f>SUMIFS(СВЦЭМ!$D$33:$D$776,СВЦЭМ!$A$33:$A$776,$A53,СВЦЭМ!$B$33:$B$776,I$47)+'СЕТ СН'!$G$11+СВЦЭМ!$D$10+'СЕТ СН'!$G$6-'СЕТ СН'!$G$23</f>
        <v>955.35468796000009</v>
      </c>
      <c r="J53" s="36">
        <f>SUMIFS(СВЦЭМ!$D$33:$D$776,СВЦЭМ!$A$33:$A$776,$A53,СВЦЭМ!$B$33:$B$776,J$47)+'СЕТ СН'!$G$11+СВЦЭМ!$D$10+'СЕТ СН'!$G$6-'СЕТ СН'!$G$23</f>
        <v>910.96567177000009</v>
      </c>
      <c r="K53" s="36">
        <f>SUMIFS(СВЦЭМ!$D$33:$D$776,СВЦЭМ!$A$33:$A$776,$A53,СВЦЭМ!$B$33:$B$776,K$47)+'СЕТ СН'!$G$11+СВЦЭМ!$D$10+'СЕТ СН'!$G$6-'СЕТ СН'!$G$23</f>
        <v>872.76722892000009</v>
      </c>
      <c r="L53" s="36">
        <f>SUMIFS(СВЦЭМ!$D$33:$D$776,СВЦЭМ!$A$33:$A$776,$A53,СВЦЭМ!$B$33:$B$776,L$47)+'СЕТ СН'!$G$11+СВЦЭМ!$D$10+'СЕТ СН'!$G$6-'СЕТ СН'!$G$23</f>
        <v>869.6125811500001</v>
      </c>
      <c r="M53" s="36">
        <f>SUMIFS(СВЦЭМ!$D$33:$D$776,СВЦЭМ!$A$33:$A$776,$A53,СВЦЭМ!$B$33:$B$776,M$47)+'СЕТ СН'!$G$11+СВЦЭМ!$D$10+'СЕТ СН'!$G$6-'СЕТ СН'!$G$23</f>
        <v>874.01429727000004</v>
      </c>
      <c r="N53" s="36">
        <f>SUMIFS(СВЦЭМ!$D$33:$D$776,СВЦЭМ!$A$33:$A$776,$A53,СВЦЭМ!$B$33:$B$776,N$47)+'СЕТ СН'!$G$11+СВЦЭМ!$D$10+'СЕТ СН'!$G$6-'СЕТ СН'!$G$23</f>
        <v>877.16228894000005</v>
      </c>
      <c r="O53" s="36">
        <f>SUMIFS(СВЦЭМ!$D$33:$D$776,СВЦЭМ!$A$33:$A$776,$A53,СВЦЭМ!$B$33:$B$776,O$47)+'СЕТ СН'!$G$11+СВЦЭМ!$D$10+'СЕТ СН'!$G$6-'СЕТ СН'!$G$23</f>
        <v>873.14168304000009</v>
      </c>
      <c r="P53" s="36">
        <f>SUMIFS(СВЦЭМ!$D$33:$D$776,СВЦЭМ!$A$33:$A$776,$A53,СВЦЭМ!$B$33:$B$776,P$47)+'СЕТ СН'!$G$11+СВЦЭМ!$D$10+'СЕТ СН'!$G$6-'СЕТ СН'!$G$23</f>
        <v>894.29785745000004</v>
      </c>
      <c r="Q53" s="36">
        <f>SUMIFS(СВЦЭМ!$D$33:$D$776,СВЦЭМ!$A$33:$A$776,$A53,СВЦЭМ!$B$33:$B$776,Q$47)+'СЕТ СН'!$G$11+СВЦЭМ!$D$10+'СЕТ СН'!$G$6-'СЕТ СН'!$G$23</f>
        <v>867.28250200000002</v>
      </c>
      <c r="R53" s="36">
        <f>SUMIFS(СВЦЭМ!$D$33:$D$776,СВЦЭМ!$A$33:$A$776,$A53,СВЦЭМ!$B$33:$B$776,R$47)+'СЕТ СН'!$G$11+СВЦЭМ!$D$10+'СЕТ СН'!$G$6-'СЕТ СН'!$G$23</f>
        <v>829.80822297000009</v>
      </c>
      <c r="S53" s="36">
        <f>SUMIFS(СВЦЭМ!$D$33:$D$776,СВЦЭМ!$A$33:$A$776,$A53,СВЦЭМ!$B$33:$B$776,S$47)+'СЕТ СН'!$G$11+СВЦЭМ!$D$10+'СЕТ СН'!$G$6-'СЕТ СН'!$G$23</f>
        <v>819.63232330000005</v>
      </c>
      <c r="T53" s="36">
        <f>SUMIFS(СВЦЭМ!$D$33:$D$776,СВЦЭМ!$A$33:$A$776,$A53,СВЦЭМ!$B$33:$B$776,T$47)+'СЕТ СН'!$G$11+СВЦЭМ!$D$10+'СЕТ СН'!$G$6-'СЕТ СН'!$G$23</f>
        <v>814.2084874200001</v>
      </c>
      <c r="U53" s="36">
        <f>SUMIFS(СВЦЭМ!$D$33:$D$776,СВЦЭМ!$A$33:$A$776,$A53,СВЦЭМ!$B$33:$B$776,U$47)+'СЕТ СН'!$G$11+СВЦЭМ!$D$10+'СЕТ СН'!$G$6-'СЕТ СН'!$G$23</f>
        <v>798.9566851400001</v>
      </c>
      <c r="V53" s="36">
        <f>SUMIFS(СВЦЭМ!$D$33:$D$776,СВЦЭМ!$A$33:$A$776,$A53,СВЦЭМ!$B$33:$B$776,V$47)+'СЕТ СН'!$G$11+СВЦЭМ!$D$10+'СЕТ СН'!$G$6-'СЕТ СН'!$G$23</f>
        <v>789.7886162100001</v>
      </c>
      <c r="W53" s="36">
        <f>SUMIFS(СВЦЭМ!$D$33:$D$776,СВЦЭМ!$A$33:$A$776,$A53,СВЦЭМ!$B$33:$B$776,W$47)+'СЕТ СН'!$G$11+СВЦЭМ!$D$10+'СЕТ СН'!$G$6-'СЕТ СН'!$G$23</f>
        <v>772.09192709000001</v>
      </c>
      <c r="X53" s="36">
        <f>SUMIFS(СВЦЭМ!$D$33:$D$776,СВЦЭМ!$A$33:$A$776,$A53,СВЦЭМ!$B$33:$B$776,X$47)+'СЕТ СН'!$G$11+СВЦЭМ!$D$10+'СЕТ СН'!$G$6-'СЕТ СН'!$G$23</f>
        <v>806.40236799000002</v>
      </c>
      <c r="Y53" s="36">
        <f>SUMIFS(СВЦЭМ!$D$33:$D$776,СВЦЭМ!$A$33:$A$776,$A53,СВЦЭМ!$B$33:$B$776,Y$47)+'СЕТ СН'!$G$11+СВЦЭМ!$D$10+'СЕТ СН'!$G$6-'СЕТ СН'!$G$23</f>
        <v>910.40792862000001</v>
      </c>
    </row>
    <row r="54" spans="1:25" ht="15.75" x14ac:dyDescent="0.2">
      <c r="A54" s="35">
        <f t="shared" si="1"/>
        <v>43623</v>
      </c>
      <c r="B54" s="36">
        <f>SUMIFS(СВЦЭМ!$D$33:$D$776,СВЦЭМ!$A$33:$A$776,$A54,СВЦЭМ!$B$33:$B$776,B$47)+'СЕТ СН'!$G$11+СВЦЭМ!$D$10+'СЕТ СН'!$G$6-'СЕТ СН'!$G$23</f>
        <v>973.69371202000002</v>
      </c>
      <c r="C54" s="36">
        <f>SUMIFS(СВЦЭМ!$D$33:$D$776,СВЦЭМ!$A$33:$A$776,$A54,СВЦЭМ!$B$33:$B$776,C$47)+'СЕТ СН'!$G$11+СВЦЭМ!$D$10+'СЕТ СН'!$G$6-'СЕТ СН'!$G$23</f>
        <v>1030.26669494</v>
      </c>
      <c r="D54" s="36">
        <f>SUMIFS(СВЦЭМ!$D$33:$D$776,СВЦЭМ!$A$33:$A$776,$A54,СВЦЭМ!$B$33:$B$776,D$47)+'СЕТ СН'!$G$11+СВЦЭМ!$D$10+'СЕТ СН'!$G$6-'СЕТ СН'!$G$23</f>
        <v>1063.6999520200002</v>
      </c>
      <c r="E54" s="36">
        <f>SUMIFS(СВЦЭМ!$D$33:$D$776,СВЦЭМ!$A$33:$A$776,$A54,СВЦЭМ!$B$33:$B$776,E$47)+'СЕТ СН'!$G$11+СВЦЭМ!$D$10+'СЕТ СН'!$G$6-'СЕТ СН'!$G$23</f>
        <v>1069.9218688000001</v>
      </c>
      <c r="F54" s="36">
        <f>SUMIFS(СВЦЭМ!$D$33:$D$776,СВЦЭМ!$A$33:$A$776,$A54,СВЦЭМ!$B$33:$B$776,F$47)+'СЕТ СН'!$G$11+СВЦЭМ!$D$10+'СЕТ СН'!$G$6-'СЕТ СН'!$G$23</f>
        <v>1063.6474443100001</v>
      </c>
      <c r="G54" s="36">
        <f>SUMIFS(СВЦЭМ!$D$33:$D$776,СВЦЭМ!$A$33:$A$776,$A54,СВЦЭМ!$B$33:$B$776,G$47)+'СЕТ СН'!$G$11+СВЦЭМ!$D$10+'СЕТ СН'!$G$6-'СЕТ СН'!$G$23</f>
        <v>1061.2549104200002</v>
      </c>
      <c r="H54" s="36">
        <f>SUMIFS(СВЦЭМ!$D$33:$D$776,СВЦЭМ!$A$33:$A$776,$A54,СВЦЭМ!$B$33:$B$776,H$47)+'СЕТ СН'!$G$11+СВЦЭМ!$D$10+'СЕТ СН'!$G$6-'СЕТ СН'!$G$23</f>
        <v>1009.0426264500001</v>
      </c>
      <c r="I54" s="36">
        <f>SUMIFS(СВЦЭМ!$D$33:$D$776,СВЦЭМ!$A$33:$A$776,$A54,СВЦЭМ!$B$33:$B$776,I$47)+'СЕТ СН'!$G$11+СВЦЭМ!$D$10+'СЕТ СН'!$G$6-'СЕТ СН'!$G$23</f>
        <v>940.00183575000005</v>
      </c>
      <c r="J54" s="36">
        <f>SUMIFS(СВЦЭМ!$D$33:$D$776,СВЦЭМ!$A$33:$A$776,$A54,СВЦЭМ!$B$33:$B$776,J$47)+'СЕТ СН'!$G$11+СВЦЭМ!$D$10+'СЕТ СН'!$G$6-'СЕТ СН'!$G$23</f>
        <v>900.10647470000004</v>
      </c>
      <c r="K54" s="36">
        <f>SUMIFS(СВЦЭМ!$D$33:$D$776,СВЦЭМ!$A$33:$A$776,$A54,СВЦЭМ!$B$33:$B$776,K$47)+'СЕТ СН'!$G$11+СВЦЭМ!$D$10+'СЕТ СН'!$G$6-'СЕТ СН'!$G$23</f>
        <v>896.49050074000002</v>
      </c>
      <c r="L54" s="36">
        <f>SUMIFS(СВЦЭМ!$D$33:$D$776,СВЦЭМ!$A$33:$A$776,$A54,СВЦЭМ!$B$33:$B$776,L$47)+'СЕТ СН'!$G$11+СВЦЭМ!$D$10+'СЕТ СН'!$G$6-'СЕТ СН'!$G$23</f>
        <v>901.69850627000005</v>
      </c>
      <c r="M54" s="36">
        <f>SUMIFS(СВЦЭМ!$D$33:$D$776,СВЦЭМ!$A$33:$A$776,$A54,СВЦЭМ!$B$33:$B$776,M$47)+'СЕТ СН'!$G$11+СВЦЭМ!$D$10+'СЕТ СН'!$G$6-'СЕТ СН'!$G$23</f>
        <v>889.64733334000005</v>
      </c>
      <c r="N54" s="36">
        <f>SUMIFS(СВЦЭМ!$D$33:$D$776,СВЦЭМ!$A$33:$A$776,$A54,СВЦЭМ!$B$33:$B$776,N$47)+'СЕТ СН'!$G$11+СВЦЭМ!$D$10+'СЕТ СН'!$G$6-'СЕТ СН'!$G$23</f>
        <v>902.72919938000007</v>
      </c>
      <c r="O54" s="36">
        <f>SUMIFS(СВЦЭМ!$D$33:$D$776,СВЦЭМ!$A$33:$A$776,$A54,СВЦЭМ!$B$33:$B$776,O$47)+'СЕТ СН'!$G$11+СВЦЭМ!$D$10+'СЕТ СН'!$G$6-'СЕТ СН'!$G$23</f>
        <v>899.68679006000002</v>
      </c>
      <c r="P54" s="36">
        <f>SUMIFS(СВЦЭМ!$D$33:$D$776,СВЦЭМ!$A$33:$A$776,$A54,СВЦЭМ!$B$33:$B$776,P$47)+'СЕТ СН'!$G$11+СВЦЭМ!$D$10+'СЕТ СН'!$G$6-'СЕТ СН'!$G$23</f>
        <v>913.80492720000007</v>
      </c>
      <c r="Q54" s="36">
        <f>SUMIFS(СВЦЭМ!$D$33:$D$776,СВЦЭМ!$A$33:$A$776,$A54,СВЦЭМ!$B$33:$B$776,Q$47)+'СЕТ СН'!$G$11+СВЦЭМ!$D$10+'СЕТ СН'!$G$6-'СЕТ СН'!$G$23</f>
        <v>867.11995013000001</v>
      </c>
      <c r="R54" s="36">
        <f>SUMIFS(СВЦЭМ!$D$33:$D$776,СВЦЭМ!$A$33:$A$776,$A54,СВЦЭМ!$B$33:$B$776,R$47)+'СЕТ СН'!$G$11+СВЦЭМ!$D$10+'СЕТ СН'!$G$6-'СЕТ СН'!$G$23</f>
        <v>824.93298462000007</v>
      </c>
      <c r="S54" s="36">
        <f>SUMIFS(СВЦЭМ!$D$33:$D$776,СВЦЭМ!$A$33:$A$776,$A54,СВЦЭМ!$B$33:$B$776,S$47)+'СЕТ СН'!$G$11+СВЦЭМ!$D$10+'СЕТ СН'!$G$6-'СЕТ СН'!$G$23</f>
        <v>832.39354996000009</v>
      </c>
      <c r="T54" s="36">
        <f>SUMIFS(СВЦЭМ!$D$33:$D$776,СВЦЭМ!$A$33:$A$776,$A54,СВЦЭМ!$B$33:$B$776,T$47)+'СЕТ СН'!$G$11+СВЦЭМ!$D$10+'СЕТ СН'!$G$6-'СЕТ СН'!$G$23</f>
        <v>829.5301829</v>
      </c>
      <c r="U54" s="36">
        <f>SUMIFS(СВЦЭМ!$D$33:$D$776,СВЦЭМ!$A$33:$A$776,$A54,СВЦЭМ!$B$33:$B$776,U$47)+'СЕТ СН'!$G$11+СВЦЭМ!$D$10+'СЕТ СН'!$G$6-'СЕТ СН'!$G$23</f>
        <v>818.51670144000002</v>
      </c>
      <c r="V54" s="36">
        <f>SUMIFS(СВЦЭМ!$D$33:$D$776,СВЦЭМ!$A$33:$A$776,$A54,СВЦЭМ!$B$33:$B$776,V$47)+'СЕТ СН'!$G$11+СВЦЭМ!$D$10+'СЕТ СН'!$G$6-'СЕТ СН'!$G$23</f>
        <v>800.73329282000009</v>
      </c>
      <c r="W54" s="36">
        <f>SUMIFS(СВЦЭМ!$D$33:$D$776,СВЦЭМ!$A$33:$A$776,$A54,СВЦЭМ!$B$33:$B$776,W$47)+'СЕТ СН'!$G$11+СВЦЭМ!$D$10+'СЕТ СН'!$G$6-'СЕТ СН'!$G$23</f>
        <v>765.37651419000008</v>
      </c>
      <c r="X54" s="36">
        <f>SUMIFS(СВЦЭМ!$D$33:$D$776,СВЦЭМ!$A$33:$A$776,$A54,СВЦЭМ!$B$33:$B$776,X$47)+'СЕТ СН'!$G$11+СВЦЭМ!$D$10+'СЕТ СН'!$G$6-'СЕТ СН'!$G$23</f>
        <v>740.14556374000006</v>
      </c>
      <c r="Y54" s="36">
        <f>SUMIFS(СВЦЭМ!$D$33:$D$776,СВЦЭМ!$A$33:$A$776,$A54,СВЦЭМ!$B$33:$B$776,Y$47)+'СЕТ СН'!$G$11+СВЦЭМ!$D$10+'СЕТ СН'!$G$6-'СЕТ СН'!$G$23</f>
        <v>822.0329042300001</v>
      </c>
    </row>
    <row r="55" spans="1:25" ht="15.75" x14ac:dyDescent="0.2">
      <c r="A55" s="35">
        <f t="shared" si="1"/>
        <v>43624</v>
      </c>
      <c r="B55" s="36">
        <f>SUMIFS(СВЦЭМ!$D$33:$D$776,СВЦЭМ!$A$33:$A$776,$A55,СВЦЭМ!$B$33:$B$776,B$47)+'СЕТ СН'!$G$11+СВЦЭМ!$D$10+'СЕТ СН'!$G$6-'СЕТ СН'!$G$23</f>
        <v>873.97130230000005</v>
      </c>
      <c r="C55" s="36">
        <f>SUMIFS(СВЦЭМ!$D$33:$D$776,СВЦЭМ!$A$33:$A$776,$A55,СВЦЭМ!$B$33:$B$776,C$47)+'СЕТ СН'!$G$11+СВЦЭМ!$D$10+'СЕТ СН'!$G$6-'СЕТ СН'!$G$23</f>
        <v>867.0202695800001</v>
      </c>
      <c r="D55" s="36">
        <f>SUMIFS(СВЦЭМ!$D$33:$D$776,СВЦЭМ!$A$33:$A$776,$A55,СВЦЭМ!$B$33:$B$776,D$47)+'СЕТ СН'!$G$11+СВЦЭМ!$D$10+'СЕТ СН'!$G$6-'СЕТ СН'!$G$23</f>
        <v>890.81115617</v>
      </c>
      <c r="E55" s="36">
        <f>SUMIFS(СВЦЭМ!$D$33:$D$776,СВЦЭМ!$A$33:$A$776,$A55,СВЦЭМ!$B$33:$B$776,E$47)+'СЕТ СН'!$G$11+СВЦЭМ!$D$10+'СЕТ СН'!$G$6-'СЕТ СН'!$G$23</f>
        <v>926.0275247400001</v>
      </c>
      <c r="F55" s="36">
        <f>SUMIFS(СВЦЭМ!$D$33:$D$776,СВЦЭМ!$A$33:$A$776,$A55,СВЦЭМ!$B$33:$B$776,F$47)+'СЕТ СН'!$G$11+СВЦЭМ!$D$10+'СЕТ СН'!$G$6-'СЕТ СН'!$G$23</f>
        <v>927.94191832000001</v>
      </c>
      <c r="G55" s="36">
        <f>SUMIFS(СВЦЭМ!$D$33:$D$776,СВЦЭМ!$A$33:$A$776,$A55,СВЦЭМ!$B$33:$B$776,G$47)+'СЕТ СН'!$G$11+СВЦЭМ!$D$10+'СЕТ СН'!$G$6-'СЕТ СН'!$G$23</f>
        <v>917.8095255500001</v>
      </c>
      <c r="H55" s="36">
        <f>SUMIFS(СВЦЭМ!$D$33:$D$776,СВЦЭМ!$A$33:$A$776,$A55,СВЦЭМ!$B$33:$B$776,H$47)+'СЕТ СН'!$G$11+СВЦЭМ!$D$10+'СЕТ СН'!$G$6-'СЕТ СН'!$G$23</f>
        <v>920.88762864</v>
      </c>
      <c r="I55" s="36">
        <f>SUMIFS(СВЦЭМ!$D$33:$D$776,СВЦЭМ!$A$33:$A$776,$A55,СВЦЭМ!$B$33:$B$776,I$47)+'СЕТ СН'!$G$11+СВЦЭМ!$D$10+'СЕТ СН'!$G$6-'СЕТ СН'!$G$23</f>
        <v>890.13408411</v>
      </c>
      <c r="J55" s="36">
        <f>SUMIFS(СВЦЭМ!$D$33:$D$776,СВЦЭМ!$A$33:$A$776,$A55,СВЦЭМ!$B$33:$B$776,J$47)+'СЕТ СН'!$G$11+СВЦЭМ!$D$10+'СЕТ СН'!$G$6-'СЕТ СН'!$G$23</f>
        <v>900.71456261000003</v>
      </c>
      <c r="K55" s="36">
        <f>SUMIFS(СВЦЭМ!$D$33:$D$776,СВЦЭМ!$A$33:$A$776,$A55,СВЦЭМ!$B$33:$B$776,K$47)+'СЕТ СН'!$G$11+СВЦЭМ!$D$10+'СЕТ СН'!$G$6-'СЕТ СН'!$G$23</f>
        <v>923.72094224</v>
      </c>
      <c r="L55" s="36">
        <f>SUMIFS(СВЦЭМ!$D$33:$D$776,СВЦЭМ!$A$33:$A$776,$A55,СВЦЭМ!$B$33:$B$776,L$47)+'СЕТ СН'!$G$11+СВЦЭМ!$D$10+'СЕТ СН'!$G$6-'СЕТ СН'!$G$23</f>
        <v>931.07695630000001</v>
      </c>
      <c r="M55" s="36">
        <f>SUMIFS(СВЦЭМ!$D$33:$D$776,СВЦЭМ!$A$33:$A$776,$A55,СВЦЭМ!$B$33:$B$776,M$47)+'СЕТ СН'!$G$11+СВЦЭМ!$D$10+'СЕТ СН'!$G$6-'СЕТ СН'!$G$23</f>
        <v>916.44924689000004</v>
      </c>
      <c r="N55" s="36">
        <f>SUMIFS(СВЦЭМ!$D$33:$D$776,СВЦЭМ!$A$33:$A$776,$A55,СВЦЭМ!$B$33:$B$776,N$47)+'СЕТ СН'!$G$11+СВЦЭМ!$D$10+'СЕТ СН'!$G$6-'СЕТ СН'!$G$23</f>
        <v>922.51966836000008</v>
      </c>
      <c r="O55" s="36">
        <f>SUMIFS(СВЦЭМ!$D$33:$D$776,СВЦЭМ!$A$33:$A$776,$A55,СВЦЭМ!$B$33:$B$776,O$47)+'СЕТ СН'!$G$11+СВЦЭМ!$D$10+'СЕТ СН'!$G$6-'СЕТ СН'!$G$23</f>
        <v>910.69181234000007</v>
      </c>
      <c r="P55" s="36">
        <f>SUMIFS(СВЦЭМ!$D$33:$D$776,СВЦЭМ!$A$33:$A$776,$A55,СВЦЭМ!$B$33:$B$776,P$47)+'СЕТ СН'!$G$11+СВЦЭМ!$D$10+'СЕТ СН'!$G$6-'СЕТ СН'!$G$23</f>
        <v>917.86929556000007</v>
      </c>
      <c r="Q55" s="36">
        <f>SUMIFS(СВЦЭМ!$D$33:$D$776,СВЦЭМ!$A$33:$A$776,$A55,СВЦЭМ!$B$33:$B$776,Q$47)+'СЕТ СН'!$G$11+СВЦЭМ!$D$10+'СЕТ СН'!$G$6-'СЕТ СН'!$G$23</f>
        <v>799.70936881</v>
      </c>
      <c r="R55" s="36">
        <f>SUMIFS(СВЦЭМ!$D$33:$D$776,СВЦЭМ!$A$33:$A$776,$A55,СВЦЭМ!$B$33:$B$776,R$47)+'СЕТ СН'!$G$11+СВЦЭМ!$D$10+'СЕТ СН'!$G$6-'СЕТ СН'!$G$23</f>
        <v>757.57445361000009</v>
      </c>
      <c r="S55" s="36">
        <f>SUMIFS(СВЦЭМ!$D$33:$D$776,СВЦЭМ!$A$33:$A$776,$A55,СВЦЭМ!$B$33:$B$776,S$47)+'СЕТ СН'!$G$11+СВЦЭМ!$D$10+'СЕТ СН'!$G$6-'СЕТ СН'!$G$23</f>
        <v>747.65454006000004</v>
      </c>
      <c r="T55" s="36">
        <f>SUMIFS(СВЦЭМ!$D$33:$D$776,СВЦЭМ!$A$33:$A$776,$A55,СВЦЭМ!$B$33:$B$776,T$47)+'СЕТ СН'!$G$11+СВЦЭМ!$D$10+'СЕТ СН'!$G$6-'СЕТ СН'!$G$23</f>
        <v>744.27248282000005</v>
      </c>
      <c r="U55" s="36">
        <f>SUMIFS(СВЦЭМ!$D$33:$D$776,СВЦЭМ!$A$33:$A$776,$A55,СВЦЭМ!$B$33:$B$776,U$47)+'СЕТ СН'!$G$11+СВЦЭМ!$D$10+'СЕТ СН'!$G$6-'СЕТ СН'!$G$23</f>
        <v>735.87331299000004</v>
      </c>
      <c r="V55" s="36">
        <f>SUMIFS(СВЦЭМ!$D$33:$D$776,СВЦЭМ!$A$33:$A$776,$A55,СВЦЭМ!$B$33:$B$776,V$47)+'СЕТ СН'!$G$11+СВЦЭМ!$D$10+'СЕТ СН'!$G$6-'СЕТ СН'!$G$23</f>
        <v>721.84313291000001</v>
      </c>
      <c r="W55" s="36">
        <f>SUMIFS(СВЦЭМ!$D$33:$D$776,СВЦЭМ!$A$33:$A$776,$A55,СВЦЭМ!$B$33:$B$776,W$47)+'СЕТ СН'!$G$11+СВЦЭМ!$D$10+'СЕТ СН'!$G$6-'СЕТ СН'!$G$23</f>
        <v>700.90415064000001</v>
      </c>
      <c r="X55" s="36">
        <f>SUMIFS(СВЦЭМ!$D$33:$D$776,СВЦЭМ!$A$33:$A$776,$A55,СВЦЭМ!$B$33:$B$776,X$47)+'СЕТ СН'!$G$11+СВЦЭМ!$D$10+'СЕТ СН'!$G$6-'СЕТ СН'!$G$23</f>
        <v>713.1572068800001</v>
      </c>
      <c r="Y55" s="36">
        <f>SUMIFS(СВЦЭМ!$D$33:$D$776,СВЦЭМ!$A$33:$A$776,$A55,СВЦЭМ!$B$33:$B$776,Y$47)+'СЕТ СН'!$G$11+СВЦЭМ!$D$10+'СЕТ СН'!$G$6-'СЕТ СН'!$G$23</f>
        <v>784.02793502000009</v>
      </c>
    </row>
    <row r="56" spans="1:25" ht="15.75" x14ac:dyDescent="0.2">
      <c r="A56" s="35">
        <f t="shared" si="1"/>
        <v>43625</v>
      </c>
      <c r="B56" s="36">
        <f>SUMIFS(СВЦЭМ!$D$33:$D$776,СВЦЭМ!$A$33:$A$776,$A56,СВЦЭМ!$B$33:$B$776,B$47)+'СЕТ СН'!$G$11+СВЦЭМ!$D$10+'СЕТ СН'!$G$6-'СЕТ СН'!$G$23</f>
        <v>921.68821253999999</v>
      </c>
      <c r="C56" s="36">
        <f>SUMIFS(СВЦЭМ!$D$33:$D$776,СВЦЭМ!$A$33:$A$776,$A56,СВЦЭМ!$B$33:$B$776,C$47)+'СЕТ СН'!$G$11+СВЦЭМ!$D$10+'СЕТ СН'!$G$6-'СЕТ СН'!$G$23</f>
        <v>950.32889394000006</v>
      </c>
      <c r="D56" s="36">
        <f>SUMIFS(СВЦЭМ!$D$33:$D$776,СВЦЭМ!$A$33:$A$776,$A56,СВЦЭМ!$B$33:$B$776,D$47)+'СЕТ СН'!$G$11+СВЦЭМ!$D$10+'СЕТ СН'!$G$6-'СЕТ СН'!$G$23</f>
        <v>980.27034888000003</v>
      </c>
      <c r="E56" s="36">
        <f>SUMIFS(СВЦЭМ!$D$33:$D$776,СВЦЭМ!$A$33:$A$776,$A56,СВЦЭМ!$B$33:$B$776,E$47)+'СЕТ СН'!$G$11+СВЦЭМ!$D$10+'СЕТ СН'!$G$6-'СЕТ СН'!$G$23</f>
        <v>990.41603867000003</v>
      </c>
      <c r="F56" s="36">
        <f>SUMIFS(СВЦЭМ!$D$33:$D$776,СВЦЭМ!$A$33:$A$776,$A56,СВЦЭМ!$B$33:$B$776,F$47)+'СЕТ СН'!$G$11+СВЦЭМ!$D$10+'СЕТ СН'!$G$6-'СЕТ СН'!$G$23</f>
        <v>984.64440177000006</v>
      </c>
      <c r="G56" s="36">
        <f>SUMIFS(СВЦЭМ!$D$33:$D$776,СВЦЭМ!$A$33:$A$776,$A56,СВЦЭМ!$B$33:$B$776,G$47)+'СЕТ СН'!$G$11+СВЦЭМ!$D$10+'СЕТ СН'!$G$6-'СЕТ СН'!$G$23</f>
        <v>993.65975522000008</v>
      </c>
      <c r="H56" s="36">
        <f>SUMIFS(СВЦЭМ!$D$33:$D$776,СВЦЭМ!$A$33:$A$776,$A56,СВЦЭМ!$B$33:$B$776,H$47)+'СЕТ СН'!$G$11+СВЦЭМ!$D$10+'СЕТ СН'!$G$6-'СЕТ СН'!$G$23</f>
        <v>1000.50798065</v>
      </c>
      <c r="I56" s="36">
        <f>SUMIFS(СВЦЭМ!$D$33:$D$776,СВЦЭМ!$A$33:$A$776,$A56,СВЦЭМ!$B$33:$B$776,I$47)+'СЕТ СН'!$G$11+СВЦЭМ!$D$10+'СЕТ СН'!$G$6-'СЕТ СН'!$G$23</f>
        <v>955.15693447000001</v>
      </c>
      <c r="J56" s="36">
        <f>SUMIFS(СВЦЭМ!$D$33:$D$776,СВЦЭМ!$A$33:$A$776,$A56,СВЦЭМ!$B$33:$B$776,J$47)+'СЕТ СН'!$G$11+СВЦЭМ!$D$10+'СЕТ СН'!$G$6-'СЕТ СН'!$G$23</f>
        <v>902.04638693000004</v>
      </c>
      <c r="K56" s="36">
        <f>SUMIFS(СВЦЭМ!$D$33:$D$776,СВЦЭМ!$A$33:$A$776,$A56,СВЦЭМ!$B$33:$B$776,K$47)+'СЕТ СН'!$G$11+СВЦЭМ!$D$10+'СЕТ СН'!$G$6-'СЕТ СН'!$G$23</f>
        <v>874.97223916000007</v>
      </c>
      <c r="L56" s="36">
        <f>SUMIFS(СВЦЭМ!$D$33:$D$776,СВЦЭМ!$A$33:$A$776,$A56,СВЦЭМ!$B$33:$B$776,L$47)+'СЕТ СН'!$G$11+СВЦЭМ!$D$10+'СЕТ СН'!$G$6-'СЕТ СН'!$G$23</f>
        <v>849.34401287000003</v>
      </c>
      <c r="M56" s="36">
        <f>SUMIFS(СВЦЭМ!$D$33:$D$776,СВЦЭМ!$A$33:$A$776,$A56,СВЦЭМ!$B$33:$B$776,M$47)+'СЕТ СН'!$G$11+СВЦЭМ!$D$10+'СЕТ СН'!$G$6-'СЕТ СН'!$G$23</f>
        <v>821.66973864000011</v>
      </c>
      <c r="N56" s="36">
        <f>SUMIFS(СВЦЭМ!$D$33:$D$776,СВЦЭМ!$A$33:$A$776,$A56,СВЦЭМ!$B$33:$B$776,N$47)+'СЕТ СН'!$G$11+СВЦЭМ!$D$10+'СЕТ СН'!$G$6-'СЕТ СН'!$G$23</f>
        <v>820.54566646000001</v>
      </c>
      <c r="O56" s="36">
        <f>SUMIFS(СВЦЭМ!$D$33:$D$776,СВЦЭМ!$A$33:$A$776,$A56,СВЦЭМ!$B$33:$B$776,O$47)+'СЕТ СН'!$G$11+СВЦЭМ!$D$10+'СЕТ СН'!$G$6-'СЕТ СН'!$G$23</f>
        <v>819.23149807000004</v>
      </c>
      <c r="P56" s="36">
        <f>SUMIFS(СВЦЭМ!$D$33:$D$776,СВЦЭМ!$A$33:$A$776,$A56,СВЦЭМ!$B$33:$B$776,P$47)+'СЕТ СН'!$G$11+СВЦЭМ!$D$10+'СЕТ СН'!$G$6-'СЕТ СН'!$G$23</f>
        <v>832.3380493200001</v>
      </c>
      <c r="Q56" s="36">
        <f>SUMIFS(СВЦЭМ!$D$33:$D$776,СВЦЭМ!$A$33:$A$776,$A56,СВЦЭМ!$B$33:$B$776,Q$47)+'СЕТ СН'!$G$11+СВЦЭМ!$D$10+'СЕТ СН'!$G$6-'СЕТ СН'!$G$23</f>
        <v>795.4901470100001</v>
      </c>
      <c r="R56" s="36">
        <f>SUMIFS(СВЦЭМ!$D$33:$D$776,СВЦЭМ!$A$33:$A$776,$A56,СВЦЭМ!$B$33:$B$776,R$47)+'СЕТ СН'!$G$11+СВЦЭМ!$D$10+'СЕТ СН'!$G$6-'СЕТ СН'!$G$23</f>
        <v>755.33741182000006</v>
      </c>
      <c r="S56" s="36">
        <f>SUMIFS(СВЦЭМ!$D$33:$D$776,СВЦЭМ!$A$33:$A$776,$A56,СВЦЭМ!$B$33:$B$776,S$47)+'СЕТ СН'!$G$11+СВЦЭМ!$D$10+'СЕТ СН'!$G$6-'СЕТ СН'!$G$23</f>
        <v>762.86094145000004</v>
      </c>
      <c r="T56" s="36">
        <f>SUMIFS(СВЦЭМ!$D$33:$D$776,СВЦЭМ!$A$33:$A$776,$A56,СВЦЭМ!$B$33:$B$776,T$47)+'СЕТ СН'!$G$11+СВЦЭМ!$D$10+'СЕТ СН'!$G$6-'СЕТ СН'!$G$23</f>
        <v>771.60385091000001</v>
      </c>
      <c r="U56" s="36">
        <f>SUMIFS(СВЦЭМ!$D$33:$D$776,СВЦЭМ!$A$33:$A$776,$A56,СВЦЭМ!$B$33:$B$776,U$47)+'СЕТ СН'!$G$11+СВЦЭМ!$D$10+'СЕТ СН'!$G$6-'СЕТ СН'!$G$23</f>
        <v>758.75837486</v>
      </c>
      <c r="V56" s="36">
        <f>SUMIFS(СВЦЭМ!$D$33:$D$776,СВЦЭМ!$A$33:$A$776,$A56,СВЦЭМ!$B$33:$B$776,V$47)+'СЕТ СН'!$G$11+СВЦЭМ!$D$10+'СЕТ СН'!$G$6-'СЕТ СН'!$G$23</f>
        <v>755.57913563</v>
      </c>
      <c r="W56" s="36">
        <f>SUMIFS(СВЦЭМ!$D$33:$D$776,СВЦЭМ!$A$33:$A$776,$A56,СВЦЭМ!$B$33:$B$776,W$47)+'СЕТ СН'!$G$11+СВЦЭМ!$D$10+'СЕТ СН'!$G$6-'СЕТ СН'!$G$23</f>
        <v>736.97713191000003</v>
      </c>
      <c r="X56" s="36">
        <f>SUMIFS(СВЦЭМ!$D$33:$D$776,СВЦЭМ!$A$33:$A$776,$A56,СВЦЭМ!$B$33:$B$776,X$47)+'СЕТ СН'!$G$11+СВЦЭМ!$D$10+'СЕТ СН'!$G$6-'СЕТ СН'!$G$23</f>
        <v>744.34212065000008</v>
      </c>
      <c r="Y56" s="36">
        <f>SUMIFS(СВЦЭМ!$D$33:$D$776,СВЦЭМ!$A$33:$A$776,$A56,СВЦЭМ!$B$33:$B$776,Y$47)+'СЕТ СН'!$G$11+СВЦЭМ!$D$10+'СЕТ СН'!$G$6-'СЕТ СН'!$G$23</f>
        <v>824.87128808</v>
      </c>
    </row>
    <row r="57" spans="1:25" ht="15.75" x14ac:dyDescent="0.2">
      <c r="A57" s="35">
        <f t="shared" si="1"/>
        <v>43626</v>
      </c>
      <c r="B57" s="36">
        <f>SUMIFS(СВЦЭМ!$D$33:$D$776,СВЦЭМ!$A$33:$A$776,$A57,СВЦЭМ!$B$33:$B$776,B$47)+'СЕТ СН'!$G$11+СВЦЭМ!$D$10+'СЕТ СН'!$G$6-'СЕТ СН'!$G$23</f>
        <v>940.00735062000001</v>
      </c>
      <c r="C57" s="36">
        <f>SUMIFS(СВЦЭМ!$D$33:$D$776,СВЦЭМ!$A$33:$A$776,$A57,СВЦЭМ!$B$33:$B$776,C$47)+'СЕТ СН'!$G$11+СВЦЭМ!$D$10+'СЕТ СН'!$G$6-'СЕТ СН'!$G$23</f>
        <v>984.02913015000001</v>
      </c>
      <c r="D57" s="36">
        <f>SUMIFS(СВЦЭМ!$D$33:$D$776,СВЦЭМ!$A$33:$A$776,$A57,СВЦЭМ!$B$33:$B$776,D$47)+'СЕТ СН'!$G$11+СВЦЭМ!$D$10+'СЕТ СН'!$G$6-'СЕТ СН'!$G$23</f>
        <v>1005.1794200100001</v>
      </c>
      <c r="E57" s="36">
        <f>SUMIFS(СВЦЭМ!$D$33:$D$776,СВЦЭМ!$A$33:$A$776,$A57,СВЦЭМ!$B$33:$B$776,E$47)+'СЕТ СН'!$G$11+СВЦЭМ!$D$10+'СЕТ СН'!$G$6-'СЕТ СН'!$G$23</f>
        <v>1004.46446642</v>
      </c>
      <c r="F57" s="36">
        <f>SUMIFS(СВЦЭМ!$D$33:$D$776,СВЦЭМ!$A$33:$A$776,$A57,СВЦЭМ!$B$33:$B$776,F$47)+'СЕТ СН'!$G$11+СВЦЭМ!$D$10+'СЕТ СН'!$G$6-'СЕТ СН'!$G$23</f>
        <v>1004.3197182600001</v>
      </c>
      <c r="G57" s="36">
        <f>SUMIFS(СВЦЭМ!$D$33:$D$776,СВЦЭМ!$A$33:$A$776,$A57,СВЦЭМ!$B$33:$B$776,G$47)+'СЕТ СН'!$G$11+СВЦЭМ!$D$10+'СЕТ СН'!$G$6-'СЕТ СН'!$G$23</f>
        <v>1004.29128043</v>
      </c>
      <c r="H57" s="36">
        <f>SUMIFS(СВЦЭМ!$D$33:$D$776,СВЦЭМ!$A$33:$A$776,$A57,СВЦЭМ!$B$33:$B$776,H$47)+'СЕТ СН'!$G$11+СВЦЭМ!$D$10+'СЕТ СН'!$G$6-'СЕТ СН'!$G$23</f>
        <v>996.41594152000005</v>
      </c>
      <c r="I57" s="36">
        <f>SUMIFS(СВЦЭМ!$D$33:$D$776,СВЦЭМ!$A$33:$A$776,$A57,СВЦЭМ!$B$33:$B$776,I$47)+'СЕТ СН'!$G$11+СВЦЭМ!$D$10+'СЕТ СН'!$G$6-'СЕТ СН'!$G$23</f>
        <v>947.77389215000005</v>
      </c>
      <c r="J57" s="36">
        <f>SUMIFS(СВЦЭМ!$D$33:$D$776,СВЦЭМ!$A$33:$A$776,$A57,СВЦЭМ!$B$33:$B$776,J$47)+'СЕТ СН'!$G$11+СВЦЭМ!$D$10+'СЕТ СН'!$G$6-'СЕТ СН'!$G$23</f>
        <v>911.46045657000002</v>
      </c>
      <c r="K57" s="36">
        <f>SUMIFS(СВЦЭМ!$D$33:$D$776,СВЦЭМ!$A$33:$A$776,$A57,СВЦЭМ!$B$33:$B$776,K$47)+'СЕТ СН'!$G$11+СВЦЭМ!$D$10+'СЕТ СН'!$G$6-'СЕТ СН'!$G$23</f>
        <v>884.38697609000008</v>
      </c>
      <c r="L57" s="36">
        <f>SUMIFS(СВЦЭМ!$D$33:$D$776,СВЦЭМ!$A$33:$A$776,$A57,СВЦЭМ!$B$33:$B$776,L$47)+'СЕТ СН'!$G$11+СВЦЭМ!$D$10+'СЕТ СН'!$G$6-'СЕТ СН'!$G$23</f>
        <v>869.51738056000011</v>
      </c>
      <c r="M57" s="36">
        <f>SUMIFS(СВЦЭМ!$D$33:$D$776,СВЦЭМ!$A$33:$A$776,$A57,СВЦЭМ!$B$33:$B$776,M$47)+'СЕТ СН'!$G$11+СВЦЭМ!$D$10+'СЕТ СН'!$G$6-'СЕТ СН'!$G$23</f>
        <v>848.03989495000008</v>
      </c>
      <c r="N57" s="36">
        <f>SUMIFS(СВЦЭМ!$D$33:$D$776,СВЦЭМ!$A$33:$A$776,$A57,СВЦЭМ!$B$33:$B$776,N$47)+'СЕТ СН'!$G$11+СВЦЭМ!$D$10+'СЕТ СН'!$G$6-'СЕТ СН'!$G$23</f>
        <v>872.06817810000007</v>
      </c>
      <c r="O57" s="36">
        <f>SUMIFS(СВЦЭМ!$D$33:$D$776,СВЦЭМ!$A$33:$A$776,$A57,СВЦЭМ!$B$33:$B$776,O$47)+'СЕТ СН'!$G$11+СВЦЭМ!$D$10+'СЕТ СН'!$G$6-'СЕТ СН'!$G$23</f>
        <v>865.10530079</v>
      </c>
      <c r="P57" s="36">
        <f>SUMIFS(СВЦЭМ!$D$33:$D$776,СВЦЭМ!$A$33:$A$776,$A57,СВЦЭМ!$B$33:$B$776,P$47)+'СЕТ СН'!$G$11+СВЦЭМ!$D$10+'СЕТ СН'!$G$6-'СЕТ СН'!$G$23</f>
        <v>879.69572404000007</v>
      </c>
      <c r="Q57" s="36">
        <f>SUMIFS(СВЦЭМ!$D$33:$D$776,СВЦЭМ!$A$33:$A$776,$A57,СВЦЭМ!$B$33:$B$776,Q$47)+'СЕТ СН'!$G$11+СВЦЭМ!$D$10+'СЕТ СН'!$G$6-'СЕТ СН'!$G$23</f>
        <v>835.41977487000008</v>
      </c>
      <c r="R57" s="36">
        <f>SUMIFS(СВЦЭМ!$D$33:$D$776,СВЦЭМ!$A$33:$A$776,$A57,СВЦЭМ!$B$33:$B$776,R$47)+'СЕТ СН'!$G$11+СВЦЭМ!$D$10+'СЕТ СН'!$G$6-'СЕТ СН'!$G$23</f>
        <v>793.53413531000001</v>
      </c>
      <c r="S57" s="36">
        <f>SUMIFS(СВЦЭМ!$D$33:$D$776,СВЦЭМ!$A$33:$A$776,$A57,СВЦЭМ!$B$33:$B$776,S$47)+'СЕТ СН'!$G$11+СВЦЭМ!$D$10+'СЕТ СН'!$G$6-'СЕТ СН'!$G$23</f>
        <v>817.72002341000007</v>
      </c>
      <c r="T57" s="36">
        <f>SUMIFS(СВЦЭМ!$D$33:$D$776,СВЦЭМ!$A$33:$A$776,$A57,СВЦЭМ!$B$33:$B$776,T$47)+'СЕТ СН'!$G$11+СВЦЭМ!$D$10+'СЕТ СН'!$G$6-'СЕТ СН'!$G$23</f>
        <v>823.25509537000005</v>
      </c>
      <c r="U57" s="36">
        <f>SUMIFS(СВЦЭМ!$D$33:$D$776,СВЦЭМ!$A$33:$A$776,$A57,СВЦЭМ!$B$33:$B$776,U$47)+'СЕТ СН'!$G$11+СВЦЭМ!$D$10+'СЕТ СН'!$G$6-'СЕТ СН'!$G$23</f>
        <v>806.59280588000001</v>
      </c>
      <c r="V57" s="36">
        <f>SUMIFS(СВЦЭМ!$D$33:$D$776,СВЦЭМ!$A$33:$A$776,$A57,СВЦЭМ!$B$33:$B$776,V$47)+'СЕТ СН'!$G$11+СВЦЭМ!$D$10+'СЕТ СН'!$G$6-'СЕТ СН'!$G$23</f>
        <v>791.99979565000001</v>
      </c>
      <c r="W57" s="36">
        <f>SUMIFS(СВЦЭМ!$D$33:$D$776,СВЦЭМ!$A$33:$A$776,$A57,СВЦЭМ!$B$33:$B$776,W$47)+'СЕТ СН'!$G$11+СВЦЭМ!$D$10+'СЕТ СН'!$G$6-'СЕТ СН'!$G$23</f>
        <v>775.72378773000003</v>
      </c>
      <c r="X57" s="36">
        <f>SUMIFS(СВЦЭМ!$D$33:$D$776,СВЦЭМ!$A$33:$A$776,$A57,СВЦЭМ!$B$33:$B$776,X$47)+'СЕТ СН'!$G$11+СВЦЭМ!$D$10+'СЕТ СН'!$G$6-'СЕТ СН'!$G$23</f>
        <v>782.47945005000008</v>
      </c>
      <c r="Y57" s="36">
        <f>SUMIFS(СВЦЭМ!$D$33:$D$776,СВЦЭМ!$A$33:$A$776,$A57,СВЦЭМ!$B$33:$B$776,Y$47)+'СЕТ СН'!$G$11+СВЦЭМ!$D$10+'СЕТ СН'!$G$6-'СЕТ СН'!$G$23</f>
        <v>868.24671228</v>
      </c>
    </row>
    <row r="58" spans="1:25" ht="15.75" x14ac:dyDescent="0.2">
      <c r="A58" s="35">
        <f t="shared" si="1"/>
        <v>43627</v>
      </c>
      <c r="B58" s="36">
        <f>SUMIFS(СВЦЭМ!$D$33:$D$776,СВЦЭМ!$A$33:$A$776,$A58,СВЦЭМ!$B$33:$B$776,B$47)+'СЕТ СН'!$G$11+СВЦЭМ!$D$10+'СЕТ СН'!$G$6-'СЕТ СН'!$G$23</f>
        <v>983.00086001</v>
      </c>
      <c r="C58" s="36">
        <f>SUMIFS(СВЦЭМ!$D$33:$D$776,СВЦЭМ!$A$33:$A$776,$A58,СВЦЭМ!$B$33:$B$776,C$47)+'СЕТ СН'!$G$11+СВЦЭМ!$D$10+'СЕТ СН'!$G$6-'СЕТ СН'!$G$23</f>
        <v>1051.9765742200002</v>
      </c>
      <c r="D58" s="36">
        <f>SUMIFS(СВЦЭМ!$D$33:$D$776,СВЦЭМ!$A$33:$A$776,$A58,СВЦЭМ!$B$33:$B$776,D$47)+'СЕТ СН'!$G$11+СВЦЭМ!$D$10+'СЕТ СН'!$G$6-'СЕТ СН'!$G$23</f>
        <v>1033.83884874</v>
      </c>
      <c r="E58" s="36">
        <f>SUMIFS(СВЦЭМ!$D$33:$D$776,СВЦЭМ!$A$33:$A$776,$A58,СВЦЭМ!$B$33:$B$776,E$47)+'СЕТ СН'!$G$11+СВЦЭМ!$D$10+'СЕТ СН'!$G$6-'СЕТ СН'!$G$23</f>
        <v>1030.0491584800002</v>
      </c>
      <c r="F58" s="36">
        <f>SUMIFS(СВЦЭМ!$D$33:$D$776,СВЦЭМ!$A$33:$A$776,$A58,СВЦЭМ!$B$33:$B$776,F$47)+'СЕТ СН'!$G$11+СВЦЭМ!$D$10+'СЕТ СН'!$G$6-'СЕТ СН'!$G$23</f>
        <v>1025.9822204900001</v>
      </c>
      <c r="G58" s="36">
        <f>SUMIFS(СВЦЭМ!$D$33:$D$776,СВЦЭМ!$A$33:$A$776,$A58,СВЦЭМ!$B$33:$B$776,G$47)+'СЕТ СН'!$G$11+СВЦЭМ!$D$10+'СЕТ СН'!$G$6-'СЕТ СН'!$G$23</f>
        <v>1027.2958713800001</v>
      </c>
      <c r="H58" s="36">
        <f>SUMIFS(СВЦЭМ!$D$33:$D$776,СВЦЭМ!$A$33:$A$776,$A58,СВЦЭМ!$B$33:$B$776,H$47)+'СЕТ СН'!$G$11+СВЦЭМ!$D$10+'СЕТ СН'!$G$6-'СЕТ СН'!$G$23</f>
        <v>1029.18618397</v>
      </c>
      <c r="I58" s="36">
        <f>SUMIFS(СВЦЭМ!$D$33:$D$776,СВЦЭМ!$A$33:$A$776,$A58,СВЦЭМ!$B$33:$B$776,I$47)+'СЕТ СН'!$G$11+СВЦЭМ!$D$10+'СЕТ СН'!$G$6-'СЕТ СН'!$G$23</f>
        <v>941.97142893</v>
      </c>
      <c r="J58" s="36">
        <f>SUMIFS(СВЦЭМ!$D$33:$D$776,СВЦЭМ!$A$33:$A$776,$A58,СВЦЭМ!$B$33:$B$776,J$47)+'СЕТ СН'!$G$11+СВЦЭМ!$D$10+'СЕТ СН'!$G$6-'СЕТ СН'!$G$23</f>
        <v>913.81707714000004</v>
      </c>
      <c r="K58" s="36">
        <f>SUMIFS(СВЦЭМ!$D$33:$D$776,СВЦЭМ!$A$33:$A$776,$A58,СВЦЭМ!$B$33:$B$776,K$47)+'СЕТ СН'!$G$11+СВЦЭМ!$D$10+'СЕТ СН'!$G$6-'СЕТ СН'!$G$23</f>
        <v>891.98204710000005</v>
      </c>
      <c r="L58" s="36">
        <f>SUMIFS(СВЦЭМ!$D$33:$D$776,СВЦЭМ!$A$33:$A$776,$A58,СВЦЭМ!$B$33:$B$776,L$47)+'СЕТ СН'!$G$11+СВЦЭМ!$D$10+'СЕТ СН'!$G$6-'СЕТ СН'!$G$23</f>
        <v>888.49034311000003</v>
      </c>
      <c r="M58" s="36">
        <f>SUMIFS(СВЦЭМ!$D$33:$D$776,СВЦЭМ!$A$33:$A$776,$A58,СВЦЭМ!$B$33:$B$776,M$47)+'СЕТ СН'!$G$11+СВЦЭМ!$D$10+'СЕТ СН'!$G$6-'СЕТ СН'!$G$23</f>
        <v>880.18734490000008</v>
      </c>
      <c r="N58" s="36">
        <f>SUMIFS(СВЦЭМ!$D$33:$D$776,СВЦЭМ!$A$33:$A$776,$A58,СВЦЭМ!$B$33:$B$776,N$47)+'СЕТ СН'!$G$11+СВЦЭМ!$D$10+'СЕТ СН'!$G$6-'СЕТ СН'!$G$23</f>
        <v>891.46973219000006</v>
      </c>
      <c r="O58" s="36">
        <f>SUMIFS(СВЦЭМ!$D$33:$D$776,СВЦЭМ!$A$33:$A$776,$A58,СВЦЭМ!$B$33:$B$776,O$47)+'СЕТ СН'!$G$11+СВЦЭМ!$D$10+'СЕТ СН'!$G$6-'СЕТ СН'!$G$23</f>
        <v>882.43954961000009</v>
      </c>
      <c r="P58" s="36">
        <f>SUMIFS(СВЦЭМ!$D$33:$D$776,СВЦЭМ!$A$33:$A$776,$A58,СВЦЭМ!$B$33:$B$776,P$47)+'СЕТ СН'!$G$11+СВЦЭМ!$D$10+'СЕТ СН'!$G$6-'СЕТ СН'!$G$23</f>
        <v>896.60050791000003</v>
      </c>
      <c r="Q58" s="36">
        <f>SUMIFS(СВЦЭМ!$D$33:$D$776,СВЦЭМ!$A$33:$A$776,$A58,СВЦЭМ!$B$33:$B$776,Q$47)+'СЕТ СН'!$G$11+СВЦЭМ!$D$10+'СЕТ СН'!$G$6-'СЕТ СН'!$G$23</f>
        <v>859.15035865000004</v>
      </c>
      <c r="R58" s="36">
        <f>SUMIFS(СВЦЭМ!$D$33:$D$776,СВЦЭМ!$A$33:$A$776,$A58,СВЦЭМ!$B$33:$B$776,R$47)+'СЕТ СН'!$G$11+СВЦЭМ!$D$10+'СЕТ СН'!$G$6-'СЕТ СН'!$G$23</f>
        <v>822.08402817000001</v>
      </c>
      <c r="S58" s="36">
        <f>SUMIFS(СВЦЭМ!$D$33:$D$776,СВЦЭМ!$A$33:$A$776,$A58,СВЦЭМ!$B$33:$B$776,S$47)+'СЕТ СН'!$G$11+СВЦЭМ!$D$10+'СЕТ СН'!$G$6-'СЕТ СН'!$G$23</f>
        <v>828.23608157000001</v>
      </c>
      <c r="T58" s="36">
        <f>SUMIFS(СВЦЭМ!$D$33:$D$776,СВЦЭМ!$A$33:$A$776,$A58,СВЦЭМ!$B$33:$B$776,T$47)+'СЕТ СН'!$G$11+СВЦЭМ!$D$10+'СЕТ СН'!$G$6-'СЕТ СН'!$G$23</f>
        <v>833.5654063400001</v>
      </c>
      <c r="U58" s="36">
        <f>SUMIFS(СВЦЭМ!$D$33:$D$776,СВЦЭМ!$A$33:$A$776,$A58,СВЦЭМ!$B$33:$B$776,U$47)+'СЕТ СН'!$G$11+СВЦЭМ!$D$10+'СЕТ СН'!$G$6-'СЕТ СН'!$G$23</f>
        <v>824.38616903000002</v>
      </c>
      <c r="V58" s="36">
        <f>SUMIFS(СВЦЭМ!$D$33:$D$776,СВЦЭМ!$A$33:$A$776,$A58,СВЦЭМ!$B$33:$B$776,V$47)+'СЕТ СН'!$G$11+СВЦЭМ!$D$10+'СЕТ СН'!$G$6-'СЕТ СН'!$G$23</f>
        <v>810.17957851000006</v>
      </c>
      <c r="W58" s="36">
        <f>SUMIFS(СВЦЭМ!$D$33:$D$776,СВЦЭМ!$A$33:$A$776,$A58,СВЦЭМ!$B$33:$B$776,W$47)+'СЕТ СН'!$G$11+СВЦЭМ!$D$10+'СЕТ СН'!$G$6-'СЕТ СН'!$G$23</f>
        <v>806.5141901400001</v>
      </c>
      <c r="X58" s="36">
        <f>SUMIFS(СВЦЭМ!$D$33:$D$776,СВЦЭМ!$A$33:$A$776,$A58,СВЦЭМ!$B$33:$B$776,X$47)+'СЕТ СН'!$G$11+СВЦЭМ!$D$10+'СЕТ СН'!$G$6-'СЕТ СН'!$G$23</f>
        <v>810.15154458000006</v>
      </c>
      <c r="Y58" s="36">
        <f>SUMIFS(СВЦЭМ!$D$33:$D$776,СВЦЭМ!$A$33:$A$776,$A58,СВЦЭМ!$B$33:$B$776,Y$47)+'СЕТ СН'!$G$11+СВЦЭМ!$D$10+'СЕТ СН'!$G$6-'СЕТ СН'!$G$23</f>
        <v>887.13009268000008</v>
      </c>
    </row>
    <row r="59" spans="1:25" ht="15.75" x14ac:dyDescent="0.2">
      <c r="A59" s="35">
        <f t="shared" si="1"/>
        <v>43628</v>
      </c>
      <c r="B59" s="36">
        <f>SUMIFS(СВЦЭМ!$D$33:$D$776,СВЦЭМ!$A$33:$A$776,$A59,СВЦЭМ!$B$33:$B$776,B$47)+'СЕТ СН'!$G$11+СВЦЭМ!$D$10+'СЕТ СН'!$G$6-'СЕТ СН'!$G$23</f>
        <v>931.06508625000004</v>
      </c>
      <c r="C59" s="36">
        <f>SUMIFS(СВЦЭМ!$D$33:$D$776,СВЦЭМ!$A$33:$A$776,$A59,СВЦЭМ!$B$33:$B$776,C$47)+'СЕТ СН'!$G$11+СВЦЭМ!$D$10+'СЕТ СН'!$G$6-'СЕТ СН'!$G$23</f>
        <v>982.2190732900001</v>
      </c>
      <c r="D59" s="36">
        <f>SUMIFS(СВЦЭМ!$D$33:$D$776,СВЦЭМ!$A$33:$A$776,$A59,СВЦЭМ!$B$33:$B$776,D$47)+'СЕТ СН'!$G$11+СВЦЭМ!$D$10+'СЕТ СН'!$G$6-'СЕТ СН'!$G$23</f>
        <v>1019.8455492700001</v>
      </c>
      <c r="E59" s="36">
        <f>SUMIFS(СВЦЭМ!$D$33:$D$776,СВЦЭМ!$A$33:$A$776,$A59,СВЦЭМ!$B$33:$B$776,E$47)+'СЕТ СН'!$G$11+СВЦЭМ!$D$10+'СЕТ СН'!$G$6-'СЕТ СН'!$G$23</f>
        <v>1028.5770386500001</v>
      </c>
      <c r="F59" s="36">
        <f>SUMIFS(СВЦЭМ!$D$33:$D$776,СВЦЭМ!$A$33:$A$776,$A59,СВЦЭМ!$B$33:$B$776,F$47)+'СЕТ СН'!$G$11+СВЦЭМ!$D$10+'СЕТ СН'!$G$6-'СЕТ СН'!$G$23</f>
        <v>1040.7696128</v>
      </c>
      <c r="G59" s="36">
        <f>SUMIFS(СВЦЭМ!$D$33:$D$776,СВЦЭМ!$A$33:$A$776,$A59,СВЦЭМ!$B$33:$B$776,G$47)+'СЕТ СН'!$G$11+СВЦЭМ!$D$10+'СЕТ СН'!$G$6-'СЕТ СН'!$G$23</f>
        <v>1048.09840837</v>
      </c>
      <c r="H59" s="36">
        <f>SUMIFS(СВЦЭМ!$D$33:$D$776,СВЦЭМ!$A$33:$A$776,$A59,СВЦЭМ!$B$33:$B$776,H$47)+'СЕТ СН'!$G$11+СВЦЭМ!$D$10+'СЕТ СН'!$G$6-'СЕТ СН'!$G$23</f>
        <v>1032.5776227199999</v>
      </c>
      <c r="I59" s="36">
        <f>SUMIFS(СВЦЭМ!$D$33:$D$776,СВЦЭМ!$A$33:$A$776,$A59,СВЦЭМ!$B$33:$B$776,I$47)+'СЕТ СН'!$G$11+СВЦЭМ!$D$10+'СЕТ СН'!$G$6-'СЕТ СН'!$G$23</f>
        <v>999.90643180000006</v>
      </c>
      <c r="J59" s="36">
        <f>SUMIFS(СВЦЭМ!$D$33:$D$776,СВЦЭМ!$A$33:$A$776,$A59,СВЦЭМ!$B$33:$B$776,J$47)+'СЕТ СН'!$G$11+СВЦЭМ!$D$10+'СЕТ СН'!$G$6-'СЕТ СН'!$G$23</f>
        <v>946.75019908000002</v>
      </c>
      <c r="K59" s="36">
        <f>SUMIFS(СВЦЭМ!$D$33:$D$776,СВЦЭМ!$A$33:$A$776,$A59,СВЦЭМ!$B$33:$B$776,K$47)+'СЕТ СН'!$G$11+СВЦЭМ!$D$10+'СЕТ СН'!$G$6-'СЕТ СН'!$G$23</f>
        <v>896.27064542000005</v>
      </c>
      <c r="L59" s="36">
        <f>SUMIFS(СВЦЭМ!$D$33:$D$776,СВЦЭМ!$A$33:$A$776,$A59,СВЦЭМ!$B$33:$B$776,L$47)+'СЕТ СН'!$G$11+СВЦЭМ!$D$10+'СЕТ СН'!$G$6-'СЕТ СН'!$G$23</f>
        <v>867.37676248000002</v>
      </c>
      <c r="M59" s="36">
        <f>SUMIFS(СВЦЭМ!$D$33:$D$776,СВЦЭМ!$A$33:$A$776,$A59,СВЦЭМ!$B$33:$B$776,M$47)+'СЕТ СН'!$G$11+СВЦЭМ!$D$10+'СЕТ СН'!$G$6-'СЕТ СН'!$G$23</f>
        <v>842.42220359000009</v>
      </c>
      <c r="N59" s="36">
        <f>SUMIFS(СВЦЭМ!$D$33:$D$776,СВЦЭМ!$A$33:$A$776,$A59,СВЦЭМ!$B$33:$B$776,N$47)+'СЕТ СН'!$G$11+СВЦЭМ!$D$10+'СЕТ СН'!$G$6-'СЕТ СН'!$G$23</f>
        <v>863.61162927000009</v>
      </c>
      <c r="O59" s="36">
        <f>SUMIFS(СВЦЭМ!$D$33:$D$776,СВЦЭМ!$A$33:$A$776,$A59,СВЦЭМ!$B$33:$B$776,O$47)+'СЕТ СН'!$G$11+СВЦЭМ!$D$10+'СЕТ СН'!$G$6-'СЕТ СН'!$G$23</f>
        <v>852.38422657000001</v>
      </c>
      <c r="P59" s="36">
        <f>SUMIFS(СВЦЭМ!$D$33:$D$776,СВЦЭМ!$A$33:$A$776,$A59,СВЦЭМ!$B$33:$B$776,P$47)+'СЕТ СН'!$G$11+СВЦЭМ!$D$10+'СЕТ СН'!$G$6-'СЕТ СН'!$G$23</f>
        <v>858.01286571000003</v>
      </c>
      <c r="Q59" s="36">
        <f>SUMIFS(СВЦЭМ!$D$33:$D$776,СВЦЭМ!$A$33:$A$776,$A59,СВЦЭМ!$B$33:$B$776,Q$47)+'СЕТ СН'!$G$11+СВЦЭМ!$D$10+'СЕТ СН'!$G$6-'СЕТ СН'!$G$23</f>
        <v>826.21029292000003</v>
      </c>
      <c r="R59" s="36">
        <f>SUMIFS(СВЦЭМ!$D$33:$D$776,СВЦЭМ!$A$33:$A$776,$A59,СВЦЭМ!$B$33:$B$776,R$47)+'СЕТ СН'!$G$11+СВЦЭМ!$D$10+'СЕТ СН'!$G$6-'СЕТ СН'!$G$23</f>
        <v>785.97423013000002</v>
      </c>
      <c r="S59" s="36">
        <f>SUMIFS(СВЦЭМ!$D$33:$D$776,СВЦЭМ!$A$33:$A$776,$A59,СВЦЭМ!$B$33:$B$776,S$47)+'СЕТ СН'!$G$11+СВЦЭМ!$D$10+'СЕТ СН'!$G$6-'СЕТ СН'!$G$23</f>
        <v>802.71387966000009</v>
      </c>
      <c r="T59" s="36">
        <f>SUMIFS(СВЦЭМ!$D$33:$D$776,СВЦЭМ!$A$33:$A$776,$A59,СВЦЭМ!$B$33:$B$776,T$47)+'СЕТ СН'!$G$11+СВЦЭМ!$D$10+'СЕТ СН'!$G$6-'СЕТ СН'!$G$23</f>
        <v>798.48333878000005</v>
      </c>
      <c r="U59" s="36">
        <f>SUMIFS(СВЦЭМ!$D$33:$D$776,СВЦЭМ!$A$33:$A$776,$A59,СВЦЭМ!$B$33:$B$776,U$47)+'СЕТ СН'!$G$11+СВЦЭМ!$D$10+'СЕТ СН'!$G$6-'СЕТ СН'!$G$23</f>
        <v>784.55140678000009</v>
      </c>
      <c r="V59" s="36">
        <f>SUMIFS(СВЦЭМ!$D$33:$D$776,СВЦЭМ!$A$33:$A$776,$A59,СВЦЭМ!$B$33:$B$776,V$47)+'СЕТ СН'!$G$11+СВЦЭМ!$D$10+'СЕТ СН'!$G$6-'СЕТ СН'!$G$23</f>
        <v>772.63660962000006</v>
      </c>
      <c r="W59" s="36">
        <f>SUMIFS(СВЦЭМ!$D$33:$D$776,СВЦЭМ!$A$33:$A$776,$A59,СВЦЭМ!$B$33:$B$776,W$47)+'СЕТ СН'!$G$11+СВЦЭМ!$D$10+'СЕТ СН'!$G$6-'СЕТ СН'!$G$23</f>
        <v>752.48184284000001</v>
      </c>
      <c r="X59" s="36">
        <f>SUMIFS(СВЦЭМ!$D$33:$D$776,СВЦЭМ!$A$33:$A$776,$A59,СВЦЭМ!$B$33:$B$776,X$47)+'СЕТ СН'!$G$11+СВЦЭМ!$D$10+'СЕТ СН'!$G$6-'СЕТ СН'!$G$23</f>
        <v>774.39959662000001</v>
      </c>
      <c r="Y59" s="36">
        <f>SUMIFS(СВЦЭМ!$D$33:$D$776,СВЦЭМ!$A$33:$A$776,$A59,СВЦЭМ!$B$33:$B$776,Y$47)+'СЕТ СН'!$G$11+СВЦЭМ!$D$10+'СЕТ СН'!$G$6-'СЕТ СН'!$G$23</f>
        <v>859.25148506000005</v>
      </c>
    </row>
    <row r="60" spans="1:25" ht="15.75" x14ac:dyDescent="0.2">
      <c r="A60" s="35">
        <f t="shared" si="1"/>
        <v>43629</v>
      </c>
      <c r="B60" s="36">
        <f>SUMIFS(СВЦЭМ!$D$33:$D$776,СВЦЭМ!$A$33:$A$776,$A60,СВЦЭМ!$B$33:$B$776,B$47)+'СЕТ СН'!$G$11+СВЦЭМ!$D$10+'СЕТ СН'!$G$6-'СЕТ СН'!$G$23</f>
        <v>936.34403152000004</v>
      </c>
      <c r="C60" s="36">
        <f>SUMIFS(СВЦЭМ!$D$33:$D$776,СВЦЭМ!$A$33:$A$776,$A60,СВЦЭМ!$B$33:$B$776,C$47)+'СЕТ СН'!$G$11+СВЦЭМ!$D$10+'СЕТ СН'!$G$6-'СЕТ СН'!$G$23</f>
        <v>995.63637037000001</v>
      </c>
      <c r="D60" s="36">
        <f>SUMIFS(СВЦЭМ!$D$33:$D$776,СВЦЭМ!$A$33:$A$776,$A60,СВЦЭМ!$B$33:$B$776,D$47)+'СЕТ СН'!$G$11+СВЦЭМ!$D$10+'СЕТ СН'!$G$6-'СЕТ СН'!$G$23</f>
        <v>1017.4030981200001</v>
      </c>
      <c r="E60" s="36">
        <f>SUMIFS(СВЦЭМ!$D$33:$D$776,СВЦЭМ!$A$33:$A$776,$A60,СВЦЭМ!$B$33:$B$776,E$47)+'СЕТ СН'!$G$11+СВЦЭМ!$D$10+'СЕТ СН'!$G$6-'СЕТ СН'!$G$23</f>
        <v>1029.3748786599999</v>
      </c>
      <c r="F60" s="36">
        <f>SUMIFS(СВЦЭМ!$D$33:$D$776,СВЦЭМ!$A$33:$A$776,$A60,СВЦЭМ!$B$33:$B$776,F$47)+'СЕТ СН'!$G$11+СВЦЭМ!$D$10+'СЕТ СН'!$G$6-'СЕТ СН'!$G$23</f>
        <v>1031.7248754100001</v>
      </c>
      <c r="G60" s="36">
        <f>SUMIFS(СВЦЭМ!$D$33:$D$776,СВЦЭМ!$A$33:$A$776,$A60,СВЦЭМ!$B$33:$B$776,G$47)+'СЕТ СН'!$G$11+СВЦЭМ!$D$10+'СЕТ СН'!$G$6-'СЕТ СН'!$G$23</f>
        <v>1041.5366835100001</v>
      </c>
      <c r="H60" s="36">
        <f>SUMIFS(СВЦЭМ!$D$33:$D$776,СВЦЭМ!$A$33:$A$776,$A60,СВЦЭМ!$B$33:$B$776,H$47)+'СЕТ СН'!$G$11+СВЦЭМ!$D$10+'СЕТ СН'!$G$6-'СЕТ СН'!$G$23</f>
        <v>972.14654385000006</v>
      </c>
      <c r="I60" s="36">
        <f>SUMIFS(СВЦЭМ!$D$33:$D$776,СВЦЭМ!$A$33:$A$776,$A60,СВЦЭМ!$B$33:$B$776,I$47)+'СЕТ СН'!$G$11+СВЦЭМ!$D$10+'СЕТ СН'!$G$6-'СЕТ СН'!$G$23</f>
        <v>923.21021494000001</v>
      </c>
      <c r="J60" s="36">
        <f>SUMIFS(СВЦЭМ!$D$33:$D$776,СВЦЭМ!$A$33:$A$776,$A60,СВЦЭМ!$B$33:$B$776,J$47)+'СЕТ СН'!$G$11+СВЦЭМ!$D$10+'СЕТ СН'!$G$6-'СЕТ СН'!$G$23</f>
        <v>908.20623656000009</v>
      </c>
      <c r="K60" s="36">
        <f>SUMIFS(СВЦЭМ!$D$33:$D$776,СВЦЭМ!$A$33:$A$776,$A60,СВЦЭМ!$B$33:$B$776,K$47)+'СЕТ СН'!$G$11+СВЦЭМ!$D$10+'СЕТ СН'!$G$6-'СЕТ СН'!$G$23</f>
        <v>877.7726840900001</v>
      </c>
      <c r="L60" s="36">
        <f>SUMIFS(СВЦЭМ!$D$33:$D$776,СВЦЭМ!$A$33:$A$776,$A60,СВЦЭМ!$B$33:$B$776,L$47)+'СЕТ СН'!$G$11+СВЦЭМ!$D$10+'СЕТ СН'!$G$6-'СЕТ СН'!$G$23</f>
        <v>868.17223803000002</v>
      </c>
      <c r="M60" s="36">
        <f>SUMIFS(СВЦЭМ!$D$33:$D$776,СВЦЭМ!$A$33:$A$776,$A60,СВЦЭМ!$B$33:$B$776,M$47)+'СЕТ СН'!$G$11+СВЦЭМ!$D$10+'СЕТ СН'!$G$6-'СЕТ СН'!$G$23</f>
        <v>860.37185396000007</v>
      </c>
      <c r="N60" s="36">
        <f>SUMIFS(СВЦЭМ!$D$33:$D$776,СВЦЭМ!$A$33:$A$776,$A60,СВЦЭМ!$B$33:$B$776,N$47)+'СЕТ СН'!$G$11+СВЦЭМ!$D$10+'СЕТ СН'!$G$6-'СЕТ СН'!$G$23</f>
        <v>886.05894680000006</v>
      </c>
      <c r="O60" s="36">
        <f>SUMIFS(СВЦЭМ!$D$33:$D$776,СВЦЭМ!$A$33:$A$776,$A60,СВЦЭМ!$B$33:$B$776,O$47)+'СЕТ СН'!$G$11+СВЦЭМ!$D$10+'СЕТ СН'!$G$6-'СЕТ СН'!$G$23</f>
        <v>872.44543140000007</v>
      </c>
      <c r="P60" s="36">
        <f>SUMIFS(СВЦЭМ!$D$33:$D$776,СВЦЭМ!$A$33:$A$776,$A60,СВЦЭМ!$B$33:$B$776,P$47)+'СЕТ СН'!$G$11+СВЦЭМ!$D$10+'СЕТ СН'!$G$6-'СЕТ СН'!$G$23</f>
        <v>882.05004213000007</v>
      </c>
      <c r="Q60" s="36">
        <f>SUMIFS(СВЦЭМ!$D$33:$D$776,СВЦЭМ!$A$33:$A$776,$A60,СВЦЭМ!$B$33:$B$776,Q$47)+'СЕТ СН'!$G$11+СВЦЭМ!$D$10+'СЕТ СН'!$G$6-'СЕТ СН'!$G$23</f>
        <v>851.26243934000001</v>
      </c>
      <c r="R60" s="36">
        <f>SUMIFS(СВЦЭМ!$D$33:$D$776,СВЦЭМ!$A$33:$A$776,$A60,СВЦЭМ!$B$33:$B$776,R$47)+'СЕТ СН'!$G$11+СВЦЭМ!$D$10+'СЕТ СН'!$G$6-'СЕТ СН'!$G$23</f>
        <v>817.92426594000005</v>
      </c>
      <c r="S60" s="36">
        <f>SUMIFS(СВЦЭМ!$D$33:$D$776,СВЦЭМ!$A$33:$A$776,$A60,СВЦЭМ!$B$33:$B$776,S$47)+'СЕТ СН'!$G$11+СВЦЭМ!$D$10+'СЕТ СН'!$G$6-'СЕТ СН'!$G$23</f>
        <v>838.48398657000007</v>
      </c>
      <c r="T60" s="36">
        <f>SUMIFS(СВЦЭМ!$D$33:$D$776,СВЦЭМ!$A$33:$A$776,$A60,СВЦЭМ!$B$33:$B$776,T$47)+'СЕТ СН'!$G$11+СВЦЭМ!$D$10+'СЕТ СН'!$G$6-'СЕТ СН'!$G$23</f>
        <v>833.1778275800001</v>
      </c>
      <c r="U60" s="36">
        <f>SUMIFS(СВЦЭМ!$D$33:$D$776,СВЦЭМ!$A$33:$A$776,$A60,СВЦЭМ!$B$33:$B$776,U$47)+'СЕТ СН'!$G$11+СВЦЭМ!$D$10+'СЕТ СН'!$G$6-'СЕТ СН'!$G$23</f>
        <v>802.29249438000011</v>
      </c>
      <c r="V60" s="36">
        <f>SUMIFS(СВЦЭМ!$D$33:$D$776,СВЦЭМ!$A$33:$A$776,$A60,СВЦЭМ!$B$33:$B$776,V$47)+'СЕТ СН'!$G$11+СВЦЭМ!$D$10+'СЕТ СН'!$G$6-'СЕТ СН'!$G$23</f>
        <v>795.15861469000004</v>
      </c>
      <c r="W60" s="36">
        <f>SUMIFS(СВЦЭМ!$D$33:$D$776,СВЦЭМ!$A$33:$A$776,$A60,СВЦЭМ!$B$33:$B$776,W$47)+'СЕТ СН'!$G$11+СВЦЭМ!$D$10+'СЕТ СН'!$G$6-'СЕТ СН'!$G$23</f>
        <v>790.21012166000003</v>
      </c>
      <c r="X60" s="36">
        <f>SUMIFS(СВЦЭМ!$D$33:$D$776,СВЦЭМ!$A$33:$A$776,$A60,СВЦЭМ!$B$33:$B$776,X$47)+'СЕТ СН'!$G$11+СВЦЭМ!$D$10+'СЕТ СН'!$G$6-'СЕТ СН'!$G$23</f>
        <v>787.19603594</v>
      </c>
      <c r="Y60" s="36">
        <f>SUMIFS(СВЦЭМ!$D$33:$D$776,СВЦЭМ!$A$33:$A$776,$A60,СВЦЭМ!$B$33:$B$776,Y$47)+'СЕТ СН'!$G$11+СВЦЭМ!$D$10+'СЕТ СН'!$G$6-'СЕТ СН'!$G$23</f>
        <v>865.57379375000005</v>
      </c>
    </row>
    <row r="61" spans="1:25" ht="15.75" x14ac:dyDescent="0.2">
      <c r="A61" s="35">
        <f t="shared" si="1"/>
        <v>43630</v>
      </c>
      <c r="B61" s="36">
        <f>SUMIFS(СВЦЭМ!$D$33:$D$776,СВЦЭМ!$A$33:$A$776,$A61,СВЦЭМ!$B$33:$B$776,B$47)+'СЕТ СН'!$G$11+СВЦЭМ!$D$10+'СЕТ СН'!$G$6-'СЕТ СН'!$G$23</f>
        <v>952.30308170000001</v>
      </c>
      <c r="C61" s="36">
        <f>SUMIFS(СВЦЭМ!$D$33:$D$776,СВЦЭМ!$A$33:$A$776,$A61,СВЦЭМ!$B$33:$B$776,C$47)+'СЕТ СН'!$G$11+СВЦЭМ!$D$10+'СЕТ СН'!$G$6-'СЕТ СН'!$G$23</f>
        <v>995.76990246000003</v>
      </c>
      <c r="D61" s="36">
        <f>SUMIFS(СВЦЭМ!$D$33:$D$776,СВЦЭМ!$A$33:$A$776,$A61,СВЦЭМ!$B$33:$B$776,D$47)+'СЕТ СН'!$G$11+СВЦЭМ!$D$10+'СЕТ СН'!$G$6-'СЕТ СН'!$G$23</f>
        <v>1022.47336292</v>
      </c>
      <c r="E61" s="36">
        <f>SUMIFS(СВЦЭМ!$D$33:$D$776,СВЦЭМ!$A$33:$A$776,$A61,СВЦЭМ!$B$33:$B$776,E$47)+'СЕТ СН'!$G$11+СВЦЭМ!$D$10+'СЕТ СН'!$G$6-'СЕТ СН'!$G$23</f>
        <v>1027.8181687700001</v>
      </c>
      <c r="F61" s="36">
        <f>SUMIFS(СВЦЭМ!$D$33:$D$776,СВЦЭМ!$A$33:$A$776,$A61,СВЦЭМ!$B$33:$B$776,F$47)+'СЕТ СН'!$G$11+СВЦЭМ!$D$10+'СЕТ СН'!$G$6-'СЕТ СН'!$G$23</f>
        <v>1017.3845902</v>
      </c>
      <c r="G61" s="36">
        <f>SUMIFS(СВЦЭМ!$D$33:$D$776,СВЦЭМ!$A$33:$A$776,$A61,СВЦЭМ!$B$33:$B$776,G$47)+'СЕТ СН'!$G$11+СВЦЭМ!$D$10+'СЕТ СН'!$G$6-'СЕТ СН'!$G$23</f>
        <v>1043.9908130600002</v>
      </c>
      <c r="H61" s="36">
        <f>SUMIFS(СВЦЭМ!$D$33:$D$776,СВЦЭМ!$A$33:$A$776,$A61,СВЦЭМ!$B$33:$B$776,H$47)+'СЕТ СН'!$G$11+СВЦЭМ!$D$10+'СЕТ СН'!$G$6-'СЕТ СН'!$G$23</f>
        <v>982.27501180000002</v>
      </c>
      <c r="I61" s="36">
        <f>SUMIFS(СВЦЭМ!$D$33:$D$776,СВЦЭМ!$A$33:$A$776,$A61,СВЦЭМ!$B$33:$B$776,I$47)+'СЕТ СН'!$G$11+СВЦЭМ!$D$10+'СЕТ СН'!$G$6-'СЕТ СН'!$G$23</f>
        <v>932.74243308000007</v>
      </c>
      <c r="J61" s="36">
        <f>SUMIFS(СВЦЭМ!$D$33:$D$776,СВЦЭМ!$A$33:$A$776,$A61,СВЦЭМ!$B$33:$B$776,J$47)+'СЕТ СН'!$G$11+СВЦЭМ!$D$10+'СЕТ СН'!$G$6-'СЕТ СН'!$G$23</f>
        <v>884.48282974000006</v>
      </c>
      <c r="K61" s="36">
        <f>SUMIFS(СВЦЭМ!$D$33:$D$776,СВЦЭМ!$A$33:$A$776,$A61,СВЦЭМ!$B$33:$B$776,K$47)+'СЕТ СН'!$G$11+СВЦЭМ!$D$10+'СЕТ СН'!$G$6-'СЕТ СН'!$G$23</f>
        <v>873.62014892000002</v>
      </c>
      <c r="L61" s="36">
        <f>SUMIFS(СВЦЭМ!$D$33:$D$776,СВЦЭМ!$A$33:$A$776,$A61,СВЦЭМ!$B$33:$B$776,L$47)+'СЕТ СН'!$G$11+СВЦЭМ!$D$10+'СЕТ СН'!$G$6-'СЕТ СН'!$G$23</f>
        <v>864.13103339000008</v>
      </c>
      <c r="M61" s="36">
        <f>SUMIFS(СВЦЭМ!$D$33:$D$776,СВЦЭМ!$A$33:$A$776,$A61,СВЦЭМ!$B$33:$B$776,M$47)+'СЕТ СН'!$G$11+СВЦЭМ!$D$10+'СЕТ СН'!$G$6-'СЕТ СН'!$G$23</f>
        <v>844.75079119000009</v>
      </c>
      <c r="N61" s="36">
        <f>SUMIFS(СВЦЭМ!$D$33:$D$776,СВЦЭМ!$A$33:$A$776,$A61,СВЦЭМ!$B$33:$B$776,N$47)+'СЕТ СН'!$G$11+СВЦЭМ!$D$10+'СЕТ СН'!$G$6-'СЕТ СН'!$G$23</f>
        <v>871.92623755</v>
      </c>
      <c r="O61" s="36">
        <f>SUMIFS(СВЦЭМ!$D$33:$D$776,СВЦЭМ!$A$33:$A$776,$A61,СВЦЭМ!$B$33:$B$776,O$47)+'СЕТ СН'!$G$11+СВЦЭМ!$D$10+'СЕТ СН'!$G$6-'СЕТ СН'!$G$23</f>
        <v>859.6807366700001</v>
      </c>
      <c r="P61" s="36">
        <f>SUMIFS(СВЦЭМ!$D$33:$D$776,СВЦЭМ!$A$33:$A$776,$A61,СВЦЭМ!$B$33:$B$776,P$47)+'СЕТ СН'!$G$11+СВЦЭМ!$D$10+'СЕТ СН'!$G$6-'СЕТ СН'!$G$23</f>
        <v>857.86677683000005</v>
      </c>
      <c r="Q61" s="36">
        <f>SUMIFS(СВЦЭМ!$D$33:$D$776,СВЦЭМ!$A$33:$A$776,$A61,СВЦЭМ!$B$33:$B$776,Q$47)+'СЕТ СН'!$G$11+СВЦЭМ!$D$10+'СЕТ СН'!$G$6-'СЕТ СН'!$G$23</f>
        <v>828.69261136</v>
      </c>
      <c r="R61" s="36">
        <f>SUMIFS(СВЦЭМ!$D$33:$D$776,СВЦЭМ!$A$33:$A$776,$A61,СВЦЭМ!$B$33:$B$776,R$47)+'СЕТ СН'!$G$11+СВЦЭМ!$D$10+'СЕТ СН'!$G$6-'СЕТ СН'!$G$23</f>
        <v>791.90741527</v>
      </c>
      <c r="S61" s="36">
        <f>SUMIFS(СВЦЭМ!$D$33:$D$776,СВЦЭМ!$A$33:$A$776,$A61,СВЦЭМ!$B$33:$B$776,S$47)+'СЕТ СН'!$G$11+СВЦЭМ!$D$10+'СЕТ СН'!$G$6-'СЕТ СН'!$G$23</f>
        <v>811.23141764000002</v>
      </c>
      <c r="T61" s="36">
        <f>SUMIFS(СВЦЭМ!$D$33:$D$776,СВЦЭМ!$A$33:$A$776,$A61,СВЦЭМ!$B$33:$B$776,T$47)+'СЕТ СН'!$G$11+СВЦЭМ!$D$10+'СЕТ СН'!$G$6-'СЕТ СН'!$G$23</f>
        <v>802.98993257000006</v>
      </c>
      <c r="U61" s="36">
        <f>SUMIFS(СВЦЭМ!$D$33:$D$776,СВЦЭМ!$A$33:$A$776,$A61,СВЦЭМ!$B$33:$B$776,U$47)+'СЕТ СН'!$G$11+СВЦЭМ!$D$10+'СЕТ СН'!$G$6-'СЕТ СН'!$G$23</f>
        <v>798.8198139000001</v>
      </c>
      <c r="V61" s="36">
        <f>SUMIFS(СВЦЭМ!$D$33:$D$776,СВЦЭМ!$A$33:$A$776,$A61,СВЦЭМ!$B$33:$B$776,V$47)+'СЕТ СН'!$G$11+СВЦЭМ!$D$10+'СЕТ СН'!$G$6-'СЕТ СН'!$G$23</f>
        <v>793.25579896000011</v>
      </c>
      <c r="W61" s="36">
        <f>SUMIFS(СВЦЭМ!$D$33:$D$776,СВЦЭМ!$A$33:$A$776,$A61,СВЦЭМ!$B$33:$B$776,W$47)+'СЕТ СН'!$G$11+СВЦЭМ!$D$10+'СЕТ СН'!$G$6-'СЕТ СН'!$G$23</f>
        <v>787.20048378000001</v>
      </c>
      <c r="X61" s="36">
        <f>SUMIFS(СВЦЭМ!$D$33:$D$776,СВЦЭМ!$A$33:$A$776,$A61,СВЦЭМ!$B$33:$B$776,X$47)+'СЕТ СН'!$G$11+СВЦЭМ!$D$10+'СЕТ СН'!$G$6-'СЕТ СН'!$G$23</f>
        <v>804.68867981000005</v>
      </c>
      <c r="Y61" s="36">
        <f>SUMIFS(СВЦЭМ!$D$33:$D$776,СВЦЭМ!$A$33:$A$776,$A61,СВЦЭМ!$B$33:$B$776,Y$47)+'СЕТ СН'!$G$11+СВЦЭМ!$D$10+'СЕТ СН'!$G$6-'СЕТ СН'!$G$23</f>
        <v>840.12986075000003</v>
      </c>
    </row>
    <row r="62" spans="1:25" ht="15.75" x14ac:dyDescent="0.2">
      <c r="A62" s="35">
        <f t="shared" si="1"/>
        <v>43631</v>
      </c>
      <c r="B62" s="36">
        <f>SUMIFS(СВЦЭМ!$D$33:$D$776,СВЦЭМ!$A$33:$A$776,$A62,СВЦЭМ!$B$33:$B$776,B$47)+'СЕТ СН'!$G$11+СВЦЭМ!$D$10+'СЕТ СН'!$G$6-'СЕТ СН'!$G$23</f>
        <v>832.51944846000004</v>
      </c>
      <c r="C62" s="36">
        <f>SUMIFS(СВЦЭМ!$D$33:$D$776,СВЦЭМ!$A$33:$A$776,$A62,СВЦЭМ!$B$33:$B$776,C$47)+'СЕТ СН'!$G$11+СВЦЭМ!$D$10+'СЕТ СН'!$G$6-'СЕТ СН'!$G$23</f>
        <v>874.15690681000001</v>
      </c>
      <c r="D62" s="36">
        <f>SUMIFS(СВЦЭМ!$D$33:$D$776,СВЦЭМ!$A$33:$A$776,$A62,СВЦЭМ!$B$33:$B$776,D$47)+'СЕТ СН'!$G$11+СВЦЭМ!$D$10+'СЕТ СН'!$G$6-'СЕТ СН'!$G$23</f>
        <v>909.30644359000007</v>
      </c>
      <c r="E62" s="36">
        <f>SUMIFS(СВЦЭМ!$D$33:$D$776,СВЦЭМ!$A$33:$A$776,$A62,СВЦЭМ!$B$33:$B$776,E$47)+'СЕТ СН'!$G$11+СВЦЭМ!$D$10+'СЕТ СН'!$G$6-'СЕТ СН'!$G$23</f>
        <v>930.22904454000002</v>
      </c>
      <c r="F62" s="36">
        <f>SUMIFS(СВЦЭМ!$D$33:$D$776,СВЦЭМ!$A$33:$A$776,$A62,СВЦЭМ!$B$33:$B$776,F$47)+'СЕТ СН'!$G$11+СВЦЭМ!$D$10+'СЕТ СН'!$G$6-'СЕТ СН'!$G$23</f>
        <v>936.44409123000003</v>
      </c>
      <c r="G62" s="36">
        <f>SUMIFS(СВЦЭМ!$D$33:$D$776,СВЦЭМ!$A$33:$A$776,$A62,СВЦЭМ!$B$33:$B$776,G$47)+'СЕТ СН'!$G$11+СВЦЭМ!$D$10+'СЕТ СН'!$G$6-'СЕТ СН'!$G$23</f>
        <v>945.77221234000001</v>
      </c>
      <c r="H62" s="36">
        <f>SUMIFS(СВЦЭМ!$D$33:$D$776,СВЦЭМ!$A$33:$A$776,$A62,СВЦЭМ!$B$33:$B$776,H$47)+'СЕТ СН'!$G$11+СВЦЭМ!$D$10+'СЕТ СН'!$G$6-'СЕТ СН'!$G$23</f>
        <v>947.54418311000006</v>
      </c>
      <c r="I62" s="36">
        <f>SUMIFS(СВЦЭМ!$D$33:$D$776,СВЦЭМ!$A$33:$A$776,$A62,СВЦЭМ!$B$33:$B$776,I$47)+'СЕТ СН'!$G$11+СВЦЭМ!$D$10+'СЕТ СН'!$G$6-'СЕТ СН'!$G$23</f>
        <v>898.74621536000006</v>
      </c>
      <c r="J62" s="36">
        <f>SUMIFS(СВЦЭМ!$D$33:$D$776,СВЦЭМ!$A$33:$A$776,$A62,СВЦЭМ!$B$33:$B$776,J$47)+'СЕТ СН'!$G$11+СВЦЭМ!$D$10+'СЕТ СН'!$G$6-'СЕТ СН'!$G$23</f>
        <v>848.59302360000004</v>
      </c>
      <c r="K62" s="36">
        <f>SUMIFS(СВЦЭМ!$D$33:$D$776,СВЦЭМ!$A$33:$A$776,$A62,СВЦЭМ!$B$33:$B$776,K$47)+'СЕТ СН'!$G$11+СВЦЭМ!$D$10+'СЕТ СН'!$G$6-'СЕТ СН'!$G$23</f>
        <v>789.30800253000007</v>
      </c>
      <c r="L62" s="36">
        <f>SUMIFS(СВЦЭМ!$D$33:$D$776,СВЦЭМ!$A$33:$A$776,$A62,СВЦЭМ!$B$33:$B$776,L$47)+'СЕТ СН'!$G$11+СВЦЭМ!$D$10+'СЕТ СН'!$G$6-'СЕТ СН'!$G$23</f>
        <v>790.74340436</v>
      </c>
      <c r="M62" s="36">
        <f>SUMIFS(СВЦЭМ!$D$33:$D$776,СВЦЭМ!$A$33:$A$776,$A62,СВЦЭМ!$B$33:$B$776,M$47)+'СЕТ СН'!$G$11+СВЦЭМ!$D$10+'СЕТ СН'!$G$6-'СЕТ СН'!$G$23</f>
        <v>785.91070574000003</v>
      </c>
      <c r="N62" s="36">
        <f>SUMIFS(СВЦЭМ!$D$33:$D$776,СВЦЭМ!$A$33:$A$776,$A62,СВЦЭМ!$B$33:$B$776,N$47)+'СЕТ СН'!$G$11+СВЦЭМ!$D$10+'СЕТ СН'!$G$6-'СЕТ СН'!$G$23</f>
        <v>781.83626154000001</v>
      </c>
      <c r="O62" s="36">
        <f>SUMIFS(СВЦЭМ!$D$33:$D$776,СВЦЭМ!$A$33:$A$776,$A62,СВЦЭМ!$B$33:$B$776,O$47)+'СЕТ СН'!$G$11+СВЦЭМ!$D$10+'СЕТ СН'!$G$6-'СЕТ СН'!$G$23</f>
        <v>776.79095585000005</v>
      </c>
      <c r="P62" s="36">
        <f>SUMIFS(СВЦЭМ!$D$33:$D$776,СВЦЭМ!$A$33:$A$776,$A62,СВЦЭМ!$B$33:$B$776,P$47)+'СЕТ СН'!$G$11+СВЦЭМ!$D$10+'СЕТ СН'!$G$6-'СЕТ СН'!$G$23</f>
        <v>786.95261405000008</v>
      </c>
      <c r="Q62" s="36">
        <f>SUMIFS(СВЦЭМ!$D$33:$D$776,СВЦЭМ!$A$33:$A$776,$A62,СВЦЭМ!$B$33:$B$776,Q$47)+'СЕТ СН'!$G$11+СВЦЭМ!$D$10+'СЕТ СН'!$G$6-'СЕТ СН'!$G$23</f>
        <v>753.47213676000001</v>
      </c>
      <c r="R62" s="36">
        <f>SUMIFS(СВЦЭМ!$D$33:$D$776,СВЦЭМ!$A$33:$A$776,$A62,СВЦЭМ!$B$33:$B$776,R$47)+'СЕТ СН'!$G$11+СВЦЭМ!$D$10+'СЕТ СН'!$G$6-'СЕТ СН'!$G$23</f>
        <v>719.47220327000002</v>
      </c>
      <c r="S62" s="36">
        <f>SUMIFS(СВЦЭМ!$D$33:$D$776,СВЦЭМ!$A$33:$A$776,$A62,СВЦЭМ!$B$33:$B$776,S$47)+'СЕТ СН'!$G$11+СВЦЭМ!$D$10+'СЕТ СН'!$G$6-'СЕТ СН'!$G$23</f>
        <v>727.40157426000007</v>
      </c>
      <c r="T62" s="36">
        <f>SUMIFS(СВЦЭМ!$D$33:$D$776,СВЦЭМ!$A$33:$A$776,$A62,СВЦЭМ!$B$33:$B$776,T$47)+'СЕТ СН'!$G$11+СВЦЭМ!$D$10+'СЕТ СН'!$G$6-'СЕТ СН'!$G$23</f>
        <v>817.29659519000006</v>
      </c>
      <c r="U62" s="36">
        <f>SUMIFS(СВЦЭМ!$D$33:$D$776,СВЦЭМ!$A$33:$A$776,$A62,СВЦЭМ!$B$33:$B$776,U$47)+'СЕТ СН'!$G$11+СВЦЭМ!$D$10+'СЕТ СН'!$G$6-'СЕТ СН'!$G$23</f>
        <v>763.52732792000006</v>
      </c>
      <c r="V62" s="36">
        <f>SUMIFS(СВЦЭМ!$D$33:$D$776,СВЦЭМ!$A$33:$A$776,$A62,СВЦЭМ!$B$33:$B$776,V$47)+'СЕТ СН'!$G$11+СВЦЭМ!$D$10+'СЕТ СН'!$G$6-'СЕТ СН'!$G$23</f>
        <v>736.74940535000007</v>
      </c>
      <c r="W62" s="36">
        <f>SUMIFS(СВЦЭМ!$D$33:$D$776,СВЦЭМ!$A$33:$A$776,$A62,СВЦЭМ!$B$33:$B$776,W$47)+'СЕТ СН'!$G$11+СВЦЭМ!$D$10+'СЕТ СН'!$G$6-'СЕТ СН'!$G$23</f>
        <v>745.09157722000009</v>
      </c>
      <c r="X62" s="36">
        <f>SUMIFS(СВЦЭМ!$D$33:$D$776,СВЦЭМ!$A$33:$A$776,$A62,СВЦЭМ!$B$33:$B$776,X$47)+'СЕТ СН'!$G$11+СВЦЭМ!$D$10+'СЕТ СН'!$G$6-'СЕТ СН'!$G$23</f>
        <v>718.61780374</v>
      </c>
      <c r="Y62" s="36">
        <f>SUMIFS(СВЦЭМ!$D$33:$D$776,СВЦЭМ!$A$33:$A$776,$A62,СВЦЭМ!$B$33:$B$776,Y$47)+'СЕТ СН'!$G$11+СВЦЭМ!$D$10+'СЕТ СН'!$G$6-'СЕТ СН'!$G$23</f>
        <v>729.25831448000008</v>
      </c>
    </row>
    <row r="63" spans="1:25" ht="15.75" x14ac:dyDescent="0.2">
      <c r="A63" s="35">
        <f t="shared" si="1"/>
        <v>43632</v>
      </c>
      <c r="B63" s="36">
        <f>SUMIFS(СВЦЭМ!$D$33:$D$776,СВЦЭМ!$A$33:$A$776,$A63,СВЦЭМ!$B$33:$B$776,B$47)+'СЕТ СН'!$G$11+СВЦЭМ!$D$10+'СЕТ СН'!$G$6-'СЕТ СН'!$G$23</f>
        <v>793.44330777000005</v>
      </c>
      <c r="C63" s="36">
        <f>SUMIFS(СВЦЭМ!$D$33:$D$776,СВЦЭМ!$A$33:$A$776,$A63,СВЦЭМ!$B$33:$B$776,C$47)+'СЕТ СН'!$G$11+СВЦЭМ!$D$10+'СЕТ СН'!$G$6-'СЕТ СН'!$G$23</f>
        <v>818.60259475000009</v>
      </c>
      <c r="D63" s="36">
        <f>SUMIFS(СВЦЭМ!$D$33:$D$776,СВЦЭМ!$A$33:$A$776,$A63,СВЦЭМ!$B$33:$B$776,D$47)+'СЕТ СН'!$G$11+СВЦЭМ!$D$10+'СЕТ СН'!$G$6-'СЕТ СН'!$G$23</f>
        <v>838.55209396000009</v>
      </c>
      <c r="E63" s="36">
        <f>SUMIFS(СВЦЭМ!$D$33:$D$776,СВЦЭМ!$A$33:$A$776,$A63,СВЦЭМ!$B$33:$B$776,E$47)+'СЕТ СН'!$G$11+СВЦЭМ!$D$10+'СЕТ СН'!$G$6-'СЕТ СН'!$G$23</f>
        <v>848.37278872000002</v>
      </c>
      <c r="F63" s="36">
        <f>SUMIFS(СВЦЭМ!$D$33:$D$776,СВЦЭМ!$A$33:$A$776,$A63,СВЦЭМ!$B$33:$B$776,F$47)+'СЕТ СН'!$G$11+СВЦЭМ!$D$10+'СЕТ СН'!$G$6-'СЕТ СН'!$G$23</f>
        <v>857.87357836000001</v>
      </c>
      <c r="G63" s="36">
        <f>SUMIFS(СВЦЭМ!$D$33:$D$776,СВЦЭМ!$A$33:$A$776,$A63,СВЦЭМ!$B$33:$B$776,G$47)+'СЕТ СН'!$G$11+СВЦЭМ!$D$10+'СЕТ СН'!$G$6-'СЕТ СН'!$G$23</f>
        <v>853.33588307000002</v>
      </c>
      <c r="H63" s="36">
        <f>SUMIFS(СВЦЭМ!$D$33:$D$776,СВЦЭМ!$A$33:$A$776,$A63,СВЦЭМ!$B$33:$B$776,H$47)+'СЕТ СН'!$G$11+СВЦЭМ!$D$10+'СЕТ СН'!$G$6-'СЕТ СН'!$G$23</f>
        <v>844.14440382000009</v>
      </c>
      <c r="I63" s="36">
        <f>SUMIFS(СВЦЭМ!$D$33:$D$776,СВЦЭМ!$A$33:$A$776,$A63,СВЦЭМ!$B$33:$B$776,I$47)+'СЕТ СН'!$G$11+СВЦЭМ!$D$10+'СЕТ СН'!$G$6-'СЕТ СН'!$G$23</f>
        <v>814.75366181000004</v>
      </c>
      <c r="J63" s="36">
        <f>SUMIFS(СВЦЭМ!$D$33:$D$776,СВЦЭМ!$A$33:$A$776,$A63,СВЦЭМ!$B$33:$B$776,J$47)+'СЕТ СН'!$G$11+СВЦЭМ!$D$10+'СЕТ СН'!$G$6-'СЕТ СН'!$G$23</f>
        <v>787.96042492000004</v>
      </c>
      <c r="K63" s="36">
        <f>SUMIFS(СВЦЭМ!$D$33:$D$776,СВЦЭМ!$A$33:$A$776,$A63,СВЦЭМ!$B$33:$B$776,K$47)+'СЕТ СН'!$G$11+СВЦЭМ!$D$10+'СЕТ СН'!$G$6-'СЕТ СН'!$G$23</f>
        <v>764.44251716000008</v>
      </c>
      <c r="L63" s="36">
        <f>SUMIFS(СВЦЭМ!$D$33:$D$776,СВЦЭМ!$A$33:$A$776,$A63,СВЦЭМ!$B$33:$B$776,L$47)+'СЕТ СН'!$G$11+СВЦЭМ!$D$10+'СЕТ СН'!$G$6-'СЕТ СН'!$G$23</f>
        <v>743.89067245000001</v>
      </c>
      <c r="M63" s="36">
        <f>SUMIFS(СВЦЭМ!$D$33:$D$776,СВЦЭМ!$A$33:$A$776,$A63,СВЦЭМ!$B$33:$B$776,M$47)+'СЕТ СН'!$G$11+СВЦЭМ!$D$10+'СЕТ СН'!$G$6-'СЕТ СН'!$G$23</f>
        <v>742.55558077000001</v>
      </c>
      <c r="N63" s="36">
        <f>SUMIFS(СВЦЭМ!$D$33:$D$776,СВЦЭМ!$A$33:$A$776,$A63,СВЦЭМ!$B$33:$B$776,N$47)+'СЕТ СН'!$G$11+СВЦЭМ!$D$10+'СЕТ СН'!$G$6-'СЕТ СН'!$G$23</f>
        <v>735.98483629000009</v>
      </c>
      <c r="O63" s="36">
        <f>SUMIFS(СВЦЭМ!$D$33:$D$776,СВЦЭМ!$A$33:$A$776,$A63,СВЦЭМ!$B$33:$B$776,O$47)+'СЕТ СН'!$G$11+СВЦЭМ!$D$10+'СЕТ СН'!$G$6-'СЕТ СН'!$G$23</f>
        <v>744.62171853000007</v>
      </c>
      <c r="P63" s="36">
        <f>SUMIFS(СВЦЭМ!$D$33:$D$776,СВЦЭМ!$A$33:$A$776,$A63,СВЦЭМ!$B$33:$B$776,P$47)+'СЕТ СН'!$G$11+СВЦЭМ!$D$10+'СЕТ СН'!$G$6-'СЕТ СН'!$G$23</f>
        <v>778.83808022000005</v>
      </c>
      <c r="Q63" s="36">
        <f>SUMIFS(СВЦЭМ!$D$33:$D$776,СВЦЭМ!$A$33:$A$776,$A63,СВЦЭМ!$B$33:$B$776,Q$47)+'СЕТ СН'!$G$11+СВЦЭМ!$D$10+'СЕТ СН'!$G$6-'СЕТ СН'!$G$23</f>
        <v>751.94867019000003</v>
      </c>
      <c r="R63" s="36">
        <f>SUMIFS(СВЦЭМ!$D$33:$D$776,СВЦЭМ!$A$33:$A$776,$A63,СВЦЭМ!$B$33:$B$776,R$47)+'СЕТ СН'!$G$11+СВЦЭМ!$D$10+'СЕТ СН'!$G$6-'СЕТ СН'!$G$23</f>
        <v>782.02991909000002</v>
      </c>
      <c r="S63" s="36">
        <f>SUMIFS(СВЦЭМ!$D$33:$D$776,СВЦЭМ!$A$33:$A$776,$A63,СВЦЭМ!$B$33:$B$776,S$47)+'СЕТ СН'!$G$11+СВЦЭМ!$D$10+'СЕТ СН'!$G$6-'СЕТ СН'!$G$23</f>
        <v>794.08928372000003</v>
      </c>
      <c r="T63" s="36">
        <f>SUMIFS(СВЦЭМ!$D$33:$D$776,СВЦЭМ!$A$33:$A$776,$A63,СВЦЭМ!$B$33:$B$776,T$47)+'СЕТ СН'!$G$11+СВЦЭМ!$D$10+'СЕТ СН'!$G$6-'СЕТ СН'!$G$23</f>
        <v>799.92233044</v>
      </c>
      <c r="U63" s="36">
        <f>SUMIFS(СВЦЭМ!$D$33:$D$776,СВЦЭМ!$A$33:$A$776,$A63,СВЦЭМ!$B$33:$B$776,U$47)+'СЕТ СН'!$G$11+СВЦЭМ!$D$10+'СЕТ СН'!$G$6-'СЕТ СН'!$G$23</f>
        <v>799.88413423000009</v>
      </c>
      <c r="V63" s="36">
        <f>SUMIFS(СВЦЭМ!$D$33:$D$776,СВЦЭМ!$A$33:$A$776,$A63,СВЦЭМ!$B$33:$B$776,V$47)+'СЕТ СН'!$G$11+СВЦЭМ!$D$10+'СЕТ СН'!$G$6-'СЕТ СН'!$G$23</f>
        <v>811.97150987000009</v>
      </c>
      <c r="W63" s="36">
        <f>SUMIFS(СВЦЭМ!$D$33:$D$776,СВЦЭМ!$A$33:$A$776,$A63,СВЦЭМ!$B$33:$B$776,W$47)+'СЕТ СН'!$G$11+СВЦЭМ!$D$10+'СЕТ СН'!$G$6-'СЕТ СН'!$G$23</f>
        <v>842.48799712000005</v>
      </c>
      <c r="X63" s="36">
        <f>SUMIFS(СВЦЭМ!$D$33:$D$776,СВЦЭМ!$A$33:$A$776,$A63,СВЦЭМ!$B$33:$B$776,X$47)+'СЕТ СН'!$G$11+СВЦЭМ!$D$10+'СЕТ СН'!$G$6-'СЕТ СН'!$G$23</f>
        <v>807.56390484000008</v>
      </c>
      <c r="Y63" s="36">
        <f>SUMIFS(СВЦЭМ!$D$33:$D$776,СВЦЭМ!$A$33:$A$776,$A63,СВЦЭМ!$B$33:$B$776,Y$47)+'СЕТ СН'!$G$11+СВЦЭМ!$D$10+'СЕТ СН'!$G$6-'СЕТ СН'!$G$23</f>
        <v>779.42815100000007</v>
      </c>
    </row>
    <row r="64" spans="1:25" ht="15.75" x14ac:dyDescent="0.2">
      <c r="A64" s="35">
        <f t="shared" si="1"/>
        <v>43633</v>
      </c>
      <c r="B64" s="36">
        <f>SUMIFS(СВЦЭМ!$D$33:$D$776,СВЦЭМ!$A$33:$A$776,$A64,СВЦЭМ!$B$33:$B$776,B$47)+'СЕТ СН'!$G$11+СВЦЭМ!$D$10+'СЕТ СН'!$G$6-'СЕТ СН'!$G$23</f>
        <v>844.47756965000008</v>
      </c>
      <c r="C64" s="36">
        <f>SUMIFS(СВЦЭМ!$D$33:$D$776,СВЦЭМ!$A$33:$A$776,$A64,СВЦЭМ!$B$33:$B$776,C$47)+'СЕТ СН'!$G$11+СВЦЭМ!$D$10+'СЕТ СН'!$G$6-'СЕТ СН'!$G$23</f>
        <v>877.34865537000007</v>
      </c>
      <c r="D64" s="36">
        <f>SUMIFS(СВЦЭМ!$D$33:$D$776,СВЦЭМ!$A$33:$A$776,$A64,СВЦЭМ!$B$33:$B$776,D$47)+'СЕТ СН'!$G$11+СВЦЭМ!$D$10+'СЕТ СН'!$G$6-'СЕТ СН'!$G$23</f>
        <v>913.20146367000007</v>
      </c>
      <c r="E64" s="36">
        <f>SUMIFS(СВЦЭМ!$D$33:$D$776,СВЦЭМ!$A$33:$A$776,$A64,СВЦЭМ!$B$33:$B$776,E$47)+'СЕТ СН'!$G$11+СВЦЭМ!$D$10+'СЕТ СН'!$G$6-'СЕТ СН'!$G$23</f>
        <v>929.34180376000006</v>
      </c>
      <c r="F64" s="36">
        <f>SUMIFS(СВЦЭМ!$D$33:$D$776,СВЦЭМ!$A$33:$A$776,$A64,СВЦЭМ!$B$33:$B$776,F$47)+'СЕТ СН'!$G$11+СВЦЭМ!$D$10+'СЕТ СН'!$G$6-'СЕТ СН'!$G$23</f>
        <v>946.32454092</v>
      </c>
      <c r="G64" s="36">
        <f>SUMIFS(СВЦЭМ!$D$33:$D$776,СВЦЭМ!$A$33:$A$776,$A64,СВЦЭМ!$B$33:$B$776,G$47)+'СЕТ СН'!$G$11+СВЦЭМ!$D$10+'СЕТ СН'!$G$6-'СЕТ СН'!$G$23</f>
        <v>939.79000234</v>
      </c>
      <c r="H64" s="36">
        <f>SUMIFS(СВЦЭМ!$D$33:$D$776,СВЦЭМ!$A$33:$A$776,$A64,СВЦЭМ!$B$33:$B$776,H$47)+'СЕТ СН'!$G$11+СВЦЭМ!$D$10+'СЕТ СН'!$G$6-'СЕТ СН'!$G$23</f>
        <v>873.74566048000008</v>
      </c>
      <c r="I64" s="36">
        <f>SUMIFS(СВЦЭМ!$D$33:$D$776,СВЦЭМ!$A$33:$A$776,$A64,СВЦЭМ!$B$33:$B$776,I$47)+'СЕТ СН'!$G$11+СВЦЭМ!$D$10+'СЕТ СН'!$G$6-'СЕТ СН'!$G$23</f>
        <v>842.56257541000002</v>
      </c>
      <c r="J64" s="36">
        <f>SUMIFS(СВЦЭМ!$D$33:$D$776,СВЦЭМ!$A$33:$A$776,$A64,СВЦЭМ!$B$33:$B$776,J$47)+'СЕТ СН'!$G$11+СВЦЭМ!$D$10+'СЕТ СН'!$G$6-'СЕТ СН'!$G$23</f>
        <v>827.89919093000003</v>
      </c>
      <c r="K64" s="36">
        <f>SUMIFS(СВЦЭМ!$D$33:$D$776,СВЦЭМ!$A$33:$A$776,$A64,СВЦЭМ!$B$33:$B$776,K$47)+'СЕТ СН'!$G$11+СВЦЭМ!$D$10+'СЕТ СН'!$G$6-'СЕТ СН'!$G$23</f>
        <v>810.20355887000005</v>
      </c>
      <c r="L64" s="36">
        <f>SUMIFS(СВЦЭМ!$D$33:$D$776,СВЦЭМ!$A$33:$A$776,$A64,СВЦЭМ!$B$33:$B$776,L$47)+'СЕТ СН'!$G$11+СВЦЭМ!$D$10+'СЕТ СН'!$G$6-'СЕТ СН'!$G$23</f>
        <v>798.1310669500001</v>
      </c>
      <c r="M64" s="36">
        <f>SUMIFS(СВЦЭМ!$D$33:$D$776,СВЦЭМ!$A$33:$A$776,$A64,СВЦЭМ!$B$33:$B$776,M$47)+'СЕТ СН'!$G$11+СВЦЭМ!$D$10+'СЕТ СН'!$G$6-'СЕТ СН'!$G$23</f>
        <v>800.94065713000009</v>
      </c>
      <c r="N64" s="36">
        <f>SUMIFS(СВЦЭМ!$D$33:$D$776,СВЦЭМ!$A$33:$A$776,$A64,СВЦЭМ!$B$33:$B$776,N$47)+'СЕТ СН'!$G$11+СВЦЭМ!$D$10+'СЕТ СН'!$G$6-'СЕТ СН'!$G$23</f>
        <v>806.07871246000002</v>
      </c>
      <c r="O64" s="36">
        <f>SUMIFS(СВЦЭМ!$D$33:$D$776,СВЦЭМ!$A$33:$A$776,$A64,СВЦЭМ!$B$33:$B$776,O$47)+'СЕТ СН'!$G$11+СВЦЭМ!$D$10+'СЕТ СН'!$G$6-'СЕТ СН'!$G$23</f>
        <v>806.34962455000004</v>
      </c>
      <c r="P64" s="36">
        <f>SUMIFS(СВЦЭМ!$D$33:$D$776,СВЦЭМ!$A$33:$A$776,$A64,СВЦЭМ!$B$33:$B$776,P$47)+'СЕТ СН'!$G$11+СВЦЭМ!$D$10+'СЕТ СН'!$G$6-'СЕТ СН'!$G$23</f>
        <v>825.08469005000006</v>
      </c>
      <c r="Q64" s="36">
        <f>SUMIFS(СВЦЭМ!$D$33:$D$776,СВЦЭМ!$A$33:$A$776,$A64,СВЦЭМ!$B$33:$B$776,Q$47)+'СЕТ СН'!$G$11+СВЦЭМ!$D$10+'СЕТ СН'!$G$6-'СЕТ СН'!$G$23</f>
        <v>816.80056892000005</v>
      </c>
      <c r="R64" s="36">
        <f>SUMIFS(СВЦЭМ!$D$33:$D$776,СВЦЭМ!$A$33:$A$776,$A64,СВЦЭМ!$B$33:$B$776,R$47)+'СЕТ СН'!$G$11+СВЦЭМ!$D$10+'СЕТ СН'!$G$6-'СЕТ СН'!$G$23</f>
        <v>855.95656676999999</v>
      </c>
      <c r="S64" s="36">
        <f>SUMIFS(СВЦЭМ!$D$33:$D$776,СВЦЭМ!$A$33:$A$776,$A64,СВЦЭМ!$B$33:$B$776,S$47)+'СЕТ СН'!$G$11+СВЦЭМ!$D$10+'СЕТ СН'!$G$6-'СЕТ СН'!$G$23</f>
        <v>865.2196623100001</v>
      </c>
      <c r="T64" s="36">
        <f>SUMIFS(СВЦЭМ!$D$33:$D$776,СВЦЭМ!$A$33:$A$776,$A64,СВЦЭМ!$B$33:$B$776,T$47)+'СЕТ СН'!$G$11+СВЦЭМ!$D$10+'СЕТ СН'!$G$6-'СЕТ СН'!$G$23</f>
        <v>871.76624392000008</v>
      </c>
      <c r="U64" s="36">
        <f>SUMIFS(СВЦЭМ!$D$33:$D$776,СВЦЭМ!$A$33:$A$776,$A64,СВЦЭМ!$B$33:$B$776,U$47)+'СЕТ СН'!$G$11+СВЦЭМ!$D$10+'СЕТ СН'!$G$6-'СЕТ СН'!$G$23</f>
        <v>867.84297059000005</v>
      </c>
      <c r="V64" s="36">
        <f>SUMIFS(СВЦЭМ!$D$33:$D$776,СВЦЭМ!$A$33:$A$776,$A64,СВЦЭМ!$B$33:$B$776,V$47)+'СЕТ СН'!$G$11+СВЦЭМ!$D$10+'СЕТ СН'!$G$6-'СЕТ СН'!$G$23</f>
        <v>871.4806276600001</v>
      </c>
      <c r="W64" s="36">
        <f>SUMIFS(СВЦЭМ!$D$33:$D$776,СВЦЭМ!$A$33:$A$776,$A64,СВЦЭМ!$B$33:$B$776,W$47)+'СЕТ СН'!$G$11+СВЦЭМ!$D$10+'СЕТ СН'!$G$6-'СЕТ СН'!$G$23</f>
        <v>888.83231308000006</v>
      </c>
      <c r="X64" s="36">
        <f>SUMIFS(СВЦЭМ!$D$33:$D$776,СВЦЭМ!$A$33:$A$776,$A64,СВЦЭМ!$B$33:$B$776,X$47)+'СЕТ СН'!$G$11+СВЦЭМ!$D$10+'СЕТ СН'!$G$6-'СЕТ СН'!$G$23</f>
        <v>866.47172806000003</v>
      </c>
      <c r="Y64" s="36">
        <f>SUMIFS(СВЦЭМ!$D$33:$D$776,СВЦЭМ!$A$33:$A$776,$A64,СВЦЭМ!$B$33:$B$776,Y$47)+'СЕТ СН'!$G$11+СВЦЭМ!$D$10+'СЕТ СН'!$G$6-'СЕТ СН'!$G$23</f>
        <v>771.41024596</v>
      </c>
    </row>
    <row r="65" spans="1:26" ht="15.75" x14ac:dyDescent="0.2">
      <c r="A65" s="35">
        <f t="shared" si="1"/>
        <v>43634</v>
      </c>
      <c r="B65" s="36">
        <f>SUMIFS(СВЦЭМ!$D$33:$D$776,СВЦЭМ!$A$33:$A$776,$A65,СВЦЭМ!$B$33:$B$776,B$47)+'СЕТ СН'!$G$11+СВЦЭМ!$D$10+'СЕТ СН'!$G$6-'СЕТ СН'!$G$23</f>
        <v>983.82330825000008</v>
      </c>
      <c r="C65" s="36">
        <f>SUMIFS(СВЦЭМ!$D$33:$D$776,СВЦЭМ!$A$33:$A$776,$A65,СВЦЭМ!$B$33:$B$776,C$47)+'СЕТ СН'!$G$11+СВЦЭМ!$D$10+'СЕТ СН'!$G$6-'СЕТ СН'!$G$23</f>
        <v>1032.2150995400002</v>
      </c>
      <c r="D65" s="36">
        <f>SUMIFS(СВЦЭМ!$D$33:$D$776,СВЦЭМ!$A$33:$A$776,$A65,СВЦЭМ!$B$33:$B$776,D$47)+'СЕТ СН'!$G$11+СВЦЭМ!$D$10+'СЕТ СН'!$G$6-'СЕТ СН'!$G$23</f>
        <v>1049.2410151399999</v>
      </c>
      <c r="E65" s="36">
        <f>SUMIFS(СВЦЭМ!$D$33:$D$776,СВЦЭМ!$A$33:$A$776,$A65,СВЦЭМ!$B$33:$B$776,E$47)+'СЕТ СН'!$G$11+СВЦЭМ!$D$10+'СЕТ СН'!$G$6-'СЕТ СН'!$G$23</f>
        <v>1069.57489117</v>
      </c>
      <c r="F65" s="36">
        <f>SUMIFS(СВЦЭМ!$D$33:$D$776,СВЦЭМ!$A$33:$A$776,$A65,СВЦЭМ!$B$33:$B$776,F$47)+'СЕТ СН'!$G$11+СВЦЭМ!$D$10+'СЕТ СН'!$G$6-'СЕТ СН'!$G$23</f>
        <v>1063.9475840300001</v>
      </c>
      <c r="G65" s="36">
        <f>SUMIFS(СВЦЭМ!$D$33:$D$776,СВЦЭМ!$A$33:$A$776,$A65,СВЦЭМ!$B$33:$B$776,G$47)+'СЕТ СН'!$G$11+СВЦЭМ!$D$10+'СЕТ СН'!$G$6-'СЕТ СН'!$G$23</f>
        <v>1042.0089774200001</v>
      </c>
      <c r="H65" s="36">
        <f>SUMIFS(СВЦЭМ!$D$33:$D$776,СВЦЭМ!$A$33:$A$776,$A65,СВЦЭМ!$B$33:$B$776,H$47)+'СЕТ СН'!$G$11+СВЦЭМ!$D$10+'СЕТ СН'!$G$6-'СЕТ СН'!$G$23</f>
        <v>1004.5268277</v>
      </c>
      <c r="I65" s="36">
        <f>SUMIFS(СВЦЭМ!$D$33:$D$776,СВЦЭМ!$A$33:$A$776,$A65,СВЦЭМ!$B$33:$B$776,I$47)+'СЕТ СН'!$G$11+СВЦЭМ!$D$10+'СЕТ СН'!$G$6-'СЕТ СН'!$G$23</f>
        <v>952.52491528000007</v>
      </c>
      <c r="J65" s="36">
        <f>SUMIFS(СВЦЭМ!$D$33:$D$776,СВЦЭМ!$A$33:$A$776,$A65,СВЦЭМ!$B$33:$B$776,J$47)+'СЕТ СН'!$G$11+СВЦЭМ!$D$10+'СЕТ СН'!$G$6-'СЕТ СН'!$G$23</f>
        <v>889.05845079000005</v>
      </c>
      <c r="K65" s="36">
        <f>SUMIFS(СВЦЭМ!$D$33:$D$776,СВЦЭМ!$A$33:$A$776,$A65,СВЦЭМ!$B$33:$B$776,K$47)+'СЕТ СН'!$G$11+СВЦЭМ!$D$10+'СЕТ СН'!$G$6-'СЕТ СН'!$G$23</f>
        <v>854.62989000000005</v>
      </c>
      <c r="L65" s="36">
        <f>SUMIFS(СВЦЭМ!$D$33:$D$776,СВЦЭМ!$A$33:$A$776,$A65,СВЦЭМ!$B$33:$B$776,L$47)+'СЕТ СН'!$G$11+СВЦЭМ!$D$10+'СЕТ СН'!$G$6-'СЕТ СН'!$G$23</f>
        <v>851.92983172000004</v>
      </c>
      <c r="M65" s="36">
        <f>SUMIFS(СВЦЭМ!$D$33:$D$776,СВЦЭМ!$A$33:$A$776,$A65,СВЦЭМ!$B$33:$B$776,M$47)+'СЕТ СН'!$G$11+СВЦЭМ!$D$10+'СЕТ СН'!$G$6-'СЕТ СН'!$G$23</f>
        <v>859.33213249000005</v>
      </c>
      <c r="N65" s="36">
        <f>SUMIFS(СВЦЭМ!$D$33:$D$776,СВЦЭМ!$A$33:$A$776,$A65,СВЦЭМ!$B$33:$B$776,N$47)+'СЕТ СН'!$G$11+СВЦЭМ!$D$10+'СЕТ СН'!$G$6-'СЕТ СН'!$G$23</f>
        <v>860.73160498000004</v>
      </c>
      <c r="O65" s="36">
        <f>SUMIFS(СВЦЭМ!$D$33:$D$776,СВЦЭМ!$A$33:$A$776,$A65,СВЦЭМ!$B$33:$B$776,O$47)+'СЕТ СН'!$G$11+СВЦЭМ!$D$10+'СЕТ СН'!$G$6-'СЕТ СН'!$G$23</f>
        <v>864.36043866</v>
      </c>
      <c r="P65" s="36">
        <f>SUMIFS(СВЦЭМ!$D$33:$D$776,СВЦЭМ!$A$33:$A$776,$A65,СВЦЭМ!$B$33:$B$776,P$47)+'СЕТ СН'!$G$11+СВЦЭМ!$D$10+'СЕТ СН'!$G$6-'СЕТ СН'!$G$23</f>
        <v>879.24844278</v>
      </c>
      <c r="Q65" s="36">
        <f>SUMIFS(СВЦЭМ!$D$33:$D$776,СВЦЭМ!$A$33:$A$776,$A65,СВЦЭМ!$B$33:$B$776,Q$47)+'СЕТ СН'!$G$11+СВЦЭМ!$D$10+'СЕТ СН'!$G$6-'СЕТ СН'!$G$23</f>
        <v>849.33923933000005</v>
      </c>
      <c r="R65" s="36">
        <f>SUMIFS(СВЦЭМ!$D$33:$D$776,СВЦЭМ!$A$33:$A$776,$A65,СВЦЭМ!$B$33:$B$776,R$47)+'СЕТ СН'!$G$11+СВЦЭМ!$D$10+'СЕТ СН'!$G$6-'СЕТ СН'!$G$23</f>
        <v>857.99856721000003</v>
      </c>
      <c r="S65" s="36">
        <f>SUMIFS(СВЦЭМ!$D$33:$D$776,СВЦЭМ!$A$33:$A$776,$A65,СВЦЭМ!$B$33:$B$776,S$47)+'СЕТ СН'!$G$11+СВЦЭМ!$D$10+'СЕТ СН'!$G$6-'СЕТ СН'!$G$23</f>
        <v>859.99509718000002</v>
      </c>
      <c r="T65" s="36">
        <f>SUMIFS(СВЦЭМ!$D$33:$D$776,СВЦЭМ!$A$33:$A$776,$A65,СВЦЭМ!$B$33:$B$776,T$47)+'СЕТ СН'!$G$11+СВЦЭМ!$D$10+'СЕТ СН'!$G$6-'СЕТ СН'!$G$23</f>
        <v>863.46103230000006</v>
      </c>
      <c r="U65" s="36">
        <f>SUMIFS(СВЦЭМ!$D$33:$D$776,СВЦЭМ!$A$33:$A$776,$A65,СВЦЭМ!$B$33:$B$776,U$47)+'СЕТ СН'!$G$11+СВЦЭМ!$D$10+'СЕТ СН'!$G$6-'СЕТ СН'!$G$23</f>
        <v>864.59871089000001</v>
      </c>
      <c r="V65" s="36">
        <f>SUMIFS(СВЦЭМ!$D$33:$D$776,СВЦЭМ!$A$33:$A$776,$A65,СВЦЭМ!$B$33:$B$776,V$47)+'СЕТ СН'!$G$11+СВЦЭМ!$D$10+'СЕТ СН'!$G$6-'СЕТ СН'!$G$23</f>
        <v>867.92274004000001</v>
      </c>
      <c r="W65" s="36">
        <f>SUMIFS(СВЦЭМ!$D$33:$D$776,СВЦЭМ!$A$33:$A$776,$A65,СВЦЭМ!$B$33:$B$776,W$47)+'СЕТ СН'!$G$11+СВЦЭМ!$D$10+'СЕТ СН'!$G$6-'СЕТ СН'!$G$23</f>
        <v>866.94220545000007</v>
      </c>
      <c r="X65" s="36">
        <f>SUMIFS(СВЦЭМ!$D$33:$D$776,СВЦЭМ!$A$33:$A$776,$A65,СВЦЭМ!$B$33:$B$776,X$47)+'СЕТ СН'!$G$11+СВЦЭМ!$D$10+'СЕТ СН'!$G$6-'СЕТ СН'!$G$23</f>
        <v>764.27503377000005</v>
      </c>
      <c r="Y65" s="36">
        <f>SUMIFS(СВЦЭМ!$D$33:$D$776,СВЦЭМ!$A$33:$A$776,$A65,СВЦЭМ!$B$33:$B$776,Y$47)+'СЕТ СН'!$G$11+СВЦЭМ!$D$10+'СЕТ СН'!$G$6-'СЕТ СН'!$G$23</f>
        <v>790.31043162000003</v>
      </c>
    </row>
    <row r="66" spans="1:26" ht="15.75" x14ac:dyDescent="0.2">
      <c r="A66" s="35">
        <f t="shared" si="1"/>
        <v>43635</v>
      </c>
      <c r="B66" s="36">
        <f>SUMIFS(СВЦЭМ!$D$33:$D$776,СВЦЭМ!$A$33:$A$776,$A66,СВЦЭМ!$B$33:$B$776,B$47)+'СЕТ СН'!$G$11+СВЦЭМ!$D$10+'СЕТ СН'!$G$6-'СЕТ СН'!$G$23</f>
        <v>921.45733904000008</v>
      </c>
      <c r="C66" s="36">
        <f>SUMIFS(СВЦЭМ!$D$33:$D$776,СВЦЭМ!$A$33:$A$776,$A66,СВЦЭМ!$B$33:$B$776,C$47)+'СЕТ СН'!$G$11+СВЦЭМ!$D$10+'СЕТ СН'!$G$6-'СЕТ СН'!$G$23</f>
        <v>973.30859026000007</v>
      </c>
      <c r="D66" s="36">
        <f>SUMIFS(СВЦЭМ!$D$33:$D$776,СВЦЭМ!$A$33:$A$776,$A66,СВЦЭМ!$B$33:$B$776,D$47)+'СЕТ СН'!$G$11+СВЦЭМ!$D$10+'СЕТ СН'!$G$6-'СЕТ СН'!$G$23</f>
        <v>1010.3201041900001</v>
      </c>
      <c r="E66" s="36">
        <f>SUMIFS(СВЦЭМ!$D$33:$D$776,СВЦЭМ!$A$33:$A$776,$A66,СВЦЭМ!$B$33:$B$776,E$47)+'СЕТ СН'!$G$11+СВЦЭМ!$D$10+'СЕТ СН'!$G$6-'СЕТ СН'!$G$23</f>
        <v>1019.4765220200001</v>
      </c>
      <c r="F66" s="36">
        <f>SUMIFS(СВЦЭМ!$D$33:$D$776,СВЦЭМ!$A$33:$A$776,$A66,СВЦЭМ!$B$33:$B$776,F$47)+'СЕТ СН'!$G$11+СВЦЭМ!$D$10+'СЕТ СН'!$G$6-'СЕТ СН'!$G$23</f>
        <v>1010.8927283600001</v>
      </c>
      <c r="G66" s="36">
        <f>SUMIFS(СВЦЭМ!$D$33:$D$776,СВЦЭМ!$A$33:$A$776,$A66,СВЦЭМ!$B$33:$B$776,G$47)+'СЕТ СН'!$G$11+СВЦЭМ!$D$10+'СЕТ СН'!$G$6-'СЕТ СН'!$G$23</f>
        <v>1013.4595702</v>
      </c>
      <c r="H66" s="36">
        <f>SUMIFS(СВЦЭМ!$D$33:$D$776,СВЦЭМ!$A$33:$A$776,$A66,СВЦЭМ!$B$33:$B$776,H$47)+'СЕТ СН'!$G$11+СВЦЭМ!$D$10+'СЕТ СН'!$G$6-'СЕТ СН'!$G$23</f>
        <v>952.32001565000007</v>
      </c>
      <c r="I66" s="36">
        <f>SUMIFS(СВЦЭМ!$D$33:$D$776,СВЦЭМ!$A$33:$A$776,$A66,СВЦЭМ!$B$33:$B$776,I$47)+'СЕТ СН'!$G$11+СВЦЭМ!$D$10+'СЕТ СН'!$G$6-'СЕТ СН'!$G$23</f>
        <v>893.98462615000005</v>
      </c>
      <c r="J66" s="36">
        <f>SUMIFS(СВЦЭМ!$D$33:$D$776,СВЦЭМ!$A$33:$A$776,$A66,СВЦЭМ!$B$33:$B$776,J$47)+'СЕТ СН'!$G$11+СВЦЭМ!$D$10+'СЕТ СН'!$G$6-'СЕТ СН'!$G$23</f>
        <v>868.91298352000001</v>
      </c>
      <c r="K66" s="36">
        <f>SUMIFS(СВЦЭМ!$D$33:$D$776,СВЦЭМ!$A$33:$A$776,$A66,СВЦЭМ!$B$33:$B$776,K$47)+'СЕТ СН'!$G$11+СВЦЭМ!$D$10+'СЕТ СН'!$G$6-'СЕТ СН'!$G$23</f>
        <v>821.77588189000005</v>
      </c>
      <c r="L66" s="36">
        <f>SUMIFS(СВЦЭМ!$D$33:$D$776,СВЦЭМ!$A$33:$A$776,$A66,СВЦЭМ!$B$33:$B$776,L$47)+'СЕТ СН'!$G$11+СВЦЭМ!$D$10+'СЕТ СН'!$G$6-'СЕТ СН'!$G$23</f>
        <v>826.90831335000007</v>
      </c>
      <c r="M66" s="36">
        <f>SUMIFS(СВЦЭМ!$D$33:$D$776,СВЦЭМ!$A$33:$A$776,$A66,СВЦЭМ!$B$33:$B$776,M$47)+'СЕТ СН'!$G$11+СВЦЭМ!$D$10+'СЕТ СН'!$G$6-'СЕТ СН'!$G$23</f>
        <v>824.20864298000004</v>
      </c>
      <c r="N66" s="36">
        <f>SUMIFS(СВЦЭМ!$D$33:$D$776,СВЦЭМ!$A$33:$A$776,$A66,СВЦЭМ!$B$33:$B$776,N$47)+'СЕТ СН'!$G$11+СВЦЭМ!$D$10+'СЕТ СН'!$G$6-'СЕТ СН'!$G$23</f>
        <v>853.16165891000003</v>
      </c>
      <c r="O66" s="36">
        <f>SUMIFS(СВЦЭМ!$D$33:$D$776,СВЦЭМ!$A$33:$A$776,$A66,СВЦЭМ!$B$33:$B$776,O$47)+'СЕТ СН'!$G$11+СВЦЭМ!$D$10+'СЕТ СН'!$G$6-'СЕТ СН'!$G$23</f>
        <v>835.71164228000009</v>
      </c>
      <c r="P66" s="36">
        <f>SUMIFS(СВЦЭМ!$D$33:$D$776,СВЦЭМ!$A$33:$A$776,$A66,СВЦЭМ!$B$33:$B$776,P$47)+'СЕТ СН'!$G$11+СВЦЭМ!$D$10+'СЕТ СН'!$G$6-'СЕТ СН'!$G$23</f>
        <v>841.86292521000007</v>
      </c>
      <c r="Q66" s="36">
        <f>SUMIFS(СВЦЭМ!$D$33:$D$776,СВЦЭМ!$A$33:$A$776,$A66,СВЦЭМ!$B$33:$B$776,Q$47)+'СЕТ СН'!$G$11+СВЦЭМ!$D$10+'СЕТ СН'!$G$6-'СЕТ СН'!$G$23</f>
        <v>801.7000561000001</v>
      </c>
      <c r="R66" s="36">
        <f>SUMIFS(СВЦЭМ!$D$33:$D$776,СВЦЭМ!$A$33:$A$776,$A66,СВЦЭМ!$B$33:$B$776,R$47)+'СЕТ СН'!$G$11+СВЦЭМ!$D$10+'СЕТ СН'!$G$6-'СЕТ СН'!$G$23</f>
        <v>758.32791524000004</v>
      </c>
      <c r="S66" s="36">
        <f>SUMIFS(СВЦЭМ!$D$33:$D$776,СВЦЭМ!$A$33:$A$776,$A66,СВЦЭМ!$B$33:$B$776,S$47)+'СЕТ СН'!$G$11+СВЦЭМ!$D$10+'СЕТ СН'!$G$6-'СЕТ СН'!$G$23</f>
        <v>787.59334587000001</v>
      </c>
      <c r="T66" s="36">
        <f>SUMIFS(СВЦЭМ!$D$33:$D$776,СВЦЭМ!$A$33:$A$776,$A66,СВЦЭМ!$B$33:$B$776,T$47)+'СЕТ СН'!$G$11+СВЦЭМ!$D$10+'СЕТ СН'!$G$6-'СЕТ СН'!$G$23</f>
        <v>775.12106600000004</v>
      </c>
      <c r="U66" s="36">
        <f>SUMIFS(СВЦЭМ!$D$33:$D$776,СВЦЭМ!$A$33:$A$776,$A66,СВЦЭМ!$B$33:$B$776,U$47)+'СЕТ СН'!$G$11+СВЦЭМ!$D$10+'СЕТ СН'!$G$6-'СЕТ СН'!$G$23</f>
        <v>768.25304518000007</v>
      </c>
      <c r="V66" s="36">
        <f>SUMIFS(СВЦЭМ!$D$33:$D$776,СВЦЭМ!$A$33:$A$776,$A66,СВЦЭМ!$B$33:$B$776,V$47)+'СЕТ СН'!$G$11+СВЦЭМ!$D$10+'СЕТ СН'!$G$6-'СЕТ СН'!$G$23</f>
        <v>759.2776703400001</v>
      </c>
      <c r="W66" s="36">
        <f>SUMIFS(СВЦЭМ!$D$33:$D$776,СВЦЭМ!$A$33:$A$776,$A66,СВЦЭМ!$B$33:$B$776,W$47)+'СЕТ СН'!$G$11+СВЦЭМ!$D$10+'СЕТ СН'!$G$6-'СЕТ СН'!$G$23</f>
        <v>747.92106095000008</v>
      </c>
      <c r="X66" s="36">
        <f>SUMIFS(СВЦЭМ!$D$33:$D$776,СВЦЭМ!$A$33:$A$776,$A66,СВЦЭМ!$B$33:$B$776,X$47)+'СЕТ СН'!$G$11+СВЦЭМ!$D$10+'СЕТ СН'!$G$6-'СЕТ СН'!$G$23</f>
        <v>759.49007197000003</v>
      </c>
      <c r="Y66" s="36">
        <f>SUMIFS(СВЦЭМ!$D$33:$D$776,СВЦЭМ!$A$33:$A$776,$A66,СВЦЭМ!$B$33:$B$776,Y$47)+'СЕТ СН'!$G$11+СВЦЭМ!$D$10+'СЕТ СН'!$G$6-'СЕТ СН'!$G$23</f>
        <v>833.24411658000008</v>
      </c>
    </row>
    <row r="67" spans="1:26" ht="15.75" x14ac:dyDescent="0.2">
      <c r="A67" s="35">
        <f t="shared" si="1"/>
        <v>43636</v>
      </c>
      <c r="B67" s="36">
        <f>SUMIFS(СВЦЭМ!$D$33:$D$776,СВЦЭМ!$A$33:$A$776,$A67,СВЦЭМ!$B$33:$B$776,B$47)+'СЕТ СН'!$G$11+СВЦЭМ!$D$10+'СЕТ СН'!$G$6-'СЕТ СН'!$G$23</f>
        <v>877.37864019000006</v>
      </c>
      <c r="C67" s="36">
        <f>SUMIFS(СВЦЭМ!$D$33:$D$776,СВЦЭМ!$A$33:$A$776,$A67,СВЦЭМ!$B$33:$B$776,C$47)+'СЕТ СН'!$G$11+СВЦЭМ!$D$10+'СЕТ СН'!$G$6-'СЕТ СН'!$G$23</f>
        <v>925.29575410000007</v>
      </c>
      <c r="D67" s="36">
        <f>SUMIFS(СВЦЭМ!$D$33:$D$776,СВЦЭМ!$A$33:$A$776,$A67,СВЦЭМ!$B$33:$B$776,D$47)+'СЕТ СН'!$G$11+СВЦЭМ!$D$10+'СЕТ СН'!$G$6-'СЕТ СН'!$G$23</f>
        <v>958.39546102000008</v>
      </c>
      <c r="E67" s="36">
        <f>SUMIFS(СВЦЭМ!$D$33:$D$776,СВЦЭМ!$A$33:$A$776,$A67,СВЦЭМ!$B$33:$B$776,E$47)+'СЕТ СН'!$G$11+СВЦЭМ!$D$10+'СЕТ СН'!$G$6-'СЕТ СН'!$G$23</f>
        <v>962.19519689000003</v>
      </c>
      <c r="F67" s="36">
        <f>SUMIFS(СВЦЭМ!$D$33:$D$776,СВЦЭМ!$A$33:$A$776,$A67,СВЦЭМ!$B$33:$B$776,F$47)+'СЕТ СН'!$G$11+СВЦЭМ!$D$10+'СЕТ СН'!$G$6-'СЕТ СН'!$G$23</f>
        <v>962.86430186000007</v>
      </c>
      <c r="G67" s="36">
        <f>SUMIFS(СВЦЭМ!$D$33:$D$776,СВЦЭМ!$A$33:$A$776,$A67,СВЦЭМ!$B$33:$B$776,G$47)+'СЕТ СН'!$G$11+СВЦЭМ!$D$10+'СЕТ СН'!$G$6-'СЕТ СН'!$G$23</f>
        <v>975.90208582000002</v>
      </c>
      <c r="H67" s="36">
        <f>SUMIFS(СВЦЭМ!$D$33:$D$776,СВЦЭМ!$A$33:$A$776,$A67,СВЦЭМ!$B$33:$B$776,H$47)+'СЕТ СН'!$G$11+СВЦЭМ!$D$10+'СЕТ СН'!$G$6-'СЕТ СН'!$G$23</f>
        <v>967.61585105000006</v>
      </c>
      <c r="I67" s="36">
        <f>SUMIFS(СВЦЭМ!$D$33:$D$776,СВЦЭМ!$A$33:$A$776,$A67,СВЦЭМ!$B$33:$B$776,I$47)+'СЕТ СН'!$G$11+СВЦЭМ!$D$10+'СЕТ СН'!$G$6-'СЕТ СН'!$G$23</f>
        <v>943.9079275900001</v>
      </c>
      <c r="J67" s="36">
        <f>SUMIFS(СВЦЭМ!$D$33:$D$776,СВЦЭМ!$A$33:$A$776,$A67,СВЦЭМ!$B$33:$B$776,J$47)+'СЕТ СН'!$G$11+СВЦЭМ!$D$10+'СЕТ СН'!$G$6-'СЕТ СН'!$G$23</f>
        <v>918.2447143600001</v>
      </c>
      <c r="K67" s="36">
        <f>SUMIFS(СВЦЭМ!$D$33:$D$776,СВЦЭМ!$A$33:$A$776,$A67,СВЦЭМ!$B$33:$B$776,K$47)+'СЕТ СН'!$G$11+СВЦЭМ!$D$10+'СЕТ СН'!$G$6-'СЕТ СН'!$G$23</f>
        <v>891.65004294000005</v>
      </c>
      <c r="L67" s="36">
        <f>SUMIFS(СВЦЭМ!$D$33:$D$776,СВЦЭМ!$A$33:$A$776,$A67,СВЦЭМ!$B$33:$B$776,L$47)+'СЕТ СН'!$G$11+СВЦЭМ!$D$10+'СЕТ СН'!$G$6-'СЕТ СН'!$G$23</f>
        <v>894.81117048999999</v>
      </c>
      <c r="M67" s="36">
        <f>SUMIFS(СВЦЭМ!$D$33:$D$776,СВЦЭМ!$A$33:$A$776,$A67,СВЦЭМ!$B$33:$B$776,M$47)+'СЕТ СН'!$G$11+СВЦЭМ!$D$10+'СЕТ СН'!$G$6-'СЕТ СН'!$G$23</f>
        <v>897.70339304000004</v>
      </c>
      <c r="N67" s="36">
        <f>SUMIFS(СВЦЭМ!$D$33:$D$776,СВЦЭМ!$A$33:$A$776,$A67,СВЦЭМ!$B$33:$B$776,N$47)+'СЕТ СН'!$G$11+СВЦЭМ!$D$10+'СЕТ СН'!$G$6-'СЕТ СН'!$G$23</f>
        <v>901.8396309200001</v>
      </c>
      <c r="O67" s="36">
        <f>SUMIFS(СВЦЭМ!$D$33:$D$776,СВЦЭМ!$A$33:$A$776,$A67,СВЦЭМ!$B$33:$B$776,O$47)+'СЕТ СН'!$G$11+СВЦЭМ!$D$10+'СЕТ СН'!$G$6-'СЕТ СН'!$G$23</f>
        <v>904.15324447</v>
      </c>
      <c r="P67" s="36">
        <f>SUMIFS(СВЦЭМ!$D$33:$D$776,СВЦЭМ!$A$33:$A$776,$A67,СВЦЭМ!$B$33:$B$776,P$47)+'СЕТ СН'!$G$11+СВЦЭМ!$D$10+'СЕТ СН'!$G$6-'СЕТ СН'!$G$23</f>
        <v>914.70927833000007</v>
      </c>
      <c r="Q67" s="36">
        <f>SUMIFS(СВЦЭМ!$D$33:$D$776,СВЦЭМ!$A$33:$A$776,$A67,СВЦЭМ!$B$33:$B$776,Q$47)+'СЕТ СН'!$G$11+СВЦЭМ!$D$10+'СЕТ СН'!$G$6-'СЕТ СН'!$G$23</f>
        <v>877.82393633000004</v>
      </c>
      <c r="R67" s="36">
        <f>SUMIFS(СВЦЭМ!$D$33:$D$776,СВЦЭМ!$A$33:$A$776,$A67,СВЦЭМ!$B$33:$B$776,R$47)+'СЕТ СН'!$G$11+СВЦЭМ!$D$10+'СЕТ СН'!$G$6-'СЕТ СН'!$G$23</f>
        <v>826.67330084000002</v>
      </c>
      <c r="S67" s="36">
        <f>SUMIFS(СВЦЭМ!$D$33:$D$776,СВЦЭМ!$A$33:$A$776,$A67,СВЦЭМ!$B$33:$B$776,S$47)+'СЕТ СН'!$G$11+СВЦЭМ!$D$10+'СЕТ СН'!$G$6-'СЕТ СН'!$G$23</f>
        <v>830.96214484000006</v>
      </c>
      <c r="T67" s="36">
        <f>SUMIFS(СВЦЭМ!$D$33:$D$776,СВЦЭМ!$A$33:$A$776,$A67,СВЦЭМ!$B$33:$B$776,T$47)+'СЕТ СН'!$G$11+СВЦЭМ!$D$10+'СЕТ СН'!$G$6-'СЕТ СН'!$G$23</f>
        <v>837.36363577000009</v>
      </c>
      <c r="U67" s="36">
        <f>SUMIFS(СВЦЭМ!$D$33:$D$776,СВЦЭМ!$A$33:$A$776,$A67,СВЦЭМ!$B$33:$B$776,U$47)+'СЕТ СН'!$G$11+СВЦЭМ!$D$10+'СЕТ СН'!$G$6-'СЕТ СН'!$G$23</f>
        <v>850.40909497000007</v>
      </c>
      <c r="V67" s="36">
        <f>SUMIFS(СВЦЭМ!$D$33:$D$776,СВЦЭМ!$A$33:$A$776,$A67,СВЦЭМ!$B$33:$B$776,V$47)+'СЕТ СН'!$G$11+СВЦЭМ!$D$10+'СЕТ СН'!$G$6-'СЕТ СН'!$G$23</f>
        <v>868.83837127000004</v>
      </c>
      <c r="W67" s="36">
        <f>SUMIFS(СВЦЭМ!$D$33:$D$776,СВЦЭМ!$A$33:$A$776,$A67,СВЦЭМ!$B$33:$B$776,W$47)+'СЕТ СН'!$G$11+СВЦЭМ!$D$10+'СЕТ СН'!$G$6-'СЕТ СН'!$G$23</f>
        <v>872.94666857000004</v>
      </c>
      <c r="X67" s="36">
        <f>SUMIFS(СВЦЭМ!$D$33:$D$776,СВЦЭМ!$A$33:$A$776,$A67,СВЦЭМ!$B$33:$B$776,X$47)+'СЕТ СН'!$G$11+СВЦЭМ!$D$10+'СЕТ СН'!$G$6-'СЕТ СН'!$G$23</f>
        <v>862.94562701000007</v>
      </c>
      <c r="Y67" s="36">
        <f>SUMIFS(СВЦЭМ!$D$33:$D$776,СВЦЭМ!$A$33:$A$776,$A67,СВЦЭМ!$B$33:$B$776,Y$47)+'СЕТ СН'!$G$11+СВЦЭМ!$D$10+'СЕТ СН'!$G$6-'СЕТ СН'!$G$23</f>
        <v>902.83461909000005</v>
      </c>
    </row>
    <row r="68" spans="1:26" ht="15.75" x14ac:dyDescent="0.2">
      <c r="A68" s="35">
        <f t="shared" si="1"/>
        <v>43637</v>
      </c>
      <c r="B68" s="36">
        <f>SUMIFS(СВЦЭМ!$D$33:$D$776,СВЦЭМ!$A$33:$A$776,$A68,СВЦЭМ!$B$33:$B$776,B$47)+'СЕТ СН'!$G$11+СВЦЭМ!$D$10+'СЕТ СН'!$G$6-'СЕТ СН'!$G$23</f>
        <v>894.33541571000001</v>
      </c>
      <c r="C68" s="36">
        <f>SUMIFS(СВЦЭМ!$D$33:$D$776,СВЦЭМ!$A$33:$A$776,$A68,СВЦЭМ!$B$33:$B$776,C$47)+'СЕТ СН'!$G$11+СВЦЭМ!$D$10+'СЕТ СН'!$G$6-'СЕТ СН'!$G$23</f>
        <v>897.83752593000008</v>
      </c>
      <c r="D68" s="36">
        <f>SUMIFS(СВЦЭМ!$D$33:$D$776,СВЦЭМ!$A$33:$A$776,$A68,СВЦЭМ!$B$33:$B$776,D$47)+'СЕТ СН'!$G$11+СВЦЭМ!$D$10+'СЕТ СН'!$G$6-'СЕТ СН'!$G$23</f>
        <v>921.81845539000005</v>
      </c>
      <c r="E68" s="36">
        <f>SUMIFS(СВЦЭМ!$D$33:$D$776,СВЦЭМ!$A$33:$A$776,$A68,СВЦЭМ!$B$33:$B$776,E$47)+'СЕТ СН'!$G$11+СВЦЭМ!$D$10+'СЕТ СН'!$G$6-'СЕТ СН'!$G$23</f>
        <v>957.53593918000001</v>
      </c>
      <c r="F68" s="36">
        <f>SUMIFS(СВЦЭМ!$D$33:$D$776,СВЦЭМ!$A$33:$A$776,$A68,СВЦЭМ!$B$33:$B$776,F$47)+'СЕТ СН'!$G$11+СВЦЭМ!$D$10+'СЕТ СН'!$G$6-'СЕТ СН'!$G$23</f>
        <v>964.79806470000005</v>
      </c>
      <c r="G68" s="36">
        <f>SUMIFS(СВЦЭМ!$D$33:$D$776,СВЦЭМ!$A$33:$A$776,$A68,СВЦЭМ!$B$33:$B$776,G$47)+'СЕТ СН'!$G$11+СВЦЭМ!$D$10+'СЕТ СН'!$G$6-'СЕТ СН'!$G$23</f>
        <v>968.94916150000006</v>
      </c>
      <c r="H68" s="36">
        <f>SUMIFS(СВЦЭМ!$D$33:$D$776,СВЦЭМ!$A$33:$A$776,$A68,СВЦЭМ!$B$33:$B$776,H$47)+'СЕТ СН'!$G$11+СВЦЭМ!$D$10+'СЕТ СН'!$G$6-'СЕТ СН'!$G$23</f>
        <v>913.44821666000007</v>
      </c>
      <c r="I68" s="36">
        <f>SUMIFS(СВЦЭМ!$D$33:$D$776,СВЦЭМ!$A$33:$A$776,$A68,СВЦЭМ!$B$33:$B$776,I$47)+'СЕТ СН'!$G$11+СВЦЭМ!$D$10+'СЕТ СН'!$G$6-'СЕТ СН'!$G$23</f>
        <v>902.80249650000007</v>
      </c>
      <c r="J68" s="36">
        <f>SUMIFS(СВЦЭМ!$D$33:$D$776,СВЦЭМ!$A$33:$A$776,$A68,СВЦЭМ!$B$33:$B$776,J$47)+'СЕТ СН'!$G$11+СВЦЭМ!$D$10+'СЕТ СН'!$G$6-'СЕТ СН'!$G$23</f>
        <v>908.07810330000007</v>
      </c>
      <c r="K68" s="36">
        <f>SUMIFS(СВЦЭМ!$D$33:$D$776,СВЦЭМ!$A$33:$A$776,$A68,СВЦЭМ!$B$33:$B$776,K$47)+'СЕТ СН'!$G$11+СВЦЭМ!$D$10+'СЕТ СН'!$G$6-'СЕТ СН'!$G$23</f>
        <v>907.11784059000001</v>
      </c>
      <c r="L68" s="36">
        <f>SUMIFS(СВЦЭМ!$D$33:$D$776,СВЦЭМ!$A$33:$A$776,$A68,СВЦЭМ!$B$33:$B$776,L$47)+'СЕТ СН'!$G$11+СВЦЭМ!$D$10+'СЕТ СН'!$G$6-'СЕТ СН'!$G$23</f>
        <v>917.81921917</v>
      </c>
      <c r="M68" s="36">
        <f>SUMIFS(СВЦЭМ!$D$33:$D$776,СВЦЭМ!$A$33:$A$776,$A68,СВЦЭМ!$B$33:$B$776,M$47)+'СЕТ СН'!$G$11+СВЦЭМ!$D$10+'СЕТ СН'!$G$6-'СЕТ СН'!$G$23</f>
        <v>907.45539085000007</v>
      </c>
      <c r="N68" s="36">
        <f>SUMIFS(СВЦЭМ!$D$33:$D$776,СВЦЭМ!$A$33:$A$776,$A68,СВЦЭМ!$B$33:$B$776,N$47)+'СЕТ СН'!$G$11+СВЦЭМ!$D$10+'СЕТ СН'!$G$6-'СЕТ СН'!$G$23</f>
        <v>906.09068162000005</v>
      </c>
      <c r="O68" s="36">
        <f>SUMIFS(СВЦЭМ!$D$33:$D$776,СВЦЭМ!$A$33:$A$776,$A68,СВЦЭМ!$B$33:$B$776,O$47)+'СЕТ СН'!$G$11+СВЦЭМ!$D$10+'СЕТ СН'!$G$6-'СЕТ СН'!$G$23</f>
        <v>906.56383984000001</v>
      </c>
      <c r="P68" s="36">
        <f>SUMIFS(СВЦЭМ!$D$33:$D$776,СВЦЭМ!$A$33:$A$776,$A68,СВЦЭМ!$B$33:$B$776,P$47)+'СЕТ СН'!$G$11+СВЦЭМ!$D$10+'СЕТ СН'!$G$6-'СЕТ СН'!$G$23</f>
        <v>915.91287614000009</v>
      </c>
      <c r="Q68" s="36">
        <f>SUMIFS(СВЦЭМ!$D$33:$D$776,СВЦЭМ!$A$33:$A$776,$A68,СВЦЭМ!$B$33:$B$776,Q$47)+'СЕТ СН'!$G$11+СВЦЭМ!$D$10+'СЕТ СН'!$G$6-'СЕТ СН'!$G$23</f>
        <v>869.40092928000001</v>
      </c>
      <c r="R68" s="36">
        <f>SUMIFS(СВЦЭМ!$D$33:$D$776,СВЦЭМ!$A$33:$A$776,$A68,СВЦЭМ!$B$33:$B$776,R$47)+'СЕТ СН'!$G$11+СВЦЭМ!$D$10+'СЕТ СН'!$G$6-'СЕТ СН'!$G$23</f>
        <v>811.8239251</v>
      </c>
      <c r="S68" s="36">
        <f>SUMIFS(СВЦЭМ!$D$33:$D$776,СВЦЭМ!$A$33:$A$776,$A68,СВЦЭМ!$B$33:$B$776,S$47)+'СЕТ СН'!$G$11+СВЦЭМ!$D$10+'СЕТ СН'!$G$6-'СЕТ СН'!$G$23</f>
        <v>741.49468661000003</v>
      </c>
      <c r="T68" s="36">
        <f>SUMIFS(СВЦЭМ!$D$33:$D$776,СВЦЭМ!$A$33:$A$776,$A68,СВЦЭМ!$B$33:$B$776,T$47)+'СЕТ СН'!$G$11+СВЦЭМ!$D$10+'СЕТ СН'!$G$6-'СЕТ СН'!$G$23</f>
        <v>745.37709352000002</v>
      </c>
      <c r="U68" s="36">
        <f>SUMIFS(СВЦЭМ!$D$33:$D$776,СВЦЭМ!$A$33:$A$776,$A68,СВЦЭМ!$B$33:$B$776,U$47)+'СЕТ СН'!$G$11+СВЦЭМ!$D$10+'СЕТ СН'!$G$6-'СЕТ СН'!$G$23</f>
        <v>740.76638851000007</v>
      </c>
      <c r="V68" s="36">
        <f>SUMIFS(СВЦЭМ!$D$33:$D$776,СВЦЭМ!$A$33:$A$776,$A68,СВЦЭМ!$B$33:$B$776,V$47)+'СЕТ СН'!$G$11+СВЦЭМ!$D$10+'СЕТ СН'!$G$6-'СЕТ СН'!$G$23</f>
        <v>755.21568164000007</v>
      </c>
      <c r="W68" s="36">
        <f>SUMIFS(СВЦЭМ!$D$33:$D$776,СВЦЭМ!$A$33:$A$776,$A68,СВЦЭМ!$B$33:$B$776,W$47)+'СЕТ СН'!$G$11+СВЦЭМ!$D$10+'СЕТ СН'!$G$6-'СЕТ СН'!$G$23</f>
        <v>768.19976380000003</v>
      </c>
      <c r="X68" s="36">
        <f>SUMIFS(СВЦЭМ!$D$33:$D$776,СВЦЭМ!$A$33:$A$776,$A68,СВЦЭМ!$B$33:$B$776,X$47)+'СЕТ СН'!$G$11+СВЦЭМ!$D$10+'СЕТ СН'!$G$6-'СЕТ СН'!$G$23</f>
        <v>743.46772687000009</v>
      </c>
      <c r="Y68" s="36">
        <f>SUMIFS(СВЦЭМ!$D$33:$D$776,СВЦЭМ!$A$33:$A$776,$A68,СВЦЭМ!$B$33:$B$776,Y$47)+'СЕТ СН'!$G$11+СВЦЭМ!$D$10+'СЕТ СН'!$G$6-'СЕТ СН'!$G$23</f>
        <v>764.52106451000009</v>
      </c>
    </row>
    <row r="69" spans="1:26" ht="15.75" x14ac:dyDescent="0.2">
      <c r="A69" s="35">
        <f t="shared" si="1"/>
        <v>43638</v>
      </c>
      <c r="B69" s="36">
        <f>SUMIFS(СВЦЭМ!$D$33:$D$776,СВЦЭМ!$A$33:$A$776,$A69,СВЦЭМ!$B$33:$B$776,B$47)+'СЕТ СН'!$G$11+СВЦЭМ!$D$10+'СЕТ СН'!$G$6-'СЕТ СН'!$G$23</f>
        <v>919.01764903000003</v>
      </c>
      <c r="C69" s="36">
        <f>SUMIFS(СВЦЭМ!$D$33:$D$776,СВЦЭМ!$A$33:$A$776,$A69,СВЦЭМ!$B$33:$B$776,C$47)+'СЕТ СН'!$G$11+СВЦЭМ!$D$10+'СЕТ СН'!$G$6-'СЕТ СН'!$G$23</f>
        <v>957.80614518000004</v>
      </c>
      <c r="D69" s="36">
        <f>SUMIFS(СВЦЭМ!$D$33:$D$776,СВЦЭМ!$A$33:$A$776,$A69,СВЦЭМ!$B$33:$B$776,D$47)+'СЕТ СН'!$G$11+СВЦЭМ!$D$10+'СЕТ СН'!$G$6-'СЕТ СН'!$G$23</f>
        <v>983.26382809000006</v>
      </c>
      <c r="E69" s="36">
        <f>SUMIFS(СВЦЭМ!$D$33:$D$776,СВЦЭМ!$A$33:$A$776,$A69,СВЦЭМ!$B$33:$B$776,E$47)+'СЕТ СН'!$G$11+СВЦЭМ!$D$10+'СЕТ СН'!$G$6-'СЕТ СН'!$G$23</f>
        <v>1017.9059770900001</v>
      </c>
      <c r="F69" s="36">
        <f>SUMIFS(СВЦЭМ!$D$33:$D$776,СВЦЭМ!$A$33:$A$776,$A69,СВЦЭМ!$B$33:$B$776,F$47)+'СЕТ СН'!$G$11+СВЦЭМ!$D$10+'СЕТ СН'!$G$6-'СЕТ СН'!$G$23</f>
        <v>1018.9922287600001</v>
      </c>
      <c r="G69" s="36">
        <f>SUMIFS(СВЦЭМ!$D$33:$D$776,СВЦЭМ!$A$33:$A$776,$A69,СВЦЭМ!$B$33:$B$776,G$47)+'СЕТ СН'!$G$11+СВЦЭМ!$D$10+'СЕТ СН'!$G$6-'СЕТ СН'!$G$23</f>
        <v>1022.0608001400001</v>
      </c>
      <c r="H69" s="36">
        <f>SUMIFS(СВЦЭМ!$D$33:$D$776,СВЦЭМ!$A$33:$A$776,$A69,СВЦЭМ!$B$33:$B$776,H$47)+'СЕТ СН'!$G$11+СВЦЭМ!$D$10+'СЕТ СН'!$G$6-'СЕТ СН'!$G$23</f>
        <v>997.58544242000005</v>
      </c>
      <c r="I69" s="36">
        <f>SUMIFS(СВЦЭМ!$D$33:$D$776,СВЦЭМ!$A$33:$A$776,$A69,СВЦЭМ!$B$33:$B$776,I$47)+'СЕТ СН'!$G$11+СВЦЭМ!$D$10+'СЕТ СН'!$G$6-'СЕТ СН'!$G$23</f>
        <v>951.60962582000002</v>
      </c>
      <c r="J69" s="36">
        <f>SUMIFS(СВЦЭМ!$D$33:$D$776,СВЦЭМ!$A$33:$A$776,$A69,СВЦЭМ!$B$33:$B$776,J$47)+'СЕТ СН'!$G$11+СВЦЭМ!$D$10+'СЕТ СН'!$G$6-'СЕТ СН'!$G$23</f>
        <v>924.26545629000009</v>
      </c>
      <c r="K69" s="36">
        <f>SUMIFS(СВЦЭМ!$D$33:$D$776,СВЦЭМ!$A$33:$A$776,$A69,СВЦЭМ!$B$33:$B$776,K$47)+'СЕТ СН'!$G$11+СВЦЭМ!$D$10+'СЕТ СН'!$G$6-'СЕТ СН'!$G$23</f>
        <v>852.18418988000008</v>
      </c>
      <c r="L69" s="36">
        <f>SUMIFS(СВЦЭМ!$D$33:$D$776,СВЦЭМ!$A$33:$A$776,$A69,СВЦЭМ!$B$33:$B$776,L$47)+'СЕТ СН'!$G$11+СВЦЭМ!$D$10+'СЕТ СН'!$G$6-'СЕТ СН'!$G$23</f>
        <v>764.92267103000006</v>
      </c>
      <c r="M69" s="36">
        <f>SUMIFS(СВЦЭМ!$D$33:$D$776,СВЦЭМ!$A$33:$A$776,$A69,СВЦЭМ!$B$33:$B$776,M$47)+'СЕТ СН'!$G$11+СВЦЭМ!$D$10+'СЕТ СН'!$G$6-'СЕТ СН'!$G$23</f>
        <v>762.19319264000001</v>
      </c>
      <c r="N69" s="36">
        <f>SUMIFS(СВЦЭМ!$D$33:$D$776,СВЦЭМ!$A$33:$A$776,$A69,СВЦЭМ!$B$33:$B$776,N$47)+'СЕТ СН'!$G$11+СВЦЭМ!$D$10+'СЕТ СН'!$G$6-'СЕТ СН'!$G$23</f>
        <v>758.72334640000008</v>
      </c>
      <c r="O69" s="36">
        <f>SUMIFS(СВЦЭМ!$D$33:$D$776,СВЦЭМ!$A$33:$A$776,$A69,СВЦЭМ!$B$33:$B$776,O$47)+'СЕТ СН'!$G$11+СВЦЭМ!$D$10+'СЕТ СН'!$G$6-'СЕТ СН'!$G$23</f>
        <v>760.88996048000001</v>
      </c>
      <c r="P69" s="36">
        <f>SUMIFS(СВЦЭМ!$D$33:$D$776,СВЦЭМ!$A$33:$A$776,$A69,СВЦЭМ!$B$33:$B$776,P$47)+'СЕТ СН'!$G$11+СВЦЭМ!$D$10+'СЕТ СН'!$G$6-'СЕТ СН'!$G$23</f>
        <v>772.30192153000007</v>
      </c>
      <c r="Q69" s="36">
        <f>SUMIFS(СВЦЭМ!$D$33:$D$776,СВЦЭМ!$A$33:$A$776,$A69,СВЦЭМ!$B$33:$B$776,Q$47)+'СЕТ СН'!$G$11+СВЦЭМ!$D$10+'СЕТ СН'!$G$6-'СЕТ СН'!$G$23</f>
        <v>763.03576844000008</v>
      </c>
      <c r="R69" s="36">
        <f>SUMIFS(СВЦЭМ!$D$33:$D$776,СВЦЭМ!$A$33:$A$776,$A69,СВЦЭМ!$B$33:$B$776,R$47)+'СЕТ СН'!$G$11+СВЦЭМ!$D$10+'СЕТ СН'!$G$6-'СЕТ СН'!$G$23</f>
        <v>769.73790212000006</v>
      </c>
      <c r="S69" s="36">
        <f>SUMIFS(СВЦЭМ!$D$33:$D$776,СВЦЭМ!$A$33:$A$776,$A69,СВЦЭМ!$B$33:$B$776,S$47)+'СЕТ СН'!$G$11+СВЦЭМ!$D$10+'СЕТ СН'!$G$6-'СЕТ СН'!$G$23</f>
        <v>775.24428405000003</v>
      </c>
      <c r="T69" s="36">
        <f>SUMIFS(СВЦЭМ!$D$33:$D$776,СВЦЭМ!$A$33:$A$776,$A69,СВЦЭМ!$B$33:$B$776,T$47)+'СЕТ СН'!$G$11+СВЦЭМ!$D$10+'СЕТ СН'!$G$6-'СЕТ СН'!$G$23</f>
        <v>766.64801109000007</v>
      </c>
      <c r="U69" s="36">
        <f>SUMIFS(СВЦЭМ!$D$33:$D$776,СВЦЭМ!$A$33:$A$776,$A69,СВЦЭМ!$B$33:$B$776,U$47)+'СЕТ СН'!$G$11+СВЦЭМ!$D$10+'СЕТ СН'!$G$6-'СЕТ СН'!$G$23</f>
        <v>756.39759473000004</v>
      </c>
      <c r="V69" s="36">
        <f>SUMIFS(СВЦЭМ!$D$33:$D$776,СВЦЭМ!$A$33:$A$776,$A69,СВЦЭМ!$B$33:$B$776,V$47)+'СЕТ СН'!$G$11+СВЦЭМ!$D$10+'СЕТ СН'!$G$6-'СЕТ СН'!$G$23</f>
        <v>759.61334607000003</v>
      </c>
      <c r="W69" s="36">
        <f>SUMIFS(СВЦЭМ!$D$33:$D$776,СВЦЭМ!$A$33:$A$776,$A69,СВЦЭМ!$B$33:$B$776,W$47)+'СЕТ СН'!$G$11+СВЦЭМ!$D$10+'СЕТ СН'!$G$6-'СЕТ СН'!$G$23</f>
        <v>779.18738441000005</v>
      </c>
      <c r="X69" s="36">
        <f>SUMIFS(СВЦЭМ!$D$33:$D$776,СВЦЭМ!$A$33:$A$776,$A69,СВЦЭМ!$B$33:$B$776,X$47)+'СЕТ СН'!$G$11+СВЦЭМ!$D$10+'СЕТ СН'!$G$6-'СЕТ СН'!$G$23</f>
        <v>759.3440434800001</v>
      </c>
      <c r="Y69" s="36">
        <f>SUMIFS(СВЦЭМ!$D$33:$D$776,СВЦЭМ!$A$33:$A$776,$A69,СВЦЭМ!$B$33:$B$776,Y$47)+'СЕТ СН'!$G$11+СВЦЭМ!$D$10+'СЕТ СН'!$G$6-'СЕТ СН'!$G$23</f>
        <v>722.58947692000004</v>
      </c>
    </row>
    <row r="70" spans="1:26" ht="15.75" x14ac:dyDescent="0.2">
      <c r="A70" s="35">
        <f t="shared" si="1"/>
        <v>43639</v>
      </c>
      <c r="B70" s="36">
        <f>SUMIFS(СВЦЭМ!$D$33:$D$776,СВЦЭМ!$A$33:$A$776,$A70,СВЦЭМ!$B$33:$B$776,B$47)+'СЕТ СН'!$G$11+СВЦЭМ!$D$10+'СЕТ СН'!$G$6-'СЕТ СН'!$G$23</f>
        <v>863.84562534000008</v>
      </c>
      <c r="C70" s="36">
        <f>SUMIFS(СВЦЭМ!$D$33:$D$776,СВЦЭМ!$A$33:$A$776,$A70,СВЦЭМ!$B$33:$B$776,C$47)+'СЕТ СН'!$G$11+СВЦЭМ!$D$10+'СЕТ СН'!$G$6-'СЕТ СН'!$G$23</f>
        <v>883.50546242000007</v>
      </c>
      <c r="D70" s="36">
        <f>SUMIFS(СВЦЭМ!$D$33:$D$776,СВЦЭМ!$A$33:$A$776,$A70,СВЦЭМ!$B$33:$B$776,D$47)+'СЕТ СН'!$G$11+СВЦЭМ!$D$10+'СЕТ СН'!$G$6-'СЕТ СН'!$G$23</f>
        <v>925.63642302000005</v>
      </c>
      <c r="E70" s="36">
        <f>SUMIFS(СВЦЭМ!$D$33:$D$776,СВЦЭМ!$A$33:$A$776,$A70,СВЦЭМ!$B$33:$B$776,E$47)+'СЕТ СН'!$G$11+СВЦЭМ!$D$10+'СЕТ СН'!$G$6-'СЕТ СН'!$G$23</f>
        <v>943.15485801</v>
      </c>
      <c r="F70" s="36">
        <f>SUMIFS(СВЦЭМ!$D$33:$D$776,СВЦЭМ!$A$33:$A$776,$A70,СВЦЭМ!$B$33:$B$776,F$47)+'СЕТ СН'!$G$11+СВЦЭМ!$D$10+'СЕТ СН'!$G$6-'СЕТ СН'!$G$23</f>
        <v>948.13238687</v>
      </c>
      <c r="G70" s="36">
        <f>SUMIFS(СВЦЭМ!$D$33:$D$776,СВЦЭМ!$A$33:$A$776,$A70,СВЦЭМ!$B$33:$B$776,G$47)+'СЕТ СН'!$G$11+СВЦЭМ!$D$10+'СЕТ СН'!$G$6-'СЕТ СН'!$G$23</f>
        <v>973.09314358000006</v>
      </c>
      <c r="H70" s="36">
        <f>SUMIFS(СВЦЭМ!$D$33:$D$776,СВЦЭМ!$A$33:$A$776,$A70,СВЦЭМ!$B$33:$B$776,H$47)+'СЕТ СН'!$G$11+СВЦЭМ!$D$10+'СЕТ СН'!$G$6-'СЕТ СН'!$G$23</f>
        <v>951.57687429000009</v>
      </c>
      <c r="I70" s="36">
        <f>SUMIFS(СВЦЭМ!$D$33:$D$776,СВЦЭМ!$A$33:$A$776,$A70,СВЦЭМ!$B$33:$B$776,I$47)+'СЕТ СН'!$G$11+СВЦЭМ!$D$10+'СЕТ СН'!$G$6-'СЕТ СН'!$G$23</f>
        <v>918.7836508800001</v>
      </c>
      <c r="J70" s="36">
        <f>SUMIFS(СВЦЭМ!$D$33:$D$776,СВЦЭМ!$A$33:$A$776,$A70,СВЦЭМ!$B$33:$B$776,J$47)+'СЕТ СН'!$G$11+СВЦЭМ!$D$10+'СЕТ СН'!$G$6-'СЕТ СН'!$G$23</f>
        <v>896.27591978000009</v>
      </c>
      <c r="K70" s="36">
        <f>SUMIFS(СВЦЭМ!$D$33:$D$776,СВЦЭМ!$A$33:$A$776,$A70,СВЦЭМ!$B$33:$B$776,K$47)+'СЕТ СН'!$G$11+СВЦЭМ!$D$10+'СЕТ СН'!$G$6-'СЕТ СН'!$G$23</f>
        <v>865.71546669000008</v>
      </c>
      <c r="L70" s="36">
        <f>SUMIFS(СВЦЭМ!$D$33:$D$776,СВЦЭМ!$A$33:$A$776,$A70,СВЦЭМ!$B$33:$B$776,L$47)+'СЕТ СН'!$G$11+СВЦЭМ!$D$10+'СЕТ СН'!$G$6-'СЕТ СН'!$G$23</f>
        <v>843.89188280000008</v>
      </c>
      <c r="M70" s="36">
        <f>SUMIFS(СВЦЭМ!$D$33:$D$776,СВЦЭМ!$A$33:$A$776,$A70,СВЦЭМ!$B$33:$B$776,M$47)+'СЕТ СН'!$G$11+СВЦЭМ!$D$10+'СЕТ СН'!$G$6-'СЕТ СН'!$G$23</f>
        <v>817.88209426000003</v>
      </c>
      <c r="N70" s="36">
        <f>SUMIFS(СВЦЭМ!$D$33:$D$776,СВЦЭМ!$A$33:$A$776,$A70,СВЦЭМ!$B$33:$B$776,N$47)+'СЕТ СН'!$G$11+СВЦЭМ!$D$10+'СЕТ СН'!$G$6-'СЕТ СН'!$G$23</f>
        <v>842.34829701000001</v>
      </c>
      <c r="O70" s="36">
        <f>SUMIFS(СВЦЭМ!$D$33:$D$776,СВЦЭМ!$A$33:$A$776,$A70,СВЦЭМ!$B$33:$B$776,O$47)+'СЕТ СН'!$G$11+СВЦЭМ!$D$10+'СЕТ СН'!$G$6-'СЕТ СН'!$G$23</f>
        <v>850.54951591000008</v>
      </c>
      <c r="P70" s="36">
        <f>SUMIFS(СВЦЭМ!$D$33:$D$776,СВЦЭМ!$A$33:$A$776,$A70,СВЦЭМ!$B$33:$B$776,P$47)+'СЕТ СН'!$G$11+СВЦЭМ!$D$10+'СЕТ СН'!$G$6-'СЕТ СН'!$G$23</f>
        <v>861.35050811000008</v>
      </c>
      <c r="Q70" s="36">
        <f>SUMIFS(СВЦЭМ!$D$33:$D$776,СВЦЭМ!$A$33:$A$776,$A70,СВЦЭМ!$B$33:$B$776,Q$47)+'СЕТ СН'!$G$11+СВЦЭМ!$D$10+'СЕТ СН'!$G$6-'СЕТ СН'!$G$23</f>
        <v>818.16641243000004</v>
      </c>
      <c r="R70" s="36">
        <f>SUMIFS(СВЦЭМ!$D$33:$D$776,СВЦЭМ!$A$33:$A$776,$A70,СВЦЭМ!$B$33:$B$776,R$47)+'СЕТ СН'!$G$11+СВЦЭМ!$D$10+'СЕТ СН'!$G$6-'СЕТ СН'!$G$23</f>
        <v>765.52411941000003</v>
      </c>
      <c r="S70" s="36">
        <f>SUMIFS(СВЦЭМ!$D$33:$D$776,СВЦЭМ!$A$33:$A$776,$A70,СВЦЭМ!$B$33:$B$776,S$47)+'СЕТ СН'!$G$11+СВЦЭМ!$D$10+'СЕТ СН'!$G$6-'СЕТ СН'!$G$23</f>
        <v>767.94058178</v>
      </c>
      <c r="T70" s="36">
        <f>SUMIFS(СВЦЭМ!$D$33:$D$776,СВЦЭМ!$A$33:$A$776,$A70,СВЦЭМ!$B$33:$B$776,T$47)+'СЕТ СН'!$G$11+СВЦЭМ!$D$10+'СЕТ СН'!$G$6-'СЕТ СН'!$G$23</f>
        <v>768.68437614000004</v>
      </c>
      <c r="U70" s="36">
        <f>SUMIFS(СВЦЭМ!$D$33:$D$776,СВЦЭМ!$A$33:$A$776,$A70,СВЦЭМ!$B$33:$B$776,U$47)+'СЕТ СН'!$G$11+СВЦЭМ!$D$10+'СЕТ СН'!$G$6-'СЕТ СН'!$G$23</f>
        <v>766.1531568800001</v>
      </c>
      <c r="V70" s="36">
        <f>SUMIFS(СВЦЭМ!$D$33:$D$776,СВЦЭМ!$A$33:$A$776,$A70,СВЦЭМ!$B$33:$B$776,V$47)+'СЕТ СН'!$G$11+СВЦЭМ!$D$10+'СЕТ СН'!$G$6-'СЕТ СН'!$G$23</f>
        <v>756.31242434000001</v>
      </c>
      <c r="W70" s="36">
        <f>SUMIFS(СВЦЭМ!$D$33:$D$776,СВЦЭМ!$A$33:$A$776,$A70,СВЦЭМ!$B$33:$B$776,W$47)+'СЕТ СН'!$G$11+СВЦЭМ!$D$10+'СЕТ СН'!$G$6-'СЕТ СН'!$G$23</f>
        <v>748.99231772000007</v>
      </c>
      <c r="X70" s="36">
        <f>SUMIFS(СВЦЭМ!$D$33:$D$776,СВЦЭМ!$A$33:$A$776,$A70,СВЦЭМ!$B$33:$B$776,X$47)+'СЕТ СН'!$G$11+СВЦЭМ!$D$10+'СЕТ СН'!$G$6-'СЕТ СН'!$G$23</f>
        <v>751.80437364000011</v>
      </c>
      <c r="Y70" s="36">
        <f>SUMIFS(СВЦЭМ!$D$33:$D$776,СВЦЭМ!$A$33:$A$776,$A70,СВЦЭМ!$B$33:$B$776,Y$47)+'СЕТ СН'!$G$11+СВЦЭМ!$D$10+'СЕТ СН'!$G$6-'СЕТ СН'!$G$23</f>
        <v>837.71275607000007</v>
      </c>
    </row>
    <row r="71" spans="1:26" ht="15.75" x14ac:dyDescent="0.2">
      <c r="A71" s="35">
        <f t="shared" si="1"/>
        <v>43640</v>
      </c>
      <c r="B71" s="36">
        <f>SUMIFS(СВЦЭМ!$D$33:$D$776,СВЦЭМ!$A$33:$A$776,$A71,СВЦЭМ!$B$33:$B$776,B$47)+'СЕТ СН'!$G$11+СВЦЭМ!$D$10+'СЕТ СН'!$G$6-'СЕТ СН'!$G$23</f>
        <v>954.0211410600001</v>
      </c>
      <c r="C71" s="36">
        <f>SUMIFS(СВЦЭМ!$D$33:$D$776,СВЦЭМ!$A$33:$A$776,$A71,СВЦЭМ!$B$33:$B$776,C$47)+'СЕТ СН'!$G$11+СВЦЭМ!$D$10+'СЕТ СН'!$G$6-'СЕТ СН'!$G$23</f>
        <v>972.2803372300001</v>
      </c>
      <c r="D71" s="36">
        <f>SUMIFS(СВЦЭМ!$D$33:$D$776,СВЦЭМ!$A$33:$A$776,$A71,СВЦЭМ!$B$33:$B$776,D$47)+'СЕТ СН'!$G$11+СВЦЭМ!$D$10+'СЕТ СН'!$G$6-'СЕТ СН'!$G$23</f>
        <v>1013.94898677</v>
      </c>
      <c r="E71" s="36">
        <f>SUMIFS(СВЦЭМ!$D$33:$D$776,СВЦЭМ!$A$33:$A$776,$A71,СВЦЭМ!$B$33:$B$776,E$47)+'СЕТ СН'!$G$11+СВЦЭМ!$D$10+'СЕТ СН'!$G$6-'СЕТ СН'!$G$23</f>
        <v>1016.12532403</v>
      </c>
      <c r="F71" s="36">
        <f>SUMIFS(СВЦЭМ!$D$33:$D$776,СВЦЭМ!$A$33:$A$776,$A71,СВЦЭМ!$B$33:$B$776,F$47)+'СЕТ СН'!$G$11+СВЦЭМ!$D$10+'СЕТ СН'!$G$6-'СЕТ СН'!$G$23</f>
        <v>1023.3748090500001</v>
      </c>
      <c r="G71" s="36">
        <f>SUMIFS(СВЦЭМ!$D$33:$D$776,СВЦЭМ!$A$33:$A$776,$A71,СВЦЭМ!$B$33:$B$776,G$47)+'СЕТ СН'!$G$11+СВЦЭМ!$D$10+'СЕТ СН'!$G$6-'СЕТ СН'!$G$23</f>
        <v>1022.7110290100001</v>
      </c>
      <c r="H71" s="36">
        <f>SUMIFS(СВЦЭМ!$D$33:$D$776,СВЦЭМ!$A$33:$A$776,$A71,СВЦЭМ!$B$33:$B$776,H$47)+'СЕТ СН'!$G$11+СВЦЭМ!$D$10+'СЕТ СН'!$G$6-'СЕТ СН'!$G$23</f>
        <v>988.24965995000002</v>
      </c>
      <c r="I71" s="36">
        <f>SUMIFS(СВЦЭМ!$D$33:$D$776,СВЦЭМ!$A$33:$A$776,$A71,СВЦЭМ!$B$33:$B$776,I$47)+'СЕТ СН'!$G$11+СВЦЭМ!$D$10+'СЕТ СН'!$G$6-'СЕТ СН'!$G$23</f>
        <v>926.40677774000005</v>
      </c>
      <c r="J71" s="36">
        <f>SUMIFS(СВЦЭМ!$D$33:$D$776,СВЦЭМ!$A$33:$A$776,$A71,СВЦЭМ!$B$33:$B$776,J$47)+'СЕТ СН'!$G$11+СВЦЭМ!$D$10+'СЕТ СН'!$G$6-'СЕТ СН'!$G$23</f>
        <v>911.00551646000008</v>
      </c>
      <c r="K71" s="36">
        <f>SUMIFS(СВЦЭМ!$D$33:$D$776,СВЦЭМ!$A$33:$A$776,$A71,СВЦЭМ!$B$33:$B$776,K$47)+'СЕТ СН'!$G$11+СВЦЭМ!$D$10+'СЕТ СН'!$G$6-'СЕТ СН'!$G$23</f>
        <v>886.38751754000009</v>
      </c>
      <c r="L71" s="36">
        <f>SUMIFS(СВЦЭМ!$D$33:$D$776,СВЦЭМ!$A$33:$A$776,$A71,СВЦЭМ!$B$33:$B$776,L$47)+'СЕТ СН'!$G$11+СВЦЭМ!$D$10+'СЕТ СН'!$G$6-'СЕТ СН'!$G$23</f>
        <v>879.00554548000002</v>
      </c>
      <c r="M71" s="36">
        <f>SUMIFS(СВЦЭМ!$D$33:$D$776,СВЦЭМ!$A$33:$A$776,$A71,СВЦЭМ!$B$33:$B$776,M$47)+'СЕТ СН'!$G$11+СВЦЭМ!$D$10+'СЕТ СН'!$G$6-'СЕТ СН'!$G$23</f>
        <v>868.37616379000008</v>
      </c>
      <c r="N71" s="36">
        <f>SUMIFS(СВЦЭМ!$D$33:$D$776,СВЦЭМ!$A$33:$A$776,$A71,СВЦЭМ!$B$33:$B$776,N$47)+'СЕТ СН'!$G$11+СВЦЭМ!$D$10+'СЕТ СН'!$G$6-'СЕТ СН'!$G$23</f>
        <v>875.21870181000008</v>
      </c>
      <c r="O71" s="36">
        <f>SUMIFS(СВЦЭМ!$D$33:$D$776,СВЦЭМ!$A$33:$A$776,$A71,СВЦЭМ!$B$33:$B$776,O$47)+'СЕТ СН'!$G$11+СВЦЭМ!$D$10+'СЕТ СН'!$G$6-'СЕТ СН'!$G$23</f>
        <v>869.4860302400001</v>
      </c>
      <c r="P71" s="36">
        <f>SUMIFS(СВЦЭМ!$D$33:$D$776,СВЦЭМ!$A$33:$A$776,$A71,СВЦЭМ!$B$33:$B$776,P$47)+'СЕТ СН'!$G$11+СВЦЭМ!$D$10+'СЕТ СН'!$G$6-'СЕТ СН'!$G$23</f>
        <v>875.6403393600001</v>
      </c>
      <c r="Q71" s="36">
        <f>SUMIFS(СВЦЭМ!$D$33:$D$776,СВЦЭМ!$A$33:$A$776,$A71,СВЦЭМ!$B$33:$B$776,Q$47)+'СЕТ СН'!$G$11+СВЦЭМ!$D$10+'СЕТ СН'!$G$6-'СЕТ СН'!$G$23</f>
        <v>840.16967570000008</v>
      </c>
      <c r="R71" s="36">
        <f>SUMIFS(СВЦЭМ!$D$33:$D$776,СВЦЭМ!$A$33:$A$776,$A71,СВЦЭМ!$B$33:$B$776,R$47)+'СЕТ СН'!$G$11+СВЦЭМ!$D$10+'СЕТ СН'!$G$6-'СЕТ СН'!$G$23</f>
        <v>814.95176617000004</v>
      </c>
      <c r="S71" s="36">
        <f>SUMIFS(СВЦЭМ!$D$33:$D$776,СВЦЭМ!$A$33:$A$776,$A71,СВЦЭМ!$B$33:$B$776,S$47)+'СЕТ СН'!$G$11+СВЦЭМ!$D$10+'СЕТ СН'!$G$6-'СЕТ СН'!$G$23</f>
        <v>833.08587655000008</v>
      </c>
      <c r="T71" s="36">
        <f>SUMIFS(СВЦЭМ!$D$33:$D$776,СВЦЭМ!$A$33:$A$776,$A71,СВЦЭМ!$B$33:$B$776,T$47)+'СЕТ СН'!$G$11+СВЦЭМ!$D$10+'СЕТ СН'!$G$6-'СЕТ СН'!$G$23</f>
        <v>842.15237944</v>
      </c>
      <c r="U71" s="36">
        <f>SUMIFS(СВЦЭМ!$D$33:$D$776,СВЦЭМ!$A$33:$A$776,$A71,СВЦЭМ!$B$33:$B$776,U$47)+'СЕТ СН'!$G$11+СВЦЭМ!$D$10+'СЕТ СН'!$G$6-'СЕТ СН'!$G$23</f>
        <v>855.38963749000004</v>
      </c>
      <c r="V71" s="36">
        <f>SUMIFS(СВЦЭМ!$D$33:$D$776,СВЦЭМ!$A$33:$A$776,$A71,СВЦЭМ!$B$33:$B$776,V$47)+'СЕТ СН'!$G$11+СВЦЭМ!$D$10+'СЕТ СН'!$G$6-'СЕТ СН'!$G$23</f>
        <v>870.73912022000002</v>
      </c>
      <c r="W71" s="36">
        <f>SUMIFS(СВЦЭМ!$D$33:$D$776,СВЦЭМ!$A$33:$A$776,$A71,СВЦЭМ!$B$33:$B$776,W$47)+'СЕТ СН'!$G$11+СВЦЭМ!$D$10+'СЕТ СН'!$G$6-'СЕТ СН'!$G$23</f>
        <v>853.96965164000005</v>
      </c>
      <c r="X71" s="36">
        <f>SUMIFS(СВЦЭМ!$D$33:$D$776,СВЦЭМ!$A$33:$A$776,$A71,СВЦЭМ!$B$33:$B$776,X$47)+'СЕТ СН'!$G$11+СВЦЭМ!$D$10+'СЕТ СН'!$G$6-'СЕТ СН'!$G$23</f>
        <v>872.00649582000005</v>
      </c>
      <c r="Y71" s="36">
        <f>SUMIFS(СВЦЭМ!$D$33:$D$776,СВЦЭМ!$A$33:$A$776,$A71,СВЦЭМ!$B$33:$B$776,Y$47)+'СЕТ СН'!$G$11+СВЦЭМ!$D$10+'СЕТ СН'!$G$6-'СЕТ СН'!$G$23</f>
        <v>946.87484928000003</v>
      </c>
    </row>
    <row r="72" spans="1:26" ht="15.75" x14ac:dyDescent="0.2">
      <c r="A72" s="35">
        <f t="shared" si="1"/>
        <v>43641</v>
      </c>
      <c r="B72" s="36">
        <f>SUMIFS(СВЦЭМ!$D$33:$D$776,СВЦЭМ!$A$33:$A$776,$A72,СВЦЭМ!$B$33:$B$776,B$47)+'СЕТ СН'!$G$11+СВЦЭМ!$D$10+'СЕТ СН'!$G$6-'СЕТ СН'!$G$23</f>
        <v>975.96799841000006</v>
      </c>
      <c r="C72" s="36">
        <f>SUMIFS(СВЦЭМ!$D$33:$D$776,СВЦЭМ!$A$33:$A$776,$A72,СВЦЭМ!$B$33:$B$776,C$47)+'СЕТ СН'!$G$11+СВЦЭМ!$D$10+'СЕТ СН'!$G$6-'СЕТ СН'!$G$23</f>
        <v>1026.0022661800001</v>
      </c>
      <c r="D72" s="36">
        <f>SUMIFS(СВЦЭМ!$D$33:$D$776,СВЦЭМ!$A$33:$A$776,$A72,СВЦЭМ!$B$33:$B$776,D$47)+'СЕТ СН'!$G$11+СВЦЭМ!$D$10+'СЕТ СН'!$G$6-'СЕТ СН'!$G$23</f>
        <v>1016.9330817900001</v>
      </c>
      <c r="E72" s="36">
        <f>SUMIFS(СВЦЭМ!$D$33:$D$776,СВЦЭМ!$A$33:$A$776,$A72,СВЦЭМ!$B$33:$B$776,E$47)+'СЕТ СН'!$G$11+СВЦЭМ!$D$10+'СЕТ СН'!$G$6-'СЕТ СН'!$G$23</f>
        <v>1006.8979658000001</v>
      </c>
      <c r="F72" s="36">
        <f>SUMIFS(СВЦЭМ!$D$33:$D$776,СВЦЭМ!$A$33:$A$776,$A72,СВЦЭМ!$B$33:$B$776,F$47)+'СЕТ СН'!$G$11+СВЦЭМ!$D$10+'СЕТ СН'!$G$6-'СЕТ СН'!$G$23</f>
        <v>1011.13948946</v>
      </c>
      <c r="G72" s="36">
        <f>SUMIFS(СВЦЭМ!$D$33:$D$776,СВЦЭМ!$A$33:$A$776,$A72,СВЦЭМ!$B$33:$B$776,G$47)+'СЕТ СН'!$G$11+СВЦЭМ!$D$10+'СЕТ СН'!$G$6-'СЕТ СН'!$G$23</f>
        <v>994.29605437000009</v>
      </c>
      <c r="H72" s="36">
        <f>SUMIFS(СВЦЭМ!$D$33:$D$776,СВЦЭМ!$A$33:$A$776,$A72,СВЦЭМ!$B$33:$B$776,H$47)+'СЕТ СН'!$G$11+СВЦЭМ!$D$10+'СЕТ СН'!$G$6-'СЕТ СН'!$G$23</f>
        <v>983.73132379000003</v>
      </c>
      <c r="I72" s="36">
        <f>SUMIFS(СВЦЭМ!$D$33:$D$776,СВЦЭМ!$A$33:$A$776,$A72,СВЦЭМ!$B$33:$B$776,I$47)+'СЕТ СН'!$G$11+СВЦЭМ!$D$10+'СЕТ СН'!$G$6-'СЕТ СН'!$G$23</f>
        <v>927.41863385000011</v>
      </c>
      <c r="J72" s="36">
        <f>SUMIFS(СВЦЭМ!$D$33:$D$776,СВЦЭМ!$A$33:$A$776,$A72,СВЦЭМ!$B$33:$B$776,J$47)+'СЕТ СН'!$G$11+СВЦЭМ!$D$10+'СЕТ СН'!$G$6-'СЕТ СН'!$G$23</f>
        <v>939.69746642000007</v>
      </c>
      <c r="K72" s="36">
        <f>SUMIFS(СВЦЭМ!$D$33:$D$776,СВЦЭМ!$A$33:$A$776,$A72,СВЦЭМ!$B$33:$B$776,K$47)+'СЕТ СН'!$G$11+СВЦЭМ!$D$10+'СЕТ СН'!$G$6-'СЕТ СН'!$G$23</f>
        <v>924.96495277000008</v>
      </c>
      <c r="L72" s="36">
        <f>SUMIFS(СВЦЭМ!$D$33:$D$776,СВЦЭМ!$A$33:$A$776,$A72,СВЦЭМ!$B$33:$B$776,L$47)+'СЕТ СН'!$G$11+СВЦЭМ!$D$10+'СЕТ СН'!$G$6-'СЕТ СН'!$G$23</f>
        <v>909.14918520000003</v>
      </c>
      <c r="M72" s="36">
        <f>SUMIFS(СВЦЭМ!$D$33:$D$776,СВЦЭМ!$A$33:$A$776,$A72,СВЦЭМ!$B$33:$B$776,M$47)+'СЕТ СН'!$G$11+СВЦЭМ!$D$10+'СЕТ СН'!$G$6-'СЕТ СН'!$G$23</f>
        <v>903.87523149000003</v>
      </c>
      <c r="N72" s="36">
        <f>SUMIFS(СВЦЭМ!$D$33:$D$776,СВЦЭМ!$A$33:$A$776,$A72,СВЦЭМ!$B$33:$B$776,N$47)+'СЕТ СН'!$G$11+СВЦЭМ!$D$10+'СЕТ СН'!$G$6-'СЕТ СН'!$G$23</f>
        <v>911.01799353000001</v>
      </c>
      <c r="O72" s="36">
        <f>SUMIFS(СВЦЭМ!$D$33:$D$776,СВЦЭМ!$A$33:$A$776,$A72,СВЦЭМ!$B$33:$B$776,O$47)+'СЕТ СН'!$G$11+СВЦЭМ!$D$10+'СЕТ СН'!$G$6-'СЕТ СН'!$G$23</f>
        <v>908.45700708000004</v>
      </c>
      <c r="P72" s="36">
        <f>SUMIFS(СВЦЭМ!$D$33:$D$776,СВЦЭМ!$A$33:$A$776,$A72,СВЦЭМ!$B$33:$B$776,P$47)+'СЕТ СН'!$G$11+СВЦЭМ!$D$10+'СЕТ СН'!$G$6-'СЕТ СН'!$G$23</f>
        <v>913.54993349000006</v>
      </c>
      <c r="Q72" s="36">
        <f>SUMIFS(СВЦЭМ!$D$33:$D$776,СВЦЭМ!$A$33:$A$776,$A72,СВЦЭМ!$B$33:$B$776,Q$47)+'СЕТ СН'!$G$11+СВЦЭМ!$D$10+'СЕТ СН'!$G$6-'СЕТ СН'!$G$23</f>
        <v>870.26433237000003</v>
      </c>
      <c r="R72" s="36">
        <f>SUMIFS(СВЦЭМ!$D$33:$D$776,СВЦЭМ!$A$33:$A$776,$A72,СВЦЭМ!$B$33:$B$776,R$47)+'СЕТ СН'!$G$11+СВЦЭМ!$D$10+'СЕТ СН'!$G$6-'СЕТ СН'!$G$23</f>
        <v>839.98793534000004</v>
      </c>
      <c r="S72" s="36">
        <f>SUMIFS(СВЦЭМ!$D$33:$D$776,СВЦЭМ!$A$33:$A$776,$A72,СВЦЭМ!$B$33:$B$776,S$47)+'СЕТ СН'!$G$11+СВЦЭМ!$D$10+'СЕТ СН'!$G$6-'СЕТ СН'!$G$23</f>
        <v>838.93008385000007</v>
      </c>
      <c r="T72" s="36">
        <f>SUMIFS(СВЦЭМ!$D$33:$D$776,СВЦЭМ!$A$33:$A$776,$A72,СВЦЭМ!$B$33:$B$776,T$47)+'СЕТ СН'!$G$11+СВЦЭМ!$D$10+'СЕТ СН'!$G$6-'СЕТ СН'!$G$23</f>
        <v>845.02003273000003</v>
      </c>
      <c r="U72" s="36">
        <f>SUMIFS(СВЦЭМ!$D$33:$D$776,СВЦЭМ!$A$33:$A$776,$A72,СВЦЭМ!$B$33:$B$776,U$47)+'СЕТ СН'!$G$11+СВЦЭМ!$D$10+'СЕТ СН'!$G$6-'СЕТ СН'!$G$23</f>
        <v>842.8759623200001</v>
      </c>
      <c r="V72" s="36">
        <f>SUMIFS(СВЦЭМ!$D$33:$D$776,СВЦЭМ!$A$33:$A$776,$A72,СВЦЭМ!$B$33:$B$776,V$47)+'СЕТ СН'!$G$11+СВЦЭМ!$D$10+'СЕТ СН'!$G$6-'СЕТ СН'!$G$23</f>
        <v>835.44172339000011</v>
      </c>
      <c r="W72" s="36">
        <f>SUMIFS(СВЦЭМ!$D$33:$D$776,СВЦЭМ!$A$33:$A$776,$A72,СВЦЭМ!$B$33:$B$776,W$47)+'СЕТ СН'!$G$11+СВЦЭМ!$D$10+'СЕТ СН'!$G$6-'СЕТ СН'!$G$23</f>
        <v>835.10798776000001</v>
      </c>
      <c r="X72" s="36">
        <f>SUMIFS(СВЦЭМ!$D$33:$D$776,СВЦЭМ!$A$33:$A$776,$A72,СВЦЭМ!$B$33:$B$776,X$47)+'СЕТ СН'!$G$11+СВЦЭМ!$D$10+'СЕТ СН'!$G$6-'СЕТ СН'!$G$23</f>
        <v>826.22443854000005</v>
      </c>
      <c r="Y72" s="36">
        <f>SUMIFS(СВЦЭМ!$D$33:$D$776,СВЦЭМ!$A$33:$A$776,$A72,СВЦЭМ!$B$33:$B$776,Y$47)+'СЕТ СН'!$G$11+СВЦЭМ!$D$10+'СЕТ СН'!$G$6-'СЕТ СН'!$G$23</f>
        <v>865.53720174</v>
      </c>
    </row>
    <row r="73" spans="1:26" ht="15.75" x14ac:dyDescent="0.2">
      <c r="A73" s="35">
        <f t="shared" si="1"/>
        <v>43642</v>
      </c>
      <c r="B73" s="36">
        <f>SUMIFS(СВЦЭМ!$D$33:$D$776,СВЦЭМ!$A$33:$A$776,$A73,СВЦЭМ!$B$33:$B$776,B$47)+'СЕТ СН'!$G$11+СВЦЭМ!$D$10+'СЕТ СН'!$G$6-'СЕТ СН'!$G$23</f>
        <v>919.83193284000004</v>
      </c>
      <c r="C73" s="36">
        <f>SUMIFS(СВЦЭМ!$D$33:$D$776,СВЦЭМ!$A$33:$A$776,$A73,СВЦЭМ!$B$33:$B$776,C$47)+'СЕТ СН'!$G$11+СВЦЭМ!$D$10+'СЕТ СН'!$G$6-'СЕТ СН'!$G$23</f>
        <v>1000.1421424800001</v>
      </c>
      <c r="D73" s="36">
        <f>SUMIFS(СВЦЭМ!$D$33:$D$776,СВЦЭМ!$A$33:$A$776,$A73,СВЦЭМ!$B$33:$B$776,D$47)+'СЕТ СН'!$G$11+СВЦЭМ!$D$10+'СЕТ СН'!$G$6-'СЕТ СН'!$G$23</f>
        <v>1027.8348153300001</v>
      </c>
      <c r="E73" s="36">
        <f>SUMIFS(СВЦЭМ!$D$33:$D$776,СВЦЭМ!$A$33:$A$776,$A73,СВЦЭМ!$B$33:$B$776,E$47)+'СЕТ СН'!$G$11+СВЦЭМ!$D$10+'СЕТ СН'!$G$6-'СЕТ СН'!$G$23</f>
        <v>1042.32770575</v>
      </c>
      <c r="F73" s="36">
        <f>SUMIFS(СВЦЭМ!$D$33:$D$776,СВЦЭМ!$A$33:$A$776,$A73,СВЦЭМ!$B$33:$B$776,F$47)+'СЕТ СН'!$G$11+СВЦЭМ!$D$10+'СЕТ СН'!$G$6-'СЕТ СН'!$G$23</f>
        <v>1051.4835813</v>
      </c>
      <c r="G73" s="36">
        <f>SUMIFS(СВЦЭМ!$D$33:$D$776,СВЦЭМ!$A$33:$A$776,$A73,СВЦЭМ!$B$33:$B$776,G$47)+'СЕТ СН'!$G$11+СВЦЭМ!$D$10+'СЕТ СН'!$G$6-'СЕТ СН'!$G$23</f>
        <v>1032.61912493</v>
      </c>
      <c r="H73" s="36">
        <f>SUMIFS(СВЦЭМ!$D$33:$D$776,СВЦЭМ!$A$33:$A$776,$A73,СВЦЭМ!$B$33:$B$776,H$47)+'СЕТ СН'!$G$11+СВЦЭМ!$D$10+'СЕТ СН'!$G$6-'СЕТ СН'!$G$23</f>
        <v>980.73539749000008</v>
      </c>
      <c r="I73" s="36">
        <f>SUMIFS(СВЦЭМ!$D$33:$D$776,СВЦЭМ!$A$33:$A$776,$A73,СВЦЭМ!$B$33:$B$776,I$47)+'СЕТ СН'!$G$11+СВЦЭМ!$D$10+'СЕТ СН'!$G$6-'СЕТ СН'!$G$23</f>
        <v>938.08306141000003</v>
      </c>
      <c r="J73" s="36">
        <f>SUMIFS(СВЦЭМ!$D$33:$D$776,СВЦЭМ!$A$33:$A$776,$A73,СВЦЭМ!$B$33:$B$776,J$47)+'СЕТ СН'!$G$11+СВЦЭМ!$D$10+'СЕТ СН'!$G$6-'СЕТ СН'!$G$23</f>
        <v>898.88722931000007</v>
      </c>
      <c r="K73" s="36">
        <f>SUMIFS(СВЦЭМ!$D$33:$D$776,СВЦЭМ!$A$33:$A$776,$A73,СВЦЭМ!$B$33:$B$776,K$47)+'СЕТ СН'!$G$11+СВЦЭМ!$D$10+'СЕТ СН'!$G$6-'СЕТ СН'!$G$23</f>
        <v>873.76708838000002</v>
      </c>
      <c r="L73" s="36">
        <f>SUMIFS(СВЦЭМ!$D$33:$D$776,СВЦЭМ!$A$33:$A$776,$A73,СВЦЭМ!$B$33:$B$776,L$47)+'СЕТ СН'!$G$11+СВЦЭМ!$D$10+'СЕТ СН'!$G$6-'СЕТ СН'!$G$23</f>
        <v>872.59760411000002</v>
      </c>
      <c r="M73" s="36">
        <f>SUMIFS(СВЦЭМ!$D$33:$D$776,СВЦЭМ!$A$33:$A$776,$A73,СВЦЭМ!$B$33:$B$776,M$47)+'СЕТ СН'!$G$11+СВЦЭМ!$D$10+'СЕТ СН'!$G$6-'СЕТ СН'!$G$23</f>
        <v>863.59427874000005</v>
      </c>
      <c r="N73" s="36">
        <f>SUMIFS(СВЦЭМ!$D$33:$D$776,СВЦЭМ!$A$33:$A$776,$A73,СВЦЭМ!$B$33:$B$776,N$47)+'СЕТ СН'!$G$11+СВЦЭМ!$D$10+'СЕТ СН'!$G$6-'СЕТ СН'!$G$23</f>
        <v>874.17166279000003</v>
      </c>
      <c r="O73" s="36">
        <f>SUMIFS(СВЦЭМ!$D$33:$D$776,СВЦЭМ!$A$33:$A$776,$A73,СВЦЭМ!$B$33:$B$776,O$47)+'СЕТ СН'!$G$11+СВЦЭМ!$D$10+'СЕТ СН'!$G$6-'СЕТ СН'!$G$23</f>
        <v>863.13224168000011</v>
      </c>
      <c r="P73" s="36">
        <f>SUMIFS(СВЦЭМ!$D$33:$D$776,СВЦЭМ!$A$33:$A$776,$A73,СВЦЭМ!$B$33:$B$776,P$47)+'СЕТ СН'!$G$11+СВЦЭМ!$D$10+'СЕТ СН'!$G$6-'СЕТ СН'!$G$23</f>
        <v>862.53102739000008</v>
      </c>
      <c r="Q73" s="36">
        <f>SUMIFS(СВЦЭМ!$D$33:$D$776,СВЦЭМ!$A$33:$A$776,$A73,СВЦЭМ!$B$33:$B$776,Q$47)+'СЕТ СН'!$G$11+СВЦЭМ!$D$10+'СЕТ СН'!$G$6-'СЕТ СН'!$G$23</f>
        <v>823.82124685000008</v>
      </c>
      <c r="R73" s="36">
        <f>SUMIFS(СВЦЭМ!$D$33:$D$776,СВЦЭМ!$A$33:$A$776,$A73,СВЦЭМ!$B$33:$B$776,R$47)+'СЕТ СН'!$G$11+СВЦЭМ!$D$10+'СЕТ СН'!$G$6-'СЕТ СН'!$G$23</f>
        <v>766.60033734000001</v>
      </c>
      <c r="S73" s="36">
        <f>SUMIFS(СВЦЭМ!$D$33:$D$776,СВЦЭМ!$A$33:$A$776,$A73,СВЦЭМ!$B$33:$B$776,S$47)+'СЕТ СН'!$G$11+СВЦЭМ!$D$10+'СЕТ СН'!$G$6-'СЕТ СН'!$G$23</f>
        <v>776.69081232000008</v>
      </c>
      <c r="T73" s="36">
        <f>SUMIFS(СВЦЭМ!$D$33:$D$776,СВЦЭМ!$A$33:$A$776,$A73,СВЦЭМ!$B$33:$B$776,T$47)+'СЕТ СН'!$G$11+СВЦЭМ!$D$10+'СЕТ СН'!$G$6-'СЕТ СН'!$G$23</f>
        <v>777.03979832000005</v>
      </c>
      <c r="U73" s="36">
        <f>SUMIFS(СВЦЭМ!$D$33:$D$776,СВЦЭМ!$A$33:$A$776,$A73,СВЦЭМ!$B$33:$B$776,U$47)+'СЕТ СН'!$G$11+СВЦЭМ!$D$10+'СЕТ СН'!$G$6-'СЕТ СН'!$G$23</f>
        <v>773.64115514000002</v>
      </c>
      <c r="V73" s="36">
        <f>SUMIFS(СВЦЭМ!$D$33:$D$776,СВЦЭМ!$A$33:$A$776,$A73,СВЦЭМ!$B$33:$B$776,V$47)+'СЕТ СН'!$G$11+СВЦЭМ!$D$10+'СЕТ СН'!$G$6-'СЕТ СН'!$G$23</f>
        <v>766.89581209000005</v>
      </c>
      <c r="W73" s="36">
        <f>SUMIFS(СВЦЭМ!$D$33:$D$776,СВЦЭМ!$A$33:$A$776,$A73,СВЦЭМ!$B$33:$B$776,W$47)+'СЕТ СН'!$G$11+СВЦЭМ!$D$10+'СЕТ СН'!$G$6-'СЕТ СН'!$G$23</f>
        <v>754.89126880000003</v>
      </c>
      <c r="X73" s="36">
        <f>SUMIFS(СВЦЭМ!$D$33:$D$776,СВЦЭМ!$A$33:$A$776,$A73,СВЦЭМ!$B$33:$B$776,X$47)+'СЕТ СН'!$G$11+СВЦЭМ!$D$10+'СЕТ СН'!$G$6-'СЕТ СН'!$G$23</f>
        <v>767.88409285</v>
      </c>
      <c r="Y73" s="36">
        <f>SUMIFS(СВЦЭМ!$D$33:$D$776,СВЦЭМ!$A$33:$A$776,$A73,СВЦЭМ!$B$33:$B$776,Y$47)+'СЕТ СН'!$G$11+СВЦЭМ!$D$10+'СЕТ СН'!$G$6-'СЕТ СН'!$G$23</f>
        <v>838.58895844000006</v>
      </c>
    </row>
    <row r="74" spans="1:26" ht="15.75" x14ac:dyDescent="0.2">
      <c r="A74" s="35">
        <f t="shared" si="1"/>
        <v>43643</v>
      </c>
      <c r="B74" s="36">
        <f>SUMIFS(СВЦЭМ!$D$33:$D$776,СВЦЭМ!$A$33:$A$776,$A74,СВЦЭМ!$B$33:$B$776,B$47)+'СЕТ СН'!$G$11+СВЦЭМ!$D$10+'СЕТ СН'!$G$6-'СЕТ СН'!$G$23</f>
        <v>949.68994315000009</v>
      </c>
      <c r="C74" s="36">
        <f>SUMIFS(СВЦЭМ!$D$33:$D$776,СВЦЭМ!$A$33:$A$776,$A74,СВЦЭМ!$B$33:$B$776,C$47)+'СЕТ СН'!$G$11+СВЦЭМ!$D$10+'СЕТ СН'!$G$6-'СЕТ СН'!$G$23</f>
        <v>987.97786945000007</v>
      </c>
      <c r="D74" s="36">
        <f>SUMIFS(СВЦЭМ!$D$33:$D$776,СВЦЭМ!$A$33:$A$776,$A74,СВЦЭМ!$B$33:$B$776,D$47)+'СЕТ СН'!$G$11+СВЦЭМ!$D$10+'СЕТ СН'!$G$6-'СЕТ СН'!$G$23</f>
        <v>1014.70996877</v>
      </c>
      <c r="E74" s="36">
        <f>SUMIFS(СВЦЭМ!$D$33:$D$776,СВЦЭМ!$A$33:$A$776,$A74,СВЦЭМ!$B$33:$B$776,E$47)+'СЕТ СН'!$G$11+СВЦЭМ!$D$10+'СЕТ СН'!$G$6-'СЕТ СН'!$G$23</f>
        <v>1049.8967012400001</v>
      </c>
      <c r="F74" s="36">
        <f>SUMIFS(СВЦЭМ!$D$33:$D$776,СВЦЭМ!$A$33:$A$776,$A74,СВЦЭМ!$B$33:$B$776,F$47)+'СЕТ СН'!$G$11+СВЦЭМ!$D$10+'СЕТ СН'!$G$6-'СЕТ СН'!$G$23</f>
        <v>1061.71471071</v>
      </c>
      <c r="G74" s="36">
        <f>SUMIFS(СВЦЭМ!$D$33:$D$776,СВЦЭМ!$A$33:$A$776,$A74,СВЦЭМ!$B$33:$B$776,G$47)+'СЕТ СН'!$G$11+СВЦЭМ!$D$10+'СЕТ СН'!$G$6-'СЕТ СН'!$G$23</f>
        <v>1051.34736922</v>
      </c>
      <c r="H74" s="36">
        <f>SUMIFS(СВЦЭМ!$D$33:$D$776,СВЦЭМ!$A$33:$A$776,$A74,СВЦЭМ!$B$33:$B$776,H$47)+'СЕТ СН'!$G$11+СВЦЭМ!$D$10+'СЕТ СН'!$G$6-'СЕТ СН'!$G$23</f>
        <v>983.15024596000001</v>
      </c>
      <c r="I74" s="36">
        <f>SUMIFS(СВЦЭМ!$D$33:$D$776,СВЦЭМ!$A$33:$A$776,$A74,СВЦЭМ!$B$33:$B$776,I$47)+'СЕТ СН'!$G$11+СВЦЭМ!$D$10+'СЕТ СН'!$G$6-'СЕТ СН'!$G$23</f>
        <v>924.96971248</v>
      </c>
      <c r="J74" s="36">
        <f>SUMIFS(СВЦЭМ!$D$33:$D$776,СВЦЭМ!$A$33:$A$776,$A74,СВЦЭМ!$B$33:$B$776,J$47)+'СЕТ СН'!$G$11+СВЦЭМ!$D$10+'СЕТ СН'!$G$6-'СЕТ СН'!$G$23</f>
        <v>874.86536161000004</v>
      </c>
      <c r="K74" s="36">
        <f>SUMIFS(СВЦЭМ!$D$33:$D$776,СВЦЭМ!$A$33:$A$776,$A74,СВЦЭМ!$B$33:$B$776,K$47)+'СЕТ СН'!$G$11+СВЦЭМ!$D$10+'СЕТ СН'!$G$6-'СЕТ СН'!$G$23</f>
        <v>844.94952924000006</v>
      </c>
      <c r="L74" s="36">
        <f>SUMIFS(СВЦЭМ!$D$33:$D$776,СВЦЭМ!$A$33:$A$776,$A74,СВЦЭМ!$B$33:$B$776,L$47)+'СЕТ СН'!$G$11+СВЦЭМ!$D$10+'СЕТ СН'!$G$6-'СЕТ СН'!$G$23</f>
        <v>823.14057372000002</v>
      </c>
      <c r="M74" s="36">
        <f>SUMIFS(СВЦЭМ!$D$33:$D$776,СВЦЭМ!$A$33:$A$776,$A74,СВЦЭМ!$B$33:$B$776,M$47)+'СЕТ СН'!$G$11+СВЦЭМ!$D$10+'СЕТ СН'!$G$6-'СЕТ СН'!$G$23</f>
        <v>830.88795115000005</v>
      </c>
      <c r="N74" s="36">
        <f>SUMIFS(СВЦЭМ!$D$33:$D$776,СВЦЭМ!$A$33:$A$776,$A74,СВЦЭМ!$B$33:$B$776,N$47)+'СЕТ СН'!$G$11+СВЦЭМ!$D$10+'СЕТ СН'!$G$6-'СЕТ СН'!$G$23</f>
        <v>847.17771374000006</v>
      </c>
      <c r="O74" s="36">
        <f>SUMIFS(СВЦЭМ!$D$33:$D$776,СВЦЭМ!$A$33:$A$776,$A74,СВЦЭМ!$B$33:$B$776,O$47)+'СЕТ СН'!$G$11+СВЦЭМ!$D$10+'СЕТ СН'!$G$6-'СЕТ СН'!$G$23</f>
        <v>850.04457246000004</v>
      </c>
      <c r="P74" s="36">
        <f>SUMIFS(СВЦЭМ!$D$33:$D$776,СВЦЭМ!$A$33:$A$776,$A74,СВЦЭМ!$B$33:$B$776,P$47)+'СЕТ СН'!$G$11+СВЦЭМ!$D$10+'СЕТ СН'!$G$6-'СЕТ СН'!$G$23</f>
        <v>846.06740876000003</v>
      </c>
      <c r="Q74" s="36">
        <f>SUMIFS(СВЦЭМ!$D$33:$D$776,СВЦЭМ!$A$33:$A$776,$A74,СВЦЭМ!$B$33:$B$776,Q$47)+'СЕТ СН'!$G$11+СВЦЭМ!$D$10+'СЕТ СН'!$G$6-'СЕТ СН'!$G$23</f>
        <v>817.23427966000008</v>
      </c>
      <c r="R74" s="36">
        <f>SUMIFS(СВЦЭМ!$D$33:$D$776,СВЦЭМ!$A$33:$A$776,$A74,СВЦЭМ!$B$33:$B$776,R$47)+'СЕТ СН'!$G$11+СВЦЭМ!$D$10+'СЕТ СН'!$G$6-'СЕТ СН'!$G$23</f>
        <v>779.30152404</v>
      </c>
      <c r="S74" s="36">
        <f>SUMIFS(СВЦЭМ!$D$33:$D$776,СВЦЭМ!$A$33:$A$776,$A74,СВЦЭМ!$B$33:$B$776,S$47)+'СЕТ СН'!$G$11+СВЦЭМ!$D$10+'СЕТ СН'!$G$6-'СЕТ СН'!$G$23</f>
        <v>781.78426739000008</v>
      </c>
      <c r="T74" s="36">
        <f>SUMIFS(СВЦЭМ!$D$33:$D$776,СВЦЭМ!$A$33:$A$776,$A74,СВЦЭМ!$B$33:$B$776,T$47)+'СЕТ СН'!$G$11+СВЦЭМ!$D$10+'СЕТ СН'!$G$6-'СЕТ СН'!$G$23</f>
        <v>771.29799180000009</v>
      </c>
      <c r="U74" s="36">
        <f>SUMIFS(СВЦЭМ!$D$33:$D$776,СВЦЭМ!$A$33:$A$776,$A74,СВЦЭМ!$B$33:$B$776,U$47)+'СЕТ СН'!$G$11+СВЦЭМ!$D$10+'СЕТ СН'!$G$6-'СЕТ СН'!$G$23</f>
        <v>777.50768725</v>
      </c>
      <c r="V74" s="36">
        <f>SUMIFS(СВЦЭМ!$D$33:$D$776,СВЦЭМ!$A$33:$A$776,$A74,СВЦЭМ!$B$33:$B$776,V$47)+'СЕТ СН'!$G$11+СВЦЭМ!$D$10+'СЕТ СН'!$G$6-'СЕТ СН'!$G$23</f>
        <v>764.8835240300001</v>
      </c>
      <c r="W74" s="36">
        <f>SUMIFS(СВЦЭМ!$D$33:$D$776,СВЦЭМ!$A$33:$A$776,$A74,СВЦЭМ!$B$33:$B$776,W$47)+'СЕТ СН'!$G$11+СВЦЭМ!$D$10+'СЕТ СН'!$G$6-'СЕТ СН'!$G$23</f>
        <v>754.52283238000007</v>
      </c>
      <c r="X74" s="36">
        <f>SUMIFS(СВЦЭМ!$D$33:$D$776,СВЦЭМ!$A$33:$A$776,$A74,СВЦЭМ!$B$33:$B$776,X$47)+'СЕТ СН'!$G$11+СВЦЭМ!$D$10+'СЕТ СН'!$G$6-'СЕТ СН'!$G$23</f>
        <v>758.34054368</v>
      </c>
      <c r="Y74" s="36">
        <f>SUMIFS(СВЦЭМ!$D$33:$D$776,СВЦЭМ!$A$33:$A$776,$A74,СВЦЭМ!$B$33:$B$776,Y$47)+'СЕТ СН'!$G$11+СВЦЭМ!$D$10+'СЕТ СН'!$G$6-'СЕТ СН'!$G$23</f>
        <v>821.60155096000005</v>
      </c>
    </row>
    <row r="75" spans="1:26" ht="15.75" x14ac:dyDescent="0.2">
      <c r="A75" s="35">
        <f t="shared" si="1"/>
        <v>43644</v>
      </c>
      <c r="B75" s="36">
        <f>SUMIFS(СВЦЭМ!$D$33:$D$776,СВЦЭМ!$A$33:$A$776,$A75,СВЦЭМ!$B$33:$B$776,B$47)+'СЕТ СН'!$G$11+СВЦЭМ!$D$10+'СЕТ СН'!$G$6-'СЕТ СН'!$G$23</f>
        <v>915.09626400000002</v>
      </c>
      <c r="C75" s="36">
        <f>SUMIFS(СВЦЭМ!$D$33:$D$776,СВЦЭМ!$A$33:$A$776,$A75,СВЦЭМ!$B$33:$B$776,C$47)+'СЕТ СН'!$G$11+СВЦЭМ!$D$10+'СЕТ СН'!$G$6-'СЕТ СН'!$G$23</f>
        <v>960.9284403800001</v>
      </c>
      <c r="D75" s="36">
        <f>SUMIFS(СВЦЭМ!$D$33:$D$776,СВЦЭМ!$A$33:$A$776,$A75,СВЦЭМ!$B$33:$B$776,D$47)+'СЕТ СН'!$G$11+СВЦЭМ!$D$10+'СЕТ СН'!$G$6-'СЕТ СН'!$G$23</f>
        <v>1003.5826881</v>
      </c>
      <c r="E75" s="36">
        <f>SUMIFS(СВЦЭМ!$D$33:$D$776,СВЦЭМ!$A$33:$A$776,$A75,СВЦЭМ!$B$33:$B$776,E$47)+'СЕТ СН'!$G$11+СВЦЭМ!$D$10+'СЕТ СН'!$G$6-'СЕТ СН'!$G$23</f>
        <v>1008.0463972900001</v>
      </c>
      <c r="F75" s="36">
        <f>SUMIFS(СВЦЭМ!$D$33:$D$776,СВЦЭМ!$A$33:$A$776,$A75,СВЦЭМ!$B$33:$B$776,F$47)+'СЕТ СН'!$G$11+СВЦЭМ!$D$10+'СЕТ СН'!$G$6-'СЕТ СН'!$G$23</f>
        <v>1015.55726411</v>
      </c>
      <c r="G75" s="36">
        <f>SUMIFS(СВЦЭМ!$D$33:$D$776,СВЦЭМ!$A$33:$A$776,$A75,СВЦЭМ!$B$33:$B$776,G$47)+'СЕТ СН'!$G$11+СВЦЭМ!$D$10+'СЕТ СН'!$G$6-'СЕТ СН'!$G$23</f>
        <v>1001.60869485</v>
      </c>
      <c r="H75" s="36">
        <f>SUMIFS(СВЦЭМ!$D$33:$D$776,СВЦЭМ!$A$33:$A$776,$A75,СВЦЭМ!$B$33:$B$776,H$47)+'СЕТ СН'!$G$11+СВЦЭМ!$D$10+'СЕТ СН'!$G$6-'СЕТ СН'!$G$23</f>
        <v>940.7262046300001</v>
      </c>
      <c r="I75" s="36">
        <f>SUMIFS(СВЦЭМ!$D$33:$D$776,СВЦЭМ!$A$33:$A$776,$A75,СВЦЭМ!$B$33:$B$776,I$47)+'СЕТ СН'!$G$11+СВЦЭМ!$D$10+'СЕТ СН'!$G$6-'СЕТ СН'!$G$23</f>
        <v>903.81130996000002</v>
      </c>
      <c r="J75" s="36">
        <f>SUMIFS(СВЦЭМ!$D$33:$D$776,СВЦЭМ!$A$33:$A$776,$A75,СВЦЭМ!$B$33:$B$776,J$47)+'СЕТ СН'!$G$11+СВЦЭМ!$D$10+'СЕТ СН'!$G$6-'СЕТ СН'!$G$23</f>
        <v>857.82282917000009</v>
      </c>
      <c r="K75" s="36">
        <f>SUMIFS(СВЦЭМ!$D$33:$D$776,СВЦЭМ!$A$33:$A$776,$A75,СВЦЭМ!$B$33:$B$776,K$47)+'СЕТ СН'!$G$11+СВЦЭМ!$D$10+'СЕТ СН'!$G$6-'СЕТ СН'!$G$23</f>
        <v>843.4653709800001</v>
      </c>
      <c r="L75" s="36">
        <f>SUMIFS(СВЦЭМ!$D$33:$D$776,СВЦЭМ!$A$33:$A$776,$A75,СВЦЭМ!$B$33:$B$776,L$47)+'СЕТ СН'!$G$11+СВЦЭМ!$D$10+'СЕТ СН'!$G$6-'СЕТ СН'!$G$23</f>
        <v>858.83068007000008</v>
      </c>
      <c r="M75" s="36">
        <f>SUMIFS(СВЦЭМ!$D$33:$D$776,СВЦЭМ!$A$33:$A$776,$A75,СВЦЭМ!$B$33:$B$776,M$47)+'СЕТ СН'!$G$11+СВЦЭМ!$D$10+'СЕТ СН'!$G$6-'СЕТ СН'!$G$23</f>
        <v>869.19087944</v>
      </c>
      <c r="N75" s="36">
        <f>SUMIFS(СВЦЭМ!$D$33:$D$776,СВЦЭМ!$A$33:$A$776,$A75,СВЦЭМ!$B$33:$B$776,N$47)+'СЕТ СН'!$G$11+СВЦЭМ!$D$10+'СЕТ СН'!$G$6-'СЕТ СН'!$G$23</f>
        <v>888.23043986000005</v>
      </c>
      <c r="O75" s="36">
        <f>SUMIFS(СВЦЭМ!$D$33:$D$776,СВЦЭМ!$A$33:$A$776,$A75,СВЦЭМ!$B$33:$B$776,O$47)+'СЕТ СН'!$G$11+СВЦЭМ!$D$10+'СЕТ СН'!$G$6-'СЕТ СН'!$G$23</f>
        <v>880.36964325000008</v>
      </c>
      <c r="P75" s="36">
        <f>SUMIFS(СВЦЭМ!$D$33:$D$776,СВЦЭМ!$A$33:$A$776,$A75,СВЦЭМ!$B$33:$B$776,P$47)+'СЕТ СН'!$G$11+СВЦЭМ!$D$10+'СЕТ СН'!$G$6-'СЕТ СН'!$G$23</f>
        <v>871.62104076000003</v>
      </c>
      <c r="Q75" s="36">
        <f>SUMIFS(СВЦЭМ!$D$33:$D$776,СВЦЭМ!$A$33:$A$776,$A75,СВЦЭМ!$B$33:$B$776,Q$47)+'СЕТ СН'!$G$11+СВЦЭМ!$D$10+'СЕТ СН'!$G$6-'СЕТ СН'!$G$23</f>
        <v>849.24526806000006</v>
      </c>
      <c r="R75" s="36">
        <f>SUMIFS(СВЦЭМ!$D$33:$D$776,СВЦЭМ!$A$33:$A$776,$A75,СВЦЭМ!$B$33:$B$776,R$47)+'СЕТ СН'!$G$11+СВЦЭМ!$D$10+'СЕТ СН'!$G$6-'СЕТ СН'!$G$23</f>
        <v>819.0723204200001</v>
      </c>
      <c r="S75" s="36">
        <f>SUMIFS(СВЦЭМ!$D$33:$D$776,СВЦЭМ!$A$33:$A$776,$A75,СВЦЭМ!$B$33:$B$776,S$47)+'СЕТ СН'!$G$11+СВЦЭМ!$D$10+'СЕТ СН'!$G$6-'СЕТ СН'!$G$23</f>
        <v>790.12927145000003</v>
      </c>
      <c r="T75" s="36">
        <f>SUMIFS(СВЦЭМ!$D$33:$D$776,СВЦЭМ!$A$33:$A$776,$A75,СВЦЭМ!$B$33:$B$776,T$47)+'СЕТ СН'!$G$11+СВЦЭМ!$D$10+'СЕТ СН'!$G$6-'СЕТ СН'!$G$23</f>
        <v>807.15635048000001</v>
      </c>
      <c r="U75" s="36">
        <f>SUMIFS(СВЦЭМ!$D$33:$D$776,СВЦЭМ!$A$33:$A$776,$A75,СВЦЭМ!$B$33:$B$776,U$47)+'СЕТ СН'!$G$11+СВЦЭМ!$D$10+'СЕТ СН'!$G$6-'СЕТ СН'!$G$23</f>
        <v>815.4694817300001</v>
      </c>
      <c r="V75" s="36">
        <f>SUMIFS(СВЦЭМ!$D$33:$D$776,СВЦЭМ!$A$33:$A$776,$A75,СВЦЭМ!$B$33:$B$776,V$47)+'СЕТ СН'!$G$11+СВЦЭМ!$D$10+'СЕТ СН'!$G$6-'СЕТ СН'!$G$23</f>
        <v>819.24464658000011</v>
      </c>
      <c r="W75" s="36">
        <f>SUMIFS(СВЦЭМ!$D$33:$D$776,СВЦЭМ!$A$33:$A$776,$A75,СВЦЭМ!$B$33:$B$776,W$47)+'СЕТ СН'!$G$11+СВЦЭМ!$D$10+'СЕТ СН'!$G$6-'СЕТ СН'!$G$23</f>
        <v>786.12330559000009</v>
      </c>
      <c r="X75" s="36">
        <f>SUMIFS(СВЦЭМ!$D$33:$D$776,СВЦЭМ!$A$33:$A$776,$A75,СВЦЭМ!$B$33:$B$776,X$47)+'СЕТ СН'!$G$11+СВЦЭМ!$D$10+'СЕТ СН'!$G$6-'СЕТ СН'!$G$23</f>
        <v>783.96794676000002</v>
      </c>
      <c r="Y75" s="36">
        <f>SUMIFS(СВЦЭМ!$D$33:$D$776,СВЦЭМ!$A$33:$A$776,$A75,СВЦЭМ!$B$33:$B$776,Y$47)+'СЕТ СН'!$G$11+СВЦЭМ!$D$10+'СЕТ СН'!$G$6-'СЕТ СН'!$G$23</f>
        <v>873.74206261000006</v>
      </c>
    </row>
    <row r="76" spans="1:26" ht="15.75" x14ac:dyDescent="0.2">
      <c r="A76" s="35">
        <f t="shared" si="1"/>
        <v>43645</v>
      </c>
      <c r="B76" s="36">
        <f>SUMIFS(СВЦЭМ!$D$33:$D$776,СВЦЭМ!$A$33:$A$776,$A76,СВЦЭМ!$B$33:$B$776,B$47)+'СЕТ СН'!$G$11+СВЦЭМ!$D$10+'СЕТ СН'!$G$6-'СЕТ СН'!$G$23</f>
        <v>906.70286818</v>
      </c>
      <c r="C76" s="36">
        <f>SUMIFS(СВЦЭМ!$D$33:$D$776,СВЦЭМ!$A$33:$A$776,$A76,СВЦЭМ!$B$33:$B$776,C$47)+'СЕТ СН'!$G$11+СВЦЭМ!$D$10+'СЕТ СН'!$G$6-'СЕТ СН'!$G$23</f>
        <v>954.88282226000001</v>
      </c>
      <c r="D76" s="36">
        <f>SUMIFS(СВЦЭМ!$D$33:$D$776,СВЦЭМ!$A$33:$A$776,$A76,СВЦЭМ!$B$33:$B$776,D$47)+'СЕТ СН'!$G$11+СВЦЭМ!$D$10+'СЕТ СН'!$G$6-'СЕТ СН'!$G$23</f>
        <v>979.32490312000004</v>
      </c>
      <c r="E76" s="36">
        <f>SUMIFS(СВЦЭМ!$D$33:$D$776,СВЦЭМ!$A$33:$A$776,$A76,СВЦЭМ!$B$33:$B$776,E$47)+'СЕТ СН'!$G$11+СВЦЭМ!$D$10+'СЕТ СН'!$G$6-'СЕТ СН'!$G$23</f>
        <v>998.97437930000001</v>
      </c>
      <c r="F76" s="36">
        <f>SUMIFS(СВЦЭМ!$D$33:$D$776,СВЦЭМ!$A$33:$A$776,$A76,СВЦЭМ!$B$33:$B$776,F$47)+'СЕТ СН'!$G$11+СВЦЭМ!$D$10+'СЕТ СН'!$G$6-'СЕТ СН'!$G$23</f>
        <v>1003.4647723400001</v>
      </c>
      <c r="G76" s="36">
        <f>SUMIFS(СВЦЭМ!$D$33:$D$776,СВЦЭМ!$A$33:$A$776,$A76,СВЦЭМ!$B$33:$B$776,G$47)+'СЕТ СН'!$G$11+СВЦЭМ!$D$10+'СЕТ СН'!$G$6-'СЕТ СН'!$G$23</f>
        <v>1000.94331001</v>
      </c>
      <c r="H76" s="36">
        <f>SUMIFS(СВЦЭМ!$D$33:$D$776,СВЦЭМ!$A$33:$A$776,$A76,СВЦЭМ!$B$33:$B$776,H$47)+'СЕТ СН'!$G$11+СВЦЭМ!$D$10+'СЕТ СН'!$G$6-'СЕТ СН'!$G$23</f>
        <v>963.55452552000008</v>
      </c>
      <c r="I76" s="36">
        <f>SUMIFS(СВЦЭМ!$D$33:$D$776,СВЦЭМ!$A$33:$A$776,$A76,СВЦЭМ!$B$33:$B$776,I$47)+'СЕТ СН'!$G$11+СВЦЭМ!$D$10+'СЕТ СН'!$G$6-'СЕТ СН'!$G$23</f>
        <v>925.38060969000003</v>
      </c>
      <c r="J76" s="36">
        <f>SUMIFS(СВЦЭМ!$D$33:$D$776,СВЦЭМ!$A$33:$A$776,$A76,СВЦЭМ!$B$33:$B$776,J$47)+'СЕТ СН'!$G$11+СВЦЭМ!$D$10+'СЕТ СН'!$G$6-'СЕТ СН'!$G$23</f>
        <v>909.1901720300001</v>
      </c>
      <c r="K76" s="36">
        <f>SUMIFS(СВЦЭМ!$D$33:$D$776,СВЦЭМ!$A$33:$A$776,$A76,СВЦЭМ!$B$33:$B$776,K$47)+'СЕТ СН'!$G$11+СВЦЭМ!$D$10+'СЕТ СН'!$G$6-'СЕТ СН'!$G$23</f>
        <v>861.87393649000001</v>
      </c>
      <c r="L76" s="36">
        <f>SUMIFS(СВЦЭМ!$D$33:$D$776,СВЦЭМ!$A$33:$A$776,$A76,СВЦЭМ!$B$33:$B$776,L$47)+'СЕТ СН'!$G$11+СВЦЭМ!$D$10+'СЕТ СН'!$G$6-'СЕТ СН'!$G$23</f>
        <v>843.36035405000007</v>
      </c>
      <c r="M76" s="36">
        <f>SUMIFS(СВЦЭМ!$D$33:$D$776,СВЦЭМ!$A$33:$A$776,$A76,СВЦЭМ!$B$33:$B$776,M$47)+'СЕТ СН'!$G$11+СВЦЭМ!$D$10+'СЕТ СН'!$G$6-'СЕТ СН'!$G$23</f>
        <v>838.33483741000009</v>
      </c>
      <c r="N76" s="36">
        <f>SUMIFS(СВЦЭМ!$D$33:$D$776,СВЦЭМ!$A$33:$A$776,$A76,СВЦЭМ!$B$33:$B$776,N$47)+'СЕТ СН'!$G$11+СВЦЭМ!$D$10+'СЕТ СН'!$G$6-'СЕТ СН'!$G$23</f>
        <v>849.75107028000002</v>
      </c>
      <c r="O76" s="36">
        <f>SUMIFS(СВЦЭМ!$D$33:$D$776,СВЦЭМ!$A$33:$A$776,$A76,СВЦЭМ!$B$33:$B$776,O$47)+'СЕТ СН'!$G$11+СВЦЭМ!$D$10+'СЕТ СН'!$G$6-'СЕТ СН'!$G$23</f>
        <v>850.77804925000009</v>
      </c>
      <c r="P76" s="36">
        <f>SUMIFS(СВЦЭМ!$D$33:$D$776,СВЦЭМ!$A$33:$A$776,$A76,СВЦЭМ!$B$33:$B$776,P$47)+'СЕТ СН'!$G$11+СВЦЭМ!$D$10+'СЕТ СН'!$G$6-'СЕТ СН'!$G$23</f>
        <v>854.14275146</v>
      </c>
      <c r="Q76" s="36">
        <f>SUMIFS(СВЦЭМ!$D$33:$D$776,СВЦЭМ!$A$33:$A$776,$A76,СВЦЭМ!$B$33:$B$776,Q$47)+'СЕТ СН'!$G$11+СВЦЭМ!$D$10+'СЕТ СН'!$G$6-'СЕТ СН'!$G$23</f>
        <v>823.56879647000005</v>
      </c>
      <c r="R76" s="36">
        <f>SUMIFS(СВЦЭМ!$D$33:$D$776,СВЦЭМ!$A$33:$A$776,$A76,СВЦЭМ!$B$33:$B$776,R$47)+'СЕТ СН'!$G$11+СВЦЭМ!$D$10+'СЕТ СН'!$G$6-'СЕТ СН'!$G$23</f>
        <v>785.53052961000003</v>
      </c>
      <c r="S76" s="36">
        <f>SUMIFS(СВЦЭМ!$D$33:$D$776,СВЦЭМ!$A$33:$A$776,$A76,СВЦЭМ!$B$33:$B$776,S$47)+'СЕТ СН'!$G$11+СВЦЭМ!$D$10+'СЕТ СН'!$G$6-'СЕТ СН'!$G$23</f>
        <v>771.04343661000007</v>
      </c>
      <c r="T76" s="36">
        <f>SUMIFS(СВЦЭМ!$D$33:$D$776,СВЦЭМ!$A$33:$A$776,$A76,СВЦЭМ!$B$33:$B$776,T$47)+'СЕТ СН'!$G$11+СВЦЭМ!$D$10+'СЕТ СН'!$G$6-'СЕТ СН'!$G$23</f>
        <v>766.30817986</v>
      </c>
      <c r="U76" s="36">
        <f>SUMIFS(СВЦЭМ!$D$33:$D$776,СВЦЭМ!$A$33:$A$776,$A76,СВЦЭМ!$B$33:$B$776,U$47)+'СЕТ СН'!$G$11+СВЦЭМ!$D$10+'СЕТ СН'!$G$6-'СЕТ СН'!$G$23</f>
        <v>770.25083240000004</v>
      </c>
      <c r="V76" s="36">
        <f>SUMIFS(СВЦЭМ!$D$33:$D$776,СВЦЭМ!$A$33:$A$776,$A76,СВЦЭМ!$B$33:$B$776,V$47)+'СЕТ СН'!$G$11+СВЦЭМ!$D$10+'СЕТ СН'!$G$6-'СЕТ СН'!$G$23</f>
        <v>771.60237489000008</v>
      </c>
      <c r="W76" s="36">
        <f>SUMIFS(СВЦЭМ!$D$33:$D$776,СВЦЭМ!$A$33:$A$776,$A76,СВЦЭМ!$B$33:$B$776,W$47)+'СЕТ СН'!$G$11+СВЦЭМ!$D$10+'СЕТ СН'!$G$6-'СЕТ СН'!$G$23</f>
        <v>749.01897086000008</v>
      </c>
      <c r="X76" s="36">
        <f>SUMIFS(СВЦЭМ!$D$33:$D$776,СВЦЭМ!$A$33:$A$776,$A76,СВЦЭМ!$B$33:$B$776,X$47)+'СЕТ СН'!$G$11+СВЦЭМ!$D$10+'СЕТ СН'!$G$6-'СЕТ СН'!$G$23</f>
        <v>760.86265893000007</v>
      </c>
      <c r="Y76" s="36">
        <f>SUMIFS(СВЦЭМ!$D$33:$D$776,СВЦЭМ!$A$33:$A$776,$A76,СВЦЭМ!$B$33:$B$776,Y$47)+'СЕТ СН'!$G$11+СВЦЭМ!$D$10+'СЕТ СН'!$G$6-'СЕТ СН'!$G$23</f>
        <v>842.25942957000007</v>
      </c>
    </row>
    <row r="77" spans="1:26" ht="15.75" x14ac:dyDescent="0.2">
      <c r="A77" s="35">
        <f t="shared" si="1"/>
        <v>43646</v>
      </c>
      <c r="B77" s="36">
        <f>SUMIFS(СВЦЭМ!$D$33:$D$776,СВЦЭМ!$A$33:$A$776,$A77,СВЦЭМ!$B$33:$B$776,B$47)+'СЕТ СН'!$G$11+СВЦЭМ!$D$10+'СЕТ СН'!$G$6-'СЕТ СН'!$G$23</f>
        <v>894.83772913000007</v>
      </c>
      <c r="C77" s="36">
        <f>SUMIFS(СВЦЭМ!$D$33:$D$776,СВЦЭМ!$A$33:$A$776,$A77,СВЦЭМ!$B$33:$B$776,C$47)+'СЕТ СН'!$G$11+СВЦЭМ!$D$10+'СЕТ СН'!$G$6-'СЕТ СН'!$G$23</f>
        <v>937.63479458000006</v>
      </c>
      <c r="D77" s="36">
        <f>SUMIFS(СВЦЭМ!$D$33:$D$776,СВЦЭМ!$A$33:$A$776,$A77,СВЦЭМ!$B$33:$B$776,D$47)+'СЕТ СН'!$G$11+СВЦЭМ!$D$10+'СЕТ СН'!$G$6-'СЕТ СН'!$G$23</f>
        <v>978.33795483000006</v>
      </c>
      <c r="E77" s="36">
        <f>SUMIFS(СВЦЭМ!$D$33:$D$776,СВЦЭМ!$A$33:$A$776,$A77,СВЦЭМ!$B$33:$B$776,E$47)+'СЕТ СН'!$G$11+СВЦЭМ!$D$10+'СЕТ СН'!$G$6-'СЕТ СН'!$G$23</f>
        <v>1000.7936255000001</v>
      </c>
      <c r="F77" s="36">
        <f>SUMIFS(СВЦЭМ!$D$33:$D$776,СВЦЭМ!$A$33:$A$776,$A77,СВЦЭМ!$B$33:$B$776,F$47)+'СЕТ СН'!$G$11+СВЦЭМ!$D$10+'СЕТ СН'!$G$6-'СЕТ СН'!$G$23</f>
        <v>1007.54260803</v>
      </c>
      <c r="G77" s="36">
        <f>SUMIFS(СВЦЭМ!$D$33:$D$776,СВЦЭМ!$A$33:$A$776,$A77,СВЦЭМ!$B$33:$B$776,G$47)+'СЕТ СН'!$G$11+СВЦЭМ!$D$10+'СЕТ СН'!$G$6-'СЕТ СН'!$G$23</f>
        <v>1013.2204853100001</v>
      </c>
      <c r="H77" s="36">
        <f>SUMIFS(СВЦЭМ!$D$33:$D$776,СВЦЭМ!$A$33:$A$776,$A77,СВЦЭМ!$B$33:$B$776,H$47)+'СЕТ СН'!$G$11+СВЦЭМ!$D$10+'СЕТ СН'!$G$6-'СЕТ СН'!$G$23</f>
        <v>988.32379437000009</v>
      </c>
      <c r="I77" s="36">
        <f>SUMIFS(СВЦЭМ!$D$33:$D$776,СВЦЭМ!$A$33:$A$776,$A77,СВЦЭМ!$B$33:$B$776,I$47)+'СЕТ СН'!$G$11+СВЦЭМ!$D$10+'СЕТ СН'!$G$6-'СЕТ СН'!$G$23</f>
        <v>953.21526862000007</v>
      </c>
      <c r="J77" s="36">
        <f>SUMIFS(СВЦЭМ!$D$33:$D$776,СВЦЭМ!$A$33:$A$776,$A77,СВЦЭМ!$B$33:$B$776,J$47)+'СЕТ СН'!$G$11+СВЦЭМ!$D$10+'СЕТ СН'!$G$6-'СЕТ СН'!$G$23</f>
        <v>894.12139895000007</v>
      </c>
      <c r="K77" s="36">
        <f>SUMIFS(СВЦЭМ!$D$33:$D$776,СВЦЭМ!$A$33:$A$776,$A77,СВЦЭМ!$B$33:$B$776,K$47)+'СЕТ СН'!$G$11+СВЦЭМ!$D$10+'СЕТ СН'!$G$6-'СЕТ СН'!$G$23</f>
        <v>869.26182888000005</v>
      </c>
      <c r="L77" s="36">
        <f>SUMIFS(СВЦЭМ!$D$33:$D$776,СВЦЭМ!$A$33:$A$776,$A77,СВЦЭМ!$B$33:$B$776,L$47)+'СЕТ СН'!$G$11+СВЦЭМ!$D$10+'СЕТ СН'!$G$6-'СЕТ СН'!$G$23</f>
        <v>843.79794498000001</v>
      </c>
      <c r="M77" s="36">
        <f>SUMIFS(СВЦЭМ!$D$33:$D$776,СВЦЭМ!$A$33:$A$776,$A77,СВЦЭМ!$B$33:$B$776,M$47)+'СЕТ СН'!$G$11+СВЦЭМ!$D$10+'СЕТ СН'!$G$6-'СЕТ СН'!$G$23</f>
        <v>827.81448624000006</v>
      </c>
      <c r="N77" s="36">
        <f>SUMIFS(СВЦЭМ!$D$33:$D$776,СВЦЭМ!$A$33:$A$776,$A77,СВЦЭМ!$B$33:$B$776,N$47)+'СЕТ СН'!$G$11+СВЦЭМ!$D$10+'СЕТ СН'!$G$6-'СЕТ СН'!$G$23</f>
        <v>842.89017193000007</v>
      </c>
      <c r="O77" s="36">
        <f>SUMIFS(СВЦЭМ!$D$33:$D$776,СВЦЭМ!$A$33:$A$776,$A77,СВЦЭМ!$B$33:$B$776,O$47)+'СЕТ СН'!$G$11+СВЦЭМ!$D$10+'СЕТ СН'!$G$6-'СЕТ СН'!$G$23</f>
        <v>864.23049469</v>
      </c>
      <c r="P77" s="36">
        <f>SUMIFS(СВЦЭМ!$D$33:$D$776,СВЦЭМ!$A$33:$A$776,$A77,СВЦЭМ!$B$33:$B$776,P$47)+'СЕТ СН'!$G$11+СВЦЭМ!$D$10+'СЕТ СН'!$G$6-'СЕТ СН'!$G$23</f>
        <v>871.52744329000006</v>
      </c>
      <c r="Q77" s="36">
        <f>SUMIFS(СВЦЭМ!$D$33:$D$776,СВЦЭМ!$A$33:$A$776,$A77,СВЦЭМ!$B$33:$B$776,Q$47)+'СЕТ СН'!$G$11+СВЦЭМ!$D$10+'СЕТ СН'!$G$6-'СЕТ СН'!$G$23</f>
        <v>839.08467636</v>
      </c>
      <c r="R77" s="36">
        <f>SUMIFS(СВЦЭМ!$D$33:$D$776,СВЦЭМ!$A$33:$A$776,$A77,СВЦЭМ!$B$33:$B$776,R$47)+'СЕТ СН'!$G$11+СВЦЭМ!$D$10+'СЕТ СН'!$G$6-'СЕТ СН'!$G$23</f>
        <v>778.04211226000007</v>
      </c>
      <c r="S77" s="36">
        <f>SUMIFS(СВЦЭМ!$D$33:$D$776,СВЦЭМ!$A$33:$A$776,$A77,СВЦЭМ!$B$33:$B$776,S$47)+'СЕТ СН'!$G$11+СВЦЭМ!$D$10+'СЕТ СН'!$G$6-'СЕТ СН'!$G$23</f>
        <v>776.11130960000003</v>
      </c>
      <c r="T77" s="36">
        <f>SUMIFS(СВЦЭМ!$D$33:$D$776,СВЦЭМ!$A$33:$A$776,$A77,СВЦЭМ!$B$33:$B$776,T$47)+'СЕТ СН'!$G$11+СВЦЭМ!$D$10+'СЕТ СН'!$G$6-'СЕТ СН'!$G$23</f>
        <v>786.25271504</v>
      </c>
      <c r="U77" s="36">
        <f>SUMIFS(СВЦЭМ!$D$33:$D$776,СВЦЭМ!$A$33:$A$776,$A77,СВЦЭМ!$B$33:$B$776,U$47)+'СЕТ СН'!$G$11+СВЦЭМ!$D$10+'СЕТ СН'!$G$6-'СЕТ СН'!$G$23</f>
        <v>802.34882195</v>
      </c>
      <c r="V77" s="36">
        <f>SUMIFS(СВЦЭМ!$D$33:$D$776,СВЦЭМ!$A$33:$A$776,$A77,СВЦЭМ!$B$33:$B$776,V$47)+'СЕТ СН'!$G$11+СВЦЭМ!$D$10+'СЕТ СН'!$G$6-'СЕТ СН'!$G$23</f>
        <v>770.3391476700001</v>
      </c>
      <c r="W77" s="36">
        <f>SUMIFS(СВЦЭМ!$D$33:$D$776,СВЦЭМ!$A$33:$A$776,$A77,СВЦЭМ!$B$33:$B$776,W$47)+'СЕТ СН'!$G$11+СВЦЭМ!$D$10+'СЕТ СН'!$G$6-'СЕТ СН'!$G$23</f>
        <v>748.50327004000007</v>
      </c>
      <c r="X77" s="36">
        <f>SUMIFS(СВЦЭМ!$D$33:$D$776,СВЦЭМ!$A$33:$A$776,$A77,СВЦЭМ!$B$33:$B$776,X$47)+'СЕТ СН'!$G$11+СВЦЭМ!$D$10+'СЕТ СН'!$G$6-'СЕТ СН'!$G$23</f>
        <v>766.38880713000003</v>
      </c>
      <c r="Y77" s="36">
        <f>SUMIFS(СВЦЭМ!$D$33:$D$776,СВЦЭМ!$A$33:$A$776,$A77,СВЦЭМ!$B$33:$B$776,Y$47)+'СЕТ СН'!$G$11+СВЦЭМ!$D$10+'СЕТ СН'!$G$6-'СЕТ СН'!$G$23</f>
        <v>824.69796672000007</v>
      </c>
    </row>
    <row r="78" spans="1:26" ht="15.75" hidden="1" x14ac:dyDescent="0.2">
      <c r="A78" s="35">
        <f t="shared" si="1"/>
        <v>43647</v>
      </c>
      <c r="B78" s="36">
        <f>SUMIFS(СВЦЭМ!$D$33:$D$776,СВЦЭМ!$A$33:$A$776,$A78,СВЦЭМ!$B$33:$B$776,B$47)+'СЕТ СН'!$G$11+СВЦЭМ!$D$10+'СЕТ СН'!$G$6-'СЕТ СН'!$G$23</f>
        <v>188.60720990999999</v>
      </c>
      <c r="C78" s="36">
        <f>SUMIFS(СВЦЭМ!$D$33:$D$776,СВЦЭМ!$A$33:$A$776,$A78,СВЦЭМ!$B$33:$B$776,C$47)+'СЕТ СН'!$G$11+СВЦЭМ!$D$10+'СЕТ СН'!$G$6-'СЕТ СН'!$G$23</f>
        <v>188.60720990999999</v>
      </c>
      <c r="D78" s="36">
        <f>SUMIFS(СВЦЭМ!$D$33:$D$776,СВЦЭМ!$A$33:$A$776,$A78,СВЦЭМ!$B$33:$B$776,D$47)+'СЕТ СН'!$G$11+СВЦЭМ!$D$10+'СЕТ СН'!$G$6-'СЕТ СН'!$G$23</f>
        <v>188.60720990999999</v>
      </c>
      <c r="E78" s="36">
        <f>SUMIFS(СВЦЭМ!$D$33:$D$776,СВЦЭМ!$A$33:$A$776,$A78,СВЦЭМ!$B$33:$B$776,E$47)+'СЕТ СН'!$G$11+СВЦЭМ!$D$10+'СЕТ СН'!$G$6-'СЕТ СН'!$G$23</f>
        <v>188.60720990999999</v>
      </c>
      <c r="F78" s="36">
        <f>SUMIFS(СВЦЭМ!$D$33:$D$776,СВЦЭМ!$A$33:$A$776,$A78,СВЦЭМ!$B$33:$B$776,F$47)+'СЕТ СН'!$G$11+СВЦЭМ!$D$10+'СЕТ СН'!$G$6-'СЕТ СН'!$G$23</f>
        <v>188.60720990999999</v>
      </c>
      <c r="G78" s="36">
        <f>SUMIFS(СВЦЭМ!$D$33:$D$776,СВЦЭМ!$A$33:$A$776,$A78,СВЦЭМ!$B$33:$B$776,G$47)+'СЕТ СН'!$G$11+СВЦЭМ!$D$10+'СЕТ СН'!$G$6-'СЕТ СН'!$G$23</f>
        <v>188.60720990999999</v>
      </c>
      <c r="H78" s="36">
        <f>SUMIFS(СВЦЭМ!$D$33:$D$776,СВЦЭМ!$A$33:$A$776,$A78,СВЦЭМ!$B$33:$B$776,H$47)+'СЕТ СН'!$G$11+СВЦЭМ!$D$10+'СЕТ СН'!$G$6-'СЕТ СН'!$G$23</f>
        <v>188.60720990999999</v>
      </c>
      <c r="I78" s="36">
        <f>SUMIFS(СВЦЭМ!$D$33:$D$776,СВЦЭМ!$A$33:$A$776,$A78,СВЦЭМ!$B$33:$B$776,I$47)+'СЕТ СН'!$G$11+СВЦЭМ!$D$10+'СЕТ СН'!$G$6-'СЕТ СН'!$G$23</f>
        <v>188.60720990999999</v>
      </c>
      <c r="J78" s="36">
        <f>SUMIFS(СВЦЭМ!$D$33:$D$776,СВЦЭМ!$A$33:$A$776,$A78,СВЦЭМ!$B$33:$B$776,J$47)+'СЕТ СН'!$G$11+СВЦЭМ!$D$10+'СЕТ СН'!$G$6-'СЕТ СН'!$G$23</f>
        <v>188.60720990999999</v>
      </c>
      <c r="K78" s="36">
        <f>SUMIFS(СВЦЭМ!$D$33:$D$776,СВЦЭМ!$A$33:$A$776,$A78,СВЦЭМ!$B$33:$B$776,K$47)+'СЕТ СН'!$G$11+СВЦЭМ!$D$10+'СЕТ СН'!$G$6-'СЕТ СН'!$G$23</f>
        <v>188.60720990999999</v>
      </c>
      <c r="L78" s="36">
        <f>SUMIFS(СВЦЭМ!$D$33:$D$776,СВЦЭМ!$A$33:$A$776,$A78,СВЦЭМ!$B$33:$B$776,L$47)+'СЕТ СН'!$G$11+СВЦЭМ!$D$10+'СЕТ СН'!$G$6-'СЕТ СН'!$G$23</f>
        <v>188.60720990999999</v>
      </c>
      <c r="M78" s="36">
        <f>SUMIFS(СВЦЭМ!$D$33:$D$776,СВЦЭМ!$A$33:$A$776,$A78,СВЦЭМ!$B$33:$B$776,M$47)+'СЕТ СН'!$G$11+СВЦЭМ!$D$10+'СЕТ СН'!$G$6-'СЕТ СН'!$G$23</f>
        <v>188.60720990999999</v>
      </c>
      <c r="N78" s="36">
        <f>SUMIFS(СВЦЭМ!$D$33:$D$776,СВЦЭМ!$A$33:$A$776,$A78,СВЦЭМ!$B$33:$B$776,N$47)+'СЕТ СН'!$G$11+СВЦЭМ!$D$10+'СЕТ СН'!$G$6-'СЕТ СН'!$G$23</f>
        <v>188.60720990999999</v>
      </c>
      <c r="O78" s="36">
        <f>SUMIFS(СВЦЭМ!$D$33:$D$776,СВЦЭМ!$A$33:$A$776,$A78,СВЦЭМ!$B$33:$B$776,O$47)+'СЕТ СН'!$G$11+СВЦЭМ!$D$10+'СЕТ СН'!$G$6-'СЕТ СН'!$G$23</f>
        <v>188.60720990999999</v>
      </c>
      <c r="P78" s="36">
        <f>SUMIFS(СВЦЭМ!$D$33:$D$776,СВЦЭМ!$A$33:$A$776,$A78,СВЦЭМ!$B$33:$B$776,P$47)+'СЕТ СН'!$G$11+СВЦЭМ!$D$10+'СЕТ СН'!$G$6-'СЕТ СН'!$G$23</f>
        <v>188.60720990999999</v>
      </c>
      <c r="Q78" s="36">
        <f>SUMIFS(СВЦЭМ!$D$33:$D$776,СВЦЭМ!$A$33:$A$776,$A78,СВЦЭМ!$B$33:$B$776,Q$47)+'СЕТ СН'!$G$11+СВЦЭМ!$D$10+'СЕТ СН'!$G$6-'СЕТ СН'!$G$23</f>
        <v>188.60720990999999</v>
      </c>
      <c r="R78" s="36">
        <f>SUMIFS(СВЦЭМ!$D$33:$D$776,СВЦЭМ!$A$33:$A$776,$A78,СВЦЭМ!$B$33:$B$776,R$47)+'СЕТ СН'!$G$11+СВЦЭМ!$D$10+'СЕТ СН'!$G$6-'СЕТ СН'!$G$23</f>
        <v>188.60720990999999</v>
      </c>
      <c r="S78" s="36">
        <f>SUMIFS(СВЦЭМ!$D$33:$D$776,СВЦЭМ!$A$33:$A$776,$A78,СВЦЭМ!$B$33:$B$776,S$47)+'СЕТ СН'!$G$11+СВЦЭМ!$D$10+'СЕТ СН'!$G$6-'СЕТ СН'!$G$23</f>
        <v>188.60720990999999</v>
      </c>
      <c r="T78" s="36">
        <f>SUMIFS(СВЦЭМ!$D$33:$D$776,СВЦЭМ!$A$33:$A$776,$A78,СВЦЭМ!$B$33:$B$776,T$47)+'СЕТ СН'!$G$11+СВЦЭМ!$D$10+'СЕТ СН'!$G$6-'СЕТ СН'!$G$23</f>
        <v>188.60720990999999</v>
      </c>
      <c r="U78" s="36">
        <f>SUMIFS(СВЦЭМ!$D$33:$D$776,СВЦЭМ!$A$33:$A$776,$A78,СВЦЭМ!$B$33:$B$776,U$47)+'СЕТ СН'!$G$11+СВЦЭМ!$D$10+'СЕТ СН'!$G$6-'СЕТ СН'!$G$23</f>
        <v>188.60720990999999</v>
      </c>
      <c r="V78" s="36">
        <f>SUMIFS(СВЦЭМ!$D$33:$D$776,СВЦЭМ!$A$33:$A$776,$A78,СВЦЭМ!$B$33:$B$776,V$47)+'СЕТ СН'!$G$11+СВЦЭМ!$D$10+'СЕТ СН'!$G$6-'СЕТ СН'!$G$23</f>
        <v>188.60720990999999</v>
      </c>
      <c r="W78" s="36">
        <f>SUMIFS(СВЦЭМ!$D$33:$D$776,СВЦЭМ!$A$33:$A$776,$A78,СВЦЭМ!$B$33:$B$776,W$47)+'СЕТ СН'!$G$11+СВЦЭМ!$D$10+'СЕТ СН'!$G$6-'СЕТ СН'!$G$23</f>
        <v>188.60720990999999</v>
      </c>
      <c r="X78" s="36">
        <f>SUMIFS(СВЦЭМ!$D$33:$D$776,СВЦЭМ!$A$33:$A$776,$A78,СВЦЭМ!$B$33:$B$776,X$47)+'СЕТ СН'!$G$11+СВЦЭМ!$D$10+'СЕТ СН'!$G$6-'СЕТ СН'!$G$23</f>
        <v>188.60720990999999</v>
      </c>
      <c r="Y78" s="36">
        <f>SUMIFS(СВЦЭМ!$D$33:$D$776,СВЦЭМ!$A$33:$A$776,$A78,СВЦЭМ!$B$33:$B$776,Y$47)+'СЕТ СН'!$G$11+СВЦЭМ!$D$10+'СЕТ СН'!$G$6-'СЕТ СН'!$G$23</f>
        <v>188.60720990999999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1" t="s">
        <v>7</v>
      </c>
      <c r="B81" s="125" t="s">
        <v>72</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01.06.2019</v>
      </c>
      <c r="B84" s="36">
        <f>SUMIFS(СВЦЭМ!$D$33:$D$776,СВЦЭМ!$A$33:$A$776,$A84,СВЦЭМ!$B$33:$B$776,B$83)+'СЕТ СН'!$H$11+СВЦЭМ!$D$10+'СЕТ СН'!$H$6-'СЕТ СН'!$H$23</f>
        <v>1057.1756842</v>
      </c>
      <c r="C84" s="36">
        <f>SUMIFS(СВЦЭМ!$D$33:$D$776,СВЦЭМ!$A$33:$A$776,$A84,СВЦЭМ!$B$33:$B$776,C$83)+'СЕТ СН'!$H$11+СВЦЭМ!$D$10+'СЕТ СН'!$H$6-'СЕТ СН'!$H$23</f>
        <v>1108.87643138</v>
      </c>
      <c r="D84" s="36">
        <f>SUMIFS(СВЦЭМ!$D$33:$D$776,СВЦЭМ!$A$33:$A$776,$A84,СВЦЭМ!$B$33:$B$776,D$83)+'СЕТ СН'!$H$11+СВЦЭМ!$D$10+'СЕТ СН'!$H$6-'СЕТ СН'!$H$23</f>
        <v>1157.9977913600001</v>
      </c>
      <c r="E84" s="36">
        <f>SUMIFS(СВЦЭМ!$D$33:$D$776,СВЦЭМ!$A$33:$A$776,$A84,СВЦЭМ!$B$33:$B$776,E$83)+'СЕТ СН'!$H$11+СВЦЭМ!$D$10+'СЕТ СН'!$H$6-'СЕТ СН'!$H$23</f>
        <v>1184.2689779700002</v>
      </c>
      <c r="F84" s="36">
        <f>SUMIFS(СВЦЭМ!$D$33:$D$776,СВЦЭМ!$A$33:$A$776,$A84,СВЦЭМ!$B$33:$B$776,F$83)+'СЕТ СН'!$H$11+СВЦЭМ!$D$10+'СЕТ СН'!$H$6-'СЕТ СН'!$H$23</f>
        <v>1196.45594611</v>
      </c>
      <c r="G84" s="36">
        <f>SUMIFS(СВЦЭМ!$D$33:$D$776,СВЦЭМ!$A$33:$A$776,$A84,СВЦЭМ!$B$33:$B$776,G$83)+'СЕТ СН'!$H$11+СВЦЭМ!$D$10+'СЕТ СН'!$H$6-'СЕТ СН'!$H$23</f>
        <v>1202.3618421200001</v>
      </c>
      <c r="H84" s="36">
        <f>SUMIFS(СВЦЭМ!$D$33:$D$776,СВЦЭМ!$A$33:$A$776,$A84,СВЦЭМ!$B$33:$B$776,H$83)+'СЕТ СН'!$H$11+СВЦЭМ!$D$10+'СЕТ СН'!$H$6-'СЕТ СН'!$H$23</f>
        <v>1163.9501166800001</v>
      </c>
      <c r="I84" s="36">
        <f>SUMIFS(СВЦЭМ!$D$33:$D$776,СВЦЭМ!$A$33:$A$776,$A84,СВЦЭМ!$B$33:$B$776,I$83)+'СЕТ СН'!$H$11+СВЦЭМ!$D$10+'СЕТ СН'!$H$6-'СЕТ СН'!$H$23</f>
        <v>1137.6638135600001</v>
      </c>
      <c r="J84" s="36">
        <f>SUMIFS(СВЦЭМ!$D$33:$D$776,СВЦЭМ!$A$33:$A$776,$A84,СВЦЭМ!$B$33:$B$776,J$83)+'СЕТ СН'!$H$11+СВЦЭМ!$D$10+'СЕТ СН'!$H$6-'СЕТ СН'!$H$23</f>
        <v>1097.16451708</v>
      </c>
      <c r="K84" s="36">
        <f>SUMIFS(СВЦЭМ!$D$33:$D$776,СВЦЭМ!$A$33:$A$776,$A84,СВЦЭМ!$B$33:$B$776,K$83)+'СЕТ СН'!$H$11+СВЦЭМ!$D$10+'СЕТ СН'!$H$6-'СЕТ СН'!$H$23</f>
        <v>1026.1975133400001</v>
      </c>
      <c r="L84" s="36">
        <f>SUMIFS(СВЦЭМ!$D$33:$D$776,СВЦЭМ!$A$33:$A$776,$A84,СВЦЭМ!$B$33:$B$776,L$83)+'СЕТ СН'!$H$11+СВЦЭМ!$D$10+'СЕТ СН'!$H$6-'СЕТ СН'!$H$23</f>
        <v>993.70106414000008</v>
      </c>
      <c r="M84" s="36">
        <f>SUMIFS(СВЦЭМ!$D$33:$D$776,СВЦЭМ!$A$33:$A$776,$A84,СВЦЭМ!$B$33:$B$776,M$83)+'СЕТ СН'!$H$11+СВЦЭМ!$D$10+'СЕТ СН'!$H$6-'СЕТ СН'!$H$23</f>
        <v>973.87834980000002</v>
      </c>
      <c r="N84" s="36">
        <f>SUMIFS(СВЦЭМ!$D$33:$D$776,СВЦЭМ!$A$33:$A$776,$A84,СВЦЭМ!$B$33:$B$776,N$83)+'СЕТ СН'!$H$11+СВЦЭМ!$D$10+'СЕТ СН'!$H$6-'СЕТ СН'!$H$23</f>
        <v>1002.68003934</v>
      </c>
      <c r="O84" s="36">
        <f>SUMIFS(СВЦЭМ!$D$33:$D$776,СВЦЭМ!$A$33:$A$776,$A84,СВЦЭМ!$B$33:$B$776,O$83)+'СЕТ СН'!$H$11+СВЦЭМ!$D$10+'СЕТ СН'!$H$6-'СЕТ СН'!$H$23</f>
        <v>1003.10790878</v>
      </c>
      <c r="P84" s="36">
        <f>SUMIFS(СВЦЭМ!$D$33:$D$776,СВЦЭМ!$A$33:$A$776,$A84,СВЦЭМ!$B$33:$B$776,P$83)+'СЕТ СН'!$H$11+СВЦЭМ!$D$10+'СЕТ СН'!$H$6-'СЕТ СН'!$H$23</f>
        <v>1021.23625614</v>
      </c>
      <c r="Q84" s="36">
        <f>SUMIFS(СВЦЭМ!$D$33:$D$776,СВЦЭМ!$A$33:$A$776,$A84,СВЦЭМ!$B$33:$B$776,Q$83)+'СЕТ СН'!$H$11+СВЦЭМ!$D$10+'СЕТ СН'!$H$6-'СЕТ СН'!$H$23</f>
        <v>983.09430683000005</v>
      </c>
      <c r="R84" s="36">
        <f>SUMIFS(СВЦЭМ!$D$33:$D$776,СВЦЭМ!$A$33:$A$776,$A84,СВЦЭМ!$B$33:$B$776,R$83)+'СЕТ СН'!$H$11+СВЦЭМ!$D$10+'СЕТ СН'!$H$6-'СЕТ СН'!$H$23</f>
        <v>946.85023754000008</v>
      </c>
      <c r="S84" s="36">
        <f>SUMIFS(СВЦЭМ!$D$33:$D$776,СВЦЭМ!$A$33:$A$776,$A84,СВЦЭМ!$B$33:$B$776,S$83)+'СЕТ СН'!$H$11+СВЦЭМ!$D$10+'СЕТ СН'!$H$6-'СЕТ СН'!$H$23</f>
        <v>983.92310908000002</v>
      </c>
      <c r="T84" s="36">
        <f>SUMIFS(СВЦЭМ!$D$33:$D$776,СВЦЭМ!$A$33:$A$776,$A84,СВЦЭМ!$B$33:$B$776,T$83)+'СЕТ СН'!$H$11+СВЦЭМ!$D$10+'СЕТ СН'!$H$6-'СЕТ СН'!$H$23</f>
        <v>962.84099198000001</v>
      </c>
      <c r="U84" s="36">
        <f>SUMIFS(СВЦЭМ!$D$33:$D$776,СВЦЭМ!$A$33:$A$776,$A84,СВЦЭМ!$B$33:$B$776,U$83)+'СЕТ СН'!$H$11+СВЦЭМ!$D$10+'СЕТ СН'!$H$6-'СЕТ СН'!$H$23</f>
        <v>939.09899892999999</v>
      </c>
      <c r="V84" s="36">
        <f>SUMIFS(СВЦЭМ!$D$33:$D$776,СВЦЭМ!$A$33:$A$776,$A84,СВЦЭМ!$B$33:$B$776,V$83)+'СЕТ СН'!$H$11+СВЦЭМ!$D$10+'СЕТ СН'!$H$6-'СЕТ СН'!$H$23</f>
        <v>915.90039988000001</v>
      </c>
      <c r="W84" s="36">
        <f>SUMIFS(СВЦЭМ!$D$33:$D$776,СВЦЭМ!$A$33:$A$776,$A84,СВЦЭМ!$B$33:$B$776,W$83)+'СЕТ СН'!$H$11+СВЦЭМ!$D$10+'СЕТ СН'!$H$6-'СЕТ СН'!$H$23</f>
        <v>887.33909185000005</v>
      </c>
      <c r="X84" s="36">
        <f>SUMIFS(СВЦЭМ!$D$33:$D$776,СВЦЭМ!$A$33:$A$776,$A84,СВЦЭМ!$B$33:$B$776,X$83)+'СЕТ СН'!$H$11+СВЦЭМ!$D$10+'СЕТ СН'!$H$6-'СЕТ СН'!$H$23</f>
        <v>897.69215182000005</v>
      </c>
      <c r="Y84" s="36">
        <f>SUMIFS(СВЦЭМ!$D$33:$D$776,СВЦЭМ!$A$33:$A$776,$A84,СВЦЭМ!$B$33:$B$776,Y$83)+'СЕТ СН'!$H$11+СВЦЭМ!$D$10+'СЕТ СН'!$H$6-'СЕТ СН'!$H$23</f>
        <v>981.68731961000003</v>
      </c>
      <c r="AA84" s="45"/>
    </row>
    <row r="85" spans="1:27" ht="15.75" x14ac:dyDescent="0.2">
      <c r="A85" s="35">
        <f>A84+1</f>
        <v>43618</v>
      </c>
      <c r="B85" s="36">
        <f>SUMIFS(СВЦЭМ!$D$33:$D$776,СВЦЭМ!$A$33:$A$776,$A85,СВЦЭМ!$B$33:$B$776,B$83)+'СЕТ СН'!$H$11+СВЦЭМ!$D$10+'СЕТ СН'!$H$6-'СЕТ СН'!$H$23</f>
        <v>1035.0283361100001</v>
      </c>
      <c r="C85" s="36">
        <f>SUMIFS(СВЦЭМ!$D$33:$D$776,СВЦЭМ!$A$33:$A$776,$A85,СВЦЭМ!$B$33:$B$776,C$83)+'СЕТ СН'!$H$11+СВЦЭМ!$D$10+'СЕТ СН'!$H$6-'СЕТ СН'!$H$23</f>
        <v>1087.00627334</v>
      </c>
      <c r="D85" s="36">
        <f>SUMIFS(СВЦЭМ!$D$33:$D$776,СВЦЭМ!$A$33:$A$776,$A85,СВЦЭМ!$B$33:$B$776,D$83)+'СЕТ СН'!$H$11+СВЦЭМ!$D$10+'СЕТ СН'!$H$6-'СЕТ СН'!$H$23</f>
        <v>1119.9138350100002</v>
      </c>
      <c r="E85" s="36">
        <f>SUMIFS(СВЦЭМ!$D$33:$D$776,СВЦЭМ!$A$33:$A$776,$A85,СВЦЭМ!$B$33:$B$776,E$83)+'СЕТ СН'!$H$11+СВЦЭМ!$D$10+'СЕТ СН'!$H$6-'СЕТ СН'!$H$23</f>
        <v>1147.3852765600002</v>
      </c>
      <c r="F85" s="36">
        <f>SUMIFS(СВЦЭМ!$D$33:$D$776,СВЦЭМ!$A$33:$A$776,$A85,СВЦЭМ!$B$33:$B$776,F$83)+'СЕТ СН'!$H$11+СВЦЭМ!$D$10+'СЕТ СН'!$H$6-'СЕТ СН'!$H$23</f>
        <v>1159.8731503900001</v>
      </c>
      <c r="G85" s="36">
        <f>SUMIFS(СВЦЭМ!$D$33:$D$776,СВЦЭМ!$A$33:$A$776,$A85,СВЦЭМ!$B$33:$B$776,G$83)+'СЕТ СН'!$H$11+СВЦЭМ!$D$10+'СЕТ СН'!$H$6-'СЕТ СН'!$H$23</f>
        <v>1163.7534148700001</v>
      </c>
      <c r="H85" s="36">
        <f>SUMIFS(СВЦЭМ!$D$33:$D$776,СВЦЭМ!$A$33:$A$776,$A85,СВЦЭМ!$B$33:$B$776,H$83)+'СЕТ СН'!$H$11+СВЦЭМ!$D$10+'СЕТ СН'!$H$6-'СЕТ СН'!$H$23</f>
        <v>1140.4684330300001</v>
      </c>
      <c r="I85" s="36">
        <f>SUMIFS(СВЦЭМ!$D$33:$D$776,СВЦЭМ!$A$33:$A$776,$A85,СВЦЭМ!$B$33:$B$776,I$83)+'СЕТ СН'!$H$11+СВЦЭМ!$D$10+'СЕТ СН'!$H$6-'СЕТ СН'!$H$23</f>
        <v>1103.60161653</v>
      </c>
      <c r="J85" s="36">
        <f>SUMIFS(СВЦЭМ!$D$33:$D$776,СВЦЭМ!$A$33:$A$776,$A85,СВЦЭМ!$B$33:$B$776,J$83)+'СЕТ СН'!$H$11+СВЦЭМ!$D$10+'СЕТ СН'!$H$6-'СЕТ СН'!$H$23</f>
        <v>1042.4809218300002</v>
      </c>
      <c r="K85" s="36">
        <f>SUMIFS(СВЦЭМ!$D$33:$D$776,СВЦЭМ!$A$33:$A$776,$A85,СВЦЭМ!$B$33:$B$776,K$83)+'СЕТ СН'!$H$11+СВЦЭМ!$D$10+'СЕТ СН'!$H$6-'СЕТ СН'!$H$23</f>
        <v>1001.56804414</v>
      </c>
      <c r="L85" s="36">
        <f>SUMIFS(СВЦЭМ!$D$33:$D$776,СВЦЭМ!$A$33:$A$776,$A85,СВЦЭМ!$B$33:$B$776,L$83)+'СЕТ СН'!$H$11+СВЦЭМ!$D$10+'СЕТ СН'!$H$6-'СЕТ СН'!$H$23</f>
        <v>976.12031042000001</v>
      </c>
      <c r="M85" s="36">
        <f>SUMIFS(СВЦЭМ!$D$33:$D$776,СВЦЭМ!$A$33:$A$776,$A85,СВЦЭМ!$B$33:$B$776,M$83)+'СЕТ СН'!$H$11+СВЦЭМ!$D$10+'СЕТ СН'!$H$6-'СЕТ СН'!$H$23</f>
        <v>958.15934794999998</v>
      </c>
      <c r="N85" s="36">
        <f>SUMIFS(СВЦЭМ!$D$33:$D$776,СВЦЭМ!$A$33:$A$776,$A85,СВЦЭМ!$B$33:$B$776,N$83)+'СЕТ СН'!$H$11+СВЦЭМ!$D$10+'СЕТ СН'!$H$6-'СЕТ СН'!$H$23</f>
        <v>979.15522096000007</v>
      </c>
      <c r="O85" s="36">
        <f>SUMIFS(СВЦЭМ!$D$33:$D$776,СВЦЭМ!$A$33:$A$776,$A85,СВЦЭМ!$B$33:$B$776,O$83)+'СЕТ СН'!$H$11+СВЦЭМ!$D$10+'СЕТ СН'!$H$6-'СЕТ СН'!$H$23</f>
        <v>969.62406056000009</v>
      </c>
      <c r="P85" s="36">
        <f>SUMIFS(СВЦЭМ!$D$33:$D$776,СВЦЭМ!$A$33:$A$776,$A85,СВЦЭМ!$B$33:$B$776,P$83)+'СЕТ СН'!$H$11+СВЦЭМ!$D$10+'СЕТ СН'!$H$6-'СЕТ СН'!$H$23</f>
        <v>980.36296083000002</v>
      </c>
      <c r="Q85" s="36">
        <f>SUMIFS(СВЦЭМ!$D$33:$D$776,СВЦЭМ!$A$33:$A$776,$A85,СВЦЭМ!$B$33:$B$776,Q$83)+'СЕТ СН'!$H$11+СВЦЭМ!$D$10+'СЕТ СН'!$H$6-'СЕТ СН'!$H$23</f>
        <v>953.55157711000004</v>
      </c>
      <c r="R85" s="36">
        <f>SUMIFS(СВЦЭМ!$D$33:$D$776,СВЦЭМ!$A$33:$A$776,$A85,СВЦЭМ!$B$33:$B$776,R$83)+'СЕТ СН'!$H$11+СВЦЭМ!$D$10+'СЕТ СН'!$H$6-'СЕТ СН'!$H$23</f>
        <v>906.80893087000004</v>
      </c>
      <c r="S85" s="36">
        <f>SUMIFS(СВЦЭМ!$D$33:$D$776,СВЦЭМ!$A$33:$A$776,$A85,СВЦЭМ!$B$33:$B$776,S$83)+'СЕТ СН'!$H$11+СВЦЭМ!$D$10+'СЕТ СН'!$H$6-'СЕТ СН'!$H$23</f>
        <v>908.22569300999999</v>
      </c>
      <c r="T85" s="36">
        <f>SUMIFS(СВЦЭМ!$D$33:$D$776,СВЦЭМ!$A$33:$A$776,$A85,СВЦЭМ!$B$33:$B$776,T$83)+'СЕТ СН'!$H$11+СВЦЭМ!$D$10+'СЕТ СН'!$H$6-'СЕТ СН'!$H$23</f>
        <v>911.56620338000005</v>
      </c>
      <c r="U85" s="36">
        <f>SUMIFS(СВЦЭМ!$D$33:$D$776,СВЦЭМ!$A$33:$A$776,$A85,СВЦЭМ!$B$33:$B$776,U$83)+'СЕТ СН'!$H$11+СВЦЭМ!$D$10+'СЕТ СН'!$H$6-'СЕТ СН'!$H$23</f>
        <v>889.47738841</v>
      </c>
      <c r="V85" s="36">
        <f>SUMIFS(СВЦЭМ!$D$33:$D$776,СВЦЭМ!$A$33:$A$776,$A85,СВЦЭМ!$B$33:$B$776,V$83)+'СЕТ СН'!$H$11+СВЦЭМ!$D$10+'СЕТ СН'!$H$6-'СЕТ СН'!$H$23</f>
        <v>877.33909743000004</v>
      </c>
      <c r="W85" s="36">
        <f>SUMIFS(СВЦЭМ!$D$33:$D$776,СВЦЭМ!$A$33:$A$776,$A85,СВЦЭМ!$B$33:$B$776,W$83)+'СЕТ СН'!$H$11+СВЦЭМ!$D$10+'СЕТ СН'!$H$6-'СЕТ СН'!$H$23</f>
        <v>877.42944663000003</v>
      </c>
      <c r="X85" s="36">
        <f>SUMIFS(СВЦЭМ!$D$33:$D$776,СВЦЭМ!$A$33:$A$776,$A85,СВЦЭМ!$B$33:$B$776,X$83)+'СЕТ СН'!$H$11+СВЦЭМ!$D$10+'СЕТ СН'!$H$6-'СЕТ СН'!$H$23</f>
        <v>887.91272635000007</v>
      </c>
      <c r="Y85" s="36">
        <f>SUMIFS(СВЦЭМ!$D$33:$D$776,СВЦЭМ!$A$33:$A$776,$A85,СВЦЭМ!$B$33:$B$776,Y$83)+'СЕТ СН'!$H$11+СВЦЭМ!$D$10+'СЕТ СН'!$H$6-'СЕТ СН'!$H$23</f>
        <v>974.38290318000008</v>
      </c>
    </row>
    <row r="86" spans="1:27" ht="15.75" x14ac:dyDescent="0.2">
      <c r="A86" s="35">
        <f t="shared" ref="A86:A114" si="2">A85+1</f>
        <v>43619</v>
      </c>
      <c r="B86" s="36">
        <f>SUMIFS(СВЦЭМ!$D$33:$D$776,СВЦЭМ!$A$33:$A$776,$A86,СВЦЭМ!$B$33:$B$776,B$83)+'СЕТ СН'!$H$11+СВЦЭМ!$D$10+'СЕТ СН'!$H$6-'СЕТ СН'!$H$23</f>
        <v>1114.9217625700001</v>
      </c>
      <c r="C86" s="36">
        <f>SUMIFS(СВЦЭМ!$D$33:$D$776,СВЦЭМ!$A$33:$A$776,$A86,СВЦЭМ!$B$33:$B$776,C$83)+'СЕТ СН'!$H$11+СВЦЭМ!$D$10+'СЕТ СН'!$H$6-'СЕТ СН'!$H$23</f>
        <v>1159.1394575900001</v>
      </c>
      <c r="D86" s="36">
        <f>SUMIFS(СВЦЭМ!$D$33:$D$776,СВЦЭМ!$A$33:$A$776,$A86,СВЦЭМ!$B$33:$B$776,D$83)+'СЕТ СН'!$H$11+СВЦЭМ!$D$10+'СЕТ СН'!$H$6-'СЕТ СН'!$H$23</f>
        <v>1183.84027945</v>
      </c>
      <c r="E86" s="36">
        <f>SUMIFS(СВЦЭМ!$D$33:$D$776,СВЦЭМ!$A$33:$A$776,$A86,СВЦЭМ!$B$33:$B$776,E$83)+'СЕТ СН'!$H$11+СВЦЭМ!$D$10+'СЕТ СН'!$H$6-'СЕТ СН'!$H$23</f>
        <v>1182.4840958300001</v>
      </c>
      <c r="F86" s="36">
        <f>SUMIFS(СВЦЭМ!$D$33:$D$776,СВЦЭМ!$A$33:$A$776,$A86,СВЦЭМ!$B$33:$B$776,F$83)+'СЕТ СН'!$H$11+СВЦЭМ!$D$10+'СЕТ СН'!$H$6-'СЕТ СН'!$H$23</f>
        <v>1176.52667139</v>
      </c>
      <c r="G86" s="36">
        <f>SUMIFS(СВЦЭМ!$D$33:$D$776,СВЦЭМ!$A$33:$A$776,$A86,СВЦЭМ!$B$33:$B$776,G$83)+'СЕТ СН'!$H$11+СВЦЭМ!$D$10+'СЕТ СН'!$H$6-'СЕТ СН'!$H$23</f>
        <v>1148.0182294000001</v>
      </c>
      <c r="H86" s="36">
        <f>SUMIFS(СВЦЭМ!$D$33:$D$776,СВЦЭМ!$A$33:$A$776,$A86,СВЦЭМ!$B$33:$B$776,H$83)+'СЕТ СН'!$H$11+СВЦЭМ!$D$10+'СЕТ СН'!$H$6-'СЕТ СН'!$H$23</f>
        <v>1134.0105055000001</v>
      </c>
      <c r="I86" s="36">
        <f>SUMIFS(СВЦЭМ!$D$33:$D$776,СВЦЭМ!$A$33:$A$776,$A86,СВЦЭМ!$B$33:$B$776,I$83)+'СЕТ СН'!$H$11+СВЦЭМ!$D$10+'СЕТ СН'!$H$6-'СЕТ СН'!$H$23</f>
        <v>1100.4606304800002</v>
      </c>
      <c r="J86" s="36">
        <f>SUMIFS(СВЦЭМ!$D$33:$D$776,СВЦЭМ!$A$33:$A$776,$A86,СВЦЭМ!$B$33:$B$776,J$83)+'СЕТ СН'!$H$11+СВЦЭМ!$D$10+'СЕТ СН'!$H$6-'СЕТ СН'!$H$23</f>
        <v>1072.1242195100001</v>
      </c>
      <c r="K86" s="36">
        <f>SUMIFS(СВЦЭМ!$D$33:$D$776,СВЦЭМ!$A$33:$A$776,$A86,СВЦЭМ!$B$33:$B$776,K$83)+'СЕТ СН'!$H$11+СВЦЭМ!$D$10+'СЕТ СН'!$H$6-'СЕТ СН'!$H$23</f>
        <v>1056.215222</v>
      </c>
      <c r="L86" s="36">
        <f>SUMIFS(СВЦЭМ!$D$33:$D$776,СВЦЭМ!$A$33:$A$776,$A86,СВЦЭМ!$B$33:$B$776,L$83)+'СЕТ СН'!$H$11+СВЦЭМ!$D$10+'СЕТ СН'!$H$6-'СЕТ СН'!$H$23</f>
        <v>1025.07592546</v>
      </c>
      <c r="M86" s="36">
        <f>SUMIFS(СВЦЭМ!$D$33:$D$776,СВЦЭМ!$A$33:$A$776,$A86,СВЦЭМ!$B$33:$B$776,M$83)+'СЕТ СН'!$H$11+СВЦЭМ!$D$10+'СЕТ СН'!$H$6-'СЕТ СН'!$H$23</f>
        <v>981.53224140000009</v>
      </c>
      <c r="N86" s="36">
        <f>SUMIFS(СВЦЭМ!$D$33:$D$776,СВЦЭМ!$A$33:$A$776,$A86,СВЦЭМ!$B$33:$B$776,N$83)+'СЕТ СН'!$H$11+СВЦЭМ!$D$10+'СЕТ СН'!$H$6-'СЕТ СН'!$H$23</f>
        <v>955.93633112999999</v>
      </c>
      <c r="O86" s="36">
        <f>SUMIFS(СВЦЭМ!$D$33:$D$776,СВЦЭМ!$A$33:$A$776,$A86,СВЦЭМ!$B$33:$B$776,O$83)+'СЕТ СН'!$H$11+СВЦЭМ!$D$10+'СЕТ СН'!$H$6-'СЕТ СН'!$H$23</f>
        <v>957.21604575000003</v>
      </c>
      <c r="P86" s="36">
        <f>SUMIFS(СВЦЭМ!$D$33:$D$776,СВЦЭМ!$A$33:$A$776,$A86,СВЦЭМ!$B$33:$B$776,P$83)+'СЕТ СН'!$H$11+СВЦЭМ!$D$10+'СЕТ СН'!$H$6-'СЕТ СН'!$H$23</f>
        <v>957.94223879000003</v>
      </c>
      <c r="Q86" s="36">
        <f>SUMIFS(СВЦЭМ!$D$33:$D$776,СВЦЭМ!$A$33:$A$776,$A86,СВЦЭМ!$B$33:$B$776,Q$83)+'СЕТ СН'!$H$11+СВЦЭМ!$D$10+'СЕТ СН'!$H$6-'СЕТ СН'!$H$23</f>
        <v>921.02453381999999</v>
      </c>
      <c r="R86" s="36">
        <f>SUMIFS(СВЦЭМ!$D$33:$D$776,СВЦЭМ!$A$33:$A$776,$A86,СВЦЭМ!$B$33:$B$776,R$83)+'СЕТ СН'!$H$11+СВЦЭМ!$D$10+'СЕТ СН'!$H$6-'СЕТ СН'!$H$23</f>
        <v>877.46401435000007</v>
      </c>
      <c r="S86" s="36">
        <f>SUMIFS(СВЦЭМ!$D$33:$D$776,СВЦЭМ!$A$33:$A$776,$A86,СВЦЭМ!$B$33:$B$776,S$83)+'СЕТ СН'!$H$11+СВЦЭМ!$D$10+'СЕТ СН'!$H$6-'СЕТ СН'!$H$23</f>
        <v>889.88279246000002</v>
      </c>
      <c r="T86" s="36">
        <f>SUMIFS(СВЦЭМ!$D$33:$D$776,СВЦЭМ!$A$33:$A$776,$A86,СВЦЭМ!$B$33:$B$776,T$83)+'СЕТ СН'!$H$11+СВЦЭМ!$D$10+'СЕТ СН'!$H$6-'СЕТ СН'!$H$23</f>
        <v>889.78806483000005</v>
      </c>
      <c r="U86" s="36">
        <f>SUMIFS(СВЦЭМ!$D$33:$D$776,СВЦЭМ!$A$33:$A$776,$A86,СВЦЭМ!$B$33:$B$776,U$83)+'СЕТ СН'!$H$11+СВЦЭМ!$D$10+'СЕТ СН'!$H$6-'СЕТ СН'!$H$23</f>
        <v>903.66988939999999</v>
      </c>
      <c r="V86" s="36">
        <f>SUMIFS(СВЦЭМ!$D$33:$D$776,СВЦЭМ!$A$33:$A$776,$A86,СВЦЭМ!$B$33:$B$776,V$83)+'СЕТ СН'!$H$11+СВЦЭМ!$D$10+'СЕТ СН'!$H$6-'СЕТ СН'!$H$23</f>
        <v>962.85709811000004</v>
      </c>
      <c r="W86" s="36">
        <f>SUMIFS(СВЦЭМ!$D$33:$D$776,СВЦЭМ!$A$33:$A$776,$A86,СВЦЭМ!$B$33:$B$776,W$83)+'СЕТ СН'!$H$11+СВЦЭМ!$D$10+'СЕТ СН'!$H$6-'СЕТ СН'!$H$23</f>
        <v>881.75589632000003</v>
      </c>
      <c r="X86" s="36">
        <f>SUMIFS(СВЦЭМ!$D$33:$D$776,СВЦЭМ!$A$33:$A$776,$A86,СВЦЭМ!$B$33:$B$776,X$83)+'СЕТ СН'!$H$11+СВЦЭМ!$D$10+'СЕТ СН'!$H$6-'СЕТ СН'!$H$23</f>
        <v>851.61437785999999</v>
      </c>
      <c r="Y86" s="36">
        <f>SUMIFS(СВЦЭМ!$D$33:$D$776,СВЦЭМ!$A$33:$A$776,$A86,СВЦЭМ!$B$33:$B$776,Y$83)+'СЕТ СН'!$H$11+СВЦЭМ!$D$10+'СЕТ СН'!$H$6-'СЕТ СН'!$H$23</f>
        <v>961.05941203000009</v>
      </c>
    </row>
    <row r="87" spans="1:27" ht="15.75" x14ac:dyDescent="0.2">
      <c r="A87" s="35">
        <f t="shared" si="2"/>
        <v>43620</v>
      </c>
      <c r="B87" s="36">
        <f>SUMIFS(СВЦЭМ!$D$33:$D$776,СВЦЭМ!$A$33:$A$776,$A87,СВЦЭМ!$B$33:$B$776,B$83)+'СЕТ СН'!$H$11+СВЦЭМ!$D$10+'СЕТ СН'!$H$6-'СЕТ СН'!$H$23</f>
        <v>1100.1882036500001</v>
      </c>
      <c r="C87" s="36">
        <f>SUMIFS(СВЦЭМ!$D$33:$D$776,СВЦЭМ!$A$33:$A$776,$A87,СВЦЭМ!$B$33:$B$776,C$83)+'СЕТ СН'!$H$11+СВЦЭМ!$D$10+'СЕТ СН'!$H$6-'СЕТ СН'!$H$23</f>
        <v>1169.0263934700001</v>
      </c>
      <c r="D87" s="36">
        <f>SUMIFS(СВЦЭМ!$D$33:$D$776,СВЦЭМ!$A$33:$A$776,$A87,СВЦЭМ!$B$33:$B$776,D$83)+'СЕТ СН'!$H$11+СВЦЭМ!$D$10+'СЕТ СН'!$H$6-'СЕТ СН'!$H$23</f>
        <v>1180.3507982000001</v>
      </c>
      <c r="E87" s="36">
        <f>SUMIFS(СВЦЭМ!$D$33:$D$776,СВЦЭМ!$A$33:$A$776,$A87,СВЦЭМ!$B$33:$B$776,E$83)+'СЕТ СН'!$H$11+СВЦЭМ!$D$10+'СЕТ СН'!$H$6-'СЕТ СН'!$H$23</f>
        <v>1179.57074362</v>
      </c>
      <c r="F87" s="36">
        <f>SUMIFS(СВЦЭМ!$D$33:$D$776,СВЦЭМ!$A$33:$A$776,$A87,СВЦЭМ!$B$33:$B$776,F$83)+'СЕТ СН'!$H$11+СВЦЭМ!$D$10+'СЕТ СН'!$H$6-'СЕТ СН'!$H$23</f>
        <v>1173.7614032400002</v>
      </c>
      <c r="G87" s="36">
        <f>SUMIFS(СВЦЭМ!$D$33:$D$776,СВЦЭМ!$A$33:$A$776,$A87,СВЦЭМ!$B$33:$B$776,G$83)+'СЕТ СН'!$H$11+СВЦЭМ!$D$10+'СЕТ СН'!$H$6-'СЕТ СН'!$H$23</f>
        <v>1151.03293981</v>
      </c>
      <c r="H87" s="36">
        <f>SUMIFS(СВЦЭМ!$D$33:$D$776,СВЦЭМ!$A$33:$A$776,$A87,СВЦЭМ!$B$33:$B$776,H$83)+'СЕТ СН'!$H$11+СВЦЭМ!$D$10+'СЕТ СН'!$H$6-'СЕТ СН'!$H$23</f>
        <v>1125.8645300000001</v>
      </c>
      <c r="I87" s="36">
        <f>SUMIFS(СВЦЭМ!$D$33:$D$776,СВЦЭМ!$A$33:$A$776,$A87,СВЦЭМ!$B$33:$B$776,I$83)+'СЕТ СН'!$H$11+СВЦЭМ!$D$10+'СЕТ СН'!$H$6-'СЕТ СН'!$H$23</f>
        <v>1064.00982019</v>
      </c>
      <c r="J87" s="36">
        <f>SUMIFS(СВЦЭМ!$D$33:$D$776,СВЦЭМ!$A$33:$A$776,$A87,СВЦЭМ!$B$33:$B$776,J$83)+'СЕТ СН'!$H$11+СВЦЭМ!$D$10+'СЕТ СН'!$H$6-'СЕТ СН'!$H$23</f>
        <v>1023.99950605</v>
      </c>
      <c r="K87" s="36">
        <f>SUMIFS(СВЦЭМ!$D$33:$D$776,СВЦЭМ!$A$33:$A$776,$A87,СВЦЭМ!$B$33:$B$776,K$83)+'СЕТ СН'!$H$11+СВЦЭМ!$D$10+'СЕТ СН'!$H$6-'СЕТ СН'!$H$23</f>
        <v>1008.62968632</v>
      </c>
      <c r="L87" s="36">
        <f>SUMIFS(СВЦЭМ!$D$33:$D$776,СВЦЭМ!$A$33:$A$776,$A87,СВЦЭМ!$B$33:$B$776,L$83)+'СЕТ СН'!$H$11+СВЦЭМ!$D$10+'СЕТ СН'!$H$6-'СЕТ СН'!$H$23</f>
        <v>996.64896457000009</v>
      </c>
      <c r="M87" s="36">
        <f>SUMIFS(СВЦЭМ!$D$33:$D$776,СВЦЭМ!$A$33:$A$776,$A87,СВЦЭМ!$B$33:$B$776,M$83)+'СЕТ СН'!$H$11+СВЦЭМ!$D$10+'СЕТ СН'!$H$6-'СЕТ СН'!$H$23</f>
        <v>976.00724774000003</v>
      </c>
      <c r="N87" s="36">
        <f>SUMIFS(СВЦЭМ!$D$33:$D$776,СВЦЭМ!$A$33:$A$776,$A87,СВЦЭМ!$B$33:$B$776,N$83)+'СЕТ СН'!$H$11+СВЦЭМ!$D$10+'СЕТ СН'!$H$6-'СЕТ СН'!$H$23</f>
        <v>983.12177016999999</v>
      </c>
      <c r="O87" s="36">
        <f>SUMIFS(СВЦЭМ!$D$33:$D$776,СВЦЭМ!$A$33:$A$776,$A87,СВЦЭМ!$B$33:$B$776,O$83)+'СЕТ СН'!$H$11+СВЦЭМ!$D$10+'СЕТ СН'!$H$6-'СЕТ СН'!$H$23</f>
        <v>980.96334050000007</v>
      </c>
      <c r="P87" s="36">
        <f>SUMIFS(СВЦЭМ!$D$33:$D$776,СВЦЭМ!$A$33:$A$776,$A87,СВЦЭМ!$B$33:$B$776,P$83)+'СЕТ СН'!$H$11+СВЦЭМ!$D$10+'СЕТ СН'!$H$6-'СЕТ СН'!$H$23</f>
        <v>991.89871234000009</v>
      </c>
      <c r="Q87" s="36">
        <f>SUMIFS(СВЦЭМ!$D$33:$D$776,СВЦЭМ!$A$33:$A$776,$A87,СВЦЭМ!$B$33:$B$776,Q$83)+'СЕТ СН'!$H$11+СВЦЭМ!$D$10+'СЕТ СН'!$H$6-'СЕТ СН'!$H$23</f>
        <v>951.36190862000001</v>
      </c>
      <c r="R87" s="36">
        <f>SUMIFS(СВЦЭМ!$D$33:$D$776,СВЦЭМ!$A$33:$A$776,$A87,СВЦЭМ!$B$33:$B$776,R$83)+'СЕТ СН'!$H$11+СВЦЭМ!$D$10+'СЕТ СН'!$H$6-'СЕТ СН'!$H$23</f>
        <v>909.21308147000002</v>
      </c>
      <c r="S87" s="36">
        <f>SUMIFS(СВЦЭМ!$D$33:$D$776,СВЦЭМ!$A$33:$A$776,$A87,СВЦЭМ!$B$33:$B$776,S$83)+'СЕТ СН'!$H$11+СВЦЭМ!$D$10+'СЕТ СН'!$H$6-'СЕТ СН'!$H$23</f>
        <v>926.37542402999998</v>
      </c>
      <c r="T87" s="36">
        <f>SUMIFS(СВЦЭМ!$D$33:$D$776,СВЦЭМ!$A$33:$A$776,$A87,СВЦЭМ!$B$33:$B$776,T$83)+'СЕТ СН'!$H$11+СВЦЭМ!$D$10+'СЕТ СН'!$H$6-'СЕТ СН'!$H$23</f>
        <v>919.88169538</v>
      </c>
      <c r="U87" s="36">
        <f>SUMIFS(СВЦЭМ!$D$33:$D$776,СВЦЭМ!$A$33:$A$776,$A87,СВЦЭМ!$B$33:$B$776,U$83)+'СЕТ СН'!$H$11+СВЦЭМ!$D$10+'СЕТ СН'!$H$6-'СЕТ СН'!$H$23</f>
        <v>904.68577921000008</v>
      </c>
      <c r="V87" s="36">
        <f>SUMIFS(СВЦЭМ!$D$33:$D$776,СВЦЭМ!$A$33:$A$776,$A87,СВЦЭМ!$B$33:$B$776,V$83)+'СЕТ СН'!$H$11+СВЦЭМ!$D$10+'СЕТ СН'!$H$6-'СЕТ СН'!$H$23</f>
        <v>896.25555591</v>
      </c>
      <c r="W87" s="36">
        <f>SUMIFS(СВЦЭМ!$D$33:$D$776,СВЦЭМ!$A$33:$A$776,$A87,СВЦЭМ!$B$33:$B$776,W$83)+'СЕТ СН'!$H$11+СВЦЭМ!$D$10+'СЕТ СН'!$H$6-'СЕТ СН'!$H$23</f>
        <v>886.71020300999999</v>
      </c>
      <c r="X87" s="36">
        <f>SUMIFS(СВЦЭМ!$D$33:$D$776,СВЦЭМ!$A$33:$A$776,$A87,СВЦЭМ!$B$33:$B$776,X$83)+'СЕТ СН'!$H$11+СВЦЭМ!$D$10+'СЕТ СН'!$H$6-'СЕТ СН'!$H$23</f>
        <v>892.77059609000003</v>
      </c>
      <c r="Y87" s="36">
        <f>SUMIFS(СВЦЭМ!$D$33:$D$776,СВЦЭМ!$A$33:$A$776,$A87,СВЦЭМ!$B$33:$B$776,Y$83)+'СЕТ СН'!$H$11+СВЦЭМ!$D$10+'СЕТ СН'!$H$6-'СЕТ СН'!$H$23</f>
        <v>972.75140900000008</v>
      </c>
    </row>
    <row r="88" spans="1:27" ht="15.75" x14ac:dyDescent="0.2">
      <c r="A88" s="35">
        <f t="shared" si="2"/>
        <v>43621</v>
      </c>
      <c r="B88" s="36">
        <f>SUMIFS(СВЦЭМ!$D$33:$D$776,СВЦЭМ!$A$33:$A$776,$A88,СВЦЭМ!$B$33:$B$776,B$83)+'СЕТ СН'!$H$11+СВЦЭМ!$D$10+'СЕТ СН'!$H$6-'СЕТ СН'!$H$23</f>
        <v>1053.44251663</v>
      </c>
      <c r="C88" s="36">
        <f>SUMIFS(СВЦЭМ!$D$33:$D$776,СВЦЭМ!$A$33:$A$776,$A88,СВЦЭМ!$B$33:$B$776,C$83)+'СЕТ СН'!$H$11+СВЦЭМ!$D$10+'СЕТ СН'!$H$6-'СЕТ СН'!$H$23</f>
        <v>1104.4337191000002</v>
      </c>
      <c r="D88" s="36">
        <f>SUMIFS(СВЦЭМ!$D$33:$D$776,СВЦЭМ!$A$33:$A$776,$A88,СВЦЭМ!$B$33:$B$776,D$83)+'СЕТ СН'!$H$11+СВЦЭМ!$D$10+'СЕТ СН'!$H$6-'СЕТ СН'!$H$23</f>
        <v>1138.3745914600001</v>
      </c>
      <c r="E88" s="36">
        <f>SUMIFS(СВЦЭМ!$D$33:$D$776,СВЦЭМ!$A$33:$A$776,$A88,СВЦЭМ!$B$33:$B$776,E$83)+'СЕТ СН'!$H$11+СВЦЭМ!$D$10+'СЕТ СН'!$H$6-'СЕТ СН'!$H$23</f>
        <v>1149.0638690100002</v>
      </c>
      <c r="F88" s="36">
        <f>SUMIFS(СВЦЭМ!$D$33:$D$776,СВЦЭМ!$A$33:$A$776,$A88,СВЦЭМ!$B$33:$B$776,F$83)+'СЕТ СН'!$H$11+СВЦЭМ!$D$10+'СЕТ СН'!$H$6-'СЕТ СН'!$H$23</f>
        <v>1143.99004433</v>
      </c>
      <c r="G88" s="36">
        <f>SUMIFS(СВЦЭМ!$D$33:$D$776,СВЦЭМ!$A$33:$A$776,$A88,СВЦЭМ!$B$33:$B$776,G$83)+'СЕТ СН'!$H$11+СВЦЭМ!$D$10+'СЕТ СН'!$H$6-'СЕТ СН'!$H$23</f>
        <v>1137.8620221200001</v>
      </c>
      <c r="H88" s="36">
        <f>SUMIFS(СВЦЭМ!$D$33:$D$776,СВЦЭМ!$A$33:$A$776,$A88,СВЦЭМ!$B$33:$B$776,H$83)+'СЕТ СН'!$H$11+СВЦЭМ!$D$10+'СЕТ СН'!$H$6-'СЕТ СН'!$H$23</f>
        <v>1095.3171973400001</v>
      </c>
      <c r="I88" s="36">
        <f>SUMIFS(СВЦЭМ!$D$33:$D$776,СВЦЭМ!$A$33:$A$776,$A88,СВЦЭМ!$B$33:$B$776,I$83)+'СЕТ СН'!$H$11+СВЦЭМ!$D$10+'СЕТ СН'!$H$6-'СЕТ СН'!$H$23</f>
        <v>1047.2624220600001</v>
      </c>
      <c r="J88" s="36">
        <f>SUMIFS(СВЦЭМ!$D$33:$D$776,СВЦЭМ!$A$33:$A$776,$A88,СВЦЭМ!$B$33:$B$776,J$83)+'СЕТ СН'!$H$11+СВЦЭМ!$D$10+'СЕТ СН'!$H$6-'СЕТ СН'!$H$23</f>
        <v>1004.10258853</v>
      </c>
      <c r="K88" s="36">
        <f>SUMIFS(СВЦЭМ!$D$33:$D$776,СВЦЭМ!$A$33:$A$776,$A88,СВЦЭМ!$B$33:$B$776,K$83)+'СЕТ СН'!$H$11+СВЦЭМ!$D$10+'СЕТ СН'!$H$6-'СЕТ СН'!$H$23</f>
        <v>981.05588252000007</v>
      </c>
      <c r="L88" s="36">
        <f>SUMIFS(СВЦЭМ!$D$33:$D$776,СВЦЭМ!$A$33:$A$776,$A88,СВЦЭМ!$B$33:$B$776,L$83)+'СЕТ СН'!$H$11+СВЦЭМ!$D$10+'СЕТ СН'!$H$6-'СЕТ СН'!$H$23</f>
        <v>974.21952626000007</v>
      </c>
      <c r="M88" s="36">
        <f>SUMIFS(СВЦЭМ!$D$33:$D$776,СВЦЭМ!$A$33:$A$776,$A88,СВЦЭМ!$B$33:$B$776,M$83)+'СЕТ СН'!$H$11+СВЦЭМ!$D$10+'СЕТ СН'!$H$6-'СЕТ СН'!$H$23</f>
        <v>957.05313011999999</v>
      </c>
      <c r="N88" s="36">
        <f>SUMIFS(СВЦЭМ!$D$33:$D$776,СВЦЭМ!$A$33:$A$776,$A88,СВЦЭМ!$B$33:$B$776,N$83)+'СЕТ СН'!$H$11+СВЦЭМ!$D$10+'СЕТ СН'!$H$6-'СЕТ СН'!$H$23</f>
        <v>985.37104686999999</v>
      </c>
      <c r="O88" s="36">
        <f>SUMIFS(СВЦЭМ!$D$33:$D$776,СВЦЭМ!$A$33:$A$776,$A88,СВЦЭМ!$B$33:$B$776,O$83)+'СЕТ СН'!$H$11+СВЦЭМ!$D$10+'СЕТ СН'!$H$6-'СЕТ СН'!$H$23</f>
        <v>996.30147858999999</v>
      </c>
      <c r="P88" s="36">
        <f>SUMIFS(СВЦЭМ!$D$33:$D$776,СВЦЭМ!$A$33:$A$776,$A88,СВЦЭМ!$B$33:$B$776,P$83)+'СЕТ СН'!$H$11+СВЦЭМ!$D$10+'СЕТ СН'!$H$6-'СЕТ СН'!$H$23</f>
        <v>1010.1526777</v>
      </c>
      <c r="Q88" s="36">
        <f>SUMIFS(СВЦЭМ!$D$33:$D$776,СВЦЭМ!$A$33:$A$776,$A88,СВЦЭМ!$B$33:$B$776,Q$83)+'СЕТ СН'!$H$11+СВЦЭМ!$D$10+'СЕТ СН'!$H$6-'СЕТ СН'!$H$23</f>
        <v>953.73138921000009</v>
      </c>
      <c r="R88" s="36">
        <f>SUMIFS(СВЦЭМ!$D$33:$D$776,СВЦЭМ!$A$33:$A$776,$A88,СВЦЭМ!$B$33:$B$776,R$83)+'СЕТ СН'!$H$11+СВЦЭМ!$D$10+'СЕТ СН'!$H$6-'СЕТ СН'!$H$23</f>
        <v>907.51541259999999</v>
      </c>
      <c r="S88" s="36">
        <f>SUMIFS(СВЦЭМ!$D$33:$D$776,СВЦЭМ!$A$33:$A$776,$A88,СВЦЭМ!$B$33:$B$776,S$83)+'СЕТ СН'!$H$11+СВЦЭМ!$D$10+'СЕТ СН'!$H$6-'СЕТ СН'!$H$23</f>
        <v>916.38873984000008</v>
      </c>
      <c r="T88" s="36">
        <f>SUMIFS(СВЦЭМ!$D$33:$D$776,СВЦЭМ!$A$33:$A$776,$A88,СВЦЭМ!$B$33:$B$776,T$83)+'СЕТ СН'!$H$11+СВЦЭМ!$D$10+'СЕТ СН'!$H$6-'СЕТ СН'!$H$23</f>
        <v>916.10422136</v>
      </c>
      <c r="U88" s="36">
        <f>SUMIFS(СВЦЭМ!$D$33:$D$776,СВЦЭМ!$A$33:$A$776,$A88,СВЦЭМ!$B$33:$B$776,U$83)+'СЕТ СН'!$H$11+СВЦЭМ!$D$10+'СЕТ СН'!$H$6-'СЕТ СН'!$H$23</f>
        <v>899.79672578999998</v>
      </c>
      <c r="V88" s="36">
        <f>SUMIFS(СВЦЭМ!$D$33:$D$776,СВЦЭМ!$A$33:$A$776,$A88,СВЦЭМ!$B$33:$B$776,V$83)+'СЕТ СН'!$H$11+СВЦЭМ!$D$10+'СЕТ СН'!$H$6-'СЕТ СН'!$H$23</f>
        <v>895.42259861000002</v>
      </c>
      <c r="W88" s="36">
        <f>SUMIFS(СВЦЭМ!$D$33:$D$776,СВЦЭМ!$A$33:$A$776,$A88,СВЦЭМ!$B$33:$B$776,W$83)+'СЕТ СН'!$H$11+СВЦЭМ!$D$10+'СЕТ СН'!$H$6-'СЕТ СН'!$H$23</f>
        <v>871.53961258000004</v>
      </c>
      <c r="X88" s="36">
        <f>SUMIFS(СВЦЭМ!$D$33:$D$776,СВЦЭМ!$A$33:$A$776,$A88,СВЦЭМ!$B$33:$B$776,X$83)+'СЕТ СН'!$H$11+СВЦЭМ!$D$10+'СЕТ СН'!$H$6-'СЕТ СН'!$H$23</f>
        <v>898.37853770000004</v>
      </c>
      <c r="Y88" s="36">
        <f>SUMIFS(СВЦЭМ!$D$33:$D$776,СВЦЭМ!$A$33:$A$776,$A88,СВЦЭМ!$B$33:$B$776,Y$83)+'СЕТ СН'!$H$11+СВЦЭМ!$D$10+'СЕТ СН'!$H$6-'СЕТ СН'!$H$23</f>
        <v>981.51955294000004</v>
      </c>
    </row>
    <row r="89" spans="1:27" ht="15.75" x14ac:dyDescent="0.2">
      <c r="A89" s="35">
        <f t="shared" si="2"/>
        <v>43622</v>
      </c>
      <c r="B89" s="36">
        <f>SUMIFS(СВЦЭМ!$D$33:$D$776,СВЦЭМ!$A$33:$A$776,$A89,СВЦЭМ!$B$33:$B$776,B$83)+'СЕТ СН'!$H$11+СВЦЭМ!$D$10+'СЕТ СН'!$H$6-'СЕТ СН'!$H$23</f>
        <v>1087.1612701800002</v>
      </c>
      <c r="C89" s="36">
        <f>SUMIFS(СВЦЭМ!$D$33:$D$776,СВЦЭМ!$A$33:$A$776,$A89,СВЦЭМ!$B$33:$B$776,C$83)+'СЕТ СН'!$H$11+СВЦЭМ!$D$10+'СЕТ СН'!$H$6-'СЕТ СН'!$H$23</f>
        <v>1128.90536621</v>
      </c>
      <c r="D89" s="36">
        <f>SUMIFS(СВЦЭМ!$D$33:$D$776,СВЦЭМ!$A$33:$A$776,$A89,СВЦЭМ!$B$33:$B$776,D$83)+'СЕТ СН'!$H$11+СВЦЭМ!$D$10+'СЕТ СН'!$H$6-'СЕТ СН'!$H$23</f>
        <v>1141.0412546100001</v>
      </c>
      <c r="E89" s="36">
        <f>SUMIFS(СВЦЭМ!$D$33:$D$776,СВЦЭМ!$A$33:$A$776,$A89,СВЦЭМ!$B$33:$B$776,E$83)+'СЕТ СН'!$H$11+СВЦЭМ!$D$10+'СЕТ СН'!$H$6-'СЕТ СН'!$H$23</f>
        <v>1153.67786417</v>
      </c>
      <c r="F89" s="36">
        <f>SUMIFS(СВЦЭМ!$D$33:$D$776,СВЦЭМ!$A$33:$A$776,$A89,СВЦЭМ!$B$33:$B$776,F$83)+'СЕТ СН'!$H$11+СВЦЭМ!$D$10+'СЕТ СН'!$H$6-'СЕТ СН'!$H$23</f>
        <v>1148.5695989600001</v>
      </c>
      <c r="G89" s="36">
        <f>SUMIFS(СВЦЭМ!$D$33:$D$776,СВЦЭМ!$A$33:$A$776,$A89,СВЦЭМ!$B$33:$B$776,G$83)+'СЕТ СН'!$H$11+СВЦЭМ!$D$10+'СЕТ СН'!$H$6-'СЕТ СН'!$H$23</f>
        <v>1142.32229562</v>
      </c>
      <c r="H89" s="36">
        <f>SUMIFS(СВЦЭМ!$D$33:$D$776,СВЦЭМ!$A$33:$A$776,$A89,СВЦЭМ!$B$33:$B$776,H$83)+'СЕТ СН'!$H$11+СВЦЭМ!$D$10+'СЕТ СН'!$H$6-'СЕТ СН'!$H$23</f>
        <v>1082.6450582900002</v>
      </c>
      <c r="I89" s="36">
        <f>SUMIFS(СВЦЭМ!$D$33:$D$776,СВЦЭМ!$A$33:$A$776,$A89,СВЦЭМ!$B$33:$B$776,I$83)+'СЕТ СН'!$H$11+СВЦЭМ!$D$10+'СЕТ СН'!$H$6-'СЕТ СН'!$H$23</f>
        <v>1003.3746879600001</v>
      </c>
      <c r="J89" s="36">
        <f>SUMIFS(СВЦЭМ!$D$33:$D$776,СВЦЭМ!$A$33:$A$776,$A89,СВЦЭМ!$B$33:$B$776,J$83)+'СЕТ СН'!$H$11+СВЦЭМ!$D$10+'СЕТ СН'!$H$6-'СЕТ СН'!$H$23</f>
        <v>958.98567177000007</v>
      </c>
      <c r="K89" s="36">
        <f>SUMIFS(СВЦЭМ!$D$33:$D$776,СВЦЭМ!$A$33:$A$776,$A89,СВЦЭМ!$B$33:$B$776,K$83)+'СЕТ СН'!$H$11+СВЦЭМ!$D$10+'СЕТ СН'!$H$6-'СЕТ СН'!$H$23</f>
        <v>920.78722892000008</v>
      </c>
      <c r="L89" s="36">
        <f>SUMIFS(СВЦЭМ!$D$33:$D$776,СВЦЭМ!$A$33:$A$776,$A89,СВЦЭМ!$B$33:$B$776,L$83)+'СЕТ СН'!$H$11+СВЦЭМ!$D$10+'СЕТ СН'!$H$6-'СЕТ СН'!$H$23</f>
        <v>917.63258115000008</v>
      </c>
      <c r="M89" s="36">
        <f>SUMIFS(СВЦЭМ!$D$33:$D$776,СВЦЭМ!$A$33:$A$776,$A89,СВЦЭМ!$B$33:$B$776,M$83)+'СЕТ СН'!$H$11+СВЦЭМ!$D$10+'СЕТ СН'!$H$6-'СЕТ СН'!$H$23</f>
        <v>922.03429727000002</v>
      </c>
      <c r="N89" s="36">
        <f>SUMIFS(СВЦЭМ!$D$33:$D$776,СВЦЭМ!$A$33:$A$776,$A89,СВЦЭМ!$B$33:$B$776,N$83)+'СЕТ СН'!$H$11+СВЦЭМ!$D$10+'СЕТ СН'!$H$6-'СЕТ СН'!$H$23</f>
        <v>925.18228894000003</v>
      </c>
      <c r="O89" s="36">
        <f>SUMIFS(СВЦЭМ!$D$33:$D$776,СВЦЭМ!$A$33:$A$776,$A89,СВЦЭМ!$B$33:$B$776,O$83)+'СЕТ СН'!$H$11+СВЦЭМ!$D$10+'СЕТ СН'!$H$6-'СЕТ СН'!$H$23</f>
        <v>921.16168304000007</v>
      </c>
      <c r="P89" s="36">
        <f>SUMIFS(СВЦЭМ!$D$33:$D$776,СВЦЭМ!$A$33:$A$776,$A89,СВЦЭМ!$B$33:$B$776,P$83)+'СЕТ СН'!$H$11+СВЦЭМ!$D$10+'СЕТ СН'!$H$6-'СЕТ СН'!$H$23</f>
        <v>942.31785745000002</v>
      </c>
      <c r="Q89" s="36">
        <f>SUMIFS(СВЦЭМ!$D$33:$D$776,СВЦЭМ!$A$33:$A$776,$A89,СВЦЭМ!$B$33:$B$776,Q$83)+'СЕТ СН'!$H$11+СВЦЭМ!$D$10+'СЕТ СН'!$H$6-'СЕТ СН'!$H$23</f>
        <v>915.302502</v>
      </c>
      <c r="R89" s="36">
        <f>SUMIFS(СВЦЭМ!$D$33:$D$776,СВЦЭМ!$A$33:$A$776,$A89,СВЦЭМ!$B$33:$B$776,R$83)+'СЕТ СН'!$H$11+СВЦЭМ!$D$10+'СЕТ СН'!$H$6-'СЕТ СН'!$H$23</f>
        <v>877.82822297000007</v>
      </c>
      <c r="S89" s="36">
        <f>SUMIFS(СВЦЭМ!$D$33:$D$776,СВЦЭМ!$A$33:$A$776,$A89,СВЦЭМ!$B$33:$B$776,S$83)+'СЕТ СН'!$H$11+СВЦЭМ!$D$10+'СЕТ СН'!$H$6-'СЕТ СН'!$H$23</f>
        <v>867.65232330000003</v>
      </c>
      <c r="T89" s="36">
        <f>SUMIFS(СВЦЭМ!$D$33:$D$776,СВЦЭМ!$A$33:$A$776,$A89,СВЦЭМ!$B$33:$B$776,T$83)+'СЕТ СН'!$H$11+СВЦЭМ!$D$10+'СЕТ СН'!$H$6-'СЕТ СН'!$H$23</f>
        <v>862.22848742000008</v>
      </c>
      <c r="U89" s="36">
        <f>SUMIFS(СВЦЭМ!$D$33:$D$776,СВЦЭМ!$A$33:$A$776,$A89,СВЦЭМ!$B$33:$B$776,U$83)+'СЕТ СН'!$H$11+СВЦЭМ!$D$10+'СЕТ СН'!$H$6-'СЕТ СН'!$H$23</f>
        <v>846.97668514000009</v>
      </c>
      <c r="V89" s="36">
        <f>SUMIFS(СВЦЭМ!$D$33:$D$776,СВЦЭМ!$A$33:$A$776,$A89,СВЦЭМ!$B$33:$B$776,V$83)+'СЕТ СН'!$H$11+СВЦЭМ!$D$10+'СЕТ СН'!$H$6-'СЕТ СН'!$H$23</f>
        <v>837.80861621000008</v>
      </c>
      <c r="W89" s="36">
        <f>SUMIFS(СВЦЭМ!$D$33:$D$776,СВЦЭМ!$A$33:$A$776,$A89,СВЦЭМ!$B$33:$B$776,W$83)+'СЕТ СН'!$H$11+СВЦЭМ!$D$10+'СЕТ СН'!$H$6-'СЕТ СН'!$H$23</f>
        <v>820.11192708999999</v>
      </c>
      <c r="X89" s="36">
        <f>SUMIFS(СВЦЭМ!$D$33:$D$776,СВЦЭМ!$A$33:$A$776,$A89,СВЦЭМ!$B$33:$B$776,X$83)+'СЕТ СН'!$H$11+СВЦЭМ!$D$10+'СЕТ СН'!$H$6-'СЕТ СН'!$H$23</f>
        <v>854.42236799</v>
      </c>
      <c r="Y89" s="36">
        <f>SUMIFS(СВЦЭМ!$D$33:$D$776,СВЦЭМ!$A$33:$A$776,$A89,СВЦЭМ!$B$33:$B$776,Y$83)+'СЕТ СН'!$H$11+СВЦЭМ!$D$10+'СЕТ СН'!$H$6-'СЕТ СН'!$H$23</f>
        <v>958.42792861999999</v>
      </c>
    </row>
    <row r="90" spans="1:27" ht="15.75" x14ac:dyDescent="0.2">
      <c r="A90" s="35">
        <f t="shared" si="2"/>
        <v>43623</v>
      </c>
      <c r="B90" s="36">
        <f>SUMIFS(СВЦЭМ!$D$33:$D$776,СВЦЭМ!$A$33:$A$776,$A90,СВЦЭМ!$B$33:$B$776,B$83)+'СЕТ СН'!$H$11+СВЦЭМ!$D$10+'СЕТ СН'!$H$6-'СЕТ СН'!$H$23</f>
        <v>1021.71371202</v>
      </c>
      <c r="C90" s="36">
        <f>SUMIFS(СВЦЭМ!$D$33:$D$776,СВЦЭМ!$A$33:$A$776,$A90,СВЦЭМ!$B$33:$B$776,C$83)+'СЕТ СН'!$H$11+СВЦЭМ!$D$10+'СЕТ СН'!$H$6-'СЕТ СН'!$H$23</f>
        <v>1078.2866949400002</v>
      </c>
      <c r="D90" s="36">
        <f>SUMIFS(СВЦЭМ!$D$33:$D$776,СВЦЭМ!$A$33:$A$776,$A90,СВЦЭМ!$B$33:$B$776,D$83)+'СЕТ СН'!$H$11+СВЦЭМ!$D$10+'СЕТ СН'!$H$6-'СЕТ СН'!$H$23</f>
        <v>1111.7199520200002</v>
      </c>
      <c r="E90" s="36">
        <f>SUMIFS(СВЦЭМ!$D$33:$D$776,СВЦЭМ!$A$33:$A$776,$A90,СВЦЭМ!$B$33:$B$776,E$83)+'СЕТ СН'!$H$11+СВЦЭМ!$D$10+'СЕТ СН'!$H$6-'СЕТ СН'!$H$23</f>
        <v>1117.9418688000001</v>
      </c>
      <c r="F90" s="36">
        <f>SUMIFS(СВЦЭМ!$D$33:$D$776,СВЦЭМ!$A$33:$A$776,$A90,СВЦЭМ!$B$33:$B$776,F$83)+'СЕТ СН'!$H$11+СВЦЭМ!$D$10+'СЕТ СН'!$H$6-'СЕТ СН'!$H$23</f>
        <v>1111.6674443100001</v>
      </c>
      <c r="G90" s="36">
        <f>SUMIFS(СВЦЭМ!$D$33:$D$776,СВЦЭМ!$A$33:$A$776,$A90,СВЦЭМ!$B$33:$B$776,G$83)+'СЕТ СН'!$H$11+СВЦЭМ!$D$10+'СЕТ СН'!$H$6-'СЕТ СН'!$H$23</f>
        <v>1109.2749104200002</v>
      </c>
      <c r="H90" s="36">
        <f>SUMIFS(СВЦЭМ!$D$33:$D$776,СВЦЭМ!$A$33:$A$776,$A90,СВЦЭМ!$B$33:$B$776,H$83)+'СЕТ СН'!$H$11+СВЦЭМ!$D$10+'СЕТ СН'!$H$6-'СЕТ СН'!$H$23</f>
        <v>1057.0626264500002</v>
      </c>
      <c r="I90" s="36">
        <f>SUMIFS(СВЦЭМ!$D$33:$D$776,СВЦЭМ!$A$33:$A$776,$A90,СВЦЭМ!$B$33:$B$776,I$83)+'СЕТ СН'!$H$11+СВЦЭМ!$D$10+'СЕТ СН'!$H$6-'СЕТ СН'!$H$23</f>
        <v>988.02183575000004</v>
      </c>
      <c r="J90" s="36">
        <f>SUMIFS(СВЦЭМ!$D$33:$D$776,СВЦЭМ!$A$33:$A$776,$A90,СВЦЭМ!$B$33:$B$776,J$83)+'СЕТ СН'!$H$11+СВЦЭМ!$D$10+'СЕТ СН'!$H$6-'СЕТ СН'!$H$23</f>
        <v>948.12647470000002</v>
      </c>
      <c r="K90" s="36">
        <f>SUMIFS(СВЦЭМ!$D$33:$D$776,СВЦЭМ!$A$33:$A$776,$A90,СВЦЭМ!$B$33:$B$776,K$83)+'СЕТ СН'!$H$11+СВЦЭМ!$D$10+'СЕТ СН'!$H$6-'СЕТ СН'!$H$23</f>
        <v>944.51050074</v>
      </c>
      <c r="L90" s="36">
        <f>SUMIFS(СВЦЭМ!$D$33:$D$776,СВЦЭМ!$A$33:$A$776,$A90,СВЦЭМ!$B$33:$B$776,L$83)+'СЕТ СН'!$H$11+СВЦЭМ!$D$10+'СЕТ СН'!$H$6-'СЕТ СН'!$H$23</f>
        <v>949.71850627000003</v>
      </c>
      <c r="M90" s="36">
        <f>SUMIFS(СВЦЭМ!$D$33:$D$776,СВЦЭМ!$A$33:$A$776,$A90,СВЦЭМ!$B$33:$B$776,M$83)+'СЕТ СН'!$H$11+СВЦЭМ!$D$10+'СЕТ СН'!$H$6-'СЕТ СН'!$H$23</f>
        <v>937.66733334000003</v>
      </c>
      <c r="N90" s="36">
        <f>SUMIFS(СВЦЭМ!$D$33:$D$776,СВЦЭМ!$A$33:$A$776,$A90,СВЦЭМ!$B$33:$B$776,N$83)+'СЕТ СН'!$H$11+СВЦЭМ!$D$10+'СЕТ СН'!$H$6-'СЕТ СН'!$H$23</f>
        <v>950.74919938000005</v>
      </c>
      <c r="O90" s="36">
        <f>SUMIFS(СВЦЭМ!$D$33:$D$776,СВЦЭМ!$A$33:$A$776,$A90,СВЦЭМ!$B$33:$B$776,O$83)+'СЕТ СН'!$H$11+СВЦЭМ!$D$10+'СЕТ СН'!$H$6-'СЕТ СН'!$H$23</f>
        <v>947.70679006</v>
      </c>
      <c r="P90" s="36">
        <f>SUMIFS(СВЦЭМ!$D$33:$D$776,СВЦЭМ!$A$33:$A$776,$A90,СВЦЭМ!$B$33:$B$776,P$83)+'СЕТ СН'!$H$11+СВЦЭМ!$D$10+'СЕТ СН'!$H$6-'СЕТ СН'!$H$23</f>
        <v>961.82492720000005</v>
      </c>
      <c r="Q90" s="36">
        <f>SUMIFS(СВЦЭМ!$D$33:$D$776,СВЦЭМ!$A$33:$A$776,$A90,СВЦЭМ!$B$33:$B$776,Q$83)+'СЕТ СН'!$H$11+СВЦЭМ!$D$10+'СЕТ СН'!$H$6-'СЕТ СН'!$H$23</f>
        <v>915.13995012999999</v>
      </c>
      <c r="R90" s="36">
        <f>SUMIFS(СВЦЭМ!$D$33:$D$776,СВЦЭМ!$A$33:$A$776,$A90,СВЦЭМ!$B$33:$B$776,R$83)+'СЕТ СН'!$H$11+СВЦЭМ!$D$10+'СЕТ СН'!$H$6-'СЕТ СН'!$H$23</f>
        <v>872.95298462000005</v>
      </c>
      <c r="S90" s="36">
        <f>SUMIFS(СВЦЭМ!$D$33:$D$776,СВЦЭМ!$A$33:$A$776,$A90,СВЦЭМ!$B$33:$B$776,S$83)+'СЕТ СН'!$H$11+СВЦЭМ!$D$10+'СЕТ СН'!$H$6-'СЕТ СН'!$H$23</f>
        <v>880.41354996000007</v>
      </c>
      <c r="T90" s="36">
        <f>SUMIFS(СВЦЭМ!$D$33:$D$776,СВЦЭМ!$A$33:$A$776,$A90,СВЦЭМ!$B$33:$B$776,T$83)+'СЕТ СН'!$H$11+СВЦЭМ!$D$10+'СЕТ СН'!$H$6-'СЕТ СН'!$H$23</f>
        <v>877.55018289999998</v>
      </c>
      <c r="U90" s="36">
        <f>SUMIFS(СВЦЭМ!$D$33:$D$776,СВЦЭМ!$A$33:$A$776,$A90,СВЦЭМ!$B$33:$B$776,U$83)+'СЕТ СН'!$H$11+СВЦЭМ!$D$10+'СЕТ СН'!$H$6-'СЕТ СН'!$H$23</f>
        <v>866.53670144</v>
      </c>
      <c r="V90" s="36">
        <f>SUMIFS(СВЦЭМ!$D$33:$D$776,СВЦЭМ!$A$33:$A$776,$A90,СВЦЭМ!$B$33:$B$776,V$83)+'СЕТ СН'!$H$11+СВЦЭМ!$D$10+'СЕТ СН'!$H$6-'СЕТ СН'!$H$23</f>
        <v>848.75329282000007</v>
      </c>
      <c r="W90" s="36">
        <f>SUMIFS(СВЦЭМ!$D$33:$D$776,СВЦЭМ!$A$33:$A$776,$A90,СВЦЭМ!$B$33:$B$776,W$83)+'СЕТ СН'!$H$11+СВЦЭМ!$D$10+'СЕТ СН'!$H$6-'СЕТ СН'!$H$23</f>
        <v>813.39651419000006</v>
      </c>
      <c r="X90" s="36">
        <f>SUMIFS(СВЦЭМ!$D$33:$D$776,СВЦЭМ!$A$33:$A$776,$A90,СВЦЭМ!$B$33:$B$776,X$83)+'СЕТ СН'!$H$11+СВЦЭМ!$D$10+'СЕТ СН'!$H$6-'СЕТ СН'!$H$23</f>
        <v>788.16556374000004</v>
      </c>
      <c r="Y90" s="36">
        <f>SUMIFS(СВЦЭМ!$D$33:$D$776,СВЦЭМ!$A$33:$A$776,$A90,СВЦЭМ!$B$33:$B$776,Y$83)+'СЕТ СН'!$H$11+СВЦЭМ!$D$10+'СЕТ СН'!$H$6-'СЕТ СН'!$H$23</f>
        <v>870.05290423000008</v>
      </c>
    </row>
    <row r="91" spans="1:27" ht="15.75" x14ac:dyDescent="0.2">
      <c r="A91" s="35">
        <f t="shared" si="2"/>
        <v>43624</v>
      </c>
      <c r="B91" s="36">
        <f>SUMIFS(СВЦЭМ!$D$33:$D$776,СВЦЭМ!$A$33:$A$776,$A91,СВЦЭМ!$B$33:$B$776,B$83)+'СЕТ СН'!$H$11+СВЦЭМ!$D$10+'СЕТ СН'!$H$6-'СЕТ СН'!$H$23</f>
        <v>921.99130230000003</v>
      </c>
      <c r="C91" s="36">
        <f>SUMIFS(СВЦЭМ!$D$33:$D$776,СВЦЭМ!$A$33:$A$776,$A91,СВЦЭМ!$B$33:$B$776,C$83)+'СЕТ СН'!$H$11+СВЦЭМ!$D$10+'СЕТ СН'!$H$6-'СЕТ СН'!$H$23</f>
        <v>915.04026958000009</v>
      </c>
      <c r="D91" s="36">
        <f>SUMIFS(СВЦЭМ!$D$33:$D$776,СВЦЭМ!$A$33:$A$776,$A91,СВЦЭМ!$B$33:$B$776,D$83)+'СЕТ СН'!$H$11+СВЦЭМ!$D$10+'СЕТ СН'!$H$6-'СЕТ СН'!$H$23</f>
        <v>938.83115616999999</v>
      </c>
      <c r="E91" s="36">
        <f>SUMIFS(СВЦЭМ!$D$33:$D$776,СВЦЭМ!$A$33:$A$776,$A91,СВЦЭМ!$B$33:$B$776,E$83)+'СЕТ СН'!$H$11+СВЦЭМ!$D$10+'СЕТ СН'!$H$6-'СЕТ СН'!$H$23</f>
        <v>974.04752474000009</v>
      </c>
      <c r="F91" s="36">
        <f>SUMIFS(СВЦЭМ!$D$33:$D$776,СВЦЭМ!$A$33:$A$776,$A91,СВЦЭМ!$B$33:$B$776,F$83)+'СЕТ СН'!$H$11+СВЦЭМ!$D$10+'СЕТ СН'!$H$6-'СЕТ СН'!$H$23</f>
        <v>975.96191832</v>
      </c>
      <c r="G91" s="36">
        <f>SUMIFS(СВЦЭМ!$D$33:$D$776,СВЦЭМ!$A$33:$A$776,$A91,СВЦЭМ!$B$33:$B$776,G$83)+'СЕТ СН'!$H$11+СВЦЭМ!$D$10+'СЕТ СН'!$H$6-'СЕТ СН'!$H$23</f>
        <v>965.82952555000008</v>
      </c>
      <c r="H91" s="36">
        <f>SUMIFS(СВЦЭМ!$D$33:$D$776,СВЦЭМ!$A$33:$A$776,$A91,СВЦЭМ!$B$33:$B$776,H$83)+'СЕТ СН'!$H$11+СВЦЭМ!$D$10+'СЕТ СН'!$H$6-'СЕТ СН'!$H$23</f>
        <v>968.90762863999998</v>
      </c>
      <c r="I91" s="36">
        <f>SUMIFS(СВЦЭМ!$D$33:$D$776,СВЦЭМ!$A$33:$A$776,$A91,СВЦЭМ!$B$33:$B$776,I$83)+'СЕТ СН'!$H$11+СВЦЭМ!$D$10+'СЕТ СН'!$H$6-'СЕТ СН'!$H$23</f>
        <v>938.15408410999999</v>
      </c>
      <c r="J91" s="36">
        <f>SUMIFS(СВЦЭМ!$D$33:$D$776,СВЦЭМ!$A$33:$A$776,$A91,СВЦЭМ!$B$33:$B$776,J$83)+'СЕТ СН'!$H$11+СВЦЭМ!$D$10+'СЕТ СН'!$H$6-'СЕТ СН'!$H$23</f>
        <v>948.73456261000001</v>
      </c>
      <c r="K91" s="36">
        <f>SUMIFS(СВЦЭМ!$D$33:$D$776,СВЦЭМ!$A$33:$A$776,$A91,СВЦЭМ!$B$33:$B$776,K$83)+'СЕТ СН'!$H$11+СВЦЭМ!$D$10+'СЕТ СН'!$H$6-'СЕТ СН'!$H$23</f>
        <v>971.74094223999998</v>
      </c>
      <c r="L91" s="36">
        <f>SUMIFS(СВЦЭМ!$D$33:$D$776,СВЦЭМ!$A$33:$A$776,$A91,СВЦЭМ!$B$33:$B$776,L$83)+'СЕТ СН'!$H$11+СВЦЭМ!$D$10+'СЕТ СН'!$H$6-'СЕТ СН'!$H$23</f>
        <v>979.09695629999999</v>
      </c>
      <c r="M91" s="36">
        <f>SUMIFS(СВЦЭМ!$D$33:$D$776,СВЦЭМ!$A$33:$A$776,$A91,СВЦЭМ!$B$33:$B$776,M$83)+'СЕТ СН'!$H$11+СВЦЭМ!$D$10+'СЕТ СН'!$H$6-'СЕТ СН'!$H$23</f>
        <v>964.46924689000002</v>
      </c>
      <c r="N91" s="36">
        <f>SUMIFS(СВЦЭМ!$D$33:$D$776,СВЦЭМ!$A$33:$A$776,$A91,СВЦЭМ!$B$33:$B$776,N$83)+'СЕТ СН'!$H$11+СВЦЭМ!$D$10+'СЕТ СН'!$H$6-'СЕТ СН'!$H$23</f>
        <v>970.53966836000006</v>
      </c>
      <c r="O91" s="36">
        <f>SUMIFS(СВЦЭМ!$D$33:$D$776,СВЦЭМ!$A$33:$A$776,$A91,СВЦЭМ!$B$33:$B$776,O$83)+'СЕТ СН'!$H$11+СВЦЭМ!$D$10+'СЕТ СН'!$H$6-'СЕТ СН'!$H$23</f>
        <v>958.71181234000005</v>
      </c>
      <c r="P91" s="36">
        <f>SUMIFS(СВЦЭМ!$D$33:$D$776,СВЦЭМ!$A$33:$A$776,$A91,СВЦЭМ!$B$33:$B$776,P$83)+'СЕТ СН'!$H$11+СВЦЭМ!$D$10+'СЕТ СН'!$H$6-'СЕТ СН'!$H$23</f>
        <v>965.88929556000005</v>
      </c>
      <c r="Q91" s="36">
        <f>SUMIFS(СВЦЭМ!$D$33:$D$776,СВЦЭМ!$A$33:$A$776,$A91,СВЦЭМ!$B$33:$B$776,Q$83)+'СЕТ СН'!$H$11+СВЦЭМ!$D$10+'СЕТ СН'!$H$6-'СЕТ СН'!$H$23</f>
        <v>847.72936880999998</v>
      </c>
      <c r="R91" s="36">
        <f>SUMIFS(СВЦЭМ!$D$33:$D$776,СВЦЭМ!$A$33:$A$776,$A91,СВЦЭМ!$B$33:$B$776,R$83)+'СЕТ СН'!$H$11+СВЦЭМ!$D$10+'СЕТ СН'!$H$6-'СЕТ СН'!$H$23</f>
        <v>805.59445361000007</v>
      </c>
      <c r="S91" s="36">
        <f>SUMIFS(СВЦЭМ!$D$33:$D$776,СВЦЭМ!$A$33:$A$776,$A91,СВЦЭМ!$B$33:$B$776,S$83)+'СЕТ СН'!$H$11+СВЦЭМ!$D$10+'СЕТ СН'!$H$6-'СЕТ СН'!$H$23</f>
        <v>795.67454006000003</v>
      </c>
      <c r="T91" s="36">
        <f>SUMIFS(СВЦЭМ!$D$33:$D$776,СВЦЭМ!$A$33:$A$776,$A91,СВЦЭМ!$B$33:$B$776,T$83)+'СЕТ СН'!$H$11+СВЦЭМ!$D$10+'СЕТ СН'!$H$6-'СЕТ СН'!$H$23</f>
        <v>792.29248282000003</v>
      </c>
      <c r="U91" s="36">
        <f>SUMIFS(СВЦЭМ!$D$33:$D$776,СВЦЭМ!$A$33:$A$776,$A91,СВЦЭМ!$B$33:$B$776,U$83)+'СЕТ СН'!$H$11+СВЦЭМ!$D$10+'СЕТ СН'!$H$6-'СЕТ СН'!$H$23</f>
        <v>783.89331299000003</v>
      </c>
      <c r="V91" s="36">
        <f>SUMIFS(СВЦЭМ!$D$33:$D$776,СВЦЭМ!$A$33:$A$776,$A91,СВЦЭМ!$B$33:$B$776,V$83)+'СЕТ СН'!$H$11+СВЦЭМ!$D$10+'СЕТ СН'!$H$6-'СЕТ СН'!$H$23</f>
        <v>769.86313290999999</v>
      </c>
      <c r="W91" s="36">
        <f>SUMIFS(СВЦЭМ!$D$33:$D$776,СВЦЭМ!$A$33:$A$776,$A91,СВЦЭМ!$B$33:$B$776,W$83)+'СЕТ СН'!$H$11+СВЦЭМ!$D$10+'СЕТ СН'!$H$6-'СЕТ СН'!$H$23</f>
        <v>748.92415063999999</v>
      </c>
      <c r="X91" s="36">
        <f>SUMIFS(СВЦЭМ!$D$33:$D$776,СВЦЭМ!$A$33:$A$776,$A91,СВЦЭМ!$B$33:$B$776,X$83)+'СЕТ СН'!$H$11+СВЦЭМ!$D$10+'СЕТ СН'!$H$6-'СЕТ СН'!$H$23</f>
        <v>761.17720688000009</v>
      </c>
      <c r="Y91" s="36">
        <f>SUMIFS(СВЦЭМ!$D$33:$D$776,СВЦЭМ!$A$33:$A$776,$A91,СВЦЭМ!$B$33:$B$776,Y$83)+'СЕТ СН'!$H$11+СВЦЭМ!$D$10+'СЕТ СН'!$H$6-'СЕТ СН'!$H$23</f>
        <v>832.04793502000007</v>
      </c>
    </row>
    <row r="92" spans="1:27" ht="15.75" x14ac:dyDescent="0.2">
      <c r="A92" s="35">
        <f t="shared" si="2"/>
        <v>43625</v>
      </c>
      <c r="B92" s="36">
        <f>SUMIFS(СВЦЭМ!$D$33:$D$776,СВЦЭМ!$A$33:$A$776,$A92,СВЦЭМ!$B$33:$B$776,B$83)+'СЕТ СН'!$H$11+СВЦЭМ!$D$10+'СЕТ СН'!$H$6-'СЕТ СН'!$H$23</f>
        <v>969.70821253999998</v>
      </c>
      <c r="C92" s="36">
        <f>SUMIFS(СВЦЭМ!$D$33:$D$776,СВЦЭМ!$A$33:$A$776,$A92,СВЦЭМ!$B$33:$B$776,C$83)+'СЕТ СН'!$H$11+СВЦЭМ!$D$10+'СЕТ СН'!$H$6-'СЕТ СН'!$H$23</f>
        <v>998.34889394000004</v>
      </c>
      <c r="D92" s="36">
        <f>SUMIFS(СВЦЭМ!$D$33:$D$776,СВЦЭМ!$A$33:$A$776,$A92,СВЦЭМ!$B$33:$B$776,D$83)+'СЕТ СН'!$H$11+СВЦЭМ!$D$10+'СЕТ СН'!$H$6-'СЕТ СН'!$H$23</f>
        <v>1028.29034888</v>
      </c>
      <c r="E92" s="36">
        <f>SUMIFS(СВЦЭМ!$D$33:$D$776,СВЦЭМ!$A$33:$A$776,$A92,СВЦЭМ!$B$33:$B$776,E$83)+'СЕТ СН'!$H$11+СВЦЭМ!$D$10+'СЕТ СН'!$H$6-'СЕТ СН'!$H$23</f>
        <v>1038.43603867</v>
      </c>
      <c r="F92" s="36">
        <f>SUMIFS(СВЦЭМ!$D$33:$D$776,СВЦЭМ!$A$33:$A$776,$A92,СВЦЭМ!$B$33:$B$776,F$83)+'СЕТ СН'!$H$11+СВЦЭМ!$D$10+'СЕТ СН'!$H$6-'СЕТ СН'!$H$23</f>
        <v>1032.66440177</v>
      </c>
      <c r="G92" s="36">
        <f>SUMIFS(СВЦЭМ!$D$33:$D$776,СВЦЭМ!$A$33:$A$776,$A92,СВЦЭМ!$B$33:$B$776,G$83)+'СЕТ СН'!$H$11+СВЦЭМ!$D$10+'СЕТ СН'!$H$6-'СЕТ СН'!$H$23</f>
        <v>1041.6797552200001</v>
      </c>
      <c r="H92" s="36">
        <f>SUMIFS(СВЦЭМ!$D$33:$D$776,СВЦЭМ!$A$33:$A$776,$A92,СВЦЭМ!$B$33:$B$776,H$83)+'СЕТ СН'!$H$11+СВЦЭМ!$D$10+'СЕТ СН'!$H$6-'СЕТ СН'!$H$23</f>
        <v>1048.52798065</v>
      </c>
      <c r="I92" s="36">
        <f>SUMIFS(СВЦЭМ!$D$33:$D$776,СВЦЭМ!$A$33:$A$776,$A92,СВЦЭМ!$B$33:$B$776,I$83)+'СЕТ СН'!$H$11+СВЦЭМ!$D$10+'СЕТ СН'!$H$6-'СЕТ СН'!$H$23</f>
        <v>1003.17693447</v>
      </c>
      <c r="J92" s="36">
        <f>SUMIFS(СВЦЭМ!$D$33:$D$776,СВЦЭМ!$A$33:$A$776,$A92,СВЦЭМ!$B$33:$B$776,J$83)+'СЕТ СН'!$H$11+СВЦЭМ!$D$10+'СЕТ СН'!$H$6-'СЕТ СН'!$H$23</f>
        <v>950.06638693000002</v>
      </c>
      <c r="K92" s="36">
        <f>SUMIFS(СВЦЭМ!$D$33:$D$776,СВЦЭМ!$A$33:$A$776,$A92,СВЦЭМ!$B$33:$B$776,K$83)+'СЕТ СН'!$H$11+СВЦЭМ!$D$10+'СЕТ СН'!$H$6-'СЕТ СН'!$H$23</f>
        <v>922.99223916000005</v>
      </c>
      <c r="L92" s="36">
        <f>SUMIFS(СВЦЭМ!$D$33:$D$776,СВЦЭМ!$A$33:$A$776,$A92,СВЦЭМ!$B$33:$B$776,L$83)+'СЕТ СН'!$H$11+СВЦЭМ!$D$10+'СЕТ СН'!$H$6-'СЕТ СН'!$H$23</f>
        <v>897.36401287000001</v>
      </c>
      <c r="M92" s="36">
        <f>SUMIFS(СВЦЭМ!$D$33:$D$776,СВЦЭМ!$A$33:$A$776,$A92,СВЦЭМ!$B$33:$B$776,M$83)+'СЕТ СН'!$H$11+СВЦЭМ!$D$10+'СЕТ СН'!$H$6-'СЕТ СН'!$H$23</f>
        <v>869.68973864000009</v>
      </c>
      <c r="N92" s="36">
        <f>SUMIFS(СВЦЭМ!$D$33:$D$776,СВЦЭМ!$A$33:$A$776,$A92,СВЦЭМ!$B$33:$B$776,N$83)+'СЕТ СН'!$H$11+СВЦЭМ!$D$10+'СЕТ СН'!$H$6-'СЕТ СН'!$H$23</f>
        <v>868.56566645999999</v>
      </c>
      <c r="O92" s="36">
        <f>SUMIFS(СВЦЭМ!$D$33:$D$776,СВЦЭМ!$A$33:$A$776,$A92,СВЦЭМ!$B$33:$B$776,O$83)+'СЕТ СН'!$H$11+СВЦЭМ!$D$10+'СЕТ СН'!$H$6-'СЕТ СН'!$H$23</f>
        <v>867.25149807000003</v>
      </c>
      <c r="P92" s="36">
        <f>SUMIFS(СВЦЭМ!$D$33:$D$776,СВЦЭМ!$A$33:$A$776,$A92,СВЦЭМ!$B$33:$B$776,P$83)+'СЕТ СН'!$H$11+СВЦЭМ!$D$10+'СЕТ СН'!$H$6-'СЕТ СН'!$H$23</f>
        <v>880.35804932000008</v>
      </c>
      <c r="Q92" s="36">
        <f>SUMIFS(СВЦЭМ!$D$33:$D$776,СВЦЭМ!$A$33:$A$776,$A92,СВЦЭМ!$B$33:$B$776,Q$83)+'СЕТ СН'!$H$11+СВЦЭМ!$D$10+'СЕТ СН'!$H$6-'СЕТ СН'!$H$23</f>
        <v>843.51014701000008</v>
      </c>
      <c r="R92" s="36">
        <f>SUMIFS(СВЦЭМ!$D$33:$D$776,СВЦЭМ!$A$33:$A$776,$A92,СВЦЭМ!$B$33:$B$776,R$83)+'СЕТ СН'!$H$11+СВЦЭМ!$D$10+'СЕТ СН'!$H$6-'СЕТ СН'!$H$23</f>
        <v>803.35741182000004</v>
      </c>
      <c r="S92" s="36">
        <f>SUMIFS(СВЦЭМ!$D$33:$D$776,СВЦЭМ!$A$33:$A$776,$A92,СВЦЭМ!$B$33:$B$776,S$83)+'СЕТ СН'!$H$11+СВЦЭМ!$D$10+'СЕТ СН'!$H$6-'СЕТ СН'!$H$23</f>
        <v>810.88094145000002</v>
      </c>
      <c r="T92" s="36">
        <f>SUMIFS(СВЦЭМ!$D$33:$D$776,СВЦЭМ!$A$33:$A$776,$A92,СВЦЭМ!$B$33:$B$776,T$83)+'СЕТ СН'!$H$11+СВЦЭМ!$D$10+'СЕТ СН'!$H$6-'СЕТ СН'!$H$23</f>
        <v>819.62385090999999</v>
      </c>
      <c r="U92" s="36">
        <f>SUMIFS(СВЦЭМ!$D$33:$D$776,СВЦЭМ!$A$33:$A$776,$A92,СВЦЭМ!$B$33:$B$776,U$83)+'СЕТ СН'!$H$11+СВЦЭМ!$D$10+'СЕТ СН'!$H$6-'СЕТ СН'!$H$23</f>
        <v>806.77837485999999</v>
      </c>
      <c r="V92" s="36">
        <f>SUMIFS(СВЦЭМ!$D$33:$D$776,СВЦЭМ!$A$33:$A$776,$A92,СВЦЭМ!$B$33:$B$776,V$83)+'СЕТ СН'!$H$11+СВЦЭМ!$D$10+'СЕТ СН'!$H$6-'СЕТ СН'!$H$23</f>
        <v>803.59913562999998</v>
      </c>
      <c r="W92" s="36">
        <f>SUMIFS(СВЦЭМ!$D$33:$D$776,СВЦЭМ!$A$33:$A$776,$A92,СВЦЭМ!$B$33:$B$776,W$83)+'СЕТ СН'!$H$11+СВЦЭМ!$D$10+'СЕТ СН'!$H$6-'СЕТ СН'!$H$23</f>
        <v>784.99713191000001</v>
      </c>
      <c r="X92" s="36">
        <f>SUMIFS(СВЦЭМ!$D$33:$D$776,СВЦЭМ!$A$33:$A$776,$A92,СВЦЭМ!$B$33:$B$776,X$83)+'СЕТ СН'!$H$11+СВЦЭМ!$D$10+'СЕТ СН'!$H$6-'СЕТ СН'!$H$23</f>
        <v>792.36212065000007</v>
      </c>
      <c r="Y92" s="36">
        <f>SUMIFS(СВЦЭМ!$D$33:$D$776,СВЦЭМ!$A$33:$A$776,$A92,СВЦЭМ!$B$33:$B$776,Y$83)+'СЕТ СН'!$H$11+СВЦЭМ!$D$10+'СЕТ СН'!$H$6-'СЕТ СН'!$H$23</f>
        <v>872.89128807999998</v>
      </c>
    </row>
    <row r="93" spans="1:27" ht="15.75" x14ac:dyDescent="0.2">
      <c r="A93" s="35">
        <f t="shared" si="2"/>
        <v>43626</v>
      </c>
      <c r="B93" s="36">
        <f>SUMIFS(СВЦЭМ!$D$33:$D$776,СВЦЭМ!$A$33:$A$776,$A93,СВЦЭМ!$B$33:$B$776,B$83)+'СЕТ СН'!$H$11+СВЦЭМ!$D$10+'СЕТ СН'!$H$6-'СЕТ СН'!$H$23</f>
        <v>988.02735061999999</v>
      </c>
      <c r="C93" s="36">
        <f>SUMIFS(СВЦЭМ!$D$33:$D$776,СВЦЭМ!$A$33:$A$776,$A93,СВЦЭМ!$B$33:$B$776,C$83)+'СЕТ СН'!$H$11+СВЦЭМ!$D$10+'СЕТ СН'!$H$6-'СЕТ СН'!$H$23</f>
        <v>1032.0491301500001</v>
      </c>
      <c r="D93" s="36">
        <f>SUMIFS(СВЦЭМ!$D$33:$D$776,СВЦЭМ!$A$33:$A$776,$A93,СВЦЭМ!$B$33:$B$776,D$83)+'СЕТ СН'!$H$11+СВЦЭМ!$D$10+'СЕТ СН'!$H$6-'СЕТ СН'!$H$23</f>
        <v>1053.19942001</v>
      </c>
      <c r="E93" s="36">
        <f>SUMIFS(СВЦЭМ!$D$33:$D$776,СВЦЭМ!$A$33:$A$776,$A93,СВЦЭМ!$B$33:$B$776,E$83)+'СЕТ СН'!$H$11+СВЦЭМ!$D$10+'СЕТ СН'!$H$6-'СЕТ СН'!$H$23</f>
        <v>1052.48446642</v>
      </c>
      <c r="F93" s="36">
        <f>SUMIFS(СВЦЭМ!$D$33:$D$776,СВЦЭМ!$A$33:$A$776,$A93,СВЦЭМ!$B$33:$B$776,F$83)+'СЕТ СН'!$H$11+СВЦЭМ!$D$10+'СЕТ СН'!$H$6-'СЕТ СН'!$H$23</f>
        <v>1052.3397182600002</v>
      </c>
      <c r="G93" s="36">
        <f>SUMIFS(СВЦЭМ!$D$33:$D$776,СВЦЭМ!$A$33:$A$776,$A93,СВЦЭМ!$B$33:$B$776,G$83)+'СЕТ СН'!$H$11+СВЦЭМ!$D$10+'СЕТ СН'!$H$6-'СЕТ СН'!$H$23</f>
        <v>1052.3112804300001</v>
      </c>
      <c r="H93" s="36">
        <f>SUMIFS(СВЦЭМ!$D$33:$D$776,СВЦЭМ!$A$33:$A$776,$A93,СВЦЭМ!$B$33:$B$776,H$83)+'СЕТ СН'!$H$11+СВЦЭМ!$D$10+'СЕТ СН'!$H$6-'СЕТ СН'!$H$23</f>
        <v>1044.4359415200001</v>
      </c>
      <c r="I93" s="36">
        <f>SUMIFS(СВЦЭМ!$D$33:$D$776,СВЦЭМ!$A$33:$A$776,$A93,СВЦЭМ!$B$33:$B$776,I$83)+'СЕТ СН'!$H$11+СВЦЭМ!$D$10+'СЕТ СН'!$H$6-'СЕТ СН'!$H$23</f>
        <v>995.79389215000003</v>
      </c>
      <c r="J93" s="36">
        <f>SUMIFS(СВЦЭМ!$D$33:$D$776,СВЦЭМ!$A$33:$A$776,$A93,СВЦЭМ!$B$33:$B$776,J$83)+'СЕТ СН'!$H$11+СВЦЭМ!$D$10+'СЕТ СН'!$H$6-'СЕТ СН'!$H$23</f>
        <v>959.48045657</v>
      </c>
      <c r="K93" s="36">
        <f>SUMIFS(СВЦЭМ!$D$33:$D$776,СВЦЭМ!$A$33:$A$776,$A93,СВЦЭМ!$B$33:$B$776,K$83)+'СЕТ СН'!$H$11+СВЦЭМ!$D$10+'СЕТ СН'!$H$6-'СЕТ СН'!$H$23</f>
        <v>932.40697609000006</v>
      </c>
      <c r="L93" s="36">
        <f>SUMIFS(СВЦЭМ!$D$33:$D$776,СВЦЭМ!$A$33:$A$776,$A93,СВЦЭМ!$B$33:$B$776,L$83)+'СЕТ СН'!$H$11+СВЦЭМ!$D$10+'СЕТ СН'!$H$6-'СЕТ СН'!$H$23</f>
        <v>917.53738056000009</v>
      </c>
      <c r="M93" s="36">
        <f>SUMIFS(СВЦЭМ!$D$33:$D$776,СВЦЭМ!$A$33:$A$776,$A93,СВЦЭМ!$B$33:$B$776,M$83)+'СЕТ СН'!$H$11+СВЦЭМ!$D$10+'СЕТ СН'!$H$6-'СЕТ СН'!$H$23</f>
        <v>896.05989495000006</v>
      </c>
      <c r="N93" s="36">
        <f>SUMIFS(СВЦЭМ!$D$33:$D$776,СВЦЭМ!$A$33:$A$776,$A93,СВЦЭМ!$B$33:$B$776,N$83)+'СЕТ СН'!$H$11+СВЦЭМ!$D$10+'СЕТ СН'!$H$6-'СЕТ СН'!$H$23</f>
        <v>920.08817810000005</v>
      </c>
      <c r="O93" s="36">
        <f>SUMIFS(СВЦЭМ!$D$33:$D$776,СВЦЭМ!$A$33:$A$776,$A93,СВЦЭМ!$B$33:$B$776,O$83)+'СЕТ СН'!$H$11+СВЦЭМ!$D$10+'СЕТ СН'!$H$6-'СЕТ СН'!$H$23</f>
        <v>913.12530078999998</v>
      </c>
      <c r="P93" s="36">
        <f>SUMIFS(СВЦЭМ!$D$33:$D$776,СВЦЭМ!$A$33:$A$776,$A93,СВЦЭМ!$B$33:$B$776,P$83)+'СЕТ СН'!$H$11+СВЦЭМ!$D$10+'СЕТ СН'!$H$6-'СЕТ СН'!$H$23</f>
        <v>927.71572404000005</v>
      </c>
      <c r="Q93" s="36">
        <f>SUMIFS(СВЦЭМ!$D$33:$D$776,СВЦЭМ!$A$33:$A$776,$A93,СВЦЭМ!$B$33:$B$776,Q$83)+'СЕТ СН'!$H$11+СВЦЭМ!$D$10+'СЕТ СН'!$H$6-'СЕТ СН'!$H$23</f>
        <v>883.43977487000006</v>
      </c>
      <c r="R93" s="36">
        <f>SUMIFS(СВЦЭМ!$D$33:$D$776,СВЦЭМ!$A$33:$A$776,$A93,СВЦЭМ!$B$33:$B$776,R$83)+'СЕТ СН'!$H$11+СВЦЭМ!$D$10+'СЕТ СН'!$H$6-'СЕТ СН'!$H$23</f>
        <v>841.55413530999999</v>
      </c>
      <c r="S93" s="36">
        <f>SUMIFS(СВЦЭМ!$D$33:$D$776,СВЦЭМ!$A$33:$A$776,$A93,СВЦЭМ!$B$33:$B$776,S$83)+'СЕТ СН'!$H$11+СВЦЭМ!$D$10+'СЕТ СН'!$H$6-'СЕТ СН'!$H$23</f>
        <v>865.74002341000005</v>
      </c>
      <c r="T93" s="36">
        <f>SUMIFS(СВЦЭМ!$D$33:$D$776,СВЦЭМ!$A$33:$A$776,$A93,СВЦЭМ!$B$33:$B$776,T$83)+'СЕТ СН'!$H$11+СВЦЭМ!$D$10+'СЕТ СН'!$H$6-'СЕТ СН'!$H$23</f>
        <v>871.27509537000003</v>
      </c>
      <c r="U93" s="36">
        <f>SUMIFS(СВЦЭМ!$D$33:$D$776,СВЦЭМ!$A$33:$A$776,$A93,СВЦЭМ!$B$33:$B$776,U$83)+'СЕТ СН'!$H$11+СВЦЭМ!$D$10+'СЕТ СН'!$H$6-'СЕТ СН'!$H$23</f>
        <v>854.61280588</v>
      </c>
      <c r="V93" s="36">
        <f>SUMIFS(СВЦЭМ!$D$33:$D$776,СВЦЭМ!$A$33:$A$776,$A93,СВЦЭМ!$B$33:$B$776,V$83)+'СЕТ СН'!$H$11+СВЦЭМ!$D$10+'СЕТ СН'!$H$6-'СЕТ СН'!$H$23</f>
        <v>840.01979564999999</v>
      </c>
      <c r="W93" s="36">
        <f>SUMIFS(СВЦЭМ!$D$33:$D$776,СВЦЭМ!$A$33:$A$776,$A93,СВЦЭМ!$B$33:$B$776,W$83)+'СЕТ СН'!$H$11+СВЦЭМ!$D$10+'СЕТ СН'!$H$6-'СЕТ СН'!$H$23</f>
        <v>823.74378773000001</v>
      </c>
      <c r="X93" s="36">
        <f>SUMIFS(СВЦЭМ!$D$33:$D$776,СВЦЭМ!$A$33:$A$776,$A93,СВЦЭМ!$B$33:$B$776,X$83)+'СЕТ СН'!$H$11+СВЦЭМ!$D$10+'СЕТ СН'!$H$6-'СЕТ СН'!$H$23</f>
        <v>830.49945005000006</v>
      </c>
      <c r="Y93" s="36">
        <f>SUMIFS(СВЦЭМ!$D$33:$D$776,СВЦЭМ!$A$33:$A$776,$A93,СВЦЭМ!$B$33:$B$776,Y$83)+'СЕТ СН'!$H$11+СВЦЭМ!$D$10+'СЕТ СН'!$H$6-'СЕТ СН'!$H$23</f>
        <v>916.26671227999998</v>
      </c>
    </row>
    <row r="94" spans="1:27" ht="15.75" x14ac:dyDescent="0.2">
      <c r="A94" s="35">
        <f t="shared" si="2"/>
        <v>43627</v>
      </c>
      <c r="B94" s="36">
        <f>SUMIFS(СВЦЭМ!$D$33:$D$776,СВЦЭМ!$A$33:$A$776,$A94,СВЦЭМ!$B$33:$B$776,B$83)+'СЕТ СН'!$H$11+СВЦЭМ!$D$10+'СЕТ СН'!$H$6-'СЕТ СН'!$H$23</f>
        <v>1031.02086001</v>
      </c>
      <c r="C94" s="36">
        <f>SUMIFS(СВЦЭМ!$D$33:$D$776,СВЦЭМ!$A$33:$A$776,$A94,СВЦЭМ!$B$33:$B$776,C$83)+'СЕТ СН'!$H$11+СВЦЭМ!$D$10+'СЕТ СН'!$H$6-'СЕТ СН'!$H$23</f>
        <v>1099.9965742200002</v>
      </c>
      <c r="D94" s="36">
        <f>SUMIFS(СВЦЭМ!$D$33:$D$776,СВЦЭМ!$A$33:$A$776,$A94,СВЦЭМ!$B$33:$B$776,D$83)+'СЕТ СН'!$H$11+СВЦЭМ!$D$10+'СЕТ СН'!$H$6-'СЕТ СН'!$H$23</f>
        <v>1081.85884874</v>
      </c>
      <c r="E94" s="36">
        <f>SUMIFS(СВЦЭМ!$D$33:$D$776,СВЦЭМ!$A$33:$A$776,$A94,СВЦЭМ!$B$33:$B$776,E$83)+'СЕТ СН'!$H$11+СВЦЭМ!$D$10+'СЕТ СН'!$H$6-'СЕТ СН'!$H$23</f>
        <v>1078.0691584800002</v>
      </c>
      <c r="F94" s="36">
        <f>SUMIFS(СВЦЭМ!$D$33:$D$776,СВЦЭМ!$A$33:$A$776,$A94,СВЦЭМ!$B$33:$B$776,F$83)+'СЕТ СН'!$H$11+СВЦЭМ!$D$10+'СЕТ СН'!$H$6-'СЕТ СН'!$H$23</f>
        <v>1074.0022204900001</v>
      </c>
      <c r="G94" s="36">
        <f>SUMIFS(СВЦЭМ!$D$33:$D$776,СВЦЭМ!$A$33:$A$776,$A94,СВЦЭМ!$B$33:$B$776,G$83)+'СЕТ СН'!$H$11+СВЦЭМ!$D$10+'СЕТ СН'!$H$6-'СЕТ СН'!$H$23</f>
        <v>1075.3158713800001</v>
      </c>
      <c r="H94" s="36">
        <f>SUMIFS(СВЦЭМ!$D$33:$D$776,СВЦЭМ!$A$33:$A$776,$A94,СВЦЭМ!$B$33:$B$776,H$83)+'СЕТ СН'!$H$11+СВЦЭМ!$D$10+'СЕТ СН'!$H$6-'СЕТ СН'!$H$23</f>
        <v>1077.20618397</v>
      </c>
      <c r="I94" s="36">
        <f>SUMIFS(СВЦЭМ!$D$33:$D$776,СВЦЭМ!$A$33:$A$776,$A94,СВЦЭМ!$B$33:$B$776,I$83)+'СЕТ СН'!$H$11+СВЦЭМ!$D$10+'СЕТ СН'!$H$6-'СЕТ СН'!$H$23</f>
        <v>989.99142892999998</v>
      </c>
      <c r="J94" s="36">
        <f>SUMIFS(СВЦЭМ!$D$33:$D$776,СВЦЭМ!$A$33:$A$776,$A94,СВЦЭМ!$B$33:$B$776,J$83)+'СЕТ СН'!$H$11+СВЦЭМ!$D$10+'СЕТ СН'!$H$6-'СЕТ СН'!$H$23</f>
        <v>961.83707714000002</v>
      </c>
      <c r="K94" s="36">
        <f>SUMIFS(СВЦЭМ!$D$33:$D$776,СВЦЭМ!$A$33:$A$776,$A94,СВЦЭМ!$B$33:$B$776,K$83)+'СЕТ СН'!$H$11+СВЦЭМ!$D$10+'СЕТ СН'!$H$6-'СЕТ СН'!$H$23</f>
        <v>940.00204710000003</v>
      </c>
      <c r="L94" s="36">
        <f>SUMIFS(СВЦЭМ!$D$33:$D$776,СВЦЭМ!$A$33:$A$776,$A94,СВЦЭМ!$B$33:$B$776,L$83)+'СЕТ СН'!$H$11+СВЦЭМ!$D$10+'СЕТ СН'!$H$6-'СЕТ СН'!$H$23</f>
        <v>936.51034311000001</v>
      </c>
      <c r="M94" s="36">
        <f>SUMIFS(СВЦЭМ!$D$33:$D$776,СВЦЭМ!$A$33:$A$776,$A94,СВЦЭМ!$B$33:$B$776,M$83)+'СЕТ СН'!$H$11+СВЦЭМ!$D$10+'СЕТ СН'!$H$6-'СЕТ СН'!$H$23</f>
        <v>928.20734490000007</v>
      </c>
      <c r="N94" s="36">
        <f>SUMIFS(СВЦЭМ!$D$33:$D$776,СВЦЭМ!$A$33:$A$776,$A94,СВЦЭМ!$B$33:$B$776,N$83)+'СЕТ СН'!$H$11+СВЦЭМ!$D$10+'СЕТ СН'!$H$6-'СЕТ СН'!$H$23</f>
        <v>939.48973219000004</v>
      </c>
      <c r="O94" s="36">
        <f>SUMIFS(СВЦЭМ!$D$33:$D$776,СВЦЭМ!$A$33:$A$776,$A94,СВЦЭМ!$B$33:$B$776,O$83)+'СЕТ СН'!$H$11+СВЦЭМ!$D$10+'СЕТ СН'!$H$6-'СЕТ СН'!$H$23</f>
        <v>930.45954961000007</v>
      </c>
      <c r="P94" s="36">
        <f>SUMIFS(СВЦЭМ!$D$33:$D$776,СВЦЭМ!$A$33:$A$776,$A94,СВЦЭМ!$B$33:$B$776,P$83)+'СЕТ СН'!$H$11+СВЦЭМ!$D$10+'СЕТ СН'!$H$6-'СЕТ СН'!$H$23</f>
        <v>944.62050791000001</v>
      </c>
      <c r="Q94" s="36">
        <f>SUMIFS(СВЦЭМ!$D$33:$D$776,СВЦЭМ!$A$33:$A$776,$A94,СВЦЭМ!$B$33:$B$776,Q$83)+'СЕТ СН'!$H$11+СВЦЭМ!$D$10+'СЕТ СН'!$H$6-'СЕТ СН'!$H$23</f>
        <v>907.17035865000003</v>
      </c>
      <c r="R94" s="36">
        <f>SUMIFS(СВЦЭМ!$D$33:$D$776,СВЦЭМ!$A$33:$A$776,$A94,СВЦЭМ!$B$33:$B$776,R$83)+'СЕТ СН'!$H$11+СВЦЭМ!$D$10+'СЕТ СН'!$H$6-'СЕТ СН'!$H$23</f>
        <v>870.10402816999999</v>
      </c>
      <c r="S94" s="36">
        <f>SUMIFS(СВЦЭМ!$D$33:$D$776,СВЦЭМ!$A$33:$A$776,$A94,СВЦЭМ!$B$33:$B$776,S$83)+'СЕТ СН'!$H$11+СВЦЭМ!$D$10+'СЕТ СН'!$H$6-'СЕТ СН'!$H$23</f>
        <v>876.25608156999999</v>
      </c>
      <c r="T94" s="36">
        <f>SUMIFS(СВЦЭМ!$D$33:$D$776,СВЦЭМ!$A$33:$A$776,$A94,СВЦЭМ!$B$33:$B$776,T$83)+'СЕТ СН'!$H$11+СВЦЭМ!$D$10+'СЕТ СН'!$H$6-'СЕТ СН'!$H$23</f>
        <v>881.58540634000008</v>
      </c>
      <c r="U94" s="36">
        <f>SUMIFS(СВЦЭМ!$D$33:$D$776,СВЦЭМ!$A$33:$A$776,$A94,СВЦЭМ!$B$33:$B$776,U$83)+'СЕТ СН'!$H$11+СВЦЭМ!$D$10+'СЕТ СН'!$H$6-'СЕТ СН'!$H$23</f>
        <v>872.40616903</v>
      </c>
      <c r="V94" s="36">
        <f>SUMIFS(СВЦЭМ!$D$33:$D$776,СВЦЭМ!$A$33:$A$776,$A94,СВЦЭМ!$B$33:$B$776,V$83)+'СЕТ СН'!$H$11+СВЦЭМ!$D$10+'СЕТ СН'!$H$6-'СЕТ СН'!$H$23</f>
        <v>858.19957851000004</v>
      </c>
      <c r="W94" s="36">
        <f>SUMIFS(СВЦЭМ!$D$33:$D$776,СВЦЭМ!$A$33:$A$776,$A94,СВЦЭМ!$B$33:$B$776,W$83)+'СЕТ СН'!$H$11+СВЦЭМ!$D$10+'СЕТ СН'!$H$6-'СЕТ СН'!$H$23</f>
        <v>854.53419014000008</v>
      </c>
      <c r="X94" s="36">
        <f>SUMIFS(СВЦЭМ!$D$33:$D$776,СВЦЭМ!$A$33:$A$776,$A94,СВЦЭМ!$B$33:$B$776,X$83)+'СЕТ СН'!$H$11+СВЦЭМ!$D$10+'СЕТ СН'!$H$6-'СЕТ СН'!$H$23</f>
        <v>858.17154458000005</v>
      </c>
      <c r="Y94" s="36">
        <f>SUMIFS(СВЦЭМ!$D$33:$D$776,СВЦЭМ!$A$33:$A$776,$A94,СВЦЭМ!$B$33:$B$776,Y$83)+'СЕТ СН'!$H$11+СВЦЭМ!$D$10+'СЕТ СН'!$H$6-'СЕТ СН'!$H$23</f>
        <v>935.15009268000006</v>
      </c>
    </row>
    <row r="95" spans="1:27" ht="15.75" x14ac:dyDescent="0.2">
      <c r="A95" s="35">
        <f t="shared" si="2"/>
        <v>43628</v>
      </c>
      <c r="B95" s="36">
        <f>SUMIFS(СВЦЭМ!$D$33:$D$776,СВЦЭМ!$A$33:$A$776,$A95,СВЦЭМ!$B$33:$B$776,B$83)+'СЕТ СН'!$H$11+СВЦЭМ!$D$10+'СЕТ СН'!$H$6-'СЕТ СН'!$H$23</f>
        <v>979.08508625000002</v>
      </c>
      <c r="C95" s="36">
        <f>SUMIFS(СВЦЭМ!$D$33:$D$776,СВЦЭМ!$A$33:$A$776,$A95,СВЦЭМ!$B$33:$B$776,C$83)+'СЕТ СН'!$H$11+СВЦЭМ!$D$10+'СЕТ СН'!$H$6-'СЕТ СН'!$H$23</f>
        <v>1030.2390732900001</v>
      </c>
      <c r="D95" s="36">
        <f>SUMIFS(СВЦЭМ!$D$33:$D$776,СВЦЭМ!$A$33:$A$776,$A95,СВЦЭМ!$B$33:$B$776,D$83)+'СЕТ СН'!$H$11+СВЦЭМ!$D$10+'СЕТ СН'!$H$6-'СЕТ СН'!$H$23</f>
        <v>1067.8655492700002</v>
      </c>
      <c r="E95" s="36">
        <f>SUMIFS(СВЦЭМ!$D$33:$D$776,СВЦЭМ!$A$33:$A$776,$A95,СВЦЭМ!$B$33:$B$776,E$83)+'СЕТ СН'!$H$11+СВЦЭМ!$D$10+'СЕТ СН'!$H$6-'СЕТ СН'!$H$23</f>
        <v>1076.5970386500001</v>
      </c>
      <c r="F95" s="36">
        <f>SUMIFS(СВЦЭМ!$D$33:$D$776,СВЦЭМ!$A$33:$A$776,$A95,СВЦЭМ!$B$33:$B$776,F$83)+'СЕТ СН'!$H$11+СВЦЭМ!$D$10+'СЕТ СН'!$H$6-'СЕТ СН'!$H$23</f>
        <v>1088.7896128</v>
      </c>
      <c r="G95" s="36">
        <f>SUMIFS(СВЦЭМ!$D$33:$D$776,СВЦЭМ!$A$33:$A$776,$A95,СВЦЭМ!$B$33:$B$776,G$83)+'СЕТ СН'!$H$11+СВЦЭМ!$D$10+'СЕТ СН'!$H$6-'СЕТ СН'!$H$23</f>
        <v>1096.11840837</v>
      </c>
      <c r="H95" s="36">
        <f>SUMIFS(СВЦЭМ!$D$33:$D$776,СВЦЭМ!$A$33:$A$776,$A95,СВЦЭМ!$B$33:$B$776,H$83)+'СЕТ СН'!$H$11+СВЦЭМ!$D$10+'СЕТ СН'!$H$6-'СЕТ СН'!$H$23</f>
        <v>1080.5976227200001</v>
      </c>
      <c r="I95" s="36">
        <f>SUMIFS(СВЦЭМ!$D$33:$D$776,СВЦЭМ!$A$33:$A$776,$A95,СВЦЭМ!$B$33:$B$776,I$83)+'СЕТ СН'!$H$11+СВЦЭМ!$D$10+'СЕТ СН'!$H$6-'СЕТ СН'!$H$23</f>
        <v>1047.9264318</v>
      </c>
      <c r="J95" s="36">
        <f>SUMIFS(СВЦЭМ!$D$33:$D$776,СВЦЭМ!$A$33:$A$776,$A95,СВЦЭМ!$B$33:$B$776,J$83)+'СЕТ СН'!$H$11+СВЦЭМ!$D$10+'СЕТ СН'!$H$6-'СЕТ СН'!$H$23</f>
        <v>994.77019908</v>
      </c>
      <c r="K95" s="36">
        <f>SUMIFS(СВЦЭМ!$D$33:$D$776,СВЦЭМ!$A$33:$A$776,$A95,СВЦЭМ!$B$33:$B$776,K$83)+'СЕТ СН'!$H$11+СВЦЭМ!$D$10+'СЕТ СН'!$H$6-'СЕТ СН'!$H$23</f>
        <v>944.29064542000003</v>
      </c>
      <c r="L95" s="36">
        <f>SUMIFS(СВЦЭМ!$D$33:$D$776,СВЦЭМ!$A$33:$A$776,$A95,СВЦЭМ!$B$33:$B$776,L$83)+'СЕТ СН'!$H$11+СВЦЭМ!$D$10+'СЕТ СН'!$H$6-'СЕТ СН'!$H$23</f>
        <v>915.39676248000001</v>
      </c>
      <c r="M95" s="36">
        <f>SUMIFS(СВЦЭМ!$D$33:$D$776,СВЦЭМ!$A$33:$A$776,$A95,СВЦЭМ!$B$33:$B$776,M$83)+'СЕТ СН'!$H$11+СВЦЭМ!$D$10+'СЕТ СН'!$H$6-'СЕТ СН'!$H$23</f>
        <v>890.44220359000008</v>
      </c>
      <c r="N95" s="36">
        <f>SUMIFS(СВЦЭМ!$D$33:$D$776,СВЦЭМ!$A$33:$A$776,$A95,СВЦЭМ!$B$33:$B$776,N$83)+'СЕТ СН'!$H$11+СВЦЭМ!$D$10+'СЕТ СН'!$H$6-'СЕТ СН'!$H$23</f>
        <v>911.63162927000008</v>
      </c>
      <c r="O95" s="36">
        <f>SUMIFS(СВЦЭМ!$D$33:$D$776,СВЦЭМ!$A$33:$A$776,$A95,СВЦЭМ!$B$33:$B$776,O$83)+'СЕТ СН'!$H$11+СВЦЭМ!$D$10+'СЕТ СН'!$H$6-'СЕТ СН'!$H$23</f>
        <v>900.40422656999999</v>
      </c>
      <c r="P95" s="36">
        <f>SUMIFS(СВЦЭМ!$D$33:$D$776,СВЦЭМ!$A$33:$A$776,$A95,СВЦЭМ!$B$33:$B$776,P$83)+'СЕТ СН'!$H$11+СВЦЭМ!$D$10+'СЕТ СН'!$H$6-'СЕТ СН'!$H$23</f>
        <v>906.03286571000001</v>
      </c>
      <c r="Q95" s="36">
        <f>SUMIFS(СВЦЭМ!$D$33:$D$776,СВЦЭМ!$A$33:$A$776,$A95,СВЦЭМ!$B$33:$B$776,Q$83)+'СЕТ СН'!$H$11+СВЦЭМ!$D$10+'СЕТ СН'!$H$6-'СЕТ СН'!$H$23</f>
        <v>874.23029292000001</v>
      </c>
      <c r="R95" s="36">
        <f>SUMIFS(СВЦЭМ!$D$33:$D$776,СВЦЭМ!$A$33:$A$776,$A95,СВЦЭМ!$B$33:$B$776,R$83)+'СЕТ СН'!$H$11+СВЦЭМ!$D$10+'СЕТ СН'!$H$6-'СЕТ СН'!$H$23</f>
        <v>833.99423013000001</v>
      </c>
      <c r="S95" s="36">
        <f>SUMIFS(СВЦЭМ!$D$33:$D$776,СВЦЭМ!$A$33:$A$776,$A95,СВЦЭМ!$B$33:$B$776,S$83)+'СЕТ СН'!$H$11+СВЦЭМ!$D$10+'СЕТ СН'!$H$6-'СЕТ СН'!$H$23</f>
        <v>850.73387966000007</v>
      </c>
      <c r="T95" s="36">
        <f>SUMIFS(СВЦЭМ!$D$33:$D$776,СВЦЭМ!$A$33:$A$776,$A95,СВЦЭМ!$B$33:$B$776,T$83)+'СЕТ СН'!$H$11+СВЦЭМ!$D$10+'СЕТ СН'!$H$6-'СЕТ СН'!$H$23</f>
        <v>846.50333878000004</v>
      </c>
      <c r="U95" s="36">
        <f>SUMIFS(СВЦЭМ!$D$33:$D$776,СВЦЭМ!$A$33:$A$776,$A95,СВЦЭМ!$B$33:$B$776,U$83)+'СЕТ СН'!$H$11+СВЦЭМ!$D$10+'СЕТ СН'!$H$6-'СЕТ СН'!$H$23</f>
        <v>832.57140678000007</v>
      </c>
      <c r="V95" s="36">
        <f>SUMIFS(СВЦЭМ!$D$33:$D$776,СВЦЭМ!$A$33:$A$776,$A95,СВЦЭМ!$B$33:$B$776,V$83)+'СЕТ СН'!$H$11+СВЦЭМ!$D$10+'СЕТ СН'!$H$6-'СЕТ СН'!$H$23</f>
        <v>820.65660962000004</v>
      </c>
      <c r="W95" s="36">
        <f>SUMIFS(СВЦЭМ!$D$33:$D$776,СВЦЭМ!$A$33:$A$776,$A95,СВЦЭМ!$B$33:$B$776,W$83)+'СЕТ СН'!$H$11+СВЦЭМ!$D$10+'СЕТ СН'!$H$6-'СЕТ СН'!$H$23</f>
        <v>800.50184283999999</v>
      </c>
      <c r="X95" s="36">
        <f>SUMIFS(СВЦЭМ!$D$33:$D$776,СВЦЭМ!$A$33:$A$776,$A95,СВЦЭМ!$B$33:$B$776,X$83)+'СЕТ СН'!$H$11+СВЦЭМ!$D$10+'СЕТ СН'!$H$6-'СЕТ СН'!$H$23</f>
        <v>822.41959661999999</v>
      </c>
      <c r="Y95" s="36">
        <f>SUMIFS(СВЦЭМ!$D$33:$D$776,СВЦЭМ!$A$33:$A$776,$A95,СВЦЭМ!$B$33:$B$776,Y$83)+'СЕТ СН'!$H$11+СВЦЭМ!$D$10+'СЕТ СН'!$H$6-'СЕТ СН'!$H$23</f>
        <v>907.27148506000003</v>
      </c>
    </row>
    <row r="96" spans="1:27" ht="15.75" x14ac:dyDescent="0.2">
      <c r="A96" s="35">
        <f t="shared" si="2"/>
        <v>43629</v>
      </c>
      <c r="B96" s="36">
        <f>SUMIFS(СВЦЭМ!$D$33:$D$776,СВЦЭМ!$A$33:$A$776,$A96,СВЦЭМ!$B$33:$B$776,B$83)+'СЕТ СН'!$H$11+СВЦЭМ!$D$10+'СЕТ СН'!$H$6-'СЕТ СН'!$H$23</f>
        <v>984.36403152000003</v>
      </c>
      <c r="C96" s="36">
        <f>SUMIFS(СВЦЭМ!$D$33:$D$776,СВЦЭМ!$A$33:$A$776,$A96,СВЦЭМ!$B$33:$B$776,C$83)+'СЕТ СН'!$H$11+СВЦЭМ!$D$10+'СЕТ СН'!$H$6-'СЕТ СН'!$H$23</f>
        <v>1043.6563703700001</v>
      </c>
      <c r="D96" s="36">
        <f>SUMIFS(СВЦЭМ!$D$33:$D$776,СВЦЭМ!$A$33:$A$776,$A96,СВЦЭМ!$B$33:$B$776,D$83)+'СЕТ СН'!$H$11+СВЦЭМ!$D$10+'СЕТ СН'!$H$6-'СЕТ СН'!$H$23</f>
        <v>1065.4230981200001</v>
      </c>
      <c r="E96" s="36">
        <f>SUMIFS(СВЦЭМ!$D$33:$D$776,СВЦЭМ!$A$33:$A$776,$A96,СВЦЭМ!$B$33:$B$776,E$83)+'СЕТ СН'!$H$11+СВЦЭМ!$D$10+'СЕТ СН'!$H$6-'СЕТ СН'!$H$23</f>
        <v>1077.3948786600001</v>
      </c>
      <c r="F96" s="36">
        <f>SUMIFS(СВЦЭМ!$D$33:$D$776,СВЦЭМ!$A$33:$A$776,$A96,СВЦЭМ!$B$33:$B$776,F$83)+'СЕТ СН'!$H$11+СВЦЭМ!$D$10+'СЕТ СН'!$H$6-'СЕТ СН'!$H$23</f>
        <v>1079.7448754100001</v>
      </c>
      <c r="G96" s="36">
        <f>SUMIFS(СВЦЭМ!$D$33:$D$776,СВЦЭМ!$A$33:$A$776,$A96,СВЦЭМ!$B$33:$B$776,G$83)+'СЕТ СН'!$H$11+СВЦЭМ!$D$10+'СЕТ СН'!$H$6-'СЕТ СН'!$H$23</f>
        <v>1089.5566835100001</v>
      </c>
      <c r="H96" s="36">
        <f>SUMIFS(СВЦЭМ!$D$33:$D$776,СВЦЭМ!$A$33:$A$776,$A96,СВЦЭМ!$B$33:$B$776,H$83)+'СЕТ СН'!$H$11+СВЦЭМ!$D$10+'СЕТ СН'!$H$6-'СЕТ СН'!$H$23</f>
        <v>1020.16654385</v>
      </c>
      <c r="I96" s="36">
        <f>SUMIFS(СВЦЭМ!$D$33:$D$776,СВЦЭМ!$A$33:$A$776,$A96,СВЦЭМ!$B$33:$B$776,I$83)+'СЕТ СН'!$H$11+СВЦЭМ!$D$10+'СЕТ СН'!$H$6-'СЕТ СН'!$H$23</f>
        <v>971.23021494</v>
      </c>
      <c r="J96" s="36">
        <f>SUMIFS(СВЦЭМ!$D$33:$D$776,СВЦЭМ!$A$33:$A$776,$A96,СВЦЭМ!$B$33:$B$776,J$83)+'СЕТ СН'!$H$11+СВЦЭМ!$D$10+'СЕТ СН'!$H$6-'СЕТ СН'!$H$23</f>
        <v>956.22623656000007</v>
      </c>
      <c r="K96" s="36">
        <f>SUMIFS(СВЦЭМ!$D$33:$D$776,СВЦЭМ!$A$33:$A$776,$A96,СВЦЭМ!$B$33:$B$776,K$83)+'СЕТ СН'!$H$11+СВЦЭМ!$D$10+'СЕТ СН'!$H$6-'СЕТ СН'!$H$23</f>
        <v>925.79268409000008</v>
      </c>
      <c r="L96" s="36">
        <f>SUMIFS(СВЦЭМ!$D$33:$D$776,СВЦЭМ!$A$33:$A$776,$A96,СВЦЭМ!$B$33:$B$776,L$83)+'СЕТ СН'!$H$11+СВЦЭМ!$D$10+'СЕТ СН'!$H$6-'СЕТ СН'!$H$23</f>
        <v>916.19223803</v>
      </c>
      <c r="M96" s="36">
        <f>SUMIFS(СВЦЭМ!$D$33:$D$776,СВЦЭМ!$A$33:$A$776,$A96,СВЦЭМ!$B$33:$B$776,M$83)+'СЕТ СН'!$H$11+СВЦЭМ!$D$10+'СЕТ СН'!$H$6-'СЕТ СН'!$H$23</f>
        <v>908.39185396000005</v>
      </c>
      <c r="N96" s="36">
        <f>SUMIFS(СВЦЭМ!$D$33:$D$776,СВЦЭМ!$A$33:$A$776,$A96,СВЦЭМ!$B$33:$B$776,N$83)+'СЕТ СН'!$H$11+СВЦЭМ!$D$10+'СЕТ СН'!$H$6-'СЕТ СН'!$H$23</f>
        <v>934.07894680000004</v>
      </c>
      <c r="O96" s="36">
        <f>SUMIFS(СВЦЭМ!$D$33:$D$776,СВЦЭМ!$A$33:$A$776,$A96,СВЦЭМ!$B$33:$B$776,O$83)+'СЕТ СН'!$H$11+СВЦЭМ!$D$10+'СЕТ СН'!$H$6-'СЕТ СН'!$H$23</f>
        <v>920.46543140000006</v>
      </c>
      <c r="P96" s="36">
        <f>SUMIFS(СВЦЭМ!$D$33:$D$776,СВЦЭМ!$A$33:$A$776,$A96,СВЦЭМ!$B$33:$B$776,P$83)+'СЕТ СН'!$H$11+СВЦЭМ!$D$10+'СЕТ СН'!$H$6-'СЕТ СН'!$H$23</f>
        <v>930.07004213000005</v>
      </c>
      <c r="Q96" s="36">
        <f>SUMIFS(СВЦЭМ!$D$33:$D$776,СВЦЭМ!$A$33:$A$776,$A96,СВЦЭМ!$B$33:$B$776,Q$83)+'СЕТ СН'!$H$11+СВЦЭМ!$D$10+'СЕТ СН'!$H$6-'СЕТ СН'!$H$23</f>
        <v>899.28243934</v>
      </c>
      <c r="R96" s="36">
        <f>SUMIFS(СВЦЭМ!$D$33:$D$776,СВЦЭМ!$A$33:$A$776,$A96,СВЦЭМ!$B$33:$B$776,R$83)+'СЕТ СН'!$H$11+СВЦЭМ!$D$10+'СЕТ СН'!$H$6-'СЕТ СН'!$H$23</f>
        <v>865.94426594000004</v>
      </c>
      <c r="S96" s="36">
        <f>SUMIFS(СВЦЭМ!$D$33:$D$776,СВЦЭМ!$A$33:$A$776,$A96,СВЦЭМ!$B$33:$B$776,S$83)+'СЕТ СН'!$H$11+СВЦЭМ!$D$10+'СЕТ СН'!$H$6-'СЕТ СН'!$H$23</f>
        <v>886.50398657000005</v>
      </c>
      <c r="T96" s="36">
        <f>SUMIFS(СВЦЭМ!$D$33:$D$776,СВЦЭМ!$A$33:$A$776,$A96,СВЦЭМ!$B$33:$B$776,T$83)+'СЕТ СН'!$H$11+СВЦЭМ!$D$10+'СЕТ СН'!$H$6-'СЕТ СН'!$H$23</f>
        <v>881.19782758000008</v>
      </c>
      <c r="U96" s="36">
        <f>SUMIFS(СВЦЭМ!$D$33:$D$776,СВЦЭМ!$A$33:$A$776,$A96,СВЦЭМ!$B$33:$B$776,U$83)+'СЕТ СН'!$H$11+СВЦЭМ!$D$10+'СЕТ СН'!$H$6-'СЕТ СН'!$H$23</f>
        <v>850.31249438000009</v>
      </c>
      <c r="V96" s="36">
        <f>SUMIFS(СВЦЭМ!$D$33:$D$776,СВЦЭМ!$A$33:$A$776,$A96,СВЦЭМ!$B$33:$B$776,V$83)+'СЕТ СН'!$H$11+СВЦЭМ!$D$10+'СЕТ СН'!$H$6-'СЕТ СН'!$H$23</f>
        <v>843.17861469000002</v>
      </c>
      <c r="W96" s="36">
        <f>SUMIFS(СВЦЭМ!$D$33:$D$776,СВЦЭМ!$A$33:$A$776,$A96,СВЦЭМ!$B$33:$B$776,W$83)+'СЕТ СН'!$H$11+СВЦЭМ!$D$10+'СЕТ СН'!$H$6-'СЕТ СН'!$H$23</f>
        <v>838.23012166000001</v>
      </c>
      <c r="X96" s="36">
        <f>SUMIFS(СВЦЭМ!$D$33:$D$776,СВЦЭМ!$A$33:$A$776,$A96,СВЦЭМ!$B$33:$B$776,X$83)+'СЕТ СН'!$H$11+СВЦЭМ!$D$10+'СЕТ СН'!$H$6-'СЕТ СН'!$H$23</f>
        <v>835.21603593999998</v>
      </c>
      <c r="Y96" s="36">
        <f>SUMIFS(СВЦЭМ!$D$33:$D$776,СВЦЭМ!$A$33:$A$776,$A96,СВЦЭМ!$B$33:$B$776,Y$83)+'СЕТ СН'!$H$11+СВЦЭМ!$D$10+'СЕТ СН'!$H$6-'СЕТ СН'!$H$23</f>
        <v>913.59379375000003</v>
      </c>
    </row>
    <row r="97" spans="1:25" ht="15.75" x14ac:dyDescent="0.2">
      <c r="A97" s="35">
        <f t="shared" si="2"/>
        <v>43630</v>
      </c>
      <c r="B97" s="36">
        <f>SUMIFS(СВЦЭМ!$D$33:$D$776,СВЦЭМ!$A$33:$A$776,$A97,СВЦЭМ!$B$33:$B$776,B$83)+'СЕТ СН'!$H$11+СВЦЭМ!$D$10+'СЕТ СН'!$H$6-'СЕТ СН'!$H$23</f>
        <v>1000.3230817</v>
      </c>
      <c r="C97" s="36">
        <f>SUMIFS(СВЦЭМ!$D$33:$D$776,СВЦЭМ!$A$33:$A$776,$A97,СВЦЭМ!$B$33:$B$776,C$83)+'СЕТ СН'!$H$11+СВЦЭМ!$D$10+'СЕТ СН'!$H$6-'СЕТ СН'!$H$23</f>
        <v>1043.7899024600001</v>
      </c>
      <c r="D97" s="36">
        <f>SUMIFS(СВЦЭМ!$D$33:$D$776,СВЦЭМ!$A$33:$A$776,$A97,СВЦЭМ!$B$33:$B$776,D$83)+'СЕТ СН'!$H$11+СВЦЭМ!$D$10+'СЕТ СН'!$H$6-'СЕТ СН'!$H$23</f>
        <v>1070.49336292</v>
      </c>
      <c r="E97" s="36">
        <f>SUMIFS(СВЦЭМ!$D$33:$D$776,СВЦЭМ!$A$33:$A$776,$A97,СВЦЭМ!$B$33:$B$776,E$83)+'СЕТ СН'!$H$11+СВЦЭМ!$D$10+'СЕТ СН'!$H$6-'СЕТ СН'!$H$23</f>
        <v>1075.83816877</v>
      </c>
      <c r="F97" s="36">
        <f>SUMIFS(СВЦЭМ!$D$33:$D$776,СВЦЭМ!$A$33:$A$776,$A97,СВЦЭМ!$B$33:$B$776,F$83)+'СЕТ СН'!$H$11+СВЦЭМ!$D$10+'СЕТ СН'!$H$6-'СЕТ СН'!$H$23</f>
        <v>1065.4045902</v>
      </c>
      <c r="G97" s="36">
        <f>SUMIFS(СВЦЭМ!$D$33:$D$776,СВЦЭМ!$A$33:$A$776,$A97,СВЦЭМ!$B$33:$B$776,G$83)+'СЕТ СН'!$H$11+СВЦЭМ!$D$10+'СЕТ СН'!$H$6-'СЕТ СН'!$H$23</f>
        <v>1092.0108130600001</v>
      </c>
      <c r="H97" s="36">
        <f>SUMIFS(СВЦЭМ!$D$33:$D$776,СВЦЭМ!$A$33:$A$776,$A97,СВЦЭМ!$B$33:$B$776,H$83)+'СЕТ СН'!$H$11+СВЦЭМ!$D$10+'СЕТ СН'!$H$6-'СЕТ СН'!$H$23</f>
        <v>1030.2950118000001</v>
      </c>
      <c r="I97" s="36">
        <f>SUMIFS(СВЦЭМ!$D$33:$D$776,СВЦЭМ!$A$33:$A$776,$A97,СВЦЭМ!$B$33:$B$776,I$83)+'СЕТ СН'!$H$11+СВЦЭМ!$D$10+'СЕТ СН'!$H$6-'СЕТ СН'!$H$23</f>
        <v>980.76243308000005</v>
      </c>
      <c r="J97" s="36">
        <f>SUMIFS(СВЦЭМ!$D$33:$D$776,СВЦЭМ!$A$33:$A$776,$A97,СВЦЭМ!$B$33:$B$776,J$83)+'СЕТ СН'!$H$11+СВЦЭМ!$D$10+'СЕТ СН'!$H$6-'СЕТ СН'!$H$23</f>
        <v>932.50282974000004</v>
      </c>
      <c r="K97" s="36">
        <f>SUMIFS(СВЦЭМ!$D$33:$D$776,СВЦЭМ!$A$33:$A$776,$A97,СВЦЭМ!$B$33:$B$776,K$83)+'СЕТ СН'!$H$11+СВЦЭМ!$D$10+'СЕТ СН'!$H$6-'СЕТ СН'!$H$23</f>
        <v>921.64014892</v>
      </c>
      <c r="L97" s="36">
        <f>SUMIFS(СВЦЭМ!$D$33:$D$776,СВЦЭМ!$A$33:$A$776,$A97,СВЦЭМ!$B$33:$B$776,L$83)+'СЕТ СН'!$H$11+СВЦЭМ!$D$10+'СЕТ СН'!$H$6-'СЕТ СН'!$H$23</f>
        <v>912.15103339000007</v>
      </c>
      <c r="M97" s="36">
        <f>SUMIFS(СВЦЭМ!$D$33:$D$776,СВЦЭМ!$A$33:$A$776,$A97,СВЦЭМ!$B$33:$B$776,M$83)+'СЕТ СН'!$H$11+СВЦЭМ!$D$10+'СЕТ СН'!$H$6-'СЕТ СН'!$H$23</f>
        <v>892.77079119000007</v>
      </c>
      <c r="N97" s="36">
        <f>SUMIFS(СВЦЭМ!$D$33:$D$776,СВЦЭМ!$A$33:$A$776,$A97,СВЦЭМ!$B$33:$B$776,N$83)+'СЕТ СН'!$H$11+СВЦЭМ!$D$10+'СЕТ СН'!$H$6-'СЕТ СН'!$H$23</f>
        <v>919.94623754999998</v>
      </c>
      <c r="O97" s="36">
        <f>SUMIFS(СВЦЭМ!$D$33:$D$776,СВЦЭМ!$A$33:$A$776,$A97,СВЦЭМ!$B$33:$B$776,O$83)+'СЕТ СН'!$H$11+СВЦЭМ!$D$10+'СЕТ СН'!$H$6-'СЕТ СН'!$H$23</f>
        <v>907.70073667000008</v>
      </c>
      <c r="P97" s="36">
        <f>SUMIFS(СВЦЭМ!$D$33:$D$776,СВЦЭМ!$A$33:$A$776,$A97,СВЦЭМ!$B$33:$B$776,P$83)+'СЕТ СН'!$H$11+СВЦЭМ!$D$10+'СЕТ СН'!$H$6-'СЕТ СН'!$H$23</f>
        <v>905.88677683000003</v>
      </c>
      <c r="Q97" s="36">
        <f>SUMIFS(СВЦЭМ!$D$33:$D$776,СВЦЭМ!$A$33:$A$776,$A97,СВЦЭМ!$B$33:$B$776,Q$83)+'СЕТ СН'!$H$11+СВЦЭМ!$D$10+'СЕТ СН'!$H$6-'СЕТ СН'!$H$23</f>
        <v>876.71261135999998</v>
      </c>
      <c r="R97" s="36">
        <f>SUMIFS(СВЦЭМ!$D$33:$D$776,СВЦЭМ!$A$33:$A$776,$A97,СВЦЭМ!$B$33:$B$776,R$83)+'СЕТ СН'!$H$11+СВЦЭМ!$D$10+'СЕТ СН'!$H$6-'СЕТ СН'!$H$23</f>
        <v>839.92741526999998</v>
      </c>
      <c r="S97" s="36">
        <f>SUMIFS(СВЦЭМ!$D$33:$D$776,СВЦЭМ!$A$33:$A$776,$A97,СВЦЭМ!$B$33:$B$776,S$83)+'СЕТ СН'!$H$11+СВЦЭМ!$D$10+'СЕТ СН'!$H$6-'СЕТ СН'!$H$23</f>
        <v>859.25141764</v>
      </c>
      <c r="T97" s="36">
        <f>SUMIFS(СВЦЭМ!$D$33:$D$776,СВЦЭМ!$A$33:$A$776,$A97,СВЦЭМ!$B$33:$B$776,T$83)+'СЕТ СН'!$H$11+СВЦЭМ!$D$10+'СЕТ СН'!$H$6-'СЕТ СН'!$H$23</f>
        <v>851.00993257000005</v>
      </c>
      <c r="U97" s="36">
        <f>SUMIFS(СВЦЭМ!$D$33:$D$776,СВЦЭМ!$A$33:$A$776,$A97,СВЦЭМ!$B$33:$B$776,U$83)+'СЕТ СН'!$H$11+СВЦЭМ!$D$10+'СЕТ СН'!$H$6-'СЕТ СН'!$H$23</f>
        <v>846.83981390000008</v>
      </c>
      <c r="V97" s="36">
        <f>SUMIFS(СВЦЭМ!$D$33:$D$776,СВЦЭМ!$A$33:$A$776,$A97,СВЦЭМ!$B$33:$B$776,V$83)+'СЕТ СН'!$H$11+СВЦЭМ!$D$10+'СЕТ СН'!$H$6-'СЕТ СН'!$H$23</f>
        <v>841.27579896000009</v>
      </c>
      <c r="W97" s="36">
        <f>SUMIFS(СВЦЭМ!$D$33:$D$776,СВЦЭМ!$A$33:$A$776,$A97,СВЦЭМ!$B$33:$B$776,W$83)+'СЕТ СН'!$H$11+СВЦЭМ!$D$10+'СЕТ СН'!$H$6-'СЕТ СН'!$H$23</f>
        <v>835.22048378</v>
      </c>
      <c r="X97" s="36">
        <f>SUMIFS(СВЦЭМ!$D$33:$D$776,СВЦЭМ!$A$33:$A$776,$A97,СВЦЭМ!$B$33:$B$776,X$83)+'СЕТ СН'!$H$11+СВЦЭМ!$D$10+'СЕТ СН'!$H$6-'СЕТ СН'!$H$23</f>
        <v>852.70867981000004</v>
      </c>
      <c r="Y97" s="36">
        <f>SUMIFS(СВЦЭМ!$D$33:$D$776,СВЦЭМ!$A$33:$A$776,$A97,СВЦЭМ!$B$33:$B$776,Y$83)+'СЕТ СН'!$H$11+СВЦЭМ!$D$10+'СЕТ СН'!$H$6-'СЕТ СН'!$H$23</f>
        <v>888.14986075000002</v>
      </c>
    </row>
    <row r="98" spans="1:25" ht="15.75" x14ac:dyDescent="0.2">
      <c r="A98" s="35">
        <f t="shared" si="2"/>
        <v>43631</v>
      </c>
      <c r="B98" s="36">
        <f>SUMIFS(СВЦЭМ!$D$33:$D$776,СВЦЭМ!$A$33:$A$776,$A98,СВЦЭМ!$B$33:$B$776,B$83)+'СЕТ СН'!$H$11+СВЦЭМ!$D$10+'СЕТ СН'!$H$6-'СЕТ СН'!$H$23</f>
        <v>880.53944846000002</v>
      </c>
      <c r="C98" s="36">
        <f>SUMIFS(СВЦЭМ!$D$33:$D$776,СВЦЭМ!$A$33:$A$776,$A98,СВЦЭМ!$B$33:$B$776,C$83)+'СЕТ СН'!$H$11+СВЦЭМ!$D$10+'СЕТ СН'!$H$6-'СЕТ СН'!$H$23</f>
        <v>922.17690680999999</v>
      </c>
      <c r="D98" s="36">
        <f>SUMIFS(СВЦЭМ!$D$33:$D$776,СВЦЭМ!$A$33:$A$776,$A98,СВЦЭМ!$B$33:$B$776,D$83)+'СЕТ СН'!$H$11+СВЦЭМ!$D$10+'СЕТ СН'!$H$6-'СЕТ СН'!$H$23</f>
        <v>957.32644359000005</v>
      </c>
      <c r="E98" s="36">
        <f>SUMIFS(СВЦЭМ!$D$33:$D$776,СВЦЭМ!$A$33:$A$776,$A98,СВЦЭМ!$B$33:$B$776,E$83)+'СЕТ СН'!$H$11+СВЦЭМ!$D$10+'СЕТ СН'!$H$6-'СЕТ СН'!$H$23</f>
        <v>978.24904454</v>
      </c>
      <c r="F98" s="36">
        <f>SUMIFS(СВЦЭМ!$D$33:$D$776,СВЦЭМ!$A$33:$A$776,$A98,СВЦЭМ!$B$33:$B$776,F$83)+'СЕТ СН'!$H$11+СВЦЭМ!$D$10+'СЕТ СН'!$H$6-'СЕТ СН'!$H$23</f>
        <v>984.46409123000001</v>
      </c>
      <c r="G98" s="36">
        <f>SUMIFS(СВЦЭМ!$D$33:$D$776,СВЦЭМ!$A$33:$A$776,$A98,СВЦЭМ!$B$33:$B$776,G$83)+'СЕТ СН'!$H$11+СВЦЭМ!$D$10+'СЕТ СН'!$H$6-'СЕТ СН'!$H$23</f>
        <v>993.79221233999999</v>
      </c>
      <c r="H98" s="36">
        <f>SUMIFS(СВЦЭМ!$D$33:$D$776,СВЦЭМ!$A$33:$A$776,$A98,СВЦЭМ!$B$33:$B$776,H$83)+'СЕТ СН'!$H$11+СВЦЭМ!$D$10+'СЕТ СН'!$H$6-'СЕТ СН'!$H$23</f>
        <v>995.56418311000004</v>
      </c>
      <c r="I98" s="36">
        <f>SUMIFS(СВЦЭМ!$D$33:$D$776,СВЦЭМ!$A$33:$A$776,$A98,СВЦЭМ!$B$33:$B$776,I$83)+'СЕТ СН'!$H$11+СВЦЭМ!$D$10+'СЕТ СН'!$H$6-'СЕТ СН'!$H$23</f>
        <v>946.76621536000005</v>
      </c>
      <c r="J98" s="36">
        <f>SUMIFS(СВЦЭМ!$D$33:$D$776,СВЦЭМ!$A$33:$A$776,$A98,СВЦЭМ!$B$33:$B$776,J$83)+'СЕТ СН'!$H$11+СВЦЭМ!$D$10+'СЕТ СН'!$H$6-'СЕТ СН'!$H$23</f>
        <v>896.61302360000002</v>
      </c>
      <c r="K98" s="36">
        <f>SUMIFS(СВЦЭМ!$D$33:$D$776,СВЦЭМ!$A$33:$A$776,$A98,СВЦЭМ!$B$33:$B$776,K$83)+'СЕТ СН'!$H$11+СВЦЭМ!$D$10+'СЕТ СН'!$H$6-'СЕТ СН'!$H$23</f>
        <v>837.32800253000005</v>
      </c>
      <c r="L98" s="36">
        <f>SUMIFS(СВЦЭМ!$D$33:$D$776,СВЦЭМ!$A$33:$A$776,$A98,СВЦЭМ!$B$33:$B$776,L$83)+'СЕТ СН'!$H$11+СВЦЭМ!$D$10+'СЕТ СН'!$H$6-'СЕТ СН'!$H$23</f>
        <v>838.76340435999998</v>
      </c>
      <c r="M98" s="36">
        <f>SUMIFS(СВЦЭМ!$D$33:$D$776,СВЦЭМ!$A$33:$A$776,$A98,СВЦЭМ!$B$33:$B$776,M$83)+'СЕТ СН'!$H$11+СВЦЭМ!$D$10+'СЕТ СН'!$H$6-'СЕТ СН'!$H$23</f>
        <v>833.93070574000001</v>
      </c>
      <c r="N98" s="36">
        <f>SUMIFS(СВЦЭМ!$D$33:$D$776,СВЦЭМ!$A$33:$A$776,$A98,СВЦЭМ!$B$33:$B$776,N$83)+'СЕТ СН'!$H$11+СВЦЭМ!$D$10+'СЕТ СН'!$H$6-'СЕТ СН'!$H$23</f>
        <v>829.85626153999999</v>
      </c>
      <c r="O98" s="36">
        <f>SUMIFS(СВЦЭМ!$D$33:$D$776,СВЦЭМ!$A$33:$A$776,$A98,СВЦЭМ!$B$33:$B$776,O$83)+'СЕТ СН'!$H$11+СВЦЭМ!$D$10+'СЕТ СН'!$H$6-'СЕТ СН'!$H$23</f>
        <v>824.81095585000003</v>
      </c>
      <c r="P98" s="36">
        <f>SUMIFS(СВЦЭМ!$D$33:$D$776,СВЦЭМ!$A$33:$A$776,$A98,СВЦЭМ!$B$33:$B$776,P$83)+'СЕТ СН'!$H$11+СВЦЭМ!$D$10+'СЕТ СН'!$H$6-'СЕТ СН'!$H$23</f>
        <v>834.97261405000006</v>
      </c>
      <c r="Q98" s="36">
        <f>SUMIFS(СВЦЭМ!$D$33:$D$776,СВЦЭМ!$A$33:$A$776,$A98,СВЦЭМ!$B$33:$B$776,Q$83)+'СЕТ СН'!$H$11+СВЦЭМ!$D$10+'СЕТ СН'!$H$6-'СЕТ СН'!$H$23</f>
        <v>801.49213675999999</v>
      </c>
      <c r="R98" s="36">
        <f>SUMIFS(СВЦЭМ!$D$33:$D$776,СВЦЭМ!$A$33:$A$776,$A98,СВЦЭМ!$B$33:$B$776,R$83)+'СЕТ СН'!$H$11+СВЦЭМ!$D$10+'СЕТ СН'!$H$6-'СЕТ СН'!$H$23</f>
        <v>767.49220327</v>
      </c>
      <c r="S98" s="36">
        <f>SUMIFS(СВЦЭМ!$D$33:$D$776,СВЦЭМ!$A$33:$A$776,$A98,СВЦЭМ!$B$33:$B$776,S$83)+'СЕТ СН'!$H$11+СВЦЭМ!$D$10+'СЕТ СН'!$H$6-'СЕТ СН'!$H$23</f>
        <v>775.42157426000006</v>
      </c>
      <c r="T98" s="36">
        <f>SUMIFS(СВЦЭМ!$D$33:$D$776,СВЦЭМ!$A$33:$A$776,$A98,СВЦЭМ!$B$33:$B$776,T$83)+'СЕТ СН'!$H$11+СВЦЭМ!$D$10+'СЕТ СН'!$H$6-'СЕТ СН'!$H$23</f>
        <v>865.31659519000004</v>
      </c>
      <c r="U98" s="36">
        <f>SUMIFS(СВЦЭМ!$D$33:$D$776,СВЦЭМ!$A$33:$A$776,$A98,СВЦЭМ!$B$33:$B$776,U$83)+'СЕТ СН'!$H$11+СВЦЭМ!$D$10+'СЕТ СН'!$H$6-'СЕТ СН'!$H$23</f>
        <v>811.54732792000004</v>
      </c>
      <c r="V98" s="36">
        <f>SUMIFS(СВЦЭМ!$D$33:$D$776,СВЦЭМ!$A$33:$A$776,$A98,СВЦЭМ!$B$33:$B$776,V$83)+'СЕТ СН'!$H$11+СВЦЭМ!$D$10+'СЕТ СН'!$H$6-'СЕТ СН'!$H$23</f>
        <v>784.76940535000006</v>
      </c>
      <c r="W98" s="36">
        <f>SUMIFS(СВЦЭМ!$D$33:$D$776,СВЦЭМ!$A$33:$A$776,$A98,СВЦЭМ!$B$33:$B$776,W$83)+'СЕТ СН'!$H$11+СВЦЭМ!$D$10+'СЕТ СН'!$H$6-'СЕТ СН'!$H$23</f>
        <v>793.11157722000007</v>
      </c>
      <c r="X98" s="36">
        <f>SUMIFS(СВЦЭМ!$D$33:$D$776,СВЦЭМ!$A$33:$A$776,$A98,СВЦЭМ!$B$33:$B$776,X$83)+'СЕТ СН'!$H$11+СВЦЭМ!$D$10+'СЕТ СН'!$H$6-'СЕТ СН'!$H$23</f>
        <v>766.63780373999998</v>
      </c>
      <c r="Y98" s="36">
        <f>SUMIFS(СВЦЭМ!$D$33:$D$776,СВЦЭМ!$A$33:$A$776,$A98,СВЦЭМ!$B$33:$B$776,Y$83)+'СЕТ СН'!$H$11+СВЦЭМ!$D$10+'СЕТ СН'!$H$6-'СЕТ СН'!$H$23</f>
        <v>777.27831448000006</v>
      </c>
    </row>
    <row r="99" spans="1:25" ht="15.75" x14ac:dyDescent="0.2">
      <c r="A99" s="35">
        <f t="shared" si="2"/>
        <v>43632</v>
      </c>
      <c r="B99" s="36">
        <f>SUMIFS(СВЦЭМ!$D$33:$D$776,СВЦЭМ!$A$33:$A$776,$A99,СВЦЭМ!$B$33:$B$776,B$83)+'СЕТ СН'!$H$11+СВЦЭМ!$D$10+'СЕТ СН'!$H$6-'СЕТ СН'!$H$23</f>
        <v>841.46330777000003</v>
      </c>
      <c r="C99" s="36">
        <f>SUMIFS(СВЦЭМ!$D$33:$D$776,СВЦЭМ!$A$33:$A$776,$A99,СВЦЭМ!$B$33:$B$776,C$83)+'СЕТ СН'!$H$11+СВЦЭМ!$D$10+'СЕТ СН'!$H$6-'СЕТ СН'!$H$23</f>
        <v>866.62259475000008</v>
      </c>
      <c r="D99" s="36">
        <f>SUMIFS(СВЦЭМ!$D$33:$D$776,СВЦЭМ!$A$33:$A$776,$A99,СВЦЭМ!$B$33:$B$776,D$83)+'СЕТ СН'!$H$11+СВЦЭМ!$D$10+'СЕТ СН'!$H$6-'СЕТ СН'!$H$23</f>
        <v>886.57209396000007</v>
      </c>
      <c r="E99" s="36">
        <f>SUMIFS(СВЦЭМ!$D$33:$D$776,СВЦЭМ!$A$33:$A$776,$A99,СВЦЭМ!$B$33:$B$776,E$83)+'СЕТ СН'!$H$11+СВЦЭМ!$D$10+'СЕТ СН'!$H$6-'СЕТ СН'!$H$23</f>
        <v>896.39278872</v>
      </c>
      <c r="F99" s="36">
        <f>SUMIFS(СВЦЭМ!$D$33:$D$776,СВЦЭМ!$A$33:$A$776,$A99,СВЦЭМ!$B$33:$B$776,F$83)+'СЕТ СН'!$H$11+СВЦЭМ!$D$10+'СЕТ СН'!$H$6-'СЕТ СН'!$H$23</f>
        <v>905.89357835999999</v>
      </c>
      <c r="G99" s="36">
        <f>SUMIFS(СВЦЭМ!$D$33:$D$776,СВЦЭМ!$A$33:$A$776,$A99,СВЦЭМ!$B$33:$B$776,G$83)+'СЕТ СН'!$H$11+СВЦЭМ!$D$10+'СЕТ СН'!$H$6-'СЕТ СН'!$H$23</f>
        <v>901.35588307</v>
      </c>
      <c r="H99" s="36">
        <f>SUMIFS(СВЦЭМ!$D$33:$D$776,СВЦЭМ!$A$33:$A$776,$A99,СВЦЭМ!$B$33:$B$776,H$83)+'СЕТ СН'!$H$11+СВЦЭМ!$D$10+'СЕТ СН'!$H$6-'СЕТ СН'!$H$23</f>
        <v>892.16440382000008</v>
      </c>
      <c r="I99" s="36">
        <f>SUMIFS(СВЦЭМ!$D$33:$D$776,СВЦЭМ!$A$33:$A$776,$A99,СВЦЭМ!$B$33:$B$776,I$83)+'СЕТ СН'!$H$11+СВЦЭМ!$D$10+'СЕТ СН'!$H$6-'СЕТ СН'!$H$23</f>
        <v>862.77366181000002</v>
      </c>
      <c r="J99" s="36">
        <f>SUMIFS(СВЦЭМ!$D$33:$D$776,СВЦЭМ!$A$33:$A$776,$A99,СВЦЭМ!$B$33:$B$776,J$83)+'СЕТ СН'!$H$11+СВЦЭМ!$D$10+'СЕТ СН'!$H$6-'СЕТ СН'!$H$23</f>
        <v>835.98042492000002</v>
      </c>
      <c r="K99" s="36">
        <f>SUMIFS(СВЦЭМ!$D$33:$D$776,СВЦЭМ!$A$33:$A$776,$A99,СВЦЭМ!$B$33:$B$776,K$83)+'СЕТ СН'!$H$11+СВЦЭМ!$D$10+'СЕТ СН'!$H$6-'СЕТ СН'!$H$23</f>
        <v>812.46251716000006</v>
      </c>
      <c r="L99" s="36">
        <f>SUMIFS(СВЦЭМ!$D$33:$D$776,СВЦЭМ!$A$33:$A$776,$A99,СВЦЭМ!$B$33:$B$776,L$83)+'СЕТ СН'!$H$11+СВЦЭМ!$D$10+'СЕТ СН'!$H$6-'СЕТ СН'!$H$23</f>
        <v>791.91067244999999</v>
      </c>
      <c r="M99" s="36">
        <f>SUMIFS(СВЦЭМ!$D$33:$D$776,СВЦЭМ!$A$33:$A$776,$A99,СВЦЭМ!$B$33:$B$776,M$83)+'СЕТ СН'!$H$11+СВЦЭМ!$D$10+'СЕТ СН'!$H$6-'СЕТ СН'!$H$23</f>
        <v>790.57558076999999</v>
      </c>
      <c r="N99" s="36">
        <f>SUMIFS(СВЦЭМ!$D$33:$D$776,СВЦЭМ!$A$33:$A$776,$A99,СВЦЭМ!$B$33:$B$776,N$83)+'СЕТ СН'!$H$11+СВЦЭМ!$D$10+'СЕТ СН'!$H$6-'СЕТ СН'!$H$23</f>
        <v>784.00483629000007</v>
      </c>
      <c r="O99" s="36">
        <f>SUMIFS(СВЦЭМ!$D$33:$D$776,СВЦЭМ!$A$33:$A$776,$A99,СВЦЭМ!$B$33:$B$776,O$83)+'СЕТ СН'!$H$11+СВЦЭМ!$D$10+'СЕТ СН'!$H$6-'СЕТ СН'!$H$23</f>
        <v>792.64171853000005</v>
      </c>
      <c r="P99" s="36">
        <f>SUMIFS(СВЦЭМ!$D$33:$D$776,СВЦЭМ!$A$33:$A$776,$A99,СВЦЭМ!$B$33:$B$776,P$83)+'СЕТ СН'!$H$11+СВЦЭМ!$D$10+'СЕТ СН'!$H$6-'СЕТ СН'!$H$23</f>
        <v>826.85808022000003</v>
      </c>
      <c r="Q99" s="36">
        <f>SUMIFS(СВЦЭМ!$D$33:$D$776,СВЦЭМ!$A$33:$A$776,$A99,СВЦЭМ!$B$33:$B$776,Q$83)+'СЕТ СН'!$H$11+СВЦЭМ!$D$10+'СЕТ СН'!$H$6-'СЕТ СН'!$H$23</f>
        <v>799.96867019000001</v>
      </c>
      <c r="R99" s="36">
        <f>SUMIFS(СВЦЭМ!$D$33:$D$776,СВЦЭМ!$A$33:$A$776,$A99,СВЦЭМ!$B$33:$B$776,R$83)+'СЕТ СН'!$H$11+СВЦЭМ!$D$10+'СЕТ СН'!$H$6-'СЕТ СН'!$H$23</f>
        <v>830.04991909</v>
      </c>
      <c r="S99" s="36">
        <f>SUMIFS(СВЦЭМ!$D$33:$D$776,СВЦЭМ!$A$33:$A$776,$A99,СВЦЭМ!$B$33:$B$776,S$83)+'СЕТ СН'!$H$11+СВЦЭМ!$D$10+'СЕТ СН'!$H$6-'СЕТ СН'!$H$23</f>
        <v>842.10928372000001</v>
      </c>
      <c r="T99" s="36">
        <f>SUMIFS(СВЦЭМ!$D$33:$D$776,СВЦЭМ!$A$33:$A$776,$A99,СВЦЭМ!$B$33:$B$776,T$83)+'СЕТ СН'!$H$11+СВЦЭМ!$D$10+'СЕТ СН'!$H$6-'СЕТ СН'!$H$23</f>
        <v>847.94233043999998</v>
      </c>
      <c r="U99" s="36">
        <f>SUMIFS(СВЦЭМ!$D$33:$D$776,СВЦЭМ!$A$33:$A$776,$A99,СВЦЭМ!$B$33:$B$776,U$83)+'СЕТ СН'!$H$11+СВЦЭМ!$D$10+'СЕТ СН'!$H$6-'СЕТ СН'!$H$23</f>
        <v>847.90413423000007</v>
      </c>
      <c r="V99" s="36">
        <f>SUMIFS(СВЦЭМ!$D$33:$D$776,СВЦЭМ!$A$33:$A$776,$A99,СВЦЭМ!$B$33:$B$776,V$83)+'СЕТ СН'!$H$11+СВЦЭМ!$D$10+'СЕТ СН'!$H$6-'СЕТ СН'!$H$23</f>
        <v>859.99150987000007</v>
      </c>
      <c r="W99" s="36">
        <f>SUMIFS(СВЦЭМ!$D$33:$D$776,СВЦЭМ!$A$33:$A$776,$A99,СВЦЭМ!$B$33:$B$776,W$83)+'СЕТ СН'!$H$11+СВЦЭМ!$D$10+'СЕТ СН'!$H$6-'СЕТ СН'!$H$23</f>
        <v>890.50799712000003</v>
      </c>
      <c r="X99" s="36">
        <f>SUMIFS(СВЦЭМ!$D$33:$D$776,СВЦЭМ!$A$33:$A$776,$A99,СВЦЭМ!$B$33:$B$776,X$83)+'СЕТ СН'!$H$11+СВЦЭМ!$D$10+'СЕТ СН'!$H$6-'СЕТ СН'!$H$23</f>
        <v>855.58390484000006</v>
      </c>
      <c r="Y99" s="36">
        <f>SUMIFS(СВЦЭМ!$D$33:$D$776,СВЦЭМ!$A$33:$A$776,$A99,СВЦЭМ!$B$33:$B$776,Y$83)+'СЕТ СН'!$H$11+СВЦЭМ!$D$10+'СЕТ СН'!$H$6-'СЕТ СН'!$H$23</f>
        <v>827.44815100000005</v>
      </c>
    </row>
    <row r="100" spans="1:25" ht="15.75" x14ac:dyDescent="0.2">
      <c r="A100" s="35">
        <f t="shared" si="2"/>
        <v>43633</v>
      </c>
      <c r="B100" s="36">
        <f>SUMIFS(СВЦЭМ!$D$33:$D$776,СВЦЭМ!$A$33:$A$776,$A100,СВЦЭМ!$B$33:$B$776,B$83)+'СЕТ СН'!$H$11+СВЦЭМ!$D$10+'СЕТ СН'!$H$6-'СЕТ СН'!$H$23</f>
        <v>892.49756965000006</v>
      </c>
      <c r="C100" s="36">
        <f>SUMIFS(СВЦЭМ!$D$33:$D$776,СВЦЭМ!$A$33:$A$776,$A100,СВЦЭМ!$B$33:$B$776,C$83)+'СЕТ СН'!$H$11+СВЦЭМ!$D$10+'СЕТ СН'!$H$6-'СЕТ СН'!$H$23</f>
        <v>925.36865537000006</v>
      </c>
      <c r="D100" s="36">
        <f>SUMIFS(СВЦЭМ!$D$33:$D$776,СВЦЭМ!$A$33:$A$776,$A100,СВЦЭМ!$B$33:$B$776,D$83)+'СЕТ СН'!$H$11+СВЦЭМ!$D$10+'СЕТ СН'!$H$6-'СЕТ СН'!$H$23</f>
        <v>961.22146367000005</v>
      </c>
      <c r="E100" s="36">
        <f>SUMIFS(СВЦЭМ!$D$33:$D$776,СВЦЭМ!$A$33:$A$776,$A100,СВЦЭМ!$B$33:$B$776,E$83)+'СЕТ СН'!$H$11+СВЦЭМ!$D$10+'СЕТ СН'!$H$6-'СЕТ СН'!$H$23</f>
        <v>977.36180376000004</v>
      </c>
      <c r="F100" s="36">
        <f>SUMIFS(СВЦЭМ!$D$33:$D$776,СВЦЭМ!$A$33:$A$776,$A100,СВЦЭМ!$B$33:$B$776,F$83)+'СЕТ СН'!$H$11+СВЦЭМ!$D$10+'СЕТ СН'!$H$6-'СЕТ СН'!$H$23</f>
        <v>994.34454091999999</v>
      </c>
      <c r="G100" s="36">
        <f>SUMIFS(СВЦЭМ!$D$33:$D$776,СВЦЭМ!$A$33:$A$776,$A100,СВЦЭМ!$B$33:$B$776,G$83)+'СЕТ СН'!$H$11+СВЦЭМ!$D$10+'СЕТ СН'!$H$6-'СЕТ СН'!$H$23</f>
        <v>987.81000233999998</v>
      </c>
      <c r="H100" s="36">
        <f>SUMIFS(СВЦЭМ!$D$33:$D$776,СВЦЭМ!$A$33:$A$776,$A100,СВЦЭМ!$B$33:$B$776,H$83)+'СЕТ СН'!$H$11+СВЦЭМ!$D$10+'СЕТ СН'!$H$6-'СЕТ СН'!$H$23</f>
        <v>921.76566048000007</v>
      </c>
      <c r="I100" s="36">
        <f>SUMIFS(СВЦЭМ!$D$33:$D$776,СВЦЭМ!$A$33:$A$776,$A100,СВЦЭМ!$B$33:$B$776,I$83)+'СЕТ СН'!$H$11+СВЦЭМ!$D$10+'СЕТ СН'!$H$6-'СЕТ СН'!$H$23</f>
        <v>890.58257541</v>
      </c>
      <c r="J100" s="36">
        <f>SUMIFS(СВЦЭМ!$D$33:$D$776,СВЦЭМ!$A$33:$A$776,$A100,СВЦЭМ!$B$33:$B$776,J$83)+'СЕТ СН'!$H$11+СВЦЭМ!$D$10+'СЕТ СН'!$H$6-'СЕТ СН'!$H$23</f>
        <v>875.91919093000001</v>
      </c>
      <c r="K100" s="36">
        <f>SUMIFS(СВЦЭМ!$D$33:$D$776,СВЦЭМ!$A$33:$A$776,$A100,СВЦЭМ!$B$33:$B$776,K$83)+'СЕТ СН'!$H$11+СВЦЭМ!$D$10+'СЕТ СН'!$H$6-'СЕТ СН'!$H$23</f>
        <v>858.22355887000003</v>
      </c>
      <c r="L100" s="36">
        <f>SUMIFS(СВЦЭМ!$D$33:$D$776,СВЦЭМ!$A$33:$A$776,$A100,СВЦЭМ!$B$33:$B$776,L$83)+'СЕТ СН'!$H$11+СВЦЭМ!$D$10+'СЕТ СН'!$H$6-'СЕТ СН'!$H$23</f>
        <v>846.15106695000009</v>
      </c>
      <c r="M100" s="36">
        <f>SUMIFS(СВЦЭМ!$D$33:$D$776,СВЦЭМ!$A$33:$A$776,$A100,СВЦЭМ!$B$33:$B$776,M$83)+'СЕТ СН'!$H$11+СВЦЭМ!$D$10+'СЕТ СН'!$H$6-'СЕТ СН'!$H$23</f>
        <v>848.96065713000007</v>
      </c>
      <c r="N100" s="36">
        <f>SUMIFS(СВЦЭМ!$D$33:$D$776,СВЦЭМ!$A$33:$A$776,$A100,СВЦЭМ!$B$33:$B$776,N$83)+'СЕТ СН'!$H$11+СВЦЭМ!$D$10+'СЕТ СН'!$H$6-'СЕТ СН'!$H$23</f>
        <v>854.09871246</v>
      </c>
      <c r="O100" s="36">
        <f>SUMIFS(СВЦЭМ!$D$33:$D$776,СВЦЭМ!$A$33:$A$776,$A100,СВЦЭМ!$B$33:$B$776,O$83)+'СЕТ СН'!$H$11+СВЦЭМ!$D$10+'СЕТ СН'!$H$6-'СЕТ СН'!$H$23</f>
        <v>854.36962455000003</v>
      </c>
      <c r="P100" s="36">
        <f>SUMIFS(СВЦЭМ!$D$33:$D$776,СВЦЭМ!$A$33:$A$776,$A100,СВЦЭМ!$B$33:$B$776,P$83)+'СЕТ СН'!$H$11+СВЦЭМ!$D$10+'СЕТ СН'!$H$6-'СЕТ СН'!$H$23</f>
        <v>873.10469005000004</v>
      </c>
      <c r="Q100" s="36">
        <f>SUMIFS(СВЦЭМ!$D$33:$D$776,СВЦЭМ!$A$33:$A$776,$A100,СВЦЭМ!$B$33:$B$776,Q$83)+'СЕТ СН'!$H$11+СВЦЭМ!$D$10+'СЕТ СН'!$H$6-'СЕТ СН'!$H$23</f>
        <v>864.82056892000003</v>
      </c>
      <c r="R100" s="36">
        <f>SUMIFS(СВЦЭМ!$D$33:$D$776,СВЦЭМ!$A$33:$A$776,$A100,СВЦЭМ!$B$33:$B$776,R$83)+'СЕТ СН'!$H$11+СВЦЭМ!$D$10+'СЕТ СН'!$H$6-'СЕТ СН'!$H$23</f>
        <v>903.97656676999998</v>
      </c>
      <c r="S100" s="36">
        <f>SUMIFS(СВЦЭМ!$D$33:$D$776,СВЦЭМ!$A$33:$A$776,$A100,СВЦЭМ!$B$33:$B$776,S$83)+'СЕТ СН'!$H$11+СВЦЭМ!$D$10+'СЕТ СН'!$H$6-'СЕТ СН'!$H$23</f>
        <v>913.23966231000009</v>
      </c>
      <c r="T100" s="36">
        <f>SUMIFS(СВЦЭМ!$D$33:$D$776,СВЦЭМ!$A$33:$A$776,$A100,СВЦЭМ!$B$33:$B$776,T$83)+'СЕТ СН'!$H$11+СВЦЭМ!$D$10+'СЕТ СН'!$H$6-'СЕТ СН'!$H$23</f>
        <v>919.78624392000006</v>
      </c>
      <c r="U100" s="36">
        <f>SUMIFS(СВЦЭМ!$D$33:$D$776,СВЦЭМ!$A$33:$A$776,$A100,СВЦЭМ!$B$33:$B$776,U$83)+'СЕТ СН'!$H$11+СВЦЭМ!$D$10+'СЕТ СН'!$H$6-'СЕТ СН'!$H$23</f>
        <v>915.86297059000003</v>
      </c>
      <c r="V100" s="36">
        <f>SUMIFS(СВЦЭМ!$D$33:$D$776,СВЦЭМ!$A$33:$A$776,$A100,СВЦЭМ!$B$33:$B$776,V$83)+'СЕТ СН'!$H$11+СВЦЭМ!$D$10+'СЕТ СН'!$H$6-'СЕТ СН'!$H$23</f>
        <v>919.50062766000008</v>
      </c>
      <c r="W100" s="36">
        <f>SUMIFS(СВЦЭМ!$D$33:$D$776,СВЦЭМ!$A$33:$A$776,$A100,СВЦЭМ!$B$33:$B$776,W$83)+'СЕТ СН'!$H$11+СВЦЭМ!$D$10+'СЕТ СН'!$H$6-'СЕТ СН'!$H$23</f>
        <v>936.85231308000004</v>
      </c>
      <c r="X100" s="36">
        <f>SUMIFS(СВЦЭМ!$D$33:$D$776,СВЦЭМ!$A$33:$A$776,$A100,СВЦЭМ!$B$33:$B$776,X$83)+'СЕТ СН'!$H$11+СВЦЭМ!$D$10+'СЕТ СН'!$H$6-'СЕТ СН'!$H$23</f>
        <v>914.49172806000001</v>
      </c>
      <c r="Y100" s="36">
        <f>SUMIFS(СВЦЭМ!$D$33:$D$776,СВЦЭМ!$A$33:$A$776,$A100,СВЦЭМ!$B$33:$B$776,Y$83)+'СЕТ СН'!$H$11+СВЦЭМ!$D$10+'СЕТ СН'!$H$6-'СЕТ СН'!$H$23</f>
        <v>819.43024595999998</v>
      </c>
    </row>
    <row r="101" spans="1:25" ht="15.75" x14ac:dyDescent="0.2">
      <c r="A101" s="35">
        <f t="shared" si="2"/>
        <v>43634</v>
      </c>
      <c r="B101" s="36">
        <f>SUMIFS(СВЦЭМ!$D$33:$D$776,СВЦЭМ!$A$33:$A$776,$A101,СВЦЭМ!$B$33:$B$776,B$83)+'СЕТ СН'!$H$11+СВЦЭМ!$D$10+'СЕТ СН'!$H$6-'СЕТ СН'!$H$23</f>
        <v>1031.8433082500001</v>
      </c>
      <c r="C101" s="36">
        <f>SUMIFS(СВЦЭМ!$D$33:$D$776,СВЦЭМ!$A$33:$A$776,$A101,СВЦЭМ!$B$33:$B$776,C$83)+'СЕТ СН'!$H$11+СВЦЭМ!$D$10+'СЕТ СН'!$H$6-'СЕТ СН'!$H$23</f>
        <v>1080.2350995400002</v>
      </c>
      <c r="D101" s="36">
        <f>SUMIFS(СВЦЭМ!$D$33:$D$776,СВЦЭМ!$A$33:$A$776,$A101,СВЦЭМ!$B$33:$B$776,D$83)+'СЕТ СН'!$H$11+СВЦЭМ!$D$10+'СЕТ СН'!$H$6-'СЕТ СН'!$H$23</f>
        <v>1097.2610151400002</v>
      </c>
      <c r="E101" s="36">
        <f>SUMIFS(СВЦЭМ!$D$33:$D$776,СВЦЭМ!$A$33:$A$776,$A101,СВЦЭМ!$B$33:$B$776,E$83)+'СЕТ СН'!$H$11+СВЦЭМ!$D$10+'СЕТ СН'!$H$6-'СЕТ СН'!$H$23</f>
        <v>1117.59489117</v>
      </c>
      <c r="F101" s="36">
        <f>SUMIFS(СВЦЭМ!$D$33:$D$776,СВЦЭМ!$A$33:$A$776,$A101,СВЦЭМ!$B$33:$B$776,F$83)+'СЕТ СН'!$H$11+СВЦЭМ!$D$10+'СЕТ СН'!$H$6-'СЕТ СН'!$H$23</f>
        <v>1111.9675840300001</v>
      </c>
      <c r="G101" s="36">
        <f>SUMIFS(СВЦЭМ!$D$33:$D$776,СВЦЭМ!$A$33:$A$776,$A101,СВЦЭМ!$B$33:$B$776,G$83)+'СЕТ СН'!$H$11+СВЦЭМ!$D$10+'СЕТ СН'!$H$6-'СЕТ СН'!$H$23</f>
        <v>1090.02897742</v>
      </c>
      <c r="H101" s="36">
        <f>SUMIFS(СВЦЭМ!$D$33:$D$776,СВЦЭМ!$A$33:$A$776,$A101,СВЦЭМ!$B$33:$B$776,H$83)+'СЕТ СН'!$H$11+СВЦЭМ!$D$10+'СЕТ СН'!$H$6-'СЕТ СН'!$H$23</f>
        <v>1052.5468277</v>
      </c>
      <c r="I101" s="36">
        <f>SUMIFS(СВЦЭМ!$D$33:$D$776,СВЦЭМ!$A$33:$A$776,$A101,СВЦЭМ!$B$33:$B$776,I$83)+'СЕТ СН'!$H$11+СВЦЭМ!$D$10+'СЕТ СН'!$H$6-'СЕТ СН'!$H$23</f>
        <v>1000.5449152800001</v>
      </c>
      <c r="J101" s="36">
        <f>SUMIFS(СВЦЭМ!$D$33:$D$776,СВЦЭМ!$A$33:$A$776,$A101,СВЦЭМ!$B$33:$B$776,J$83)+'СЕТ СН'!$H$11+СВЦЭМ!$D$10+'СЕТ СН'!$H$6-'СЕТ СН'!$H$23</f>
        <v>937.07845079000003</v>
      </c>
      <c r="K101" s="36">
        <f>SUMIFS(СВЦЭМ!$D$33:$D$776,СВЦЭМ!$A$33:$A$776,$A101,СВЦЭМ!$B$33:$B$776,K$83)+'СЕТ СН'!$H$11+СВЦЭМ!$D$10+'СЕТ СН'!$H$6-'СЕТ СН'!$H$23</f>
        <v>902.64989000000003</v>
      </c>
      <c r="L101" s="36">
        <f>SUMIFS(СВЦЭМ!$D$33:$D$776,СВЦЭМ!$A$33:$A$776,$A101,СВЦЭМ!$B$33:$B$776,L$83)+'СЕТ СН'!$H$11+СВЦЭМ!$D$10+'СЕТ СН'!$H$6-'СЕТ СН'!$H$23</f>
        <v>899.94983172000002</v>
      </c>
      <c r="M101" s="36">
        <f>SUMIFS(СВЦЭМ!$D$33:$D$776,СВЦЭМ!$A$33:$A$776,$A101,СВЦЭМ!$B$33:$B$776,M$83)+'СЕТ СН'!$H$11+СВЦЭМ!$D$10+'СЕТ СН'!$H$6-'СЕТ СН'!$H$23</f>
        <v>907.35213249000003</v>
      </c>
      <c r="N101" s="36">
        <f>SUMIFS(СВЦЭМ!$D$33:$D$776,СВЦЭМ!$A$33:$A$776,$A101,СВЦЭМ!$B$33:$B$776,N$83)+'СЕТ СН'!$H$11+СВЦЭМ!$D$10+'СЕТ СН'!$H$6-'СЕТ СН'!$H$23</f>
        <v>908.75160498000002</v>
      </c>
      <c r="O101" s="36">
        <f>SUMIFS(СВЦЭМ!$D$33:$D$776,СВЦЭМ!$A$33:$A$776,$A101,СВЦЭМ!$B$33:$B$776,O$83)+'СЕТ СН'!$H$11+СВЦЭМ!$D$10+'СЕТ СН'!$H$6-'СЕТ СН'!$H$23</f>
        <v>912.38043865999998</v>
      </c>
      <c r="P101" s="36">
        <f>SUMIFS(СВЦЭМ!$D$33:$D$776,СВЦЭМ!$A$33:$A$776,$A101,СВЦЭМ!$B$33:$B$776,P$83)+'СЕТ СН'!$H$11+СВЦЭМ!$D$10+'СЕТ СН'!$H$6-'СЕТ СН'!$H$23</f>
        <v>927.26844277999999</v>
      </c>
      <c r="Q101" s="36">
        <f>SUMIFS(СВЦЭМ!$D$33:$D$776,СВЦЭМ!$A$33:$A$776,$A101,СВЦЭМ!$B$33:$B$776,Q$83)+'СЕТ СН'!$H$11+СВЦЭМ!$D$10+'СЕТ СН'!$H$6-'СЕТ СН'!$H$23</f>
        <v>897.35923933000004</v>
      </c>
      <c r="R101" s="36">
        <f>SUMIFS(СВЦЭМ!$D$33:$D$776,СВЦЭМ!$A$33:$A$776,$A101,СВЦЭМ!$B$33:$B$776,R$83)+'СЕТ СН'!$H$11+СВЦЭМ!$D$10+'СЕТ СН'!$H$6-'СЕТ СН'!$H$23</f>
        <v>906.01856721000001</v>
      </c>
      <c r="S101" s="36">
        <f>SUMIFS(СВЦЭМ!$D$33:$D$776,СВЦЭМ!$A$33:$A$776,$A101,СВЦЭМ!$B$33:$B$776,S$83)+'СЕТ СН'!$H$11+СВЦЭМ!$D$10+'СЕТ СН'!$H$6-'СЕТ СН'!$H$23</f>
        <v>908.01509718</v>
      </c>
      <c r="T101" s="36">
        <f>SUMIFS(СВЦЭМ!$D$33:$D$776,СВЦЭМ!$A$33:$A$776,$A101,СВЦЭМ!$B$33:$B$776,T$83)+'СЕТ СН'!$H$11+СВЦЭМ!$D$10+'СЕТ СН'!$H$6-'СЕТ СН'!$H$23</f>
        <v>911.48103230000004</v>
      </c>
      <c r="U101" s="36">
        <f>SUMIFS(СВЦЭМ!$D$33:$D$776,СВЦЭМ!$A$33:$A$776,$A101,СВЦЭМ!$B$33:$B$776,U$83)+'СЕТ СН'!$H$11+СВЦЭМ!$D$10+'СЕТ СН'!$H$6-'СЕТ СН'!$H$23</f>
        <v>912.61871088999999</v>
      </c>
      <c r="V101" s="36">
        <f>SUMIFS(СВЦЭМ!$D$33:$D$776,СВЦЭМ!$A$33:$A$776,$A101,СВЦЭМ!$B$33:$B$776,V$83)+'СЕТ СН'!$H$11+СВЦЭМ!$D$10+'СЕТ СН'!$H$6-'СЕТ СН'!$H$23</f>
        <v>915.94274003999999</v>
      </c>
      <c r="W101" s="36">
        <f>SUMIFS(СВЦЭМ!$D$33:$D$776,СВЦЭМ!$A$33:$A$776,$A101,СВЦЭМ!$B$33:$B$776,W$83)+'СЕТ СН'!$H$11+СВЦЭМ!$D$10+'СЕТ СН'!$H$6-'СЕТ СН'!$H$23</f>
        <v>914.96220545000006</v>
      </c>
      <c r="X101" s="36">
        <f>SUMIFS(СВЦЭМ!$D$33:$D$776,СВЦЭМ!$A$33:$A$776,$A101,СВЦЭМ!$B$33:$B$776,X$83)+'СЕТ СН'!$H$11+СВЦЭМ!$D$10+'СЕТ СН'!$H$6-'СЕТ СН'!$H$23</f>
        <v>812.29503377000003</v>
      </c>
      <c r="Y101" s="36">
        <f>SUMIFS(СВЦЭМ!$D$33:$D$776,СВЦЭМ!$A$33:$A$776,$A101,СВЦЭМ!$B$33:$B$776,Y$83)+'СЕТ СН'!$H$11+СВЦЭМ!$D$10+'СЕТ СН'!$H$6-'СЕТ СН'!$H$23</f>
        <v>838.33043162000001</v>
      </c>
    </row>
    <row r="102" spans="1:25" ht="15.75" x14ac:dyDescent="0.2">
      <c r="A102" s="35">
        <f t="shared" si="2"/>
        <v>43635</v>
      </c>
      <c r="B102" s="36">
        <f>SUMIFS(СВЦЭМ!$D$33:$D$776,СВЦЭМ!$A$33:$A$776,$A102,СВЦЭМ!$B$33:$B$776,B$83)+'СЕТ СН'!$H$11+СВЦЭМ!$D$10+'СЕТ СН'!$H$6-'СЕТ СН'!$H$23</f>
        <v>969.47733904000006</v>
      </c>
      <c r="C102" s="36">
        <f>SUMIFS(СВЦЭМ!$D$33:$D$776,СВЦЭМ!$A$33:$A$776,$A102,СВЦЭМ!$B$33:$B$776,C$83)+'СЕТ СН'!$H$11+СВЦЭМ!$D$10+'СЕТ СН'!$H$6-'СЕТ СН'!$H$23</f>
        <v>1021.3285902600001</v>
      </c>
      <c r="D102" s="36">
        <f>SUMIFS(СВЦЭМ!$D$33:$D$776,СВЦЭМ!$A$33:$A$776,$A102,СВЦЭМ!$B$33:$B$776,D$83)+'СЕТ СН'!$H$11+СВЦЭМ!$D$10+'СЕТ СН'!$H$6-'СЕТ СН'!$H$23</f>
        <v>1058.3401041900001</v>
      </c>
      <c r="E102" s="36">
        <f>SUMIFS(СВЦЭМ!$D$33:$D$776,СВЦЭМ!$A$33:$A$776,$A102,СВЦЭМ!$B$33:$B$776,E$83)+'СЕТ СН'!$H$11+СВЦЭМ!$D$10+'СЕТ СН'!$H$6-'СЕТ СН'!$H$23</f>
        <v>1067.4965220200002</v>
      </c>
      <c r="F102" s="36">
        <f>SUMIFS(СВЦЭМ!$D$33:$D$776,СВЦЭМ!$A$33:$A$776,$A102,СВЦЭМ!$B$33:$B$776,F$83)+'СЕТ СН'!$H$11+СВЦЭМ!$D$10+'СЕТ СН'!$H$6-'СЕТ СН'!$H$23</f>
        <v>1058.9127283600001</v>
      </c>
      <c r="G102" s="36">
        <f>SUMIFS(СВЦЭМ!$D$33:$D$776,СВЦЭМ!$A$33:$A$776,$A102,СВЦЭМ!$B$33:$B$776,G$83)+'СЕТ СН'!$H$11+СВЦЭМ!$D$10+'СЕТ СН'!$H$6-'СЕТ СН'!$H$23</f>
        <v>1061.4795702000001</v>
      </c>
      <c r="H102" s="36">
        <f>SUMIFS(СВЦЭМ!$D$33:$D$776,СВЦЭМ!$A$33:$A$776,$A102,СВЦЭМ!$B$33:$B$776,H$83)+'СЕТ СН'!$H$11+СВЦЭМ!$D$10+'СЕТ СН'!$H$6-'СЕТ СН'!$H$23</f>
        <v>1000.3400156500001</v>
      </c>
      <c r="I102" s="36">
        <f>SUMIFS(СВЦЭМ!$D$33:$D$776,СВЦЭМ!$A$33:$A$776,$A102,СВЦЭМ!$B$33:$B$776,I$83)+'СЕТ СН'!$H$11+СВЦЭМ!$D$10+'СЕТ СН'!$H$6-'СЕТ СН'!$H$23</f>
        <v>942.00462615000004</v>
      </c>
      <c r="J102" s="36">
        <f>SUMIFS(СВЦЭМ!$D$33:$D$776,СВЦЭМ!$A$33:$A$776,$A102,СВЦЭМ!$B$33:$B$776,J$83)+'СЕТ СН'!$H$11+СВЦЭМ!$D$10+'СЕТ СН'!$H$6-'СЕТ СН'!$H$23</f>
        <v>916.93298351999999</v>
      </c>
      <c r="K102" s="36">
        <f>SUMIFS(СВЦЭМ!$D$33:$D$776,СВЦЭМ!$A$33:$A$776,$A102,СВЦЭМ!$B$33:$B$776,K$83)+'СЕТ СН'!$H$11+СВЦЭМ!$D$10+'СЕТ СН'!$H$6-'СЕТ СН'!$H$23</f>
        <v>869.79588189000003</v>
      </c>
      <c r="L102" s="36">
        <f>SUMIFS(СВЦЭМ!$D$33:$D$776,СВЦЭМ!$A$33:$A$776,$A102,СВЦЭМ!$B$33:$B$776,L$83)+'СЕТ СН'!$H$11+СВЦЭМ!$D$10+'СЕТ СН'!$H$6-'СЕТ СН'!$H$23</f>
        <v>874.92831335000005</v>
      </c>
      <c r="M102" s="36">
        <f>SUMIFS(СВЦЭМ!$D$33:$D$776,СВЦЭМ!$A$33:$A$776,$A102,СВЦЭМ!$B$33:$B$776,M$83)+'СЕТ СН'!$H$11+СВЦЭМ!$D$10+'СЕТ СН'!$H$6-'СЕТ СН'!$H$23</f>
        <v>872.22864298000002</v>
      </c>
      <c r="N102" s="36">
        <f>SUMIFS(СВЦЭМ!$D$33:$D$776,СВЦЭМ!$A$33:$A$776,$A102,СВЦЭМ!$B$33:$B$776,N$83)+'СЕТ СН'!$H$11+СВЦЭМ!$D$10+'СЕТ СН'!$H$6-'СЕТ СН'!$H$23</f>
        <v>901.18165891000001</v>
      </c>
      <c r="O102" s="36">
        <f>SUMIFS(СВЦЭМ!$D$33:$D$776,СВЦЭМ!$A$33:$A$776,$A102,СВЦЭМ!$B$33:$B$776,O$83)+'СЕТ СН'!$H$11+СВЦЭМ!$D$10+'СЕТ СН'!$H$6-'СЕТ СН'!$H$23</f>
        <v>883.73164228000007</v>
      </c>
      <c r="P102" s="36">
        <f>SUMIFS(СВЦЭМ!$D$33:$D$776,СВЦЭМ!$A$33:$A$776,$A102,СВЦЭМ!$B$33:$B$776,P$83)+'СЕТ СН'!$H$11+СВЦЭМ!$D$10+'СЕТ СН'!$H$6-'СЕТ СН'!$H$23</f>
        <v>889.88292521000005</v>
      </c>
      <c r="Q102" s="36">
        <f>SUMIFS(СВЦЭМ!$D$33:$D$776,СВЦЭМ!$A$33:$A$776,$A102,СВЦЭМ!$B$33:$B$776,Q$83)+'СЕТ СН'!$H$11+СВЦЭМ!$D$10+'СЕТ СН'!$H$6-'СЕТ СН'!$H$23</f>
        <v>849.72005610000008</v>
      </c>
      <c r="R102" s="36">
        <f>SUMIFS(СВЦЭМ!$D$33:$D$776,СВЦЭМ!$A$33:$A$776,$A102,СВЦЭМ!$B$33:$B$776,R$83)+'СЕТ СН'!$H$11+СВЦЭМ!$D$10+'СЕТ СН'!$H$6-'СЕТ СН'!$H$23</f>
        <v>806.34791524000002</v>
      </c>
      <c r="S102" s="36">
        <f>SUMIFS(СВЦЭМ!$D$33:$D$776,СВЦЭМ!$A$33:$A$776,$A102,СВЦЭМ!$B$33:$B$776,S$83)+'СЕТ СН'!$H$11+СВЦЭМ!$D$10+'СЕТ СН'!$H$6-'СЕТ СН'!$H$23</f>
        <v>835.61334586999999</v>
      </c>
      <c r="T102" s="36">
        <f>SUMIFS(СВЦЭМ!$D$33:$D$776,СВЦЭМ!$A$33:$A$776,$A102,СВЦЭМ!$B$33:$B$776,T$83)+'СЕТ СН'!$H$11+СВЦЭМ!$D$10+'СЕТ СН'!$H$6-'СЕТ СН'!$H$23</f>
        <v>823.14106600000002</v>
      </c>
      <c r="U102" s="36">
        <f>SUMIFS(СВЦЭМ!$D$33:$D$776,СВЦЭМ!$A$33:$A$776,$A102,СВЦЭМ!$B$33:$B$776,U$83)+'СЕТ СН'!$H$11+СВЦЭМ!$D$10+'СЕТ СН'!$H$6-'СЕТ СН'!$H$23</f>
        <v>816.27304518000005</v>
      </c>
      <c r="V102" s="36">
        <f>SUMIFS(СВЦЭМ!$D$33:$D$776,СВЦЭМ!$A$33:$A$776,$A102,СВЦЭМ!$B$33:$B$776,V$83)+'СЕТ СН'!$H$11+СВЦЭМ!$D$10+'СЕТ СН'!$H$6-'СЕТ СН'!$H$23</f>
        <v>807.29767034000008</v>
      </c>
      <c r="W102" s="36">
        <f>SUMIFS(СВЦЭМ!$D$33:$D$776,СВЦЭМ!$A$33:$A$776,$A102,СВЦЭМ!$B$33:$B$776,W$83)+'СЕТ СН'!$H$11+СВЦЭМ!$D$10+'СЕТ СН'!$H$6-'СЕТ СН'!$H$23</f>
        <v>795.94106095000006</v>
      </c>
      <c r="X102" s="36">
        <f>SUMIFS(СВЦЭМ!$D$33:$D$776,СВЦЭМ!$A$33:$A$776,$A102,СВЦЭМ!$B$33:$B$776,X$83)+'СЕТ СН'!$H$11+СВЦЭМ!$D$10+'СЕТ СН'!$H$6-'СЕТ СН'!$H$23</f>
        <v>807.51007197000001</v>
      </c>
      <c r="Y102" s="36">
        <f>SUMIFS(СВЦЭМ!$D$33:$D$776,СВЦЭМ!$A$33:$A$776,$A102,СВЦЭМ!$B$33:$B$776,Y$83)+'СЕТ СН'!$H$11+СВЦЭМ!$D$10+'СЕТ СН'!$H$6-'СЕТ СН'!$H$23</f>
        <v>881.26411658000006</v>
      </c>
    </row>
    <row r="103" spans="1:25" ht="15.75" x14ac:dyDescent="0.2">
      <c r="A103" s="35">
        <f t="shared" si="2"/>
        <v>43636</v>
      </c>
      <c r="B103" s="36">
        <f>SUMIFS(СВЦЭМ!$D$33:$D$776,СВЦЭМ!$A$33:$A$776,$A103,СВЦЭМ!$B$33:$B$776,B$83)+'СЕТ СН'!$H$11+СВЦЭМ!$D$10+'СЕТ СН'!$H$6-'СЕТ СН'!$H$23</f>
        <v>925.39864019000004</v>
      </c>
      <c r="C103" s="36">
        <f>SUMIFS(СВЦЭМ!$D$33:$D$776,СВЦЭМ!$A$33:$A$776,$A103,СВЦЭМ!$B$33:$B$776,C$83)+'СЕТ СН'!$H$11+СВЦЭМ!$D$10+'СЕТ СН'!$H$6-'СЕТ СН'!$H$23</f>
        <v>973.31575410000005</v>
      </c>
      <c r="D103" s="36">
        <f>SUMIFS(СВЦЭМ!$D$33:$D$776,СВЦЭМ!$A$33:$A$776,$A103,СВЦЭМ!$B$33:$B$776,D$83)+'СЕТ СН'!$H$11+СВЦЭМ!$D$10+'СЕТ СН'!$H$6-'СЕТ СН'!$H$23</f>
        <v>1006.4154610200001</v>
      </c>
      <c r="E103" s="36">
        <f>SUMIFS(СВЦЭМ!$D$33:$D$776,СВЦЭМ!$A$33:$A$776,$A103,СВЦЭМ!$B$33:$B$776,E$83)+'СЕТ СН'!$H$11+СВЦЭМ!$D$10+'СЕТ СН'!$H$6-'СЕТ СН'!$H$23</f>
        <v>1010.21519689</v>
      </c>
      <c r="F103" s="36">
        <f>SUMIFS(СВЦЭМ!$D$33:$D$776,СВЦЭМ!$A$33:$A$776,$A103,СВЦЭМ!$B$33:$B$776,F$83)+'СЕТ СН'!$H$11+СВЦЭМ!$D$10+'СЕТ СН'!$H$6-'СЕТ СН'!$H$23</f>
        <v>1010.8843018600001</v>
      </c>
      <c r="G103" s="36">
        <f>SUMIFS(СВЦЭМ!$D$33:$D$776,СВЦЭМ!$A$33:$A$776,$A103,СВЦЭМ!$B$33:$B$776,G$83)+'СЕТ СН'!$H$11+СВЦЭМ!$D$10+'СЕТ СН'!$H$6-'СЕТ СН'!$H$23</f>
        <v>1023.92208582</v>
      </c>
      <c r="H103" s="36">
        <f>SUMIFS(СВЦЭМ!$D$33:$D$776,СВЦЭМ!$A$33:$A$776,$A103,СВЦЭМ!$B$33:$B$776,H$83)+'СЕТ СН'!$H$11+СВЦЭМ!$D$10+'СЕТ СН'!$H$6-'СЕТ СН'!$H$23</f>
        <v>1015.63585105</v>
      </c>
      <c r="I103" s="36">
        <f>SUMIFS(СВЦЭМ!$D$33:$D$776,СВЦЭМ!$A$33:$A$776,$A103,СВЦЭМ!$B$33:$B$776,I$83)+'СЕТ СН'!$H$11+СВЦЭМ!$D$10+'СЕТ СН'!$H$6-'СЕТ СН'!$H$23</f>
        <v>991.92792759000008</v>
      </c>
      <c r="J103" s="36">
        <f>SUMIFS(СВЦЭМ!$D$33:$D$776,СВЦЭМ!$A$33:$A$776,$A103,СВЦЭМ!$B$33:$B$776,J$83)+'СЕТ СН'!$H$11+СВЦЭМ!$D$10+'СЕТ СН'!$H$6-'СЕТ СН'!$H$23</f>
        <v>966.26471436000008</v>
      </c>
      <c r="K103" s="36">
        <f>SUMIFS(СВЦЭМ!$D$33:$D$776,СВЦЭМ!$A$33:$A$776,$A103,СВЦЭМ!$B$33:$B$776,K$83)+'СЕТ СН'!$H$11+СВЦЭМ!$D$10+'СЕТ СН'!$H$6-'СЕТ СН'!$H$23</f>
        <v>939.67004294000003</v>
      </c>
      <c r="L103" s="36">
        <f>SUMIFS(СВЦЭМ!$D$33:$D$776,СВЦЭМ!$A$33:$A$776,$A103,СВЦЭМ!$B$33:$B$776,L$83)+'СЕТ СН'!$H$11+СВЦЭМ!$D$10+'СЕТ СН'!$H$6-'СЕТ СН'!$H$23</f>
        <v>942.83117048999998</v>
      </c>
      <c r="M103" s="36">
        <f>SUMIFS(СВЦЭМ!$D$33:$D$776,СВЦЭМ!$A$33:$A$776,$A103,СВЦЭМ!$B$33:$B$776,M$83)+'СЕТ СН'!$H$11+СВЦЭМ!$D$10+'СЕТ СН'!$H$6-'СЕТ СН'!$H$23</f>
        <v>945.72339304000002</v>
      </c>
      <c r="N103" s="36">
        <f>SUMIFS(СВЦЭМ!$D$33:$D$776,СВЦЭМ!$A$33:$A$776,$A103,СВЦЭМ!$B$33:$B$776,N$83)+'СЕТ СН'!$H$11+СВЦЭМ!$D$10+'СЕТ СН'!$H$6-'СЕТ СН'!$H$23</f>
        <v>949.85963092000009</v>
      </c>
      <c r="O103" s="36">
        <f>SUMIFS(СВЦЭМ!$D$33:$D$776,СВЦЭМ!$A$33:$A$776,$A103,СВЦЭМ!$B$33:$B$776,O$83)+'СЕТ СН'!$H$11+СВЦЭМ!$D$10+'СЕТ СН'!$H$6-'СЕТ СН'!$H$23</f>
        <v>952.17324446999999</v>
      </c>
      <c r="P103" s="36">
        <f>SUMIFS(СВЦЭМ!$D$33:$D$776,СВЦЭМ!$A$33:$A$776,$A103,СВЦЭМ!$B$33:$B$776,P$83)+'СЕТ СН'!$H$11+СВЦЭМ!$D$10+'СЕТ СН'!$H$6-'СЕТ СН'!$H$23</f>
        <v>962.72927833000006</v>
      </c>
      <c r="Q103" s="36">
        <f>SUMIFS(СВЦЭМ!$D$33:$D$776,СВЦЭМ!$A$33:$A$776,$A103,СВЦЭМ!$B$33:$B$776,Q$83)+'СЕТ СН'!$H$11+СВЦЭМ!$D$10+'СЕТ СН'!$H$6-'СЕТ СН'!$H$23</f>
        <v>925.84393633000002</v>
      </c>
      <c r="R103" s="36">
        <f>SUMIFS(СВЦЭМ!$D$33:$D$776,СВЦЭМ!$A$33:$A$776,$A103,СВЦЭМ!$B$33:$B$776,R$83)+'СЕТ СН'!$H$11+СВЦЭМ!$D$10+'СЕТ СН'!$H$6-'СЕТ СН'!$H$23</f>
        <v>874.69330084000001</v>
      </c>
      <c r="S103" s="36">
        <f>SUMIFS(СВЦЭМ!$D$33:$D$776,СВЦЭМ!$A$33:$A$776,$A103,СВЦЭМ!$B$33:$B$776,S$83)+'СЕТ СН'!$H$11+СВЦЭМ!$D$10+'СЕТ СН'!$H$6-'СЕТ СН'!$H$23</f>
        <v>878.98214484000005</v>
      </c>
      <c r="T103" s="36">
        <f>SUMIFS(СВЦЭМ!$D$33:$D$776,СВЦЭМ!$A$33:$A$776,$A103,СВЦЭМ!$B$33:$B$776,T$83)+'СЕТ СН'!$H$11+СВЦЭМ!$D$10+'СЕТ СН'!$H$6-'СЕТ СН'!$H$23</f>
        <v>885.38363577000007</v>
      </c>
      <c r="U103" s="36">
        <f>SUMIFS(СВЦЭМ!$D$33:$D$776,СВЦЭМ!$A$33:$A$776,$A103,СВЦЭМ!$B$33:$B$776,U$83)+'СЕТ СН'!$H$11+СВЦЭМ!$D$10+'СЕТ СН'!$H$6-'СЕТ СН'!$H$23</f>
        <v>898.42909497000005</v>
      </c>
      <c r="V103" s="36">
        <f>SUMIFS(СВЦЭМ!$D$33:$D$776,СВЦЭМ!$A$33:$A$776,$A103,СВЦЭМ!$B$33:$B$776,V$83)+'СЕТ СН'!$H$11+СВЦЭМ!$D$10+'СЕТ СН'!$H$6-'СЕТ СН'!$H$23</f>
        <v>916.85837127000002</v>
      </c>
      <c r="W103" s="36">
        <f>SUMIFS(СВЦЭМ!$D$33:$D$776,СВЦЭМ!$A$33:$A$776,$A103,СВЦЭМ!$B$33:$B$776,W$83)+'СЕТ СН'!$H$11+СВЦЭМ!$D$10+'СЕТ СН'!$H$6-'СЕТ СН'!$H$23</f>
        <v>920.96666857000002</v>
      </c>
      <c r="X103" s="36">
        <f>SUMIFS(СВЦЭМ!$D$33:$D$776,СВЦЭМ!$A$33:$A$776,$A103,СВЦЭМ!$B$33:$B$776,X$83)+'СЕТ СН'!$H$11+СВЦЭМ!$D$10+'СЕТ СН'!$H$6-'СЕТ СН'!$H$23</f>
        <v>910.96562701000005</v>
      </c>
      <c r="Y103" s="36">
        <f>SUMIFS(СВЦЭМ!$D$33:$D$776,СВЦЭМ!$A$33:$A$776,$A103,СВЦЭМ!$B$33:$B$776,Y$83)+'СЕТ СН'!$H$11+СВЦЭМ!$D$10+'СЕТ СН'!$H$6-'СЕТ СН'!$H$23</f>
        <v>950.85461909000003</v>
      </c>
    </row>
    <row r="104" spans="1:25" ht="15.75" x14ac:dyDescent="0.2">
      <c r="A104" s="35">
        <f t="shared" si="2"/>
        <v>43637</v>
      </c>
      <c r="B104" s="36">
        <f>SUMIFS(СВЦЭМ!$D$33:$D$776,СВЦЭМ!$A$33:$A$776,$A104,СВЦЭМ!$B$33:$B$776,B$83)+'СЕТ СН'!$H$11+СВЦЭМ!$D$10+'СЕТ СН'!$H$6-'СЕТ СН'!$H$23</f>
        <v>942.35541570999999</v>
      </c>
      <c r="C104" s="36">
        <f>SUMIFS(СВЦЭМ!$D$33:$D$776,СВЦЭМ!$A$33:$A$776,$A104,СВЦЭМ!$B$33:$B$776,C$83)+'СЕТ СН'!$H$11+СВЦЭМ!$D$10+'СЕТ СН'!$H$6-'СЕТ СН'!$H$23</f>
        <v>945.85752593000007</v>
      </c>
      <c r="D104" s="36">
        <f>SUMIFS(СВЦЭМ!$D$33:$D$776,СВЦЭМ!$A$33:$A$776,$A104,СВЦЭМ!$B$33:$B$776,D$83)+'СЕТ СН'!$H$11+СВЦЭМ!$D$10+'СЕТ СН'!$H$6-'СЕТ СН'!$H$23</f>
        <v>969.83845539000004</v>
      </c>
      <c r="E104" s="36">
        <f>SUMIFS(СВЦЭМ!$D$33:$D$776,СВЦЭМ!$A$33:$A$776,$A104,СВЦЭМ!$B$33:$B$776,E$83)+'СЕТ СН'!$H$11+СВЦЭМ!$D$10+'СЕТ СН'!$H$6-'СЕТ СН'!$H$23</f>
        <v>1005.55593918</v>
      </c>
      <c r="F104" s="36">
        <f>SUMIFS(СВЦЭМ!$D$33:$D$776,СВЦЭМ!$A$33:$A$776,$A104,СВЦЭМ!$B$33:$B$776,F$83)+'СЕТ СН'!$H$11+СВЦЭМ!$D$10+'СЕТ СН'!$H$6-'СЕТ СН'!$H$23</f>
        <v>1012.8180647</v>
      </c>
      <c r="G104" s="36">
        <f>SUMIFS(СВЦЭМ!$D$33:$D$776,СВЦЭМ!$A$33:$A$776,$A104,СВЦЭМ!$B$33:$B$776,G$83)+'СЕТ СН'!$H$11+СВЦЭМ!$D$10+'СЕТ СН'!$H$6-'СЕТ СН'!$H$23</f>
        <v>1016.9691615</v>
      </c>
      <c r="H104" s="36">
        <f>SUMIFS(СВЦЭМ!$D$33:$D$776,СВЦЭМ!$A$33:$A$776,$A104,СВЦЭМ!$B$33:$B$776,H$83)+'СЕТ СН'!$H$11+СВЦЭМ!$D$10+'СЕТ СН'!$H$6-'СЕТ СН'!$H$23</f>
        <v>961.46821666000005</v>
      </c>
      <c r="I104" s="36">
        <f>SUMIFS(СВЦЭМ!$D$33:$D$776,СВЦЭМ!$A$33:$A$776,$A104,СВЦЭМ!$B$33:$B$776,I$83)+'СЕТ СН'!$H$11+СВЦЭМ!$D$10+'СЕТ СН'!$H$6-'СЕТ СН'!$H$23</f>
        <v>950.82249650000006</v>
      </c>
      <c r="J104" s="36">
        <f>SUMIFS(СВЦЭМ!$D$33:$D$776,СВЦЭМ!$A$33:$A$776,$A104,СВЦЭМ!$B$33:$B$776,J$83)+'СЕТ СН'!$H$11+СВЦЭМ!$D$10+'СЕТ СН'!$H$6-'СЕТ СН'!$H$23</f>
        <v>956.09810330000005</v>
      </c>
      <c r="K104" s="36">
        <f>SUMIFS(СВЦЭМ!$D$33:$D$776,СВЦЭМ!$A$33:$A$776,$A104,СВЦЭМ!$B$33:$B$776,K$83)+'СЕТ СН'!$H$11+СВЦЭМ!$D$10+'СЕТ СН'!$H$6-'СЕТ СН'!$H$23</f>
        <v>955.13784059</v>
      </c>
      <c r="L104" s="36">
        <f>SUMIFS(СВЦЭМ!$D$33:$D$776,СВЦЭМ!$A$33:$A$776,$A104,СВЦЭМ!$B$33:$B$776,L$83)+'СЕТ СН'!$H$11+СВЦЭМ!$D$10+'СЕТ СН'!$H$6-'СЕТ СН'!$H$23</f>
        <v>965.83921916999998</v>
      </c>
      <c r="M104" s="36">
        <f>SUMIFS(СВЦЭМ!$D$33:$D$776,СВЦЭМ!$A$33:$A$776,$A104,СВЦЭМ!$B$33:$B$776,M$83)+'СЕТ СН'!$H$11+СВЦЭМ!$D$10+'СЕТ СН'!$H$6-'СЕТ СН'!$H$23</f>
        <v>955.47539085000005</v>
      </c>
      <c r="N104" s="36">
        <f>SUMIFS(СВЦЭМ!$D$33:$D$776,СВЦЭМ!$A$33:$A$776,$A104,СВЦЭМ!$B$33:$B$776,N$83)+'СЕТ СН'!$H$11+СВЦЭМ!$D$10+'СЕТ СН'!$H$6-'СЕТ СН'!$H$23</f>
        <v>954.11068162000004</v>
      </c>
      <c r="O104" s="36">
        <f>SUMIFS(СВЦЭМ!$D$33:$D$776,СВЦЭМ!$A$33:$A$776,$A104,СВЦЭМ!$B$33:$B$776,O$83)+'СЕТ СН'!$H$11+СВЦЭМ!$D$10+'СЕТ СН'!$H$6-'СЕТ СН'!$H$23</f>
        <v>954.58383984</v>
      </c>
      <c r="P104" s="36">
        <f>SUMIFS(СВЦЭМ!$D$33:$D$776,СВЦЭМ!$A$33:$A$776,$A104,СВЦЭМ!$B$33:$B$776,P$83)+'СЕТ СН'!$H$11+СВЦЭМ!$D$10+'СЕТ СН'!$H$6-'СЕТ СН'!$H$23</f>
        <v>963.93287614000008</v>
      </c>
      <c r="Q104" s="36">
        <f>SUMIFS(СВЦЭМ!$D$33:$D$776,СВЦЭМ!$A$33:$A$776,$A104,СВЦЭМ!$B$33:$B$776,Q$83)+'СЕТ СН'!$H$11+СВЦЭМ!$D$10+'СЕТ СН'!$H$6-'СЕТ СН'!$H$23</f>
        <v>917.42092928</v>
      </c>
      <c r="R104" s="36">
        <f>SUMIFS(СВЦЭМ!$D$33:$D$776,СВЦЭМ!$A$33:$A$776,$A104,СВЦЭМ!$B$33:$B$776,R$83)+'СЕТ СН'!$H$11+СВЦЭМ!$D$10+'СЕТ СН'!$H$6-'СЕТ СН'!$H$23</f>
        <v>859.84392509999998</v>
      </c>
      <c r="S104" s="36">
        <f>SUMIFS(СВЦЭМ!$D$33:$D$776,СВЦЭМ!$A$33:$A$776,$A104,СВЦЭМ!$B$33:$B$776,S$83)+'СЕТ СН'!$H$11+СВЦЭМ!$D$10+'СЕТ СН'!$H$6-'СЕТ СН'!$H$23</f>
        <v>789.51468661000001</v>
      </c>
      <c r="T104" s="36">
        <f>SUMIFS(СВЦЭМ!$D$33:$D$776,СВЦЭМ!$A$33:$A$776,$A104,СВЦЭМ!$B$33:$B$776,T$83)+'СЕТ СН'!$H$11+СВЦЭМ!$D$10+'СЕТ СН'!$H$6-'СЕТ СН'!$H$23</f>
        <v>793.39709352</v>
      </c>
      <c r="U104" s="36">
        <f>SUMIFS(СВЦЭМ!$D$33:$D$776,СВЦЭМ!$A$33:$A$776,$A104,СВЦЭМ!$B$33:$B$776,U$83)+'СЕТ СН'!$H$11+СВЦЭМ!$D$10+'СЕТ СН'!$H$6-'СЕТ СН'!$H$23</f>
        <v>788.78638851000005</v>
      </c>
      <c r="V104" s="36">
        <f>SUMIFS(СВЦЭМ!$D$33:$D$776,СВЦЭМ!$A$33:$A$776,$A104,СВЦЭМ!$B$33:$B$776,V$83)+'СЕТ СН'!$H$11+СВЦЭМ!$D$10+'СЕТ СН'!$H$6-'СЕТ СН'!$H$23</f>
        <v>803.23568164000005</v>
      </c>
      <c r="W104" s="36">
        <f>SUMIFS(СВЦЭМ!$D$33:$D$776,СВЦЭМ!$A$33:$A$776,$A104,СВЦЭМ!$B$33:$B$776,W$83)+'СЕТ СН'!$H$11+СВЦЭМ!$D$10+'СЕТ СН'!$H$6-'СЕТ СН'!$H$23</f>
        <v>816.21976380000001</v>
      </c>
      <c r="X104" s="36">
        <f>SUMIFS(СВЦЭМ!$D$33:$D$776,СВЦЭМ!$A$33:$A$776,$A104,СВЦЭМ!$B$33:$B$776,X$83)+'СЕТ СН'!$H$11+СВЦЭМ!$D$10+'СЕТ СН'!$H$6-'СЕТ СН'!$H$23</f>
        <v>791.48772687000007</v>
      </c>
      <c r="Y104" s="36">
        <f>SUMIFS(СВЦЭМ!$D$33:$D$776,СВЦЭМ!$A$33:$A$776,$A104,СВЦЭМ!$B$33:$B$776,Y$83)+'СЕТ СН'!$H$11+СВЦЭМ!$D$10+'СЕТ СН'!$H$6-'СЕТ СН'!$H$23</f>
        <v>812.54106451000007</v>
      </c>
    </row>
    <row r="105" spans="1:25" ht="15.75" x14ac:dyDescent="0.2">
      <c r="A105" s="35">
        <f t="shared" si="2"/>
        <v>43638</v>
      </c>
      <c r="B105" s="36">
        <f>SUMIFS(СВЦЭМ!$D$33:$D$776,СВЦЭМ!$A$33:$A$776,$A105,СВЦЭМ!$B$33:$B$776,B$83)+'СЕТ СН'!$H$11+СВЦЭМ!$D$10+'СЕТ СН'!$H$6-'СЕТ СН'!$H$23</f>
        <v>967.03764903000001</v>
      </c>
      <c r="C105" s="36">
        <f>SUMIFS(СВЦЭМ!$D$33:$D$776,СВЦЭМ!$A$33:$A$776,$A105,СВЦЭМ!$B$33:$B$776,C$83)+'СЕТ СН'!$H$11+СВЦЭМ!$D$10+'СЕТ СН'!$H$6-'СЕТ СН'!$H$23</f>
        <v>1005.82614518</v>
      </c>
      <c r="D105" s="36">
        <f>SUMIFS(СВЦЭМ!$D$33:$D$776,СВЦЭМ!$A$33:$A$776,$A105,СВЦЭМ!$B$33:$B$776,D$83)+'СЕТ СН'!$H$11+СВЦЭМ!$D$10+'СЕТ СН'!$H$6-'СЕТ СН'!$H$23</f>
        <v>1031.28382809</v>
      </c>
      <c r="E105" s="36">
        <f>SUMIFS(СВЦЭМ!$D$33:$D$776,СВЦЭМ!$A$33:$A$776,$A105,СВЦЭМ!$B$33:$B$776,E$83)+'СЕТ СН'!$H$11+СВЦЭМ!$D$10+'СЕТ СН'!$H$6-'СЕТ СН'!$H$23</f>
        <v>1065.9259770900001</v>
      </c>
      <c r="F105" s="36">
        <f>SUMIFS(СВЦЭМ!$D$33:$D$776,СВЦЭМ!$A$33:$A$776,$A105,СВЦЭМ!$B$33:$B$776,F$83)+'СЕТ СН'!$H$11+СВЦЭМ!$D$10+'СЕТ СН'!$H$6-'СЕТ СН'!$H$23</f>
        <v>1067.0122287600002</v>
      </c>
      <c r="G105" s="36">
        <f>SUMIFS(СВЦЭМ!$D$33:$D$776,СВЦЭМ!$A$33:$A$776,$A105,СВЦЭМ!$B$33:$B$776,G$83)+'СЕТ СН'!$H$11+СВЦЭМ!$D$10+'СЕТ СН'!$H$6-'СЕТ СН'!$H$23</f>
        <v>1070.0808001400001</v>
      </c>
      <c r="H105" s="36">
        <f>SUMIFS(СВЦЭМ!$D$33:$D$776,СВЦЭМ!$A$33:$A$776,$A105,СВЦЭМ!$B$33:$B$776,H$83)+'СЕТ СН'!$H$11+СВЦЭМ!$D$10+'СЕТ СН'!$H$6-'СЕТ СН'!$H$23</f>
        <v>1045.6054424200001</v>
      </c>
      <c r="I105" s="36">
        <f>SUMIFS(СВЦЭМ!$D$33:$D$776,СВЦЭМ!$A$33:$A$776,$A105,СВЦЭМ!$B$33:$B$776,I$83)+'СЕТ СН'!$H$11+СВЦЭМ!$D$10+'СЕТ СН'!$H$6-'СЕТ СН'!$H$23</f>
        <v>999.62962582</v>
      </c>
      <c r="J105" s="36">
        <f>SUMIFS(СВЦЭМ!$D$33:$D$776,СВЦЭМ!$A$33:$A$776,$A105,СВЦЭМ!$B$33:$B$776,J$83)+'СЕТ СН'!$H$11+СВЦЭМ!$D$10+'СЕТ СН'!$H$6-'СЕТ СН'!$H$23</f>
        <v>972.28545629000007</v>
      </c>
      <c r="K105" s="36">
        <f>SUMIFS(СВЦЭМ!$D$33:$D$776,СВЦЭМ!$A$33:$A$776,$A105,СВЦЭМ!$B$33:$B$776,K$83)+'СЕТ СН'!$H$11+СВЦЭМ!$D$10+'СЕТ СН'!$H$6-'СЕТ СН'!$H$23</f>
        <v>900.20418988000006</v>
      </c>
      <c r="L105" s="36">
        <f>SUMIFS(СВЦЭМ!$D$33:$D$776,СВЦЭМ!$A$33:$A$776,$A105,СВЦЭМ!$B$33:$B$776,L$83)+'СЕТ СН'!$H$11+СВЦЭМ!$D$10+'СЕТ СН'!$H$6-'СЕТ СН'!$H$23</f>
        <v>812.94267103000004</v>
      </c>
      <c r="M105" s="36">
        <f>SUMIFS(СВЦЭМ!$D$33:$D$776,СВЦЭМ!$A$33:$A$776,$A105,СВЦЭМ!$B$33:$B$776,M$83)+'СЕТ СН'!$H$11+СВЦЭМ!$D$10+'СЕТ СН'!$H$6-'СЕТ СН'!$H$23</f>
        <v>810.21319263999999</v>
      </c>
      <c r="N105" s="36">
        <f>SUMIFS(СВЦЭМ!$D$33:$D$776,СВЦЭМ!$A$33:$A$776,$A105,СВЦЭМ!$B$33:$B$776,N$83)+'СЕТ СН'!$H$11+СВЦЭМ!$D$10+'СЕТ СН'!$H$6-'СЕТ СН'!$H$23</f>
        <v>806.74334640000006</v>
      </c>
      <c r="O105" s="36">
        <f>SUMIFS(СВЦЭМ!$D$33:$D$776,СВЦЭМ!$A$33:$A$776,$A105,СВЦЭМ!$B$33:$B$776,O$83)+'СЕТ СН'!$H$11+СВЦЭМ!$D$10+'СЕТ СН'!$H$6-'СЕТ СН'!$H$23</f>
        <v>808.90996048</v>
      </c>
      <c r="P105" s="36">
        <f>SUMIFS(СВЦЭМ!$D$33:$D$776,СВЦЭМ!$A$33:$A$776,$A105,СВЦЭМ!$B$33:$B$776,P$83)+'СЕТ СН'!$H$11+СВЦЭМ!$D$10+'СЕТ СН'!$H$6-'СЕТ СН'!$H$23</f>
        <v>820.32192153000005</v>
      </c>
      <c r="Q105" s="36">
        <f>SUMIFS(СВЦЭМ!$D$33:$D$776,СВЦЭМ!$A$33:$A$776,$A105,СВЦЭМ!$B$33:$B$776,Q$83)+'СЕТ СН'!$H$11+СВЦЭМ!$D$10+'СЕТ СН'!$H$6-'СЕТ СН'!$H$23</f>
        <v>811.05576844000007</v>
      </c>
      <c r="R105" s="36">
        <f>SUMIFS(СВЦЭМ!$D$33:$D$776,СВЦЭМ!$A$33:$A$776,$A105,СВЦЭМ!$B$33:$B$776,R$83)+'СЕТ СН'!$H$11+СВЦЭМ!$D$10+'СЕТ СН'!$H$6-'СЕТ СН'!$H$23</f>
        <v>817.75790212000004</v>
      </c>
      <c r="S105" s="36">
        <f>SUMIFS(СВЦЭМ!$D$33:$D$776,СВЦЭМ!$A$33:$A$776,$A105,СВЦЭМ!$B$33:$B$776,S$83)+'СЕТ СН'!$H$11+СВЦЭМ!$D$10+'СЕТ СН'!$H$6-'СЕТ СН'!$H$23</f>
        <v>823.26428405000001</v>
      </c>
      <c r="T105" s="36">
        <f>SUMIFS(СВЦЭМ!$D$33:$D$776,СВЦЭМ!$A$33:$A$776,$A105,СВЦЭМ!$B$33:$B$776,T$83)+'СЕТ СН'!$H$11+СВЦЭМ!$D$10+'СЕТ СН'!$H$6-'СЕТ СН'!$H$23</f>
        <v>814.66801109000005</v>
      </c>
      <c r="U105" s="36">
        <f>SUMIFS(СВЦЭМ!$D$33:$D$776,СВЦЭМ!$A$33:$A$776,$A105,СВЦЭМ!$B$33:$B$776,U$83)+'СЕТ СН'!$H$11+СВЦЭМ!$D$10+'СЕТ СН'!$H$6-'СЕТ СН'!$H$23</f>
        <v>804.41759473000002</v>
      </c>
      <c r="V105" s="36">
        <f>SUMIFS(СВЦЭМ!$D$33:$D$776,СВЦЭМ!$A$33:$A$776,$A105,СВЦЭМ!$B$33:$B$776,V$83)+'СЕТ СН'!$H$11+СВЦЭМ!$D$10+'СЕТ СН'!$H$6-'СЕТ СН'!$H$23</f>
        <v>807.63334607000002</v>
      </c>
      <c r="W105" s="36">
        <f>SUMIFS(СВЦЭМ!$D$33:$D$776,СВЦЭМ!$A$33:$A$776,$A105,СВЦЭМ!$B$33:$B$776,W$83)+'СЕТ СН'!$H$11+СВЦЭМ!$D$10+'СЕТ СН'!$H$6-'СЕТ СН'!$H$23</f>
        <v>827.20738441000003</v>
      </c>
      <c r="X105" s="36">
        <f>SUMIFS(СВЦЭМ!$D$33:$D$776,СВЦЭМ!$A$33:$A$776,$A105,СВЦЭМ!$B$33:$B$776,X$83)+'СЕТ СН'!$H$11+СВЦЭМ!$D$10+'СЕТ СН'!$H$6-'СЕТ СН'!$H$23</f>
        <v>807.36404348000008</v>
      </c>
      <c r="Y105" s="36">
        <f>SUMIFS(СВЦЭМ!$D$33:$D$776,СВЦЭМ!$A$33:$A$776,$A105,СВЦЭМ!$B$33:$B$776,Y$83)+'СЕТ СН'!$H$11+СВЦЭМ!$D$10+'СЕТ СН'!$H$6-'СЕТ СН'!$H$23</f>
        <v>770.60947692000002</v>
      </c>
    </row>
    <row r="106" spans="1:25" ht="15.75" x14ac:dyDescent="0.2">
      <c r="A106" s="35">
        <f t="shared" si="2"/>
        <v>43639</v>
      </c>
      <c r="B106" s="36">
        <f>SUMIFS(СВЦЭМ!$D$33:$D$776,СВЦЭМ!$A$33:$A$776,$A106,СВЦЭМ!$B$33:$B$776,B$83)+'СЕТ СН'!$H$11+СВЦЭМ!$D$10+'СЕТ СН'!$H$6-'СЕТ СН'!$H$23</f>
        <v>911.86562534000007</v>
      </c>
      <c r="C106" s="36">
        <f>SUMIFS(СВЦЭМ!$D$33:$D$776,СВЦЭМ!$A$33:$A$776,$A106,СВЦЭМ!$B$33:$B$776,C$83)+'СЕТ СН'!$H$11+СВЦЭМ!$D$10+'СЕТ СН'!$H$6-'СЕТ СН'!$H$23</f>
        <v>931.52546242000005</v>
      </c>
      <c r="D106" s="36">
        <f>SUMIFS(СВЦЭМ!$D$33:$D$776,СВЦЭМ!$A$33:$A$776,$A106,СВЦЭМ!$B$33:$B$776,D$83)+'СЕТ СН'!$H$11+СВЦЭМ!$D$10+'СЕТ СН'!$H$6-'СЕТ СН'!$H$23</f>
        <v>973.65642302000003</v>
      </c>
      <c r="E106" s="36">
        <f>SUMIFS(СВЦЭМ!$D$33:$D$776,СВЦЭМ!$A$33:$A$776,$A106,СВЦЭМ!$B$33:$B$776,E$83)+'СЕТ СН'!$H$11+СВЦЭМ!$D$10+'СЕТ СН'!$H$6-'СЕТ СН'!$H$23</f>
        <v>991.17485800999998</v>
      </c>
      <c r="F106" s="36">
        <f>SUMIFS(СВЦЭМ!$D$33:$D$776,СВЦЭМ!$A$33:$A$776,$A106,СВЦЭМ!$B$33:$B$776,F$83)+'СЕТ СН'!$H$11+СВЦЭМ!$D$10+'СЕТ СН'!$H$6-'СЕТ СН'!$H$23</f>
        <v>996.15238686999999</v>
      </c>
      <c r="G106" s="36">
        <f>SUMIFS(СВЦЭМ!$D$33:$D$776,СВЦЭМ!$A$33:$A$776,$A106,СВЦЭМ!$B$33:$B$776,G$83)+'СЕТ СН'!$H$11+СВЦЭМ!$D$10+'СЕТ СН'!$H$6-'СЕТ СН'!$H$23</f>
        <v>1021.11314358</v>
      </c>
      <c r="H106" s="36">
        <f>SUMIFS(СВЦЭМ!$D$33:$D$776,СВЦЭМ!$A$33:$A$776,$A106,СВЦЭМ!$B$33:$B$776,H$83)+'СЕТ СН'!$H$11+СВЦЭМ!$D$10+'СЕТ СН'!$H$6-'СЕТ СН'!$H$23</f>
        <v>999.59687429000007</v>
      </c>
      <c r="I106" s="36">
        <f>SUMIFS(СВЦЭМ!$D$33:$D$776,СВЦЭМ!$A$33:$A$776,$A106,СВЦЭМ!$B$33:$B$776,I$83)+'СЕТ СН'!$H$11+СВЦЭМ!$D$10+'СЕТ СН'!$H$6-'СЕТ СН'!$H$23</f>
        <v>966.80365088000008</v>
      </c>
      <c r="J106" s="36">
        <f>SUMIFS(СВЦЭМ!$D$33:$D$776,СВЦЭМ!$A$33:$A$776,$A106,СВЦЭМ!$B$33:$B$776,J$83)+'СЕТ СН'!$H$11+СВЦЭМ!$D$10+'СЕТ СН'!$H$6-'СЕТ СН'!$H$23</f>
        <v>944.29591978000008</v>
      </c>
      <c r="K106" s="36">
        <f>SUMIFS(СВЦЭМ!$D$33:$D$776,СВЦЭМ!$A$33:$A$776,$A106,СВЦЭМ!$B$33:$B$776,K$83)+'СЕТ СН'!$H$11+СВЦЭМ!$D$10+'СЕТ СН'!$H$6-'СЕТ СН'!$H$23</f>
        <v>913.73546669000007</v>
      </c>
      <c r="L106" s="36">
        <f>SUMIFS(СВЦЭМ!$D$33:$D$776,СВЦЭМ!$A$33:$A$776,$A106,СВЦЭМ!$B$33:$B$776,L$83)+'СЕТ СН'!$H$11+СВЦЭМ!$D$10+'СЕТ СН'!$H$6-'СЕТ СН'!$H$23</f>
        <v>891.91188280000006</v>
      </c>
      <c r="M106" s="36">
        <f>SUMIFS(СВЦЭМ!$D$33:$D$776,СВЦЭМ!$A$33:$A$776,$A106,СВЦЭМ!$B$33:$B$776,M$83)+'СЕТ СН'!$H$11+СВЦЭМ!$D$10+'СЕТ СН'!$H$6-'СЕТ СН'!$H$23</f>
        <v>865.90209426000001</v>
      </c>
      <c r="N106" s="36">
        <f>SUMIFS(СВЦЭМ!$D$33:$D$776,СВЦЭМ!$A$33:$A$776,$A106,СВЦЭМ!$B$33:$B$776,N$83)+'СЕТ СН'!$H$11+СВЦЭМ!$D$10+'СЕТ СН'!$H$6-'СЕТ СН'!$H$23</f>
        <v>890.36829700999999</v>
      </c>
      <c r="O106" s="36">
        <f>SUMIFS(СВЦЭМ!$D$33:$D$776,СВЦЭМ!$A$33:$A$776,$A106,СВЦЭМ!$B$33:$B$776,O$83)+'СЕТ СН'!$H$11+СВЦЭМ!$D$10+'СЕТ СН'!$H$6-'СЕТ СН'!$H$23</f>
        <v>898.56951591000006</v>
      </c>
      <c r="P106" s="36">
        <f>SUMIFS(СВЦЭМ!$D$33:$D$776,СВЦЭМ!$A$33:$A$776,$A106,СВЦЭМ!$B$33:$B$776,P$83)+'СЕТ СН'!$H$11+СВЦЭМ!$D$10+'СЕТ СН'!$H$6-'СЕТ СН'!$H$23</f>
        <v>909.37050811000006</v>
      </c>
      <c r="Q106" s="36">
        <f>SUMIFS(СВЦЭМ!$D$33:$D$776,СВЦЭМ!$A$33:$A$776,$A106,СВЦЭМ!$B$33:$B$776,Q$83)+'СЕТ СН'!$H$11+СВЦЭМ!$D$10+'СЕТ СН'!$H$6-'СЕТ СН'!$H$23</f>
        <v>866.18641243000002</v>
      </c>
      <c r="R106" s="36">
        <f>SUMIFS(СВЦЭМ!$D$33:$D$776,СВЦЭМ!$A$33:$A$776,$A106,СВЦЭМ!$B$33:$B$776,R$83)+'СЕТ СН'!$H$11+СВЦЭМ!$D$10+'СЕТ СН'!$H$6-'СЕТ СН'!$H$23</f>
        <v>813.54411941000001</v>
      </c>
      <c r="S106" s="36">
        <f>SUMIFS(СВЦЭМ!$D$33:$D$776,СВЦЭМ!$A$33:$A$776,$A106,СВЦЭМ!$B$33:$B$776,S$83)+'СЕТ СН'!$H$11+СВЦЭМ!$D$10+'СЕТ СН'!$H$6-'СЕТ СН'!$H$23</f>
        <v>815.96058177999998</v>
      </c>
      <c r="T106" s="36">
        <f>SUMIFS(СВЦЭМ!$D$33:$D$776,СВЦЭМ!$A$33:$A$776,$A106,СВЦЭМ!$B$33:$B$776,T$83)+'СЕТ СН'!$H$11+СВЦЭМ!$D$10+'СЕТ СН'!$H$6-'СЕТ СН'!$H$23</f>
        <v>816.70437614000002</v>
      </c>
      <c r="U106" s="36">
        <f>SUMIFS(СВЦЭМ!$D$33:$D$776,СВЦЭМ!$A$33:$A$776,$A106,СВЦЭМ!$B$33:$B$776,U$83)+'СЕТ СН'!$H$11+СВЦЭМ!$D$10+'СЕТ СН'!$H$6-'СЕТ СН'!$H$23</f>
        <v>814.17315688000008</v>
      </c>
      <c r="V106" s="36">
        <f>SUMIFS(СВЦЭМ!$D$33:$D$776,СВЦЭМ!$A$33:$A$776,$A106,СВЦЭМ!$B$33:$B$776,V$83)+'СЕТ СН'!$H$11+СВЦЭМ!$D$10+'СЕТ СН'!$H$6-'СЕТ СН'!$H$23</f>
        <v>804.33242433999999</v>
      </c>
      <c r="W106" s="36">
        <f>SUMIFS(СВЦЭМ!$D$33:$D$776,СВЦЭМ!$A$33:$A$776,$A106,СВЦЭМ!$B$33:$B$776,W$83)+'СЕТ СН'!$H$11+СВЦЭМ!$D$10+'СЕТ СН'!$H$6-'СЕТ СН'!$H$23</f>
        <v>797.01231772000006</v>
      </c>
      <c r="X106" s="36">
        <f>SUMIFS(СВЦЭМ!$D$33:$D$776,СВЦЭМ!$A$33:$A$776,$A106,СВЦЭМ!$B$33:$B$776,X$83)+'СЕТ СН'!$H$11+СВЦЭМ!$D$10+'СЕТ СН'!$H$6-'СЕТ СН'!$H$23</f>
        <v>799.82437364000009</v>
      </c>
      <c r="Y106" s="36">
        <f>SUMIFS(СВЦЭМ!$D$33:$D$776,СВЦЭМ!$A$33:$A$776,$A106,СВЦЭМ!$B$33:$B$776,Y$83)+'СЕТ СН'!$H$11+СВЦЭМ!$D$10+'СЕТ СН'!$H$6-'СЕТ СН'!$H$23</f>
        <v>885.73275607000005</v>
      </c>
    </row>
    <row r="107" spans="1:25" ht="15.75" x14ac:dyDescent="0.2">
      <c r="A107" s="35">
        <f t="shared" si="2"/>
        <v>43640</v>
      </c>
      <c r="B107" s="36">
        <f>SUMIFS(СВЦЭМ!$D$33:$D$776,СВЦЭМ!$A$33:$A$776,$A107,СВЦЭМ!$B$33:$B$776,B$83)+'СЕТ СН'!$H$11+СВЦЭМ!$D$10+'СЕТ СН'!$H$6-'СЕТ СН'!$H$23</f>
        <v>1002.0411410600001</v>
      </c>
      <c r="C107" s="36">
        <f>SUMIFS(СВЦЭМ!$D$33:$D$776,СВЦЭМ!$A$33:$A$776,$A107,СВЦЭМ!$B$33:$B$776,C$83)+'СЕТ СН'!$H$11+СВЦЭМ!$D$10+'СЕТ СН'!$H$6-'СЕТ СН'!$H$23</f>
        <v>1020.3003372300001</v>
      </c>
      <c r="D107" s="36">
        <f>SUMIFS(СВЦЭМ!$D$33:$D$776,СВЦЭМ!$A$33:$A$776,$A107,СВЦЭМ!$B$33:$B$776,D$83)+'СЕТ СН'!$H$11+СВЦЭМ!$D$10+'СЕТ СН'!$H$6-'СЕТ СН'!$H$23</f>
        <v>1061.9689867700001</v>
      </c>
      <c r="E107" s="36">
        <f>SUMIFS(СВЦЭМ!$D$33:$D$776,СВЦЭМ!$A$33:$A$776,$A107,СВЦЭМ!$B$33:$B$776,E$83)+'СЕТ СН'!$H$11+СВЦЭМ!$D$10+'СЕТ СН'!$H$6-'СЕТ СН'!$H$23</f>
        <v>1064.14532403</v>
      </c>
      <c r="F107" s="36">
        <f>SUMIFS(СВЦЭМ!$D$33:$D$776,СВЦЭМ!$A$33:$A$776,$A107,СВЦЭМ!$B$33:$B$776,F$83)+'СЕТ СН'!$H$11+СВЦЭМ!$D$10+'СЕТ СН'!$H$6-'СЕТ СН'!$H$23</f>
        <v>1071.39480905</v>
      </c>
      <c r="G107" s="36">
        <f>SUMIFS(СВЦЭМ!$D$33:$D$776,СВЦЭМ!$A$33:$A$776,$A107,СВЦЭМ!$B$33:$B$776,G$83)+'СЕТ СН'!$H$11+СВЦЭМ!$D$10+'СЕТ СН'!$H$6-'СЕТ СН'!$H$23</f>
        <v>1070.7310290100002</v>
      </c>
      <c r="H107" s="36">
        <f>SUMIFS(СВЦЭМ!$D$33:$D$776,СВЦЭМ!$A$33:$A$776,$A107,СВЦЭМ!$B$33:$B$776,H$83)+'СЕТ СН'!$H$11+СВЦЭМ!$D$10+'СЕТ СН'!$H$6-'СЕТ СН'!$H$23</f>
        <v>1036.26965995</v>
      </c>
      <c r="I107" s="36">
        <f>SUMIFS(СВЦЭМ!$D$33:$D$776,СВЦЭМ!$A$33:$A$776,$A107,СВЦЭМ!$B$33:$B$776,I$83)+'СЕТ СН'!$H$11+СВЦЭМ!$D$10+'СЕТ СН'!$H$6-'СЕТ СН'!$H$23</f>
        <v>974.42677774000003</v>
      </c>
      <c r="J107" s="36">
        <f>SUMIFS(СВЦЭМ!$D$33:$D$776,СВЦЭМ!$A$33:$A$776,$A107,СВЦЭМ!$B$33:$B$776,J$83)+'СЕТ СН'!$H$11+СВЦЭМ!$D$10+'СЕТ СН'!$H$6-'СЕТ СН'!$H$23</f>
        <v>959.02551646000006</v>
      </c>
      <c r="K107" s="36">
        <f>SUMIFS(СВЦЭМ!$D$33:$D$776,СВЦЭМ!$A$33:$A$776,$A107,СВЦЭМ!$B$33:$B$776,K$83)+'СЕТ СН'!$H$11+СВЦЭМ!$D$10+'СЕТ СН'!$H$6-'СЕТ СН'!$H$23</f>
        <v>934.40751754000007</v>
      </c>
      <c r="L107" s="36">
        <f>SUMIFS(СВЦЭМ!$D$33:$D$776,СВЦЭМ!$A$33:$A$776,$A107,СВЦЭМ!$B$33:$B$776,L$83)+'СЕТ СН'!$H$11+СВЦЭМ!$D$10+'СЕТ СН'!$H$6-'СЕТ СН'!$H$23</f>
        <v>927.02554548000001</v>
      </c>
      <c r="M107" s="36">
        <f>SUMIFS(СВЦЭМ!$D$33:$D$776,СВЦЭМ!$A$33:$A$776,$A107,СВЦЭМ!$B$33:$B$776,M$83)+'СЕТ СН'!$H$11+СВЦЭМ!$D$10+'СЕТ СН'!$H$6-'СЕТ СН'!$H$23</f>
        <v>916.39616379000006</v>
      </c>
      <c r="N107" s="36">
        <f>SUMIFS(СВЦЭМ!$D$33:$D$776,СВЦЭМ!$A$33:$A$776,$A107,СВЦЭМ!$B$33:$B$776,N$83)+'СЕТ СН'!$H$11+СВЦЭМ!$D$10+'СЕТ СН'!$H$6-'СЕТ СН'!$H$23</f>
        <v>923.23870181000007</v>
      </c>
      <c r="O107" s="36">
        <f>SUMIFS(СВЦЭМ!$D$33:$D$776,СВЦЭМ!$A$33:$A$776,$A107,СВЦЭМ!$B$33:$B$776,O$83)+'СЕТ СН'!$H$11+СВЦЭМ!$D$10+'СЕТ СН'!$H$6-'СЕТ СН'!$H$23</f>
        <v>917.50603024000009</v>
      </c>
      <c r="P107" s="36">
        <f>SUMIFS(СВЦЭМ!$D$33:$D$776,СВЦЭМ!$A$33:$A$776,$A107,СВЦЭМ!$B$33:$B$776,P$83)+'СЕТ СН'!$H$11+СВЦЭМ!$D$10+'СЕТ СН'!$H$6-'СЕТ СН'!$H$23</f>
        <v>923.66033936000008</v>
      </c>
      <c r="Q107" s="36">
        <f>SUMIFS(СВЦЭМ!$D$33:$D$776,СВЦЭМ!$A$33:$A$776,$A107,СВЦЭМ!$B$33:$B$776,Q$83)+'СЕТ СН'!$H$11+СВЦЭМ!$D$10+'СЕТ СН'!$H$6-'СЕТ СН'!$H$23</f>
        <v>888.18967570000007</v>
      </c>
      <c r="R107" s="36">
        <f>SUMIFS(СВЦЭМ!$D$33:$D$776,СВЦЭМ!$A$33:$A$776,$A107,СВЦЭМ!$B$33:$B$776,R$83)+'СЕТ СН'!$H$11+СВЦЭМ!$D$10+'СЕТ СН'!$H$6-'СЕТ СН'!$H$23</f>
        <v>862.97176617000002</v>
      </c>
      <c r="S107" s="36">
        <f>SUMIFS(СВЦЭМ!$D$33:$D$776,СВЦЭМ!$A$33:$A$776,$A107,СВЦЭМ!$B$33:$B$776,S$83)+'СЕТ СН'!$H$11+СВЦЭМ!$D$10+'СЕТ СН'!$H$6-'СЕТ СН'!$H$23</f>
        <v>881.10587655000006</v>
      </c>
      <c r="T107" s="36">
        <f>SUMIFS(СВЦЭМ!$D$33:$D$776,СВЦЭМ!$A$33:$A$776,$A107,СВЦЭМ!$B$33:$B$776,T$83)+'СЕТ СН'!$H$11+СВЦЭМ!$D$10+'СЕТ СН'!$H$6-'СЕТ СН'!$H$23</f>
        <v>890.17237943999999</v>
      </c>
      <c r="U107" s="36">
        <f>SUMIFS(СВЦЭМ!$D$33:$D$776,СВЦЭМ!$A$33:$A$776,$A107,СВЦЭМ!$B$33:$B$776,U$83)+'СЕТ СН'!$H$11+СВЦЭМ!$D$10+'СЕТ СН'!$H$6-'СЕТ СН'!$H$23</f>
        <v>903.40963749000002</v>
      </c>
      <c r="V107" s="36">
        <f>SUMIFS(СВЦЭМ!$D$33:$D$776,СВЦЭМ!$A$33:$A$776,$A107,СВЦЭМ!$B$33:$B$776,V$83)+'СЕТ СН'!$H$11+СВЦЭМ!$D$10+'СЕТ СН'!$H$6-'СЕТ СН'!$H$23</f>
        <v>918.75912022</v>
      </c>
      <c r="W107" s="36">
        <f>SUMIFS(СВЦЭМ!$D$33:$D$776,СВЦЭМ!$A$33:$A$776,$A107,СВЦЭМ!$B$33:$B$776,W$83)+'СЕТ СН'!$H$11+СВЦЭМ!$D$10+'СЕТ СН'!$H$6-'СЕТ СН'!$H$23</f>
        <v>901.98965164000003</v>
      </c>
      <c r="X107" s="36">
        <f>SUMIFS(СВЦЭМ!$D$33:$D$776,СВЦЭМ!$A$33:$A$776,$A107,СВЦЭМ!$B$33:$B$776,X$83)+'СЕТ СН'!$H$11+СВЦЭМ!$D$10+'СЕТ СН'!$H$6-'СЕТ СН'!$H$23</f>
        <v>920.02649582000004</v>
      </c>
      <c r="Y107" s="36">
        <f>SUMIFS(СВЦЭМ!$D$33:$D$776,СВЦЭМ!$A$33:$A$776,$A107,СВЦЭМ!$B$33:$B$776,Y$83)+'СЕТ СН'!$H$11+СВЦЭМ!$D$10+'СЕТ СН'!$H$6-'СЕТ СН'!$H$23</f>
        <v>994.89484928000002</v>
      </c>
    </row>
    <row r="108" spans="1:25" ht="15.75" x14ac:dyDescent="0.2">
      <c r="A108" s="35">
        <f t="shared" si="2"/>
        <v>43641</v>
      </c>
      <c r="B108" s="36">
        <f>SUMIFS(СВЦЭМ!$D$33:$D$776,СВЦЭМ!$A$33:$A$776,$A108,СВЦЭМ!$B$33:$B$776,B$83)+'СЕТ СН'!$H$11+СВЦЭМ!$D$10+'СЕТ СН'!$H$6-'СЕТ СН'!$H$23</f>
        <v>1023.98799841</v>
      </c>
      <c r="C108" s="36">
        <f>SUMIFS(СВЦЭМ!$D$33:$D$776,СВЦЭМ!$A$33:$A$776,$A108,СВЦЭМ!$B$33:$B$776,C$83)+'СЕТ СН'!$H$11+СВЦЭМ!$D$10+'СЕТ СН'!$H$6-'СЕТ СН'!$H$23</f>
        <v>1074.0222661800001</v>
      </c>
      <c r="D108" s="36">
        <f>SUMIFS(СВЦЭМ!$D$33:$D$776,СВЦЭМ!$A$33:$A$776,$A108,СВЦЭМ!$B$33:$B$776,D$83)+'СЕТ СН'!$H$11+СВЦЭМ!$D$10+'СЕТ СН'!$H$6-'СЕТ СН'!$H$23</f>
        <v>1064.9530817900002</v>
      </c>
      <c r="E108" s="36">
        <f>SUMIFS(СВЦЭМ!$D$33:$D$776,СВЦЭМ!$A$33:$A$776,$A108,СВЦЭМ!$B$33:$B$776,E$83)+'СЕТ СН'!$H$11+СВЦЭМ!$D$10+'СЕТ СН'!$H$6-'СЕТ СН'!$H$23</f>
        <v>1054.9179658</v>
      </c>
      <c r="F108" s="36">
        <f>SUMIFS(СВЦЭМ!$D$33:$D$776,СВЦЭМ!$A$33:$A$776,$A108,СВЦЭМ!$B$33:$B$776,F$83)+'СЕТ СН'!$H$11+СВЦЭМ!$D$10+'СЕТ СН'!$H$6-'СЕТ СН'!$H$23</f>
        <v>1059.15948946</v>
      </c>
      <c r="G108" s="36">
        <f>SUMIFS(СВЦЭМ!$D$33:$D$776,СВЦЭМ!$A$33:$A$776,$A108,СВЦЭМ!$B$33:$B$776,G$83)+'СЕТ СН'!$H$11+СВЦЭМ!$D$10+'СЕТ СН'!$H$6-'СЕТ СН'!$H$23</f>
        <v>1042.3160543700001</v>
      </c>
      <c r="H108" s="36">
        <f>SUMIFS(СВЦЭМ!$D$33:$D$776,СВЦЭМ!$A$33:$A$776,$A108,СВЦЭМ!$B$33:$B$776,H$83)+'СЕТ СН'!$H$11+СВЦЭМ!$D$10+'СЕТ СН'!$H$6-'СЕТ СН'!$H$23</f>
        <v>1031.75132379</v>
      </c>
      <c r="I108" s="36">
        <f>SUMIFS(СВЦЭМ!$D$33:$D$776,СВЦЭМ!$A$33:$A$776,$A108,СВЦЭМ!$B$33:$B$776,I$83)+'СЕТ СН'!$H$11+СВЦЭМ!$D$10+'СЕТ СН'!$H$6-'СЕТ СН'!$H$23</f>
        <v>975.43863385000009</v>
      </c>
      <c r="J108" s="36">
        <f>SUMIFS(СВЦЭМ!$D$33:$D$776,СВЦЭМ!$A$33:$A$776,$A108,СВЦЭМ!$B$33:$B$776,J$83)+'СЕТ СН'!$H$11+СВЦЭМ!$D$10+'СЕТ СН'!$H$6-'СЕТ СН'!$H$23</f>
        <v>987.71746642000005</v>
      </c>
      <c r="K108" s="36">
        <f>SUMIFS(СВЦЭМ!$D$33:$D$776,СВЦЭМ!$A$33:$A$776,$A108,СВЦЭМ!$B$33:$B$776,K$83)+'СЕТ СН'!$H$11+СВЦЭМ!$D$10+'СЕТ СН'!$H$6-'СЕТ СН'!$H$23</f>
        <v>972.98495277000006</v>
      </c>
      <c r="L108" s="36">
        <f>SUMIFS(СВЦЭМ!$D$33:$D$776,СВЦЭМ!$A$33:$A$776,$A108,СВЦЭМ!$B$33:$B$776,L$83)+'СЕТ СН'!$H$11+СВЦЭМ!$D$10+'СЕТ СН'!$H$6-'СЕТ СН'!$H$23</f>
        <v>957.16918520000002</v>
      </c>
      <c r="M108" s="36">
        <f>SUMIFS(СВЦЭМ!$D$33:$D$776,СВЦЭМ!$A$33:$A$776,$A108,СВЦЭМ!$B$33:$B$776,M$83)+'СЕТ СН'!$H$11+СВЦЭМ!$D$10+'СЕТ СН'!$H$6-'СЕТ СН'!$H$23</f>
        <v>951.89523149000001</v>
      </c>
      <c r="N108" s="36">
        <f>SUMIFS(СВЦЭМ!$D$33:$D$776,СВЦЭМ!$A$33:$A$776,$A108,СВЦЭМ!$B$33:$B$776,N$83)+'СЕТ СН'!$H$11+СВЦЭМ!$D$10+'СЕТ СН'!$H$6-'СЕТ СН'!$H$23</f>
        <v>959.03799352999999</v>
      </c>
      <c r="O108" s="36">
        <f>SUMIFS(СВЦЭМ!$D$33:$D$776,СВЦЭМ!$A$33:$A$776,$A108,СВЦЭМ!$B$33:$B$776,O$83)+'СЕТ СН'!$H$11+СВЦЭМ!$D$10+'СЕТ СН'!$H$6-'СЕТ СН'!$H$23</f>
        <v>956.47700708000002</v>
      </c>
      <c r="P108" s="36">
        <f>SUMIFS(СВЦЭМ!$D$33:$D$776,СВЦЭМ!$A$33:$A$776,$A108,СВЦЭМ!$B$33:$B$776,P$83)+'СЕТ СН'!$H$11+СВЦЭМ!$D$10+'СЕТ СН'!$H$6-'СЕТ СН'!$H$23</f>
        <v>961.56993349000004</v>
      </c>
      <c r="Q108" s="36">
        <f>SUMIFS(СВЦЭМ!$D$33:$D$776,СВЦЭМ!$A$33:$A$776,$A108,СВЦЭМ!$B$33:$B$776,Q$83)+'СЕТ СН'!$H$11+СВЦЭМ!$D$10+'СЕТ СН'!$H$6-'СЕТ СН'!$H$23</f>
        <v>918.28433237000002</v>
      </c>
      <c r="R108" s="36">
        <f>SUMIFS(СВЦЭМ!$D$33:$D$776,СВЦЭМ!$A$33:$A$776,$A108,СВЦЭМ!$B$33:$B$776,R$83)+'СЕТ СН'!$H$11+СВЦЭМ!$D$10+'СЕТ СН'!$H$6-'СЕТ СН'!$H$23</f>
        <v>888.00793534000002</v>
      </c>
      <c r="S108" s="36">
        <f>SUMIFS(СВЦЭМ!$D$33:$D$776,СВЦЭМ!$A$33:$A$776,$A108,СВЦЭМ!$B$33:$B$776,S$83)+'СЕТ СН'!$H$11+СВЦЭМ!$D$10+'СЕТ СН'!$H$6-'СЕТ СН'!$H$23</f>
        <v>886.95008385000006</v>
      </c>
      <c r="T108" s="36">
        <f>SUMIFS(СВЦЭМ!$D$33:$D$776,СВЦЭМ!$A$33:$A$776,$A108,СВЦЭМ!$B$33:$B$776,T$83)+'СЕТ СН'!$H$11+СВЦЭМ!$D$10+'СЕТ СН'!$H$6-'СЕТ СН'!$H$23</f>
        <v>893.04003273000001</v>
      </c>
      <c r="U108" s="36">
        <f>SUMIFS(СВЦЭМ!$D$33:$D$776,СВЦЭМ!$A$33:$A$776,$A108,СВЦЭМ!$B$33:$B$776,U$83)+'СЕТ СН'!$H$11+СВЦЭМ!$D$10+'СЕТ СН'!$H$6-'СЕТ СН'!$H$23</f>
        <v>890.89596232000008</v>
      </c>
      <c r="V108" s="36">
        <f>SUMIFS(СВЦЭМ!$D$33:$D$776,СВЦЭМ!$A$33:$A$776,$A108,СВЦЭМ!$B$33:$B$776,V$83)+'СЕТ СН'!$H$11+СВЦЭМ!$D$10+'СЕТ СН'!$H$6-'СЕТ СН'!$H$23</f>
        <v>883.46172339000009</v>
      </c>
      <c r="W108" s="36">
        <f>SUMIFS(СВЦЭМ!$D$33:$D$776,СВЦЭМ!$A$33:$A$776,$A108,СВЦЭМ!$B$33:$B$776,W$83)+'СЕТ СН'!$H$11+СВЦЭМ!$D$10+'СЕТ СН'!$H$6-'СЕТ СН'!$H$23</f>
        <v>883.12798776</v>
      </c>
      <c r="X108" s="36">
        <f>SUMIFS(СВЦЭМ!$D$33:$D$776,СВЦЭМ!$A$33:$A$776,$A108,СВЦЭМ!$B$33:$B$776,X$83)+'СЕТ СН'!$H$11+СВЦЭМ!$D$10+'СЕТ СН'!$H$6-'СЕТ СН'!$H$23</f>
        <v>874.24443854000003</v>
      </c>
      <c r="Y108" s="36">
        <f>SUMIFS(СВЦЭМ!$D$33:$D$776,СВЦЭМ!$A$33:$A$776,$A108,СВЦЭМ!$B$33:$B$776,Y$83)+'СЕТ СН'!$H$11+СВЦЭМ!$D$10+'СЕТ СН'!$H$6-'СЕТ СН'!$H$23</f>
        <v>913.55720173999998</v>
      </c>
    </row>
    <row r="109" spans="1:25" ht="15.75" x14ac:dyDescent="0.2">
      <c r="A109" s="35">
        <f t="shared" si="2"/>
        <v>43642</v>
      </c>
      <c r="B109" s="36">
        <f>SUMIFS(СВЦЭМ!$D$33:$D$776,СВЦЭМ!$A$33:$A$776,$A109,СВЦЭМ!$B$33:$B$776,B$83)+'СЕТ СН'!$H$11+СВЦЭМ!$D$10+'СЕТ СН'!$H$6-'СЕТ СН'!$H$23</f>
        <v>967.85193284000002</v>
      </c>
      <c r="C109" s="36">
        <f>SUMIFS(СВЦЭМ!$D$33:$D$776,СВЦЭМ!$A$33:$A$776,$A109,СВЦЭМ!$B$33:$B$776,C$83)+'СЕТ СН'!$H$11+СВЦЭМ!$D$10+'СЕТ СН'!$H$6-'СЕТ СН'!$H$23</f>
        <v>1048.1621424800001</v>
      </c>
      <c r="D109" s="36">
        <f>SUMIFS(СВЦЭМ!$D$33:$D$776,СВЦЭМ!$A$33:$A$776,$A109,СВЦЭМ!$B$33:$B$776,D$83)+'СЕТ СН'!$H$11+СВЦЭМ!$D$10+'СЕТ СН'!$H$6-'СЕТ СН'!$H$23</f>
        <v>1075.8548153300001</v>
      </c>
      <c r="E109" s="36">
        <f>SUMIFS(СВЦЭМ!$D$33:$D$776,СВЦЭМ!$A$33:$A$776,$A109,СВЦЭМ!$B$33:$B$776,E$83)+'СЕТ СН'!$H$11+СВЦЭМ!$D$10+'СЕТ СН'!$H$6-'СЕТ СН'!$H$23</f>
        <v>1090.3477057500002</v>
      </c>
      <c r="F109" s="36">
        <f>SUMIFS(СВЦЭМ!$D$33:$D$776,СВЦЭМ!$A$33:$A$776,$A109,СВЦЭМ!$B$33:$B$776,F$83)+'СЕТ СН'!$H$11+СВЦЭМ!$D$10+'СЕТ СН'!$H$6-'СЕТ СН'!$H$23</f>
        <v>1099.5035813000002</v>
      </c>
      <c r="G109" s="36">
        <f>SUMIFS(СВЦЭМ!$D$33:$D$776,СВЦЭМ!$A$33:$A$776,$A109,СВЦЭМ!$B$33:$B$776,G$83)+'СЕТ СН'!$H$11+СВЦЭМ!$D$10+'СЕТ СН'!$H$6-'СЕТ СН'!$H$23</f>
        <v>1080.63912493</v>
      </c>
      <c r="H109" s="36">
        <f>SUMIFS(СВЦЭМ!$D$33:$D$776,СВЦЭМ!$A$33:$A$776,$A109,СВЦЭМ!$B$33:$B$776,H$83)+'СЕТ СН'!$H$11+СВЦЭМ!$D$10+'СЕТ СН'!$H$6-'СЕТ СН'!$H$23</f>
        <v>1028.7553974900002</v>
      </c>
      <c r="I109" s="36">
        <f>SUMIFS(СВЦЭМ!$D$33:$D$776,СВЦЭМ!$A$33:$A$776,$A109,СВЦЭМ!$B$33:$B$776,I$83)+'СЕТ СН'!$H$11+СВЦЭМ!$D$10+'СЕТ СН'!$H$6-'СЕТ СН'!$H$23</f>
        <v>986.10306141000001</v>
      </c>
      <c r="J109" s="36">
        <f>SUMIFS(СВЦЭМ!$D$33:$D$776,СВЦЭМ!$A$33:$A$776,$A109,СВЦЭМ!$B$33:$B$776,J$83)+'СЕТ СН'!$H$11+СВЦЭМ!$D$10+'СЕТ СН'!$H$6-'СЕТ СН'!$H$23</f>
        <v>946.90722931000005</v>
      </c>
      <c r="K109" s="36">
        <f>SUMIFS(СВЦЭМ!$D$33:$D$776,СВЦЭМ!$A$33:$A$776,$A109,СВЦЭМ!$B$33:$B$776,K$83)+'СЕТ СН'!$H$11+СВЦЭМ!$D$10+'СЕТ СН'!$H$6-'СЕТ СН'!$H$23</f>
        <v>921.78708838</v>
      </c>
      <c r="L109" s="36">
        <f>SUMIFS(СВЦЭМ!$D$33:$D$776,СВЦЭМ!$A$33:$A$776,$A109,СВЦЭМ!$B$33:$B$776,L$83)+'СЕТ СН'!$H$11+СВЦЭМ!$D$10+'СЕТ СН'!$H$6-'СЕТ СН'!$H$23</f>
        <v>920.61760411</v>
      </c>
      <c r="M109" s="36">
        <f>SUMIFS(СВЦЭМ!$D$33:$D$776,СВЦЭМ!$A$33:$A$776,$A109,СВЦЭМ!$B$33:$B$776,M$83)+'СЕТ СН'!$H$11+СВЦЭМ!$D$10+'СЕТ СН'!$H$6-'СЕТ СН'!$H$23</f>
        <v>911.61427874000003</v>
      </c>
      <c r="N109" s="36">
        <f>SUMIFS(СВЦЭМ!$D$33:$D$776,СВЦЭМ!$A$33:$A$776,$A109,СВЦЭМ!$B$33:$B$776,N$83)+'СЕТ СН'!$H$11+СВЦЭМ!$D$10+'СЕТ СН'!$H$6-'СЕТ СН'!$H$23</f>
        <v>922.19166279000001</v>
      </c>
      <c r="O109" s="36">
        <f>SUMIFS(СВЦЭМ!$D$33:$D$776,СВЦЭМ!$A$33:$A$776,$A109,СВЦЭМ!$B$33:$B$776,O$83)+'СЕТ СН'!$H$11+СВЦЭМ!$D$10+'СЕТ СН'!$H$6-'СЕТ СН'!$H$23</f>
        <v>911.15224168000009</v>
      </c>
      <c r="P109" s="36">
        <f>SUMIFS(СВЦЭМ!$D$33:$D$776,СВЦЭМ!$A$33:$A$776,$A109,СВЦЭМ!$B$33:$B$776,P$83)+'СЕТ СН'!$H$11+СВЦЭМ!$D$10+'СЕТ СН'!$H$6-'СЕТ СН'!$H$23</f>
        <v>910.55102739000006</v>
      </c>
      <c r="Q109" s="36">
        <f>SUMIFS(СВЦЭМ!$D$33:$D$776,СВЦЭМ!$A$33:$A$776,$A109,СВЦЭМ!$B$33:$B$776,Q$83)+'СЕТ СН'!$H$11+СВЦЭМ!$D$10+'СЕТ СН'!$H$6-'СЕТ СН'!$H$23</f>
        <v>871.84124685000006</v>
      </c>
      <c r="R109" s="36">
        <f>SUMIFS(СВЦЭМ!$D$33:$D$776,СВЦЭМ!$A$33:$A$776,$A109,СВЦЭМ!$B$33:$B$776,R$83)+'СЕТ СН'!$H$11+СВЦЭМ!$D$10+'СЕТ СН'!$H$6-'СЕТ СН'!$H$23</f>
        <v>814.62033733999999</v>
      </c>
      <c r="S109" s="36">
        <f>SUMIFS(СВЦЭМ!$D$33:$D$776,СВЦЭМ!$A$33:$A$776,$A109,СВЦЭМ!$B$33:$B$776,S$83)+'СЕТ СН'!$H$11+СВЦЭМ!$D$10+'СЕТ СН'!$H$6-'СЕТ СН'!$H$23</f>
        <v>824.71081232000006</v>
      </c>
      <c r="T109" s="36">
        <f>SUMIFS(СВЦЭМ!$D$33:$D$776,СВЦЭМ!$A$33:$A$776,$A109,СВЦЭМ!$B$33:$B$776,T$83)+'СЕТ СН'!$H$11+СВЦЭМ!$D$10+'СЕТ СН'!$H$6-'СЕТ СН'!$H$23</f>
        <v>825.05979832000003</v>
      </c>
      <c r="U109" s="36">
        <f>SUMIFS(СВЦЭМ!$D$33:$D$776,СВЦЭМ!$A$33:$A$776,$A109,СВЦЭМ!$B$33:$B$776,U$83)+'СЕТ СН'!$H$11+СВЦЭМ!$D$10+'СЕТ СН'!$H$6-'СЕТ СН'!$H$23</f>
        <v>821.66115514000001</v>
      </c>
      <c r="V109" s="36">
        <f>SUMIFS(СВЦЭМ!$D$33:$D$776,СВЦЭМ!$A$33:$A$776,$A109,СВЦЭМ!$B$33:$B$776,V$83)+'СЕТ СН'!$H$11+СВЦЭМ!$D$10+'СЕТ СН'!$H$6-'СЕТ СН'!$H$23</f>
        <v>814.91581209000003</v>
      </c>
      <c r="W109" s="36">
        <f>SUMIFS(СВЦЭМ!$D$33:$D$776,СВЦЭМ!$A$33:$A$776,$A109,СВЦЭМ!$B$33:$B$776,W$83)+'СЕТ СН'!$H$11+СВЦЭМ!$D$10+'СЕТ СН'!$H$6-'СЕТ СН'!$H$23</f>
        <v>802.91126880000002</v>
      </c>
      <c r="X109" s="36">
        <f>SUMIFS(СВЦЭМ!$D$33:$D$776,СВЦЭМ!$A$33:$A$776,$A109,СВЦЭМ!$B$33:$B$776,X$83)+'СЕТ СН'!$H$11+СВЦЭМ!$D$10+'СЕТ СН'!$H$6-'СЕТ СН'!$H$23</f>
        <v>815.90409284999998</v>
      </c>
      <c r="Y109" s="36">
        <f>SUMIFS(СВЦЭМ!$D$33:$D$776,СВЦЭМ!$A$33:$A$776,$A109,СВЦЭМ!$B$33:$B$776,Y$83)+'СЕТ СН'!$H$11+СВЦЭМ!$D$10+'СЕТ СН'!$H$6-'СЕТ СН'!$H$23</f>
        <v>886.60895844000004</v>
      </c>
    </row>
    <row r="110" spans="1:25" ht="15.75" x14ac:dyDescent="0.2">
      <c r="A110" s="35">
        <f t="shared" si="2"/>
        <v>43643</v>
      </c>
      <c r="B110" s="36">
        <f>SUMIFS(СВЦЭМ!$D$33:$D$776,СВЦЭМ!$A$33:$A$776,$A110,СВЦЭМ!$B$33:$B$776,B$83)+'СЕТ СН'!$H$11+СВЦЭМ!$D$10+'СЕТ СН'!$H$6-'СЕТ СН'!$H$23</f>
        <v>997.70994315000007</v>
      </c>
      <c r="C110" s="36">
        <f>SUMIFS(СВЦЭМ!$D$33:$D$776,СВЦЭМ!$A$33:$A$776,$A110,СВЦЭМ!$B$33:$B$776,C$83)+'СЕТ СН'!$H$11+СВЦЭМ!$D$10+'СЕТ СН'!$H$6-'СЕТ СН'!$H$23</f>
        <v>1035.9978694500001</v>
      </c>
      <c r="D110" s="36">
        <f>SUMIFS(СВЦЭМ!$D$33:$D$776,СВЦЭМ!$A$33:$A$776,$A110,СВЦЭМ!$B$33:$B$776,D$83)+'СЕТ СН'!$H$11+СВЦЭМ!$D$10+'СЕТ СН'!$H$6-'СЕТ СН'!$H$23</f>
        <v>1062.7299687700001</v>
      </c>
      <c r="E110" s="36">
        <f>SUMIFS(СВЦЭМ!$D$33:$D$776,СВЦЭМ!$A$33:$A$776,$A110,СВЦЭМ!$B$33:$B$776,E$83)+'СЕТ СН'!$H$11+СВЦЭМ!$D$10+'СЕТ СН'!$H$6-'СЕТ СН'!$H$23</f>
        <v>1097.9167012400001</v>
      </c>
      <c r="F110" s="36">
        <f>SUMIFS(СВЦЭМ!$D$33:$D$776,СВЦЭМ!$A$33:$A$776,$A110,СВЦЭМ!$B$33:$B$776,F$83)+'СЕТ СН'!$H$11+СВЦЭМ!$D$10+'СЕТ СН'!$H$6-'СЕТ СН'!$H$23</f>
        <v>1109.7347107100002</v>
      </c>
      <c r="G110" s="36">
        <f>SUMIFS(СВЦЭМ!$D$33:$D$776,СВЦЭМ!$A$33:$A$776,$A110,СВЦЭМ!$B$33:$B$776,G$83)+'СЕТ СН'!$H$11+СВЦЭМ!$D$10+'СЕТ СН'!$H$6-'СЕТ СН'!$H$23</f>
        <v>1099.36736922</v>
      </c>
      <c r="H110" s="36">
        <f>SUMIFS(СВЦЭМ!$D$33:$D$776,СВЦЭМ!$A$33:$A$776,$A110,СВЦЭМ!$B$33:$B$776,H$83)+'СЕТ СН'!$H$11+СВЦЭМ!$D$10+'СЕТ СН'!$H$6-'СЕТ СН'!$H$23</f>
        <v>1031.1702459600001</v>
      </c>
      <c r="I110" s="36">
        <f>SUMIFS(СВЦЭМ!$D$33:$D$776,СВЦЭМ!$A$33:$A$776,$A110,СВЦЭМ!$B$33:$B$776,I$83)+'СЕТ СН'!$H$11+СВЦЭМ!$D$10+'СЕТ СН'!$H$6-'СЕТ СН'!$H$23</f>
        <v>972.98971247999998</v>
      </c>
      <c r="J110" s="36">
        <f>SUMIFS(СВЦЭМ!$D$33:$D$776,СВЦЭМ!$A$33:$A$776,$A110,СВЦЭМ!$B$33:$B$776,J$83)+'СЕТ СН'!$H$11+СВЦЭМ!$D$10+'СЕТ СН'!$H$6-'СЕТ СН'!$H$23</f>
        <v>922.88536161000002</v>
      </c>
      <c r="K110" s="36">
        <f>SUMIFS(СВЦЭМ!$D$33:$D$776,СВЦЭМ!$A$33:$A$776,$A110,СВЦЭМ!$B$33:$B$776,K$83)+'СЕТ СН'!$H$11+СВЦЭМ!$D$10+'СЕТ СН'!$H$6-'СЕТ СН'!$H$23</f>
        <v>892.96952924000004</v>
      </c>
      <c r="L110" s="36">
        <f>SUMIFS(СВЦЭМ!$D$33:$D$776,СВЦЭМ!$A$33:$A$776,$A110,СВЦЭМ!$B$33:$B$776,L$83)+'СЕТ СН'!$H$11+СВЦЭМ!$D$10+'СЕТ СН'!$H$6-'СЕТ СН'!$H$23</f>
        <v>871.16057372</v>
      </c>
      <c r="M110" s="36">
        <f>SUMIFS(СВЦЭМ!$D$33:$D$776,СВЦЭМ!$A$33:$A$776,$A110,СВЦЭМ!$B$33:$B$776,M$83)+'СЕТ СН'!$H$11+СВЦЭМ!$D$10+'СЕТ СН'!$H$6-'СЕТ СН'!$H$23</f>
        <v>878.90795115000003</v>
      </c>
      <c r="N110" s="36">
        <f>SUMIFS(СВЦЭМ!$D$33:$D$776,СВЦЭМ!$A$33:$A$776,$A110,СВЦЭМ!$B$33:$B$776,N$83)+'СЕТ СН'!$H$11+СВЦЭМ!$D$10+'СЕТ СН'!$H$6-'СЕТ СН'!$H$23</f>
        <v>895.19771374000004</v>
      </c>
      <c r="O110" s="36">
        <f>SUMIFS(СВЦЭМ!$D$33:$D$776,СВЦЭМ!$A$33:$A$776,$A110,СВЦЭМ!$B$33:$B$776,O$83)+'СЕТ СН'!$H$11+СВЦЭМ!$D$10+'СЕТ СН'!$H$6-'СЕТ СН'!$H$23</f>
        <v>898.06457246000002</v>
      </c>
      <c r="P110" s="36">
        <f>SUMIFS(СВЦЭМ!$D$33:$D$776,СВЦЭМ!$A$33:$A$776,$A110,СВЦЭМ!$B$33:$B$776,P$83)+'СЕТ СН'!$H$11+СВЦЭМ!$D$10+'СЕТ СН'!$H$6-'СЕТ СН'!$H$23</f>
        <v>894.08740876000002</v>
      </c>
      <c r="Q110" s="36">
        <f>SUMIFS(СВЦЭМ!$D$33:$D$776,СВЦЭМ!$A$33:$A$776,$A110,СВЦЭМ!$B$33:$B$776,Q$83)+'СЕТ СН'!$H$11+СВЦЭМ!$D$10+'СЕТ СН'!$H$6-'СЕТ СН'!$H$23</f>
        <v>865.25427966000007</v>
      </c>
      <c r="R110" s="36">
        <f>SUMIFS(СВЦЭМ!$D$33:$D$776,СВЦЭМ!$A$33:$A$776,$A110,СВЦЭМ!$B$33:$B$776,R$83)+'СЕТ СН'!$H$11+СВЦЭМ!$D$10+'СЕТ СН'!$H$6-'СЕТ СН'!$H$23</f>
        <v>827.32152403999999</v>
      </c>
      <c r="S110" s="36">
        <f>SUMIFS(СВЦЭМ!$D$33:$D$776,СВЦЭМ!$A$33:$A$776,$A110,СВЦЭМ!$B$33:$B$776,S$83)+'СЕТ СН'!$H$11+СВЦЭМ!$D$10+'СЕТ СН'!$H$6-'СЕТ СН'!$H$23</f>
        <v>829.80426739000006</v>
      </c>
      <c r="T110" s="36">
        <f>SUMIFS(СВЦЭМ!$D$33:$D$776,СВЦЭМ!$A$33:$A$776,$A110,СВЦЭМ!$B$33:$B$776,T$83)+'СЕТ СН'!$H$11+СВЦЭМ!$D$10+'СЕТ СН'!$H$6-'СЕТ СН'!$H$23</f>
        <v>819.31799180000007</v>
      </c>
      <c r="U110" s="36">
        <f>SUMIFS(СВЦЭМ!$D$33:$D$776,СВЦЭМ!$A$33:$A$776,$A110,СВЦЭМ!$B$33:$B$776,U$83)+'СЕТ СН'!$H$11+СВЦЭМ!$D$10+'СЕТ СН'!$H$6-'СЕТ СН'!$H$23</f>
        <v>825.52768724999999</v>
      </c>
      <c r="V110" s="36">
        <f>SUMIFS(СВЦЭМ!$D$33:$D$776,СВЦЭМ!$A$33:$A$776,$A110,СВЦЭМ!$B$33:$B$776,V$83)+'СЕТ СН'!$H$11+СВЦЭМ!$D$10+'СЕТ СН'!$H$6-'СЕТ СН'!$H$23</f>
        <v>812.90352403000009</v>
      </c>
      <c r="W110" s="36">
        <f>SUMIFS(СВЦЭМ!$D$33:$D$776,СВЦЭМ!$A$33:$A$776,$A110,СВЦЭМ!$B$33:$B$776,W$83)+'СЕТ СН'!$H$11+СВЦЭМ!$D$10+'СЕТ СН'!$H$6-'СЕТ СН'!$H$23</f>
        <v>802.54283238000005</v>
      </c>
      <c r="X110" s="36">
        <f>SUMIFS(СВЦЭМ!$D$33:$D$776,СВЦЭМ!$A$33:$A$776,$A110,СВЦЭМ!$B$33:$B$776,X$83)+'СЕТ СН'!$H$11+СВЦЭМ!$D$10+'СЕТ СН'!$H$6-'СЕТ СН'!$H$23</f>
        <v>806.36054367999998</v>
      </c>
      <c r="Y110" s="36">
        <f>SUMIFS(СВЦЭМ!$D$33:$D$776,СВЦЭМ!$A$33:$A$776,$A110,СВЦЭМ!$B$33:$B$776,Y$83)+'СЕТ СН'!$H$11+СВЦЭМ!$D$10+'СЕТ СН'!$H$6-'СЕТ СН'!$H$23</f>
        <v>869.62155096000004</v>
      </c>
    </row>
    <row r="111" spans="1:25" ht="15.75" x14ac:dyDescent="0.2">
      <c r="A111" s="35">
        <f t="shared" si="2"/>
        <v>43644</v>
      </c>
      <c r="B111" s="36">
        <f>SUMIFS(СВЦЭМ!$D$33:$D$776,СВЦЭМ!$A$33:$A$776,$A111,СВЦЭМ!$B$33:$B$776,B$83)+'СЕТ СН'!$H$11+СВЦЭМ!$D$10+'СЕТ СН'!$H$6-'СЕТ СН'!$H$23</f>
        <v>963.116264</v>
      </c>
      <c r="C111" s="36">
        <f>SUMIFS(СВЦЭМ!$D$33:$D$776,СВЦЭМ!$A$33:$A$776,$A111,СВЦЭМ!$B$33:$B$776,C$83)+'СЕТ СН'!$H$11+СВЦЭМ!$D$10+'СЕТ СН'!$H$6-'СЕТ СН'!$H$23</f>
        <v>1008.9484403800001</v>
      </c>
      <c r="D111" s="36">
        <f>SUMIFS(СВЦЭМ!$D$33:$D$776,СВЦЭМ!$A$33:$A$776,$A111,СВЦЭМ!$B$33:$B$776,D$83)+'СЕТ СН'!$H$11+СВЦЭМ!$D$10+'СЕТ СН'!$H$6-'СЕТ СН'!$H$23</f>
        <v>1051.6026881</v>
      </c>
      <c r="E111" s="36">
        <f>SUMIFS(СВЦЭМ!$D$33:$D$776,СВЦЭМ!$A$33:$A$776,$A111,СВЦЭМ!$B$33:$B$776,E$83)+'СЕТ СН'!$H$11+СВЦЭМ!$D$10+'СЕТ СН'!$H$6-'СЕТ СН'!$H$23</f>
        <v>1056.0663972900002</v>
      </c>
      <c r="F111" s="36">
        <f>SUMIFS(СВЦЭМ!$D$33:$D$776,СВЦЭМ!$A$33:$A$776,$A111,СВЦЭМ!$B$33:$B$776,F$83)+'СЕТ СН'!$H$11+СВЦЭМ!$D$10+'СЕТ СН'!$H$6-'СЕТ СН'!$H$23</f>
        <v>1063.57726411</v>
      </c>
      <c r="G111" s="36">
        <f>SUMIFS(СВЦЭМ!$D$33:$D$776,СВЦЭМ!$A$33:$A$776,$A111,СВЦЭМ!$B$33:$B$776,G$83)+'СЕТ СН'!$H$11+СВЦЭМ!$D$10+'СЕТ СН'!$H$6-'СЕТ СН'!$H$23</f>
        <v>1049.6286948500001</v>
      </c>
      <c r="H111" s="36">
        <f>SUMIFS(СВЦЭМ!$D$33:$D$776,СВЦЭМ!$A$33:$A$776,$A111,СВЦЭМ!$B$33:$B$776,H$83)+'СЕТ СН'!$H$11+СВЦЭМ!$D$10+'СЕТ СН'!$H$6-'СЕТ СН'!$H$23</f>
        <v>988.74620463000008</v>
      </c>
      <c r="I111" s="36">
        <f>SUMIFS(СВЦЭМ!$D$33:$D$776,СВЦЭМ!$A$33:$A$776,$A111,СВЦЭМ!$B$33:$B$776,I$83)+'СЕТ СН'!$H$11+СВЦЭМ!$D$10+'СЕТ СН'!$H$6-'СЕТ СН'!$H$23</f>
        <v>951.83130996</v>
      </c>
      <c r="J111" s="36">
        <f>SUMIFS(СВЦЭМ!$D$33:$D$776,СВЦЭМ!$A$33:$A$776,$A111,СВЦЭМ!$B$33:$B$776,J$83)+'СЕТ СН'!$H$11+СВЦЭМ!$D$10+'СЕТ СН'!$H$6-'СЕТ СН'!$H$23</f>
        <v>905.84282917000007</v>
      </c>
      <c r="K111" s="36">
        <f>SUMIFS(СВЦЭМ!$D$33:$D$776,СВЦЭМ!$A$33:$A$776,$A111,СВЦЭМ!$B$33:$B$776,K$83)+'СЕТ СН'!$H$11+СВЦЭМ!$D$10+'СЕТ СН'!$H$6-'СЕТ СН'!$H$23</f>
        <v>891.48537098000008</v>
      </c>
      <c r="L111" s="36">
        <f>SUMIFS(СВЦЭМ!$D$33:$D$776,СВЦЭМ!$A$33:$A$776,$A111,СВЦЭМ!$B$33:$B$776,L$83)+'СЕТ СН'!$H$11+СВЦЭМ!$D$10+'СЕТ СН'!$H$6-'СЕТ СН'!$H$23</f>
        <v>906.85068007000007</v>
      </c>
      <c r="M111" s="36">
        <f>SUMIFS(СВЦЭМ!$D$33:$D$776,СВЦЭМ!$A$33:$A$776,$A111,СВЦЭМ!$B$33:$B$776,M$83)+'СЕТ СН'!$H$11+СВЦЭМ!$D$10+'СЕТ СН'!$H$6-'СЕТ СН'!$H$23</f>
        <v>917.21087943999999</v>
      </c>
      <c r="N111" s="36">
        <f>SUMIFS(СВЦЭМ!$D$33:$D$776,СВЦЭМ!$A$33:$A$776,$A111,СВЦЭМ!$B$33:$B$776,N$83)+'СЕТ СН'!$H$11+СВЦЭМ!$D$10+'СЕТ СН'!$H$6-'СЕТ СН'!$H$23</f>
        <v>936.25043986000003</v>
      </c>
      <c r="O111" s="36">
        <f>SUMIFS(СВЦЭМ!$D$33:$D$776,СВЦЭМ!$A$33:$A$776,$A111,СВЦЭМ!$B$33:$B$776,O$83)+'СЕТ СН'!$H$11+СВЦЭМ!$D$10+'СЕТ СН'!$H$6-'СЕТ СН'!$H$23</f>
        <v>928.38964325000006</v>
      </c>
      <c r="P111" s="36">
        <f>SUMIFS(СВЦЭМ!$D$33:$D$776,СВЦЭМ!$A$33:$A$776,$A111,СВЦЭМ!$B$33:$B$776,P$83)+'СЕТ СН'!$H$11+СВЦЭМ!$D$10+'СЕТ СН'!$H$6-'СЕТ СН'!$H$23</f>
        <v>919.64104076000001</v>
      </c>
      <c r="Q111" s="36">
        <f>SUMIFS(СВЦЭМ!$D$33:$D$776,СВЦЭМ!$A$33:$A$776,$A111,СВЦЭМ!$B$33:$B$776,Q$83)+'СЕТ СН'!$H$11+СВЦЭМ!$D$10+'СЕТ СН'!$H$6-'СЕТ СН'!$H$23</f>
        <v>897.26526806000004</v>
      </c>
      <c r="R111" s="36">
        <f>SUMIFS(СВЦЭМ!$D$33:$D$776,СВЦЭМ!$A$33:$A$776,$A111,СВЦЭМ!$B$33:$B$776,R$83)+'СЕТ СН'!$H$11+СВЦЭМ!$D$10+'СЕТ СН'!$H$6-'СЕТ СН'!$H$23</f>
        <v>867.09232042000008</v>
      </c>
      <c r="S111" s="36">
        <f>SUMIFS(СВЦЭМ!$D$33:$D$776,СВЦЭМ!$A$33:$A$776,$A111,СВЦЭМ!$B$33:$B$776,S$83)+'СЕТ СН'!$H$11+СВЦЭМ!$D$10+'СЕТ СН'!$H$6-'СЕТ СН'!$H$23</f>
        <v>838.14927145000001</v>
      </c>
      <c r="T111" s="36">
        <f>SUMIFS(СВЦЭМ!$D$33:$D$776,СВЦЭМ!$A$33:$A$776,$A111,СВЦЭМ!$B$33:$B$776,T$83)+'СЕТ СН'!$H$11+СВЦЭМ!$D$10+'СЕТ СН'!$H$6-'СЕТ СН'!$H$23</f>
        <v>855.17635048</v>
      </c>
      <c r="U111" s="36">
        <f>SUMIFS(СВЦЭМ!$D$33:$D$776,СВЦЭМ!$A$33:$A$776,$A111,СВЦЭМ!$B$33:$B$776,U$83)+'СЕТ СН'!$H$11+СВЦЭМ!$D$10+'СЕТ СН'!$H$6-'СЕТ СН'!$H$23</f>
        <v>863.48948173000008</v>
      </c>
      <c r="V111" s="36">
        <f>SUMIFS(СВЦЭМ!$D$33:$D$776,СВЦЭМ!$A$33:$A$776,$A111,СВЦЭМ!$B$33:$B$776,V$83)+'СЕТ СН'!$H$11+СВЦЭМ!$D$10+'СЕТ СН'!$H$6-'СЕТ СН'!$H$23</f>
        <v>867.26464658000009</v>
      </c>
      <c r="W111" s="36">
        <f>SUMIFS(СВЦЭМ!$D$33:$D$776,СВЦЭМ!$A$33:$A$776,$A111,СВЦЭМ!$B$33:$B$776,W$83)+'СЕТ СН'!$H$11+СВЦЭМ!$D$10+'СЕТ СН'!$H$6-'СЕТ СН'!$H$23</f>
        <v>834.14330559000007</v>
      </c>
      <c r="X111" s="36">
        <f>SUMIFS(СВЦЭМ!$D$33:$D$776,СВЦЭМ!$A$33:$A$776,$A111,СВЦЭМ!$B$33:$B$776,X$83)+'СЕТ СН'!$H$11+СВЦЭМ!$D$10+'СЕТ СН'!$H$6-'СЕТ СН'!$H$23</f>
        <v>831.98794676</v>
      </c>
      <c r="Y111" s="36">
        <f>SUMIFS(СВЦЭМ!$D$33:$D$776,СВЦЭМ!$A$33:$A$776,$A111,СВЦЭМ!$B$33:$B$776,Y$83)+'СЕТ СН'!$H$11+СВЦЭМ!$D$10+'СЕТ СН'!$H$6-'СЕТ СН'!$H$23</f>
        <v>921.76206261000004</v>
      </c>
    </row>
    <row r="112" spans="1:25" ht="15.75" x14ac:dyDescent="0.2">
      <c r="A112" s="35">
        <f t="shared" si="2"/>
        <v>43645</v>
      </c>
      <c r="B112" s="36">
        <f>SUMIFS(СВЦЭМ!$D$33:$D$776,СВЦЭМ!$A$33:$A$776,$A112,СВЦЭМ!$B$33:$B$776,B$83)+'СЕТ СН'!$H$11+СВЦЭМ!$D$10+'СЕТ СН'!$H$6-'СЕТ СН'!$H$23</f>
        <v>954.72286817999998</v>
      </c>
      <c r="C112" s="36">
        <f>SUMIFS(СВЦЭМ!$D$33:$D$776,СВЦЭМ!$A$33:$A$776,$A112,СВЦЭМ!$B$33:$B$776,C$83)+'СЕТ СН'!$H$11+СВЦЭМ!$D$10+'СЕТ СН'!$H$6-'СЕТ СН'!$H$23</f>
        <v>1002.90282226</v>
      </c>
      <c r="D112" s="36">
        <f>SUMIFS(СВЦЭМ!$D$33:$D$776,СВЦЭМ!$A$33:$A$776,$A112,СВЦЭМ!$B$33:$B$776,D$83)+'СЕТ СН'!$H$11+СВЦЭМ!$D$10+'СЕТ СН'!$H$6-'СЕТ СН'!$H$23</f>
        <v>1027.34490312</v>
      </c>
      <c r="E112" s="36">
        <f>SUMIFS(СВЦЭМ!$D$33:$D$776,СВЦЭМ!$A$33:$A$776,$A112,СВЦЭМ!$B$33:$B$776,E$83)+'СЕТ СН'!$H$11+СВЦЭМ!$D$10+'СЕТ СН'!$H$6-'СЕТ СН'!$H$23</f>
        <v>1046.9943793</v>
      </c>
      <c r="F112" s="36">
        <f>SUMIFS(СВЦЭМ!$D$33:$D$776,СВЦЭМ!$A$33:$A$776,$A112,СВЦЭМ!$B$33:$B$776,F$83)+'СЕТ СН'!$H$11+СВЦЭМ!$D$10+'СЕТ СН'!$H$6-'СЕТ СН'!$H$23</f>
        <v>1051.4847723400001</v>
      </c>
      <c r="G112" s="36">
        <f>SUMIFS(СВЦЭМ!$D$33:$D$776,СВЦЭМ!$A$33:$A$776,$A112,СВЦЭМ!$B$33:$B$776,G$83)+'СЕТ СН'!$H$11+СВЦЭМ!$D$10+'СЕТ СН'!$H$6-'СЕТ СН'!$H$23</f>
        <v>1048.96331001</v>
      </c>
      <c r="H112" s="36">
        <f>SUMIFS(СВЦЭМ!$D$33:$D$776,СВЦЭМ!$A$33:$A$776,$A112,СВЦЭМ!$B$33:$B$776,H$83)+'СЕТ СН'!$H$11+СВЦЭМ!$D$10+'СЕТ СН'!$H$6-'СЕТ СН'!$H$23</f>
        <v>1011.5745255200001</v>
      </c>
      <c r="I112" s="36">
        <f>SUMIFS(СВЦЭМ!$D$33:$D$776,СВЦЭМ!$A$33:$A$776,$A112,СВЦЭМ!$B$33:$B$776,I$83)+'СЕТ СН'!$H$11+СВЦЭМ!$D$10+'СЕТ СН'!$H$6-'СЕТ СН'!$H$23</f>
        <v>973.40060969000001</v>
      </c>
      <c r="J112" s="36">
        <f>SUMIFS(СВЦЭМ!$D$33:$D$776,СВЦЭМ!$A$33:$A$776,$A112,СВЦЭМ!$B$33:$B$776,J$83)+'СЕТ СН'!$H$11+СВЦЭМ!$D$10+'СЕТ СН'!$H$6-'СЕТ СН'!$H$23</f>
        <v>957.21017203000008</v>
      </c>
      <c r="K112" s="36">
        <f>SUMIFS(СВЦЭМ!$D$33:$D$776,СВЦЭМ!$A$33:$A$776,$A112,СВЦЭМ!$B$33:$B$776,K$83)+'СЕТ СН'!$H$11+СВЦЭМ!$D$10+'СЕТ СН'!$H$6-'СЕТ СН'!$H$23</f>
        <v>909.89393648999999</v>
      </c>
      <c r="L112" s="36">
        <f>SUMIFS(СВЦЭМ!$D$33:$D$776,СВЦЭМ!$A$33:$A$776,$A112,СВЦЭМ!$B$33:$B$776,L$83)+'СЕТ СН'!$H$11+СВЦЭМ!$D$10+'СЕТ СН'!$H$6-'СЕТ СН'!$H$23</f>
        <v>891.38035405000005</v>
      </c>
      <c r="M112" s="36">
        <f>SUMIFS(СВЦЭМ!$D$33:$D$776,СВЦЭМ!$A$33:$A$776,$A112,СВЦЭМ!$B$33:$B$776,M$83)+'СЕТ СН'!$H$11+СВЦЭМ!$D$10+'СЕТ СН'!$H$6-'СЕТ СН'!$H$23</f>
        <v>886.35483741000007</v>
      </c>
      <c r="N112" s="36">
        <f>SUMIFS(СВЦЭМ!$D$33:$D$776,СВЦЭМ!$A$33:$A$776,$A112,СВЦЭМ!$B$33:$B$776,N$83)+'СЕТ СН'!$H$11+СВЦЭМ!$D$10+'СЕТ СН'!$H$6-'СЕТ СН'!$H$23</f>
        <v>897.77107028</v>
      </c>
      <c r="O112" s="36">
        <f>SUMIFS(СВЦЭМ!$D$33:$D$776,СВЦЭМ!$A$33:$A$776,$A112,СВЦЭМ!$B$33:$B$776,O$83)+'СЕТ СН'!$H$11+СВЦЭМ!$D$10+'СЕТ СН'!$H$6-'СЕТ СН'!$H$23</f>
        <v>898.79804925000008</v>
      </c>
      <c r="P112" s="36">
        <f>SUMIFS(СВЦЭМ!$D$33:$D$776,СВЦЭМ!$A$33:$A$776,$A112,СВЦЭМ!$B$33:$B$776,P$83)+'СЕТ СН'!$H$11+СВЦЭМ!$D$10+'СЕТ СН'!$H$6-'СЕТ СН'!$H$23</f>
        <v>902.16275145999998</v>
      </c>
      <c r="Q112" s="36">
        <f>SUMIFS(СВЦЭМ!$D$33:$D$776,СВЦЭМ!$A$33:$A$776,$A112,СВЦЭМ!$B$33:$B$776,Q$83)+'СЕТ СН'!$H$11+СВЦЭМ!$D$10+'СЕТ СН'!$H$6-'СЕТ СН'!$H$23</f>
        <v>871.58879647000003</v>
      </c>
      <c r="R112" s="36">
        <f>SUMIFS(СВЦЭМ!$D$33:$D$776,СВЦЭМ!$A$33:$A$776,$A112,СВЦЭМ!$B$33:$B$776,R$83)+'СЕТ СН'!$H$11+СВЦЭМ!$D$10+'СЕТ СН'!$H$6-'СЕТ СН'!$H$23</f>
        <v>833.55052961000001</v>
      </c>
      <c r="S112" s="36">
        <f>SUMIFS(СВЦЭМ!$D$33:$D$776,СВЦЭМ!$A$33:$A$776,$A112,СВЦЭМ!$B$33:$B$776,S$83)+'СЕТ СН'!$H$11+СВЦЭМ!$D$10+'СЕТ СН'!$H$6-'СЕТ СН'!$H$23</f>
        <v>819.06343661000005</v>
      </c>
      <c r="T112" s="36">
        <f>SUMIFS(СВЦЭМ!$D$33:$D$776,СВЦЭМ!$A$33:$A$776,$A112,СВЦЭМ!$B$33:$B$776,T$83)+'СЕТ СН'!$H$11+СВЦЭМ!$D$10+'СЕТ СН'!$H$6-'СЕТ СН'!$H$23</f>
        <v>814.32817985999998</v>
      </c>
      <c r="U112" s="36">
        <f>SUMIFS(СВЦЭМ!$D$33:$D$776,СВЦЭМ!$A$33:$A$776,$A112,СВЦЭМ!$B$33:$B$776,U$83)+'СЕТ СН'!$H$11+СВЦЭМ!$D$10+'СЕТ СН'!$H$6-'СЕТ СН'!$H$23</f>
        <v>818.27083240000002</v>
      </c>
      <c r="V112" s="36">
        <f>SUMIFS(СВЦЭМ!$D$33:$D$776,СВЦЭМ!$A$33:$A$776,$A112,СВЦЭМ!$B$33:$B$776,V$83)+'СЕТ СН'!$H$11+СВЦЭМ!$D$10+'СЕТ СН'!$H$6-'СЕТ СН'!$H$23</f>
        <v>819.62237489000006</v>
      </c>
      <c r="W112" s="36">
        <f>SUMIFS(СВЦЭМ!$D$33:$D$776,СВЦЭМ!$A$33:$A$776,$A112,СВЦЭМ!$B$33:$B$776,W$83)+'СЕТ СН'!$H$11+СВЦЭМ!$D$10+'СЕТ СН'!$H$6-'СЕТ СН'!$H$23</f>
        <v>797.03897086000006</v>
      </c>
      <c r="X112" s="36">
        <f>SUMIFS(СВЦЭМ!$D$33:$D$776,СВЦЭМ!$A$33:$A$776,$A112,СВЦЭМ!$B$33:$B$776,X$83)+'СЕТ СН'!$H$11+СВЦЭМ!$D$10+'СЕТ СН'!$H$6-'СЕТ СН'!$H$23</f>
        <v>808.88265893000005</v>
      </c>
      <c r="Y112" s="36">
        <f>SUMIFS(СВЦЭМ!$D$33:$D$776,СВЦЭМ!$A$33:$A$776,$A112,СВЦЭМ!$B$33:$B$776,Y$83)+'СЕТ СН'!$H$11+СВЦЭМ!$D$10+'СЕТ СН'!$H$6-'СЕТ СН'!$H$23</f>
        <v>890.27942957000005</v>
      </c>
    </row>
    <row r="113" spans="1:27" ht="15.75" x14ac:dyDescent="0.2">
      <c r="A113" s="35">
        <f t="shared" si="2"/>
        <v>43646</v>
      </c>
      <c r="B113" s="36">
        <f>SUMIFS(СВЦЭМ!$D$33:$D$776,СВЦЭМ!$A$33:$A$776,$A113,СВЦЭМ!$B$33:$B$776,B$83)+'СЕТ СН'!$H$11+СВЦЭМ!$D$10+'СЕТ СН'!$H$6-'СЕТ СН'!$H$23</f>
        <v>942.85772913000005</v>
      </c>
      <c r="C113" s="36">
        <f>SUMIFS(СВЦЭМ!$D$33:$D$776,СВЦЭМ!$A$33:$A$776,$A113,СВЦЭМ!$B$33:$B$776,C$83)+'СЕТ СН'!$H$11+СВЦЭМ!$D$10+'СЕТ СН'!$H$6-'СЕТ СН'!$H$23</f>
        <v>985.65479458000004</v>
      </c>
      <c r="D113" s="36">
        <f>SUMIFS(СВЦЭМ!$D$33:$D$776,СВЦЭМ!$A$33:$A$776,$A113,СВЦЭМ!$B$33:$B$776,D$83)+'СЕТ СН'!$H$11+СВЦЭМ!$D$10+'СЕТ СН'!$H$6-'СЕТ СН'!$H$23</f>
        <v>1026.3579548300002</v>
      </c>
      <c r="E113" s="36">
        <f>SUMIFS(СВЦЭМ!$D$33:$D$776,СВЦЭМ!$A$33:$A$776,$A113,СВЦЭМ!$B$33:$B$776,E$83)+'СЕТ СН'!$H$11+СВЦЭМ!$D$10+'СЕТ СН'!$H$6-'СЕТ СН'!$H$23</f>
        <v>1048.8136255000002</v>
      </c>
      <c r="F113" s="36">
        <f>SUMIFS(СВЦЭМ!$D$33:$D$776,СВЦЭМ!$A$33:$A$776,$A113,СВЦЭМ!$B$33:$B$776,F$83)+'СЕТ СН'!$H$11+СВЦЭМ!$D$10+'СЕТ СН'!$H$6-'СЕТ СН'!$H$23</f>
        <v>1055.5626080300001</v>
      </c>
      <c r="G113" s="36">
        <f>SUMIFS(СВЦЭМ!$D$33:$D$776,СВЦЭМ!$A$33:$A$776,$A113,СВЦЭМ!$B$33:$B$776,G$83)+'СЕТ СН'!$H$11+СВЦЭМ!$D$10+'СЕТ СН'!$H$6-'СЕТ СН'!$H$23</f>
        <v>1061.2404853100002</v>
      </c>
      <c r="H113" s="36">
        <f>SUMIFS(СВЦЭМ!$D$33:$D$776,СВЦЭМ!$A$33:$A$776,$A113,СВЦЭМ!$B$33:$B$776,H$83)+'СЕТ СН'!$H$11+СВЦЭМ!$D$10+'СЕТ СН'!$H$6-'СЕТ СН'!$H$23</f>
        <v>1036.3437943700001</v>
      </c>
      <c r="I113" s="36">
        <f>SUMIFS(СВЦЭМ!$D$33:$D$776,СВЦЭМ!$A$33:$A$776,$A113,СВЦЭМ!$B$33:$B$776,I$83)+'СЕТ СН'!$H$11+СВЦЭМ!$D$10+'СЕТ СН'!$H$6-'СЕТ СН'!$H$23</f>
        <v>1001.2352686200001</v>
      </c>
      <c r="J113" s="36">
        <f>SUMIFS(СВЦЭМ!$D$33:$D$776,СВЦЭМ!$A$33:$A$776,$A113,СВЦЭМ!$B$33:$B$776,J$83)+'СЕТ СН'!$H$11+СВЦЭМ!$D$10+'СЕТ СН'!$H$6-'СЕТ СН'!$H$23</f>
        <v>942.14139895000005</v>
      </c>
      <c r="K113" s="36">
        <f>SUMIFS(СВЦЭМ!$D$33:$D$776,СВЦЭМ!$A$33:$A$776,$A113,СВЦЭМ!$B$33:$B$776,K$83)+'СЕТ СН'!$H$11+СВЦЭМ!$D$10+'СЕТ СН'!$H$6-'СЕТ СН'!$H$23</f>
        <v>917.28182888000003</v>
      </c>
      <c r="L113" s="36">
        <f>SUMIFS(СВЦЭМ!$D$33:$D$776,СВЦЭМ!$A$33:$A$776,$A113,СВЦЭМ!$B$33:$B$776,L$83)+'СЕТ СН'!$H$11+СВЦЭМ!$D$10+'СЕТ СН'!$H$6-'СЕТ СН'!$H$23</f>
        <v>891.81794497999999</v>
      </c>
      <c r="M113" s="36">
        <f>SUMIFS(СВЦЭМ!$D$33:$D$776,СВЦЭМ!$A$33:$A$776,$A113,СВЦЭМ!$B$33:$B$776,M$83)+'СЕТ СН'!$H$11+СВЦЭМ!$D$10+'СЕТ СН'!$H$6-'СЕТ СН'!$H$23</f>
        <v>875.83448624000005</v>
      </c>
      <c r="N113" s="36">
        <f>SUMIFS(СВЦЭМ!$D$33:$D$776,СВЦЭМ!$A$33:$A$776,$A113,СВЦЭМ!$B$33:$B$776,N$83)+'СЕТ СН'!$H$11+СВЦЭМ!$D$10+'СЕТ СН'!$H$6-'СЕТ СН'!$H$23</f>
        <v>890.91017193000005</v>
      </c>
      <c r="O113" s="36">
        <f>SUMIFS(СВЦЭМ!$D$33:$D$776,СВЦЭМ!$A$33:$A$776,$A113,СВЦЭМ!$B$33:$B$776,O$83)+'СЕТ СН'!$H$11+СВЦЭМ!$D$10+'СЕТ СН'!$H$6-'СЕТ СН'!$H$23</f>
        <v>912.25049468999998</v>
      </c>
      <c r="P113" s="36">
        <f>SUMIFS(СВЦЭМ!$D$33:$D$776,СВЦЭМ!$A$33:$A$776,$A113,СВЦЭМ!$B$33:$B$776,P$83)+'СЕТ СН'!$H$11+СВЦЭМ!$D$10+'СЕТ СН'!$H$6-'СЕТ СН'!$H$23</f>
        <v>919.54744329000005</v>
      </c>
      <c r="Q113" s="36">
        <f>SUMIFS(СВЦЭМ!$D$33:$D$776,СВЦЭМ!$A$33:$A$776,$A113,СВЦЭМ!$B$33:$B$776,Q$83)+'СЕТ СН'!$H$11+СВЦЭМ!$D$10+'СЕТ СН'!$H$6-'СЕТ СН'!$H$23</f>
        <v>887.10467635999998</v>
      </c>
      <c r="R113" s="36">
        <f>SUMIFS(СВЦЭМ!$D$33:$D$776,СВЦЭМ!$A$33:$A$776,$A113,СВЦЭМ!$B$33:$B$776,R$83)+'СЕТ СН'!$H$11+СВЦЭМ!$D$10+'СЕТ СН'!$H$6-'СЕТ СН'!$H$23</f>
        <v>826.06211226000005</v>
      </c>
      <c r="S113" s="36">
        <f>SUMIFS(СВЦЭМ!$D$33:$D$776,СВЦЭМ!$A$33:$A$776,$A113,СВЦЭМ!$B$33:$B$776,S$83)+'СЕТ СН'!$H$11+СВЦЭМ!$D$10+'СЕТ СН'!$H$6-'СЕТ СН'!$H$23</f>
        <v>824.13130960000001</v>
      </c>
      <c r="T113" s="36">
        <f>SUMIFS(СВЦЭМ!$D$33:$D$776,СВЦЭМ!$A$33:$A$776,$A113,СВЦЭМ!$B$33:$B$776,T$83)+'СЕТ СН'!$H$11+СВЦЭМ!$D$10+'СЕТ СН'!$H$6-'СЕТ СН'!$H$23</f>
        <v>834.27271503999998</v>
      </c>
      <c r="U113" s="36">
        <f>SUMIFS(СВЦЭМ!$D$33:$D$776,СВЦЭМ!$A$33:$A$776,$A113,СВЦЭМ!$B$33:$B$776,U$83)+'СЕТ СН'!$H$11+СВЦЭМ!$D$10+'СЕТ СН'!$H$6-'СЕТ СН'!$H$23</f>
        <v>850.36882194999998</v>
      </c>
      <c r="V113" s="36">
        <f>SUMIFS(СВЦЭМ!$D$33:$D$776,СВЦЭМ!$A$33:$A$776,$A113,СВЦЭМ!$B$33:$B$776,V$83)+'СЕТ СН'!$H$11+СВЦЭМ!$D$10+'СЕТ СН'!$H$6-'СЕТ СН'!$H$23</f>
        <v>818.35914767000008</v>
      </c>
      <c r="W113" s="36">
        <f>SUMIFS(СВЦЭМ!$D$33:$D$776,СВЦЭМ!$A$33:$A$776,$A113,СВЦЭМ!$B$33:$B$776,W$83)+'СЕТ СН'!$H$11+СВЦЭМ!$D$10+'СЕТ СН'!$H$6-'СЕТ СН'!$H$23</f>
        <v>796.52327004000006</v>
      </c>
      <c r="X113" s="36">
        <f>SUMIFS(СВЦЭМ!$D$33:$D$776,СВЦЭМ!$A$33:$A$776,$A113,СВЦЭМ!$B$33:$B$776,X$83)+'СЕТ СН'!$H$11+СВЦЭМ!$D$10+'СЕТ СН'!$H$6-'СЕТ СН'!$H$23</f>
        <v>814.40880713000001</v>
      </c>
      <c r="Y113" s="36">
        <f>SUMIFS(СВЦЭМ!$D$33:$D$776,СВЦЭМ!$A$33:$A$776,$A113,СВЦЭМ!$B$33:$B$776,Y$83)+'СЕТ СН'!$H$11+СВЦЭМ!$D$10+'СЕТ СН'!$H$6-'СЕТ СН'!$H$23</f>
        <v>872.71796672000005</v>
      </c>
    </row>
    <row r="114" spans="1:27" ht="15.75" hidden="1" x14ac:dyDescent="0.2">
      <c r="A114" s="35">
        <f t="shared" si="2"/>
        <v>43647</v>
      </c>
      <c r="B114" s="36">
        <f>SUMIFS(СВЦЭМ!$D$33:$D$776,СВЦЭМ!$A$33:$A$776,$A114,СВЦЭМ!$B$33:$B$776,B$83)+'СЕТ СН'!$H$11+СВЦЭМ!$D$10+'СЕТ СН'!$H$6-'СЕТ СН'!$H$23</f>
        <v>236.62720991</v>
      </c>
      <c r="C114" s="36">
        <f>SUMIFS(СВЦЭМ!$D$33:$D$776,СВЦЭМ!$A$33:$A$776,$A114,СВЦЭМ!$B$33:$B$776,C$83)+'СЕТ СН'!$H$11+СВЦЭМ!$D$10+'СЕТ СН'!$H$6-'СЕТ СН'!$H$23</f>
        <v>236.62720991</v>
      </c>
      <c r="D114" s="36">
        <f>SUMIFS(СВЦЭМ!$D$33:$D$776,СВЦЭМ!$A$33:$A$776,$A114,СВЦЭМ!$B$33:$B$776,D$83)+'СЕТ СН'!$H$11+СВЦЭМ!$D$10+'СЕТ СН'!$H$6-'СЕТ СН'!$H$23</f>
        <v>236.62720991</v>
      </c>
      <c r="E114" s="36">
        <f>SUMIFS(СВЦЭМ!$D$33:$D$776,СВЦЭМ!$A$33:$A$776,$A114,СВЦЭМ!$B$33:$B$776,E$83)+'СЕТ СН'!$H$11+СВЦЭМ!$D$10+'СЕТ СН'!$H$6-'СЕТ СН'!$H$23</f>
        <v>236.62720991</v>
      </c>
      <c r="F114" s="36">
        <f>SUMIFS(СВЦЭМ!$D$33:$D$776,СВЦЭМ!$A$33:$A$776,$A114,СВЦЭМ!$B$33:$B$776,F$83)+'СЕТ СН'!$H$11+СВЦЭМ!$D$10+'СЕТ СН'!$H$6-'СЕТ СН'!$H$23</f>
        <v>236.62720991</v>
      </c>
      <c r="G114" s="36">
        <f>SUMIFS(СВЦЭМ!$D$33:$D$776,СВЦЭМ!$A$33:$A$776,$A114,СВЦЭМ!$B$33:$B$776,G$83)+'СЕТ СН'!$H$11+СВЦЭМ!$D$10+'СЕТ СН'!$H$6-'СЕТ СН'!$H$23</f>
        <v>236.62720991</v>
      </c>
      <c r="H114" s="36">
        <f>SUMIFS(СВЦЭМ!$D$33:$D$776,СВЦЭМ!$A$33:$A$776,$A114,СВЦЭМ!$B$33:$B$776,H$83)+'СЕТ СН'!$H$11+СВЦЭМ!$D$10+'СЕТ СН'!$H$6-'СЕТ СН'!$H$23</f>
        <v>236.62720991</v>
      </c>
      <c r="I114" s="36">
        <f>SUMIFS(СВЦЭМ!$D$33:$D$776,СВЦЭМ!$A$33:$A$776,$A114,СВЦЭМ!$B$33:$B$776,I$83)+'СЕТ СН'!$H$11+СВЦЭМ!$D$10+'СЕТ СН'!$H$6-'СЕТ СН'!$H$23</f>
        <v>236.62720991</v>
      </c>
      <c r="J114" s="36">
        <f>SUMIFS(СВЦЭМ!$D$33:$D$776,СВЦЭМ!$A$33:$A$776,$A114,СВЦЭМ!$B$33:$B$776,J$83)+'СЕТ СН'!$H$11+СВЦЭМ!$D$10+'СЕТ СН'!$H$6-'СЕТ СН'!$H$23</f>
        <v>236.62720991</v>
      </c>
      <c r="K114" s="36">
        <f>SUMIFS(СВЦЭМ!$D$33:$D$776,СВЦЭМ!$A$33:$A$776,$A114,СВЦЭМ!$B$33:$B$776,K$83)+'СЕТ СН'!$H$11+СВЦЭМ!$D$10+'СЕТ СН'!$H$6-'СЕТ СН'!$H$23</f>
        <v>236.62720991</v>
      </c>
      <c r="L114" s="36">
        <f>SUMIFS(СВЦЭМ!$D$33:$D$776,СВЦЭМ!$A$33:$A$776,$A114,СВЦЭМ!$B$33:$B$776,L$83)+'СЕТ СН'!$H$11+СВЦЭМ!$D$10+'СЕТ СН'!$H$6-'СЕТ СН'!$H$23</f>
        <v>236.62720991</v>
      </c>
      <c r="M114" s="36">
        <f>SUMIFS(СВЦЭМ!$D$33:$D$776,СВЦЭМ!$A$33:$A$776,$A114,СВЦЭМ!$B$33:$B$776,M$83)+'СЕТ СН'!$H$11+СВЦЭМ!$D$10+'СЕТ СН'!$H$6-'СЕТ СН'!$H$23</f>
        <v>236.62720991</v>
      </c>
      <c r="N114" s="36">
        <f>SUMIFS(СВЦЭМ!$D$33:$D$776,СВЦЭМ!$A$33:$A$776,$A114,СВЦЭМ!$B$33:$B$776,N$83)+'СЕТ СН'!$H$11+СВЦЭМ!$D$10+'СЕТ СН'!$H$6-'СЕТ СН'!$H$23</f>
        <v>236.62720991</v>
      </c>
      <c r="O114" s="36">
        <f>SUMIFS(СВЦЭМ!$D$33:$D$776,СВЦЭМ!$A$33:$A$776,$A114,СВЦЭМ!$B$33:$B$776,O$83)+'СЕТ СН'!$H$11+СВЦЭМ!$D$10+'СЕТ СН'!$H$6-'СЕТ СН'!$H$23</f>
        <v>236.62720991</v>
      </c>
      <c r="P114" s="36">
        <f>SUMIFS(СВЦЭМ!$D$33:$D$776,СВЦЭМ!$A$33:$A$776,$A114,СВЦЭМ!$B$33:$B$776,P$83)+'СЕТ СН'!$H$11+СВЦЭМ!$D$10+'СЕТ СН'!$H$6-'СЕТ СН'!$H$23</f>
        <v>236.62720991</v>
      </c>
      <c r="Q114" s="36">
        <f>SUMIFS(СВЦЭМ!$D$33:$D$776,СВЦЭМ!$A$33:$A$776,$A114,СВЦЭМ!$B$33:$B$776,Q$83)+'СЕТ СН'!$H$11+СВЦЭМ!$D$10+'СЕТ СН'!$H$6-'СЕТ СН'!$H$23</f>
        <v>236.62720991</v>
      </c>
      <c r="R114" s="36">
        <f>SUMIFS(СВЦЭМ!$D$33:$D$776,СВЦЭМ!$A$33:$A$776,$A114,СВЦЭМ!$B$33:$B$776,R$83)+'СЕТ СН'!$H$11+СВЦЭМ!$D$10+'СЕТ СН'!$H$6-'СЕТ СН'!$H$23</f>
        <v>236.62720991</v>
      </c>
      <c r="S114" s="36">
        <f>SUMIFS(СВЦЭМ!$D$33:$D$776,СВЦЭМ!$A$33:$A$776,$A114,СВЦЭМ!$B$33:$B$776,S$83)+'СЕТ СН'!$H$11+СВЦЭМ!$D$10+'СЕТ СН'!$H$6-'СЕТ СН'!$H$23</f>
        <v>236.62720991</v>
      </c>
      <c r="T114" s="36">
        <f>SUMIFS(СВЦЭМ!$D$33:$D$776,СВЦЭМ!$A$33:$A$776,$A114,СВЦЭМ!$B$33:$B$776,T$83)+'СЕТ СН'!$H$11+СВЦЭМ!$D$10+'СЕТ СН'!$H$6-'СЕТ СН'!$H$23</f>
        <v>236.62720991</v>
      </c>
      <c r="U114" s="36">
        <f>SUMIFS(СВЦЭМ!$D$33:$D$776,СВЦЭМ!$A$33:$A$776,$A114,СВЦЭМ!$B$33:$B$776,U$83)+'СЕТ СН'!$H$11+СВЦЭМ!$D$10+'СЕТ СН'!$H$6-'СЕТ СН'!$H$23</f>
        <v>236.62720991</v>
      </c>
      <c r="V114" s="36">
        <f>SUMIFS(СВЦЭМ!$D$33:$D$776,СВЦЭМ!$A$33:$A$776,$A114,СВЦЭМ!$B$33:$B$776,V$83)+'СЕТ СН'!$H$11+СВЦЭМ!$D$10+'СЕТ СН'!$H$6-'СЕТ СН'!$H$23</f>
        <v>236.62720991</v>
      </c>
      <c r="W114" s="36">
        <f>SUMIFS(СВЦЭМ!$D$33:$D$776,СВЦЭМ!$A$33:$A$776,$A114,СВЦЭМ!$B$33:$B$776,W$83)+'СЕТ СН'!$H$11+СВЦЭМ!$D$10+'СЕТ СН'!$H$6-'СЕТ СН'!$H$23</f>
        <v>236.62720991</v>
      </c>
      <c r="X114" s="36">
        <f>SUMIFS(СВЦЭМ!$D$33:$D$776,СВЦЭМ!$A$33:$A$776,$A114,СВЦЭМ!$B$33:$B$776,X$83)+'СЕТ СН'!$H$11+СВЦЭМ!$D$10+'СЕТ СН'!$H$6-'СЕТ СН'!$H$23</f>
        <v>236.62720991</v>
      </c>
      <c r="Y114" s="36">
        <f>SUMIFS(СВЦЭМ!$D$33:$D$776,СВЦЭМ!$A$33:$A$776,$A114,СВЦЭМ!$B$33:$B$776,Y$83)+'СЕТ СН'!$H$11+СВЦЭМ!$D$10+'СЕТ СН'!$H$6-'СЕТ СН'!$H$23</f>
        <v>236.62720991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01.06.2019</v>
      </c>
      <c r="B120" s="36">
        <f>SUMIFS(СВЦЭМ!$D$33:$D$776,СВЦЭМ!$A$33:$A$776,$A120,СВЦЭМ!$B$33:$B$776,B$119)+'СЕТ СН'!$I$11+СВЦЭМ!$D$10+'СЕТ СН'!$I$6-'СЕТ СН'!$I$23</f>
        <v>1381.5656842000001</v>
      </c>
      <c r="C120" s="36">
        <f>SUMIFS(СВЦЭМ!$D$33:$D$776,СВЦЭМ!$A$33:$A$776,$A120,СВЦЭМ!$B$33:$B$776,C$119)+'СЕТ СН'!$I$11+СВЦЭМ!$D$10+'СЕТ СН'!$I$6-'СЕТ СН'!$I$23</f>
        <v>1433.2664313800001</v>
      </c>
      <c r="D120" s="36">
        <f>SUMIFS(СВЦЭМ!$D$33:$D$776,СВЦЭМ!$A$33:$A$776,$A120,СВЦЭМ!$B$33:$B$776,D$119)+'СЕТ СН'!$I$11+СВЦЭМ!$D$10+'СЕТ СН'!$I$6-'СЕТ СН'!$I$23</f>
        <v>1482.3877913600002</v>
      </c>
      <c r="E120" s="36">
        <f>SUMIFS(СВЦЭМ!$D$33:$D$776,СВЦЭМ!$A$33:$A$776,$A120,СВЦЭМ!$B$33:$B$776,E$119)+'СЕТ СН'!$I$11+СВЦЭМ!$D$10+'СЕТ СН'!$I$6-'СЕТ СН'!$I$23</f>
        <v>1508.65897797</v>
      </c>
      <c r="F120" s="36">
        <f>SUMIFS(СВЦЭМ!$D$33:$D$776,СВЦЭМ!$A$33:$A$776,$A120,СВЦЭМ!$B$33:$B$776,F$119)+'СЕТ СН'!$I$11+СВЦЭМ!$D$10+'СЕТ СН'!$I$6-'СЕТ СН'!$I$23</f>
        <v>1520.8459461100001</v>
      </c>
      <c r="G120" s="36">
        <f>SUMIFS(СВЦЭМ!$D$33:$D$776,СВЦЭМ!$A$33:$A$776,$A120,СВЦЭМ!$B$33:$B$776,G$119)+'СЕТ СН'!$I$11+СВЦЭМ!$D$10+'СЕТ СН'!$I$6-'СЕТ СН'!$I$23</f>
        <v>1526.75184212</v>
      </c>
      <c r="H120" s="36">
        <f>SUMIFS(СВЦЭМ!$D$33:$D$776,СВЦЭМ!$A$33:$A$776,$A120,СВЦЭМ!$B$33:$B$776,H$119)+'СЕТ СН'!$I$11+СВЦЭМ!$D$10+'СЕТ СН'!$I$6-'СЕТ СН'!$I$23</f>
        <v>1488.3401166800002</v>
      </c>
      <c r="I120" s="36">
        <f>SUMIFS(СВЦЭМ!$D$33:$D$776,СВЦЭМ!$A$33:$A$776,$A120,СВЦЭМ!$B$33:$B$776,I$119)+'СЕТ СН'!$I$11+СВЦЭМ!$D$10+'СЕТ СН'!$I$6-'СЕТ СН'!$I$23</f>
        <v>1462.05381356</v>
      </c>
      <c r="J120" s="36">
        <f>SUMIFS(СВЦЭМ!$D$33:$D$776,СВЦЭМ!$A$33:$A$776,$A120,СВЦЭМ!$B$33:$B$776,J$119)+'СЕТ СН'!$I$11+СВЦЭМ!$D$10+'СЕТ СН'!$I$6-'СЕТ СН'!$I$23</f>
        <v>1421.5545170800001</v>
      </c>
      <c r="K120" s="36">
        <f>SUMIFS(СВЦЭМ!$D$33:$D$776,СВЦЭМ!$A$33:$A$776,$A120,СВЦЭМ!$B$33:$B$776,K$119)+'СЕТ СН'!$I$11+СВЦЭМ!$D$10+'СЕТ СН'!$I$6-'СЕТ СН'!$I$23</f>
        <v>1350.58751334</v>
      </c>
      <c r="L120" s="36">
        <f>SUMIFS(СВЦЭМ!$D$33:$D$776,СВЦЭМ!$A$33:$A$776,$A120,СВЦЭМ!$B$33:$B$776,L$119)+'СЕТ СН'!$I$11+СВЦЭМ!$D$10+'СЕТ СН'!$I$6-'СЕТ СН'!$I$23</f>
        <v>1318.0910641400001</v>
      </c>
      <c r="M120" s="36">
        <f>SUMIFS(СВЦЭМ!$D$33:$D$776,СВЦЭМ!$A$33:$A$776,$A120,СВЦЭМ!$B$33:$B$776,M$119)+'СЕТ СН'!$I$11+СВЦЭМ!$D$10+'СЕТ СН'!$I$6-'СЕТ СН'!$I$23</f>
        <v>1298.2683498000001</v>
      </c>
      <c r="N120" s="36">
        <f>SUMIFS(СВЦЭМ!$D$33:$D$776,СВЦЭМ!$A$33:$A$776,$A120,СВЦЭМ!$B$33:$B$776,N$119)+'СЕТ СН'!$I$11+СВЦЭМ!$D$10+'СЕТ СН'!$I$6-'СЕТ СН'!$I$23</f>
        <v>1327.07003934</v>
      </c>
      <c r="O120" s="36">
        <f>SUMIFS(СВЦЭМ!$D$33:$D$776,СВЦЭМ!$A$33:$A$776,$A120,СВЦЭМ!$B$33:$B$776,O$119)+'СЕТ СН'!$I$11+СВЦЭМ!$D$10+'СЕТ СН'!$I$6-'СЕТ СН'!$I$23</f>
        <v>1327.49790878</v>
      </c>
      <c r="P120" s="36">
        <f>SUMIFS(СВЦЭМ!$D$33:$D$776,СВЦЭМ!$A$33:$A$776,$A120,СВЦЭМ!$B$33:$B$776,P$119)+'СЕТ СН'!$I$11+СВЦЭМ!$D$10+'СЕТ СН'!$I$6-'СЕТ СН'!$I$23</f>
        <v>1345.6262561400001</v>
      </c>
      <c r="Q120" s="36">
        <f>SUMIFS(СВЦЭМ!$D$33:$D$776,СВЦЭМ!$A$33:$A$776,$A120,СВЦЭМ!$B$33:$B$776,Q$119)+'СЕТ СН'!$I$11+СВЦЭМ!$D$10+'СЕТ СН'!$I$6-'СЕТ СН'!$I$23</f>
        <v>1307.4843068300002</v>
      </c>
      <c r="R120" s="36">
        <f>SUMIFS(СВЦЭМ!$D$33:$D$776,СВЦЭМ!$A$33:$A$776,$A120,СВЦЭМ!$B$33:$B$776,R$119)+'СЕТ СН'!$I$11+СВЦЭМ!$D$10+'СЕТ СН'!$I$6-'СЕТ СН'!$I$23</f>
        <v>1271.2402375400002</v>
      </c>
      <c r="S120" s="36">
        <f>SUMIFS(СВЦЭМ!$D$33:$D$776,СВЦЭМ!$A$33:$A$776,$A120,СВЦЭМ!$B$33:$B$776,S$119)+'СЕТ СН'!$I$11+СВЦЭМ!$D$10+'СЕТ СН'!$I$6-'СЕТ СН'!$I$23</f>
        <v>1308.31310908</v>
      </c>
      <c r="T120" s="36">
        <f>SUMIFS(СВЦЭМ!$D$33:$D$776,СВЦЭМ!$A$33:$A$776,$A120,СВЦЭМ!$B$33:$B$776,T$119)+'СЕТ СН'!$I$11+СВЦЭМ!$D$10+'СЕТ СН'!$I$6-'СЕТ СН'!$I$23</f>
        <v>1287.23099198</v>
      </c>
      <c r="U120" s="36">
        <f>SUMIFS(СВЦЭМ!$D$33:$D$776,СВЦЭМ!$A$33:$A$776,$A120,СВЦЭМ!$B$33:$B$776,U$119)+'СЕТ СН'!$I$11+СВЦЭМ!$D$10+'СЕТ СН'!$I$6-'СЕТ СН'!$I$23</f>
        <v>1263.48899893</v>
      </c>
      <c r="V120" s="36">
        <f>SUMIFS(СВЦЭМ!$D$33:$D$776,СВЦЭМ!$A$33:$A$776,$A120,СВЦЭМ!$B$33:$B$776,V$119)+'СЕТ СН'!$I$11+СВЦЭМ!$D$10+'СЕТ СН'!$I$6-'СЕТ СН'!$I$23</f>
        <v>1240.29039988</v>
      </c>
      <c r="W120" s="36">
        <f>SUMIFS(СВЦЭМ!$D$33:$D$776,СВЦЭМ!$A$33:$A$776,$A120,СВЦЭМ!$B$33:$B$776,W$119)+'СЕТ СН'!$I$11+СВЦЭМ!$D$10+'СЕТ СН'!$I$6-'СЕТ СН'!$I$23</f>
        <v>1211.72909185</v>
      </c>
      <c r="X120" s="36">
        <f>SUMIFS(СВЦЭМ!$D$33:$D$776,СВЦЭМ!$A$33:$A$776,$A120,СВЦЭМ!$B$33:$B$776,X$119)+'СЕТ СН'!$I$11+СВЦЭМ!$D$10+'СЕТ СН'!$I$6-'СЕТ СН'!$I$23</f>
        <v>1222.08215182</v>
      </c>
      <c r="Y120" s="36">
        <f>SUMIFS(СВЦЭМ!$D$33:$D$776,СВЦЭМ!$A$33:$A$776,$A120,СВЦЭМ!$B$33:$B$776,Y$119)+'СЕТ СН'!$I$11+СВЦЭМ!$D$10+'СЕТ СН'!$I$6-'СЕТ СН'!$I$23</f>
        <v>1306.0773196100001</v>
      </c>
      <c r="AA120" s="45"/>
    </row>
    <row r="121" spans="1:27" ht="15.75" x14ac:dyDescent="0.2">
      <c r="A121" s="35">
        <f>A120+1</f>
        <v>43618</v>
      </c>
      <c r="B121" s="36">
        <f>SUMIFS(СВЦЭМ!$D$33:$D$776,СВЦЭМ!$A$33:$A$776,$A121,СВЦЭМ!$B$33:$B$776,B$119)+'СЕТ СН'!$I$11+СВЦЭМ!$D$10+'СЕТ СН'!$I$6-'СЕТ СН'!$I$23</f>
        <v>1359.4183361100002</v>
      </c>
      <c r="C121" s="36">
        <f>SUMIFS(СВЦЭМ!$D$33:$D$776,СВЦЭМ!$A$33:$A$776,$A121,СВЦЭМ!$B$33:$B$776,C$119)+'СЕТ СН'!$I$11+СВЦЭМ!$D$10+'СЕТ СН'!$I$6-'СЕТ СН'!$I$23</f>
        <v>1411.3962733400001</v>
      </c>
      <c r="D121" s="36">
        <f>SUMIFS(СВЦЭМ!$D$33:$D$776,СВЦЭМ!$A$33:$A$776,$A121,СВЦЭМ!$B$33:$B$776,D$119)+'СЕТ СН'!$I$11+СВЦЭМ!$D$10+'СЕТ СН'!$I$6-'СЕТ СН'!$I$23</f>
        <v>1444.3038350100001</v>
      </c>
      <c r="E121" s="36">
        <f>SUMIFS(СВЦЭМ!$D$33:$D$776,СВЦЭМ!$A$33:$A$776,$A121,СВЦЭМ!$B$33:$B$776,E$119)+'СЕТ СН'!$I$11+СВЦЭМ!$D$10+'СЕТ СН'!$I$6-'СЕТ СН'!$I$23</f>
        <v>1471.7752765600001</v>
      </c>
      <c r="F121" s="36">
        <f>SUMIFS(СВЦЭМ!$D$33:$D$776,СВЦЭМ!$A$33:$A$776,$A121,СВЦЭМ!$B$33:$B$776,F$119)+'СЕТ СН'!$I$11+СВЦЭМ!$D$10+'СЕТ СН'!$I$6-'СЕТ СН'!$I$23</f>
        <v>1484.26315039</v>
      </c>
      <c r="G121" s="36">
        <f>SUMIFS(СВЦЭМ!$D$33:$D$776,СВЦЭМ!$A$33:$A$776,$A121,СВЦЭМ!$B$33:$B$776,G$119)+'СЕТ СН'!$I$11+СВЦЭМ!$D$10+'СЕТ СН'!$I$6-'СЕТ СН'!$I$23</f>
        <v>1488.14341487</v>
      </c>
      <c r="H121" s="36">
        <f>SUMIFS(СВЦЭМ!$D$33:$D$776,СВЦЭМ!$A$33:$A$776,$A121,СВЦЭМ!$B$33:$B$776,H$119)+'СЕТ СН'!$I$11+СВЦЭМ!$D$10+'СЕТ СН'!$I$6-'СЕТ СН'!$I$23</f>
        <v>1464.85843303</v>
      </c>
      <c r="I121" s="36">
        <f>SUMIFS(СВЦЭМ!$D$33:$D$776,СВЦЭМ!$A$33:$A$776,$A121,СВЦЭМ!$B$33:$B$776,I$119)+'СЕТ СН'!$I$11+СВЦЭМ!$D$10+'СЕТ СН'!$I$6-'СЕТ СН'!$I$23</f>
        <v>1427.9916165300001</v>
      </c>
      <c r="J121" s="36">
        <f>SUMIFS(СВЦЭМ!$D$33:$D$776,СВЦЭМ!$A$33:$A$776,$A121,СВЦЭМ!$B$33:$B$776,J$119)+'СЕТ СН'!$I$11+СВЦЭМ!$D$10+'СЕТ СН'!$I$6-'СЕТ СН'!$I$23</f>
        <v>1366.87092183</v>
      </c>
      <c r="K121" s="36">
        <f>SUMIFS(СВЦЭМ!$D$33:$D$776,СВЦЭМ!$A$33:$A$776,$A121,СВЦЭМ!$B$33:$B$776,K$119)+'СЕТ СН'!$I$11+СВЦЭМ!$D$10+'СЕТ СН'!$I$6-'СЕТ СН'!$I$23</f>
        <v>1325.9580441400001</v>
      </c>
      <c r="L121" s="36">
        <f>SUMIFS(СВЦЭМ!$D$33:$D$776,СВЦЭМ!$A$33:$A$776,$A121,СВЦЭМ!$B$33:$B$776,L$119)+'СЕТ СН'!$I$11+СВЦЭМ!$D$10+'СЕТ СН'!$I$6-'СЕТ СН'!$I$23</f>
        <v>1300.51031042</v>
      </c>
      <c r="M121" s="36">
        <f>SUMIFS(СВЦЭМ!$D$33:$D$776,СВЦЭМ!$A$33:$A$776,$A121,СВЦЭМ!$B$33:$B$776,M$119)+'СЕТ СН'!$I$11+СВЦЭМ!$D$10+'СЕТ СН'!$I$6-'СЕТ СН'!$I$23</f>
        <v>1282.5493479500001</v>
      </c>
      <c r="N121" s="36">
        <f>SUMIFS(СВЦЭМ!$D$33:$D$776,СВЦЭМ!$A$33:$A$776,$A121,СВЦЭМ!$B$33:$B$776,N$119)+'СЕТ СН'!$I$11+СВЦЭМ!$D$10+'СЕТ СН'!$I$6-'СЕТ СН'!$I$23</f>
        <v>1303.5452209600001</v>
      </c>
      <c r="O121" s="36">
        <f>SUMIFS(СВЦЭМ!$D$33:$D$776,СВЦЭМ!$A$33:$A$776,$A121,СВЦЭМ!$B$33:$B$776,O$119)+'СЕТ СН'!$I$11+СВЦЭМ!$D$10+'СЕТ СН'!$I$6-'СЕТ СН'!$I$23</f>
        <v>1294.0140605600002</v>
      </c>
      <c r="P121" s="36">
        <f>SUMIFS(СВЦЭМ!$D$33:$D$776,СВЦЭМ!$A$33:$A$776,$A121,СВЦЭМ!$B$33:$B$776,P$119)+'СЕТ СН'!$I$11+СВЦЭМ!$D$10+'СЕТ СН'!$I$6-'СЕТ СН'!$I$23</f>
        <v>1304.7529608300001</v>
      </c>
      <c r="Q121" s="36">
        <f>SUMIFS(СВЦЭМ!$D$33:$D$776,СВЦЭМ!$A$33:$A$776,$A121,СВЦЭМ!$B$33:$B$776,Q$119)+'СЕТ СН'!$I$11+СВЦЭМ!$D$10+'СЕТ СН'!$I$6-'СЕТ СН'!$I$23</f>
        <v>1277.94157711</v>
      </c>
      <c r="R121" s="36">
        <f>SUMIFS(СВЦЭМ!$D$33:$D$776,СВЦЭМ!$A$33:$A$776,$A121,СВЦЭМ!$B$33:$B$776,R$119)+'СЕТ СН'!$I$11+СВЦЭМ!$D$10+'СЕТ СН'!$I$6-'СЕТ СН'!$I$23</f>
        <v>1231.1989308700001</v>
      </c>
      <c r="S121" s="36">
        <f>SUMIFS(СВЦЭМ!$D$33:$D$776,СВЦЭМ!$A$33:$A$776,$A121,СВЦЭМ!$B$33:$B$776,S$119)+'СЕТ СН'!$I$11+СВЦЭМ!$D$10+'СЕТ СН'!$I$6-'СЕТ СН'!$I$23</f>
        <v>1232.6156930100001</v>
      </c>
      <c r="T121" s="36">
        <f>SUMIFS(СВЦЭМ!$D$33:$D$776,СВЦЭМ!$A$33:$A$776,$A121,СВЦЭМ!$B$33:$B$776,T$119)+'СЕТ СН'!$I$11+СВЦЭМ!$D$10+'СЕТ СН'!$I$6-'СЕТ СН'!$I$23</f>
        <v>1235.95620338</v>
      </c>
      <c r="U121" s="36">
        <f>SUMIFS(СВЦЭМ!$D$33:$D$776,СВЦЭМ!$A$33:$A$776,$A121,СВЦЭМ!$B$33:$B$776,U$119)+'СЕТ СН'!$I$11+СВЦЭМ!$D$10+'СЕТ СН'!$I$6-'СЕТ СН'!$I$23</f>
        <v>1213.8673884100001</v>
      </c>
      <c r="V121" s="36">
        <f>SUMIFS(СВЦЭМ!$D$33:$D$776,СВЦЭМ!$A$33:$A$776,$A121,СВЦЭМ!$B$33:$B$776,V$119)+'СЕТ СН'!$I$11+СВЦЭМ!$D$10+'СЕТ СН'!$I$6-'СЕТ СН'!$I$23</f>
        <v>1201.7290974300001</v>
      </c>
      <c r="W121" s="36">
        <f>SUMIFS(СВЦЭМ!$D$33:$D$776,СВЦЭМ!$A$33:$A$776,$A121,СВЦЭМ!$B$33:$B$776,W$119)+'СЕТ СН'!$I$11+СВЦЭМ!$D$10+'СЕТ СН'!$I$6-'СЕТ СН'!$I$23</f>
        <v>1201.8194466300001</v>
      </c>
      <c r="X121" s="36">
        <f>SUMIFS(СВЦЭМ!$D$33:$D$776,СВЦЭМ!$A$33:$A$776,$A121,СВЦЭМ!$B$33:$B$776,X$119)+'СЕТ СН'!$I$11+СВЦЭМ!$D$10+'СЕТ СН'!$I$6-'СЕТ СН'!$I$23</f>
        <v>1212.3027263500001</v>
      </c>
      <c r="Y121" s="36">
        <f>SUMIFS(СВЦЭМ!$D$33:$D$776,СВЦЭМ!$A$33:$A$776,$A121,СВЦЭМ!$B$33:$B$776,Y$119)+'СЕТ СН'!$I$11+СВЦЭМ!$D$10+'СЕТ СН'!$I$6-'СЕТ СН'!$I$23</f>
        <v>1298.7729031800002</v>
      </c>
    </row>
    <row r="122" spans="1:27" ht="15.75" x14ac:dyDescent="0.2">
      <c r="A122" s="35">
        <f t="shared" ref="A122:A150" si="3">A121+1</f>
        <v>43619</v>
      </c>
      <c r="B122" s="36">
        <f>SUMIFS(СВЦЭМ!$D$33:$D$776,СВЦЭМ!$A$33:$A$776,$A122,СВЦЭМ!$B$33:$B$776,B$119)+'СЕТ СН'!$I$11+СВЦЭМ!$D$10+'СЕТ СН'!$I$6-'СЕТ СН'!$I$23</f>
        <v>1439.3117625700002</v>
      </c>
      <c r="C122" s="36">
        <f>SUMIFS(СВЦЭМ!$D$33:$D$776,СВЦЭМ!$A$33:$A$776,$A122,СВЦЭМ!$B$33:$B$776,C$119)+'СЕТ СН'!$I$11+СВЦЭМ!$D$10+'СЕТ СН'!$I$6-'СЕТ СН'!$I$23</f>
        <v>1483.52945759</v>
      </c>
      <c r="D122" s="36">
        <f>SUMIFS(СВЦЭМ!$D$33:$D$776,СВЦЭМ!$A$33:$A$776,$A122,СВЦЭМ!$B$33:$B$776,D$119)+'СЕТ СН'!$I$11+СВЦЭМ!$D$10+'СЕТ СН'!$I$6-'СЕТ СН'!$I$23</f>
        <v>1508.2302794500001</v>
      </c>
      <c r="E122" s="36">
        <f>SUMIFS(СВЦЭМ!$D$33:$D$776,СВЦЭМ!$A$33:$A$776,$A122,СВЦЭМ!$B$33:$B$776,E$119)+'СЕТ СН'!$I$11+СВЦЭМ!$D$10+'СЕТ СН'!$I$6-'СЕТ СН'!$I$23</f>
        <v>1506.87409583</v>
      </c>
      <c r="F122" s="36">
        <f>SUMIFS(СВЦЭМ!$D$33:$D$776,СВЦЭМ!$A$33:$A$776,$A122,СВЦЭМ!$B$33:$B$776,F$119)+'СЕТ СН'!$I$11+СВЦЭМ!$D$10+'СЕТ СН'!$I$6-'СЕТ СН'!$I$23</f>
        <v>1500.9166713900001</v>
      </c>
      <c r="G122" s="36">
        <f>SUMIFS(СВЦЭМ!$D$33:$D$776,СВЦЭМ!$A$33:$A$776,$A122,СВЦЭМ!$B$33:$B$776,G$119)+'СЕТ СН'!$I$11+СВЦЭМ!$D$10+'СЕТ СН'!$I$6-'СЕТ СН'!$I$23</f>
        <v>1472.4082294</v>
      </c>
      <c r="H122" s="36">
        <f>SUMIFS(СВЦЭМ!$D$33:$D$776,СВЦЭМ!$A$33:$A$776,$A122,СВЦЭМ!$B$33:$B$776,H$119)+'СЕТ СН'!$I$11+СВЦЭМ!$D$10+'СЕТ СН'!$I$6-'СЕТ СН'!$I$23</f>
        <v>1458.4005055</v>
      </c>
      <c r="I122" s="36">
        <f>SUMIFS(СВЦЭМ!$D$33:$D$776,СВЦЭМ!$A$33:$A$776,$A122,СВЦЭМ!$B$33:$B$776,I$119)+'СЕТ СН'!$I$11+СВЦЭМ!$D$10+'СЕТ СН'!$I$6-'СЕТ СН'!$I$23</f>
        <v>1424.8506304800001</v>
      </c>
      <c r="J122" s="36">
        <f>SUMIFS(СВЦЭМ!$D$33:$D$776,СВЦЭМ!$A$33:$A$776,$A122,СВЦЭМ!$B$33:$B$776,J$119)+'СЕТ СН'!$I$11+СВЦЭМ!$D$10+'СЕТ СН'!$I$6-'СЕТ СН'!$I$23</f>
        <v>1396.51421951</v>
      </c>
      <c r="K122" s="36">
        <f>SUMIFS(СВЦЭМ!$D$33:$D$776,СВЦЭМ!$A$33:$A$776,$A122,СВЦЭМ!$B$33:$B$776,K$119)+'СЕТ СН'!$I$11+СВЦЭМ!$D$10+'СЕТ СН'!$I$6-'СЕТ СН'!$I$23</f>
        <v>1380.6052220000001</v>
      </c>
      <c r="L122" s="36">
        <f>SUMIFS(СВЦЭМ!$D$33:$D$776,СВЦЭМ!$A$33:$A$776,$A122,СВЦЭМ!$B$33:$B$776,L$119)+'СЕТ СН'!$I$11+СВЦЭМ!$D$10+'СЕТ СН'!$I$6-'СЕТ СН'!$I$23</f>
        <v>1349.4659254600001</v>
      </c>
      <c r="M122" s="36">
        <f>SUMIFS(СВЦЭМ!$D$33:$D$776,СВЦЭМ!$A$33:$A$776,$A122,СВЦЭМ!$B$33:$B$776,M$119)+'СЕТ СН'!$I$11+СВЦЭМ!$D$10+'СЕТ СН'!$I$6-'СЕТ СН'!$I$23</f>
        <v>1305.9222414000001</v>
      </c>
      <c r="N122" s="36">
        <f>SUMIFS(СВЦЭМ!$D$33:$D$776,СВЦЭМ!$A$33:$A$776,$A122,СВЦЭМ!$B$33:$B$776,N$119)+'СЕТ СН'!$I$11+СВЦЭМ!$D$10+'СЕТ СН'!$I$6-'СЕТ СН'!$I$23</f>
        <v>1280.32633113</v>
      </c>
      <c r="O122" s="36">
        <f>SUMIFS(СВЦЭМ!$D$33:$D$776,СВЦЭМ!$A$33:$A$776,$A122,СВЦЭМ!$B$33:$B$776,O$119)+'СЕТ СН'!$I$11+СВЦЭМ!$D$10+'СЕТ СН'!$I$6-'СЕТ СН'!$I$23</f>
        <v>1281.60604575</v>
      </c>
      <c r="P122" s="36">
        <f>SUMIFS(СВЦЭМ!$D$33:$D$776,СВЦЭМ!$A$33:$A$776,$A122,СВЦЭМ!$B$33:$B$776,P$119)+'СЕТ СН'!$I$11+СВЦЭМ!$D$10+'СЕТ СН'!$I$6-'СЕТ СН'!$I$23</f>
        <v>1282.33223879</v>
      </c>
      <c r="Q122" s="36">
        <f>SUMIFS(СВЦЭМ!$D$33:$D$776,СВЦЭМ!$A$33:$A$776,$A122,СВЦЭМ!$B$33:$B$776,Q$119)+'СЕТ СН'!$I$11+СВЦЭМ!$D$10+'СЕТ СН'!$I$6-'СЕТ СН'!$I$23</f>
        <v>1245.4145338200001</v>
      </c>
      <c r="R122" s="36">
        <f>SUMIFS(СВЦЭМ!$D$33:$D$776,СВЦЭМ!$A$33:$A$776,$A122,СВЦЭМ!$B$33:$B$776,R$119)+'СЕТ СН'!$I$11+СВЦЭМ!$D$10+'СЕТ СН'!$I$6-'СЕТ СН'!$I$23</f>
        <v>1201.8540143500002</v>
      </c>
      <c r="S122" s="36">
        <f>SUMIFS(СВЦЭМ!$D$33:$D$776,СВЦЭМ!$A$33:$A$776,$A122,СВЦЭМ!$B$33:$B$776,S$119)+'СЕТ СН'!$I$11+СВЦЭМ!$D$10+'СЕТ СН'!$I$6-'СЕТ СН'!$I$23</f>
        <v>1214.2727924600001</v>
      </c>
      <c r="T122" s="36">
        <f>SUMIFS(СВЦЭМ!$D$33:$D$776,СВЦЭМ!$A$33:$A$776,$A122,СВЦЭМ!$B$33:$B$776,T$119)+'СЕТ СН'!$I$11+СВЦЭМ!$D$10+'СЕТ СН'!$I$6-'СЕТ СН'!$I$23</f>
        <v>1214.17806483</v>
      </c>
      <c r="U122" s="36">
        <f>SUMIFS(СВЦЭМ!$D$33:$D$776,СВЦЭМ!$A$33:$A$776,$A122,СВЦЭМ!$B$33:$B$776,U$119)+'СЕТ СН'!$I$11+СВЦЭМ!$D$10+'СЕТ СН'!$I$6-'СЕТ СН'!$I$23</f>
        <v>1228.0598894</v>
      </c>
      <c r="V122" s="36">
        <f>SUMIFS(СВЦЭМ!$D$33:$D$776,СВЦЭМ!$A$33:$A$776,$A122,СВЦЭМ!$B$33:$B$776,V$119)+'СЕТ СН'!$I$11+СВЦЭМ!$D$10+'СЕТ СН'!$I$6-'СЕТ СН'!$I$23</f>
        <v>1287.24709811</v>
      </c>
      <c r="W122" s="36">
        <f>SUMIFS(СВЦЭМ!$D$33:$D$776,СВЦЭМ!$A$33:$A$776,$A122,СВЦЭМ!$B$33:$B$776,W$119)+'СЕТ СН'!$I$11+СВЦЭМ!$D$10+'СЕТ СН'!$I$6-'СЕТ СН'!$I$23</f>
        <v>1206.14589632</v>
      </c>
      <c r="X122" s="36">
        <f>SUMIFS(СВЦЭМ!$D$33:$D$776,СВЦЭМ!$A$33:$A$776,$A122,СВЦЭМ!$B$33:$B$776,X$119)+'СЕТ СН'!$I$11+СВЦЭМ!$D$10+'СЕТ СН'!$I$6-'СЕТ СН'!$I$23</f>
        <v>1176.00437786</v>
      </c>
      <c r="Y122" s="36">
        <f>SUMIFS(СВЦЭМ!$D$33:$D$776,СВЦЭМ!$A$33:$A$776,$A122,СВЦЭМ!$B$33:$B$776,Y$119)+'СЕТ СН'!$I$11+СВЦЭМ!$D$10+'СЕТ СН'!$I$6-'СЕТ СН'!$I$23</f>
        <v>1285.4494120300001</v>
      </c>
    </row>
    <row r="123" spans="1:27" ht="15.75" x14ac:dyDescent="0.2">
      <c r="A123" s="35">
        <f t="shared" si="3"/>
        <v>43620</v>
      </c>
      <c r="B123" s="36">
        <f>SUMIFS(СВЦЭМ!$D$33:$D$776,СВЦЭМ!$A$33:$A$776,$A123,СВЦЭМ!$B$33:$B$776,B$119)+'СЕТ СН'!$I$11+СВЦЭМ!$D$10+'СЕТ СН'!$I$6-'СЕТ СН'!$I$23</f>
        <v>1424.57820365</v>
      </c>
      <c r="C123" s="36">
        <f>SUMIFS(СВЦЭМ!$D$33:$D$776,СВЦЭМ!$A$33:$A$776,$A123,СВЦЭМ!$B$33:$B$776,C$119)+'СЕТ СН'!$I$11+СВЦЭМ!$D$10+'СЕТ СН'!$I$6-'СЕТ СН'!$I$23</f>
        <v>1493.41639347</v>
      </c>
      <c r="D123" s="36">
        <f>SUMIFS(СВЦЭМ!$D$33:$D$776,СВЦЭМ!$A$33:$A$776,$A123,СВЦЭМ!$B$33:$B$776,D$119)+'СЕТ СН'!$I$11+СВЦЭМ!$D$10+'СЕТ СН'!$I$6-'СЕТ СН'!$I$23</f>
        <v>1504.7407982</v>
      </c>
      <c r="E123" s="36">
        <f>SUMIFS(СВЦЭМ!$D$33:$D$776,СВЦЭМ!$A$33:$A$776,$A123,СВЦЭМ!$B$33:$B$776,E$119)+'СЕТ СН'!$I$11+СВЦЭМ!$D$10+'СЕТ СН'!$I$6-'СЕТ СН'!$I$23</f>
        <v>1503.9607436200001</v>
      </c>
      <c r="F123" s="36">
        <f>SUMIFS(СВЦЭМ!$D$33:$D$776,СВЦЭМ!$A$33:$A$776,$A123,СВЦЭМ!$B$33:$B$776,F$119)+'СЕТ СН'!$I$11+СВЦЭМ!$D$10+'СЕТ СН'!$I$6-'СЕТ СН'!$I$23</f>
        <v>1498.15140324</v>
      </c>
      <c r="G123" s="36">
        <f>SUMIFS(СВЦЭМ!$D$33:$D$776,СВЦЭМ!$A$33:$A$776,$A123,СВЦЭМ!$B$33:$B$776,G$119)+'СЕТ СН'!$I$11+СВЦЭМ!$D$10+'СЕТ СН'!$I$6-'СЕТ СН'!$I$23</f>
        <v>1475.4229398100001</v>
      </c>
      <c r="H123" s="36">
        <f>SUMIFS(СВЦЭМ!$D$33:$D$776,СВЦЭМ!$A$33:$A$776,$A123,СВЦЭМ!$B$33:$B$776,H$119)+'СЕТ СН'!$I$11+СВЦЭМ!$D$10+'СЕТ СН'!$I$6-'СЕТ СН'!$I$23</f>
        <v>1450.2545300000002</v>
      </c>
      <c r="I123" s="36">
        <f>SUMIFS(СВЦЭМ!$D$33:$D$776,СВЦЭМ!$A$33:$A$776,$A123,СВЦЭМ!$B$33:$B$776,I$119)+'СЕТ СН'!$I$11+СВЦЭМ!$D$10+'СЕТ СН'!$I$6-'СЕТ СН'!$I$23</f>
        <v>1388.3998201900001</v>
      </c>
      <c r="J123" s="36">
        <f>SUMIFS(СВЦЭМ!$D$33:$D$776,СВЦЭМ!$A$33:$A$776,$A123,СВЦЭМ!$B$33:$B$776,J$119)+'СЕТ СН'!$I$11+СВЦЭМ!$D$10+'СЕТ СН'!$I$6-'СЕТ СН'!$I$23</f>
        <v>1348.3895060500001</v>
      </c>
      <c r="K123" s="36">
        <f>SUMIFS(СВЦЭМ!$D$33:$D$776,СВЦЭМ!$A$33:$A$776,$A123,СВЦЭМ!$B$33:$B$776,K$119)+'СЕТ СН'!$I$11+СВЦЭМ!$D$10+'СЕТ СН'!$I$6-'СЕТ СН'!$I$23</f>
        <v>1333.0196863200001</v>
      </c>
      <c r="L123" s="36">
        <f>SUMIFS(СВЦЭМ!$D$33:$D$776,СВЦЭМ!$A$33:$A$776,$A123,СВЦЭМ!$B$33:$B$776,L$119)+'СЕТ СН'!$I$11+СВЦЭМ!$D$10+'СЕТ СН'!$I$6-'СЕТ СН'!$I$23</f>
        <v>1321.0389645700002</v>
      </c>
      <c r="M123" s="36">
        <f>SUMIFS(СВЦЭМ!$D$33:$D$776,СВЦЭМ!$A$33:$A$776,$A123,СВЦЭМ!$B$33:$B$776,M$119)+'СЕТ СН'!$I$11+СВЦЭМ!$D$10+'СЕТ СН'!$I$6-'СЕТ СН'!$I$23</f>
        <v>1300.39724774</v>
      </c>
      <c r="N123" s="36">
        <f>SUMIFS(СВЦЭМ!$D$33:$D$776,СВЦЭМ!$A$33:$A$776,$A123,СВЦЭМ!$B$33:$B$776,N$119)+'СЕТ СН'!$I$11+СВЦЭМ!$D$10+'СЕТ СН'!$I$6-'СЕТ СН'!$I$23</f>
        <v>1307.5117701700001</v>
      </c>
      <c r="O123" s="36">
        <f>SUMIFS(СВЦЭМ!$D$33:$D$776,СВЦЭМ!$A$33:$A$776,$A123,СВЦЭМ!$B$33:$B$776,O$119)+'СЕТ СН'!$I$11+СВЦЭМ!$D$10+'СЕТ СН'!$I$6-'СЕТ СН'!$I$23</f>
        <v>1305.3533405000001</v>
      </c>
      <c r="P123" s="36">
        <f>SUMIFS(СВЦЭМ!$D$33:$D$776,СВЦЭМ!$A$33:$A$776,$A123,СВЦЭМ!$B$33:$B$776,P$119)+'СЕТ СН'!$I$11+СВЦЭМ!$D$10+'СЕТ СН'!$I$6-'СЕТ СН'!$I$23</f>
        <v>1316.2887123400001</v>
      </c>
      <c r="Q123" s="36">
        <f>SUMIFS(СВЦЭМ!$D$33:$D$776,СВЦЭМ!$A$33:$A$776,$A123,СВЦЭМ!$B$33:$B$776,Q$119)+'СЕТ СН'!$I$11+СВЦЭМ!$D$10+'СЕТ СН'!$I$6-'СЕТ СН'!$I$23</f>
        <v>1275.75190862</v>
      </c>
      <c r="R123" s="36">
        <f>SUMIFS(СВЦЭМ!$D$33:$D$776,СВЦЭМ!$A$33:$A$776,$A123,СВЦЭМ!$B$33:$B$776,R$119)+'СЕТ СН'!$I$11+СВЦЭМ!$D$10+'СЕТ СН'!$I$6-'СЕТ СН'!$I$23</f>
        <v>1233.60308147</v>
      </c>
      <c r="S123" s="36">
        <f>SUMIFS(СВЦЭМ!$D$33:$D$776,СВЦЭМ!$A$33:$A$776,$A123,СВЦЭМ!$B$33:$B$776,S$119)+'СЕТ СН'!$I$11+СВЦЭМ!$D$10+'СЕТ СН'!$I$6-'СЕТ СН'!$I$23</f>
        <v>1250.7654240300001</v>
      </c>
      <c r="T123" s="36">
        <f>SUMIFS(СВЦЭМ!$D$33:$D$776,СВЦЭМ!$A$33:$A$776,$A123,СВЦЭМ!$B$33:$B$776,T$119)+'СЕТ СН'!$I$11+СВЦЭМ!$D$10+'СЕТ СН'!$I$6-'СЕТ СН'!$I$23</f>
        <v>1244.27169538</v>
      </c>
      <c r="U123" s="36">
        <f>SUMIFS(СВЦЭМ!$D$33:$D$776,СВЦЭМ!$A$33:$A$776,$A123,СВЦЭМ!$B$33:$B$776,U$119)+'СЕТ СН'!$I$11+СВЦЭМ!$D$10+'СЕТ СН'!$I$6-'СЕТ СН'!$I$23</f>
        <v>1229.0757792100001</v>
      </c>
      <c r="V123" s="36">
        <f>SUMIFS(СВЦЭМ!$D$33:$D$776,СВЦЭМ!$A$33:$A$776,$A123,СВЦЭМ!$B$33:$B$776,V$119)+'СЕТ СН'!$I$11+СВЦЭМ!$D$10+'СЕТ СН'!$I$6-'СЕТ СН'!$I$23</f>
        <v>1220.64555591</v>
      </c>
      <c r="W123" s="36">
        <f>SUMIFS(СВЦЭМ!$D$33:$D$776,СВЦЭМ!$A$33:$A$776,$A123,СВЦЭМ!$B$33:$B$776,W$119)+'СЕТ СН'!$I$11+СВЦЭМ!$D$10+'СЕТ СН'!$I$6-'СЕТ СН'!$I$23</f>
        <v>1211.1002030100001</v>
      </c>
      <c r="X123" s="36">
        <f>SUMIFS(СВЦЭМ!$D$33:$D$776,СВЦЭМ!$A$33:$A$776,$A123,СВЦЭМ!$B$33:$B$776,X$119)+'СЕТ СН'!$I$11+СВЦЭМ!$D$10+'СЕТ СН'!$I$6-'СЕТ СН'!$I$23</f>
        <v>1217.1605960900001</v>
      </c>
      <c r="Y123" s="36">
        <f>SUMIFS(СВЦЭМ!$D$33:$D$776,СВЦЭМ!$A$33:$A$776,$A123,СВЦЭМ!$B$33:$B$776,Y$119)+'СЕТ СН'!$I$11+СВЦЭМ!$D$10+'СЕТ СН'!$I$6-'СЕТ СН'!$I$23</f>
        <v>1297.1414090000001</v>
      </c>
    </row>
    <row r="124" spans="1:27" ht="15.75" x14ac:dyDescent="0.2">
      <c r="A124" s="35">
        <f t="shared" si="3"/>
        <v>43621</v>
      </c>
      <c r="B124" s="36">
        <f>SUMIFS(СВЦЭМ!$D$33:$D$776,СВЦЭМ!$A$33:$A$776,$A124,СВЦЭМ!$B$33:$B$776,B$119)+'СЕТ СН'!$I$11+СВЦЭМ!$D$10+'СЕТ СН'!$I$6-'СЕТ СН'!$I$23</f>
        <v>1377.8325166300001</v>
      </c>
      <c r="C124" s="36">
        <f>SUMIFS(СВЦЭМ!$D$33:$D$776,СВЦЭМ!$A$33:$A$776,$A124,СВЦЭМ!$B$33:$B$776,C$119)+'СЕТ СН'!$I$11+СВЦЭМ!$D$10+'СЕТ СН'!$I$6-'СЕТ СН'!$I$23</f>
        <v>1428.8237191000001</v>
      </c>
      <c r="D124" s="36">
        <f>SUMIFS(СВЦЭМ!$D$33:$D$776,СВЦЭМ!$A$33:$A$776,$A124,СВЦЭМ!$B$33:$B$776,D$119)+'СЕТ СН'!$I$11+СВЦЭМ!$D$10+'СЕТ СН'!$I$6-'СЕТ СН'!$I$23</f>
        <v>1462.76459146</v>
      </c>
      <c r="E124" s="36">
        <f>SUMIFS(СВЦЭМ!$D$33:$D$776,СВЦЭМ!$A$33:$A$776,$A124,СВЦЭМ!$B$33:$B$776,E$119)+'СЕТ СН'!$I$11+СВЦЭМ!$D$10+'СЕТ СН'!$I$6-'СЕТ СН'!$I$23</f>
        <v>1473.4538690100001</v>
      </c>
      <c r="F124" s="36">
        <f>SUMIFS(СВЦЭМ!$D$33:$D$776,СВЦЭМ!$A$33:$A$776,$A124,СВЦЭМ!$B$33:$B$776,F$119)+'СЕТ СН'!$I$11+СВЦЭМ!$D$10+'СЕТ СН'!$I$6-'СЕТ СН'!$I$23</f>
        <v>1468.3800443300001</v>
      </c>
      <c r="G124" s="36">
        <f>SUMIFS(СВЦЭМ!$D$33:$D$776,СВЦЭМ!$A$33:$A$776,$A124,СВЦЭМ!$B$33:$B$776,G$119)+'СЕТ СН'!$I$11+СВЦЭМ!$D$10+'СЕТ СН'!$I$6-'СЕТ СН'!$I$23</f>
        <v>1462.25202212</v>
      </c>
      <c r="H124" s="36">
        <f>SUMIFS(СВЦЭМ!$D$33:$D$776,СВЦЭМ!$A$33:$A$776,$A124,СВЦЭМ!$B$33:$B$776,H$119)+'СЕТ СН'!$I$11+СВЦЭМ!$D$10+'СЕТ СН'!$I$6-'СЕТ СН'!$I$23</f>
        <v>1419.70719734</v>
      </c>
      <c r="I124" s="36">
        <f>SUMIFS(СВЦЭМ!$D$33:$D$776,СВЦЭМ!$A$33:$A$776,$A124,СВЦЭМ!$B$33:$B$776,I$119)+'СЕТ СН'!$I$11+СВЦЭМ!$D$10+'СЕТ СН'!$I$6-'СЕТ СН'!$I$23</f>
        <v>1371.6524220600002</v>
      </c>
      <c r="J124" s="36">
        <f>SUMIFS(СВЦЭМ!$D$33:$D$776,СВЦЭМ!$A$33:$A$776,$A124,СВЦЭМ!$B$33:$B$776,J$119)+'СЕТ СН'!$I$11+СВЦЭМ!$D$10+'СЕТ СН'!$I$6-'СЕТ СН'!$I$23</f>
        <v>1328.4925885300001</v>
      </c>
      <c r="K124" s="36">
        <f>SUMIFS(СВЦЭМ!$D$33:$D$776,СВЦЭМ!$A$33:$A$776,$A124,СВЦЭМ!$B$33:$B$776,K$119)+'СЕТ СН'!$I$11+СВЦЭМ!$D$10+'СЕТ СН'!$I$6-'СЕТ СН'!$I$23</f>
        <v>1305.4458825200002</v>
      </c>
      <c r="L124" s="36">
        <f>SUMIFS(СВЦЭМ!$D$33:$D$776,СВЦЭМ!$A$33:$A$776,$A124,СВЦЭМ!$B$33:$B$776,L$119)+'СЕТ СН'!$I$11+СВЦЭМ!$D$10+'СЕТ СН'!$I$6-'СЕТ СН'!$I$23</f>
        <v>1298.6095262600002</v>
      </c>
      <c r="M124" s="36">
        <f>SUMIFS(СВЦЭМ!$D$33:$D$776,СВЦЭМ!$A$33:$A$776,$A124,СВЦЭМ!$B$33:$B$776,M$119)+'СЕТ СН'!$I$11+СВЦЭМ!$D$10+'СЕТ СН'!$I$6-'СЕТ СН'!$I$23</f>
        <v>1281.44313012</v>
      </c>
      <c r="N124" s="36">
        <f>SUMIFS(СВЦЭМ!$D$33:$D$776,СВЦЭМ!$A$33:$A$776,$A124,СВЦЭМ!$B$33:$B$776,N$119)+'СЕТ СН'!$I$11+СВЦЭМ!$D$10+'СЕТ СН'!$I$6-'СЕТ СН'!$I$23</f>
        <v>1309.76104687</v>
      </c>
      <c r="O124" s="36">
        <f>SUMIFS(СВЦЭМ!$D$33:$D$776,СВЦЭМ!$A$33:$A$776,$A124,СВЦЭМ!$B$33:$B$776,O$119)+'СЕТ СН'!$I$11+СВЦЭМ!$D$10+'СЕТ СН'!$I$6-'СЕТ СН'!$I$23</f>
        <v>1320.6914785900001</v>
      </c>
      <c r="P124" s="36">
        <f>SUMIFS(СВЦЭМ!$D$33:$D$776,СВЦЭМ!$A$33:$A$776,$A124,СВЦЭМ!$B$33:$B$776,P$119)+'СЕТ СН'!$I$11+СВЦЭМ!$D$10+'СЕТ СН'!$I$6-'СЕТ СН'!$I$23</f>
        <v>1334.5426777</v>
      </c>
      <c r="Q124" s="36">
        <f>SUMIFS(СВЦЭМ!$D$33:$D$776,СВЦЭМ!$A$33:$A$776,$A124,СВЦЭМ!$B$33:$B$776,Q$119)+'СЕТ СН'!$I$11+СВЦЭМ!$D$10+'СЕТ СН'!$I$6-'СЕТ СН'!$I$23</f>
        <v>1278.1213892100002</v>
      </c>
      <c r="R124" s="36">
        <f>SUMIFS(СВЦЭМ!$D$33:$D$776,СВЦЭМ!$A$33:$A$776,$A124,СВЦЭМ!$B$33:$B$776,R$119)+'СЕТ СН'!$I$11+СВЦЭМ!$D$10+'СЕТ СН'!$I$6-'СЕТ СН'!$I$23</f>
        <v>1231.9054126000001</v>
      </c>
      <c r="S124" s="36">
        <f>SUMIFS(СВЦЭМ!$D$33:$D$776,СВЦЭМ!$A$33:$A$776,$A124,СВЦЭМ!$B$33:$B$776,S$119)+'СЕТ СН'!$I$11+СВЦЭМ!$D$10+'СЕТ СН'!$I$6-'СЕТ СН'!$I$23</f>
        <v>1240.7787398400001</v>
      </c>
      <c r="T124" s="36">
        <f>SUMIFS(СВЦЭМ!$D$33:$D$776,СВЦЭМ!$A$33:$A$776,$A124,СВЦЭМ!$B$33:$B$776,T$119)+'СЕТ СН'!$I$11+СВЦЭМ!$D$10+'СЕТ СН'!$I$6-'СЕТ СН'!$I$23</f>
        <v>1240.49422136</v>
      </c>
      <c r="U124" s="36">
        <f>SUMIFS(СВЦЭМ!$D$33:$D$776,СВЦЭМ!$A$33:$A$776,$A124,СВЦЭМ!$B$33:$B$776,U$119)+'СЕТ СН'!$I$11+СВЦЭМ!$D$10+'СЕТ СН'!$I$6-'СЕТ СН'!$I$23</f>
        <v>1224.1867257900001</v>
      </c>
      <c r="V124" s="36">
        <f>SUMIFS(СВЦЭМ!$D$33:$D$776,СВЦЭМ!$A$33:$A$776,$A124,СВЦЭМ!$B$33:$B$776,V$119)+'СЕТ СН'!$I$11+СВЦЭМ!$D$10+'СЕТ СН'!$I$6-'СЕТ СН'!$I$23</f>
        <v>1219.8125986100001</v>
      </c>
      <c r="W124" s="36">
        <f>SUMIFS(СВЦЭМ!$D$33:$D$776,СВЦЭМ!$A$33:$A$776,$A124,СВЦЭМ!$B$33:$B$776,W$119)+'СЕТ СН'!$I$11+СВЦЭМ!$D$10+'СЕТ СН'!$I$6-'СЕТ СН'!$I$23</f>
        <v>1195.9296125800001</v>
      </c>
      <c r="X124" s="36">
        <f>SUMIFS(СВЦЭМ!$D$33:$D$776,СВЦЭМ!$A$33:$A$776,$A124,СВЦЭМ!$B$33:$B$776,X$119)+'СЕТ СН'!$I$11+СВЦЭМ!$D$10+'СЕТ СН'!$I$6-'СЕТ СН'!$I$23</f>
        <v>1222.7685377</v>
      </c>
      <c r="Y124" s="36">
        <f>SUMIFS(СВЦЭМ!$D$33:$D$776,СВЦЭМ!$A$33:$A$776,$A124,СВЦЭМ!$B$33:$B$776,Y$119)+'СЕТ СН'!$I$11+СВЦЭМ!$D$10+'СЕТ СН'!$I$6-'СЕТ СН'!$I$23</f>
        <v>1305.9095529400001</v>
      </c>
    </row>
    <row r="125" spans="1:27" ht="15.75" x14ac:dyDescent="0.2">
      <c r="A125" s="35">
        <f t="shared" si="3"/>
        <v>43622</v>
      </c>
      <c r="B125" s="36">
        <f>SUMIFS(СВЦЭМ!$D$33:$D$776,СВЦЭМ!$A$33:$A$776,$A125,СВЦЭМ!$B$33:$B$776,B$119)+'СЕТ СН'!$I$11+СВЦЭМ!$D$10+'СЕТ СН'!$I$6-'СЕТ СН'!$I$23</f>
        <v>1411.5512701800001</v>
      </c>
      <c r="C125" s="36">
        <f>SUMIFS(СВЦЭМ!$D$33:$D$776,СВЦЭМ!$A$33:$A$776,$A125,СВЦЭМ!$B$33:$B$776,C$119)+'СЕТ СН'!$I$11+СВЦЭМ!$D$10+'СЕТ СН'!$I$6-'СЕТ СН'!$I$23</f>
        <v>1453.2953662100001</v>
      </c>
      <c r="D125" s="36">
        <f>SUMIFS(СВЦЭМ!$D$33:$D$776,СВЦЭМ!$A$33:$A$776,$A125,СВЦЭМ!$B$33:$B$776,D$119)+'СЕТ СН'!$I$11+СВЦЭМ!$D$10+'СЕТ СН'!$I$6-'СЕТ СН'!$I$23</f>
        <v>1465.43125461</v>
      </c>
      <c r="E125" s="36">
        <f>SUMIFS(СВЦЭМ!$D$33:$D$776,СВЦЭМ!$A$33:$A$776,$A125,СВЦЭМ!$B$33:$B$776,E$119)+'СЕТ СН'!$I$11+СВЦЭМ!$D$10+'СЕТ СН'!$I$6-'СЕТ СН'!$I$23</f>
        <v>1478.0678641700001</v>
      </c>
      <c r="F125" s="36">
        <f>SUMIFS(СВЦЭМ!$D$33:$D$776,СВЦЭМ!$A$33:$A$776,$A125,СВЦЭМ!$B$33:$B$776,F$119)+'СЕТ СН'!$I$11+СВЦЭМ!$D$10+'СЕТ СН'!$I$6-'СЕТ СН'!$I$23</f>
        <v>1472.95959896</v>
      </c>
      <c r="G125" s="36">
        <f>SUMIFS(СВЦЭМ!$D$33:$D$776,СВЦЭМ!$A$33:$A$776,$A125,СВЦЭМ!$B$33:$B$776,G$119)+'СЕТ СН'!$I$11+СВЦЭМ!$D$10+'СЕТ СН'!$I$6-'СЕТ СН'!$I$23</f>
        <v>1466.7122956200001</v>
      </c>
      <c r="H125" s="36">
        <f>SUMIFS(СВЦЭМ!$D$33:$D$776,СВЦЭМ!$A$33:$A$776,$A125,СВЦЭМ!$B$33:$B$776,H$119)+'СЕТ СН'!$I$11+СВЦЭМ!$D$10+'СЕТ СН'!$I$6-'СЕТ СН'!$I$23</f>
        <v>1407.0350582900001</v>
      </c>
      <c r="I125" s="36">
        <f>SUMIFS(СВЦЭМ!$D$33:$D$776,СВЦЭМ!$A$33:$A$776,$A125,СВЦЭМ!$B$33:$B$776,I$119)+'СЕТ СН'!$I$11+СВЦЭМ!$D$10+'СЕТ СН'!$I$6-'СЕТ СН'!$I$23</f>
        <v>1327.7646879600002</v>
      </c>
      <c r="J125" s="36">
        <f>SUMIFS(СВЦЭМ!$D$33:$D$776,СВЦЭМ!$A$33:$A$776,$A125,СВЦЭМ!$B$33:$B$776,J$119)+'СЕТ СН'!$I$11+СВЦЭМ!$D$10+'СЕТ СН'!$I$6-'СЕТ СН'!$I$23</f>
        <v>1283.3756717700001</v>
      </c>
      <c r="K125" s="36">
        <f>SUMIFS(СВЦЭМ!$D$33:$D$776,СВЦЭМ!$A$33:$A$776,$A125,СВЦЭМ!$B$33:$B$776,K$119)+'СЕТ СН'!$I$11+СВЦЭМ!$D$10+'СЕТ СН'!$I$6-'СЕТ СН'!$I$23</f>
        <v>1245.1772289200001</v>
      </c>
      <c r="L125" s="36">
        <f>SUMIFS(СВЦЭМ!$D$33:$D$776,СВЦЭМ!$A$33:$A$776,$A125,СВЦЭМ!$B$33:$B$776,L$119)+'СЕТ СН'!$I$11+СВЦЭМ!$D$10+'СЕТ СН'!$I$6-'СЕТ СН'!$I$23</f>
        <v>1242.0225811500002</v>
      </c>
      <c r="M125" s="36">
        <f>SUMIFS(СВЦЭМ!$D$33:$D$776,СВЦЭМ!$A$33:$A$776,$A125,СВЦЭМ!$B$33:$B$776,M$119)+'СЕТ СН'!$I$11+СВЦЭМ!$D$10+'СЕТ СН'!$I$6-'СЕТ СН'!$I$23</f>
        <v>1246.4242972700001</v>
      </c>
      <c r="N125" s="36">
        <f>SUMIFS(СВЦЭМ!$D$33:$D$776,СВЦЭМ!$A$33:$A$776,$A125,СВЦЭМ!$B$33:$B$776,N$119)+'СЕТ СН'!$I$11+СВЦЭМ!$D$10+'СЕТ СН'!$I$6-'СЕТ СН'!$I$23</f>
        <v>1249.5722889400001</v>
      </c>
      <c r="O125" s="36">
        <f>SUMIFS(СВЦЭМ!$D$33:$D$776,СВЦЭМ!$A$33:$A$776,$A125,СВЦЭМ!$B$33:$B$776,O$119)+'СЕТ СН'!$I$11+СВЦЭМ!$D$10+'СЕТ СН'!$I$6-'СЕТ СН'!$I$23</f>
        <v>1245.5516830400002</v>
      </c>
      <c r="P125" s="36">
        <f>SUMIFS(СВЦЭМ!$D$33:$D$776,СВЦЭМ!$A$33:$A$776,$A125,СВЦЭМ!$B$33:$B$776,P$119)+'СЕТ СН'!$I$11+СВЦЭМ!$D$10+'СЕТ СН'!$I$6-'СЕТ СН'!$I$23</f>
        <v>1266.7078574500001</v>
      </c>
      <c r="Q125" s="36">
        <f>SUMIFS(СВЦЭМ!$D$33:$D$776,СВЦЭМ!$A$33:$A$776,$A125,СВЦЭМ!$B$33:$B$776,Q$119)+'СЕТ СН'!$I$11+СВЦЭМ!$D$10+'СЕТ СН'!$I$6-'СЕТ СН'!$I$23</f>
        <v>1239.6925020000001</v>
      </c>
      <c r="R125" s="36">
        <f>SUMIFS(СВЦЭМ!$D$33:$D$776,СВЦЭМ!$A$33:$A$776,$A125,СВЦЭМ!$B$33:$B$776,R$119)+'СЕТ СН'!$I$11+СВЦЭМ!$D$10+'СЕТ СН'!$I$6-'СЕТ СН'!$I$23</f>
        <v>1202.2182229700002</v>
      </c>
      <c r="S125" s="36">
        <f>SUMIFS(СВЦЭМ!$D$33:$D$776,СВЦЭМ!$A$33:$A$776,$A125,СВЦЭМ!$B$33:$B$776,S$119)+'СЕТ СН'!$I$11+СВЦЭМ!$D$10+'СЕТ СН'!$I$6-'СЕТ СН'!$I$23</f>
        <v>1192.0423233000001</v>
      </c>
      <c r="T125" s="36">
        <f>SUMIFS(СВЦЭМ!$D$33:$D$776,СВЦЭМ!$A$33:$A$776,$A125,СВЦЭМ!$B$33:$B$776,T$119)+'СЕТ СН'!$I$11+СВЦЭМ!$D$10+'СЕТ СН'!$I$6-'СЕТ СН'!$I$23</f>
        <v>1186.6184874200001</v>
      </c>
      <c r="U125" s="36">
        <f>SUMIFS(СВЦЭМ!$D$33:$D$776,СВЦЭМ!$A$33:$A$776,$A125,СВЦЭМ!$B$33:$B$776,U$119)+'СЕТ СН'!$I$11+СВЦЭМ!$D$10+'СЕТ СН'!$I$6-'СЕТ СН'!$I$23</f>
        <v>1171.3666851400001</v>
      </c>
      <c r="V125" s="36">
        <f>SUMIFS(СВЦЭМ!$D$33:$D$776,СВЦЭМ!$A$33:$A$776,$A125,СВЦЭМ!$B$33:$B$776,V$119)+'СЕТ СН'!$I$11+СВЦЭМ!$D$10+'СЕТ СН'!$I$6-'СЕТ СН'!$I$23</f>
        <v>1162.1986162100002</v>
      </c>
      <c r="W125" s="36">
        <f>SUMIFS(СВЦЭМ!$D$33:$D$776,СВЦЭМ!$A$33:$A$776,$A125,СВЦЭМ!$B$33:$B$776,W$119)+'СЕТ СН'!$I$11+СВЦЭМ!$D$10+'СЕТ СН'!$I$6-'СЕТ СН'!$I$23</f>
        <v>1144.50192709</v>
      </c>
      <c r="X125" s="36">
        <f>SUMIFS(СВЦЭМ!$D$33:$D$776,СВЦЭМ!$A$33:$A$776,$A125,СВЦЭМ!$B$33:$B$776,X$119)+'СЕТ СН'!$I$11+СВЦЭМ!$D$10+'СЕТ СН'!$I$6-'СЕТ СН'!$I$23</f>
        <v>1178.81236799</v>
      </c>
      <c r="Y125" s="36">
        <f>SUMIFS(СВЦЭМ!$D$33:$D$776,СВЦЭМ!$A$33:$A$776,$A125,СВЦЭМ!$B$33:$B$776,Y$119)+'СЕТ СН'!$I$11+СВЦЭМ!$D$10+'СЕТ СН'!$I$6-'СЕТ СН'!$I$23</f>
        <v>1282.81792862</v>
      </c>
    </row>
    <row r="126" spans="1:27" ht="15.75" x14ac:dyDescent="0.2">
      <c r="A126" s="35">
        <f t="shared" si="3"/>
        <v>43623</v>
      </c>
      <c r="B126" s="36">
        <f>SUMIFS(СВЦЭМ!$D$33:$D$776,СВЦЭМ!$A$33:$A$776,$A126,СВЦЭМ!$B$33:$B$776,B$119)+'СЕТ СН'!$I$11+СВЦЭМ!$D$10+'СЕТ СН'!$I$6-'СЕТ СН'!$I$23</f>
        <v>1346.1037120200001</v>
      </c>
      <c r="C126" s="36">
        <f>SUMIFS(СВЦЭМ!$D$33:$D$776,СВЦЭМ!$A$33:$A$776,$A126,СВЦЭМ!$B$33:$B$776,C$119)+'СЕТ СН'!$I$11+СВЦЭМ!$D$10+'СЕТ СН'!$I$6-'СЕТ СН'!$I$23</f>
        <v>1402.6766949400001</v>
      </c>
      <c r="D126" s="36">
        <f>SUMIFS(СВЦЭМ!$D$33:$D$776,СВЦЭМ!$A$33:$A$776,$A126,СВЦЭМ!$B$33:$B$776,D$119)+'СЕТ СН'!$I$11+СВЦЭМ!$D$10+'СЕТ СН'!$I$6-'СЕТ СН'!$I$23</f>
        <v>1436.10995202</v>
      </c>
      <c r="E126" s="36">
        <f>SUMIFS(СВЦЭМ!$D$33:$D$776,СВЦЭМ!$A$33:$A$776,$A126,СВЦЭМ!$B$33:$B$776,E$119)+'СЕТ СН'!$I$11+СВЦЭМ!$D$10+'СЕТ СН'!$I$6-'СЕТ СН'!$I$23</f>
        <v>1442.3318688000002</v>
      </c>
      <c r="F126" s="36">
        <f>SUMIFS(СВЦЭМ!$D$33:$D$776,СВЦЭМ!$A$33:$A$776,$A126,СВЦЭМ!$B$33:$B$776,F$119)+'СЕТ СН'!$I$11+СВЦЭМ!$D$10+'СЕТ СН'!$I$6-'СЕТ СН'!$I$23</f>
        <v>1436.0574443100002</v>
      </c>
      <c r="G126" s="36">
        <f>SUMIFS(СВЦЭМ!$D$33:$D$776,СВЦЭМ!$A$33:$A$776,$A126,СВЦЭМ!$B$33:$B$776,G$119)+'СЕТ СН'!$I$11+СВЦЭМ!$D$10+'СЕТ СН'!$I$6-'СЕТ СН'!$I$23</f>
        <v>1433.6649104200001</v>
      </c>
      <c r="H126" s="36">
        <f>SUMIFS(СВЦЭМ!$D$33:$D$776,СВЦЭМ!$A$33:$A$776,$A126,СВЦЭМ!$B$33:$B$776,H$119)+'СЕТ СН'!$I$11+СВЦЭМ!$D$10+'СЕТ СН'!$I$6-'СЕТ СН'!$I$23</f>
        <v>1381.45262645</v>
      </c>
      <c r="I126" s="36">
        <f>SUMIFS(СВЦЭМ!$D$33:$D$776,СВЦЭМ!$A$33:$A$776,$A126,СВЦЭМ!$B$33:$B$776,I$119)+'СЕТ СН'!$I$11+СВЦЭМ!$D$10+'СЕТ СН'!$I$6-'СЕТ СН'!$I$23</f>
        <v>1312.4118357500001</v>
      </c>
      <c r="J126" s="36">
        <f>SUMIFS(СВЦЭМ!$D$33:$D$776,СВЦЭМ!$A$33:$A$776,$A126,СВЦЭМ!$B$33:$B$776,J$119)+'СЕТ СН'!$I$11+СВЦЭМ!$D$10+'СЕТ СН'!$I$6-'СЕТ СН'!$I$23</f>
        <v>1272.5164747000001</v>
      </c>
      <c r="K126" s="36">
        <f>SUMIFS(СВЦЭМ!$D$33:$D$776,СВЦЭМ!$A$33:$A$776,$A126,СВЦЭМ!$B$33:$B$776,K$119)+'СЕТ СН'!$I$11+СВЦЭМ!$D$10+'СЕТ СН'!$I$6-'СЕТ СН'!$I$23</f>
        <v>1268.9005007400001</v>
      </c>
      <c r="L126" s="36">
        <f>SUMIFS(СВЦЭМ!$D$33:$D$776,СВЦЭМ!$A$33:$A$776,$A126,СВЦЭМ!$B$33:$B$776,L$119)+'СЕТ СН'!$I$11+СВЦЭМ!$D$10+'СЕТ СН'!$I$6-'СЕТ СН'!$I$23</f>
        <v>1274.1085062700001</v>
      </c>
      <c r="M126" s="36">
        <f>SUMIFS(СВЦЭМ!$D$33:$D$776,СВЦЭМ!$A$33:$A$776,$A126,СВЦЭМ!$B$33:$B$776,M$119)+'СЕТ СН'!$I$11+СВЦЭМ!$D$10+'СЕТ СН'!$I$6-'СЕТ СН'!$I$23</f>
        <v>1262.05733334</v>
      </c>
      <c r="N126" s="36">
        <f>SUMIFS(СВЦЭМ!$D$33:$D$776,СВЦЭМ!$A$33:$A$776,$A126,СВЦЭМ!$B$33:$B$776,N$119)+'СЕТ СН'!$I$11+СВЦЭМ!$D$10+'СЕТ СН'!$I$6-'СЕТ СН'!$I$23</f>
        <v>1275.13919938</v>
      </c>
      <c r="O126" s="36">
        <f>SUMIFS(СВЦЭМ!$D$33:$D$776,СВЦЭМ!$A$33:$A$776,$A126,СВЦЭМ!$B$33:$B$776,O$119)+'СЕТ СН'!$I$11+СВЦЭМ!$D$10+'СЕТ СН'!$I$6-'СЕТ СН'!$I$23</f>
        <v>1272.0967900600001</v>
      </c>
      <c r="P126" s="36">
        <f>SUMIFS(СВЦЭМ!$D$33:$D$776,СВЦЭМ!$A$33:$A$776,$A126,СВЦЭМ!$B$33:$B$776,P$119)+'СЕТ СН'!$I$11+СВЦЭМ!$D$10+'СЕТ СН'!$I$6-'СЕТ СН'!$I$23</f>
        <v>1286.2149272000001</v>
      </c>
      <c r="Q126" s="36">
        <f>SUMIFS(СВЦЭМ!$D$33:$D$776,СВЦЭМ!$A$33:$A$776,$A126,СВЦЭМ!$B$33:$B$776,Q$119)+'СЕТ СН'!$I$11+СВЦЭМ!$D$10+'СЕТ СН'!$I$6-'СЕТ СН'!$I$23</f>
        <v>1239.5299501300001</v>
      </c>
      <c r="R126" s="36">
        <f>SUMIFS(СВЦЭМ!$D$33:$D$776,СВЦЭМ!$A$33:$A$776,$A126,СВЦЭМ!$B$33:$B$776,R$119)+'СЕТ СН'!$I$11+СВЦЭМ!$D$10+'СЕТ СН'!$I$6-'СЕТ СН'!$I$23</f>
        <v>1197.3429846200002</v>
      </c>
      <c r="S126" s="36">
        <f>SUMIFS(СВЦЭМ!$D$33:$D$776,СВЦЭМ!$A$33:$A$776,$A126,СВЦЭМ!$B$33:$B$776,S$119)+'СЕТ СН'!$I$11+СВЦЭМ!$D$10+'СЕТ СН'!$I$6-'СЕТ СН'!$I$23</f>
        <v>1204.8035499600001</v>
      </c>
      <c r="T126" s="36">
        <f>SUMIFS(СВЦЭМ!$D$33:$D$776,СВЦЭМ!$A$33:$A$776,$A126,СВЦЭМ!$B$33:$B$776,T$119)+'СЕТ СН'!$I$11+СВЦЭМ!$D$10+'СЕТ СН'!$I$6-'СЕТ СН'!$I$23</f>
        <v>1201.9401829000001</v>
      </c>
      <c r="U126" s="36">
        <f>SUMIFS(СВЦЭМ!$D$33:$D$776,СВЦЭМ!$A$33:$A$776,$A126,СВЦЭМ!$B$33:$B$776,U$119)+'СЕТ СН'!$I$11+СВЦЭМ!$D$10+'СЕТ СН'!$I$6-'СЕТ СН'!$I$23</f>
        <v>1190.92670144</v>
      </c>
      <c r="V126" s="36">
        <f>SUMIFS(СВЦЭМ!$D$33:$D$776,СВЦЭМ!$A$33:$A$776,$A126,СВЦЭМ!$B$33:$B$776,V$119)+'СЕТ СН'!$I$11+СВЦЭМ!$D$10+'СЕТ СН'!$I$6-'СЕТ СН'!$I$23</f>
        <v>1173.1432928200002</v>
      </c>
      <c r="W126" s="36">
        <f>SUMIFS(СВЦЭМ!$D$33:$D$776,СВЦЭМ!$A$33:$A$776,$A126,СВЦЭМ!$B$33:$B$776,W$119)+'СЕТ СН'!$I$11+СВЦЭМ!$D$10+'СЕТ СН'!$I$6-'СЕТ СН'!$I$23</f>
        <v>1137.7865141900002</v>
      </c>
      <c r="X126" s="36">
        <f>SUMIFS(СВЦЭМ!$D$33:$D$776,СВЦЭМ!$A$33:$A$776,$A126,СВЦЭМ!$B$33:$B$776,X$119)+'СЕТ СН'!$I$11+СВЦЭМ!$D$10+'СЕТ СН'!$I$6-'СЕТ СН'!$I$23</f>
        <v>1112.55556374</v>
      </c>
      <c r="Y126" s="36">
        <f>SUMIFS(СВЦЭМ!$D$33:$D$776,СВЦЭМ!$A$33:$A$776,$A126,СВЦЭМ!$B$33:$B$776,Y$119)+'СЕТ СН'!$I$11+СВЦЭМ!$D$10+'СЕТ СН'!$I$6-'СЕТ СН'!$I$23</f>
        <v>1194.4429042300001</v>
      </c>
    </row>
    <row r="127" spans="1:27" ht="15.75" x14ac:dyDescent="0.2">
      <c r="A127" s="35">
        <f t="shared" si="3"/>
        <v>43624</v>
      </c>
      <c r="B127" s="36">
        <f>SUMIFS(СВЦЭМ!$D$33:$D$776,СВЦЭМ!$A$33:$A$776,$A127,СВЦЭМ!$B$33:$B$776,B$119)+'СЕТ СН'!$I$11+СВЦЭМ!$D$10+'СЕТ СН'!$I$6-'СЕТ СН'!$I$23</f>
        <v>1246.3813023</v>
      </c>
      <c r="C127" s="36">
        <f>SUMIFS(СВЦЭМ!$D$33:$D$776,СВЦЭМ!$A$33:$A$776,$A127,СВЦЭМ!$B$33:$B$776,C$119)+'СЕТ СН'!$I$11+СВЦЭМ!$D$10+'СЕТ СН'!$I$6-'СЕТ СН'!$I$23</f>
        <v>1239.4302695800002</v>
      </c>
      <c r="D127" s="36">
        <f>SUMIFS(СВЦЭМ!$D$33:$D$776,СВЦЭМ!$A$33:$A$776,$A127,СВЦЭМ!$B$33:$B$776,D$119)+'СЕТ СН'!$I$11+СВЦЭМ!$D$10+'СЕТ СН'!$I$6-'СЕТ СН'!$I$23</f>
        <v>1263.2211561700001</v>
      </c>
      <c r="E127" s="36">
        <f>SUMIFS(СВЦЭМ!$D$33:$D$776,СВЦЭМ!$A$33:$A$776,$A127,СВЦЭМ!$B$33:$B$776,E$119)+'СЕТ СН'!$I$11+СВЦЭМ!$D$10+'СЕТ СН'!$I$6-'СЕТ СН'!$I$23</f>
        <v>1298.4375247400001</v>
      </c>
      <c r="F127" s="36">
        <f>SUMIFS(СВЦЭМ!$D$33:$D$776,СВЦЭМ!$A$33:$A$776,$A127,СВЦЭМ!$B$33:$B$776,F$119)+'СЕТ СН'!$I$11+СВЦЭМ!$D$10+'СЕТ СН'!$I$6-'СЕТ СН'!$I$23</f>
        <v>1300.3519183200001</v>
      </c>
      <c r="G127" s="36">
        <f>SUMIFS(СВЦЭМ!$D$33:$D$776,СВЦЭМ!$A$33:$A$776,$A127,СВЦЭМ!$B$33:$B$776,G$119)+'СЕТ СН'!$I$11+СВЦЭМ!$D$10+'СЕТ СН'!$I$6-'СЕТ СН'!$I$23</f>
        <v>1290.2195255500001</v>
      </c>
      <c r="H127" s="36">
        <f>SUMIFS(СВЦЭМ!$D$33:$D$776,СВЦЭМ!$A$33:$A$776,$A127,СВЦЭМ!$B$33:$B$776,H$119)+'СЕТ СН'!$I$11+СВЦЭМ!$D$10+'СЕТ СН'!$I$6-'СЕТ СН'!$I$23</f>
        <v>1293.2976286400001</v>
      </c>
      <c r="I127" s="36">
        <f>SUMIFS(СВЦЭМ!$D$33:$D$776,СВЦЭМ!$A$33:$A$776,$A127,СВЦЭМ!$B$33:$B$776,I$119)+'СЕТ СН'!$I$11+СВЦЭМ!$D$10+'СЕТ СН'!$I$6-'СЕТ СН'!$I$23</f>
        <v>1262.5440841100001</v>
      </c>
      <c r="J127" s="36">
        <f>SUMIFS(СВЦЭМ!$D$33:$D$776,СВЦЭМ!$A$33:$A$776,$A127,СВЦЭМ!$B$33:$B$776,J$119)+'СЕТ СН'!$I$11+СВЦЭМ!$D$10+'СЕТ СН'!$I$6-'СЕТ СН'!$I$23</f>
        <v>1273.1245626100001</v>
      </c>
      <c r="K127" s="36">
        <f>SUMIFS(СВЦЭМ!$D$33:$D$776,СВЦЭМ!$A$33:$A$776,$A127,СВЦЭМ!$B$33:$B$776,K$119)+'СЕТ СН'!$I$11+СВЦЭМ!$D$10+'СЕТ СН'!$I$6-'СЕТ СН'!$I$23</f>
        <v>1296.13094224</v>
      </c>
      <c r="L127" s="36">
        <f>SUMIFS(СВЦЭМ!$D$33:$D$776,СВЦЭМ!$A$33:$A$776,$A127,СВЦЭМ!$B$33:$B$776,L$119)+'СЕТ СН'!$I$11+СВЦЭМ!$D$10+'СЕТ СН'!$I$6-'СЕТ СН'!$I$23</f>
        <v>1303.4869563</v>
      </c>
      <c r="M127" s="36">
        <f>SUMIFS(СВЦЭМ!$D$33:$D$776,СВЦЭМ!$A$33:$A$776,$A127,СВЦЭМ!$B$33:$B$776,M$119)+'СЕТ СН'!$I$11+СВЦЭМ!$D$10+'СЕТ СН'!$I$6-'СЕТ СН'!$I$23</f>
        <v>1288.8592468900001</v>
      </c>
      <c r="N127" s="36">
        <f>SUMIFS(СВЦЭМ!$D$33:$D$776,СВЦЭМ!$A$33:$A$776,$A127,СВЦЭМ!$B$33:$B$776,N$119)+'СЕТ СН'!$I$11+СВЦЭМ!$D$10+'СЕТ СН'!$I$6-'СЕТ СН'!$I$23</f>
        <v>1294.9296683600001</v>
      </c>
      <c r="O127" s="36">
        <f>SUMIFS(СВЦЭМ!$D$33:$D$776,СВЦЭМ!$A$33:$A$776,$A127,СВЦЭМ!$B$33:$B$776,O$119)+'СЕТ СН'!$I$11+СВЦЭМ!$D$10+'СЕТ СН'!$I$6-'СЕТ СН'!$I$23</f>
        <v>1283.1018123400002</v>
      </c>
      <c r="P127" s="36">
        <f>SUMIFS(СВЦЭМ!$D$33:$D$776,СВЦЭМ!$A$33:$A$776,$A127,СВЦЭМ!$B$33:$B$776,P$119)+'СЕТ СН'!$I$11+СВЦЭМ!$D$10+'СЕТ СН'!$I$6-'СЕТ СН'!$I$23</f>
        <v>1290.27929556</v>
      </c>
      <c r="Q127" s="36">
        <f>SUMIFS(СВЦЭМ!$D$33:$D$776,СВЦЭМ!$A$33:$A$776,$A127,СВЦЭМ!$B$33:$B$776,Q$119)+'СЕТ СН'!$I$11+СВЦЭМ!$D$10+'СЕТ СН'!$I$6-'СЕТ СН'!$I$23</f>
        <v>1172.11936881</v>
      </c>
      <c r="R127" s="36">
        <f>SUMIFS(СВЦЭМ!$D$33:$D$776,СВЦЭМ!$A$33:$A$776,$A127,СВЦЭМ!$B$33:$B$776,R$119)+'СЕТ СН'!$I$11+СВЦЭМ!$D$10+'СЕТ СН'!$I$6-'СЕТ СН'!$I$23</f>
        <v>1129.9844536100002</v>
      </c>
      <c r="S127" s="36">
        <f>SUMIFS(СВЦЭМ!$D$33:$D$776,СВЦЭМ!$A$33:$A$776,$A127,СВЦЭМ!$B$33:$B$776,S$119)+'СЕТ СН'!$I$11+СВЦЭМ!$D$10+'СЕТ СН'!$I$6-'СЕТ СН'!$I$23</f>
        <v>1120.0645400600001</v>
      </c>
      <c r="T127" s="36">
        <f>SUMIFS(СВЦЭМ!$D$33:$D$776,СВЦЭМ!$A$33:$A$776,$A127,СВЦЭМ!$B$33:$B$776,T$119)+'СЕТ СН'!$I$11+СВЦЭМ!$D$10+'СЕТ СН'!$I$6-'СЕТ СН'!$I$23</f>
        <v>1116.6824828200001</v>
      </c>
      <c r="U127" s="36">
        <f>SUMIFS(СВЦЭМ!$D$33:$D$776,СВЦЭМ!$A$33:$A$776,$A127,СВЦЭМ!$B$33:$B$776,U$119)+'СЕТ СН'!$I$11+СВЦЭМ!$D$10+'СЕТ СН'!$I$6-'СЕТ СН'!$I$23</f>
        <v>1108.28331299</v>
      </c>
      <c r="V127" s="36">
        <f>SUMIFS(СВЦЭМ!$D$33:$D$776,СВЦЭМ!$A$33:$A$776,$A127,СВЦЭМ!$B$33:$B$776,V$119)+'СЕТ СН'!$I$11+СВЦЭМ!$D$10+'СЕТ СН'!$I$6-'СЕТ СН'!$I$23</f>
        <v>1094.25313291</v>
      </c>
      <c r="W127" s="36">
        <f>SUMIFS(СВЦЭМ!$D$33:$D$776,СВЦЭМ!$A$33:$A$776,$A127,СВЦЭМ!$B$33:$B$776,W$119)+'СЕТ СН'!$I$11+СВЦЭМ!$D$10+'СЕТ СН'!$I$6-'СЕТ СН'!$I$23</f>
        <v>1073.31415064</v>
      </c>
      <c r="X127" s="36">
        <f>SUMIFS(СВЦЭМ!$D$33:$D$776,СВЦЭМ!$A$33:$A$776,$A127,СВЦЭМ!$B$33:$B$776,X$119)+'СЕТ СН'!$I$11+СВЦЭМ!$D$10+'СЕТ СН'!$I$6-'СЕТ СН'!$I$23</f>
        <v>1085.5672068800002</v>
      </c>
      <c r="Y127" s="36">
        <f>SUMIFS(СВЦЭМ!$D$33:$D$776,СВЦЭМ!$A$33:$A$776,$A127,СВЦЭМ!$B$33:$B$776,Y$119)+'СЕТ СН'!$I$11+СВЦЭМ!$D$10+'СЕТ СН'!$I$6-'СЕТ СН'!$I$23</f>
        <v>1156.4379350200002</v>
      </c>
    </row>
    <row r="128" spans="1:27" ht="15.75" x14ac:dyDescent="0.2">
      <c r="A128" s="35">
        <f t="shared" si="3"/>
        <v>43625</v>
      </c>
      <c r="B128" s="36">
        <f>SUMIFS(СВЦЭМ!$D$33:$D$776,СВЦЭМ!$A$33:$A$776,$A128,СВЦЭМ!$B$33:$B$776,B$119)+'СЕТ СН'!$I$11+СВЦЭМ!$D$10+'СЕТ СН'!$I$6-'СЕТ СН'!$I$23</f>
        <v>1294.0982125400001</v>
      </c>
      <c r="C128" s="36">
        <f>SUMIFS(СВЦЭМ!$D$33:$D$776,СВЦЭМ!$A$33:$A$776,$A128,СВЦЭМ!$B$33:$B$776,C$119)+'СЕТ СН'!$I$11+СВЦЭМ!$D$10+'СЕТ СН'!$I$6-'СЕТ СН'!$I$23</f>
        <v>1322.73889394</v>
      </c>
      <c r="D128" s="36">
        <f>SUMIFS(СВЦЭМ!$D$33:$D$776,СВЦЭМ!$A$33:$A$776,$A128,СВЦЭМ!$B$33:$B$776,D$119)+'СЕТ СН'!$I$11+СВЦЭМ!$D$10+'СЕТ СН'!$I$6-'СЕТ СН'!$I$23</f>
        <v>1352.6803488800001</v>
      </c>
      <c r="E128" s="36">
        <f>SUMIFS(СВЦЭМ!$D$33:$D$776,СВЦЭМ!$A$33:$A$776,$A128,СВЦЭМ!$B$33:$B$776,E$119)+'СЕТ СН'!$I$11+СВЦЭМ!$D$10+'СЕТ СН'!$I$6-'СЕТ СН'!$I$23</f>
        <v>1362.8260386700001</v>
      </c>
      <c r="F128" s="36">
        <f>SUMIFS(СВЦЭМ!$D$33:$D$776,СВЦЭМ!$A$33:$A$776,$A128,СВЦЭМ!$B$33:$B$776,F$119)+'СЕТ СН'!$I$11+СВЦЭМ!$D$10+'СЕТ СН'!$I$6-'СЕТ СН'!$I$23</f>
        <v>1357.0544017700001</v>
      </c>
      <c r="G128" s="36">
        <f>SUMIFS(СВЦЭМ!$D$33:$D$776,СВЦЭМ!$A$33:$A$776,$A128,СВЦЭМ!$B$33:$B$776,G$119)+'СЕТ СН'!$I$11+СВЦЭМ!$D$10+'СЕТ СН'!$I$6-'СЕТ СН'!$I$23</f>
        <v>1366.0697552200002</v>
      </c>
      <c r="H128" s="36">
        <f>SUMIFS(СВЦЭМ!$D$33:$D$776,СВЦЭМ!$A$33:$A$776,$A128,СВЦЭМ!$B$33:$B$776,H$119)+'СЕТ СН'!$I$11+СВЦЭМ!$D$10+'СЕТ СН'!$I$6-'СЕТ СН'!$I$23</f>
        <v>1372.9179806500001</v>
      </c>
      <c r="I128" s="36">
        <f>SUMIFS(СВЦЭМ!$D$33:$D$776,СВЦЭМ!$A$33:$A$776,$A128,СВЦЭМ!$B$33:$B$776,I$119)+'СЕТ СН'!$I$11+СВЦЭМ!$D$10+'СЕТ СН'!$I$6-'СЕТ СН'!$I$23</f>
        <v>1327.56693447</v>
      </c>
      <c r="J128" s="36">
        <f>SUMIFS(СВЦЭМ!$D$33:$D$776,СВЦЭМ!$A$33:$A$776,$A128,СВЦЭМ!$B$33:$B$776,J$119)+'СЕТ СН'!$I$11+СВЦЭМ!$D$10+'СЕТ СН'!$I$6-'СЕТ СН'!$I$23</f>
        <v>1274.45638693</v>
      </c>
      <c r="K128" s="36">
        <f>SUMIFS(СВЦЭМ!$D$33:$D$776,СВЦЭМ!$A$33:$A$776,$A128,СВЦЭМ!$B$33:$B$776,K$119)+'СЕТ СН'!$I$11+СВЦЭМ!$D$10+'СЕТ СН'!$I$6-'СЕТ СН'!$I$23</f>
        <v>1247.3822391600002</v>
      </c>
      <c r="L128" s="36">
        <f>SUMIFS(СВЦЭМ!$D$33:$D$776,СВЦЭМ!$A$33:$A$776,$A128,СВЦЭМ!$B$33:$B$776,L$119)+'СЕТ СН'!$I$11+СВЦЭМ!$D$10+'СЕТ СН'!$I$6-'СЕТ СН'!$I$23</f>
        <v>1221.75401287</v>
      </c>
      <c r="M128" s="36">
        <f>SUMIFS(СВЦЭМ!$D$33:$D$776,СВЦЭМ!$A$33:$A$776,$A128,СВЦЭМ!$B$33:$B$776,M$119)+'СЕТ СН'!$I$11+СВЦЭМ!$D$10+'СЕТ СН'!$I$6-'СЕТ СН'!$I$23</f>
        <v>1194.0797386400002</v>
      </c>
      <c r="N128" s="36">
        <f>SUMIFS(СВЦЭМ!$D$33:$D$776,СВЦЭМ!$A$33:$A$776,$A128,СВЦЭМ!$B$33:$B$776,N$119)+'СЕТ СН'!$I$11+СВЦЭМ!$D$10+'СЕТ СН'!$I$6-'СЕТ СН'!$I$23</f>
        <v>1192.95566646</v>
      </c>
      <c r="O128" s="36">
        <f>SUMIFS(СВЦЭМ!$D$33:$D$776,СВЦЭМ!$A$33:$A$776,$A128,СВЦЭМ!$B$33:$B$776,O$119)+'СЕТ СН'!$I$11+СВЦЭМ!$D$10+'СЕТ СН'!$I$6-'СЕТ СН'!$I$23</f>
        <v>1191.6414980700001</v>
      </c>
      <c r="P128" s="36">
        <f>SUMIFS(СВЦЭМ!$D$33:$D$776,СВЦЭМ!$A$33:$A$776,$A128,СВЦЭМ!$B$33:$B$776,P$119)+'СЕТ СН'!$I$11+СВЦЭМ!$D$10+'СЕТ СН'!$I$6-'СЕТ СН'!$I$23</f>
        <v>1204.7480493200001</v>
      </c>
      <c r="Q128" s="36">
        <f>SUMIFS(СВЦЭМ!$D$33:$D$776,СВЦЭМ!$A$33:$A$776,$A128,СВЦЭМ!$B$33:$B$776,Q$119)+'СЕТ СН'!$I$11+СВЦЭМ!$D$10+'СЕТ СН'!$I$6-'СЕТ СН'!$I$23</f>
        <v>1167.9001470100002</v>
      </c>
      <c r="R128" s="36">
        <f>SUMIFS(СВЦЭМ!$D$33:$D$776,СВЦЭМ!$A$33:$A$776,$A128,СВЦЭМ!$B$33:$B$776,R$119)+'СЕТ СН'!$I$11+СВЦЭМ!$D$10+'СЕТ СН'!$I$6-'СЕТ СН'!$I$23</f>
        <v>1127.74741182</v>
      </c>
      <c r="S128" s="36">
        <f>SUMIFS(СВЦЭМ!$D$33:$D$776,СВЦЭМ!$A$33:$A$776,$A128,СВЦЭМ!$B$33:$B$776,S$119)+'СЕТ СН'!$I$11+СВЦЭМ!$D$10+'СЕТ СН'!$I$6-'СЕТ СН'!$I$23</f>
        <v>1135.27094145</v>
      </c>
      <c r="T128" s="36">
        <f>SUMIFS(СВЦЭМ!$D$33:$D$776,СВЦЭМ!$A$33:$A$776,$A128,СВЦЭМ!$B$33:$B$776,T$119)+'СЕТ СН'!$I$11+СВЦЭМ!$D$10+'СЕТ СН'!$I$6-'СЕТ СН'!$I$23</f>
        <v>1144.01385091</v>
      </c>
      <c r="U128" s="36">
        <f>SUMIFS(СВЦЭМ!$D$33:$D$776,СВЦЭМ!$A$33:$A$776,$A128,СВЦЭМ!$B$33:$B$776,U$119)+'СЕТ СН'!$I$11+СВЦЭМ!$D$10+'СЕТ СН'!$I$6-'СЕТ СН'!$I$23</f>
        <v>1131.1683748600001</v>
      </c>
      <c r="V128" s="36">
        <f>SUMIFS(СВЦЭМ!$D$33:$D$776,СВЦЭМ!$A$33:$A$776,$A128,СВЦЭМ!$B$33:$B$776,V$119)+'СЕТ СН'!$I$11+СВЦЭМ!$D$10+'СЕТ СН'!$I$6-'СЕТ СН'!$I$23</f>
        <v>1127.98913563</v>
      </c>
      <c r="W128" s="36">
        <f>SUMIFS(СВЦЭМ!$D$33:$D$776,СВЦЭМ!$A$33:$A$776,$A128,СВЦЭМ!$B$33:$B$776,W$119)+'СЕТ СН'!$I$11+СВЦЭМ!$D$10+'СЕТ СН'!$I$6-'СЕТ СН'!$I$23</f>
        <v>1109.3871319100001</v>
      </c>
      <c r="X128" s="36">
        <f>SUMIFS(СВЦЭМ!$D$33:$D$776,СВЦЭМ!$A$33:$A$776,$A128,СВЦЭМ!$B$33:$B$776,X$119)+'СЕТ СН'!$I$11+СВЦЭМ!$D$10+'СЕТ СН'!$I$6-'СЕТ СН'!$I$23</f>
        <v>1116.7521206500001</v>
      </c>
      <c r="Y128" s="36">
        <f>SUMIFS(СВЦЭМ!$D$33:$D$776,СВЦЭМ!$A$33:$A$776,$A128,СВЦЭМ!$B$33:$B$776,Y$119)+'СЕТ СН'!$I$11+СВЦЭМ!$D$10+'СЕТ СН'!$I$6-'СЕТ СН'!$I$23</f>
        <v>1197.28128808</v>
      </c>
    </row>
    <row r="129" spans="1:25" ht="15.75" x14ac:dyDescent="0.2">
      <c r="A129" s="35">
        <f t="shared" si="3"/>
        <v>43626</v>
      </c>
      <c r="B129" s="36">
        <f>SUMIFS(СВЦЭМ!$D$33:$D$776,СВЦЭМ!$A$33:$A$776,$A129,СВЦЭМ!$B$33:$B$776,B$119)+'СЕТ СН'!$I$11+СВЦЭМ!$D$10+'СЕТ СН'!$I$6-'СЕТ СН'!$I$23</f>
        <v>1312.41735062</v>
      </c>
      <c r="C129" s="36">
        <f>SUMIFS(СВЦЭМ!$D$33:$D$776,СВЦЭМ!$A$33:$A$776,$A129,СВЦЭМ!$B$33:$B$776,C$119)+'СЕТ СН'!$I$11+СВЦЭМ!$D$10+'СЕТ СН'!$I$6-'СЕТ СН'!$I$23</f>
        <v>1356.43913015</v>
      </c>
      <c r="D129" s="36">
        <f>SUMIFS(СВЦЭМ!$D$33:$D$776,СВЦЭМ!$A$33:$A$776,$A129,СВЦЭМ!$B$33:$B$776,D$119)+'СЕТ СН'!$I$11+СВЦЭМ!$D$10+'СЕТ СН'!$I$6-'СЕТ СН'!$I$23</f>
        <v>1377.5894200100001</v>
      </c>
      <c r="E129" s="36">
        <f>SUMIFS(СВЦЭМ!$D$33:$D$776,СВЦЭМ!$A$33:$A$776,$A129,СВЦЭМ!$B$33:$B$776,E$119)+'СЕТ СН'!$I$11+СВЦЭМ!$D$10+'СЕТ СН'!$I$6-'СЕТ СН'!$I$23</f>
        <v>1376.8744664200001</v>
      </c>
      <c r="F129" s="36">
        <f>SUMIFS(СВЦЭМ!$D$33:$D$776,СВЦЭМ!$A$33:$A$776,$A129,СВЦЭМ!$B$33:$B$776,F$119)+'СЕТ СН'!$I$11+СВЦЭМ!$D$10+'СЕТ СН'!$I$6-'СЕТ СН'!$I$23</f>
        <v>1376.72971826</v>
      </c>
      <c r="G129" s="36">
        <f>SUMIFS(СВЦЭМ!$D$33:$D$776,СВЦЭМ!$A$33:$A$776,$A129,СВЦЭМ!$B$33:$B$776,G$119)+'СЕТ СН'!$I$11+СВЦЭМ!$D$10+'СЕТ СН'!$I$6-'СЕТ СН'!$I$23</f>
        <v>1376.70128043</v>
      </c>
      <c r="H129" s="36">
        <f>SUMIFS(СВЦЭМ!$D$33:$D$776,СВЦЭМ!$A$33:$A$776,$A129,СВЦЭМ!$B$33:$B$776,H$119)+'СЕТ СН'!$I$11+СВЦЭМ!$D$10+'СЕТ СН'!$I$6-'СЕТ СН'!$I$23</f>
        <v>1368.82594152</v>
      </c>
      <c r="I129" s="36">
        <f>SUMIFS(СВЦЭМ!$D$33:$D$776,СВЦЭМ!$A$33:$A$776,$A129,СВЦЭМ!$B$33:$B$776,I$119)+'СЕТ СН'!$I$11+СВЦЭМ!$D$10+'СЕТ СН'!$I$6-'СЕТ СН'!$I$23</f>
        <v>1320.18389215</v>
      </c>
      <c r="J129" s="36">
        <f>SUMIFS(СВЦЭМ!$D$33:$D$776,СВЦЭМ!$A$33:$A$776,$A129,СВЦЭМ!$B$33:$B$776,J$119)+'СЕТ СН'!$I$11+СВЦЭМ!$D$10+'СЕТ СН'!$I$6-'СЕТ СН'!$I$23</f>
        <v>1283.87045657</v>
      </c>
      <c r="K129" s="36">
        <f>SUMIFS(СВЦЭМ!$D$33:$D$776,СВЦЭМ!$A$33:$A$776,$A129,СВЦЭМ!$B$33:$B$776,K$119)+'СЕТ СН'!$I$11+СВЦЭМ!$D$10+'СЕТ СН'!$I$6-'СЕТ СН'!$I$23</f>
        <v>1256.79697609</v>
      </c>
      <c r="L129" s="36">
        <f>SUMIFS(СВЦЭМ!$D$33:$D$776,СВЦЭМ!$A$33:$A$776,$A129,СВЦЭМ!$B$33:$B$776,L$119)+'СЕТ СН'!$I$11+СВЦЭМ!$D$10+'СЕТ СН'!$I$6-'СЕТ СН'!$I$23</f>
        <v>1241.9273805600001</v>
      </c>
      <c r="M129" s="36">
        <f>SUMIFS(СВЦЭМ!$D$33:$D$776,СВЦЭМ!$A$33:$A$776,$A129,СВЦЭМ!$B$33:$B$776,M$119)+'СЕТ СН'!$I$11+СВЦЭМ!$D$10+'СЕТ СН'!$I$6-'СЕТ СН'!$I$23</f>
        <v>1220.44989495</v>
      </c>
      <c r="N129" s="36">
        <f>SUMIFS(СВЦЭМ!$D$33:$D$776,СВЦЭМ!$A$33:$A$776,$A129,СВЦЭМ!$B$33:$B$776,N$119)+'СЕТ СН'!$I$11+СВЦЭМ!$D$10+'СЕТ СН'!$I$6-'СЕТ СН'!$I$23</f>
        <v>1244.4781781000002</v>
      </c>
      <c r="O129" s="36">
        <f>SUMIFS(СВЦЭМ!$D$33:$D$776,СВЦЭМ!$A$33:$A$776,$A129,СВЦЭМ!$B$33:$B$776,O$119)+'СЕТ СН'!$I$11+СВЦЭМ!$D$10+'СЕТ СН'!$I$6-'СЕТ СН'!$I$23</f>
        <v>1237.5153007900001</v>
      </c>
      <c r="P129" s="36">
        <f>SUMIFS(СВЦЭМ!$D$33:$D$776,СВЦЭМ!$A$33:$A$776,$A129,СВЦЭМ!$B$33:$B$776,P$119)+'СЕТ СН'!$I$11+СВЦЭМ!$D$10+'СЕТ СН'!$I$6-'СЕТ СН'!$I$23</f>
        <v>1252.10572404</v>
      </c>
      <c r="Q129" s="36">
        <f>SUMIFS(СВЦЭМ!$D$33:$D$776,СВЦЭМ!$A$33:$A$776,$A129,СВЦЭМ!$B$33:$B$776,Q$119)+'СЕТ СН'!$I$11+СВЦЭМ!$D$10+'СЕТ СН'!$I$6-'СЕТ СН'!$I$23</f>
        <v>1207.8297748700002</v>
      </c>
      <c r="R129" s="36">
        <f>SUMIFS(СВЦЭМ!$D$33:$D$776,СВЦЭМ!$A$33:$A$776,$A129,СВЦЭМ!$B$33:$B$776,R$119)+'СЕТ СН'!$I$11+СВЦЭМ!$D$10+'СЕТ СН'!$I$6-'СЕТ СН'!$I$23</f>
        <v>1165.9441353100001</v>
      </c>
      <c r="S129" s="36">
        <f>SUMIFS(СВЦЭМ!$D$33:$D$776,СВЦЭМ!$A$33:$A$776,$A129,СВЦЭМ!$B$33:$B$776,S$119)+'СЕТ СН'!$I$11+СВЦЭМ!$D$10+'СЕТ СН'!$I$6-'СЕТ СН'!$I$23</f>
        <v>1190.1300234100001</v>
      </c>
      <c r="T129" s="36">
        <f>SUMIFS(СВЦЭМ!$D$33:$D$776,СВЦЭМ!$A$33:$A$776,$A129,СВЦЭМ!$B$33:$B$776,T$119)+'СЕТ СН'!$I$11+СВЦЭМ!$D$10+'СЕТ СН'!$I$6-'СЕТ СН'!$I$23</f>
        <v>1195.66509537</v>
      </c>
      <c r="U129" s="36">
        <f>SUMIFS(СВЦЭМ!$D$33:$D$776,СВЦЭМ!$A$33:$A$776,$A129,СВЦЭМ!$B$33:$B$776,U$119)+'СЕТ СН'!$I$11+СВЦЭМ!$D$10+'СЕТ СН'!$I$6-'СЕТ СН'!$I$23</f>
        <v>1179.0028058800001</v>
      </c>
      <c r="V129" s="36">
        <f>SUMIFS(СВЦЭМ!$D$33:$D$776,СВЦЭМ!$A$33:$A$776,$A129,СВЦЭМ!$B$33:$B$776,V$119)+'СЕТ СН'!$I$11+СВЦЭМ!$D$10+'СЕТ СН'!$I$6-'СЕТ СН'!$I$23</f>
        <v>1164.40979565</v>
      </c>
      <c r="W129" s="36">
        <f>SUMIFS(СВЦЭМ!$D$33:$D$776,СВЦЭМ!$A$33:$A$776,$A129,СВЦЭМ!$B$33:$B$776,W$119)+'СЕТ СН'!$I$11+СВЦЭМ!$D$10+'СЕТ СН'!$I$6-'СЕТ СН'!$I$23</f>
        <v>1148.13378773</v>
      </c>
      <c r="X129" s="36">
        <f>SUMIFS(СВЦЭМ!$D$33:$D$776,СВЦЭМ!$A$33:$A$776,$A129,СВЦЭМ!$B$33:$B$776,X$119)+'СЕТ СН'!$I$11+СВЦЭМ!$D$10+'СЕТ СН'!$I$6-'СЕТ СН'!$I$23</f>
        <v>1154.8894500500001</v>
      </c>
      <c r="Y129" s="36">
        <f>SUMIFS(СВЦЭМ!$D$33:$D$776,СВЦЭМ!$A$33:$A$776,$A129,СВЦЭМ!$B$33:$B$776,Y$119)+'СЕТ СН'!$I$11+СВЦЭМ!$D$10+'СЕТ СН'!$I$6-'СЕТ СН'!$I$23</f>
        <v>1240.65671228</v>
      </c>
    </row>
    <row r="130" spans="1:25" ht="15.75" x14ac:dyDescent="0.2">
      <c r="A130" s="35">
        <f t="shared" si="3"/>
        <v>43627</v>
      </c>
      <c r="B130" s="36">
        <f>SUMIFS(СВЦЭМ!$D$33:$D$776,СВЦЭМ!$A$33:$A$776,$A130,СВЦЭМ!$B$33:$B$776,B$119)+'СЕТ СН'!$I$11+СВЦЭМ!$D$10+'СЕТ СН'!$I$6-'СЕТ СН'!$I$23</f>
        <v>1355.4108600100001</v>
      </c>
      <c r="C130" s="36">
        <f>SUMIFS(СВЦЭМ!$D$33:$D$776,СВЦЭМ!$A$33:$A$776,$A130,СВЦЭМ!$B$33:$B$776,C$119)+'СЕТ СН'!$I$11+СВЦЭМ!$D$10+'СЕТ СН'!$I$6-'СЕТ СН'!$I$23</f>
        <v>1424.3865742200001</v>
      </c>
      <c r="D130" s="36">
        <f>SUMIFS(СВЦЭМ!$D$33:$D$776,СВЦЭМ!$A$33:$A$776,$A130,СВЦЭМ!$B$33:$B$776,D$119)+'СЕТ СН'!$I$11+СВЦЭМ!$D$10+'СЕТ СН'!$I$6-'СЕТ СН'!$I$23</f>
        <v>1406.2488487400001</v>
      </c>
      <c r="E130" s="36">
        <f>SUMIFS(СВЦЭМ!$D$33:$D$776,СВЦЭМ!$A$33:$A$776,$A130,СВЦЭМ!$B$33:$B$776,E$119)+'СЕТ СН'!$I$11+СВЦЭМ!$D$10+'СЕТ СН'!$I$6-'СЕТ СН'!$I$23</f>
        <v>1402.45915848</v>
      </c>
      <c r="F130" s="36">
        <f>SUMIFS(СВЦЭМ!$D$33:$D$776,СВЦЭМ!$A$33:$A$776,$A130,СВЦЭМ!$B$33:$B$776,F$119)+'СЕТ СН'!$I$11+СВЦЭМ!$D$10+'СЕТ СН'!$I$6-'СЕТ СН'!$I$23</f>
        <v>1398.39222049</v>
      </c>
      <c r="G130" s="36">
        <f>SUMIFS(СВЦЭМ!$D$33:$D$776,СВЦЭМ!$A$33:$A$776,$A130,СВЦЭМ!$B$33:$B$776,G$119)+'СЕТ СН'!$I$11+СВЦЭМ!$D$10+'СЕТ СН'!$I$6-'СЕТ СН'!$I$23</f>
        <v>1399.7058713800002</v>
      </c>
      <c r="H130" s="36">
        <f>SUMIFS(СВЦЭМ!$D$33:$D$776,СВЦЭМ!$A$33:$A$776,$A130,СВЦЭМ!$B$33:$B$776,H$119)+'СЕТ СН'!$I$11+СВЦЭМ!$D$10+'СЕТ СН'!$I$6-'СЕТ СН'!$I$23</f>
        <v>1401.5961839700001</v>
      </c>
      <c r="I130" s="36">
        <f>SUMIFS(СВЦЭМ!$D$33:$D$776,СВЦЭМ!$A$33:$A$776,$A130,СВЦЭМ!$B$33:$B$776,I$119)+'СЕТ СН'!$I$11+СВЦЭМ!$D$10+'СЕТ СН'!$I$6-'СЕТ СН'!$I$23</f>
        <v>1314.3814289300001</v>
      </c>
      <c r="J130" s="36">
        <f>SUMIFS(СВЦЭМ!$D$33:$D$776,СВЦЭМ!$A$33:$A$776,$A130,СВЦЭМ!$B$33:$B$776,J$119)+'СЕТ СН'!$I$11+СВЦЭМ!$D$10+'СЕТ СН'!$I$6-'СЕТ СН'!$I$23</f>
        <v>1286.2270771400001</v>
      </c>
      <c r="K130" s="36">
        <f>SUMIFS(СВЦЭМ!$D$33:$D$776,СВЦЭМ!$A$33:$A$776,$A130,СВЦЭМ!$B$33:$B$776,K$119)+'СЕТ СН'!$I$11+СВЦЭМ!$D$10+'СЕТ СН'!$I$6-'СЕТ СН'!$I$23</f>
        <v>1264.3920471000001</v>
      </c>
      <c r="L130" s="36">
        <f>SUMIFS(СВЦЭМ!$D$33:$D$776,СВЦЭМ!$A$33:$A$776,$A130,СВЦЭМ!$B$33:$B$776,L$119)+'СЕТ СН'!$I$11+СВЦЭМ!$D$10+'СЕТ СН'!$I$6-'СЕТ СН'!$I$23</f>
        <v>1260.90034311</v>
      </c>
      <c r="M130" s="36">
        <f>SUMIFS(СВЦЭМ!$D$33:$D$776,СВЦЭМ!$A$33:$A$776,$A130,СВЦЭМ!$B$33:$B$776,M$119)+'СЕТ СН'!$I$11+СВЦЭМ!$D$10+'СЕТ СН'!$I$6-'СЕТ СН'!$I$23</f>
        <v>1252.5973449000001</v>
      </c>
      <c r="N130" s="36">
        <f>SUMIFS(СВЦЭМ!$D$33:$D$776,СВЦЭМ!$A$33:$A$776,$A130,СВЦЭМ!$B$33:$B$776,N$119)+'СЕТ СН'!$I$11+СВЦЭМ!$D$10+'СЕТ СН'!$I$6-'СЕТ СН'!$I$23</f>
        <v>1263.8797321900001</v>
      </c>
      <c r="O130" s="36">
        <f>SUMIFS(СВЦЭМ!$D$33:$D$776,СВЦЭМ!$A$33:$A$776,$A130,СВЦЭМ!$B$33:$B$776,O$119)+'СЕТ СН'!$I$11+СВЦЭМ!$D$10+'СЕТ СН'!$I$6-'СЕТ СН'!$I$23</f>
        <v>1254.8495496100002</v>
      </c>
      <c r="P130" s="36">
        <f>SUMIFS(СВЦЭМ!$D$33:$D$776,СВЦЭМ!$A$33:$A$776,$A130,СВЦЭМ!$B$33:$B$776,P$119)+'СЕТ СН'!$I$11+СВЦЭМ!$D$10+'СЕТ СН'!$I$6-'СЕТ СН'!$I$23</f>
        <v>1269.0105079100001</v>
      </c>
      <c r="Q130" s="36">
        <f>SUMIFS(СВЦЭМ!$D$33:$D$776,СВЦЭМ!$A$33:$A$776,$A130,СВЦЭМ!$B$33:$B$776,Q$119)+'СЕТ СН'!$I$11+СВЦЭМ!$D$10+'СЕТ СН'!$I$6-'СЕТ СН'!$I$23</f>
        <v>1231.5603586500001</v>
      </c>
      <c r="R130" s="36">
        <f>SUMIFS(СВЦЭМ!$D$33:$D$776,СВЦЭМ!$A$33:$A$776,$A130,СВЦЭМ!$B$33:$B$776,R$119)+'СЕТ СН'!$I$11+СВЦЭМ!$D$10+'СЕТ СН'!$I$6-'СЕТ СН'!$I$23</f>
        <v>1194.4940281700001</v>
      </c>
      <c r="S130" s="36">
        <f>SUMIFS(СВЦЭМ!$D$33:$D$776,СВЦЭМ!$A$33:$A$776,$A130,СВЦЭМ!$B$33:$B$776,S$119)+'СЕТ СН'!$I$11+СВЦЭМ!$D$10+'СЕТ СН'!$I$6-'СЕТ СН'!$I$23</f>
        <v>1200.64608157</v>
      </c>
      <c r="T130" s="36">
        <f>SUMIFS(СВЦЭМ!$D$33:$D$776,СВЦЭМ!$A$33:$A$776,$A130,СВЦЭМ!$B$33:$B$776,T$119)+'СЕТ СН'!$I$11+СВЦЭМ!$D$10+'СЕТ СН'!$I$6-'СЕТ СН'!$I$23</f>
        <v>1205.9754063400001</v>
      </c>
      <c r="U130" s="36">
        <f>SUMIFS(СВЦЭМ!$D$33:$D$776,СВЦЭМ!$A$33:$A$776,$A130,СВЦЭМ!$B$33:$B$776,U$119)+'СЕТ СН'!$I$11+СВЦЭМ!$D$10+'СЕТ СН'!$I$6-'СЕТ СН'!$I$23</f>
        <v>1196.7961690300001</v>
      </c>
      <c r="V130" s="36">
        <f>SUMIFS(СВЦЭМ!$D$33:$D$776,СВЦЭМ!$A$33:$A$776,$A130,СВЦЭМ!$B$33:$B$776,V$119)+'СЕТ СН'!$I$11+СВЦЭМ!$D$10+'СЕТ СН'!$I$6-'СЕТ СН'!$I$23</f>
        <v>1182.5895785100001</v>
      </c>
      <c r="W130" s="36">
        <f>SUMIFS(СВЦЭМ!$D$33:$D$776,СВЦЭМ!$A$33:$A$776,$A130,СВЦЭМ!$B$33:$B$776,W$119)+'СЕТ СН'!$I$11+СВЦЭМ!$D$10+'СЕТ СН'!$I$6-'СЕТ СН'!$I$23</f>
        <v>1178.9241901400001</v>
      </c>
      <c r="X130" s="36">
        <f>SUMIFS(СВЦЭМ!$D$33:$D$776,СВЦЭМ!$A$33:$A$776,$A130,СВЦЭМ!$B$33:$B$776,X$119)+'СЕТ СН'!$I$11+СВЦЭМ!$D$10+'СЕТ СН'!$I$6-'СЕТ СН'!$I$23</f>
        <v>1182.5615445800001</v>
      </c>
      <c r="Y130" s="36">
        <f>SUMIFS(СВЦЭМ!$D$33:$D$776,СВЦЭМ!$A$33:$A$776,$A130,СВЦЭМ!$B$33:$B$776,Y$119)+'СЕТ СН'!$I$11+СВЦЭМ!$D$10+'СЕТ СН'!$I$6-'СЕТ СН'!$I$23</f>
        <v>1259.54009268</v>
      </c>
    </row>
    <row r="131" spans="1:25" ht="15.75" x14ac:dyDescent="0.2">
      <c r="A131" s="35">
        <f t="shared" si="3"/>
        <v>43628</v>
      </c>
      <c r="B131" s="36">
        <f>SUMIFS(СВЦЭМ!$D$33:$D$776,СВЦЭМ!$A$33:$A$776,$A131,СВЦЭМ!$B$33:$B$776,B$119)+'СЕТ СН'!$I$11+СВЦЭМ!$D$10+'СЕТ СН'!$I$6-'СЕТ СН'!$I$23</f>
        <v>1303.47508625</v>
      </c>
      <c r="C131" s="36">
        <f>SUMIFS(СВЦЭМ!$D$33:$D$776,СВЦЭМ!$A$33:$A$776,$A131,СВЦЭМ!$B$33:$B$776,C$119)+'СЕТ СН'!$I$11+СВЦЭМ!$D$10+'СЕТ СН'!$I$6-'СЕТ СН'!$I$23</f>
        <v>1354.6290732900002</v>
      </c>
      <c r="D131" s="36">
        <f>SUMIFS(СВЦЭМ!$D$33:$D$776,СВЦЭМ!$A$33:$A$776,$A131,СВЦЭМ!$B$33:$B$776,D$119)+'СЕТ СН'!$I$11+СВЦЭМ!$D$10+'СЕТ СН'!$I$6-'СЕТ СН'!$I$23</f>
        <v>1392.2555492700001</v>
      </c>
      <c r="E131" s="36">
        <f>SUMIFS(СВЦЭМ!$D$33:$D$776,СВЦЭМ!$A$33:$A$776,$A131,СВЦЭМ!$B$33:$B$776,E$119)+'СЕТ СН'!$I$11+СВЦЭМ!$D$10+'СЕТ СН'!$I$6-'СЕТ СН'!$I$23</f>
        <v>1400.9870386500002</v>
      </c>
      <c r="F131" s="36">
        <f>SUMIFS(СВЦЭМ!$D$33:$D$776,СВЦЭМ!$A$33:$A$776,$A131,СВЦЭМ!$B$33:$B$776,F$119)+'СЕТ СН'!$I$11+СВЦЭМ!$D$10+'СЕТ СН'!$I$6-'СЕТ СН'!$I$23</f>
        <v>1413.1796128000001</v>
      </c>
      <c r="G131" s="36">
        <f>SUMIFS(СВЦЭМ!$D$33:$D$776,СВЦЭМ!$A$33:$A$776,$A131,СВЦЭМ!$B$33:$B$776,G$119)+'СЕТ СН'!$I$11+СВЦЭМ!$D$10+'СЕТ СН'!$I$6-'СЕТ СН'!$I$23</f>
        <v>1420.5084083700001</v>
      </c>
      <c r="H131" s="36">
        <f>SUMIFS(СВЦЭМ!$D$33:$D$776,СВЦЭМ!$A$33:$A$776,$A131,СВЦЭМ!$B$33:$B$776,H$119)+'СЕТ СН'!$I$11+СВЦЭМ!$D$10+'СЕТ СН'!$I$6-'СЕТ СН'!$I$23</f>
        <v>1404.98762272</v>
      </c>
      <c r="I131" s="36">
        <f>SUMIFS(СВЦЭМ!$D$33:$D$776,СВЦЭМ!$A$33:$A$776,$A131,СВЦЭМ!$B$33:$B$776,I$119)+'СЕТ СН'!$I$11+СВЦЭМ!$D$10+'СЕТ СН'!$I$6-'СЕТ СН'!$I$23</f>
        <v>1372.3164318000001</v>
      </c>
      <c r="J131" s="36">
        <f>SUMIFS(СВЦЭМ!$D$33:$D$776,СВЦЭМ!$A$33:$A$776,$A131,СВЦЭМ!$B$33:$B$776,J$119)+'СЕТ СН'!$I$11+СВЦЭМ!$D$10+'СЕТ СН'!$I$6-'СЕТ СН'!$I$23</f>
        <v>1319.16019908</v>
      </c>
      <c r="K131" s="36">
        <f>SUMIFS(СВЦЭМ!$D$33:$D$776,СВЦЭМ!$A$33:$A$776,$A131,СВЦЭМ!$B$33:$B$776,K$119)+'СЕТ СН'!$I$11+СВЦЭМ!$D$10+'СЕТ СН'!$I$6-'СЕТ СН'!$I$23</f>
        <v>1268.68064542</v>
      </c>
      <c r="L131" s="36">
        <f>SUMIFS(СВЦЭМ!$D$33:$D$776,СВЦЭМ!$A$33:$A$776,$A131,СВЦЭМ!$B$33:$B$776,L$119)+'СЕТ СН'!$I$11+СВЦЭМ!$D$10+'СЕТ СН'!$I$6-'СЕТ СН'!$I$23</f>
        <v>1239.7867624800001</v>
      </c>
      <c r="M131" s="36">
        <f>SUMIFS(СВЦЭМ!$D$33:$D$776,СВЦЭМ!$A$33:$A$776,$A131,СВЦЭМ!$B$33:$B$776,M$119)+'СЕТ СН'!$I$11+СВЦЭМ!$D$10+'СЕТ СН'!$I$6-'СЕТ СН'!$I$23</f>
        <v>1214.8322035900001</v>
      </c>
      <c r="N131" s="36">
        <f>SUMIFS(СВЦЭМ!$D$33:$D$776,СВЦЭМ!$A$33:$A$776,$A131,СВЦЭМ!$B$33:$B$776,N$119)+'СЕТ СН'!$I$11+СВЦЭМ!$D$10+'СЕТ СН'!$I$6-'СЕТ СН'!$I$23</f>
        <v>1236.0216292700002</v>
      </c>
      <c r="O131" s="36">
        <f>SUMIFS(СВЦЭМ!$D$33:$D$776,СВЦЭМ!$A$33:$A$776,$A131,СВЦЭМ!$B$33:$B$776,O$119)+'СЕТ СН'!$I$11+СВЦЭМ!$D$10+'СЕТ СН'!$I$6-'СЕТ СН'!$I$23</f>
        <v>1224.7942265700001</v>
      </c>
      <c r="P131" s="36">
        <f>SUMIFS(СВЦЭМ!$D$33:$D$776,СВЦЭМ!$A$33:$A$776,$A131,СВЦЭМ!$B$33:$B$776,P$119)+'СЕТ СН'!$I$11+СВЦЭМ!$D$10+'СЕТ СН'!$I$6-'СЕТ СН'!$I$23</f>
        <v>1230.42286571</v>
      </c>
      <c r="Q131" s="36">
        <f>SUMIFS(СВЦЭМ!$D$33:$D$776,СВЦЭМ!$A$33:$A$776,$A131,СВЦЭМ!$B$33:$B$776,Q$119)+'СЕТ СН'!$I$11+СВЦЭМ!$D$10+'СЕТ СН'!$I$6-'СЕТ СН'!$I$23</f>
        <v>1198.6202929200001</v>
      </c>
      <c r="R131" s="36">
        <f>SUMIFS(СВЦЭМ!$D$33:$D$776,СВЦЭМ!$A$33:$A$776,$A131,СВЦЭМ!$B$33:$B$776,R$119)+'СЕТ СН'!$I$11+СВЦЭМ!$D$10+'СЕТ СН'!$I$6-'СЕТ СН'!$I$23</f>
        <v>1158.3842301300001</v>
      </c>
      <c r="S131" s="36">
        <f>SUMIFS(СВЦЭМ!$D$33:$D$776,СВЦЭМ!$A$33:$A$776,$A131,СВЦЭМ!$B$33:$B$776,S$119)+'СЕТ СН'!$I$11+СВЦЭМ!$D$10+'СЕТ СН'!$I$6-'СЕТ СН'!$I$23</f>
        <v>1175.1238796600001</v>
      </c>
      <c r="T131" s="36">
        <f>SUMIFS(СВЦЭМ!$D$33:$D$776,СВЦЭМ!$A$33:$A$776,$A131,СВЦЭМ!$B$33:$B$776,T$119)+'СЕТ СН'!$I$11+СВЦЭМ!$D$10+'СЕТ СН'!$I$6-'СЕТ СН'!$I$23</f>
        <v>1170.89333878</v>
      </c>
      <c r="U131" s="36">
        <f>SUMIFS(СВЦЭМ!$D$33:$D$776,СВЦЭМ!$A$33:$A$776,$A131,СВЦЭМ!$B$33:$B$776,U$119)+'СЕТ СН'!$I$11+СВЦЭМ!$D$10+'СЕТ СН'!$I$6-'СЕТ СН'!$I$23</f>
        <v>1156.9614067800001</v>
      </c>
      <c r="V131" s="36">
        <f>SUMIFS(СВЦЭМ!$D$33:$D$776,СВЦЭМ!$A$33:$A$776,$A131,СВЦЭМ!$B$33:$B$776,V$119)+'СЕТ СН'!$I$11+СВЦЭМ!$D$10+'СЕТ СН'!$I$6-'СЕТ СН'!$I$23</f>
        <v>1145.04660962</v>
      </c>
      <c r="W131" s="36">
        <f>SUMIFS(СВЦЭМ!$D$33:$D$776,СВЦЭМ!$A$33:$A$776,$A131,СВЦЭМ!$B$33:$B$776,W$119)+'СЕТ СН'!$I$11+СВЦЭМ!$D$10+'СЕТ СН'!$I$6-'СЕТ СН'!$I$23</f>
        <v>1124.89184284</v>
      </c>
      <c r="X131" s="36">
        <f>SUMIFS(СВЦЭМ!$D$33:$D$776,СВЦЭМ!$A$33:$A$776,$A131,СВЦЭМ!$B$33:$B$776,X$119)+'СЕТ СН'!$I$11+СВЦЭМ!$D$10+'СЕТ СН'!$I$6-'СЕТ СН'!$I$23</f>
        <v>1146.8095966200001</v>
      </c>
      <c r="Y131" s="36">
        <f>SUMIFS(СВЦЭМ!$D$33:$D$776,СВЦЭМ!$A$33:$A$776,$A131,СВЦЭМ!$B$33:$B$776,Y$119)+'СЕТ СН'!$I$11+СВЦЭМ!$D$10+'СЕТ СН'!$I$6-'СЕТ СН'!$I$23</f>
        <v>1231.6614850600001</v>
      </c>
    </row>
    <row r="132" spans="1:25" ht="15.75" x14ac:dyDescent="0.2">
      <c r="A132" s="35">
        <f t="shared" si="3"/>
        <v>43629</v>
      </c>
      <c r="B132" s="36">
        <f>SUMIFS(СВЦЭМ!$D$33:$D$776,СВЦЭМ!$A$33:$A$776,$A132,СВЦЭМ!$B$33:$B$776,B$119)+'СЕТ СН'!$I$11+СВЦЭМ!$D$10+'СЕТ СН'!$I$6-'СЕТ СН'!$I$23</f>
        <v>1308.7540315200001</v>
      </c>
      <c r="C132" s="36">
        <f>SUMIFS(СВЦЭМ!$D$33:$D$776,СВЦЭМ!$A$33:$A$776,$A132,СВЦЭМ!$B$33:$B$776,C$119)+'СЕТ СН'!$I$11+СВЦЭМ!$D$10+'СЕТ СН'!$I$6-'СЕТ СН'!$I$23</f>
        <v>1368.04637037</v>
      </c>
      <c r="D132" s="36">
        <f>SUMIFS(СВЦЭМ!$D$33:$D$776,СВЦЭМ!$A$33:$A$776,$A132,СВЦЭМ!$B$33:$B$776,D$119)+'СЕТ СН'!$I$11+СВЦЭМ!$D$10+'СЕТ СН'!$I$6-'СЕТ СН'!$I$23</f>
        <v>1389.8130981200002</v>
      </c>
      <c r="E132" s="36">
        <f>SUMIFS(СВЦЭМ!$D$33:$D$776,СВЦЭМ!$A$33:$A$776,$A132,СВЦЭМ!$B$33:$B$776,E$119)+'СЕТ СН'!$I$11+СВЦЭМ!$D$10+'СЕТ СН'!$I$6-'СЕТ СН'!$I$23</f>
        <v>1401.78487866</v>
      </c>
      <c r="F132" s="36">
        <f>SUMIFS(СВЦЭМ!$D$33:$D$776,СВЦЭМ!$A$33:$A$776,$A132,СВЦЭМ!$B$33:$B$776,F$119)+'СЕТ СН'!$I$11+СВЦЭМ!$D$10+'СЕТ СН'!$I$6-'СЕТ СН'!$I$23</f>
        <v>1404.1348754100002</v>
      </c>
      <c r="G132" s="36">
        <f>SUMIFS(СВЦЭМ!$D$33:$D$776,СВЦЭМ!$A$33:$A$776,$A132,СВЦЭМ!$B$33:$B$776,G$119)+'СЕТ СН'!$I$11+СВЦЭМ!$D$10+'СЕТ СН'!$I$6-'СЕТ СН'!$I$23</f>
        <v>1413.9466835100002</v>
      </c>
      <c r="H132" s="36">
        <f>SUMIFS(СВЦЭМ!$D$33:$D$776,СВЦЭМ!$A$33:$A$776,$A132,СВЦЭМ!$B$33:$B$776,H$119)+'СЕТ СН'!$I$11+СВЦЭМ!$D$10+'СЕТ СН'!$I$6-'СЕТ СН'!$I$23</f>
        <v>1344.55654385</v>
      </c>
      <c r="I132" s="36">
        <f>SUMIFS(СВЦЭМ!$D$33:$D$776,СВЦЭМ!$A$33:$A$776,$A132,СВЦЭМ!$B$33:$B$776,I$119)+'СЕТ СН'!$I$11+СВЦЭМ!$D$10+'СЕТ СН'!$I$6-'СЕТ СН'!$I$23</f>
        <v>1295.6202149400001</v>
      </c>
      <c r="J132" s="36">
        <f>SUMIFS(СВЦЭМ!$D$33:$D$776,СВЦЭМ!$A$33:$A$776,$A132,СВЦЭМ!$B$33:$B$776,J$119)+'СЕТ СН'!$I$11+СВЦЭМ!$D$10+'СЕТ СН'!$I$6-'СЕТ СН'!$I$23</f>
        <v>1280.6162365600001</v>
      </c>
      <c r="K132" s="36">
        <f>SUMIFS(СВЦЭМ!$D$33:$D$776,СВЦЭМ!$A$33:$A$776,$A132,СВЦЭМ!$B$33:$B$776,K$119)+'СЕТ СН'!$I$11+СВЦЭМ!$D$10+'СЕТ СН'!$I$6-'СЕТ СН'!$I$23</f>
        <v>1250.1826840900001</v>
      </c>
      <c r="L132" s="36">
        <f>SUMIFS(СВЦЭМ!$D$33:$D$776,СВЦЭМ!$A$33:$A$776,$A132,СВЦЭМ!$B$33:$B$776,L$119)+'СЕТ СН'!$I$11+СВЦЭМ!$D$10+'СЕТ СН'!$I$6-'СЕТ СН'!$I$23</f>
        <v>1240.5822380300001</v>
      </c>
      <c r="M132" s="36">
        <f>SUMIFS(СВЦЭМ!$D$33:$D$776,СВЦЭМ!$A$33:$A$776,$A132,СВЦЭМ!$B$33:$B$776,M$119)+'СЕТ СН'!$I$11+СВЦЭМ!$D$10+'СЕТ СН'!$I$6-'СЕТ СН'!$I$23</f>
        <v>1232.78185396</v>
      </c>
      <c r="N132" s="36">
        <f>SUMIFS(СВЦЭМ!$D$33:$D$776,СВЦЭМ!$A$33:$A$776,$A132,СВЦЭМ!$B$33:$B$776,N$119)+'СЕТ СН'!$I$11+СВЦЭМ!$D$10+'СЕТ СН'!$I$6-'СЕТ СН'!$I$23</f>
        <v>1258.4689468000001</v>
      </c>
      <c r="O132" s="36">
        <f>SUMIFS(СВЦЭМ!$D$33:$D$776,СВЦЭМ!$A$33:$A$776,$A132,СВЦЭМ!$B$33:$B$776,O$119)+'СЕТ СН'!$I$11+СВЦЭМ!$D$10+'СЕТ СН'!$I$6-'СЕТ СН'!$I$23</f>
        <v>1244.8554314</v>
      </c>
      <c r="P132" s="36">
        <f>SUMIFS(СВЦЭМ!$D$33:$D$776,СВЦЭМ!$A$33:$A$776,$A132,СВЦЭМ!$B$33:$B$776,P$119)+'СЕТ СН'!$I$11+СВЦЭМ!$D$10+'СЕТ СН'!$I$6-'СЕТ СН'!$I$23</f>
        <v>1254.4600421300001</v>
      </c>
      <c r="Q132" s="36">
        <f>SUMIFS(СВЦЭМ!$D$33:$D$776,СВЦЭМ!$A$33:$A$776,$A132,СВЦЭМ!$B$33:$B$776,Q$119)+'СЕТ СН'!$I$11+СВЦЭМ!$D$10+'СЕТ СН'!$I$6-'СЕТ СН'!$I$23</f>
        <v>1223.67243934</v>
      </c>
      <c r="R132" s="36">
        <f>SUMIFS(СВЦЭМ!$D$33:$D$776,СВЦЭМ!$A$33:$A$776,$A132,СВЦЭМ!$B$33:$B$776,R$119)+'СЕТ СН'!$I$11+СВЦЭМ!$D$10+'СЕТ СН'!$I$6-'СЕТ СН'!$I$23</f>
        <v>1190.33426594</v>
      </c>
      <c r="S132" s="36">
        <f>SUMIFS(СВЦЭМ!$D$33:$D$776,СВЦЭМ!$A$33:$A$776,$A132,СВЦЭМ!$B$33:$B$776,S$119)+'СЕТ СН'!$I$11+СВЦЭМ!$D$10+'СЕТ СН'!$I$6-'СЕТ СН'!$I$23</f>
        <v>1210.8939865700002</v>
      </c>
      <c r="T132" s="36">
        <f>SUMIFS(СВЦЭМ!$D$33:$D$776,СВЦЭМ!$A$33:$A$776,$A132,СВЦЭМ!$B$33:$B$776,T$119)+'СЕТ СН'!$I$11+СВЦЭМ!$D$10+'СЕТ СН'!$I$6-'СЕТ СН'!$I$23</f>
        <v>1205.5878275800001</v>
      </c>
      <c r="U132" s="36">
        <f>SUMIFS(СВЦЭМ!$D$33:$D$776,СВЦЭМ!$A$33:$A$776,$A132,СВЦЭМ!$B$33:$B$776,U$119)+'СЕТ СН'!$I$11+СВЦЭМ!$D$10+'СЕТ СН'!$I$6-'СЕТ СН'!$I$23</f>
        <v>1174.7024943800002</v>
      </c>
      <c r="V132" s="36">
        <f>SUMIFS(СВЦЭМ!$D$33:$D$776,СВЦЭМ!$A$33:$A$776,$A132,СВЦЭМ!$B$33:$B$776,V$119)+'СЕТ СН'!$I$11+СВЦЭМ!$D$10+'СЕТ СН'!$I$6-'СЕТ СН'!$I$23</f>
        <v>1167.56861469</v>
      </c>
      <c r="W132" s="36">
        <f>SUMIFS(СВЦЭМ!$D$33:$D$776,СВЦЭМ!$A$33:$A$776,$A132,СВЦЭМ!$B$33:$B$776,W$119)+'СЕТ СН'!$I$11+СВЦЭМ!$D$10+'СЕТ СН'!$I$6-'СЕТ СН'!$I$23</f>
        <v>1162.62012166</v>
      </c>
      <c r="X132" s="36">
        <f>SUMIFS(СВЦЭМ!$D$33:$D$776,СВЦЭМ!$A$33:$A$776,$A132,СВЦЭМ!$B$33:$B$776,X$119)+'СЕТ СН'!$I$11+СВЦЭМ!$D$10+'СЕТ СН'!$I$6-'СЕТ СН'!$I$23</f>
        <v>1159.6060359400001</v>
      </c>
      <c r="Y132" s="36">
        <f>SUMIFS(СВЦЭМ!$D$33:$D$776,СВЦЭМ!$A$33:$A$776,$A132,СВЦЭМ!$B$33:$B$776,Y$119)+'СЕТ СН'!$I$11+СВЦЭМ!$D$10+'СЕТ СН'!$I$6-'СЕТ СН'!$I$23</f>
        <v>1237.9837937500001</v>
      </c>
    </row>
    <row r="133" spans="1:25" ht="15.75" x14ac:dyDescent="0.2">
      <c r="A133" s="35">
        <f t="shared" si="3"/>
        <v>43630</v>
      </c>
      <c r="B133" s="36">
        <f>SUMIFS(СВЦЭМ!$D$33:$D$776,СВЦЭМ!$A$33:$A$776,$A133,СВЦЭМ!$B$33:$B$776,B$119)+'СЕТ СН'!$I$11+СВЦЭМ!$D$10+'СЕТ СН'!$I$6-'СЕТ СН'!$I$23</f>
        <v>1324.7130817</v>
      </c>
      <c r="C133" s="36">
        <f>SUMIFS(СВЦЭМ!$D$33:$D$776,СВЦЭМ!$A$33:$A$776,$A133,СВЦЭМ!$B$33:$B$776,C$119)+'СЕТ СН'!$I$11+СВЦЭМ!$D$10+'СЕТ СН'!$I$6-'СЕТ СН'!$I$23</f>
        <v>1368.17990246</v>
      </c>
      <c r="D133" s="36">
        <f>SUMIFS(СВЦЭМ!$D$33:$D$776,СВЦЭМ!$A$33:$A$776,$A133,СВЦЭМ!$B$33:$B$776,D$119)+'СЕТ СН'!$I$11+СВЦЭМ!$D$10+'СЕТ СН'!$I$6-'СЕТ СН'!$I$23</f>
        <v>1394.8833629200001</v>
      </c>
      <c r="E133" s="36">
        <f>SUMIFS(СВЦЭМ!$D$33:$D$776,СВЦЭМ!$A$33:$A$776,$A133,СВЦЭМ!$B$33:$B$776,E$119)+'СЕТ СН'!$I$11+СВЦЭМ!$D$10+'СЕТ СН'!$I$6-'СЕТ СН'!$I$23</f>
        <v>1400.2281687700001</v>
      </c>
      <c r="F133" s="36">
        <f>SUMIFS(СВЦЭМ!$D$33:$D$776,СВЦЭМ!$A$33:$A$776,$A133,СВЦЭМ!$B$33:$B$776,F$119)+'СЕТ СН'!$I$11+СВЦЭМ!$D$10+'СЕТ СН'!$I$6-'СЕТ СН'!$I$23</f>
        <v>1389.7945902000001</v>
      </c>
      <c r="G133" s="36">
        <f>SUMIFS(СВЦЭМ!$D$33:$D$776,СВЦЭМ!$A$33:$A$776,$A133,СВЦЭМ!$B$33:$B$776,G$119)+'СЕТ СН'!$I$11+СВЦЭМ!$D$10+'СЕТ СН'!$I$6-'СЕТ СН'!$I$23</f>
        <v>1416.40081306</v>
      </c>
      <c r="H133" s="36">
        <f>SUMIFS(СВЦЭМ!$D$33:$D$776,СВЦЭМ!$A$33:$A$776,$A133,СВЦЭМ!$B$33:$B$776,H$119)+'СЕТ СН'!$I$11+СВЦЭМ!$D$10+'СЕТ СН'!$I$6-'СЕТ СН'!$I$23</f>
        <v>1354.6850118</v>
      </c>
      <c r="I133" s="36">
        <f>SUMIFS(СВЦЭМ!$D$33:$D$776,СВЦЭМ!$A$33:$A$776,$A133,СВЦЭМ!$B$33:$B$776,I$119)+'СЕТ СН'!$I$11+СВЦЭМ!$D$10+'СЕТ СН'!$I$6-'СЕТ СН'!$I$23</f>
        <v>1305.15243308</v>
      </c>
      <c r="J133" s="36">
        <f>SUMIFS(СВЦЭМ!$D$33:$D$776,СВЦЭМ!$A$33:$A$776,$A133,СВЦЭМ!$B$33:$B$776,J$119)+'СЕТ СН'!$I$11+СВЦЭМ!$D$10+'СЕТ СН'!$I$6-'СЕТ СН'!$I$23</f>
        <v>1256.89282974</v>
      </c>
      <c r="K133" s="36">
        <f>SUMIFS(СВЦЭМ!$D$33:$D$776,СВЦЭМ!$A$33:$A$776,$A133,СВЦЭМ!$B$33:$B$776,K$119)+'СЕТ СН'!$I$11+СВЦЭМ!$D$10+'СЕТ СН'!$I$6-'СЕТ СН'!$I$23</f>
        <v>1246.0301489200001</v>
      </c>
      <c r="L133" s="36">
        <f>SUMIFS(СВЦЭМ!$D$33:$D$776,СВЦЭМ!$A$33:$A$776,$A133,СВЦЭМ!$B$33:$B$776,L$119)+'СЕТ СН'!$I$11+СВЦЭМ!$D$10+'СЕТ СН'!$I$6-'СЕТ СН'!$I$23</f>
        <v>1236.5410333900002</v>
      </c>
      <c r="M133" s="36">
        <f>SUMIFS(СВЦЭМ!$D$33:$D$776,СВЦЭМ!$A$33:$A$776,$A133,СВЦЭМ!$B$33:$B$776,M$119)+'СЕТ СН'!$I$11+СВЦЭМ!$D$10+'СЕТ СН'!$I$6-'СЕТ СН'!$I$23</f>
        <v>1217.1607911900001</v>
      </c>
      <c r="N133" s="36">
        <f>SUMIFS(СВЦЭМ!$D$33:$D$776,СВЦЭМ!$A$33:$A$776,$A133,СВЦЭМ!$B$33:$B$776,N$119)+'СЕТ СН'!$I$11+СВЦЭМ!$D$10+'СЕТ СН'!$I$6-'СЕТ СН'!$I$23</f>
        <v>1244.3362375500001</v>
      </c>
      <c r="O133" s="36">
        <f>SUMIFS(СВЦЭМ!$D$33:$D$776,СВЦЭМ!$A$33:$A$776,$A133,СВЦЭМ!$B$33:$B$776,O$119)+'СЕТ СН'!$I$11+СВЦЭМ!$D$10+'СЕТ СН'!$I$6-'СЕТ СН'!$I$23</f>
        <v>1232.0907366700001</v>
      </c>
      <c r="P133" s="36">
        <f>SUMIFS(СВЦЭМ!$D$33:$D$776,СВЦЭМ!$A$33:$A$776,$A133,СВЦЭМ!$B$33:$B$776,P$119)+'СЕТ СН'!$I$11+СВЦЭМ!$D$10+'СЕТ СН'!$I$6-'СЕТ СН'!$I$23</f>
        <v>1230.27677683</v>
      </c>
      <c r="Q133" s="36">
        <f>SUMIFS(СВЦЭМ!$D$33:$D$776,СВЦЭМ!$A$33:$A$776,$A133,СВЦЭМ!$B$33:$B$776,Q$119)+'СЕТ СН'!$I$11+СВЦЭМ!$D$10+'СЕТ СН'!$I$6-'СЕТ СН'!$I$23</f>
        <v>1201.1026113600001</v>
      </c>
      <c r="R133" s="36">
        <f>SUMIFS(СВЦЭМ!$D$33:$D$776,СВЦЭМ!$A$33:$A$776,$A133,СВЦЭМ!$B$33:$B$776,R$119)+'СЕТ СН'!$I$11+СВЦЭМ!$D$10+'СЕТ СН'!$I$6-'СЕТ СН'!$I$23</f>
        <v>1164.3174152700001</v>
      </c>
      <c r="S133" s="36">
        <f>SUMIFS(СВЦЭМ!$D$33:$D$776,СВЦЭМ!$A$33:$A$776,$A133,СВЦЭМ!$B$33:$B$776,S$119)+'СЕТ СН'!$I$11+СВЦЭМ!$D$10+'СЕТ СН'!$I$6-'СЕТ СН'!$I$23</f>
        <v>1183.6414176400001</v>
      </c>
      <c r="T133" s="36">
        <f>SUMIFS(СВЦЭМ!$D$33:$D$776,СВЦЭМ!$A$33:$A$776,$A133,СВЦЭМ!$B$33:$B$776,T$119)+'СЕТ СН'!$I$11+СВЦЭМ!$D$10+'СЕТ СН'!$I$6-'СЕТ СН'!$I$23</f>
        <v>1175.3999325700001</v>
      </c>
      <c r="U133" s="36">
        <f>SUMIFS(СВЦЭМ!$D$33:$D$776,СВЦЭМ!$A$33:$A$776,$A133,СВЦЭМ!$B$33:$B$776,U$119)+'СЕТ СН'!$I$11+СВЦЭМ!$D$10+'СЕТ СН'!$I$6-'СЕТ СН'!$I$23</f>
        <v>1171.2298139000002</v>
      </c>
      <c r="V133" s="36">
        <f>SUMIFS(СВЦЭМ!$D$33:$D$776,СВЦЭМ!$A$33:$A$776,$A133,СВЦЭМ!$B$33:$B$776,V$119)+'СЕТ СН'!$I$11+СВЦЭМ!$D$10+'СЕТ СН'!$I$6-'СЕТ СН'!$I$23</f>
        <v>1165.6657989600001</v>
      </c>
      <c r="W133" s="36">
        <f>SUMIFS(СВЦЭМ!$D$33:$D$776,СВЦЭМ!$A$33:$A$776,$A133,СВЦЭМ!$B$33:$B$776,W$119)+'СЕТ СН'!$I$11+СВЦЭМ!$D$10+'СЕТ СН'!$I$6-'СЕТ СН'!$I$23</f>
        <v>1159.6104837800001</v>
      </c>
      <c r="X133" s="36">
        <f>SUMIFS(СВЦЭМ!$D$33:$D$776,СВЦЭМ!$A$33:$A$776,$A133,СВЦЭМ!$B$33:$B$776,X$119)+'СЕТ СН'!$I$11+СВЦЭМ!$D$10+'СЕТ СН'!$I$6-'СЕТ СН'!$I$23</f>
        <v>1177.09867981</v>
      </c>
      <c r="Y133" s="36">
        <f>SUMIFS(СВЦЭМ!$D$33:$D$776,СВЦЭМ!$A$33:$A$776,$A133,СВЦЭМ!$B$33:$B$776,Y$119)+'СЕТ СН'!$I$11+СВЦЭМ!$D$10+'СЕТ СН'!$I$6-'СЕТ СН'!$I$23</f>
        <v>1212.5398607500001</v>
      </c>
    </row>
    <row r="134" spans="1:25" ht="15.75" x14ac:dyDescent="0.2">
      <c r="A134" s="35">
        <f t="shared" si="3"/>
        <v>43631</v>
      </c>
      <c r="B134" s="36">
        <f>SUMIFS(СВЦЭМ!$D$33:$D$776,СВЦЭМ!$A$33:$A$776,$A134,СВЦЭМ!$B$33:$B$776,B$119)+'СЕТ СН'!$I$11+СВЦЭМ!$D$10+'СЕТ СН'!$I$6-'СЕТ СН'!$I$23</f>
        <v>1204.92944846</v>
      </c>
      <c r="C134" s="36">
        <f>SUMIFS(СВЦЭМ!$D$33:$D$776,СВЦЭМ!$A$33:$A$776,$A134,СВЦЭМ!$B$33:$B$776,C$119)+'СЕТ СН'!$I$11+СВЦЭМ!$D$10+'СЕТ СН'!$I$6-'СЕТ СН'!$I$23</f>
        <v>1246.5669068100001</v>
      </c>
      <c r="D134" s="36">
        <f>SUMIFS(СВЦЭМ!$D$33:$D$776,СВЦЭМ!$A$33:$A$776,$A134,СВЦЭМ!$B$33:$B$776,D$119)+'СЕТ СН'!$I$11+СВЦЭМ!$D$10+'СЕТ СН'!$I$6-'СЕТ СН'!$I$23</f>
        <v>1281.7164435900002</v>
      </c>
      <c r="E134" s="36">
        <f>SUMIFS(СВЦЭМ!$D$33:$D$776,СВЦЭМ!$A$33:$A$776,$A134,СВЦЭМ!$B$33:$B$776,E$119)+'СЕТ СН'!$I$11+СВЦЭМ!$D$10+'СЕТ СН'!$I$6-'СЕТ СН'!$I$23</f>
        <v>1302.63904454</v>
      </c>
      <c r="F134" s="36">
        <f>SUMIFS(СВЦЭМ!$D$33:$D$776,СВЦЭМ!$A$33:$A$776,$A134,СВЦЭМ!$B$33:$B$776,F$119)+'СЕТ СН'!$I$11+СВЦЭМ!$D$10+'СЕТ СН'!$I$6-'СЕТ СН'!$I$23</f>
        <v>1308.85409123</v>
      </c>
      <c r="G134" s="36">
        <f>SUMIFS(СВЦЭМ!$D$33:$D$776,СВЦЭМ!$A$33:$A$776,$A134,СВЦЭМ!$B$33:$B$776,G$119)+'СЕТ СН'!$I$11+СВЦЭМ!$D$10+'СЕТ СН'!$I$6-'СЕТ СН'!$I$23</f>
        <v>1318.18221234</v>
      </c>
      <c r="H134" s="36">
        <f>SUMIFS(СВЦЭМ!$D$33:$D$776,СВЦЭМ!$A$33:$A$776,$A134,СВЦЭМ!$B$33:$B$776,H$119)+'СЕТ СН'!$I$11+СВЦЭМ!$D$10+'СЕТ СН'!$I$6-'СЕТ СН'!$I$23</f>
        <v>1319.95418311</v>
      </c>
      <c r="I134" s="36">
        <f>SUMIFS(СВЦЭМ!$D$33:$D$776,СВЦЭМ!$A$33:$A$776,$A134,СВЦЭМ!$B$33:$B$776,I$119)+'СЕТ СН'!$I$11+СВЦЭМ!$D$10+'СЕТ СН'!$I$6-'СЕТ СН'!$I$23</f>
        <v>1271.15621536</v>
      </c>
      <c r="J134" s="36">
        <f>SUMIFS(СВЦЭМ!$D$33:$D$776,СВЦЭМ!$A$33:$A$776,$A134,СВЦЭМ!$B$33:$B$776,J$119)+'СЕТ СН'!$I$11+СВЦЭМ!$D$10+'СЕТ СН'!$I$6-'СЕТ СН'!$I$23</f>
        <v>1221.0030236</v>
      </c>
      <c r="K134" s="36">
        <f>SUMIFS(СВЦЭМ!$D$33:$D$776,СВЦЭМ!$A$33:$A$776,$A134,СВЦЭМ!$B$33:$B$776,K$119)+'СЕТ СН'!$I$11+СВЦЭМ!$D$10+'СЕТ СН'!$I$6-'СЕТ СН'!$I$23</f>
        <v>1161.7180025300001</v>
      </c>
      <c r="L134" s="36">
        <f>SUMIFS(СВЦЭМ!$D$33:$D$776,СВЦЭМ!$A$33:$A$776,$A134,СВЦЭМ!$B$33:$B$776,L$119)+'СЕТ СН'!$I$11+СВЦЭМ!$D$10+'СЕТ СН'!$I$6-'СЕТ СН'!$I$23</f>
        <v>1163.15340436</v>
      </c>
      <c r="M134" s="36">
        <f>SUMIFS(СВЦЭМ!$D$33:$D$776,СВЦЭМ!$A$33:$A$776,$A134,СВЦЭМ!$B$33:$B$776,M$119)+'СЕТ СН'!$I$11+СВЦЭМ!$D$10+'СЕТ СН'!$I$6-'СЕТ СН'!$I$23</f>
        <v>1158.32070574</v>
      </c>
      <c r="N134" s="36">
        <f>SUMIFS(СВЦЭМ!$D$33:$D$776,СВЦЭМ!$A$33:$A$776,$A134,СВЦЭМ!$B$33:$B$776,N$119)+'СЕТ СН'!$I$11+СВЦЭМ!$D$10+'СЕТ СН'!$I$6-'СЕТ СН'!$I$23</f>
        <v>1154.24626154</v>
      </c>
      <c r="O134" s="36">
        <f>SUMIFS(СВЦЭМ!$D$33:$D$776,СВЦЭМ!$A$33:$A$776,$A134,СВЦЭМ!$B$33:$B$776,O$119)+'СЕТ СН'!$I$11+СВЦЭМ!$D$10+'СЕТ СН'!$I$6-'СЕТ СН'!$I$23</f>
        <v>1149.2009558500001</v>
      </c>
      <c r="P134" s="36">
        <f>SUMIFS(СВЦЭМ!$D$33:$D$776,СВЦЭМ!$A$33:$A$776,$A134,СВЦЭМ!$B$33:$B$776,P$119)+'СЕТ СН'!$I$11+СВЦЭМ!$D$10+'СЕТ СН'!$I$6-'СЕТ СН'!$I$23</f>
        <v>1159.36261405</v>
      </c>
      <c r="Q134" s="36">
        <f>SUMIFS(СВЦЭМ!$D$33:$D$776,СВЦЭМ!$A$33:$A$776,$A134,СВЦЭМ!$B$33:$B$776,Q$119)+'СЕТ СН'!$I$11+СВЦЭМ!$D$10+'СЕТ СН'!$I$6-'СЕТ СН'!$I$23</f>
        <v>1125.8821367600001</v>
      </c>
      <c r="R134" s="36">
        <f>SUMIFS(СВЦЭМ!$D$33:$D$776,СВЦЭМ!$A$33:$A$776,$A134,СВЦЭМ!$B$33:$B$776,R$119)+'СЕТ СН'!$I$11+СВЦЭМ!$D$10+'СЕТ СН'!$I$6-'СЕТ СН'!$I$23</f>
        <v>1091.88220327</v>
      </c>
      <c r="S134" s="36">
        <f>SUMIFS(СВЦЭМ!$D$33:$D$776,СВЦЭМ!$A$33:$A$776,$A134,СВЦЭМ!$B$33:$B$776,S$119)+'СЕТ СН'!$I$11+СВЦЭМ!$D$10+'СЕТ СН'!$I$6-'СЕТ СН'!$I$23</f>
        <v>1099.81157426</v>
      </c>
      <c r="T134" s="36">
        <f>SUMIFS(СВЦЭМ!$D$33:$D$776,СВЦЭМ!$A$33:$A$776,$A134,СВЦЭМ!$B$33:$B$776,T$119)+'СЕТ СН'!$I$11+СВЦЭМ!$D$10+'СЕТ СН'!$I$6-'СЕТ СН'!$I$23</f>
        <v>1189.7065951900001</v>
      </c>
      <c r="U134" s="36">
        <f>SUMIFS(СВЦЭМ!$D$33:$D$776,СВЦЭМ!$A$33:$A$776,$A134,СВЦЭМ!$B$33:$B$776,U$119)+'СЕТ СН'!$I$11+СВЦЭМ!$D$10+'СЕТ СН'!$I$6-'СЕТ СН'!$I$23</f>
        <v>1135.9373279200001</v>
      </c>
      <c r="V134" s="36">
        <f>SUMIFS(СВЦЭМ!$D$33:$D$776,СВЦЭМ!$A$33:$A$776,$A134,СВЦЭМ!$B$33:$B$776,V$119)+'СЕТ СН'!$I$11+СВЦЭМ!$D$10+'СЕТ СН'!$I$6-'СЕТ СН'!$I$23</f>
        <v>1109.15940535</v>
      </c>
      <c r="W134" s="36">
        <f>SUMIFS(СВЦЭМ!$D$33:$D$776,СВЦЭМ!$A$33:$A$776,$A134,СВЦЭМ!$B$33:$B$776,W$119)+'СЕТ СН'!$I$11+СВЦЭМ!$D$10+'СЕТ СН'!$I$6-'СЕТ СН'!$I$23</f>
        <v>1117.5015772200002</v>
      </c>
      <c r="X134" s="36">
        <f>SUMIFS(СВЦЭМ!$D$33:$D$776,СВЦЭМ!$A$33:$A$776,$A134,СВЦЭМ!$B$33:$B$776,X$119)+'СЕТ СН'!$I$11+СВЦЭМ!$D$10+'СЕТ СН'!$I$6-'СЕТ СН'!$I$23</f>
        <v>1091.0278037400001</v>
      </c>
      <c r="Y134" s="36">
        <f>SUMIFS(СВЦЭМ!$D$33:$D$776,СВЦЭМ!$A$33:$A$776,$A134,СВЦЭМ!$B$33:$B$776,Y$119)+'СЕТ СН'!$I$11+СВЦЭМ!$D$10+'СЕТ СН'!$I$6-'СЕТ СН'!$I$23</f>
        <v>1101.6683144800002</v>
      </c>
    </row>
    <row r="135" spans="1:25" ht="15.75" x14ac:dyDescent="0.2">
      <c r="A135" s="35">
        <f t="shared" si="3"/>
        <v>43632</v>
      </c>
      <c r="B135" s="36">
        <f>SUMIFS(СВЦЭМ!$D$33:$D$776,СВЦЭМ!$A$33:$A$776,$A135,СВЦЭМ!$B$33:$B$776,B$119)+'СЕТ СН'!$I$11+СВЦЭМ!$D$10+'СЕТ СН'!$I$6-'СЕТ СН'!$I$23</f>
        <v>1165.8533077700001</v>
      </c>
      <c r="C135" s="36">
        <f>SUMIFS(СВЦЭМ!$D$33:$D$776,СВЦЭМ!$A$33:$A$776,$A135,СВЦЭМ!$B$33:$B$776,C$119)+'СЕТ СН'!$I$11+СВЦЭМ!$D$10+'СЕТ СН'!$I$6-'СЕТ СН'!$I$23</f>
        <v>1191.0125947500001</v>
      </c>
      <c r="D135" s="36">
        <f>SUMIFS(СВЦЭМ!$D$33:$D$776,СВЦЭМ!$A$33:$A$776,$A135,СВЦЭМ!$B$33:$B$776,D$119)+'СЕТ СН'!$I$11+СВЦЭМ!$D$10+'СЕТ СН'!$I$6-'СЕТ СН'!$I$23</f>
        <v>1210.9620939600002</v>
      </c>
      <c r="E135" s="36">
        <f>SUMIFS(СВЦЭМ!$D$33:$D$776,СВЦЭМ!$A$33:$A$776,$A135,СВЦЭМ!$B$33:$B$776,E$119)+'СЕТ СН'!$I$11+СВЦЭМ!$D$10+'СЕТ СН'!$I$6-'СЕТ СН'!$I$23</f>
        <v>1220.7827887200001</v>
      </c>
      <c r="F135" s="36">
        <f>SUMIFS(СВЦЭМ!$D$33:$D$776,СВЦЭМ!$A$33:$A$776,$A135,СВЦЭМ!$B$33:$B$776,F$119)+'СЕТ СН'!$I$11+СВЦЭМ!$D$10+'СЕТ СН'!$I$6-'СЕТ СН'!$I$23</f>
        <v>1230.2835783600001</v>
      </c>
      <c r="G135" s="36">
        <f>SUMIFS(СВЦЭМ!$D$33:$D$776,СВЦЭМ!$A$33:$A$776,$A135,СВЦЭМ!$B$33:$B$776,G$119)+'СЕТ СН'!$I$11+СВЦЭМ!$D$10+'СЕТ СН'!$I$6-'СЕТ СН'!$I$23</f>
        <v>1225.74588307</v>
      </c>
      <c r="H135" s="36">
        <f>SUMIFS(СВЦЭМ!$D$33:$D$776,СВЦЭМ!$A$33:$A$776,$A135,СВЦЭМ!$B$33:$B$776,H$119)+'СЕТ СН'!$I$11+СВЦЭМ!$D$10+'СЕТ СН'!$I$6-'СЕТ СН'!$I$23</f>
        <v>1216.5544038200001</v>
      </c>
      <c r="I135" s="36">
        <f>SUMIFS(СВЦЭМ!$D$33:$D$776,СВЦЭМ!$A$33:$A$776,$A135,СВЦЭМ!$B$33:$B$776,I$119)+'СЕТ СН'!$I$11+СВЦЭМ!$D$10+'СЕТ СН'!$I$6-'СЕТ СН'!$I$23</f>
        <v>1187.1636618100001</v>
      </c>
      <c r="J135" s="36">
        <f>SUMIFS(СВЦЭМ!$D$33:$D$776,СВЦЭМ!$A$33:$A$776,$A135,СВЦЭМ!$B$33:$B$776,J$119)+'СЕТ СН'!$I$11+СВЦЭМ!$D$10+'СЕТ СН'!$I$6-'СЕТ СН'!$I$23</f>
        <v>1160.37042492</v>
      </c>
      <c r="K135" s="36">
        <f>SUMIFS(СВЦЭМ!$D$33:$D$776,СВЦЭМ!$A$33:$A$776,$A135,СВЦЭМ!$B$33:$B$776,K$119)+'СЕТ СН'!$I$11+СВЦЭМ!$D$10+'СЕТ СН'!$I$6-'СЕТ СН'!$I$23</f>
        <v>1136.8525171600002</v>
      </c>
      <c r="L135" s="36">
        <f>SUMIFS(СВЦЭМ!$D$33:$D$776,СВЦЭМ!$A$33:$A$776,$A135,СВЦЭМ!$B$33:$B$776,L$119)+'СЕТ СН'!$I$11+СВЦЭМ!$D$10+'СЕТ СН'!$I$6-'СЕТ СН'!$I$23</f>
        <v>1116.3006724500001</v>
      </c>
      <c r="M135" s="36">
        <f>SUMIFS(СВЦЭМ!$D$33:$D$776,СВЦЭМ!$A$33:$A$776,$A135,СВЦЭМ!$B$33:$B$776,M$119)+'СЕТ СН'!$I$11+СВЦЭМ!$D$10+'СЕТ СН'!$I$6-'СЕТ СН'!$I$23</f>
        <v>1114.9655807700001</v>
      </c>
      <c r="N135" s="36">
        <f>SUMIFS(СВЦЭМ!$D$33:$D$776,СВЦЭМ!$A$33:$A$776,$A135,СВЦЭМ!$B$33:$B$776,N$119)+'СЕТ СН'!$I$11+СВЦЭМ!$D$10+'СЕТ СН'!$I$6-'СЕТ СН'!$I$23</f>
        <v>1108.3948362900001</v>
      </c>
      <c r="O135" s="36">
        <f>SUMIFS(СВЦЭМ!$D$33:$D$776,СВЦЭМ!$A$33:$A$776,$A135,СВЦЭМ!$B$33:$B$776,O$119)+'СЕТ СН'!$I$11+СВЦЭМ!$D$10+'СЕТ СН'!$I$6-'СЕТ СН'!$I$23</f>
        <v>1117.03171853</v>
      </c>
      <c r="P135" s="36">
        <f>SUMIFS(СВЦЭМ!$D$33:$D$776,СВЦЭМ!$A$33:$A$776,$A135,СВЦЭМ!$B$33:$B$776,P$119)+'СЕТ СН'!$I$11+СВЦЭМ!$D$10+'СЕТ СН'!$I$6-'СЕТ СН'!$I$23</f>
        <v>1151.24808022</v>
      </c>
      <c r="Q135" s="36">
        <f>SUMIFS(СВЦЭМ!$D$33:$D$776,СВЦЭМ!$A$33:$A$776,$A135,СВЦЭМ!$B$33:$B$776,Q$119)+'СЕТ СН'!$I$11+СВЦЭМ!$D$10+'СЕТ СН'!$I$6-'СЕТ СН'!$I$23</f>
        <v>1124.3586701900001</v>
      </c>
      <c r="R135" s="36">
        <f>SUMIFS(СВЦЭМ!$D$33:$D$776,СВЦЭМ!$A$33:$A$776,$A135,СВЦЭМ!$B$33:$B$776,R$119)+'СЕТ СН'!$I$11+СВЦЭМ!$D$10+'СЕТ СН'!$I$6-'СЕТ СН'!$I$23</f>
        <v>1154.4399190900001</v>
      </c>
      <c r="S135" s="36">
        <f>SUMIFS(СВЦЭМ!$D$33:$D$776,СВЦЭМ!$A$33:$A$776,$A135,СВЦЭМ!$B$33:$B$776,S$119)+'СЕТ СН'!$I$11+СВЦЭМ!$D$10+'СЕТ СН'!$I$6-'СЕТ СН'!$I$23</f>
        <v>1166.49928372</v>
      </c>
      <c r="T135" s="36">
        <f>SUMIFS(СВЦЭМ!$D$33:$D$776,СВЦЭМ!$A$33:$A$776,$A135,СВЦЭМ!$B$33:$B$776,T$119)+'СЕТ СН'!$I$11+СВЦЭМ!$D$10+'СЕТ СН'!$I$6-'СЕТ СН'!$I$23</f>
        <v>1172.3323304400001</v>
      </c>
      <c r="U135" s="36">
        <f>SUMIFS(СВЦЭМ!$D$33:$D$776,СВЦЭМ!$A$33:$A$776,$A135,СВЦЭМ!$B$33:$B$776,U$119)+'СЕТ СН'!$I$11+СВЦЭМ!$D$10+'СЕТ СН'!$I$6-'СЕТ СН'!$I$23</f>
        <v>1172.2941342300001</v>
      </c>
      <c r="V135" s="36">
        <f>SUMIFS(СВЦЭМ!$D$33:$D$776,СВЦЭМ!$A$33:$A$776,$A135,СВЦЭМ!$B$33:$B$776,V$119)+'СЕТ СН'!$I$11+СВЦЭМ!$D$10+'СЕТ СН'!$I$6-'СЕТ СН'!$I$23</f>
        <v>1184.3815098700002</v>
      </c>
      <c r="W135" s="36">
        <f>SUMIFS(СВЦЭМ!$D$33:$D$776,СВЦЭМ!$A$33:$A$776,$A135,СВЦЭМ!$B$33:$B$776,W$119)+'СЕТ СН'!$I$11+СВЦЭМ!$D$10+'СЕТ СН'!$I$6-'СЕТ СН'!$I$23</f>
        <v>1214.8979971200001</v>
      </c>
      <c r="X135" s="36">
        <f>SUMIFS(СВЦЭМ!$D$33:$D$776,СВЦЭМ!$A$33:$A$776,$A135,СВЦЭМ!$B$33:$B$776,X$119)+'СЕТ СН'!$I$11+СВЦЭМ!$D$10+'СЕТ СН'!$I$6-'СЕТ СН'!$I$23</f>
        <v>1179.9739048400002</v>
      </c>
      <c r="Y135" s="36">
        <f>SUMIFS(СВЦЭМ!$D$33:$D$776,СВЦЭМ!$A$33:$A$776,$A135,СВЦЭМ!$B$33:$B$776,Y$119)+'СЕТ СН'!$I$11+СВЦЭМ!$D$10+'СЕТ СН'!$I$6-'СЕТ СН'!$I$23</f>
        <v>1151.8381510000002</v>
      </c>
    </row>
    <row r="136" spans="1:25" ht="15.75" x14ac:dyDescent="0.2">
      <c r="A136" s="35">
        <f t="shared" si="3"/>
        <v>43633</v>
      </c>
      <c r="B136" s="36">
        <f>SUMIFS(СВЦЭМ!$D$33:$D$776,СВЦЭМ!$A$33:$A$776,$A136,СВЦЭМ!$B$33:$B$776,B$119)+'СЕТ СН'!$I$11+СВЦЭМ!$D$10+'СЕТ СН'!$I$6-'СЕТ СН'!$I$23</f>
        <v>1216.8875696500002</v>
      </c>
      <c r="C136" s="36">
        <f>SUMIFS(СВЦЭМ!$D$33:$D$776,СВЦЭМ!$A$33:$A$776,$A136,СВЦЭМ!$B$33:$B$776,C$119)+'СЕТ СН'!$I$11+СВЦЭМ!$D$10+'СЕТ СН'!$I$6-'СЕТ СН'!$I$23</f>
        <v>1249.75865537</v>
      </c>
      <c r="D136" s="36">
        <f>SUMIFS(СВЦЭМ!$D$33:$D$776,СВЦЭМ!$A$33:$A$776,$A136,СВЦЭМ!$B$33:$B$776,D$119)+'СЕТ СН'!$I$11+СВЦЭМ!$D$10+'СЕТ СН'!$I$6-'СЕТ СН'!$I$23</f>
        <v>1285.6114636700001</v>
      </c>
      <c r="E136" s="36">
        <f>SUMIFS(СВЦЭМ!$D$33:$D$776,СВЦЭМ!$A$33:$A$776,$A136,СВЦЭМ!$B$33:$B$776,E$119)+'СЕТ СН'!$I$11+СВЦЭМ!$D$10+'СЕТ СН'!$I$6-'СЕТ СН'!$I$23</f>
        <v>1301.75180376</v>
      </c>
      <c r="F136" s="36">
        <f>SUMIFS(СВЦЭМ!$D$33:$D$776,СВЦЭМ!$A$33:$A$776,$A136,СВЦЭМ!$B$33:$B$776,F$119)+'СЕТ СН'!$I$11+СВЦЭМ!$D$10+'СЕТ СН'!$I$6-'СЕТ СН'!$I$23</f>
        <v>1318.73454092</v>
      </c>
      <c r="G136" s="36">
        <f>SUMIFS(СВЦЭМ!$D$33:$D$776,СВЦЭМ!$A$33:$A$776,$A136,СВЦЭМ!$B$33:$B$776,G$119)+'СЕТ СН'!$I$11+СВЦЭМ!$D$10+'СЕТ СН'!$I$6-'СЕТ СН'!$I$23</f>
        <v>1312.2000023400001</v>
      </c>
      <c r="H136" s="36">
        <f>SUMIFS(СВЦЭМ!$D$33:$D$776,СВЦЭМ!$A$33:$A$776,$A136,СВЦЭМ!$B$33:$B$776,H$119)+'СЕТ СН'!$I$11+СВЦЭМ!$D$10+'СЕТ СН'!$I$6-'СЕТ СН'!$I$23</f>
        <v>1246.1556604800001</v>
      </c>
      <c r="I136" s="36">
        <f>SUMIFS(СВЦЭМ!$D$33:$D$776,СВЦЭМ!$A$33:$A$776,$A136,СВЦЭМ!$B$33:$B$776,I$119)+'СЕТ СН'!$I$11+СВЦЭМ!$D$10+'СЕТ СН'!$I$6-'СЕТ СН'!$I$23</f>
        <v>1214.97257541</v>
      </c>
      <c r="J136" s="36">
        <f>SUMIFS(СВЦЭМ!$D$33:$D$776,СВЦЭМ!$A$33:$A$776,$A136,СВЦЭМ!$B$33:$B$776,J$119)+'СЕТ СН'!$I$11+СВЦЭМ!$D$10+'СЕТ СН'!$I$6-'СЕТ СН'!$I$23</f>
        <v>1200.3091909300001</v>
      </c>
      <c r="K136" s="36">
        <f>SUMIFS(СВЦЭМ!$D$33:$D$776,СВЦЭМ!$A$33:$A$776,$A136,СВЦЭМ!$B$33:$B$776,K$119)+'СЕТ СН'!$I$11+СВЦЭМ!$D$10+'СЕТ СН'!$I$6-'СЕТ СН'!$I$23</f>
        <v>1182.6135588700001</v>
      </c>
      <c r="L136" s="36">
        <f>SUMIFS(СВЦЭМ!$D$33:$D$776,СВЦЭМ!$A$33:$A$776,$A136,СВЦЭМ!$B$33:$B$776,L$119)+'СЕТ СН'!$I$11+СВЦЭМ!$D$10+'СЕТ СН'!$I$6-'СЕТ СН'!$I$23</f>
        <v>1170.5410669500002</v>
      </c>
      <c r="M136" s="36">
        <f>SUMIFS(СВЦЭМ!$D$33:$D$776,СВЦЭМ!$A$33:$A$776,$A136,СВЦЭМ!$B$33:$B$776,M$119)+'СЕТ СН'!$I$11+СВЦЭМ!$D$10+'СЕТ СН'!$I$6-'СЕТ СН'!$I$23</f>
        <v>1173.3506571300002</v>
      </c>
      <c r="N136" s="36">
        <f>SUMIFS(СВЦЭМ!$D$33:$D$776,СВЦЭМ!$A$33:$A$776,$A136,СВЦЭМ!$B$33:$B$776,N$119)+'СЕТ СН'!$I$11+СВЦЭМ!$D$10+'СЕТ СН'!$I$6-'СЕТ СН'!$I$23</f>
        <v>1178.48871246</v>
      </c>
      <c r="O136" s="36">
        <f>SUMIFS(СВЦЭМ!$D$33:$D$776,СВЦЭМ!$A$33:$A$776,$A136,СВЦЭМ!$B$33:$B$776,O$119)+'СЕТ СН'!$I$11+СВЦЭМ!$D$10+'СЕТ СН'!$I$6-'СЕТ СН'!$I$23</f>
        <v>1178.7596245500001</v>
      </c>
      <c r="P136" s="36">
        <f>SUMIFS(СВЦЭМ!$D$33:$D$776,СВЦЭМ!$A$33:$A$776,$A136,СВЦЭМ!$B$33:$B$776,P$119)+'СЕТ СН'!$I$11+СВЦЭМ!$D$10+'СЕТ СН'!$I$6-'СЕТ СН'!$I$23</f>
        <v>1197.4946900500001</v>
      </c>
      <c r="Q136" s="36">
        <f>SUMIFS(СВЦЭМ!$D$33:$D$776,СВЦЭМ!$A$33:$A$776,$A136,СВЦЭМ!$B$33:$B$776,Q$119)+'СЕТ СН'!$I$11+СВЦЭМ!$D$10+'СЕТ СН'!$I$6-'СЕТ СН'!$I$23</f>
        <v>1189.21056892</v>
      </c>
      <c r="R136" s="36">
        <f>SUMIFS(СВЦЭМ!$D$33:$D$776,СВЦЭМ!$A$33:$A$776,$A136,СВЦЭМ!$B$33:$B$776,R$119)+'СЕТ СН'!$I$11+СВЦЭМ!$D$10+'СЕТ СН'!$I$6-'СЕТ СН'!$I$23</f>
        <v>1228.36656677</v>
      </c>
      <c r="S136" s="36">
        <f>SUMIFS(СВЦЭМ!$D$33:$D$776,СВЦЭМ!$A$33:$A$776,$A136,СВЦЭМ!$B$33:$B$776,S$119)+'СЕТ СН'!$I$11+СВЦЭМ!$D$10+'СЕТ СН'!$I$6-'СЕТ СН'!$I$23</f>
        <v>1237.6296623100002</v>
      </c>
      <c r="T136" s="36">
        <f>SUMIFS(СВЦЭМ!$D$33:$D$776,СВЦЭМ!$A$33:$A$776,$A136,СВЦЭМ!$B$33:$B$776,T$119)+'СЕТ СН'!$I$11+СВЦЭМ!$D$10+'СЕТ СН'!$I$6-'СЕТ СН'!$I$23</f>
        <v>1244.1762439200002</v>
      </c>
      <c r="U136" s="36">
        <f>SUMIFS(СВЦЭМ!$D$33:$D$776,СВЦЭМ!$A$33:$A$776,$A136,СВЦЭМ!$B$33:$B$776,U$119)+'СЕТ СН'!$I$11+СВЦЭМ!$D$10+'СЕТ СН'!$I$6-'СЕТ СН'!$I$23</f>
        <v>1240.2529705900001</v>
      </c>
      <c r="V136" s="36">
        <f>SUMIFS(СВЦЭМ!$D$33:$D$776,СВЦЭМ!$A$33:$A$776,$A136,СВЦЭМ!$B$33:$B$776,V$119)+'СЕТ СН'!$I$11+СВЦЭМ!$D$10+'СЕТ СН'!$I$6-'СЕТ СН'!$I$23</f>
        <v>1243.8906276600001</v>
      </c>
      <c r="W136" s="36">
        <f>SUMIFS(СВЦЭМ!$D$33:$D$776,СВЦЭМ!$A$33:$A$776,$A136,СВЦЭМ!$B$33:$B$776,W$119)+'СЕТ СН'!$I$11+СВЦЭМ!$D$10+'СЕТ СН'!$I$6-'СЕТ СН'!$I$23</f>
        <v>1261.24231308</v>
      </c>
      <c r="X136" s="36">
        <f>SUMIFS(СВЦЭМ!$D$33:$D$776,СВЦЭМ!$A$33:$A$776,$A136,СВЦЭМ!$B$33:$B$776,X$119)+'СЕТ СН'!$I$11+СВЦЭМ!$D$10+'СЕТ СН'!$I$6-'СЕТ СН'!$I$23</f>
        <v>1238.8817280600001</v>
      </c>
      <c r="Y136" s="36">
        <f>SUMIFS(СВЦЭМ!$D$33:$D$776,СВЦЭМ!$A$33:$A$776,$A136,СВЦЭМ!$B$33:$B$776,Y$119)+'СЕТ СН'!$I$11+СВЦЭМ!$D$10+'СЕТ СН'!$I$6-'СЕТ СН'!$I$23</f>
        <v>1143.82024596</v>
      </c>
    </row>
    <row r="137" spans="1:25" ht="15.75" x14ac:dyDescent="0.2">
      <c r="A137" s="35">
        <f t="shared" si="3"/>
        <v>43634</v>
      </c>
      <c r="B137" s="36">
        <f>SUMIFS(СВЦЭМ!$D$33:$D$776,СВЦЭМ!$A$33:$A$776,$A137,СВЦЭМ!$B$33:$B$776,B$119)+'СЕТ СН'!$I$11+СВЦЭМ!$D$10+'СЕТ СН'!$I$6-'СЕТ СН'!$I$23</f>
        <v>1356.2333082500002</v>
      </c>
      <c r="C137" s="36">
        <f>SUMIFS(СВЦЭМ!$D$33:$D$776,СВЦЭМ!$A$33:$A$776,$A137,СВЦЭМ!$B$33:$B$776,C$119)+'СЕТ СН'!$I$11+СВЦЭМ!$D$10+'СЕТ СН'!$I$6-'СЕТ СН'!$I$23</f>
        <v>1404.6250995400001</v>
      </c>
      <c r="D137" s="36">
        <f>SUMIFS(СВЦЭМ!$D$33:$D$776,СВЦЭМ!$A$33:$A$776,$A137,СВЦЭМ!$B$33:$B$776,D$119)+'СЕТ СН'!$I$11+СВЦЭМ!$D$10+'СЕТ СН'!$I$6-'СЕТ СН'!$I$23</f>
        <v>1421.65101514</v>
      </c>
      <c r="E137" s="36">
        <f>SUMIFS(СВЦЭМ!$D$33:$D$776,СВЦЭМ!$A$33:$A$776,$A137,СВЦЭМ!$B$33:$B$776,E$119)+'СЕТ СН'!$I$11+СВЦЭМ!$D$10+'СЕТ СН'!$I$6-'СЕТ СН'!$I$23</f>
        <v>1441.9848911700001</v>
      </c>
      <c r="F137" s="36">
        <f>SUMIFS(СВЦЭМ!$D$33:$D$776,СВЦЭМ!$A$33:$A$776,$A137,СВЦЭМ!$B$33:$B$776,F$119)+'СЕТ СН'!$I$11+СВЦЭМ!$D$10+'СЕТ СН'!$I$6-'СЕТ СН'!$I$23</f>
        <v>1436.35758403</v>
      </c>
      <c r="G137" s="36">
        <f>SUMIFS(СВЦЭМ!$D$33:$D$776,СВЦЭМ!$A$33:$A$776,$A137,СВЦЭМ!$B$33:$B$776,G$119)+'СЕТ СН'!$I$11+СВЦЭМ!$D$10+'СЕТ СН'!$I$6-'СЕТ СН'!$I$23</f>
        <v>1414.4189774200001</v>
      </c>
      <c r="H137" s="36">
        <f>SUMIFS(СВЦЭМ!$D$33:$D$776,СВЦЭМ!$A$33:$A$776,$A137,СВЦЭМ!$B$33:$B$776,H$119)+'СЕТ СН'!$I$11+СВЦЭМ!$D$10+'СЕТ СН'!$I$6-'СЕТ СН'!$I$23</f>
        <v>1376.9368277000001</v>
      </c>
      <c r="I137" s="36">
        <f>SUMIFS(СВЦЭМ!$D$33:$D$776,СВЦЭМ!$A$33:$A$776,$A137,СВЦЭМ!$B$33:$B$776,I$119)+'СЕТ СН'!$I$11+СВЦЭМ!$D$10+'СЕТ СН'!$I$6-'СЕТ СН'!$I$23</f>
        <v>1324.93491528</v>
      </c>
      <c r="J137" s="36">
        <f>SUMIFS(СВЦЭМ!$D$33:$D$776,СВЦЭМ!$A$33:$A$776,$A137,СВЦЭМ!$B$33:$B$776,J$119)+'СЕТ СН'!$I$11+СВЦЭМ!$D$10+'СЕТ СН'!$I$6-'СЕТ СН'!$I$23</f>
        <v>1261.4684507900001</v>
      </c>
      <c r="K137" s="36">
        <f>SUMIFS(СВЦЭМ!$D$33:$D$776,СВЦЭМ!$A$33:$A$776,$A137,СВЦЭМ!$B$33:$B$776,K$119)+'СЕТ СН'!$I$11+СВЦЭМ!$D$10+'СЕТ СН'!$I$6-'СЕТ СН'!$I$23</f>
        <v>1227.03989</v>
      </c>
      <c r="L137" s="36">
        <f>SUMIFS(СВЦЭМ!$D$33:$D$776,СВЦЭМ!$A$33:$A$776,$A137,СВЦЭМ!$B$33:$B$776,L$119)+'СЕТ СН'!$I$11+СВЦЭМ!$D$10+'СЕТ СН'!$I$6-'СЕТ СН'!$I$23</f>
        <v>1224.3398317200001</v>
      </c>
      <c r="M137" s="36">
        <f>SUMIFS(СВЦЭМ!$D$33:$D$776,СВЦЭМ!$A$33:$A$776,$A137,СВЦЭМ!$B$33:$B$776,M$119)+'СЕТ СН'!$I$11+СВЦЭМ!$D$10+'СЕТ СН'!$I$6-'СЕТ СН'!$I$23</f>
        <v>1231.7421324900001</v>
      </c>
      <c r="N137" s="36">
        <f>SUMIFS(СВЦЭМ!$D$33:$D$776,СВЦЭМ!$A$33:$A$776,$A137,СВЦЭМ!$B$33:$B$776,N$119)+'СЕТ СН'!$I$11+СВЦЭМ!$D$10+'СЕТ СН'!$I$6-'СЕТ СН'!$I$23</f>
        <v>1233.14160498</v>
      </c>
      <c r="O137" s="36">
        <f>SUMIFS(СВЦЭМ!$D$33:$D$776,СВЦЭМ!$A$33:$A$776,$A137,СВЦЭМ!$B$33:$B$776,O$119)+'СЕТ СН'!$I$11+СВЦЭМ!$D$10+'СЕТ СН'!$I$6-'СЕТ СН'!$I$23</f>
        <v>1236.7704386600001</v>
      </c>
      <c r="P137" s="36">
        <f>SUMIFS(СВЦЭМ!$D$33:$D$776,СВЦЭМ!$A$33:$A$776,$A137,СВЦЭМ!$B$33:$B$776,P$119)+'СЕТ СН'!$I$11+СВЦЭМ!$D$10+'СЕТ СН'!$I$6-'СЕТ СН'!$I$23</f>
        <v>1251.6584427800001</v>
      </c>
      <c r="Q137" s="36">
        <f>SUMIFS(СВЦЭМ!$D$33:$D$776,СВЦЭМ!$A$33:$A$776,$A137,СВЦЭМ!$B$33:$B$776,Q$119)+'СЕТ СН'!$I$11+СВЦЭМ!$D$10+'СЕТ СН'!$I$6-'СЕТ СН'!$I$23</f>
        <v>1221.7492393300001</v>
      </c>
      <c r="R137" s="36">
        <f>SUMIFS(СВЦЭМ!$D$33:$D$776,СВЦЭМ!$A$33:$A$776,$A137,СВЦЭМ!$B$33:$B$776,R$119)+'СЕТ СН'!$I$11+СВЦЭМ!$D$10+'СЕТ СН'!$I$6-'СЕТ СН'!$I$23</f>
        <v>1230.40856721</v>
      </c>
      <c r="S137" s="36">
        <f>SUMIFS(СВЦЭМ!$D$33:$D$776,СВЦЭМ!$A$33:$A$776,$A137,СВЦЭМ!$B$33:$B$776,S$119)+'СЕТ СН'!$I$11+СВЦЭМ!$D$10+'СЕТ СН'!$I$6-'СЕТ СН'!$I$23</f>
        <v>1232.40509718</v>
      </c>
      <c r="T137" s="36">
        <f>SUMIFS(СВЦЭМ!$D$33:$D$776,СВЦЭМ!$A$33:$A$776,$A137,СВЦЭМ!$B$33:$B$776,T$119)+'СЕТ СН'!$I$11+СВЦЭМ!$D$10+'СЕТ СН'!$I$6-'СЕТ СН'!$I$23</f>
        <v>1235.8710323</v>
      </c>
      <c r="U137" s="36">
        <f>SUMIFS(СВЦЭМ!$D$33:$D$776,СВЦЭМ!$A$33:$A$776,$A137,СВЦЭМ!$B$33:$B$776,U$119)+'СЕТ СН'!$I$11+СВЦЭМ!$D$10+'СЕТ СН'!$I$6-'СЕТ СН'!$I$23</f>
        <v>1237.00871089</v>
      </c>
      <c r="V137" s="36">
        <f>SUMIFS(СВЦЭМ!$D$33:$D$776,СВЦЭМ!$A$33:$A$776,$A137,СВЦЭМ!$B$33:$B$776,V$119)+'СЕТ СН'!$I$11+СВЦЭМ!$D$10+'СЕТ СН'!$I$6-'СЕТ СН'!$I$23</f>
        <v>1240.3327400400001</v>
      </c>
      <c r="W137" s="36">
        <f>SUMIFS(СВЦЭМ!$D$33:$D$776,СВЦЭМ!$A$33:$A$776,$A137,СВЦЭМ!$B$33:$B$776,W$119)+'СЕТ СН'!$I$11+СВЦЭМ!$D$10+'СЕТ СН'!$I$6-'СЕТ СН'!$I$23</f>
        <v>1239.3522054500002</v>
      </c>
      <c r="X137" s="36">
        <f>SUMIFS(СВЦЭМ!$D$33:$D$776,СВЦЭМ!$A$33:$A$776,$A137,СВЦЭМ!$B$33:$B$776,X$119)+'СЕТ СН'!$I$11+СВЦЭМ!$D$10+'СЕТ СН'!$I$6-'СЕТ СН'!$I$23</f>
        <v>1136.68503377</v>
      </c>
      <c r="Y137" s="36">
        <f>SUMIFS(СВЦЭМ!$D$33:$D$776,СВЦЭМ!$A$33:$A$776,$A137,СВЦЭМ!$B$33:$B$776,Y$119)+'СЕТ СН'!$I$11+СВЦЭМ!$D$10+'СЕТ СН'!$I$6-'СЕТ СН'!$I$23</f>
        <v>1162.72043162</v>
      </c>
    </row>
    <row r="138" spans="1:25" ht="15.75" x14ac:dyDescent="0.2">
      <c r="A138" s="35">
        <f t="shared" si="3"/>
        <v>43635</v>
      </c>
      <c r="B138" s="36">
        <f>SUMIFS(СВЦЭМ!$D$33:$D$776,СВЦЭМ!$A$33:$A$776,$A138,СВЦЭМ!$B$33:$B$776,B$119)+'СЕТ СН'!$I$11+СВЦЭМ!$D$10+'СЕТ СН'!$I$6-'СЕТ СН'!$I$23</f>
        <v>1293.8673390400002</v>
      </c>
      <c r="C138" s="36">
        <f>SUMIFS(СВЦЭМ!$D$33:$D$776,СВЦЭМ!$A$33:$A$776,$A138,СВЦЭМ!$B$33:$B$776,C$119)+'СЕТ СН'!$I$11+СВЦЭМ!$D$10+'СЕТ СН'!$I$6-'СЕТ СН'!$I$23</f>
        <v>1345.7185902600002</v>
      </c>
      <c r="D138" s="36">
        <f>SUMIFS(СВЦЭМ!$D$33:$D$776,СВЦЭМ!$A$33:$A$776,$A138,СВЦЭМ!$B$33:$B$776,D$119)+'СЕТ СН'!$I$11+СВЦЭМ!$D$10+'СЕТ СН'!$I$6-'СЕТ СН'!$I$23</f>
        <v>1382.73010419</v>
      </c>
      <c r="E138" s="36">
        <f>SUMIFS(СВЦЭМ!$D$33:$D$776,СВЦЭМ!$A$33:$A$776,$A138,СВЦЭМ!$B$33:$B$776,E$119)+'СЕТ СН'!$I$11+СВЦЭМ!$D$10+'СЕТ СН'!$I$6-'СЕТ СН'!$I$23</f>
        <v>1391.88652202</v>
      </c>
      <c r="F138" s="36">
        <f>SUMIFS(СВЦЭМ!$D$33:$D$776,СВЦЭМ!$A$33:$A$776,$A138,СВЦЭМ!$B$33:$B$776,F$119)+'СЕТ СН'!$I$11+СВЦЭМ!$D$10+'СЕТ СН'!$I$6-'СЕТ СН'!$I$23</f>
        <v>1383.3027283600002</v>
      </c>
      <c r="G138" s="36">
        <f>SUMIFS(СВЦЭМ!$D$33:$D$776,СВЦЭМ!$A$33:$A$776,$A138,СВЦЭМ!$B$33:$B$776,G$119)+'СЕТ СН'!$I$11+СВЦЭМ!$D$10+'СЕТ СН'!$I$6-'СЕТ СН'!$I$23</f>
        <v>1385.8695702</v>
      </c>
      <c r="H138" s="36">
        <f>SUMIFS(СВЦЭМ!$D$33:$D$776,СВЦЭМ!$A$33:$A$776,$A138,СВЦЭМ!$B$33:$B$776,H$119)+'СЕТ СН'!$I$11+СВЦЭМ!$D$10+'СЕТ СН'!$I$6-'СЕТ СН'!$I$23</f>
        <v>1324.73001565</v>
      </c>
      <c r="I138" s="36">
        <f>SUMIFS(СВЦЭМ!$D$33:$D$776,СВЦЭМ!$A$33:$A$776,$A138,СВЦЭМ!$B$33:$B$776,I$119)+'СЕТ СН'!$I$11+СВЦЭМ!$D$10+'СЕТ СН'!$I$6-'СЕТ СН'!$I$23</f>
        <v>1266.39462615</v>
      </c>
      <c r="J138" s="36">
        <f>SUMIFS(СВЦЭМ!$D$33:$D$776,СВЦЭМ!$A$33:$A$776,$A138,СВЦЭМ!$B$33:$B$776,J$119)+'СЕТ СН'!$I$11+СВЦЭМ!$D$10+'СЕТ СН'!$I$6-'СЕТ СН'!$I$23</f>
        <v>1241.32298352</v>
      </c>
      <c r="K138" s="36">
        <f>SUMIFS(СВЦЭМ!$D$33:$D$776,СВЦЭМ!$A$33:$A$776,$A138,СВЦЭМ!$B$33:$B$776,K$119)+'СЕТ СН'!$I$11+СВЦЭМ!$D$10+'СЕТ СН'!$I$6-'СЕТ СН'!$I$23</f>
        <v>1194.18588189</v>
      </c>
      <c r="L138" s="36">
        <f>SUMIFS(СВЦЭМ!$D$33:$D$776,СВЦЭМ!$A$33:$A$776,$A138,СВЦЭМ!$B$33:$B$776,L$119)+'СЕТ СН'!$I$11+СВЦЭМ!$D$10+'СЕТ СН'!$I$6-'СЕТ СН'!$I$23</f>
        <v>1199.3183133500002</v>
      </c>
      <c r="M138" s="36">
        <f>SUMIFS(СВЦЭМ!$D$33:$D$776,СВЦЭМ!$A$33:$A$776,$A138,СВЦЭМ!$B$33:$B$776,M$119)+'СЕТ СН'!$I$11+СВЦЭМ!$D$10+'СЕТ СН'!$I$6-'СЕТ СН'!$I$23</f>
        <v>1196.61864298</v>
      </c>
      <c r="N138" s="36">
        <f>SUMIFS(СВЦЭМ!$D$33:$D$776,СВЦЭМ!$A$33:$A$776,$A138,СВЦЭМ!$B$33:$B$776,N$119)+'СЕТ СН'!$I$11+СВЦЭМ!$D$10+'СЕТ СН'!$I$6-'СЕТ СН'!$I$23</f>
        <v>1225.57165891</v>
      </c>
      <c r="O138" s="36">
        <f>SUMIFS(СВЦЭМ!$D$33:$D$776,СВЦЭМ!$A$33:$A$776,$A138,СВЦЭМ!$B$33:$B$776,O$119)+'СЕТ СН'!$I$11+СВЦЭМ!$D$10+'СЕТ СН'!$I$6-'СЕТ СН'!$I$23</f>
        <v>1208.1216422800001</v>
      </c>
      <c r="P138" s="36">
        <f>SUMIFS(СВЦЭМ!$D$33:$D$776,СВЦЭМ!$A$33:$A$776,$A138,СВЦЭМ!$B$33:$B$776,P$119)+'СЕТ СН'!$I$11+СВЦЭМ!$D$10+'СЕТ СН'!$I$6-'СЕТ СН'!$I$23</f>
        <v>1214.27292521</v>
      </c>
      <c r="Q138" s="36">
        <f>SUMIFS(СВЦЭМ!$D$33:$D$776,СВЦЭМ!$A$33:$A$776,$A138,СВЦЭМ!$B$33:$B$776,Q$119)+'СЕТ СН'!$I$11+СВЦЭМ!$D$10+'СЕТ СН'!$I$6-'СЕТ СН'!$I$23</f>
        <v>1174.1100561000001</v>
      </c>
      <c r="R138" s="36">
        <f>SUMIFS(СВЦЭМ!$D$33:$D$776,СВЦЭМ!$A$33:$A$776,$A138,СВЦЭМ!$B$33:$B$776,R$119)+'СЕТ СН'!$I$11+СВЦЭМ!$D$10+'СЕТ СН'!$I$6-'СЕТ СН'!$I$23</f>
        <v>1130.7379152400001</v>
      </c>
      <c r="S138" s="36">
        <f>SUMIFS(СВЦЭМ!$D$33:$D$776,СВЦЭМ!$A$33:$A$776,$A138,СВЦЭМ!$B$33:$B$776,S$119)+'СЕТ СН'!$I$11+СВЦЭМ!$D$10+'СЕТ СН'!$I$6-'СЕТ СН'!$I$23</f>
        <v>1160.00334587</v>
      </c>
      <c r="T138" s="36">
        <f>SUMIFS(СВЦЭМ!$D$33:$D$776,СВЦЭМ!$A$33:$A$776,$A138,СВЦЭМ!$B$33:$B$776,T$119)+'СЕТ СН'!$I$11+СВЦЭМ!$D$10+'СЕТ СН'!$I$6-'СЕТ СН'!$I$23</f>
        <v>1147.531066</v>
      </c>
      <c r="U138" s="36">
        <f>SUMIFS(СВЦЭМ!$D$33:$D$776,СВЦЭМ!$A$33:$A$776,$A138,СВЦЭМ!$B$33:$B$776,U$119)+'СЕТ СН'!$I$11+СВЦЭМ!$D$10+'СЕТ СН'!$I$6-'СЕТ СН'!$I$23</f>
        <v>1140.6630451800002</v>
      </c>
      <c r="V138" s="36">
        <f>SUMIFS(СВЦЭМ!$D$33:$D$776,СВЦЭМ!$A$33:$A$776,$A138,СВЦЭМ!$B$33:$B$776,V$119)+'СЕТ СН'!$I$11+СВЦЭМ!$D$10+'СЕТ СН'!$I$6-'СЕТ СН'!$I$23</f>
        <v>1131.6876703400001</v>
      </c>
      <c r="W138" s="36">
        <f>SUMIFS(СВЦЭМ!$D$33:$D$776,СВЦЭМ!$A$33:$A$776,$A138,СВЦЭМ!$B$33:$B$776,W$119)+'СЕТ СН'!$I$11+СВЦЭМ!$D$10+'СЕТ СН'!$I$6-'СЕТ СН'!$I$23</f>
        <v>1120.3310609500002</v>
      </c>
      <c r="X138" s="36">
        <f>SUMIFS(СВЦЭМ!$D$33:$D$776,СВЦЭМ!$A$33:$A$776,$A138,СВЦЭМ!$B$33:$B$776,X$119)+'СЕТ СН'!$I$11+СВЦЭМ!$D$10+'СЕТ СН'!$I$6-'СЕТ СН'!$I$23</f>
        <v>1131.90007197</v>
      </c>
      <c r="Y138" s="36">
        <f>SUMIFS(СВЦЭМ!$D$33:$D$776,СВЦЭМ!$A$33:$A$776,$A138,СВЦЭМ!$B$33:$B$776,Y$119)+'СЕТ СН'!$I$11+СВЦЭМ!$D$10+'СЕТ СН'!$I$6-'СЕТ СН'!$I$23</f>
        <v>1205.6541165800002</v>
      </c>
    </row>
    <row r="139" spans="1:25" ht="15.75" x14ac:dyDescent="0.2">
      <c r="A139" s="35">
        <f t="shared" si="3"/>
        <v>43636</v>
      </c>
      <c r="B139" s="36">
        <f>SUMIFS(СВЦЭМ!$D$33:$D$776,СВЦЭМ!$A$33:$A$776,$A139,СВЦЭМ!$B$33:$B$776,B$119)+'СЕТ СН'!$I$11+СВЦЭМ!$D$10+'СЕТ СН'!$I$6-'СЕТ СН'!$I$23</f>
        <v>1249.78864019</v>
      </c>
      <c r="C139" s="36">
        <f>SUMIFS(СВЦЭМ!$D$33:$D$776,СВЦЭМ!$A$33:$A$776,$A139,СВЦЭМ!$B$33:$B$776,C$119)+'СЕТ СН'!$I$11+СВЦЭМ!$D$10+'СЕТ СН'!$I$6-'СЕТ СН'!$I$23</f>
        <v>1297.7057541000001</v>
      </c>
      <c r="D139" s="36">
        <f>SUMIFS(СВЦЭМ!$D$33:$D$776,СВЦЭМ!$A$33:$A$776,$A139,СВЦЭМ!$B$33:$B$776,D$119)+'СЕТ СН'!$I$11+СВЦЭМ!$D$10+'СЕТ СН'!$I$6-'СЕТ СН'!$I$23</f>
        <v>1330.8054610200002</v>
      </c>
      <c r="E139" s="36">
        <f>SUMIFS(СВЦЭМ!$D$33:$D$776,СВЦЭМ!$A$33:$A$776,$A139,СВЦЭМ!$B$33:$B$776,E$119)+'СЕТ СН'!$I$11+СВЦЭМ!$D$10+'СЕТ СН'!$I$6-'СЕТ СН'!$I$23</f>
        <v>1334.6051968900001</v>
      </c>
      <c r="F139" s="36">
        <f>SUMIFS(СВЦЭМ!$D$33:$D$776,СВЦЭМ!$A$33:$A$776,$A139,СВЦЭМ!$B$33:$B$776,F$119)+'СЕТ СН'!$I$11+СВЦЭМ!$D$10+'СЕТ СН'!$I$6-'СЕТ СН'!$I$23</f>
        <v>1335.2743018600002</v>
      </c>
      <c r="G139" s="36">
        <f>SUMIFS(СВЦЭМ!$D$33:$D$776,СВЦЭМ!$A$33:$A$776,$A139,СВЦЭМ!$B$33:$B$776,G$119)+'СЕТ СН'!$I$11+СВЦЭМ!$D$10+'СЕТ СН'!$I$6-'СЕТ СН'!$I$23</f>
        <v>1348.31208582</v>
      </c>
      <c r="H139" s="36">
        <f>SUMIFS(СВЦЭМ!$D$33:$D$776,СВЦЭМ!$A$33:$A$776,$A139,СВЦЭМ!$B$33:$B$776,H$119)+'СЕТ СН'!$I$11+СВЦЭМ!$D$10+'СЕТ СН'!$I$6-'СЕТ СН'!$I$23</f>
        <v>1340.02585105</v>
      </c>
      <c r="I139" s="36">
        <f>SUMIFS(СВЦЭМ!$D$33:$D$776,СВЦЭМ!$A$33:$A$776,$A139,СВЦЭМ!$B$33:$B$776,I$119)+'СЕТ СН'!$I$11+СВЦЭМ!$D$10+'СЕТ СН'!$I$6-'СЕТ СН'!$I$23</f>
        <v>1316.3179275900002</v>
      </c>
      <c r="J139" s="36">
        <f>SUMIFS(СВЦЭМ!$D$33:$D$776,СВЦЭМ!$A$33:$A$776,$A139,СВЦЭМ!$B$33:$B$776,J$119)+'СЕТ СН'!$I$11+СВЦЭМ!$D$10+'СЕТ СН'!$I$6-'СЕТ СН'!$I$23</f>
        <v>1290.6547143600001</v>
      </c>
      <c r="K139" s="36">
        <f>SUMIFS(СВЦЭМ!$D$33:$D$776,СВЦЭМ!$A$33:$A$776,$A139,СВЦЭМ!$B$33:$B$776,K$119)+'СЕТ СН'!$I$11+СВЦЭМ!$D$10+'СЕТ СН'!$I$6-'СЕТ СН'!$I$23</f>
        <v>1264.0600429400001</v>
      </c>
      <c r="L139" s="36">
        <f>SUMIFS(СВЦЭМ!$D$33:$D$776,СВЦЭМ!$A$33:$A$776,$A139,СВЦЭМ!$B$33:$B$776,L$119)+'СЕТ СН'!$I$11+СВЦЭМ!$D$10+'СЕТ СН'!$I$6-'СЕТ СН'!$I$23</f>
        <v>1267.2211704900001</v>
      </c>
      <c r="M139" s="36">
        <f>SUMIFS(СВЦЭМ!$D$33:$D$776,СВЦЭМ!$A$33:$A$776,$A139,СВЦЭМ!$B$33:$B$776,M$119)+'СЕТ СН'!$I$11+СВЦЭМ!$D$10+'СЕТ СН'!$I$6-'СЕТ СН'!$I$23</f>
        <v>1270.1133930400001</v>
      </c>
      <c r="N139" s="36">
        <f>SUMIFS(СВЦЭМ!$D$33:$D$776,СВЦЭМ!$A$33:$A$776,$A139,СВЦЭМ!$B$33:$B$776,N$119)+'СЕТ СН'!$I$11+СВЦЭМ!$D$10+'СЕТ СН'!$I$6-'СЕТ СН'!$I$23</f>
        <v>1274.2496309200001</v>
      </c>
      <c r="O139" s="36">
        <f>SUMIFS(СВЦЭМ!$D$33:$D$776,СВЦЭМ!$A$33:$A$776,$A139,СВЦЭМ!$B$33:$B$776,O$119)+'СЕТ СН'!$I$11+СВЦЭМ!$D$10+'СЕТ СН'!$I$6-'СЕТ СН'!$I$23</f>
        <v>1276.56324447</v>
      </c>
      <c r="P139" s="36">
        <f>SUMIFS(СВЦЭМ!$D$33:$D$776,СВЦЭМ!$A$33:$A$776,$A139,СВЦЭМ!$B$33:$B$776,P$119)+'СЕТ СН'!$I$11+СВЦЭМ!$D$10+'СЕТ СН'!$I$6-'СЕТ СН'!$I$23</f>
        <v>1287.11927833</v>
      </c>
      <c r="Q139" s="36">
        <f>SUMIFS(СВЦЭМ!$D$33:$D$776,СВЦЭМ!$A$33:$A$776,$A139,СВЦЭМ!$B$33:$B$776,Q$119)+'СЕТ СН'!$I$11+СВЦЭМ!$D$10+'СЕТ СН'!$I$6-'СЕТ СН'!$I$23</f>
        <v>1250.23393633</v>
      </c>
      <c r="R139" s="36">
        <f>SUMIFS(СВЦЭМ!$D$33:$D$776,СВЦЭМ!$A$33:$A$776,$A139,СВЦЭМ!$B$33:$B$776,R$119)+'СЕТ СН'!$I$11+СВЦЭМ!$D$10+'СЕТ СН'!$I$6-'СЕТ СН'!$I$23</f>
        <v>1199.08330084</v>
      </c>
      <c r="S139" s="36">
        <f>SUMIFS(СВЦЭМ!$D$33:$D$776,СВЦЭМ!$A$33:$A$776,$A139,СВЦЭМ!$B$33:$B$776,S$119)+'СЕТ СН'!$I$11+СВЦЭМ!$D$10+'СЕТ СН'!$I$6-'СЕТ СН'!$I$23</f>
        <v>1203.3721448400001</v>
      </c>
      <c r="T139" s="36">
        <f>SUMIFS(СВЦЭМ!$D$33:$D$776,СВЦЭМ!$A$33:$A$776,$A139,СВЦЭМ!$B$33:$B$776,T$119)+'СЕТ СН'!$I$11+СВЦЭМ!$D$10+'СЕТ СН'!$I$6-'СЕТ СН'!$I$23</f>
        <v>1209.7736357700001</v>
      </c>
      <c r="U139" s="36">
        <f>SUMIFS(СВЦЭМ!$D$33:$D$776,СВЦЭМ!$A$33:$A$776,$A139,СВЦЭМ!$B$33:$B$776,U$119)+'СЕТ СН'!$I$11+СВЦЭМ!$D$10+'СЕТ СН'!$I$6-'СЕТ СН'!$I$23</f>
        <v>1222.8190949700002</v>
      </c>
      <c r="V139" s="36">
        <f>SUMIFS(СВЦЭМ!$D$33:$D$776,СВЦЭМ!$A$33:$A$776,$A139,СВЦЭМ!$B$33:$B$776,V$119)+'СЕТ СН'!$I$11+СВЦЭМ!$D$10+'СЕТ СН'!$I$6-'СЕТ СН'!$I$23</f>
        <v>1241.24837127</v>
      </c>
      <c r="W139" s="36">
        <f>SUMIFS(СВЦЭМ!$D$33:$D$776,СВЦЭМ!$A$33:$A$776,$A139,СВЦЭМ!$B$33:$B$776,W$119)+'СЕТ СН'!$I$11+СВЦЭМ!$D$10+'СЕТ СН'!$I$6-'СЕТ СН'!$I$23</f>
        <v>1245.35666857</v>
      </c>
      <c r="X139" s="36">
        <f>SUMIFS(СВЦЭМ!$D$33:$D$776,СВЦЭМ!$A$33:$A$776,$A139,СВЦЭМ!$B$33:$B$776,X$119)+'СЕТ СН'!$I$11+СВЦЭМ!$D$10+'СЕТ СН'!$I$6-'СЕТ СН'!$I$23</f>
        <v>1235.35562701</v>
      </c>
      <c r="Y139" s="36">
        <f>SUMIFS(СВЦЭМ!$D$33:$D$776,СВЦЭМ!$A$33:$A$776,$A139,СВЦЭМ!$B$33:$B$776,Y$119)+'СЕТ СН'!$I$11+СВЦЭМ!$D$10+'СЕТ СН'!$I$6-'СЕТ СН'!$I$23</f>
        <v>1275.24461909</v>
      </c>
    </row>
    <row r="140" spans="1:25" ht="15.75" x14ac:dyDescent="0.2">
      <c r="A140" s="35">
        <f t="shared" si="3"/>
        <v>43637</v>
      </c>
      <c r="B140" s="36">
        <f>SUMIFS(СВЦЭМ!$D$33:$D$776,СВЦЭМ!$A$33:$A$776,$A140,СВЦЭМ!$B$33:$B$776,B$119)+'СЕТ СН'!$I$11+СВЦЭМ!$D$10+'СЕТ СН'!$I$6-'СЕТ СН'!$I$23</f>
        <v>1266.7454157100001</v>
      </c>
      <c r="C140" s="36">
        <f>SUMIFS(СВЦЭМ!$D$33:$D$776,СВЦЭМ!$A$33:$A$776,$A140,СВЦЭМ!$B$33:$B$776,C$119)+'СЕТ СН'!$I$11+СВЦЭМ!$D$10+'СЕТ СН'!$I$6-'СЕТ СН'!$I$23</f>
        <v>1270.2475259300002</v>
      </c>
      <c r="D140" s="36">
        <f>SUMIFS(СВЦЭМ!$D$33:$D$776,СВЦЭМ!$A$33:$A$776,$A140,СВЦЭМ!$B$33:$B$776,D$119)+'СЕТ СН'!$I$11+СВЦЭМ!$D$10+'СЕТ СН'!$I$6-'СЕТ СН'!$I$23</f>
        <v>1294.2284553900001</v>
      </c>
      <c r="E140" s="36">
        <f>SUMIFS(СВЦЭМ!$D$33:$D$776,СВЦЭМ!$A$33:$A$776,$A140,СВЦЭМ!$B$33:$B$776,E$119)+'СЕТ СН'!$I$11+СВЦЭМ!$D$10+'СЕТ СН'!$I$6-'СЕТ СН'!$I$23</f>
        <v>1329.9459391800001</v>
      </c>
      <c r="F140" s="36">
        <f>SUMIFS(СВЦЭМ!$D$33:$D$776,СВЦЭМ!$A$33:$A$776,$A140,СВЦЭМ!$B$33:$B$776,F$119)+'СЕТ СН'!$I$11+СВЦЭМ!$D$10+'СЕТ СН'!$I$6-'СЕТ СН'!$I$23</f>
        <v>1337.2080647</v>
      </c>
      <c r="G140" s="36">
        <f>SUMIFS(СВЦЭМ!$D$33:$D$776,СВЦЭМ!$A$33:$A$776,$A140,СВЦЭМ!$B$33:$B$776,G$119)+'СЕТ СН'!$I$11+СВЦЭМ!$D$10+'СЕТ СН'!$I$6-'СЕТ СН'!$I$23</f>
        <v>1341.3591615</v>
      </c>
      <c r="H140" s="36">
        <f>SUMIFS(СВЦЭМ!$D$33:$D$776,СВЦЭМ!$A$33:$A$776,$A140,СВЦЭМ!$B$33:$B$776,H$119)+'СЕТ СН'!$I$11+СВЦЭМ!$D$10+'СЕТ СН'!$I$6-'СЕТ СН'!$I$23</f>
        <v>1285.8582166600002</v>
      </c>
      <c r="I140" s="36">
        <f>SUMIFS(СВЦЭМ!$D$33:$D$776,СВЦЭМ!$A$33:$A$776,$A140,СВЦЭМ!$B$33:$B$776,I$119)+'СЕТ СН'!$I$11+СВЦЭМ!$D$10+'СЕТ СН'!$I$6-'СЕТ СН'!$I$23</f>
        <v>1275.2124965</v>
      </c>
      <c r="J140" s="36">
        <f>SUMIFS(СВЦЭМ!$D$33:$D$776,СВЦЭМ!$A$33:$A$776,$A140,СВЦЭМ!$B$33:$B$776,J$119)+'СЕТ СН'!$I$11+СВЦЭМ!$D$10+'СЕТ СН'!$I$6-'СЕТ СН'!$I$23</f>
        <v>1280.4881033000001</v>
      </c>
      <c r="K140" s="36">
        <f>SUMIFS(СВЦЭМ!$D$33:$D$776,СВЦЭМ!$A$33:$A$776,$A140,СВЦЭМ!$B$33:$B$776,K$119)+'СЕТ СН'!$I$11+СВЦЭМ!$D$10+'СЕТ СН'!$I$6-'СЕТ СН'!$I$23</f>
        <v>1279.5278405900001</v>
      </c>
      <c r="L140" s="36">
        <f>SUMIFS(СВЦЭМ!$D$33:$D$776,СВЦЭМ!$A$33:$A$776,$A140,СВЦЭМ!$B$33:$B$776,L$119)+'СЕТ СН'!$I$11+СВЦЭМ!$D$10+'СЕТ СН'!$I$6-'СЕТ СН'!$I$23</f>
        <v>1290.2292191700001</v>
      </c>
      <c r="M140" s="36">
        <f>SUMIFS(СВЦЭМ!$D$33:$D$776,СВЦЭМ!$A$33:$A$776,$A140,СВЦЭМ!$B$33:$B$776,M$119)+'СЕТ СН'!$I$11+СВЦЭМ!$D$10+'СЕТ СН'!$I$6-'СЕТ СН'!$I$23</f>
        <v>1279.86539085</v>
      </c>
      <c r="N140" s="36">
        <f>SUMIFS(СВЦЭМ!$D$33:$D$776,СВЦЭМ!$A$33:$A$776,$A140,СВЦЭМ!$B$33:$B$776,N$119)+'СЕТ СН'!$I$11+СВЦЭМ!$D$10+'СЕТ СН'!$I$6-'СЕТ СН'!$I$23</f>
        <v>1278.50068162</v>
      </c>
      <c r="O140" s="36">
        <f>SUMIFS(СВЦЭМ!$D$33:$D$776,СВЦЭМ!$A$33:$A$776,$A140,СВЦЭМ!$B$33:$B$776,O$119)+'СЕТ СН'!$I$11+СВЦЭМ!$D$10+'СЕТ СН'!$I$6-'СЕТ СН'!$I$23</f>
        <v>1278.97383984</v>
      </c>
      <c r="P140" s="36">
        <f>SUMIFS(СВЦЭМ!$D$33:$D$776,СВЦЭМ!$A$33:$A$776,$A140,СВЦЭМ!$B$33:$B$776,P$119)+'СЕТ СН'!$I$11+СВЦЭМ!$D$10+'СЕТ СН'!$I$6-'СЕТ СН'!$I$23</f>
        <v>1288.3228761400001</v>
      </c>
      <c r="Q140" s="36">
        <f>SUMIFS(СВЦЭМ!$D$33:$D$776,СВЦЭМ!$A$33:$A$776,$A140,СВЦЭМ!$B$33:$B$776,Q$119)+'СЕТ СН'!$I$11+СВЦЭМ!$D$10+'СЕТ СН'!$I$6-'СЕТ СН'!$I$23</f>
        <v>1241.81092928</v>
      </c>
      <c r="R140" s="36">
        <f>SUMIFS(СВЦЭМ!$D$33:$D$776,СВЦЭМ!$A$33:$A$776,$A140,СВЦЭМ!$B$33:$B$776,R$119)+'СЕТ СН'!$I$11+СВЦЭМ!$D$10+'СЕТ СН'!$I$6-'СЕТ СН'!$I$23</f>
        <v>1184.2339251000001</v>
      </c>
      <c r="S140" s="36">
        <f>SUMIFS(СВЦЭМ!$D$33:$D$776,СВЦЭМ!$A$33:$A$776,$A140,СВЦЭМ!$B$33:$B$776,S$119)+'СЕТ СН'!$I$11+СВЦЭМ!$D$10+'СЕТ СН'!$I$6-'СЕТ СН'!$I$23</f>
        <v>1113.90468661</v>
      </c>
      <c r="T140" s="36">
        <f>SUMIFS(СВЦЭМ!$D$33:$D$776,СВЦЭМ!$A$33:$A$776,$A140,СВЦЭМ!$B$33:$B$776,T$119)+'СЕТ СН'!$I$11+СВЦЭМ!$D$10+'СЕТ СН'!$I$6-'СЕТ СН'!$I$23</f>
        <v>1117.7870935200001</v>
      </c>
      <c r="U140" s="36">
        <f>SUMIFS(СВЦЭМ!$D$33:$D$776,СВЦЭМ!$A$33:$A$776,$A140,СВЦЭМ!$B$33:$B$776,U$119)+'СЕТ СН'!$I$11+СВЦЭМ!$D$10+'СЕТ СН'!$I$6-'СЕТ СН'!$I$23</f>
        <v>1113.1763885100002</v>
      </c>
      <c r="V140" s="36">
        <f>SUMIFS(СВЦЭМ!$D$33:$D$776,СВЦЭМ!$A$33:$A$776,$A140,СВЦЭМ!$B$33:$B$776,V$119)+'СЕТ СН'!$I$11+СВЦЭМ!$D$10+'СЕТ СН'!$I$6-'СЕТ СН'!$I$23</f>
        <v>1127.62568164</v>
      </c>
      <c r="W140" s="36">
        <f>SUMIFS(СВЦЭМ!$D$33:$D$776,СВЦЭМ!$A$33:$A$776,$A140,СВЦЭМ!$B$33:$B$776,W$119)+'СЕТ СН'!$I$11+СВЦЭМ!$D$10+'СЕТ СН'!$I$6-'СЕТ СН'!$I$23</f>
        <v>1140.6097638000001</v>
      </c>
      <c r="X140" s="36">
        <f>SUMIFS(СВЦЭМ!$D$33:$D$776,СВЦЭМ!$A$33:$A$776,$A140,СВЦЭМ!$B$33:$B$776,X$119)+'СЕТ СН'!$I$11+СВЦЭМ!$D$10+'СЕТ СН'!$I$6-'СЕТ СН'!$I$23</f>
        <v>1115.8777268700001</v>
      </c>
      <c r="Y140" s="36">
        <f>SUMIFS(СВЦЭМ!$D$33:$D$776,СВЦЭМ!$A$33:$A$776,$A140,СВЦЭМ!$B$33:$B$776,Y$119)+'СЕТ СН'!$I$11+СВЦЭМ!$D$10+'СЕТ СН'!$I$6-'СЕТ СН'!$I$23</f>
        <v>1136.9310645100002</v>
      </c>
    </row>
    <row r="141" spans="1:25" ht="15.75" x14ac:dyDescent="0.2">
      <c r="A141" s="35">
        <f t="shared" si="3"/>
        <v>43638</v>
      </c>
      <c r="B141" s="36">
        <f>SUMIFS(СВЦЭМ!$D$33:$D$776,СВЦЭМ!$A$33:$A$776,$A141,СВЦЭМ!$B$33:$B$776,B$119)+'СЕТ СН'!$I$11+СВЦЭМ!$D$10+'СЕТ СН'!$I$6-'СЕТ СН'!$I$23</f>
        <v>1291.4276490300001</v>
      </c>
      <c r="C141" s="36">
        <f>SUMIFS(СВЦЭМ!$D$33:$D$776,СВЦЭМ!$A$33:$A$776,$A141,СВЦЭМ!$B$33:$B$776,C$119)+'СЕТ СН'!$I$11+СВЦЭМ!$D$10+'СЕТ СН'!$I$6-'СЕТ СН'!$I$23</f>
        <v>1330.21614518</v>
      </c>
      <c r="D141" s="36">
        <f>SUMIFS(СВЦЭМ!$D$33:$D$776,СВЦЭМ!$A$33:$A$776,$A141,СВЦЭМ!$B$33:$B$776,D$119)+'СЕТ СН'!$I$11+СВЦЭМ!$D$10+'СЕТ СН'!$I$6-'СЕТ СН'!$I$23</f>
        <v>1355.6738280900001</v>
      </c>
      <c r="E141" s="36">
        <f>SUMIFS(СВЦЭМ!$D$33:$D$776,СВЦЭМ!$A$33:$A$776,$A141,СВЦЭМ!$B$33:$B$776,E$119)+'СЕТ СН'!$I$11+СВЦЭМ!$D$10+'СЕТ СН'!$I$6-'СЕТ СН'!$I$23</f>
        <v>1390.3159770900002</v>
      </c>
      <c r="F141" s="36">
        <f>SUMIFS(СВЦЭМ!$D$33:$D$776,СВЦЭМ!$A$33:$A$776,$A141,СВЦЭМ!$B$33:$B$776,F$119)+'СЕТ СН'!$I$11+СВЦЭМ!$D$10+'СЕТ СН'!$I$6-'СЕТ СН'!$I$23</f>
        <v>1391.4022287600001</v>
      </c>
      <c r="G141" s="36">
        <f>SUMIFS(СВЦЭМ!$D$33:$D$776,СВЦЭМ!$A$33:$A$776,$A141,СВЦЭМ!$B$33:$B$776,G$119)+'СЕТ СН'!$I$11+СВЦЭМ!$D$10+'СЕТ СН'!$I$6-'СЕТ СН'!$I$23</f>
        <v>1394.4708001400002</v>
      </c>
      <c r="H141" s="36">
        <f>SUMIFS(СВЦЭМ!$D$33:$D$776,СВЦЭМ!$A$33:$A$776,$A141,СВЦЭМ!$B$33:$B$776,H$119)+'СЕТ СН'!$I$11+СВЦЭМ!$D$10+'СЕТ СН'!$I$6-'СЕТ СН'!$I$23</f>
        <v>1369.99544242</v>
      </c>
      <c r="I141" s="36">
        <f>SUMIFS(СВЦЭМ!$D$33:$D$776,СВЦЭМ!$A$33:$A$776,$A141,СВЦЭМ!$B$33:$B$776,I$119)+'СЕТ СН'!$I$11+СВЦЭМ!$D$10+'СЕТ СН'!$I$6-'СЕТ СН'!$I$23</f>
        <v>1324.0196258200001</v>
      </c>
      <c r="J141" s="36">
        <f>SUMIFS(СВЦЭМ!$D$33:$D$776,СВЦЭМ!$A$33:$A$776,$A141,СВЦЭМ!$B$33:$B$776,J$119)+'СЕТ СН'!$I$11+СВЦЭМ!$D$10+'СЕТ СН'!$I$6-'СЕТ СН'!$I$23</f>
        <v>1296.6754562900001</v>
      </c>
      <c r="K141" s="36">
        <f>SUMIFS(СВЦЭМ!$D$33:$D$776,СВЦЭМ!$A$33:$A$776,$A141,СВЦЭМ!$B$33:$B$776,K$119)+'СЕТ СН'!$I$11+СВЦЭМ!$D$10+'СЕТ СН'!$I$6-'СЕТ СН'!$I$23</f>
        <v>1224.5941898800002</v>
      </c>
      <c r="L141" s="36">
        <f>SUMIFS(СВЦЭМ!$D$33:$D$776,СВЦЭМ!$A$33:$A$776,$A141,СВЦЭМ!$B$33:$B$776,L$119)+'СЕТ СН'!$I$11+СВЦЭМ!$D$10+'СЕТ СН'!$I$6-'СЕТ СН'!$I$23</f>
        <v>1137.33267103</v>
      </c>
      <c r="M141" s="36">
        <f>SUMIFS(СВЦЭМ!$D$33:$D$776,СВЦЭМ!$A$33:$A$776,$A141,СВЦЭМ!$B$33:$B$776,M$119)+'СЕТ СН'!$I$11+СВЦЭМ!$D$10+'СЕТ СН'!$I$6-'СЕТ СН'!$I$23</f>
        <v>1134.6031926400001</v>
      </c>
      <c r="N141" s="36">
        <f>SUMIFS(СВЦЭМ!$D$33:$D$776,СВЦЭМ!$A$33:$A$776,$A141,СВЦЭМ!$B$33:$B$776,N$119)+'СЕТ СН'!$I$11+СВЦЭМ!$D$10+'СЕТ СН'!$I$6-'СЕТ СН'!$I$23</f>
        <v>1131.1333464000002</v>
      </c>
      <c r="O141" s="36">
        <f>SUMIFS(СВЦЭМ!$D$33:$D$776,СВЦЭМ!$A$33:$A$776,$A141,СВЦЭМ!$B$33:$B$776,O$119)+'СЕТ СН'!$I$11+СВЦЭМ!$D$10+'СЕТ СН'!$I$6-'СЕТ СН'!$I$23</f>
        <v>1133.29996048</v>
      </c>
      <c r="P141" s="36">
        <f>SUMIFS(СВЦЭМ!$D$33:$D$776,СВЦЭМ!$A$33:$A$776,$A141,СВЦЭМ!$B$33:$B$776,P$119)+'СЕТ СН'!$I$11+СВЦЭМ!$D$10+'СЕТ СН'!$I$6-'СЕТ СН'!$I$23</f>
        <v>1144.7119215300002</v>
      </c>
      <c r="Q141" s="36">
        <f>SUMIFS(СВЦЭМ!$D$33:$D$776,СВЦЭМ!$A$33:$A$776,$A141,СВЦЭМ!$B$33:$B$776,Q$119)+'СЕТ СН'!$I$11+СВЦЭМ!$D$10+'СЕТ СН'!$I$6-'СЕТ СН'!$I$23</f>
        <v>1135.4457684400002</v>
      </c>
      <c r="R141" s="36">
        <f>SUMIFS(СВЦЭМ!$D$33:$D$776,СВЦЭМ!$A$33:$A$776,$A141,СВЦЭМ!$B$33:$B$776,R$119)+'СЕТ СН'!$I$11+СВЦЭМ!$D$10+'СЕТ СН'!$I$6-'СЕТ СН'!$I$23</f>
        <v>1142.14790212</v>
      </c>
      <c r="S141" s="36">
        <f>SUMIFS(СВЦЭМ!$D$33:$D$776,СВЦЭМ!$A$33:$A$776,$A141,СВЦЭМ!$B$33:$B$776,S$119)+'СЕТ СН'!$I$11+СВЦЭМ!$D$10+'СЕТ СН'!$I$6-'СЕТ СН'!$I$23</f>
        <v>1147.6542840500001</v>
      </c>
      <c r="T141" s="36">
        <f>SUMIFS(СВЦЭМ!$D$33:$D$776,СВЦЭМ!$A$33:$A$776,$A141,СВЦЭМ!$B$33:$B$776,T$119)+'СЕТ СН'!$I$11+СВЦЭМ!$D$10+'СЕТ СН'!$I$6-'СЕТ СН'!$I$23</f>
        <v>1139.05801109</v>
      </c>
      <c r="U141" s="36">
        <f>SUMIFS(СВЦЭМ!$D$33:$D$776,СВЦЭМ!$A$33:$A$776,$A141,СВЦЭМ!$B$33:$B$776,U$119)+'СЕТ СН'!$I$11+СВЦЭМ!$D$10+'СЕТ СН'!$I$6-'СЕТ СН'!$I$23</f>
        <v>1128.8075947300001</v>
      </c>
      <c r="V141" s="36">
        <f>SUMIFS(СВЦЭМ!$D$33:$D$776,СВЦЭМ!$A$33:$A$776,$A141,СВЦЭМ!$B$33:$B$776,V$119)+'СЕТ СН'!$I$11+СВЦЭМ!$D$10+'СЕТ СН'!$I$6-'СЕТ СН'!$I$23</f>
        <v>1132.0233460700001</v>
      </c>
      <c r="W141" s="36">
        <f>SUMIFS(СВЦЭМ!$D$33:$D$776,СВЦЭМ!$A$33:$A$776,$A141,СВЦЭМ!$B$33:$B$776,W$119)+'СЕТ СН'!$I$11+СВЦЭМ!$D$10+'СЕТ СН'!$I$6-'СЕТ СН'!$I$23</f>
        <v>1151.5973844100001</v>
      </c>
      <c r="X141" s="36">
        <f>SUMIFS(СВЦЭМ!$D$33:$D$776,СВЦЭМ!$A$33:$A$776,$A141,СВЦЭМ!$B$33:$B$776,X$119)+'СЕТ СН'!$I$11+СВЦЭМ!$D$10+'СЕТ СН'!$I$6-'СЕТ СН'!$I$23</f>
        <v>1131.7540434800001</v>
      </c>
      <c r="Y141" s="36">
        <f>SUMIFS(СВЦЭМ!$D$33:$D$776,СВЦЭМ!$A$33:$A$776,$A141,СВЦЭМ!$B$33:$B$776,Y$119)+'СЕТ СН'!$I$11+СВЦЭМ!$D$10+'СЕТ СН'!$I$6-'СЕТ СН'!$I$23</f>
        <v>1094.99947692</v>
      </c>
    </row>
    <row r="142" spans="1:25" ht="15.75" x14ac:dyDescent="0.2">
      <c r="A142" s="35">
        <f t="shared" si="3"/>
        <v>43639</v>
      </c>
      <c r="B142" s="36">
        <f>SUMIFS(СВЦЭМ!$D$33:$D$776,СВЦЭМ!$A$33:$A$776,$A142,СВЦЭМ!$B$33:$B$776,B$119)+'СЕТ СН'!$I$11+СВЦЭМ!$D$10+'СЕТ СН'!$I$6-'СЕТ СН'!$I$23</f>
        <v>1236.2556253400001</v>
      </c>
      <c r="C142" s="36">
        <f>SUMIFS(СВЦЭМ!$D$33:$D$776,СВЦЭМ!$A$33:$A$776,$A142,СВЦЭМ!$B$33:$B$776,C$119)+'СЕТ СН'!$I$11+СВЦЭМ!$D$10+'СЕТ СН'!$I$6-'СЕТ СН'!$I$23</f>
        <v>1255.91546242</v>
      </c>
      <c r="D142" s="36">
        <f>SUMIFS(СВЦЭМ!$D$33:$D$776,СВЦЭМ!$A$33:$A$776,$A142,СВЦЭМ!$B$33:$B$776,D$119)+'СЕТ СН'!$I$11+СВЦЭМ!$D$10+'СЕТ СН'!$I$6-'СЕТ СН'!$I$23</f>
        <v>1298.04642302</v>
      </c>
      <c r="E142" s="36">
        <f>SUMIFS(СВЦЭМ!$D$33:$D$776,СВЦЭМ!$A$33:$A$776,$A142,СВЦЭМ!$B$33:$B$776,E$119)+'СЕТ СН'!$I$11+СВЦЭМ!$D$10+'СЕТ СН'!$I$6-'СЕТ СН'!$I$23</f>
        <v>1315.5648580100001</v>
      </c>
      <c r="F142" s="36">
        <f>SUMIFS(СВЦЭМ!$D$33:$D$776,СВЦЭМ!$A$33:$A$776,$A142,СВЦЭМ!$B$33:$B$776,F$119)+'СЕТ СН'!$I$11+СВЦЭМ!$D$10+'СЕТ СН'!$I$6-'СЕТ СН'!$I$23</f>
        <v>1320.54238687</v>
      </c>
      <c r="G142" s="36">
        <f>SUMIFS(СВЦЭМ!$D$33:$D$776,СВЦЭМ!$A$33:$A$776,$A142,СВЦЭМ!$B$33:$B$776,G$119)+'СЕТ СН'!$I$11+СВЦЭМ!$D$10+'СЕТ СН'!$I$6-'СЕТ СН'!$I$23</f>
        <v>1345.5031435800001</v>
      </c>
      <c r="H142" s="36">
        <f>SUMIFS(СВЦЭМ!$D$33:$D$776,СВЦЭМ!$A$33:$A$776,$A142,СВЦЭМ!$B$33:$B$776,H$119)+'СЕТ СН'!$I$11+СВЦЭМ!$D$10+'СЕТ СН'!$I$6-'СЕТ СН'!$I$23</f>
        <v>1323.9868742900001</v>
      </c>
      <c r="I142" s="36">
        <f>SUMIFS(СВЦЭМ!$D$33:$D$776,СВЦЭМ!$A$33:$A$776,$A142,СВЦЭМ!$B$33:$B$776,I$119)+'СЕТ СН'!$I$11+СВЦЭМ!$D$10+'СЕТ СН'!$I$6-'СЕТ СН'!$I$23</f>
        <v>1291.1936508800002</v>
      </c>
      <c r="J142" s="36">
        <f>SUMIFS(СВЦЭМ!$D$33:$D$776,СВЦЭМ!$A$33:$A$776,$A142,СВЦЭМ!$B$33:$B$776,J$119)+'СЕТ СН'!$I$11+СВЦЭМ!$D$10+'СЕТ СН'!$I$6-'СЕТ СН'!$I$23</f>
        <v>1268.6859197800002</v>
      </c>
      <c r="K142" s="36">
        <f>SUMIFS(СВЦЭМ!$D$33:$D$776,СВЦЭМ!$A$33:$A$776,$A142,СВЦЭМ!$B$33:$B$776,K$119)+'СЕТ СН'!$I$11+СВЦЭМ!$D$10+'СЕТ СН'!$I$6-'СЕТ СН'!$I$23</f>
        <v>1238.1254666900002</v>
      </c>
      <c r="L142" s="36">
        <f>SUMIFS(СВЦЭМ!$D$33:$D$776,СВЦЭМ!$A$33:$A$776,$A142,СВЦЭМ!$B$33:$B$776,L$119)+'СЕТ СН'!$I$11+СВЦЭМ!$D$10+'СЕТ СН'!$I$6-'СЕТ СН'!$I$23</f>
        <v>1216.3018828000002</v>
      </c>
      <c r="M142" s="36">
        <f>SUMIFS(СВЦЭМ!$D$33:$D$776,СВЦЭМ!$A$33:$A$776,$A142,СВЦЭМ!$B$33:$B$776,M$119)+'СЕТ СН'!$I$11+СВЦЭМ!$D$10+'СЕТ СН'!$I$6-'СЕТ СН'!$I$23</f>
        <v>1190.2920942600001</v>
      </c>
      <c r="N142" s="36">
        <f>SUMIFS(СВЦЭМ!$D$33:$D$776,СВЦЭМ!$A$33:$A$776,$A142,СВЦЭМ!$B$33:$B$776,N$119)+'СЕТ СН'!$I$11+СВЦЭМ!$D$10+'СЕТ СН'!$I$6-'СЕТ СН'!$I$23</f>
        <v>1214.75829701</v>
      </c>
      <c r="O142" s="36">
        <f>SUMIFS(СВЦЭМ!$D$33:$D$776,СВЦЭМ!$A$33:$A$776,$A142,СВЦЭМ!$B$33:$B$776,O$119)+'СЕТ СН'!$I$11+СВЦЭМ!$D$10+'СЕТ СН'!$I$6-'СЕТ СН'!$I$23</f>
        <v>1222.9595159100002</v>
      </c>
      <c r="P142" s="36">
        <f>SUMIFS(СВЦЭМ!$D$33:$D$776,СВЦЭМ!$A$33:$A$776,$A142,СВЦЭМ!$B$33:$B$776,P$119)+'СЕТ СН'!$I$11+СВЦЭМ!$D$10+'СЕТ СН'!$I$6-'СЕТ СН'!$I$23</f>
        <v>1233.76050811</v>
      </c>
      <c r="Q142" s="36">
        <f>SUMIFS(СВЦЭМ!$D$33:$D$776,СВЦЭМ!$A$33:$A$776,$A142,СВЦЭМ!$B$33:$B$776,Q$119)+'СЕТ СН'!$I$11+СВЦЭМ!$D$10+'СЕТ СН'!$I$6-'СЕТ СН'!$I$23</f>
        <v>1190.5764124300001</v>
      </c>
      <c r="R142" s="36">
        <f>SUMIFS(СВЦЭМ!$D$33:$D$776,СВЦЭМ!$A$33:$A$776,$A142,СВЦЭМ!$B$33:$B$776,R$119)+'СЕТ СН'!$I$11+СВЦЭМ!$D$10+'СЕТ СН'!$I$6-'СЕТ СН'!$I$23</f>
        <v>1137.93411941</v>
      </c>
      <c r="S142" s="36">
        <f>SUMIFS(СВЦЭМ!$D$33:$D$776,СВЦЭМ!$A$33:$A$776,$A142,СВЦЭМ!$B$33:$B$776,S$119)+'СЕТ СН'!$I$11+СВЦЭМ!$D$10+'СЕТ СН'!$I$6-'СЕТ СН'!$I$23</f>
        <v>1140.3505817800001</v>
      </c>
      <c r="T142" s="36">
        <f>SUMIFS(СВЦЭМ!$D$33:$D$776,СВЦЭМ!$A$33:$A$776,$A142,СВЦЭМ!$B$33:$B$776,T$119)+'СЕТ СН'!$I$11+СВЦЭМ!$D$10+'СЕТ СН'!$I$6-'СЕТ СН'!$I$23</f>
        <v>1141.0943761400001</v>
      </c>
      <c r="U142" s="36">
        <f>SUMIFS(СВЦЭМ!$D$33:$D$776,СВЦЭМ!$A$33:$A$776,$A142,СВЦЭМ!$B$33:$B$776,U$119)+'СЕТ СН'!$I$11+СВЦЭМ!$D$10+'СЕТ СН'!$I$6-'СЕТ СН'!$I$23</f>
        <v>1138.5631568800002</v>
      </c>
      <c r="V142" s="36">
        <f>SUMIFS(СВЦЭМ!$D$33:$D$776,СВЦЭМ!$A$33:$A$776,$A142,СВЦЭМ!$B$33:$B$776,V$119)+'СЕТ СН'!$I$11+СВЦЭМ!$D$10+'СЕТ СН'!$I$6-'СЕТ СН'!$I$23</f>
        <v>1128.7224243400001</v>
      </c>
      <c r="W142" s="36">
        <f>SUMIFS(СВЦЭМ!$D$33:$D$776,СВЦЭМ!$A$33:$A$776,$A142,СВЦЭМ!$B$33:$B$776,W$119)+'СЕТ СН'!$I$11+СВЦЭМ!$D$10+'СЕТ СН'!$I$6-'СЕТ СН'!$I$23</f>
        <v>1121.4023177200002</v>
      </c>
      <c r="X142" s="36">
        <f>SUMIFS(СВЦЭМ!$D$33:$D$776,СВЦЭМ!$A$33:$A$776,$A142,СВЦЭМ!$B$33:$B$776,X$119)+'СЕТ СН'!$I$11+СВЦЭМ!$D$10+'СЕТ СН'!$I$6-'СЕТ СН'!$I$23</f>
        <v>1124.2143736400001</v>
      </c>
      <c r="Y142" s="36">
        <f>SUMIFS(СВЦЭМ!$D$33:$D$776,СВЦЭМ!$A$33:$A$776,$A142,СВЦЭМ!$B$33:$B$776,Y$119)+'СЕТ СН'!$I$11+СВЦЭМ!$D$10+'СЕТ СН'!$I$6-'СЕТ СН'!$I$23</f>
        <v>1210.1227560700002</v>
      </c>
    </row>
    <row r="143" spans="1:25" ht="15.75" x14ac:dyDescent="0.2">
      <c r="A143" s="35">
        <f t="shared" si="3"/>
        <v>43640</v>
      </c>
      <c r="B143" s="36">
        <f>SUMIFS(СВЦЭМ!$D$33:$D$776,СВЦЭМ!$A$33:$A$776,$A143,СВЦЭМ!$B$33:$B$776,B$119)+'СЕТ СН'!$I$11+СВЦЭМ!$D$10+'СЕТ СН'!$I$6-'СЕТ СН'!$I$23</f>
        <v>1326.4311410600001</v>
      </c>
      <c r="C143" s="36">
        <f>SUMIFS(СВЦЭМ!$D$33:$D$776,СВЦЭМ!$A$33:$A$776,$A143,СВЦЭМ!$B$33:$B$776,C$119)+'СЕТ СН'!$I$11+СВЦЭМ!$D$10+'СЕТ СН'!$I$6-'СЕТ СН'!$I$23</f>
        <v>1344.6903372300001</v>
      </c>
      <c r="D143" s="36">
        <f>SUMIFS(СВЦЭМ!$D$33:$D$776,СВЦЭМ!$A$33:$A$776,$A143,СВЦЭМ!$B$33:$B$776,D$119)+'СЕТ СН'!$I$11+СВЦЭМ!$D$10+'СЕТ СН'!$I$6-'СЕТ СН'!$I$23</f>
        <v>1386.35898677</v>
      </c>
      <c r="E143" s="36">
        <f>SUMIFS(СВЦЭМ!$D$33:$D$776,СВЦЭМ!$A$33:$A$776,$A143,СВЦЭМ!$B$33:$B$776,E$119)+'СЕТ СН'!$I$11+СВЦЭМ!$D$10+'СЕТ СН'!$I$6-'СЕТ СН'!$I$23</f>
        <v>1388.5353240300001</v>
      </c>
      <c r="F143" s="36">
        <f>SUMIFS(СВЦЭМ!$D$33:$D$776,СВЦЭМ!$A$33:$A$776,$A143,СВЦЭМ!$B$33:$B$776,F$119)+'СЕТ СН'!$I$11+СВЦЭМ!$D$10+'СЕТ СН'!$I$6-'СЕТ СН'!$I$23</f>
        <v>1395.7848090500001</v>
      </c>
      <c r="G143" s="36">
        <f>SUMIFS(СВЦЭМ!$D$33:$D$776,СВЦЭМ!$A$33:$A$776,$A143,СВЦЭМ!$B$33:$B$776,G$119)+'СЕТ СН'!$I$11+СВЦЭМ!$D$10+'СЕТ СН'!$I$6-'СЕТ СН'!$I$23</f>
        <v>1395.12102901</v>
      </c>
      <c r="H143" s="36">
        <f>SUMIFS(СВЦЭМ!$D$33:$D$776,СВЦЭМ!$A$33:$A$776,$A143,СВЦЭМ!$B$33:$B$776,H$119)+'СЕТ СН'!$I$11+СВЦЭМ!$D$10+'СЕТ СН'!$I$6-'СЕТ СН'!$I$23</f>
        <v>1360.6596599500001</v>
      </c>
      <c r="I143" s="36">
        <f>SUMIFS(СВЦЭМ!$D$33:$D$776,СВЦЭМ!$A$33:$A$776,$A143,СВЦЭМ!$B$33:$B$776,I$119)+'СЕТ СН'!$I$11+СВЦЭМ!$D$10+'СЕТ СН'!$I$6-'СЕТ СН'!$I$23</f>
        <v>1298.8167777400001</v>
      </c>
      <c r="J143" s="36">
        <f>SUMIFS(СВЦЭМ!$D$33:$D$776,СВЦЭМ!$A$33:$A$776,$A143,СВЦЭМ!$B$33:$B$776,J$119)+'СЕТ СН'!$I$11+СВЦЭМ!$D$10+'СЕТ СН'!$I$6-'СЕТ СН'!$I$23</f>
        <v>1283.4155164600002</v>
      </c>
      <c r="K143" s="36">
        <f>SUMIFS(СВЦЭМ!$D$33:$D$776,СВЦЭМ!$A$33:$A$776,$A143,СВЦЭМ!$B$33:$B$776,K$119)+'СЕТ СН'!$I$11+СВЦЭМ!$D$10+'СЕТ СН'!$I$6-'СЕТ СН'!$I$23</f>
        <v>1258.7975175400002</v>
      </c>
      <c r="L143" s="36">
        <f>SUMIFS(СВЦЭМ!$D$33:$D$776,СВЦЭМ!$A$33:$A$776,$A143,СВЦЭМ!$B$33:$B$776,L$119)+'СЕТ СН'!$I$11+СВЦЭМ!$D$10+'СЕТ СН'!$I$6-'СЕТ СН'!$I$23</f>
        <v>1251.41554548</v>
      </c>
      <c r="M143" s="36">
        <f>SUMIFS(СВЦЭМ!$D$33:$D$776,СВЦЭМ!$A$33:$A$776,$A143,СВЦЭМ!$B$33:$B$776,M$119)+'СЕТ СН'!$I$11+СВЦЭМ!$D$10+'СЕТ СН'!$I$6-'СЕТ СН'!$I$23</f>
        <v>1240.78616379</v>
      </c>
      <c r="N143" s="36">
        <f>SUMIFS(СВЦЭМ!$D$33:$D$776,СВЦЭМ!$A$33:$A$776,$A143,СВЦЭМ!$B$33:$B$776,N$119)+'СЕТ СН'!$I$11+СВЦЭМ!$D$10+'СЕТ СН'!$I$6-'СЕТ СН'!$I$23</f>
        <v>1247.6287018100002</v>
      </c>
      <c r="O143" s="36">
        <f>SUMIFS(СВЦЭМ!$D$33:$D$776,СВЦЭМ!$A$33:$A$776,$A143,СВЦЭМ!$B$33:$B$776,O$119)+'СЕТ СН'!$I$11+СВЦЭМ!$D$10+'СЕТ СН'!$I$6-'СЕТ СН'!$I$23</f>
        <v>1241.8960302400001</v>
      </c>
      <c r="P143" s="36">
        <f>SUMIFS(СВЦЭМ!$D$33:$D$776,СВЦЭМ!$A$33:$A$776,$A143,СВЦЭМ!$B$33:$B$776,P$119)+'СЕТ СН'!$I$11+СВЦЭМ!$D$10+'СЕТ СН'!$I$6-'СЕТ СН'!$I$23</f>
        <v>1248.0503393600002</v>
      </c>
      <c r="Q143" s="36">
        <f>SUMIFS(СВЦЭМ!$D$33:$D$776,СВЦЭМ!$A$33:$A$776,$A143,СВЦЭМ!$B$33:$B$776,Q$119)+'СЕТ СН'!$I$11+СВЦЭМ!$D$10+'СЕТ СН'!$I$6-'СЕТ СН'!$I$23</f>
        <v>1212.5796757000001</v>
      </c>
      <c r="R143" s="36">
        <f>SUMIFS(СВЦЭМ!$D$33:$D$776,СВЦЭМ!$A$33:$A$776,$A143,СВЦЭМ!$B$33:$B$776,R$119)+'СЕТ СН'!$I$11+СВЦЭМ!$D$10+'СЕТ СН'!$I$6-'СЕТ СН'!$I$23</f>
        <v>1187.36176617</v>
      </c>
      <c r="S143" s="36">
        <f>SUMIFS(СВЦЭМ!$D$33:$D$776,СВЦЭМ!$A$33:$A$776,$A143,СВЦЭМ!$B$33:$B$776,S$119)+'СЕТ СН'!$I$11+СВЦЭМ!$D$10+'СЕТ СН'!$I$6-'СЕТ СН'!$I$23</f>
        <v>1205.49587655</v>
      </c>
      <c r="T143" s="36">
        <f>SUMIFS(СВЦЭМ!$D$33:$D$776,СВЦЭМ!$A$33:$A$776,$A143,СВЦЭМ!$B$33:$B$776,T$119)+'СЕТ СН'!$I$11+СВЦЭМ!$D$10+'СЕТ СН'!$I$6-'СЕТ СН'!$I$23</f>
        <v>1214.5623794400001</v>
      </c>
      <c r="U143" s="36">
        <f>SUMIFS(СВЦЭМ!$D$33:$D$776,СВЦЭМ!$A$33:$A$776,$A143,СВЦЭМ!$B$33:$B$776,U$119)+'СЕТ СН'!$I$11+СВЦЭМ!$D$10+'СЕТ СН'!$I$6-'СЕТ СН'!$I$23</f>
        <v>1227.7996374900001</v>
      </c>
      <c r="V143" s="36">
        <f>SUMIFS(СВЦЭМ!$D$33:$D$776,СВЦЭМ!$A$33:$A$776,$A143,СВЦЭМ!$B$33:$B$776,V$119)+'СЕТ СН'!$I$11+СВЦЭМ!$D$10+'СЕТ СН'!$I$6-'СЕТ СН'!$I$23</f>
        <v>1243.14912022</v>
      </c>
      <c r="W143" s="36">
        <f>SUMIFS(СВЦЭМ!$D$33:$D$776,СВЦЭМ!$A$33:$A$776,$A143,СВЦЭМ!$B$33:$B$776,W$119)+'СЕТ СН'!$I$11+СВЦЭМ!$D$10+'СЕТ СН'!$I$6-'СЕТ СН'!$I$23</f>
        <v>1226.37965164</v>
      </c>
      <c r="X143" s="36">
        <f>SUMIFS(СВЦЭМ!$D$33:$D$776,СВЦЭМ!$A$33:$A$776,$A143,СВЦЭМ!$B$33:$B$776,X$119)+'СЕТ СН'!$I$11+СВЦЭМ!$D$10+'СЕТ СН'!$I$6-'СЕТ СН'!$I$23</f>
        <v>1244.4164958200001</v>
      </c>
      <c r="Y143" s="36">
        <f>SUMIFS(СВЦЭМ!$D$33:$D$776,СВЦЭМ!$A$33:$A$776,$A143,СВЦЭМ!$B$33:$B$776,Y$119)+'СЕТ СН'!$I$11+СВЦЭМ!$D$10+'СЕТ СН'!$I$6-'СЕТ СН'!$I$23</f>
        <v>1319.2848492800001</v>
      </c>
    </row>
    <row r="144" spans="1:25" ht="15.75" x14ac:dyDescent="0.2">
      <c r="A144" s="35">
        <f t="shared" si="3"/>
        <v>43641</v>
      </c>
      <c r="B144" s="36">
        <f>SUMIFS(СВЦЭМ!$D$33:$D$776,СВЦЭМ!$A$33:$A$776,$A144,СВЦЭМ!$B$33:$B$776,B$119)+'СЕТ СН'!$I$11+СВЦЭМ!$D$10+'СЕТ СН'!$I$6-'СЕТ СН'!$I$23</f>
        <v>1348.3779984100001</v>
      </c>
      <c r="C144" s="36">
        <f>SUMIFS(СВЦЭМ!$D$33:$D$776,СВЦЭМ!$A$33:$A$776,$A144,СВЦЭМ!$B$33:$B$776,C$119)+'СЕТ СН'!$I$11+СВЦЭМ!$D$10+'СЕТ СН'!$I$6-'СЕТ СН'!$I$23</f>
        <v>1398.4122661800002</v>
      </c>
      <c r="D144" s="36">
        <f>SUMIFS(СВЦЭМ!$D$33:$D$776,СВЦЭМ!$A$33:$A$776,$A144,СВЦЭМ!$B$33:$B$776,D$119)+'СЕТ СН'!$I$11+СВЦЭМ!$D$10+'СЕТ СН'!$I$6-'СЕТ СН'!$I$23</f>
        <v>1389.34308179</v>
      </c>
      <c r="E144" s="36">
        <f>SUMIFS(СВЦЭМ!$D$33:$D$776,СВЦЭМ!$A$33:$A$776,$A144,СВЦЭМ!$B$33:$B$776,E$119)+'СЕТ СН'!$I$11+СВЦЭМ!$D$10+'СЕТ СН'!$I$6-'СЕТ СН'!$I$23</f>
        <v>1379.3079658000001</v>
      </c>
      <c r="F144" s="36">
        <f>SUMIFS(СВЦЭМ!$D$33:$D$776,СВЦЭМ!$A$33:$A$776,$A144,СВЦЭМ!$B$33:$B$776,F$119)+'СЕТ СН'!$I$11+СВЦЭМ!$D$10+'СЕТ СН'!$I$6-'СЕТ СН'!$I$23</f>
        <v>1383.5494894600001</v>
      </c>
      <c r="G144" s="36">
        <f>SUMIFS(СВЦЭМ!$D$33:$D$776,СВЦЭМ!$A$33:$A$776,$A144,СВЦЭМ!$B$33:$B$776,G$119)+'СЕТ СН'!$I$11+СВЦЭМ!$D$10+'СЕТ СН'!$I$6-'СЕТ СН'!$I$23</f>
        <v>1366.7060543700002</v>
      </c>
      <c r="H144" s="36">
        <f>SUMIFS(СВЦЭМ!$D$33:$D$776,СВЦЭМ!$A$33:$A$776,$A144,СВЦЭМ!$B$33:$B$776,H$119)+'СЕТ СН'!$I$11+СВЦЭМ!$D$10+'СЕТ СН'!$I$6-'СЕТ СН'!$I$23</f>
        <v>1356.1413237900001</v>
      </c>
      <c r="I144" s="36">
        <f>SUMIFS(СВЦЭМ!$D$33:$D$776,СВЦЭМ!$A$33:$A$776,$A144,СВЦЭМ!$B$33:$B$776,I$119)+'СЕТ СН'!$I$11+СВЦЭМ!$D$10+'СЕТ СН'!$I$6-'СЕТ СН'!$I$23</f>
        <v>1299.8286338500002</v>
      </c>
      <c r="J144" s="36">
        <f>SUMIFS(СВЦЭМ!$D$33:$D$776,СВЦЭМ!$A$33:$A$776,$A144,СВЦЭМ!$B$33:$B$776,J$119)+'СЕТ СН'!$I$11+СВЦЭМ!$D$10+'СЕТ СН'!$I$6-'СЕТ СН'!$I$23</f>
        <v>1312.10746642</v>
      </c>
      <c r="K144" s="36">
        <f>SUMIFS(СВЦЭМ!$D$33:$D$776,СВЦЭМ!$A$33:$A$776,$A144,СВЦЭМ!$B$33:$B$776,K$119)+'СЕТ СН'!$I$11+СВЦЭМ!$D$10+'СЕТ СН'!$I$6-'СЕТ СН'!$I$23</f>
        <v>1297.3749527700002</v>
      </c>
      <c r="L144" s="36">
        <f>SUMIFS(СВЦЭМ!$D$33:$D$776,СВЦЭМ!$A$33:$A$776,$A144,СВЦЭМ!$B$33:$B$776,L$119)+'СЕТ СН'!$I$11+СВЦЭМ!$D$10+'СЕТ СН'!$I$6-'СЕТ СН'!$I$23</f>
        <v>1281.5591852</v>
      </c>
      <c r="M144" s="36">
        <f>SUMIFS(СВЦЭМ!$D$33:$D$776,СВЦЭМ!$A$33:$A$776,$A144,СВЦЭМ!$B$33:$B$776,M$119)+'СЕТ СН'!$I$11+СВЦЭМ!$D$10+'СЕТ СН'!$I$6-'СЕТ СН'!$I$23</f>
        <v>1276.2852314900001</v>
      </c>
      <c r="N144" s="36">
        <f>SUMIFS(СВЦЭМ!$D$33:$D$776,СВЦЭМ!$A$33:$A$776,$A144,СВЦЭМ!$B$33:$B$776,N$119)+'СЕТ СН'!$I$11+СВЦЭМ!$D$10+'СЕТ СН'!$I$6-'СЕТ СН'!$I$23</f>
        <v>1283.4279935300001</v>
      </c>
      <c r="O144" s="36">
        <f>SUMIFS(СВЦЭМ!$D$33:$D$776,СВЦЭМ!$A$33:$A$776,$A144,СВЦЭМ!$B$33:$B$776,O$119)+'СЕТ СН'!$I$11+СВЦЭМ!$D$10+'СЕТ СН'!$I$6-'СЕТ СН'!$I$23</f>
        <v>1280.8670070800001</v>
      </c>
      <c r="P144" s="36">
        <f>SUMIFS(СВЦЭМ!$D$33:$D$776,СВЦЭМ!$A$33:$A$776,$A144,СВЦЭМ!$B$33:$B$776,P$119)+'СЕТ СН'!$I$11+СВЦЭМ!$D$10+'СЕТ СН'!$I$6-'СЕТ СН'!$I$23</f>
        <v>1285.9599334900001</v>
      </c>
      <c r="Q144" s="36">
        <f>SUMIFS(СВЦЭМ!$D$33:$D$776,СВЦЭМ!$A$33:$A$776,$A144,СВЦЭМ!$B$33:$B$776,Q$119)+'СЕТ СН'!$I$11+СВЦЭМ!$D$10+'СЕТ СН'!$I$6-'СЕТ СН'!$I$23</f>
        <v>1242.67433237</v>
      </c>
      <c r="R144" s="36">
        <f>SUMIFS(СВЦЭМ!$D$33:$D$776,СВЦЭМ!$A$33:$A$776,$A144,СВЦЭМ!$B$33:$B$776,R$119)+'СЕТ СН'!$I$11+СВЦЭМ!$D$10+'СЕТ СН'!$I$6-'СЕТ СН'!$I$23</f>
        <v>1212.39793534</v>
      </c>
      <c r="S144" s="36">
        <f>SUMIFS(СВЦЭМ!$D$33:$D$776,СВЦЭМ!$A$33:$A$776,$A144,СВЦЭМ!$B$33:$B$776,S$119)+'СЕТ СН'!$I$11+СВЦЭМ!$D$10+'СЕТ СН'!$I$6-'СЕТ СН'!$I$23</f>
        <v>1211.3400838500002</v>
      </c>
      <c r="T144" s="36">
        <f>SUMIFS(СВЦЭМ!$D$33:$D$776,СВЦЭМ!$A$33:$A$776,$A144,СВЦЭМ!$B$33:$B$776,T$119)+'СЕТ СН'!$I$11+СВЦЭМ!$D$10+'СЕТ СН'!$I$6-'СЕТ СН'!$I$23</f>
        <v>1217.43003273</v>
      </c>
      <c r="U144" s="36">
        <f>SUMIFS(СВЦЭМ!$D$33:$D$776,СВЦЭМ!$A$33:$A$776,$A144,СВЦЭМ!$B$33:$B$776,U$119)+'СЕТ СН'!$I$11+СВЦЭМ!$D$10+'СЕТ СН'!$I$6-'СЕТ СН'!$I$23</f>
        <v>1215.2859623200002</v>
      </c>
      <c r="V144" s="36">
        <f>SUMIFS(СВЦЭМ!$D$33:$D$776,СВЦЭМ!$A$33:$A$776,$A144,СВЦЭМ!$B$33:$B$776,V$119)+'СЕТ СН'!$I$11+СВЦЭМ!$D$10+'СЕТ СН'!$I$6-'СЕТ СН'!$I$23</f>
        <v>1207.8517233900002</v>
      </c>
      <c r="W144" s="36">
        <f>SUMIFS(СВЦЭМ!$D$33:$D$776,СВЦЭМ!$A$33:$A$776,$A144,СВЦЭМ!$B$33:$B$776,W$119)+'СЕТ СН'!$I$11+СВЦЭМ!$D$10+'СЕТ СН'!$I$6-'СЕТ СН'!$I$23</f>
        <v>1207.5179877600001</v>
      </c>
      <c r="X144" s="36">
        <f>SUMIFS(СВЦЭМ!$D$33:$D$776,СВЦЭМ!$A$33:$A$776,$A144,СВЦЭМ!$B$33:$B$776,X$119)+'СЕТ СН'!$I$11+СВЦЭМ!$D$10+'СЕТ СН'!$I$6-'СЕТ СН'!$I$23</f>
        <v>1198.63443854</v>
      </c>
      <c r="Y144" s="36">
        <f>SUMIFS(СВЦЭМ!$D$33:$D$776,СВЦЭМ!$A$33:$A$776,$A144,СВЦЭМ!$B$33:$B$776,Y$119)+'СЕТ СН'!$I$11+СВЦЭМ!$D$10+'СЕТ СН'!$I$6-'СЕТ СН'!$I$23</f>
        <v>1237.9472017400001</v>
      </c>
    </row>
    <row r="145" spans="1:27" ht="15.75" x14ac:dyDescent="0.2">
      <c r="A145" s="35">
        <f t="shared" si="3"/>
        <v>43642</v>
      </c>
      <c r="B145" s="36">
        <f>SUMIFS(СВЦЭМ!$D$33:$D$776,СВЦЭМ!$A$33:$A$776,$A145,СВЦЭМ!$B$33:$B$776,B$119)+'СЕТ СН'!$I$11+СВЦЭМ!$D$10+'СЕТ СН'!$I$6-'СЕТ СН'!$I$23</f>
        <v>1292.2419328400001</v>
      </c>
      <c r="C145" s="36">
        <f>SUMIFS(СВЦЭМ!$D$33:$D$776,СВЦЭМ!$A$33:$A$776,$A145,СВЦЭМ!$B$33:$B$776,C$119)+'СЕТ СН'!$I$11+СВЦЭМ!$D$10+'СЕТ СН'!$I$6-'СЕТ СН'!$I$23</f>
        <v>1372.5521424800002</v>
      </c>
      <c r="D145" s="36">
        <f>SUMIFS(СВЦЭМ!$D$33:$D$776,СВЦЭМ!$A$33:$A$776,$A145,СВЦЭМ!$B$33:$B$776,D$119)+'СЕТ СН'!$I$11+СВЦЭМ!$D$10+'СЕТ СН'!$I$6-'СЕТ СН'!$I$23</f>
        <v>1400.2448153300002</v>
      </c>
      <c r="E145" s="36">
        <f>SUMIFS(СВЦЭМ!$D$33:$D$776,СВЦЭМ!$A$33:$A$776,$A145,СВЦЭМ!$B$33:$B$776,E$119)+'СЕТ СН'!$I$11+СВЦЭМ!$D$10+'СЕТ СН'!$I$6-'СЕТ СН'!$I$23</f>
        <v>1414.73770575</v>
      </c>
      <c r="F145" s="36">
        <f>SUMIFS(СВЦЭМ!$D$33:$D$776,СВЦЭМ!$A$33:$A$776,$A145,СВЦЭМ!$B$33:$B$776,F$119)+'СЕТ СН'!$I$11+СВЦЭМ!$D$10+'СЕТ СН'!$I$6-'СЕТ СН'!$I$23</f>
        <v>1423.8935813000001</v>
      </c>
      <c r="G145" s="36">
        <f>SUMIFS(СВЦЭМ!$D$33:$D$776,СВЦЭМ!$A$33:$A$776,$A145,СВЦЭМ!$B$33:$B$776,G$119)+'СЕТ СН'!$I$11+СВЦЭМ!$D$10+'СЕТ СН'!$I$6-'СЕТ СН'!$I$23</f>
        <v>1405.0291249300001</v>
      </c>
      <c r="H145" s="36">
        <f>SUMIFS(СВЦЭМ!$D$33:$D$776,СВЦЭМ!$A$33:$A$776,$A145,СВЦЭМ!$B$33:$B$776,H$119)+'СЕТ СН'!$I$11+СВЦЭМ!$D$10+'СЕТ СН'!$I$6-'СЕТ СН'!$I$23</f>
        <v>1353.1453974900001</v>
      </c>
      <c r="I145" s="36">
        <f>SUMIFS(СВЦЭМ!$D$33:$D$776,СВЦЭМ!$A$33:$A$776,$A145,СВЦЭМ!$B$33:$B$776,I$119)+'СЕТ СН'!$I$11+СВЦЭМ!$D$10+'СЕТ СН'!$I$6-'СЕТ СН'!$I$23</f>
        <v>1310.4930614100001</v>
      </c>
      <c r="J145" s="36">
        <f>SUMIFS(СВЦЭМ!$D$33:$D$776,СВЦЭМ!$A$33:$A$776,$A145,СВЦЭМ!$B$33:$B$776,J$119)+'СЕТ СН'!$I$11+СВЦЭМ!$D$10+'СЕТ СН'!$I$6-'СЕТ СН'!$I$23</f>
        <v>1271.2972293100001</v>
      </c>
      <c r="K145" s="36">
        <f>SUMIFS(СВЦЭМ!$D$33:$D$776,СВЦЭМ!$A$33:$A$776,$A145,СВЦЭМ!$B$33:$B$776,K$119)+'СЕТ СН'!$I$11+СВЦЭМ!$D$10+'СЕТ СН'!$I$6-'СЕТ СН'!$I$23</f>
        <v>1246.17708838</v>
      </c>
      <c r="L145" s="36">
        <f>SUMIFS(СВЦЭМ!$D$33:$D$776,СВЦЭМ!$A$33:$A$776,$A145,СВЦЭМ!$B$33:$B$776,L$119)+'СЕТ СН'!$I$11+СВЦЭМ!$D$10+'СЕТ СН'!$I$6-'СЕТ СН'!$I$23</f>
        <v>1245.0076041100001</v>
      </c>
      <c r="M145" s="36">
        <f>SUMIFS(СВЦЭМ!$D$33:$D$776,СВЦЭМ!$A$33:$A$776,$A145,СВЦЭМ!$B$33:$B$776,M$119)+'СЕТ СН'!$I$11+СВЦЭМ!$D$10+'СЕТ СН'!$I$6-'СЕТ СН'!$I$23</f>
        <v>1236.00427874</v>
      </c>
      <c r="N145" s="36">
        <f>SUMIFS(СВЦЭМ!$D$33:$D$776,СВЦЭМ!$A$33:$A$776,$A145,СВЦЭМ!$B$33:$B$776,N$119)+'СЕТ СН'!$I$11+СВЦЭМ!$D$10+'СЕТ СН'!$I$6-'СЕТ СН'!$I$23</f>
        <v>1246.5816627900001</v>
      </c>
      <c r="O145" s="36">
        <f>SUMIFS(СВЦЭМ!$D$33:$D$776,СВЦЭМ!$A$33:$A$776,$A145,СВЦЭМ!$B$33:$B$776,O$119)+'СЕТ СН'!$I$11+СВЦЭМ!$D$10+'СЕТ СН'!$I$6-'СЕТ СН'!$I$23</f>
        <v>1235.5422416800002</v>
      </c>
      <c r="P145" s="36">
        <f>SUMIFS(СВЦЭМ!$D$33:$D$776,СВЦЭМ!$A$33:$A$776,$A145,СВЦЭМ!$B$33:$B$776,P$119)+'СЕТ СН'!$I$11+СВЦЭМ!$D$10+'СЕТ СН'!$I$6-'СЕТ СН'!$I$23</f>
        <v>1234.94102739</v>
      </c>
      <c r="Q145" s="36">
        <f>SUMIFS(СВЦЭМ!$D$33:$D$776,СВЦЭМ!$A$33:$A$776,$A145,СВЦЭМ!$B$33:$B$776,Q$119)+'СЕТ СН'!$I$11+СВЦЭМ!$D$10+'СЕТ СН'!$I$6-'СЕТ СН'!$I$23</f>
        <v>1196.2312468500002</v>
      </c>
      <c r="R145" s="36">
        <f>SUMIFS(СВЦЭМ!$D$33:$D$776,СВЦЭМ!$A$33:$A$776,$A145,СВЦЭМ!$B$33:$B$776,R$119)+'СЕТ СН'!$I$11+СВЦЭМ!$D$10+'СЕТ СН'!$I$6-'СЕТ СН'!$I$23</f>
        <v>1139.01033734</v>
      </c>
      <c r="S145" s="36">
        <f>SUMIFS(СВЦЭМ!$D$33:$D$776,СВЦЭМ!$A$33:$A$776,$A145,СВЦЭМ!$B$33:$B$776,S$119)+'СЕТ СН'!$I$11+СВЦЭМ!$D$10+'СЕТ СН'!$I$6-'СЕТ СН'!$I$23</f>
        <v>1149.1008123200002</v>
      </c>
      <c r="T145" s="36">
        <f>SUMIFS(СВЦЭМ!$D$33:$D$776,СВЦЭМ!$A$33:$A$776,$A145,СВЦЭМ!$B$33:$B$776,T$119)+'СЕТ СН'!$I$11+СВЦЭМ!$D$10+'СЕТ СН'!$I$6-'СЕТ СН'!$I$23</f>
        <v>1149.4497983200001</v>
      </c>
      <c r="U145" s="36">
        <f>SUMIFS(СВЦЭМ!$D$33:$D$776,СВЦЭМ!$A$33:$A$776,$A145,СВЦЭМ!$B$33:$B$776,U$119)+'СЕТ СН'!$I$11+СВЦЭМ!$D$10+'СЕТ СН'!$I$6-'СЕТ СН'!$I$23</f>
        <v>1146.05115514</v>
      </c>
      <c r="V145" s="36">
        <f>SUMIFS(СВЦЭМ!$D$33:$D$776,СВЦЭМ!$A$33:$A$776,$A145,СВЦЭМ!$B$33:$B$776,V$119)+'СЕТ СН'!$I$11+СВЦЭМ!$D$10+'СЕТ СН'!$I$6-'СЕТ СН'!$I$23</f>
        <v>1139.30581209</v>
      </c>
      <c r="W145" s="36">
        <f>SUMIFS(СВЦЭМ!$D$33:$D$776,СВЦЭМ!$A$33:$A$776,$A145,СВЦЭМ!$B$33:$B$776,W$119)+'СЕТ СН'!$I$11+СВЦЭМ!$D$10+'СЕТ СН'!$I$6-'СЕТ СН'!$I$23</f>
        <v>1127.3012688000001</v>
      </c>
      <c r="X145" s="36">
        <f>SUMIFS(СВЦЭМ!$D$33:$D$776,СВЦЭМ!$A$33:$A$776,$A145,СВЦЭМ!$B$33:$B$776,X$119)+'СЕТ СН'!$I$11+СВЦЭМ!$D$10+'СЕТ СН'!$I$6-'СЕТ СН'!$I$23</f>
        <v>1140.29409285</v>
      </c>
      <c r="Y145" s="36">
        <f>SUMIFS(СВЦЭМ!$D$33:$D$776,СВЦЭМ!$A$33:$A$776,$A145,СВЦЭМ!$B$33:$B$776,Y$119)+'СЕТ СН'!$I$11+СВЦЭМ!$D$10+'СЕТ СН'!$I$6-'СЕТ СН'!$I$23</f>
        <v>1210.99895844</v>
      </c>
    </row>
    <row r="146" spans="1:27" ht="15.75" x14ac:dyDescent="0.2">
      <c r="A146" s="35">
        <f t="shared" si="3"/>
        <v>43643</v>
      </c>
      <c r="B146" s="36">
        <f>SUMIFS(СВЦЭМ!$D$33:$D$776,СВЦЭМ!$A$33:$A$776,$A146,СВЦЭМ!$B$33:$B$776,B$119)+'СЕТ СН'!$I$11+СВЦЭМ!$D$10+'СЕТ СН'!$I$6-'СЕТ СН'!$I$23</f>
        <v>1322.0999431500002</v>
      </c>
      <c r="C146" s="36">
        <f>SUMIFS(СВЦЭМ!$D$33:$D$776,СВЦЭМ!$A$33:$A$776,$A146,СВЦЭМ!$B$33:$B$776,C$119)+'СЕТ СН'!$I$11+СВЦЭМ!$D$10+'СЕТ СН'!$I$6-'СЕТ СН'!$I$23</f>
        <v>1360.3878694500002</v>
      </c>
      <c r="D146" s="36">
        <f>SUMIFS(СВЦЭМ!$D$33:$D$776,СВЦЭМ!$A$33:$A$776,$A146,СВЦЭМ!$B$33:$B$776,D$119)+'СЕТ СН'!$I$11+СВЦЭМ!$D$10+'СЕТ СН'!$I$6-'СЕТ СН'!$I$23</f>
        <v>1387.11996877</v>
      </c>
      <c r="E146" s="36">
        <f>SUMIFS(СВЦЭМ!$D$33:$D$776,СВЦЭМ!$A$33:$A$776,$A146,СВЦЭМ!$B$33:$B$776,E$119)+'СЕТ СН'!$I$11+СВЦЭМ!$D$10+'СЕТ СН'!$I$6-'СЕТ СН'!$I$23</f>
        <v>1422.3067012400002</v>
      </c>
      <c r="F146" s="36">
        <f>SUMIFS(СВЦЭМ!$D$33:$D$776,СВЦЭМ!$A$33:$A$776,$A146,СВЦЭМ!$B$33:$B$776,F$119)+'СЕТ СН'!$I$11+СВЦЭМ!$D$10+'СЕТ СН'!$I$6-'СЕТ СН'!$I$23</f>
        <v>1434.12471071</v>
      </c>
      <c r="G146" s="36">
        <f>SUMIFS(СВЦЭМ!$D$33:$D$776,СВЦЭМ!$A$33:$A$776,$A146,СВЦЭМ!$B$33:$B$776,G$119)+'СЕТ СН'!$I$11+СВЦЭМ!$D$10+'СЕТ СН'!$I$6-'СЕТ СН'!$I$23</f>
        <v>1423.7573692200001</v>
      </c>
      <c r="H146" s="36">
        <f>SUMIFS(СВЦЭМ!$D$33:$D$776,СВЦЭМ!$A$33:$A$776,$A146,СВЦЭМ!$B$33:$B$776,H$119)+'СЕТ СН'!$I$11+СВЦЭМ!$D$10+'СЕТ СН'!$I$6-'СЕТ СН'!$I$23</f>
        <v>1355.56024596</v>
      </c>
      <c r="I146" s="36">
        <f>SUMIFS(СВЦЭМ!$D$33:$D$776,СВЦЭМ!$A$33:$A$776,$A146,СВЦЭМ!$B$33:$B$776,I$119)+'СЕТ СН'!$I$11+СВЦЭМ!$D$10+'СЕТ СН'!$I$6-'СЕТ СН'!$I$23</f>
        <v>1297.3797124800001</v>
      </c>
      <c r="J146" s="36">
        <f>SUMIFS(СВЦЭМ!$D$33:$D$776,СВЦЭМ!$A$33:$A$776,$A146,СВЦЭМ!$B$33:$B$776,J$119)+'СЕТ СН'!$I$11+СВЦЭМ!$D$10+'СЕТ СН'!$I$6-'СЕТ СН'!$I$23</f>
        <v>1247.2753616100001</v>
      </c>
      <c r="K146" s="36">
        <f>SUMIFS(СВЦЭМ!$D$33:$D$776,СВЦЭМ!$A$33:$A$776,$A146,СВЦЭМ!$B$33:$B$776,K$119)+'СЕТ СН'!$I$11+СВЦЭМ!$D$10+'СЕТ СН'!$I$6-'СЕТ СН'!$I$23</f>
        <v>1217.35952924</v>
      </c>
      <c r="L146" s="36">
        <f>SUMIFS(СВЦЭМ!$D$33:$D$776,СВЦЭМ!$A$33:$A$776,$A146,СВЦЭМ!$B$33:$B$776,L$119)+'СЕТ СН'!$I$11+СВЦЭМ!$D$10+'СЕТ СН'!$I$6-'СЕТ СН'!$I$23</f>
        <v>1195.5505737200001</v>
      </c>
      <c r="M146" s="36">
        <f>SUMIFS(СВЦЭМ!$D$33:$D$776,СВЦЭМ!$A$33:$A$776,$A146,СВЦЭМ!$B$33:$B$776,M$119)+'СЕТ СН'!$I$11+СВЦЭМ!$D$10+'СЕТ СН'!$I$6-'СЕТ СН'!$I$23</f>
        <v>1203.29795115</v>
      </c>
      <c r="N146" s="36">
        <f>SUMIFS(СВЦЭМ!$D$33:$D$776,СВЦЭМ!$A$33:$A$776,$A146,СВЦЭМ!$B$33:$B$776,N$119)+'СЕТ СН'!$I$11+СВЦЭМ!$D$10+'СЕТ СН'!$I$6-'СЕТ СН'!$I$23</f>
        <v>1219.58771374</v>
      </c>
      <c r="O146" s="36">
        <f>SUMIFS(СВЦЭМ!$D$33:$D$776,СВЦЭМ!$A$33:$A$776,$A146,СВЦЭМ!$B$33:$B$776,O$119)+'СЕТ СН'!$I$11+СВЦЭМ!$D$10+'СЕТ СН'!$I$6-'СЕТ СН'!$I$23</f>
        <v>1222.45457246</v>
      </c>
      <c r="P146" s="36">
        <f>SUMIFS(СВЦЭМ!$D$33:$D$776,СВЦЭМ!$A$33:$A$776,$A146,СВЦЭМ!$B$33:$B$776,P$119)+'СЕТ СН'!$I$11+СВЦЭМ!$D$10+'СЕТ СН'!$I$6-'СЕТ СН'!$I$23</f>
        <v>1218.4774087600001</v>
      </c>
      <c r="Q146" s="36">
        <f>SUMIFS(СВЦЭМ!$D$33:$D$776,СВЦЭМ!$A$33:$A$776,$A146,СВЦЭМ!$B$33:$B$776,Q$119)+'СЕТ СН'!$I$11+СВЦЭМ!$D$10+'СЕТ СН'!$I$6-'СЕТ СН'!$I$23</f>
        <v>1189.6442796600002</v>
      </c>
      <c r="R146" s="36">
        <f>SUMIFS(СВЦЭМ!$D$33:$D$776,СВЦЭМ!$A$33:$A$776,$A146,СВЦЭМ!$B$33:$B$776,R$119)+'СЕТ СН'!$I$11+СВЦЭМ!$D$10+'СЕТ СН'!$I$6-'СЕТ СН'!$I$23</f>
        <v>1151.7115240400001</v>
      </c>
      <c r="S146" s="36">
        <f>SUMIFS(СВЦЭМ!$D$33:$D$776,СВЦЭМ!$A$33:$A$776,$A146,СВЦЭМ!$B$33:$B$776,S$119)+'СЕТ СН'!$I$11+СВЦЭМ!$D$10+'СЕТ СН'!$I$6-'СЕТ СН'!$I$23</f>
        <v>1154.19426739</v>
      </c>
      <c r="T146" s="36">
        <f>SUMIFS(СВЦЭМ!$D$33:$D$776,СВЦЭМ!$A$33:$A$776,$A146,СВЦЭМ!$B$33:$B$776,T$119)+'СЕТ СН'!$I$11+СВЦЭМ!$D$10+'СЕТ СН'!$I$6-'СЕТ СН'!$I$23</f>
        <v>1143.7079918000002</v>
      </c>
      <c r="U146" s="36">
        <f>SUMIFS(СВЦЭМ!$D$33:$D$776,СВЦЭМ!$A$33:$A$776,$A146,СВЦЭМ!$B$33:$B$776,U$119)+'СЕТ СН'!$I$11+СВЦЭМ!$D$10+'СЕТ СН'!$I$6-'СЕТ СН'!$I$23</f>
        <v>1149.91768725</v>
      </c>
      <c r="V146" s="36">
        <f>SUMIFS(СВЦЭМ!$D$33:$D$776,СВЦЭМ!$A$33:$A$776,$A146,СВЦЭМ!$B$33:$B$776,V$119)+'СЕТ СН'!$I$11+СВЦЭМ!$D$10+'СЕТ СН'!$I$6-'СЕТ СН'!$I$23</f>
        <v>1137.2935240300001</v>
      </c>
      <c r="W146" s="36">
        <f>SUMIFS(СВЦЭМ!$D$33:$D$776,СВЦЭМ!$A$33:$A$776,$A146,СВЦЭМ!$B$33:$B$776,W$119)+'СЕТ СН'!$I$11+СВЦЭМ!$D$10+'СЕТ СН'!$I$6-'СЕТ СН'!$I$23</f>
        <v>1126.93283238</v>
      </c>
      <c r="X146" s="36">
        <f>SUMIFS(СВЦЭМ!$D$33:$D$776,СВЦЭМ!$A$33:$A$776,$A146,СВЦЭМ!$B$33:$B$776,X$119)+'СЕТ СН'!$I$11+СВЦЭМ!$D$10+'СЕТ СН'!$I$6-'СЕТ СН'!$I$23</f>
        <v>1130.75054368</v>
      </c>
      <c r="Y146" s="36">
        <f>SUMIFS(СВЦЭМ!$D$33:$D$776,СВЦЭМ!$A$33:$A$776,$A146,СВЦЭМ!$B$33:$B$776,Y$119)+'СЕТ СН'!$I$11+СВЦЭМ!$D$10+'СЕТ СН'!$I$6-'СЕТ СН'!$I$23</f>
        <v>1194.01155096</v>
      </c>
    </row>
    <row r="147" spans="1:27" ht="15.75" x14ac:dyDescent="0.2">
      <c r="A147" s="35">
        <f t="shared" si="3"/>
        <v>43644</v>
      </c>
      <c r="B147" s="36">
        <f>SUMIFS(СВЦЭМ!$D$33:$D$776,СВЦЭМ!$A$33:$A$776,$A147,СВЦЭМ!$B$33:$B$776,B$119)+'СЕТ СН'!$I$11+СВЦЭМ!$D$10+'СЕТ СН'!$I$6-'СЕТ СН'!$I$23</f>
        <v>1287.5062640000001</v>
      </c>
      <c r="C147" s="36">
        <f>SUMIFS(СВЦЭМ!$D$33:$D$776,СВЦЭМ!$A$33:$A$776,$A147,СВЦЭМ!$B$33:$B$776,C$119)+'СЕТ СН'!$I$11+СВЦЭМ!$D$10+'СЕТ СН'!$I$6-'СЕТ СН'!$I$23</f>
        <v>1333.3384403800001</v>
      </c>
      <c r="D147" s="36">
        <f>SUMIFS(СВЦЭМ!$D$33:$D$776,СВЦЭМ!$A$33:$A$776,$A147,СВЦЭМ!$B$33:$B$776,D$119)+'СЕТ СН'!$I$11+СВЦЭМ!$D$10+'СЕТ СН'!$I$6-'СЕТ СН'!$I$23</f>
        <v>1375.9926881000001</v>
      </c>
      <c r="E147" s="36">
        <f>SUMIFS(СВЦЭМ!$D$33:$D$776,СВЦЭМ!$A$33:$A$776,$A147,СВЦЭМ!$B$33:$B$776,E$119)+'СЕТ СН'!$I$11+СВЦЭМ!$D$10+'СЕТ СН'!$I$6-'СЕТ СН'!$I$23</f>
        <v>1380.45639729</v>
      </c>
      <c r="F147" s="36">
        <f>SUMIFS(СВЦЭМ!$D$33:$D$776,СВЦЭМ!$A$33:$A$776,$A147,СВЦЭМ!$B$33:$B$776,F$119)+'СЕТ СН'!$I$11+СВЦЭМ!$D$10+'СЕТ СН'!$I$6-'СЕТ СН'!$I$23</f>
        <v>1387.9672641100001</v>
      </c>
      <c r="G147" s="36">
        <f>SUMIFS(СВЦЭМ!$D$33:$D$776,СВЦЭМ!$A$33:$A$776,$A147,СВЦЭМ!$B$33:$B$776,G$119)+'СЕТ СН'!$I$11+СВЦЭМ!$D$10+'СЕТ СН'!$I$6-'СЕТ СН'!$I$23</f>
        <v>1374.01869485</v>
      </c>
      <c r="H147" s="36">
        <f>SUMIFS(СВЦЭМ!$D$33:$D$776,СВЦЭМ!$A$33:$A$776,$A147,СВЦЭМ!$B$33:$B$776,H$119)+'СЕТ СН'!$I$11+СВЦЭМ!$D$10+'СЕТ СН'!$I$6-'СЕТ СН'!$I$23</f>
        <v>1313.1362046300001</v>
      </c>
      <c r="I147" s="36">
        <f>SUMIFS(СВЦЭМ!$D$33:$D$776,СВЦЭМ!$A$33:$A$776,$A147,СВЦЭМ!$B$33:$B$776,I$119)+'СЕТ СН'!$I$11+СВЦЭМ!$D$10+'СЕТ СН'!$I$6-'СЕТ СН'!$I$23</f>
        <v>1276.2213099600001</v>
      </c>
      <c r="J147" s="36">
        <f>SUMIFS(СВЦЭМ!$D$33:$D$776,СВЦЭМ!$A$33:$A$776,$A147,СВЦЭМ!$B$33:$B$776,J$119)+'СЕТ СН'!$I$11+СВЦЭМ!$D$10+'СЕТ СН'!$I$6-'СЕТ СН'!$I$23</f>
        <v>1230.2328291700001</v>
      </c>
      <c r="K147" s="36">
        <f>SUMIFS(СВЦЭМ!$D$33:$D$776,СВЦЭМ!$A$33:$A$776,$A147,СВЦЭМ!$B$33:$B$776,K$119)+'СЕТ СН'!$I$11+СВЦЭМ!$D$10+'СЕТ СН'!$I$6-'СЕТ СН'!$I$23</f>
        <v>1215.8753709800001</v>
      </c>
      <c r="L147" s="36">
        <f>SUMIFS(СВЦЭМ!$D$33:$D$776,СВЦЭМ!$A$33:$A$776,$A147,СВЦЭМ!$B$33:$B$776,L$119)+'СЕТ СН'!$I$11+СВЦЭМ!$D$10+'СЕТ СН'!$I$6-'СЕТ СН'!$I$23</f>
        <v>1231.2406800700001</v>
      </c>
      <c r="M147" s="36">
        <f>SUMIFS(СВЦЭМ!$D$33:$D$776,СВЦЭМ!$A$33:$A$776,$A147,СВЦЭМ!$B$33:$B$776,M$119)+'СЕТ СН'!$I$11+СВЦЭМ!$D$10+'СЕТ СН'!$I$6-'СЕТ СН'!$I$23</f>
        <v>1241.60087944</v>
      </c>
      <c r="N147" s="36">
        <f>SUMIFS(СВЦЭМ!$D$33:$D$776,СВЦЭМ!$A$33:$A$776,$A147,СВЦЭМ!$B$33:$B$776,N$119)+'СЕТ СН'!$I$11+СВЦЭМ!$D$10+'СЕТ СН'!$I$6-'СЕТ СН'!$I$23</f>
        <v>1260.64043986</v>
      </c>
      <c r="O147" s="36">
        <f>SUMIFS(СВЦЭМ!$D$33:$D$776,СВЦЭМ!$A$33:$A$776,$A147,СВЦЭМ!$B$33:$B$776,O$119)+'СЕТ СН'!$I$11+СВЦЭМ!$D$10+'СЕТ СН'!$I$6-'СЕТ СН'!$I$23</f>
        <v>1252.7796432500002</v>
      </c>
      <c r="P147" s="36">
        <f>SUMIFS(СВЦЭМ!$D$33:$D$776,СВЦЭМ!$A$33:$A$776,$A147,СВЦЭМ!$B$33:$B$776,P$119)+'СЕТ СН'!$I$11+СВЦЭМ!$D$10+'СЕТ СН'!$I$6-'СЕТ СН'!$I$23</f>
        <v>1244.03104076</v>
      </c>
      <c r="Q147" s="36">
        <f>SUMIFS(СВЦЭМ!$D$33:$D$776,СВЦЭМ!$A$33:$A$776,$A147,СВЦЭМ!$B$33:$B$776,Q$119)+'СЕТ СН'!$I$11+СВЦЭМ!$D$10+'СЕТ СН'!$I$6-'СЕТ СН'!$I$23</f>
        <v>1221.65526806</v>
      </c>
      <c r="R147" s="36">
        <f>SUMIFS(СВЦЭМ!$D$33:$D$776,СВЦЭМ!$A$33:$A$776,$A147,СВЦЭМ!$B$33:$B$776,R$119)+'СЕТ СН'!$I$11+СВЦЭМ!$D$10+'СЕТ СН'!$I$6-'СЕТ СН'!$I$23</f>
        <v>1191.4823204200002</v>
      </c>
      <c r="S147" s="36">
        <f>SUMIFS(СВЦЭМ!$D$33:$D$776,СВЦЭМ!$A$33:$A$776,$A147,СВЦЭМ!$B$33:$B$776,S$119)+'СЕТ СН'!$I$11+СВЦЭМ!$D$10+'СЕТ СН'!$I$6-'СЕТ СН'!$I$23</f>
        <v>1162.5392714500001</v>
      </c>
      <c r="T147" s="36">
        <f>SUMIFS(СВЦЭМ!$D$33:$D$776,СВЦЭМ!$A$33:$A$776,$A147,СВЦЭМ!$B$33:$B$776,T$119)+'СЕТ СН'!$I$11+СВЦЭМ!$D$10+'СЕТ СН'!$I$6-'СЕТ СН'!$I$23</f>
        <v>1179.56635048</v>
      </c>
      <c r="U147" s="36">
        <f>SUMIFS(СВЦЭМ!$D$33:$D$776,СВЦЭМ!$A$33:$A$776,$A147,СВЦЭМ!$B$33:$B$776,U$119)+'СЕТ СН'!$I$11+СВЦЭМ!$D$10+'СЕТ СН'!$I$6-'СЕТ СН'!$I$23</f>
        <v>1187.8794817300002</v>
      </c>
      <c r="V147" s="36">
        <f>SUMIFS(СВЦЭМ!$D$33:$D$776,СВЦЭМ!$A$33:$A$776,$A147,СВЦЭМ!$B$33:$B$776,V$119)+'СЕТ СН'!$I$11+СВЦЭМ!$D$10+'СЕТ СН'!$I$6-'СЕТ СН'!$I$23</f>
        <v>1191.6546465800002</v>
      </c>
      <c r="W147" s="36">
        <f>SUMIFS(СВЦЭМ!$D$33:$D$776,СВЦЭМ!$A$33:$A$776,$A147,СВЦЭМ!$B$33:$B$776,W$119)+'СЕТ СН'!$I$11+СВЦЭМ!$D$10+'СЕТ СН'!$I$6-'СЕТ СН'!$I$23</f>
        <v>1158.5333055900001</v>
      </c>
      <c r="X147" s="36">
        <f>SUMIFS(СВЦЭМ!$D$33:$D$776,СВЦЭМ!$A$33:$A$776,$A147,СВЦЭМ!$B$33:$B$776,X$119)+'СЕТ СН'!$I$11+СВЦЭМ!$D$10+'СЕТ СН'!$I$6-'СЕТ СН'!$I$23</f>
        <v>1156.37794676</v>
      </c>
      <c r="Y147" s="36">
        <f>SUMIFS(СВЦЭМ!$D$33:$D$776,СВЦЭМ!$A$33:$A$776,$A147,СВЦЭМ!$B$33:$B$776,Y$119)+'СЕТ СН'!$I$11+СВЦЭМ!$D$10+'СЕТ СН'!$I$6-'СЕТ СН'!$I$23</f>
        <v>1246.15206261</v>
      </c>
    </row>
    <row r="148" spans="1:27" ht="15.75" x14ac:dyDescent="0.2">
      <c r="A148" s="35">
        <f t="shared" si="3"/>
        <v>43645</v>
      </c>
      <c r="B148" s="36">
        <f>SUMIFS(СВЦЭМ!$D$33:$D$776,СВЦЭМ!$A$33:$A$776,$A148,СВЦЭМ!$B$33:$B$776,B$119)+'СЕТ СН'!$I$11+СВЦЭМ!$D$10+'СЕТ СН'!$I$6-'СЕТ СН'!$I$23</f>
        <v>1279.1128681800001</v>
      </c>
      <c r="C148" s="36">
        <f>SUMIFS(СВЦЭМ!$D$33:$D$776,СВЦЭМ!$A$33:$A$776,$A148,СВЦЭМ!$B$33:$B$776,C$119)+'СЕТ СН'!$I$11+СВЦЭМ!$D$10+'СЕТ СН'!$I$6-'СЕТ СН'!$I$23</f>
        <v>1327.2928222600001</v>
      </c>
      <c r="D148" s="36">
        <f>SUMIFS(СВЦЭМ!$D$33:$D$776,СВЦЭМ!$A$33:$A$776,$A148,СВЦЭМ!$B$33:$B$776,D$119)+'СЕТ СН'!$I$11+СВЦЭМ!$D$10+'СЕТ СН'!$I$6-'СЕТ СН'!$I$23</f>
        <v>1351.7349031200001</v>
      </c>
      <c r="E148" s="36">
        <f>SUMIFS(СВЦЭМ!$D$33:$D$776,СВЦЭМ!$A$33:$A$776,$A148,СВЦЭМ!$B$33:$B$776,E$119)+'СЕТ СН'!$I$11+СВЦЭМ!$D$10+'СЕТ СН'!$I$6-'СЕТ СН'!$I$23</f>
        <v>1371.3843793000001</v>
      </c>
      <c r="F148" s="36">
        <f>SUMIFS(СВЦЭМ!$D$33:$D$776,СВЦЭМ!$A$33:$A$776,$A148,СВЦЭМ!$B$33:$B$776,F$119)+'СЕТ СН'!$I$11+СВЦЭМ!$D$10+'СЕТ СН'!$I$6-'СЕТ СН'!$I$23</f>
        <v>1375.8747723400002</v>
      </c>
      <c r="G148" s="36">
        <f>SUMIFS(СВЦЭМ!$D$33:$D$776,СВЦЭМ!$A$33:$A$776,$A148,СВЦЭМ!$B$33:$B$776,G$119)+'СЕТ СН'!$I$11+СВЦЭМ!$D$10+'СЕТ СН'!$I$6-'СЕТ СН'!$I$23</f>
        <v>1373.3533100100001</v>
      </c>
      <c r="H148" s="36">
        <f>SUMIFS(СВЦЭМ!$D$33:$D$776,СВЦЭМ!$A$33:$A$776,$A148,СВЦЭМ!$B$33:$B$776,H$119)+'СЕТ СН'!$I$11+СВЦЭМ!$D$10+'СЕТ СН'!$I$6-'СЕТ СН'!$I$23</f>
        <v>1335.9645255200001</v>
      </c>
      <c r="I148" s="36">
        <f>SUMIFS(СВЦЭМ!$D$33:$D$776,СВЦЭМ!$A$33:$A$776,$A148,СВЦЭМ!$B$33:$B$776,I$119)+'СЕТ СН'!$I$11+СВЦЭМ!$D$10+'СЕТ СН'!$I$6-'СЕТ СН'!$I$23</f>
        <v>1297.7906096900001</v>
      </c>
      <c r="J148" s="36">
        <f>SUMIFS(СВЦЭМ!$D$33:$D$776,СВЦЭМ!$A$33:$A$776,$A148,СВЦЭМ!$B$33:$B$776,J$119)+'СЕТ СН'!$I$11+СВЦЭМ!$D$10+'СЕТ СН'!$I$6-'СЕТ СН'!$I$23</f>
        <v>1281.6001720300001</v>
      </c>
      <c r="K148" s="36">
        <f>SUMIFS(СВЦЭМ!$D$33:$D$776,СВЦЭМ!$A$33:$A$776,$A148,СВЦЭМ!$B$33:$B$776,K$119)+'СЕТ СН'!$I$11+СВЦЭМ!$D$10+'СЕТ СН'!$I$6-'СЕТ СН'!$I$23</f>
        <v>1234.2839364900001</v>
      </c>
      <c r="L148" s="36">
        <f>SUMIFS(СВЦЭМ!$D$33:$D$776,СВЦЭМ!$A$33:$A$776,$A148,СВЦЭМ!$B$33:$B$776,L$119)+'СЕТ СН'!$I$11+СВЦЭМ!$D$10+'СЕТ СН'!$I$6-'СЕТ СН'!$I$23</f>
        <v>1215.7703540500002</v>
      </c>
      <c r="M148" s="36">
        <f>SUMIFS(СВЦЭМ!$D$33:$D$776,СВЦЭМ!$A$33:$A$776,$A148,СВЦЭМ!$B$33:$B$776,M$119)+'СЕТ СН'!$I$11+СВЦЭМ!$D$10+'СЕТ СН'!$I$6-'СЕТ СН'!$I$23</f>
        <v>1210.7448374100002</v>
      </c>
      <c r="N148" s="36">
        <f>SUMIFS(СВЦЭМ!$D$33:$D$776,СВЦЭМ!$A$33:$A$776,$A148,СВЦЭМ!$B$33:$B$776,N$119)+'СЕТ СН'!$I$11+СВЦЭМ!$D$10+'СЕТ СН'!$I$6-'СЕТ СН'!$I$23</f>
        <v>1222.1610702800001</v>
      </c>
      <c r="O148" s="36">
        <f>SUMIFS(СВЦЭМ!$D$33:$D$776,СВЦЭМ!$A$33:$A$776,$A148,СВЦЭМ!$B$33:$B$776,O$119)+'СЕТ СН'!$I$11+СВЦЭМ!$D$10+'СЕТ СН'!$I$6-'СЕТ СН'!$I$23</f>
        <v>1223.1880492500002</v>
      </c>
      <c r="P148" s="36">
        <f>SUMIFS(СВЦЭМ!$D$33:$D$776,СВЦЭМ!$A$33:$A$776,$A148,СВЦЭМ!$B$33:$B$776,P$119)+'СЕТ СН'!$I$11+СВЦЭМ!$D$10+'СЕТ СН'!$I$6-'СЕТ СН'!$I$23</f>
        <v>1226.5527514600001</v>
      </c>
      <c r="Q148" s="36">
        <f>SUMIFS(СВЦЭМ!$D$33:$D$776,СВЦЭМ!$A$33:$A$776,$A148,СВЦЭМ!$B$33:$B$776,Q$119)+'СЕТ СН'!$I$11+СВЦЭМ!$D$10+'СЕТ СН'!$I$6-'СЕТ СН'!$I$23</f>
        <v>1195.9787964700001</v>
      </c>
      <c r="R148" s="36">
        <f>SUMIFS(СВЦЭМ!$D$33:$D$776,СВЦЭМ!$A$33:$A$776,$A148,СВЦЭМ!$B$33:$B$776,R$119)+'СЕТ СН'!$I$11+СВЦЭМ!$D$10+'СЕТ СН'!$I$6-'СЕТ СН'!$I$23</f>
        <v>1157.9405296100001</v>
      </c>
      <c r="S148" s="36">
        <f>SUMIFS(СВЦЭМ!$D$33:$D$776,СВЦЭМ!$A$33:$A$776,$A148,СВЦЭМ!$B$33:$B$776,S$119)+'СЕТ СН'!$I$11+СВЦЭМ!$D$10+'СЕТ СН'!$I$6-'СЕТ СН'!$I$23</f>
        <v>1143.4534366100002</v>
      </c>
      <c r="T148" s="36">
        <f>SUMIFS(СВЦЭМ!$D$33:$D$776,СВЦЭМ!$A$33:$A$776,$A148,СВЦЭМ!$B$33:$B$776,T$119)+'СЕТ СН'!$I$11+СВЦЭМ!$D$10+'СЕТ СН'!$I$6-'СЕТ СН'!$I$23</f>
        <v>1138.71817986</v>
      </c>
      <c r="U148" s="36">
        <f>SUMIFS(СВЦЭМ!$D$33:$D$776,СВЦЭМ!$A$33:$A$776,$A148,СВЦЭМ!$B$33:$B$776,U$119)+'СЕТ СН'!$I$11+СВЦЭМ!$D$10+'СЕТ СН'!$I$6-'СЕТ СН'!$I$23</f>
        <v>1142.6608324000001</v>
      </c>
      <c r="V148" s="36">
        <f>SUMIFS(СВЦЭМ!$D$33:$D$776,СВЦЭМ!$A$33:$A$776,$A148,СВЦЭМ!$B$33:$B$776,V$119)+'СЕТ СН'!$I$11+СВЦЭМ!$D$10+'СЕТ СН'!$I$6-'СЕТ СН'!$I$23</f>
        <v>1144.01237489</v>
      </c>
      <c r="W148" s="36">
        <f>SUMIFS(СВЦЭМ!$D$33:$D$776,СВЦЭМ!$A$33:$A$776,$A148,СВЦЭМ!$B$33:$B$776,W$119)+'СЕТ СН'!$I$11+СВЦЭМ!$D$10+'СЕТ СН'!$I$6-'СЕТ СН'!$I$23</f>
        <v>1121.4289708600002</v>
      </c>
      <c r="X148" s="36">
        <f>SUMIFS(СВЦЭМ!$D$33:$D$776,СВЦЭМ!$A$33:$A$776,$A148,СВЦЭМ!$B$33:$B$776,X$119)+'СЕТ СН'!$I$11+СВЦЭМ!$D$10+'СЕТ СН'!$I$6-'СЕТ СН'!$I$23</f>
        <v>1133.27265893</v>
      </c>
      <c r="Y148" s="36">
        <f>SUMIFS(СВЦЭМ!$D$33:$D$776,СВЦЭМ!$A$33:$A$776,$A148,СВЦЭМ!$B$33:$B$776,Y$119)+'СЕТ СН'!$I$11+СВЦЭМ!$D$10+'СЕТ СН'!$I$6-'СЕТ СН'!$I$23</f>
        <v>1214.6694295700001</v>
      </c>
    </row>
    <row r="149" spans="1:27" ht="15.75" x14ac:dyDescent="0.2">
      <c r="A149" s="35">
        <f t="shared" si="3"/>
        <v>43646</v>
      </c>
      <c r="B149" s="36">
        <f>SUMIFS(СВЦЭМ!$D$33:$D$776,СВЦЭМ!$A$33:$A$776,$A149,СВЦЭМ!$B$33:$B$776,B$119)+'СЕТ СН'!$I$11+СВЦЭМ!$D$10+'СЕТ СН'!$I$6-'СЕТ СН'!$I$23</f>
        <v>1267.2477291300002</v>
      </c>
      <c r="C149" s="36">
        <f>SUMIFS(СВЦЭМ!$D$33:$D$776,СВЦЭМ!$A$33:$A$776,$A149,СВЦЭМ!$B$33:$B$776,C$119)+'СЕТ СН'!$I$11+СВЦЭМ!$D$10+'СЕТ СН'!$I$6-'СЕТ СН'!$I$23</f>
        <v>1310.0447945800001</v>
      </c>
      <c r="D149" s="36">
        <f>SUMIFS(СВЦЭМ!$D$33:$D$776,СВЦЭМ!$A$33:$A$776,$A149,СВЦЭМ!$B$33:$B$776,D$119)+'СЕТ СН'!$I$11+СВЦЭМ!$D$10+'СЕТ СН'!$I$6-'СЕТ СН'!$I$23</f>
        <v>1350.74795483</v>
      </c>
      <c r="E149" s="36">
        <f>SUMIFS(СВЦЭМ!$D$33:$D$776,СВЦЭМ!$A$33:$A$776,$A149,СВЦЭМ!$B$33:$B$776,E$119)+'СЕТ СН'!$I$11+СВЦЭМ!$D$10+'СЕТ СН'!$I$6-'СЕТ СН'!$I$23</f>
        <v>1373.2036255</v>
      </c>
      <c r="F149" s="36">
        <f>SUMIFS(СВЦЭМ!$D$33:$D$776,СВЦЭМ!$A$33:$A$776,$A149,СВЦЭМ!$B$33:$B$776,F$119)+'СЕТ СН'!$I$11+СВЦЭМ!$D$10+'СЕТ СН'!$I$6-'СЕТ СН'!$I$23</f>
        <v>1379.95260803</v>
      </c>
      <c r="G149" s="36">
        <f>SUMIFS(СВЦЭМ!$D$33:$D$776,СВЦЭМ!$A$33:$A$776,$A149,СВЦЭМ!$B$33:$B$776,G$119)+'СЕТ СН'!$I$11+СВЦЭМ!$D$10+'СЕТ СН'!$I$6-'СЕТ СН'!$I$23</f>
        <v>1385.63048531</v>
      </c>
      <c r="H149" s="36">
        <f>SUMIFS(СВЦЭМ!$D$33:$D$776,СВЦЭМ!$A$33:$A$776,$A149,СВЦЭМ!$B$33:$B$776,H$119)+'СЕТ СН'!$I$11+СВЦЭМ!$D$10+'СЕТ СН'!$I$6-'СЕТ СН'!$I$23</f>
        <v>1360.7337943700002</v>
      </c>
      <c r="I149" s="36">
        <f>SUMIFS(СВЦЭМ!$D$33:$D$776,СВЦЭМ!$A$33:$A$776,$A149,СВЦЭМ!$B$33:$B$776,I$119)+'СЕТ СН'!$I$11+СВЦЭМ!$D$10+'СЕТ СН'!$I$6-'СЕТ СН'!$I$23</f>
        <v>1325.62526862</v>
      </c>
      <c r="J149" s="36">
        <f>SUMIFS(СВЦЭМ!$D$33:$D$776,СВЦЭМ!$A$33:$A$776,$A149,СВЦЭМ!$B$33:$B$776,J$119)+'СЕТ СН'!$I$11+СВЦЭМ!$D$10+'СЕТ СН'!$I$6-'СЕТ СН'!$I$23</f>
        <v>1266.53139895</v>
      </c>
      <c r="K149" s="36">
        <f>SUMIFS(СВЦЭМ!$D$33:$D$776,СВЦЭМ!$A$33:$A$776,$A149,СВЦЭМ!$B$33:$B$776,K$119)+'СЕТ СН'!$I$11+СВЦЭМ!$D$10+'СЕТ СН'!$I$6-'СЕТ СН'!$I$23</f>
        <v>1241.67182888</v>
      </c>
      <c r="L149" s="36">
        <f>SUMIFS(СВЦЭМ!$D$33:$D$776,СВЦЭМ!$A$33:$A$776,$A149,СВЦЭМ!$B$33:$B$776,L$119)+'СЕТ СН'!$I$11+СВЦЭМ!$D$10+'СЕТ СН'!$I$6-'СЕТ СН'!$I$23</f>
        <v>1216.2079449800001</v>
      </c>
      <c r="M149" s="36">
        <f>SUMIFS(СВЦЭМ!$D$33:$D$776,СВЦЭМ!$A$33:$A$776,$A149,СВЦЭМ!$B$33:$B$776,M$119)+'СЕТ СН'!$I$11+СВЦЭМ!$D$10+'СЕТ СН'!$I$6-'СЕТ СН'!$I$23</f>
        <v>1200.22448624</v>
      </c>
      <c r="N149" s="36">
        <f>SUMIFS(СВЦЭМ!$D$33:$D$776,СВЦЭМ!$A$33:$A$776,$A149,СВЦЭМ!$B$33:$B$776,N$119)+'СЕТ СН'!$I$11+СВЦЭМ!$D$10+'СЕТ СН'!$I$6-'СЕТ СН'!$I$23</f>
        <v>1215.30017193</v>
      </c>
      <c r="O149" s="36">
        <f>SUMIFS(СВЦЭМ!$D$33:$D$776,СВЦЭМ!$A$33:$A$776,$A149,СВЦЭМ!$B$33:$B$776,O$119)+'СЕТ СН'!$I$11+СВЦЭМ!$D$10+'СЕТ СН'!$I$6-'СЕТ СН'!$I$23</f>
        <v>1236.64049469</v>
      </c>
      <c r="P149" s="36">
        <f>SUMIFS(СВЦЭМ!$D$33:$D$776,СВЦЭМ!$A$33:$A$776,$A149,СВЦЭМ!$B$33:$B$776,P$119)+'СЕТ СН'!$I$11+СВЦЭМ!$D$10+'СЕТ СН'!$I$6-'СЕТ СН'!$I$23</f>
        <v>1243.9374432900001</v>
      </c>
      <c r="Q149" s="36">
        <f>SUMIFS(СВЦЭМ!$D$33:$D$776,СВЦЭМ!$A$33:$A$776,$A149,СВЦЭМ!$B$33:$B$776,Q$119)+'СЕТ СН'!$I$11+СВЦЭМ!$D$10+'СЕТ СН'!$I$6-'СЕТ СН'!$I$23</f>
        <v>1211.4946763600001</v>
      </c>
      <c r="R149" s="36">
        <f>SUMIFS(СВЦЭМ!$D$33:$D$776,СВЦЭМ!$A$33:$A$776,$A149,СВЦЭМ!$B$33:$B$776,R$119)+'СЕТ СН'!$I$11+СВЦЭМ!$D$10+'СЕТ СН'!$I$6-'СЕТ СН'!$I$23</f>
        <v>1150.4521122600001</v>
      </c>
      <c r="S149" s="36">
        <f>SUMIFS(СВЦЭМ!$D$33:$D$776,СВЦЭМ!$A$33:$A$776,$A149,СВЦЭМ!$B$33:$B$776,S$119)+'СЕТ СН'!$I$11+СВЦЭМ!$D$10+'СЕТ СН'!$I$6-'СЕТ СН'!$I$23</f>
        <v>1148.5213096</v>
      </c>
      <c r="T149" s="36">
        <f>SUMIFS(СВЦЭМ!$D$33:$D$776,СВЦЭМ!$A$33:$A$776,$A149,СВЦЭМ!$B$33:$B$776,T$119)+'СЕТ СН'!$I$11+СВЦЭМ!$D$10+'СЕТ СН'!$I$6-'СЕТ СН'!$I$23</f>
        <v>1158.66271504</v>
      </c>
      <c r="U149" s="36">
        <f>SUMIFS(СВЦЭМ!$D$33:$D$776,СВЦЭМ!$A$33:$A$776,$A149,СВЦЭМ!$B$33:$B$776,U$119)+'СЕТ СН'!$I$11+СВЦЭМ!$D$10+'СЕТ СН'!$I$6-'СЕТ СН'!$I$23</f>
        <v>1174.7588219500001</v>
      </c>
      <c r="V149" s="36">
        <f>SUMIFS(СВЦЭМ!$D$33:$D$776,СВЦЭМ!$A$33:$A$776,$A149,СВЦЭМ!$B$33:$B$776,V$119)+'СЕТ СН'!$I$11+СВЦЭМ!$D$10+'СЕТ СН'!$I$6-'СЕТ СН'!$I$23</f>
        <v>1142.7491476700002</v>
      </c>
      <c r="W149" s="36">
        <f>SUMIFS(СВЦЭМ!$D$33:$D$776,СВЦЭМ!$A$33:$A$776,$A149,СВЦЭМ!$B$33:$B$776,W$119)+'СЕТ СН'!$I$11+СВЦЭМ!$D$10+'СЕТ СН'!$I$6-'СЕТ СН'!$I$23</f>
        <v>1120.91327004</v>
      </c>
      <c r="X149" s="36">
        <f>SUMIFS(СВЦЭМ!$D$33:$D$776,СВЦЭМ!$A$33:$A$776,$A149,СВЦЭМ!$B$33:$B$776,X$119)+'СЕТ СН'!$I$11+СВЦЭМ!$D$10+'СЕТ СН'!$I$6-'СЕТ СН'!$I$23</f>
        <v>1138.7988071300001</v>
      </c>
      <c r="Y149" s="36">
        <f>SUMIFS(СВЦЭМ!$D$33:$D$776,СВЦЭМ!$A$33:$A$776,$A149,СВЦЭМ!$B$33:$B$776,Y$119)+'СЕТ СН'!$I$11+СВЦЭМ!$D$10+'СЕТ СН'!$I$6-'СЕТ СН'!$I$23</f>
        <v>1197.1079667200001</v>
      </c>
    </row>
    <row r="150" spans="1:27" ht="15.75" hidden="1" x14ac:dyDescent="0.2">
      <c r="A150" s="35">
        <f t="shared" si="3"/>
        <v>43647</v>
      </c>
      <c r="B150" s="36">
        <f>SUMIFS(СВЦЭМ!$D$33:$D$776,СВЦЭМ!$A$33:$A$776,$A150,СВЦЭМ!$B$33:$B$776,B$119)+'СЕТ СН'!$I$11+СВЦЭМ!$D$10+'СЕТ СН'!$I$6-'СЕТ СН'!$I$23</f>
        <v>561.01720991000002</v>
      </c>
      <c r="C150" s="36">
        <f>SUMIFS(СВЦЭМ!$D$33:$D$776,СВЦЭМ!$A$33:$A$776,$A150,СВЦЭМ!$B$33:$B$776,C$119)+'СЕТ СН'!$I$11+СВЦЭМ!$D$10+'СЕТ СН'!$I$6-'СЕТ СН'!$I$23</f>
        <v>561.01720991000002</v>
      </c>
      <c r="D150" s="36">
        <f>SUMIFS(СВЦЭМ!$D$33:$D$776,СВЦЭМ!$A$33:$A$776,$A150,СВЦЭМ!$B$33:$B$776,D$119)+'СЕТ СН'!$I$11+СВЦЭМ!$D$10+'СЕТ СН'!$I$6-'СЕТ СН'!$I$23</f>
        <v>561.01720991000002</v>
      </c>
      <c r="E150" s="36">
        <f>SUMIFS(СВЦЭМ!$D$33:$D$776,СВЦЭМ!$A$33:$A$776,$A150,СВЦЭМ!$B$33:$B$776,E$119)+'СЕТ СН'!$I$11+СВЦЭМ!$D$10+'СЕТ СН'!$I$6-'СЕТ СН'!$I$23</f>
        <v>561.01720991000002</v>
      </c>
      <c r="F150" s="36">
        <f>SUMIFS(СВЦЭМ!$D$33:$D$776,СВЦЭМ!$A$33:$A$776,$A150,СВЦЭМ!$B$33:$B$776,F$119)+'СЕТ СН'!$I$11+СВЦЭМ!$D$10+'СЕТ СН'!$I$6-'СЕТ СН'!$I$23</f>
        <v>561.01720991000002</v>
      </c>
      <c r="G150" s="36">
        <f>SUMIFS(СВЦЭМ!$D$33:$D$776,СВЦЭМ!$A$33:$A$776,$A150,СВЦЭМ!$B$33:$B$776,G$119)+'СЕТ СН'!$I$11+СВЦЭМ!$D$10+'СЕТ СН'!$I$6-'СЕТ СН'!$I$23</f>
        <v>561.01720991000002</v>
      </c>
      <c r="H150" s="36">
        <f>SUMIFS(СВЦЭМ!$D$33:$D$776,СВЦЭМ!$A$33:$A$776,$A150,СВЦЭМ!$B$33:$B$776,H$119)+'СЕТ СН'!$I$11+СВЦЭМ!$D$10+'СЕТ СН'!$I$6-'СЕТ СН'!$I$23</f>
        <v>561.01720991000002</v>
      </c>
      <c r="I150" s="36">
        <f>SUMIFS(СВЦЭМ!$D$33:$D$776,СВЦЭМ!$A$33:$A$776,$A150,СВЦЭМ!$B$33:$B$776,I$119)+'СЕТ СН'!$I$11+СВЦЭМ!$D$10+'СЕТ СН'!$I$6-'СЕТ СН'!$I$23</f>
        <v>561.01720991000002</v>
      </c>
      <c r="J150" s="36">
        <f>SUMIFS(СВЦЭМ!$D$33:$D$776,СВЦЭМ!$A$33:$A$776,$A150,СВЦЭМ!$B$33:$B$776,J$119)+'СЕТ СН'!$I$11+СВЦЭМ!$D$10+'СЕТ СН'!$I$6-'СЕТ СН'!$I$23</f>
        <v>561.01720991000002</v>
      </c>
      <c r="K150" s="36">
        <f>SUMIFS(СВЦЭМ!$D$33:$D$776,СВЦЭМ!$A$33:$A$776,$A150,СВЦЭМ!$B$33:$B$776,K$119)+'СЕТ СН'!$I$11+СВЦЭМ!$D$10+'СЕТ СН'!$I$6-'СЕТ СН'!$I$23</f>
        <v>561.01720991000002</v>
      </c>
      <c r="L150" s="36">
        <f>SUMIFS(СВЦЭМ!$D$33:$D$776,СВЦЭМ!$A$33:$A$776,$A150,СВЦЭМ!$B$33:$B$776,L$119)+'СЕТ СН'!$I$11+СВЦЭМ!$D$10+'СЕТ СН'!$I$6-'СЕТ СН'!$I$23</f>
        <v>561.01720991000002</v>
      </c>
      <c r="M150" s="36">
        <f>SUMIFS(СВЦЭМ!$D$33:$D$776,СВЦЭМ!$A$33:$A$776,$A150,СВЦЭМ!$B$33:$B$776,M$119)+'СЕТ СН'!$I$11+СВЦЭМ!$D$10+'СЕТ СН'!$I$6-'СЕТ СН'!$I$23</f>
        <v>561.01720991000002</v>
      </c>
      <c r="N150" s="36">
        <f>SUMIFS(СВЦЭМ!$D$33:$D$776,СВЦЭМ!$A$33:$A$776,$A150,СВЦЭМ!$B$33:$B$776,N$119)+'СЕТ СН'!$I$11+СВЦЭМ!$D$10+'СЕТ СН'!$I$6-'СЕТ СН'!$I$23</f>
        <v>561.01720991000002</v>
      </c>
      <c r="O150" s="36">
        <f>SUMIFS(СВЦЭМ!$D$33:$D$776,СВЦЭМ!$A$33:$A$776,$A150,СВЦЭМ!$B$33:$B$776,O$119)+'СЕТ СН'!$I$11+СВЦЭМ!$D$10+'СЕТ СН'!$I$6-'СЕТ СН'!$I$23</f>
        <v>561.01720991000002</v>
      </c>
      <c r="P150" s="36">
        <f>SUMIFS(СВЦЭМ!$D$33:$D$776,СВЦЭМ!$A$33:$A$776,$A150,СВЦЭМ!$B$33:$B$776,P$119)+'СЕТ СН'!$I$11+СВЦЭМ!$D$10+'СЕТ СН'!$I$6-'СЕТ СН'!$I$23</f>
        <v>561.01720991000002</v>
      </c>
      <c r="Q150" s="36">
        <f>SUMIFS(СВЦЭМ!$D$33:$D$776,СВЦЭМ!$A$33:$A$776,$A150,СВЦЭМ!$B$33:$B$776,Q$119)+'СЕТ СН'!$I$11+СВЦЭМ!$D$10+'СЕТ СН'!$I$6-'СЕТ СН'!$I$23</f>
        <v>561.01720991000002</v>
      </c>
      <c r="R150" s="36">
        <f>SUMIFS(СВЦЭМ!$D$33:$D$776,СВЦЭМ!$A$33:$A$776,$A150,СВЦЭМ!$B$33:$B$776,R$119)+'СЕТ СН'!$I$11+СВЦЭМ!$D$10+'СЕТ СН'!$I$6-'СЕТ СН'!$I$23</f>
        <v>561.01720991000002</v>
      </c>
      <c r="S150" s="36">
        <f>SUMIFS(СВЦЭМ!$D$33:$D$776,СВЦЭМ!$A$33:$A$776,$A150,СВЦЭМ!$B$33:$B$776,S$119)+'СЕТ СН'!$I$11+СВЦЭМ!$D$10+'СЕТ СН'!$I$6-'СЕТ СН'!$I$23</f>
        <v>561.01720991000002</v>
      </c>
      <c r="T150" s="36">
        <f>SUMIFS(СВЦЭМ!$D$33:$D$776,СВЦЭМ!$A$33:$A$776,$A150,СВЦЭМ!$B$33:$B$776,T$119)+'СЕТ СН'!$I$11+СВЦЭМ!$D$10+'СЕТ СН'!$I$6-'СЕТ СН'!$I$23</f>
        <v>561.01720991000002</v>
      </c>
      <c r="U150" s="36">
        <f>SUMIFS(СВЦЭМ!$D$33:$D$776,СВЦЭМ!$A$33:$A$776,$A150,СВЦЭМ!$B$33:$B$776,U$119)+'СЕТ СН'!$I$11+СВЦЭМ!$D$10+'СЕТ СН'!$I$6-'СЕТ СН'!$I$23</f>
        <v>561.01720991000002</v>
      </c>
      <c r="V150" s="36">
        <f>SUMIFS(СВЦЭМ!$D$33:$D$776,СВЦЭМ!$A$33:$A$776,$A150,СВЦЭМ!$B$33:$B$776,V$119)+'СЕТ СН'!$I$11+СВЦЭМ!$D$10+'СЕТ СН'!$I$6-'СЕТ СН'!$I$23</f>
        <v>561.01720991000002</v>
      </c>
      <c r="W150" s="36">
        <f>SUMIFS(СВЦЭМ!$D$33:$D$776,СВЦЭМ!$A$33:$A$776,$A150,СВЦЭМ!$B$33:$B$776,W$119)+'СЕТ СН'!$I$11+СВЦЭМ!$D$10+'СЕТ СН'!$I$6-'СЕТ СН'!$I$23</f>
        <v>561.01720991000002</v>
      </c>
      <c r="X150" s="36">
        <f>SUMIFS(СВЦЭМ!$D$33:$D$776,СВЦЭМ!$A$33:$A$776,$A150,СВЦЭМ!$B$33:$B$776,X$119)+'СЕТ СН'!$I$11+СВЦЭМ!$D$10+'СЕТ СН'!$I$6-'СЕТ СН'!$I$23</f>
        <v>561.01720991000002</v>
      </c>
      <c r="Y150" s="36">
        <f>SUMIFS(СВЦЭМ!$D$33:$D$776,СВЦЭМ!$A$33:$A$776,$A150,СВЦЭМ!$B$33:$B$776,Y$119)+'СЕТ СН'!$I$11+СВЦЭМ!$D$10+'СЕТ СН'!$I$6-'СЕТ СН'!$I$23</f>
        <v>561.01720991000002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1" t="s">
        <v>7</v>
      </c>
      <c r="B153" s="125" t="s">
        <v>140</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32"/>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3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01.06.2019</v>
      </c>
      <c r="B156" s="36">
        <f>SUMIFS(СВЦЭМ!$E$33:$E$776,СВЦЭМ!$A$33:$A$776,$A156,СВЦЭМ!$B$33:$B$776,B$155)+'СЕТ СН'!$F$12</f>
        <v>139.18690814000001</v>
      </c>
      <c r="C156" s="36">
        <f>SUMIFS(СВЦЭМ!$E$33:$E$776,СВЦЭМ!$A$33:$A$776,$A156,СВЦЭМ!$B$33:$B$776,C$155)+'СЕТ СН'!$F$12</f>
        <v>147.95673389999999</v>
      </c>
      <c r="D156" s="36">
        <f>SUMIFS(СВЦЭМ!$E$33:$E$776,СВЦЭМ!$A$33:$A$776,$A156,СВЦЭМ!$B$33:$B$776,D$155)+'СЕТ СН'!$F$12</f>
        <v>156.28902679000001</v>
      </c>
      <c r="E156" s="36">
        <f>SUMIFS(СВЦЭМ!$E$33:$E$776,СВЦЭМ!$A$33:$A$776,$A156,СВЦЭМ!$B$33:$B$776,E$155)+'СЕТ СН'!$F$12</f>
        <v>160.74532077999999</v>
      </c>
      <c r="F156" s="36">
        <f>SUMIFS(СВЦЭМ!$E$33:$E$776,СВЦЭМ!$A$33:$A$776,$A156,СВЦЭМ!$B$33:$B$776,F$155)+'СЕТ СН'!$F$12</f>
        <v>162.81255565000001</v>
      </c>
      <c r="G156" s="36">
        <f>SUMIFS(СВЦЭМ!$E$33:$E$776,СВЦЭМ!$A$33:$A$776,$A156,СВЦЭМ!$B$33:$B$776,G$155)+'СЕТ СН'!$F$12</f>
        <v>163.81435314000001</v>
      </c>
      <c r="H156" s="36">
        <f>SUMIFS(СВЦЭМ!$E$33:$E$776,СВЦЭМ!$A$33:$A$776,$A156,СВЦЭМ!$B$33:$B$776,H$155)+'СЕТ СН'!$F$12</f>
        <v>157.29869993</v>
      </c>
      <c r="I156" s="36">
        <f>SUMIFS(СВЦЭМ!$E$33:$E$776,СВЦЭМ!$A$33:$A$776,$A156,СВЦЭМ!$B$33:$B$776,I$155)+'СЕТ СН'!$F$12</f>
        <v>152.83984178</v>
      </c>
      <c r="J156" s="36">
        <f>SUMIFS(СВЦЭМ!$E$33:$E$776,СВЦЭМ!$A$33:$A$776,$A156,СВЦЭМ!$B$33:$B$776,J$155)+'СЕТ СН'!$F$12</f>
        <v>145.97008084000001</v>
      </c>
      <c r="K156" s="36">
        <f>SUMIFS(СВЦЭМ!$E$33:$E$776,СВЦЭМ!$A$33:$A$776,$A156,СВЦЭМ!$B$33:$B$776,K$155)+'СЕТ СН'!$F$12</f>
        <v>133.93218406</v>
      </c>
      <c r="L156" s="36">
        <f>SUMIFS(СВЦЭМ!$E$33:$E$776,СВЦЭМ!$A$33:$A$776,$A156,СВЦЭМ!$B$33:$B$776,L$155)+'СЕТ СН'!$F$12</f>
        <v>128.41991949000001</v>
      </c>
      <c r="M156" s="36">
        <f>SUMIFS(СВЦЭМ!$E$33:$E$776,СВЦЭМ!$A$33:$A$776,$A156,СВЦЭМ!$B$33:$B$776,M$155)+'СЕТ СН'!$F$12</f>
        <v>125.05745838999999</v>
      </c>
      <c r="N156" s="36">
        <f>SUMIFS(СВЦЭМ!$E$33:$E$776,СВЦЭМ!$A$33:$A$776,$A156,СВЦЭМ!$B$33:$B$776,N$155)+'СЕТ СН'!$F$12</f>
        <v>129.94299318</v>
      </c>
      <c r="O156" s="36">
        <f>SUMIFS(СВЦЭМ!$E$33:$E$776,СВЦЭМ!$A$33:$A$776,$A156,СВЦЭМ!$B$33:$B$776,O$155)+'СЕТ СН'!$F$12</f>
        <v>130.01557124999999</v>
      </c>
      <c r="P156" s="36">
        <f>SUMIFS(СВЦЭМ!$E$33:$E$776,СВЦЭМ!$A$33:$A$776,$A156,СВЦЭМ!$B$33:$B$776,P$155)+'СЕТ СН'!$F$12</f>
        <v>133.09062251</v>
      </c>
      <c r="Q156" s="36">
        <f>SUMIFS(СВЦЭМ!$E$33:$E$776,СВЦЭМ!$A$33:$A$776,$A156,СВЦЭМ!$B$33:$B$776,Q$155)+'СЕТ СН'!$F$12</f>
        <v>126.62073053</v>
      </c>
      <c r="R156" s="36">
        <f>SUMIFS(СВЦЭМ!$E$33:$E$776,СВЦЭМ!$A$33:$A$776,$A156,СВЦЭМ!$B$33:$B$776,R$155)+'СЕТ СН'!$F$12</f>
        <v>120.47276961999999</v>
      </c>
      <c r="S156" s="36">
        <f>SUMIFS(СВЦЭМ!$E$33:$E$776,СВЦЭМ!$A$33:$A$776,$A156,СВЦЭМ!$B$33:$B$776,S$155)+'СЕТ СН'!$F$12</f>
        <v>126.76131749</v>
      </c>
      <c r="T156" s="36">
        <f>SUMIFS(СВЦЭМ!$E$33:$E$776,СВЦЭМ!$A$33:$A$776,$A156,СВЦЭМ!$B$33:$B$776,T$155)+'СЕТ СН'!$F$12</f>
        <v>123.1852281</v>
      </c>
      <c r="U156" s="36">
        <f>SUMIFS(СВЦЭМ!$E$33:$E$776,СВЦЭМ!$A$33:$A$776,$A156,СВЦЭМ!$B$33:$B$776,U$155)+'СЕТ СН'!$F$12</f>
        <v>119.1579528</v>
      </c>
      <c r="V156" s="36">
        <f>SUMIFS(СВЦЭМ!$E$33:$E$776,СВЦЭМ!$A$33:$A$776,$A156,СВЦЭМ!$B$33:$B$776,V$155)+'СЕТ СН'!$F$12</f>
        <v>115.22285161000001</v>
      </c>
      <c r="W156" s="36">
        <f>SUMIFS(СВЦЭМ!$E$33:$E$776,СВЦЭМ!$A$33:$A$776,$A156,СВЦЭМ!$B$33:$B$776,W$155)+'СЕТ СН'!$F$12</f>
        <v>110.37809194</v>
      </c>
      <c r="X156" s="36">
        <f>SUMIFS(СВЦЭМ!$E$33:$E$776,СВЦЭМ!$A$33:$A$776,$A156,СВЦЭМ!$B$33:$B$776,X$155)+'СЕТ СН'!$F$12</f>
        <v>112.13424706000001</v>
      </c>
      <c r="Y156" s="36">
        <f>SUMIFS(СВЦЭМ!$E$33:$E$776,СВЦЭМ!$A$33:$A$776,$A156,СВЦЭМ!$B$33:$B$776,Y$155)+'СЕТ СН'!$F$12</f>
        <v>126.38206796</v>
      </c>
      <c r="AA156" s="45"/>
    </row>
    <row r="157" spans="1:27" ht="15.75" x14ac:dyDescent="0.2">
      <c r="A157" s="35">
        <f>A156+1</f>
        <v>43618</v>
      </c>
      <c r="B157" s="36">
        <f>SUMIFS(СВЦЭМ!$E$33:$E$776,СВЦЭМ!$A$33:$A$776,$A157,СВЦЭМ!$B$33:$B$776,B$155)+'СЕТ СН'!$F$12</f>
        <v>135.43012715</v>
      </c>
      <c r="C157" s="36">
        <f>SUMIFS(СВЦЭМ!$E$33:$E$776,СВЦЭМ!$A$33:$A$776,$A157,СВЦЭМ!$B$33:$B$776,C$155)+'СЕТ СН'!$F$12</f>
        <v>144.24697173999999</v>
      </c>
      <c r="D157" s="36">
        <f>SUMIFS(СВЦЭМ!$E$33:$E$776,СВЦЭМ!$A$33:$A$776,$A157,СВЦЭМ!$B$33:$B$776,D$155)+'СЕТ СН'!$F$12</f>
        <v>149.82897195999999</v>
      </c>
      <c r="E157" s="36">
        <f>SUMIFS(СВЦЭМ!$E$33:$E$776,СВЦЭМ!$A$33:$A$776,$A157,СВЦЭМ!$B$33:$B$776,E$155)+'СЕТ СН'!$F$12</f>
        <v>154.48886121000001</v>
      </c>
      <c r="F157" s="36">
        <f>SUMIFS(СВЦЭМ!$E$33:$E$776,СВЦЭМ!$A$33:$A$776,$A157,СВЦЭМ!$B$33:$B$776,F$155)+'СЕТ СН'!$F$12</f>
        <v>156.60713770000001</v>
      </c>
      <c r="G157" s="36">
        <f>SUMIFS(СВЦЭМ!$E$33:$E$776,СВЦЭМ!$A$33:$A$776,$A157,СВЦЭМ!$B$33:$B$776,G$155)+'СЕТ СН'!$F$12</f>
        <v>157.26533405999999</v>
      </c>
      <c r="H157" s="36">
        <f>SUMIFS(СВЦЭМ!$E$33:$E$776,СВЦЭМ!$A$33:$A$776,$A157,СВЦЭМ!$B$33:$B$776,H$155)+'СЕТ СН'!$F$12</f>
        <v>153.31558004999999</v>
      </c>
      <c r="I157" s="36">
        <f>SUMIFS(СВЦЭМ!$E$33:$E$776,СВЦЭМ!$A$33:$A$776,$A157,СВЦЭМ!$B$33:$B$776,I$155)+'СЕТ СН'!$F$12</f>
        <v>147.06198459999999</v>
      </c>
      <c r="J157" s="36">
        <f>SUMIFS(СВЦЭМ!$E$33:$E$776,СВЦЭМ!$A$33:$A$776,$A157,СВЦЭМ!$B$33:$B$776,J$155)+'СЕТ СН'!$F$12</f>
        <v>136.69428447999999</v>
      </c>
      <c r="K157" s="36">
        <f>SUMIFS(СВЦЭМ!$E$33:$E$776,СВЦЭМ!$A$33:$A$776,$A157,СВЦЭМ!$B$33:$B$776,K$155)+'СЕТ СН'!$F$12</f>
        <v>129.75436912999999</v>
      </c>
      <c r="L157" s="36">
        <f>SUMIFS(СВЦЭМ!$E$33:$E$776,СВЦЭМ!$A$33:$A$776,$A157,СВЦЭМ!$B$33:$B$776,L$155)+'СЕТ СН'!$F$12</f>
        <v>125.43775470999999</v>
      </c>
      <c r="M157" s="36">
        <f>SUMIFS(СВЦЭМ!$E$33:$E$776,СВЦЭМ!$A$33:$A$776,$A157,СВЦЭМ!$B$33:$B$776,M$155)+'СЕТ СН'!$F$12</f>
        <v>122.3910964</v>
      </c>
      <c r="N157" s="36">
        <f>SUMIFS(СВЦЭМ!$E$33:$E$776,СВЦЭМ!$A$33:$A$776,$A157,СВЦЭМ!$B$33:$B$776,N$155)+'СЕТ СН'!$F$12</f>
        <v>125.95255649000001</v>
      </c>
      <c r="O157" s="36">
        <f>SUMIFS(СВЦЭМ!$E$33:$E$776,СВЦЭМ!$A$33:$A$776,$A157,СВЦЭМ!$B$33:$B$776,O$155)+'СЕТ СН'!$F$12</f>
        <v>124.33581746</v>
      </c>
      <c r="P157" s="36">
        <f>SUMIFS(СВЦЭМ!$E$33:$E$776,СВЦЭМ!$A$33:$A$776,$A157,СВЦЭМ!$B$33:$B$776,P$155)+'СЕТ СН'!$F$12</f>
        <v>126.15742139</v>
      </c>
      <c r="Q157" s="36">
        <f>SUMIFS(СВЦЭМ!$E$33:$E$776,СВЦЭМ!$A$33:$A$776,$A157,СВЦЭМ!$B$33:$B$776,Q$155)+'СЕТ СН'!$F$12</f>
        <v>121.60949556</v>
      </c>
      <c r="R157" s="36">
        <f>SUMIFS(СВЦЭМ!$E$33:$E$776,СВЦЭМ!$A$33:$A$776,$A157,СВЦЭМ!$B$33:$B$776,R$155)+'СЕТ СН'!$F$12</f>
        <v>113.68069597</v>
      </c>
      <c r="S157" s="36">
        <f>SUMIFS(СВЦЭМ!$E$33:$E$776,СВЦЭМ!$A$33:$A$776,$A157,СВЦЭМ!$B$33:$B$776,S$155)+'СЕТ СН'!$F$12</f>
        <v>113.92101661</v>
      </c>
      <c r="T157" s="36">
        <f>SUMIFS(СВЦЭМ!$E$33:$E$776,СВЦЭМ!$A$33:$A$776,$A157,СВЦЭМ!$B$33:$B$776,T$155)+'СЕТ СН'!$F$12</f>
        <v>114.48765628</v>
      </c>
      <c r="U157" s="36">
        <f>SUMIFS(СВЦЭМ!$E$33:$E$776,СВЦЭМ!$A$33:$A$776,$A157,СВЦЭМ!$B$33:$B$776,U$155)+'СЕТ СН'!$F$12</f>
        <v>110.74080407</v>
      </c>
      <c r="V157" s="36">
        <f>SUMIFS(СВЦЭМ!$E$33:$E$776,СВЦЭМ!$A$33:$A$776,$A157,СВЦЭМ!$B$33:$B$776,V$155)+'СЕТ СН'!$F$12</f>
        <v>108.68182615000001</v>
      </c>
      <c r="W157" s="36">
        <f>SUMIFS(СВЦЭМ!$E$33:$E$776,СВЦЭМ!$A$33:$A$776,$A157,СВЦЭМ!$B$33:$B$776,W$155)+'СЕТ СН'!$F$12</f>
        <v>108.69715178</v>
      </c>
      <c r="X157" s="36">
        <f>SUMIFS(СВЦЭМ!$E$33:$E$776,СВЦЭМ!$A$33:$A$776,$A157,СВЦЭМ!$B$33:$B$776,X$155)+'СЕТ СН'!$F$12</f>
        <v>110.47539565</v>
      </c>
      <c r="Y157" s="36">
        <f>SUMIFS(СВЦЭМ!$E$33:$E$776,СВЦЭМ!$A$33:$A$776,$A157,СВЦЭМ!$B$33:$B$776,Y$155)+'СЕТ СН'!$F$12</f>
        <v>125.1430441</v>
      </c>
    </row>
    <row r="158" spans="1:27" ht="15.75" x14ac:dyDescent="0.2">
      <c r="A158" s="35">
        <f t="shared" ref="A158:A186" si="4">A157+1</f>
        <v>43619</v>
      </c>
      <c r="B158" s="36">
        <f>SUMIFS(СВЦЭМ!$E$33:$E$776,СВЦЭМ!$A$33:$A$776,$A158,СВЦЭМ!$B$33:$B$776,B$155)+'СЕТ СН'!$F$12</f>
        <v>148.98218331999999</v>
      </c>
      <c r="C158" s="36">
        <f>SUMIFS(СВЦЭМ!$E$33:$E$776,СВЦЭМ!$A$33:$A$776,$A158,СВЦЭМ!$B$33:$B$776,C$155)+'СЕТ СН'!$F$12</f>
        <v>156.48268383000001</v>
      </c>
      <c r="D158" s="36">
        <f>SUMIFS(СВЦЭМ!$E$33:$E$776,СВЦЭМ!$A$33:$A$776,$A158,СВЦЭМ!$B$33:$B$776,D$155)+'СЕТ СН'!$F$12</f>
        <v>160.67260207999999</v>
      </c>
      <c r="E158" s="36">
        <f>SUMIFS(СВЦЭМ!$E$33:$E$776,СВЦЭМ!$A$33:$A$776,$A158,СВЦЭМ!$B$33:$B$776,E$155)+'СЕТ СН'!$F$12</f>
        <v>160.44255716000001</v>
      </c>
      <c r="F158" s="36">
        <f>SUMIFS(СВЦЭМ!$E$33:$E$776,СВЦЭМ!$A$33:$A$776,$A158,СВЦЭМ!$B$33:$B$776,F$155)+'СЕТ СН'!$F$12</f>
        <v>159.43201907</v>
      </c>
      <c r="G158" s="36">
        <f>SUMIFS(СВЦЭМ!$E$33:$E$776,СВЦЭМ!$A$33:$A$776,$A158,СВЦЭМ!$B$33:$B$776,G$155)+'СЕТ СН'!$F$12</f>
        <v>154.59622689</v>
      </c>
      <c r="H158" s="36">
        <f>SUMIFS(СВЦЭМ!$E$33:$E$776,СВЦЭМ!$A$33:$A$776,$A158,СВЦЭМ!$B$33:$B$776,H$155)+'СЕТ СН'!$F$12</f>
        <v>152.22014328</v>
      </c>
      <c r="I158" s="36">
        <f>SUMIFS(СВЦЭМ!$E$33:$E$776,СВЦЭМ!$A$33:$A$776,$A158,СВЦЭМ!$B$33:$B$776,I$155)+'СЕТ СН'!$F$12</f>
        <v>146.52918958999999</v>
      </c>
      <c r="J158" s="36">
        <f>SUMIFS(СВЦЭМ!$E$33:$E$776,СВЦЭМ!$A$33:$A$776,$A158,СВЦЭМ!$B$33:$B$776,J$155)+'СЕТ СН'!$F$12</f>
        <v>141.72257845999999</v>
      </c>
      <c r="K158" s="36">
        <f>SUMIFS(СВЦЭМ!$E$33:$E$776,СВЦЭМ!$A$33:$A$776,$A158,СВЦЭМ!$B$33:$B$776,K$155)+'СЕТ СН'!$F$12</f>
        <v>139.02398812999999</v>
      </c>
      <c r="L158" s="36">
        <f>SUMIFS(СВЦЭМ!$E$33:$E$776,СВЦЭМ!$A$33:$A$776,$A158,СВЦЭМ!$B$33:$B$776,L$155)+'СЕТ СН'!$F$12</f>
        <v>133.74193284</v>
      </c>
      <c r="M158" s="36">
        <f>SUMIFS(СВЦЭМ!$E$33:$E$776,СВЦЭМ!$A$33:$A$776,$A158,СВЦЭМ!$B$33:$B$776,M$155)+'СЕТ СН'!$F$12</f>
        <v>126.35576256</v>
      </c>
      <c r="N158" s="36">
        <f>SUMIFS(СВЦЭМ!$E$33:$E$776,СВЦЭМ!$A$33:$A$776,$A158,СВЦЭМ!$B$33:$B$776,N$155)+'СЕТ СН'!$F$12</f>
        <v>122.01401344999999</v>
      </c>
      <c r="O158" s="36">
        <f>SUMIFS(СВЦЭМ!$E$33:$E$776,СВЦЭМ!$A$33:$A$776,$A158,СВЦЭМ!$B$33:$B$776,O$155)+'СЕТ СН'!$F$12</f>
        <v>122.23108718</v>
      </c>
      <c r="P158" s="36">
        <f>SUMIFS(СВЦЭМ!$E$33:$E$776,СВЦЭМ!$A$33:$A$776,$A158,СВЦЭМ!$B$33:$B$776,P$155)+'СЕТ СН'!$F$12</f>
        <v>122.35426889</v>
      </c>
      <c r="Q158" s="36">
        <f>SUMIFS(СВЦЭМ!$E$33:$E$776,СВЦЭМ!$A$33:$A$776,$A158,СВЦЭМ!$B$33:$B$776,Q$155)+'СЕТ СН'!$F$12</f>
        <v>116.09204140999999</v>
      </c>
      <c r="R158" s="36">
        <f>SUMIFS(СВЦЭМ!$E$33:$E$776,СВЦЭМ!$A$33:$A$776,$A158,СВЦЭМ!$B$33:$B$776,R$155)+'СЕТ СН'!$F$12</f>
        <v>108.70301539</v>
      </c>
      <c r="S158" s="36">
        <f>SUMIFS(СВЦЭМ!$E$33:$E$776,СВЦЭМ!$A$33:$A$776,$A158,СВЦЭМ!$B$33:$B$776,S$155)+'СЕТ СН'!$F$12</f>
        <v>110.80957141</v>
      </c>
      <c r="T158" s="36">
        <f>SUMIFS(СВЦЭМ!$E$33:$E$776,СВЦЭМ!$A$33:$A$776,$A158,СВЦЭМ!$B$33:$B$776,T$155)+'СЕТ СН'!$F$12</f>
        <v>110.79350307999999</v>
      </c>
      <c r="U158" s="36">
        <f>SUMIFS(СВЦЭМ!$E$33:$E$776,СВЦЭМ!$A$33:$A$776,$A158,СВЦЭМ!$B$33:$B$776,U$155)+'СЕТ СН'!$F$12</f>
        <v>113.14823079999999</v>
      </c>
      <c r="V158" s="36">
        <f>SUMIFS(СВЦЭМ!$E$33:$E$776,СВЦЭМ!$A$33:$A$776,$A158,СВЦЭМ!$B$33:$B$776,V$155)+'СЕТ СН'!$F$12</f>
        <v>123.18796012999999</v>
      </c>
      <c r="W158" s="36">
        <f>SUMIFS(СВЦЭМ!$E$33:$E$776,СВЦЭМ!$A$33:$A$776,$A158,СВЦЭМ!$B$33:$B$776,W$155)+'СЕТ СН'!$F$12</f>
        <v>109.43103305</v>
      </c>
      <c r="X158" s="36">
        <f>SUMIFS(СВЦЭМ!$E$33:$E$776,СВЦЭМ!$A$33:$A$776,$A158,СВЦЭМ!$B$33:$B$776,X$155)+'СЕТ СН'!$F$12</f>
        <v>104.31822754</v>
      </c>
      <c r="Y158" s="36">
        <f>SUMIFS(СВЦЭМ!$E$33:$E$776,СВЦЭМ!$A$33:$A$776,$A158,СВЦЭМ!$B$33:$B$776,Y$155)+'СЕТ СН'!$F$12</f>
        <v>122.88302462</v>
      </c>
    </row>
    <row r="159" spans="1:27" ht="15.75" x14ac:dyDescent="0.2">
      <c r="A159" s="35">
        <f t="shared" si="4"/>
        <v>43620</v>
      </c>
      <c r="B159" s="36">
        <f>SUMIFS(СВЦЭМ!$E$33:$E$776,СВЦЭМ!$A$33:$A$776,$A159,СВЦЭМ!$B$33:$B$776,B$155)+'СЕТ СН'!$F$12</f>
        <v>146.48297873000001</v>
      </c>
      <c r="C159" s="36">
        <f>SUMIFS(СВЦЭМ!$E$33:$E$776,СВЦЭМ!$A$33:$A$776,$A159,СВЦЭМ!$B$33:$B$776,C$155)+'СЕТ СН'!$F$12</f>
        <v>158.15977187999999</v>
      </c>
      <c r="D159" s="36">
        <f>SUMIFS(СВЦЭМ!$E$33:$E$776,СВЦЭМ!$A$33:$A$776,$A159,СВЦЭМ!$B$33:$B$776,D$155)+'СЕТ СН'!$F$12</f>
        <v>160.08069298000001</v>
      </c>
      <c r="E159" s="36">
        <f>SUMIFS(СВЦЭМ!$E$33:$E$776,СВЦЭМ!$A$33:$A$776,$A159,СВЦЭМ!$B$33:$B$776,E$155)+'СЕТ СН'!$F$12</f>
        <v>159.94837491999999</v>
      </c>
      <c r="F159" s="36">
        <f>SUMIFS(СВЦЭМ!$E$33:$E$776,СВЦЭМ!$A$33:$A$776,$A159,СВЦЭМ!$B$33:$B$776,F$155)+'СЕТ СН'!$F$12</f>
        <v>158.96295584000001</v>
      </c>
      <c r="G159" s="36">
        <f>SUMIFS(СВЦЭМ!$E$33:$E$776,СВЦЭМ!$A$33:$A$776,$A159,СВЦЭМ!$B$33:$B$776,G$155)+'СЕТ СН'!$F$12</f>
        <v>155.10760218999999</v>
      </c>
      <c r="H159" s="36">
        <f>SUMIFS(СВЦЭМ!$E$33:$E$776,СВЦЭМ!$A$33:$A$776,$A159,СВЦЭМ!$B$33:$B$776,H$155)+'СЕТ СН'!$F$12</f>
        <v>150.83836855999999</v>
      </c>
      <c r="I159" s="36">
        <f>SUMIFS(СВЦЭМ!$E$33:$E$776,СВЦЭМ!$A$33:$A$776,$A159,СВЦЭМ!$B$33:$B$776,I$155)+'СЕТ СН'!$F$12</f>
        <v>140.34615989</v>
      </c>
      <c r="J159" s="36">
        <f>SUMIFS(СВЦЭМ!$E$33:$E$776,СВЦЭМ!$A$33:$A$776,$A159,СВЦЭМ!$B$33:$B$776,J$155)+'СЕТ СН'!$F$12</f>
        <v>133.55934339999999</v>
      </c>
      <c r="K159" s="36">
        <f>SUMIFS(СВЦЭМ!$E$33:$E$776,СВЦЭМ!$A$33:$A$776,$A159,СВЦЭМ!$B$33:$B$776,K$155)+'СЕТ СН'!$F$12</f>
        <v>130.95221201000001</v>
      </c>
      <c r="L159" s="36">
        <f>SUMIFS(СВЦЭМ!$E$33:$E$776,СВЦЭМ!$A$33:$A$776,$A159,СВЦЭМ!$B$33:$B$776,L$155)+'СЕТ СН'!$F$12</f>
        <v>128.91996202999999</v>
      </c>
      <c r="M159" s="36">
        <f>SUMIFS(СВЦЭМ!$E$33:$E$776,СВЦЭМ!$A$33:$A$776,$A159,СВЦЭМ!$B$33:$B$776,M$155)+'СЕТ СН'!$F$12</f>
        <v>125.41857627</v>
      </c>
      <c r="N159" s="36">
        <f>SUMIFS(СВЦЭМ!$E$33:$E$776,СВЦЭМ!$A$33:$A$776,$A159,СВЦЭМ!$B$33:$B$776,N$155)+'СЕТ СН'!$F$12</f>
        <v>126.62538904</v>
      </c>
      <c r="O159" s="36">
        <f>SUMIFS(СВЦЭМ!$E$33:$E$776,СВЦЭМ!$A$33:$A$776,$A159,СВЦЭМ!$B$33:$B$776,O$155)+'СЕТ СН'!$F$12</f>
        <v>126.2592618</v>
      </c>
      <c r="P159" s="36">
        <f>SUMIFS(СВЦЭМ!$E$33:$E$776,СВЦЭМ!$A$33:$A$776,$A159,СВЦЭМ!$B$33:$B$776,P$155)+'СЕТ СН'!$F$12</f>
        <v>128.11419254</v>
      </c>
      <c r="Q159" s="36">
        <f>SUMIFS(СВЦЭМ!$E$33:$E$776,СВЦЭМ!$A$33:$A$776,$A159,СВЦЭМ!$B$33:$B$776,Q$155)+'СЕТ СН'!$F$12</f>
        <v>121.23806938</v>
      </c>
      <c r="R159" s="36">
        <f>SUMIFS(СВЦЭМ!$E$33:$E$776,СВЦЭМ!$A$33:$A$776,$A159,СВЦЭМ!$B$33:$B$776,R$155)+'СЕТ СН'!$F$12</f>
        <v>114.08850403</v>
      </c>
      <c r="S159" s="36">
        <f>SUMIFS(СВЦЭМ!$E$33:$E$776,СВЦЭМ!$A$33:$A$776,$A159,СВЦЭМ!$B$33:$B$776,S$155)+'СЕТ СН'!$F$12</f>
        <v>116.99969511</v>
      </c>
      <c r="T159" s="36">
        <f>SUMIFS(СВЦЭМ!$E$33:$E$776,СВЦЭМ!$A$33:$A$776,$A159,СВЦЭМ!$B$33:$B$776,T$155)+'СЕТ СН'!$F$12</f>
        <v>115.89818552</v>
      </c>
      <c r="U159" s="36">
        <f>SUMIFS(СВЦЭМ!$E$33:$E$776,СВЦЭМ!$A$33:$A$776,$A159,СВЦЭМ!$B$33:$B$776,U$155)+'СЕТ СН'!$F$12</f>
        <v>113.32055281</v>
      </c>
      <c r="V159" s="36">
        <f>SUMIFS(СВЦЭМ!$E$33:$E$776,СВЦЭМ!$A$33:$A$776,$A159,СВЦЭМ!$B$33:$B$776,V$155)+'СЕТ СН'!$F$12</f>
        <v>111.89056208</v>
      </c>
      <c r="W159" s="36">
        <f>SUMIFS(СВЦЭМ!$E$33:$E$776,СВЦЭМ!$A$33:$A$776,$A159,СВЦЭМ!$B$33:$B$776,W$155)+'СЕТ СН'!$F$12</f>
        <v>110.27141562</v>
      </c>
      <c r="X159" s="36">
        <f>SUMIFS(СВЦЭМ!$E$33:$E$776,СВЦЭМ!$A$33:$A$776,$A159,СВЦЭМ!$B$33:$B$776,X$155)+'СЕТ СН'!$F$12</f>
        <v>111.29941994000001</v>
      </c>
      <c r="Y159" s="36">
        <f>SUMIFS(СВЦЭМ!$E$33:$E$776,СВЦЭМ!$A$33:$A$776,$A159,СВЦЭМ!$B$33:$B$776,Y$155)+'СЕТ СН'!$F$12</f>
        <v>124.86629917</v>
      </c>
    </row>
    <row r="160" spans="1:27" ht="15.75" x14ac:dyDescent="0.2">
      <c r="A160" s="35">
        <f t="shared" si="4"/>
        <v>43621</v>
      </c>
      <c r="B160" s="36">
        <f>SUMIFS(СВЦЭМ!$E$33:$E$776,СВЦЭМ!$A$33:$A$776,$A160,СВЦЭМ!$B$33:$B$776,B$155)+'СЕТ СН'!$F$12</f>
        <v>138.55366334000001</v>
      </c>
      <c r="C160" s="36">
        <f>SUMIFS(СВЦЭМ!$E$33:$E$776,СВЦЭМ!$A$33:$A$776,$A160,СВЦЭМ!$B$33:$B$776,C$155)+'СЕТ СН'!$F$12</f>
        <v>147.20313139000001</v>
      </c>
      <c r="D160" s="36">
        <f>SUMIFS(СВЦЭМ!$E$33:$E$776,СВЦЭМ!$A$33:$A$776,$A160,СВЦЭМ!$B$33:$B$776,D$155)+'СЕТ СН'!$F$12</f>
        <v>152.96040866999999</v>
      </c>
      <c r="E160" s="36">
        <f>SUMIFS(СВЦЭМ!$E$33:$E$776,СВЦЭМ!$A$33:$A$776,$A160,СВЦЭМ!$B$33:$B$776,E$155)+'СЕТ СН'!$F$12</f>
        <v>154.77359526000001</v>
      </c>
      <c r="F160" s="36">
        <f>SUMIFS(СВЦЭМ!$E$33:$E$776,СВЦЭМ!$A$33:$A$776,$A160,СВЦЭМ!$B$33:$B$776,F$155)+'СЕТ СН'!$F$12</f>
        <v>153.91293926</v>
      </c>
      <c r="G160" s="36">
        <f>SUMIFS(СВЦЭМ!$E$33:$E$776,СВЦЭМ!$A$33:$A$776,$A160,СВЦЭМ!$B$33:$B$776,G$155)+'СЕТ СН'!$F$12</f>
        <v>152.87346324000001</v>
      </c>
      <c r="H160" s="36">
        <f>SUMIFS(СВЦЭМ!$E$33:$E$776,СВЦЭМ!$A$33:$A$776,$A160,СВЦЭМ!$B$33:$B$776,H$155)+'СЕТ СН'!$F$12</f>
        <v>145.65672613000001</v>
      </c>
      <c r="I160" s="36">
        <f>SUMIFS(СВЦЭМ!$E$33:$E$776,СВЦЭМ!$A$33:$A$776,$A160,СВЦЭМ!$B$33:$B$776,I$155)+'СЕТ СН'!$F$12</f>
        <v>137.50535446000001</v>
      </c>
      <c r="J160" s="36">
        <f>SUMIFS(СВЦЭМ!$E$33:$E$776,СВЦЭМ!$A$33:$A$776,$A160,СВЦЭМ!$B$33:$B$776,J$155)+'СЕТ СН'!$F$12</f>
        <v>130.18429547</v>
      </c>
      <c r="K160" s="36">
        <f>SUMIFS(СВЦЭМ!$E$33:$E$776,СВЦЭМ!$A$33:$A$776,$A160,СВЦЭМ!$B$33:$B$776,K$155)+'СЕТ СН'!$F$12</f>
        <v>126.27495939000001</v>
      </c>
      <c r="L160" s="36">
        <f>SUMIFS(СВЦЭМ!$E$33:$E$776,СВЦЭМ!$A$33:$A$776,$A160,СВЦЭМ!$B$33:$B$776,L$155)+'СЕТ СН'!$F$12</f>
        <v>125.11533102</v>
      </c>
      <c r="M160" s="36">
        <f>SUMIFS(СВЦЭМ!$E$33:$E$776,СВЦЭМ!$A$33:$A$776,$A160,СВЦЭМ!$B$33:$B$776,M$155)+'СЕТ СН'!$F$12</f>
        <v>122.20345235000001</v>
      </c>
      <c r="N160" s="36">
        <f>SUMIFS(СВЦЭМ!$E$33:$E$776,СВЦЭМ!$A$33:$A$776,$A160,СВЦЭМ!$B$33:$B$776,N$155)+'СЕТ СН'!$F$12</f>
        <v>127.00692637</v>
      </c>
      <c r="O160" s="36">
        <f>SUMIFS(СВЦЭМ!$E$33:$E$776,СВЦЭМ!$A$33:$A$776,$A160,СВЦЭМ!$B$33:$B$776,O$155)+'СЕТ СН'!$F$12</f>
        <v>128.86101914</v>
      </c>
      <c r="P160" s="36">
        <f>SUMIFS(СВЦЭМ!$E$33:$E$776,СВЦЭМ!$A$33:$A$776,$A160,СВЦЭМ!$B$33:$B$776,P$155)+'СЕТ СН'!$F$12</f>
        <v>131.21055197000001</v>
      </c>
      <c r="Q160" s="36">
        <f>SUMIFS(СВЦЭМ!$E$33:$E$776,СВЦЭМ!$A$33:$A$776,$A160,СВЦЭМ!$B$33:$B$776,Q$155)+'СЕТ СН'!$F$12</f>
        <v>121.63999649</v>
      </c>
      <c r="R160" s="36">
        <f>SUMIFS(СВЦЭМ!$E$33:$E$776,СВЦЭМ!$A$33:$A$776,$A160,СВЦЭМ!$B$33:$B$776,R$155)+'СЕТ СН'!$F$12</f>
        <v>113.80053411</v>
      </c>
      <c r="S160" s="36">
        <f>SUMIFS(СВЦЭМ!$E$33:$E$776,СВЦЭМ!$A$33:$A$776,$A160,СВЦЭМ!$B$33:$B$776,S$155)+'СЕТ СН'!$F$12</f>
        <v>115.30568709000001</v>
      </c>
      <c r="T160" s="36">
        <f>SUMIFS(СВЦЭМ!$E$33:$E$776,СВЦЭМ!$A$33:$A$776,$A160,СВЦЭМ!$B$33:$B$776,T$155)+'СЕТ СН'!$F$12</f>
        <v>115.25742517</v>
      </c>
      <c r="U160" s="36">
        <f>SUMIFS(СВЦЭМ!$E$33:$E$776,СВЦЭМ!$A$33:$A$776,$A160,СВЦЭМ!$B$33:$B$776,U$155)+'СЕТ СН'!$F$12</f>
        <v>112.49123894</v>
      </c>
      <c r="V160" s="36">
        <f>SUMIFS(СВЦЭМ!$E$33:$E$776,СВЦЭМ!$A$33:$A$776,$A160,СВЦЭМ!$B$33:$B$776,V$155)+'СЕТ СН'!$F$12</f>
        <v>111.74927030000001</v>
      </c>
      <c r="W160" s="36">
        <f>SUMIFS(СВЦЭМ!$E$33:$E$776,СВЦЭМ!$A$33:$A$776,$A160,СВЦЭМ!$B$33:$B$776,W$155)+'СЕТ СН'!$F$12</f>
        <v>107.69807883</v>
      </c>
      <c r="X160" s="36">
        <f>SUMIFS(СВЦЭМ!$E$33:$E$776,СВЦЭМ!$A$33:$A$776,$A160,СВЦЭМ!$B$33:$B$776,X$155)+'СЕТ СН'!$F$12</f>
        <v>112.25067642</v>
      </c>
      <c r="Y160" s="36">
        <f>SUMIFS(СВЦЭМ!$E$33:$E$776,СВЦЭМ!$A$33:$A$776,$A160,СВЦЭМ!$B$33:$B$776,Y$155)+'СЕТ СН'!$F$12</f>
        <v>126.35361026</v>
      </c>
    </row>
    <row r="161" spans="1:25" ht="15.75" x14ac:dyDescent="0.2">
      <c r="A161" s="35">
        <f t="shared" si="4"/>
        <v>43622</v>
      </c>
      <c r="B161" s="36">
        <f>SUMIFS(СВЦЭМ!$E$33:$E$776,СВЦЭМ!$A$33:$A$776,$A161,СВЦЭМ!$B$33:$B$776,B$155)+'СЕТ СН'!$F$12</f>
        <v>144.27326334</v>
      </c>
      <c r="C161" s="36">
        <f>SUMIFS(СВЦЭМ!$E$33:$E$776,СВЦЭМ!$A$33:$A$776,$A161,СВЦЭМ!$B$33:$B$776,C$155)+'СЕТ СН'!$F$12</f>
        <v>151.35417548999999</v>
      </c>
      <c r="D161" s="36">
        <f>SUMIFS(СВЦЭМ!$E$33:$E$776,СВЦЭМ!$A$33:$A$776,$A161,СВЦЭМ!$B$33:$B$776,D$155)+'СЕТ СН'!$F$12</f>
        <v>153.41274587000001</v>
      </c>
      <c r="E161" s="36">
        <f>SUMIFS(СВЦЭМ!$E$33:$E$776,СВЦЭМ!$A$33:$A$776,$A161,СВЦЭМ!$B$33:$B$776,E$155)+'СЕТ СН'!$F$12</f>
        <v>155.55625190999999</v>
      </c>
      <c r="F161" s="36">
        <f>SUMIFS(СВЦЭМ!$E$33:$E$776,СВЦЭМ!$A$33:$A$776,$A161,СВЦЭМ!$B$33:$B$776,F$155)+'СЕТ СН'!$F$12</f>
        <v>154.68975388000001</v>
      </c>
      <c r="G161" s="36">
        <f>SUMIFS(СВЦЭМ!$E$33:$E$776,СВЦЭМ!$A$33:$A$776,$A161,СВЦЭМ!$B$33:$B$776,G$155)+'СЕТ СН'!$F$12</f>
        <v>153.63004459000001</v>
      </c>
      <c r="H161" s="36">
        <f>SUMIFS(СВЦЭМ!$E$33:$E$776,СВЦЭМ!$A$33:$A$776,$A161,СВЦЭМ!$B$33:$B$776,H$155)+'СЕТ СН'!$F$12</f>
        <v>143.50719333999999</v>
      </c>
      <c r="I161" s="36">
        <f>SUMIFS(СВЦЭМ!$E$33:$E$776,СВЦЭМ!$A$33:$A$776,$A161,СВЦЭМ!$B$33:$B$776,I$155)+'СЕТ СН'!$F$12</f>
        <v>130.06082411</v>
      </c>
      <c r="J161" s="36">
        <f>SUMIFS(СВЦЭМ!$E$33:$E$776,СВЦЭМ!$A$33:$A$776,$A161,СВЦЭМ!$B$33:$B$776,J$155)+'СЕТ СН'!$F$12</f>
        <v>122.53126296000001</v>
      </c>
      <c r="K161" s="36">
        <f>SUMIFS(СВЦЭМ!$E$33:$E$776,СВЦЭМ!$A$33:$A$776,$A161,СВЦЭМ!$B$33:$B$776,K$155)+'СЕТ СН'!$F$12</f>
        <v>116.05178816</v>
      </c>
      <c r="L161" s="36">
        <f>SUMIFS(СВЦЭМ!$E$33:$E$776,СВЦЭМ!$A$33:$A$776,$A161,СВЦЭМ!$B$33:$B$776,L$155)+'СЕТ СН'!$F$12</f>
        <v>115.51667576</v>
      </c>
      <c r="M161" s="36">
        <f>SUMIFS(СВЦЭМ!$E$33:$E$776,СВЦЭМ!$A$33:$A$776,$A161,СВЦЭМ!$B$33:$B$776,M$155)+'СЕТ СН'!$F$12</f>
        <v>116.26332422</v>
      </c>
      <c r="N161" s="36">
        <f>SUMIFS(СВЦЭМ!$E$33:$E$776,СВЦЭМ!$A$33:$A$776,$A161,СВЦЭМ!$B$33:$B$776,N$155)+'СЕТ СН'!$F$12</f>
        <v>116.79730757999999</v>
      </c>
      <c r="O161" s="36">
        <f>SUMIFS(СВЦЭМ!$E$33:$E$776,СВЦЭМ!$A$33:$A$776,$A161,СВЦЭМ!$B$33:$B$776,O$155)+'СЕТ СН'!$F$12</f>
        <v>116.11530557</v>
      </c>
      <c r="P161" s="36">
        <f>SUMIFS(СВЦЭМ!$E$33:$E$776,СВЦЭМ!$A$33:$A$776,$A161,СВЦЭМ!$B$33:$B$776,P$155)+'СЕТ СН'!$F$12</f>
        <v>119.70395705999999</v>
      </c>
      <c r="Q161" s="36">
        <f>SUMIFS(СВЦЭМ!$E$33:$E$776,СВЦЭМ!$A$33:$A$776,$A161,СВЦЭМ!$B$33:$B$776,Q$155)+'СЕТ СН'!$F$12</f>
        <v>115.12143218</v>
      </c>
      <c r="R161" s="36">
        <f>SUMIFS(СВЦЭМ!$E$33:$E$776,СВЦЭМ!$A$33:$A$776,$A161,СВЦЭМ!$B$33:$B$776,R$155)+'СЕТ СН'!$F$12</f>
        <v>108.76479489</v>
      </c>
      <c r="S161" s="36">
        <f>SUMIFS(СВЦЭМ!$E$33:$E$776,СВЦЭМ!$A$33:$A$776,$A161,СВЦЭМ!$B$33:$B$776,S$155)+'СЕТ СН'!$F$12</f>
        <v>107.03869088</v>
      </c>
      <c r="T161" s="36">
        <f>SUMIFS(СВЦЭМ!$E$33:$E$776,СВЦЭМ!$A$33:$A$776,$A161,СВЦЭМ!$B$33:$B$776,T$155)+'СЕТ СН'!$F$12</f>
        <v>106.11866363999999</v>
      </c>
      <c r="U161" s="36">
        <f>SUMIFS(СВЦЭМ!$E$33:$E$776,СВЦЭМ!$A$33:$A$776,$A161,СВЦЭМ!$B$33:$B$776,U$155)+'СЕТ СН'!$F$12</f>
        <v>103.53155115</v>
      </c>
      <c r="V161" s="36">
        <f>SUMIFS(СВЦЭМ!$E$33:$E$776,СВЦЭМ!$A$33:$A$776,$A161,СВЦЭМ!$B$33:$B$776,V$155)+'СЕТ СН'!$F$12</f>
        <v>101.97640212</v>
      </c>
      <c r="W161" s="36">
        <f>SUMIFS(СВЦЭМ!$E$33:$E$776,СВЦЭМ!$A$33:$A$776,$A161,СВЦЭМ!$B$33:$B$776,W$155)+'СЕТ СН'!$F$12</f>
        <v>98.974571609999998</v>
      </c>
      <c r="X161" s="36">
        <f>SUMIFS(СВЦЭМ!$E$33:$E$776,СВЦЭМ!$A$33:$A$776,$A161,СВЦЭМ!$B$33:$B$776,X$155)+'СЕТ СН'!$F$12</f>
        <v>104.79453757</v>
      </c>
      <c r="Y161" s="36">
        <f>SUMIFS(СВЦЭМ!$E$33:$E$776,СВЦЭМ!$A$33:$A$776,$A161,СВЦЭМ!$B$33:$B$776,Y$155)+'СЕТ СН'!$F$12</f>
        <v>122.43665484</v>
      </c>
    </row>
    <row r="162" spans="1:25" ht="15.75" x14ac:dyDescent="0.2">
      <c r="A162" s="35">
        <f t="shared" si="4"/>
        <v>43623</v>
      </c>
      <c r="B162" s="36">
        <f>SUMIFS(СВЦЭМ!$E$33:$E$776,СВЦЭМ!$A$33:$A$776,$A162,СВЦЭМ!$B$33:$B$776,B$155)+'СЕТ СН'!$F$12</f>
        <v>133.17161175999999</v>
      </c>
      <c r="C162" s="36">
        <f>SUMIFS(СВЦЭМ!$E$33:$E$776,СВЦЭМ!$A$33:$A$776,$A162,СВЦЭМ!$B$33:$B$776,C$155)+'СЕТ СН'!$F$12</f>
        <v>142.76789865999999</v>
      </c>
      <c r="D162" s="36">
        <f>SUMIFS(СВЦЭМ!$E$33:$E$776,СВЦЭМ!$A$33:$A$776,$A162,СВЦЭМ!$B$33:$B$776,D$155)+'СЕТ СН'!$F$12</f>
        <v>148.43907085000001</v>
      </c>
      <c r="E162" s="36">
        <f>SUMIFS(СВЦЭМ!$E$33:$E$776,СВЦЭМ!$A$33:$A$776,$A162,СВЦЭМ!$B$33:$B$776,E$155)+'СЕТ СН'!$F$12</f>
        <v>149.49447388999999</v>
      </c>
      <c r="F162" s="36">
        <f>SUMIFS(СВЦЭМ!$E$33:$E$776,СВЦЭМ!$A$33:$A$776,$A162,СВЦЭМ!$B$33:$B$776,F$155)+'СЕТ СН'!$F$12</f>
        <v>148.43016413999999</v>
      </c>
      <c r="G162" s="36">
        <f>SUMIFS(СВЦЭМ!$E$33:$E$776,СВЦЭМ!$A$33:$A$776,$A162,СВЦЭМ!$B$33:$B$776,G$155)+'СЕТ СН'!$F$12</f>
        <v>148.02432657</v>
      </c>
      <c r="H162" s="36">
        <f>SUMIFS(СВЦЭМ!$E$33:$E$776,СВЦЭМ!$A$33:$A$776,$A162,СВЦЭМ!$B$33:$B$776,H$155)+'СЕТ СН'!$F$12</f>
        <v>139.16773053</v>
      </c>
      <c r="I162" s="36">
        <f>SUMIFS(СВЦЭМ!$E$33:$E$776,СВЦЭМ!$A$33:$A$776,$A162,СВЦЭМ!$B$33:$B$776,I$155)+'СЕТ СН'!$F$12</f>
        <v>127.45657086999999</v>
      </c>
      <c r="J162" s="36">
        <f>SUMIFS(СВЦЭМ!$E$33:$E$776,СВЦЭМ!$A$33:$A$776,$A162,СВЦЭМ!$B$33:$B$776,J$155)+'СЕТ СН'!$F$12</f>
        <v>120.68925348</v>
      </c>
      <c r="K162" s="36">
        <f>SUMIFS(СВЦЭМ!$E$33:$E$776,СВЦЭМ!$A$33:$A$776,$A162,СВЦЭМ!$B$33:$B$776,K$155)+'СЕТ СН'!$F$12</f>
        <v>120.07588785</v>
      </c>
      <c r="L162" s="36">
        <f>SUMIFS(СВЦЭМ!$E$33:$E$776,СВЦЭМ!$A$33:$A$776,$A162,СВЦЭМ!$B$33:$B$776,L$155)+'СЕТ СН'!$F$12</f>
        <v>120.9593045</v>
      </c>
      <c r="M162" s="36">
        <f>SUMIFS(СВЦЭМ!$E$33:$E$776,СВЦЭМ!$A$33:$A$776,$A162,СВЦЭМ!$B$33:$B$776,M$155)+'СЕТ СН'!$F$12</f>
        <v>118.91510413</v>
      </c>
      <c r="N162" s="36">
        <f>SUMIFS(СВЦЭМ!$E$33:$E$776,СВЦЭМ!$A$33:$A$776,$A162,СВЦЭМ!$B$33:$B$776,N$155)+'СЕТ СН'!$F$12</f>
        <v>121.13413755000001</v>
      </c>
      <c r="O162" s="36">
        <f>SUMIFS(СВЦЭМ!$E$33:$E$776,СВЦЭМ!$A$33:$A$776,$A162,СВЦЭМ!$B$33:$B$776,O$155)+'СЕТ СН'!$F$12</f>
        <v>120.61806377000001</v>
      </c>
      <c r="P162" s="36">
        <f>SUMIFS(СВЦЭМ!$E$33:$E$776,СВЦЭМ!$A$33:$A$776,$A162,СВЦЭМ!$B$33:$B$776,P$155)+'СЕТ СН'!$F$12</f>
        <v>123.01287641</v>
      </c>
      <c r="Q162" s="36">
        <f>SUMIFS(СВЦЭМ!$E$33:$E$776,СВЦЭМ!$A$33:$A$776,$A162,СВЦЭМ!$B$33:$B$776,Q$155)+'СЕТ СН'!$F$12</f>
        <v>115.09385905000001</v>
      </c>
      <c r="R162" s="36">
        <f>SUMIFS(СВЦЭМ!$E$33:$E$776,СВЦЭМ!$A$33:$A$776,$A162,СВЦЭМ!$B$33:$B$776,R$155)+'СЕТ СН'!$F$12</f>
        <v>107.93782442</v>
      </c>
      <c r="S162" s="36">
        <f>SUMIFS(СВЦЭМ!$E$33:$E$776,СВЦЭМ!$A$33:$A$776,$A162,СВЦЭМ!$B$33:$B$776,S$155)+'СЕТ СН'!$F$12</f>
        <v>109.20333531</v>
      </c>
      <c r="T162" s="36">
        <f>SUMIFS(СВЦЭМ!$E$33:$E$776,СВЦЭМ!$A$33:$A$776,$A162,СВЦЭМ!$B$33:$B$776,T$155)+'СЕТ СН'!$F$12</f>
        <v>108.71763188</v>
      </c>
      <c r="U162" s="36">
        <f>SUMIFS(СВЦЭМ!$E$33:$E$776,СВЦЭМ!$A$33:$A$776,$A162,СВЦЭМ!$B$33:$B$776,U$155)+'СЕТ СН'!$F$12</f>
        <v>106.84945165000001</v>
      </c>
      <c r="V162" s="36">
        <f>SUMIFS(СВЦЭМ!$E$33:$E$776,СВЦЭМ!$A$33:$A$776,$A162,СВЦЭМ!$B$33:$B$776,V$155)+'СЕТ СН'!$F$12</f>
        <v>103.83291121000001</v>
      </c>
      <c r="W162" s="36">
        <f>SUMIFS(СВЦЭМ!$E$33:$E$776,СВЦЭМ!$A$33:$A$776,$A162,СВЦЭМ!$B$33:$B$776,W$155)+'СЕТ СН'!$F$12</f>
        <v>97.835458459999998</v>
      </c>
      <c r="X162" s="36">
        <f>SUMIFS(СВЦЭМ!$E$33:$E$776,СВЦЭМ!$A$33:$A$776,$A162,СВЦЭМ!$B$33:$B$776,X$155)+'СЕТ СН'!$F$12</f>
        <v>93.555616270000002</v>
      </c>
      <c r="Y162" s="36">
        <f>SUMIFS(СВЦЭМ!$E$33:$E$776,СВЦЭМ!$A$33:$A$776,$A162,СВЦЭМ!$B$33:$B$776,Y$155)+'СЕТ СН'!$F$12</f>
        <v>107.44589344000001</v>
      </c>
    </row>
    <row r="163" spans="1:25" ht="15.75" x14ac:dyDescent="0.2">
      <c r="A163" s="35">
        <f t="shared" si="4"/>
        <v>43624</v>
      </c>
      <c r="B163" s="36">
        <f>SUMIFS(СВЦЭМ!$E$33:$E$776,СВЦЭМ!$A$33:$A$776,$A163,СВЦЭМ!$B$33:$B$776,B$155)+'СЕТ СН'!$F$12</f>
        <v>116.25603113</v>
      </c>
      <c r="C163" s="36">
        <f>SUMIFS(СВЦЭМ!$E$33:$E$776,СВЦЭМ!$A$33:$A$776,$A163,СВЦЭМ!$B$33:$B$776,C$155)+'СЕТ СН'!$F$12</f>
        <v>115.07695056999999</v>
      </c>
      <c r="D163" s="36">
        <f>SUMIFS(СВЦЭМ!$E$33:$E$776,СВЦЭМ!$A$33:$A$776,$A163,СВЦЭМ!$B$33:$B$776,D$155)+'СЕТ СН'!$F$12</f>
        <v>119.11251952000001</v>
      </c>
      <c r="E163" s="36">
        <f>SUMIFS(СВЦЭМ!$E$33:$E$776,СВЦЭМ!$A$33:$A$776,$A163,СВЦЭМ!$B$33:$B$776,E$155)+'СЕТ СН'!$F$12</f>
        <v>125.08615497</v>
      </c>
      <c r="F163" s="36">
        <f>SUMIFS(СВЦЭМ!$E$33:$E$776,СВЦЭМ!$A$33:$A$776,$A163,СВЦЭМ!$B$33:$B$776,F$155)+'СЕТ СН'!$F$12</f>
        <v>125.41088719</v>
      </c>
      <c r="G163" s="36">
        <f>SUMIFS(СВЦЭМ!$E$33:$E$776,СВЦЭМ!$A$33:$A$776,$A163,СВЦЭМ!$B$33:$B$776,G$155)+'СЕТ СН'!$F$12</f>
        <v>123.69216311</v>
      </c>
      <c r="H163" s="36">
        <f>SUMIFS(СВЦЭМ!$E$33:$E$776,СВЦЭМ!$A$33:$A$776,$A163,СВЦЭМ!$B$33:$B$776,H$155)+'СЕТ СН'!$F$12</f>
        <v>124.2142915</v>
      </c>
      <c r="I163" s="36">
        <f>SUMIFS(СВЦЭМ!$E$33:$E$776,СВЦЭМ!$A$33:$A$776,$A163,СВЦЭМ!$B$33:$B$776,I$155)+'СЕТ СН'!$F$12</f>
        <v>118.99767004</v>
      </c>
      <c r="J163" s="36">
        <f>SUMIFS(СВЦЭМ!$E$33:$E$776,СВЦЭМ!$A$33:$A$776,$A163,СВЦЭМ!$B$33:$B$776,J$155)+'СЕТ СН'!$F$12</f>
        <v>120.79240141</v>
      </c>
      <c r="K163" s="36">
        <f>SUMIFS(СВЦЭМ!$E$33:$E$776,СВЦЭМ!$A$33:$A$776,$A163,СВЦЭМ!$B$33:$B$776,K$155)+'СЕТ СН'!$F$12</f>
        <v>124.69489706</v>
      </c>
      <c r="L163" s="36">
        <f>SUMIFS(СВЦЭМ!$E$33:$E$776,СВЦЭМ!$A$33:$A$776,$A163,СВЦЭМ!$B$33:$B$776,L$155)+'СЕТ СН'!$F$12</f>
        <v>125.94267325</v>
      </c>
      <c r="M163" s="36">
        <f>SUMIFS(СВЦЭМ!$E$33:$E$776,СВЦЭМ!$A$33:$A$776,$A163,СВЦЭМ!$B$33:$B$776,M$155)+'СЕТ СН'!$F$12</f>
        <v>123.46142356</v>
      </c>
      <c r="N163" s="36">
        <f>SUMIFS(СВЦЭМ!$E$33:$E$776,СВЦЭМ!$A$33:$A$776,$A163,СВЦЭМ!$B$33:$B$776,N$155)+'СЕТ СН'!$F$12</f>
        <v>124.49112897000001</v>
      </c>
      <c r="O163" s="36">
        <f>SUMIFS(СВЦЭМ!$E$33:$E$776,СВЦЭМ!$A$33:$A$776,$A163,СВЦЭМ!$B$33:$B$776,O$155)+'СЕТ СН'!$F$12</f>
        <v>122.48480909</v>
      </c>
      <c r="P163" s="36">
        <f>SUMIFS(СВЦЭМ!$E$33:$E$776,СВЦЭМ!$A$33:$A$776,$A163,СВЦЭМ!$B$33:$B$776,P$155)+'СЕТ СН'!$F$12</f>
        <v>123.70230170000001</v>
      </c>
      <c r="Q163" s="36">
        <f>SUMIFS(СВЦЭМ!$E$33:$E$776,СВЦЭМ!$A$33:$A$776,$A163,СВЦЭМ!$B$33:$B$776,Q$155)+'СЕТ СН'!$F$12</f>
        <v>103.65922638000001</v>
      </c>
      <c r="R163" s="36">
        <f>SUMIFS(СВЦЭМ!$E$33:$E$776,СВЦЭМ!$A$33:$A$776,$A163,СВЦЭМ!$B$33:$B$776,R$155)+'СЕТ СН'!$F$12</f>
        <v>96.512020879999994</v>
      </c>
      <c r="S163" s="36">
        <f>SUMIFS(СВЦЭМ!$E$33:$E$776,СВЦЭМ!$A$33:$A$776,$A163,СВЦЭМ!$B$33:$B$776,S$155)+'СЕТ СН'!$F$12</f>
        <v>94.82933894</v>
      </c>
      <c r="T163" s="36">
        <f>SUMIFS(СВЦЭМ!$E$33:$E$776,СВЦЭМ!$A$33:$A$776,$A163,СВЦЭМ!$B$33:$B$776,T$155)+'СЕТ СН'!$F$12</f>
        <v>94.255651819999997</v>
      </c>
      <c r="U163" s="36">
        <f>SUMIFS(СВЦЭМ!$E$33:$E$776,СВЦЭМ!$A$33:$A$776,$A163,СВЦЭМ!$B$33:$B$776,U$155)+'СЕТ СН'!$F$12</f>
        <v>92.830928580000005</v>
      </c>
      <c r="V163" s="36">
        <f>SUMIFS(СВЦЭМ!$E$33:$E$776,СВЦЭМ!$A$33:$A$776,$A163,СВЦЭМ!$B$33:$B$776,V$155)+'СЕТ СН'!$F$12</f>
        <v>90.451035809999993</v>
      </c>
      <c r="W163" s="36">
        <f>SUMIFS(СВЦЭМ!$E$33:$E$776,СВЦЭМ!$A$33:$A$776,$A163,СВЦЭМ!$B$33:$B$776,W$155)+'СЕТ СН'!$F$12</f>
        <v>86.899225900000005</v>
      </c>
      <c r="X163" s="36">
        <f>SUMIFS(СВЦЭМ!$E$33:$E$776,СВЦЭМ!$A$33:$A$776,$A163,СВЦЭМ!$B$33:$B$776,X$155)+'СЕТ СН'!$F$12</f>
        <v>88.97767107</v>
      </c>
      <c r="Y163" s="36">
        <f>SUMIFS(СВЦЭМ!$E$33:$E$776,СВЦЭМ!$A$33:$A$776,$A163,СВЦЭМ!$B$33:$B$776,Y$155)+'СЕТ СН'!$F$12</f>
        <v>100.99923693</v>
      </c>
    </row>
    <row r="164" spans="1:25" ht="15.75" x14ac:dyDescent="0.2">
      <c r="A164" s="35">
        <f t="shared" si="4"/>
        <v>43625</v>
      </c>
      <c r="B164" s="36">
        <f>SUMIFS(СВЦЭМ!$E$33:$E$776,СВЦЭМ!$A$33:$A$776,$A164,СВЦЭМ!$B$33:$B$776,B$155)+'СЕТ СН'!$F$12</f>
        <v>124.35009187999999</v>
      </c>
      <c r="C164" s="36">
        <f>SUMIFS(СВЦЭМ!$E$33:$E$776,СВЦЭМ!$A$33:$A$776,$A164,СВЦЭМ!$B$33:$B$776,C$155)+'СЕТ СН'!$F$12</f>
        <v>129.20831539</v>
      </c>
      <c r="D164" s="36">
        <f>SUMIFS(СВЦЭМ!$E$33:$E$776,СВЦЭМ!$A$33:$A$776,$A164,СВЦЭМ!$B$33:$B$776,D$155)+'СЕТ СН'!$F$12</f>
        <v>134.28718479</v>
      </c>
      <c r="E164" s="36">
        <f>SUMIFS(СВЦЭМ!$E$33:$E$776,СВЦЭМ!$A$33:$A$776,$A164,СВЦЭМ!$B$33:$B$776,E$155)+'СЕТ СН'!$F$12</f>
        <v>136.0081644</v>
      </c>
      <c r="F164" s="36">
        <f>SUMIFS(СВЦЭМ!$E$33:$E$776,СВЦЭМ!$A$33:$A$776,$A164,СВЦЭМ!$B$33:$B$776,F$155)+'СЕТ СН'!$F$12</f>
        <v>135.02914084</v>
      </c>
      <c r="G164" s="36">
        <f>SUMIFS(СВЦЭМ!$E$33:$E$776,СВЦЭМ!$A$33:$A$776,$A164,СВЦЭМ!$B$33:$B$776,G$155)+'СЕТ СН'!$F$12</f>
        <v>136.55838524999999</v>
      </c>
      <c r="H164" s="36">
        <f>SUMIFS(СВЦЭМ!$E$33:$E$776,СВЦЭМ!$A$33:$A$776,$A164,СВЦЭМ!$B$33:$B$776,H$155)+'СЕТ СН'!$F$12</f>
        <v>137.72002695</v>
      </c>
      <c r="I164" s="36">
        <f>SUMIFS(СВЦЭМ!$E$33:$E$776,СВЦЭМ!$A$33:$A$776,$A164,СВЦЭМ!$B$33:$B$776,I$155)+'СЕТ СН'!$F$12</f>
        <v>130.02727985000001</v>
      </c>
      <c r="J164" s="36">
        <f>SUMIFS(СВЦЭМ!$E$33:$E$776,СВЦЭМ!$A$33:$A$776,$A164,СВЦЭМ!$B$33:$B$776,J$155)+'СЕТ СН'!$F$12</f>
        <v>121.01831434</v>
      </c>
      <c r="K164" s="36">
        <f>SUMIFS(СВЦЭМ!$E$33:$E$776,СВЦЭМ!$A$33:$A$776,$A164,СВЦЭМ!$B$33:$B$776,K$155)+'СЕТ СН'!$F$12</f>
        <v>116.42581672</v>
      </c>
      <c r="L164" s="36">
        <f>SUMIFS(СВЦЭМ!$E$33:$E$776,СВЦЭМ!$A$33:$A$776,$A164,СВЦЭМ!$B$33:$B$776,L$155)+'СЕТ СН'!$F$12</f>
        <v>112.07858594</v>
      </c>
      <c r="M164" s="36">
        <f>SUMIFS(СВЦЭМ!$E$33:$E$776,СВЦЭМ!$A$33:$A$776,$A164,СВЦЭМ!$B$33:$B$776,M$155)+'СЕТ СН'!$F$12</f>
        <v>107.38429085999999</v>
      </c>
      <c r="N164" s="36">
        <f>SUMIFS(СВЦЭМ!$E$33:$E$776,СВЦЭМ!$A$33:$A$776,$A164,СВЦЭМ!$B$33:$B$776,N$155)+'СЕТ СН'!$F$12</f>
        <v>107.19361824000001</v>
      </c>
      <c r="O164" s="36">
        <f>SUMIFS(СВЦЭМ!$E$33:$E$776,СВЦЭМ!$A$33:$A$776,$A164,СВЦЭМ!$B$33:$B$776,O$155)+'СЕТ СН'!$F$12</f>
        <v>106.97070023000001</v>
      </c>
      <c r="P164" s="36">
        <f>SUMIFS(СВЦЭМ!$E$33:$E$776,СВЦЭМ!$A$33:$A$776,$A164,СВЦЭМ!$B$33:$B$776,P$155)+'СЕТ СН'!$F$12</f>
        <v>109.19392092</v>
      </c>
      <c r="Q164" s="36">
        <f>SUMIFS(СВЦЭМ!$E$33:$E$776,СВЦЭМ!$A$33:$A$776,$A164,СВЦЭМ!$B$33:$B$776,Q$155)+'СЕТ СН'!$F$12</f>
        <v>102.94353382</v>
      </c>
      <c r="R164" s="36">
        <f>SUMIFS(СВЦЭМ!$E$33:$E$776,СВЦЭМ!$A$33:$A$776,$A164,СВЦЭМ!$B$33:$B$776,R$155)+'СЕТ СН'!$F$12</f>
        <v>96.132558919999994</v>
      </c>
      <c r="S164" s="36">
        <f>SUMIFS(СВЦЭМ!$E$33:$E$776,СВЦЭМ!$A$33:$A$776,$A164,СВЦЭМ!$B$33:$B$776,S$155)+'СЕТ СН'!$F$12</f>
        <v>97.408750220000002</v>
      </c>
      <c r="T164" s="36">
        <f>SUMIFS(СВЦЭМ!$E$33:$E$776,СВЦЭМ!$A$33:$A$776,$A164,СВЦЭМ!$B$33:$B$776,T$155)+'СЕТ СН'!$F$12</f>
        <v>98.891780870000005</v>
      </c>
      <c r="U164" s="36">
        <f>SUMIFS(СВЦЭМ!$E$33:$E$776,СВЦЭМ!$A$33:$A$776,$A164,СВЦЭМ!$B$33:$B$776,U$155)+'СЕТ СН'!$F$12</f>
        <v>96.7128455</v>
      </c>
      <c r="V164" s="36">
        <f>SUMIFS(СВЦЭМ!$E$33:$E$776,СВЦЭМ!$A$33:$A$776,$A164,СВЦЭМ!$B$33:$B$776,V$155)+'СЕТ СН'!$F$12</f>
        <v>96.173561730000003</v>
      </c>
      <c r="W164" s="36">
        <f>SUMIFS(СВЦЭМ!$E$33:$E$776,СВЦЭМ!$A$33:$A$776,$A164,СВЦЭМ!$B$33:$B$776,W$155)+'СЕТ СН'!$F$12</f>
        <v>93.018165719999999</v>
      </c>
      <c r="X164" s="36">
        <f>SUMIFS(СВЦЭМ!$E$33:$E$776,СВЦЭМ!$A$33:$A$776,$A164,СВЦЭМ!$B$33:$B$776,X$155)+'СЕТ СН'!$F$12</f>
        <v>94.267464259999997</v>
      </c>
      <c r="Y164" s="36">
        <f>SUMIFS(СВЦЭМ!$E$33:$E$776,СВЦЭМ!$A$33:$A$776,$A164,СВЦЭМ!$B$33:$B$776,Y$155)+'СЕТ СН'!$F$12</f>
        <v>107.92735905000001</v>
      </c>
    </row>
    <row r="165" spans="1:25" ht="15.75" x14ac:dyDescent="0.2">
      <c r="A165" s="35">
        <f t="shared" si="4"/>
        <v>43626</v>
      </c>
      <c r="B165" s="36">
        <f>SUMIFS(СВЦЭМ!$E$33:$E$776,СВЦЭМ!$A$33:$A$776,$A165,СВЦЭМ!$B$33:$B$776,B$155)+'СЕТ СН'!$F$12</f>
        <v>127.45750633</v>
      </c>
      <c r="C165" s="36">
        <f>SUMIFS(СВЦЭМ!$E$33:$E$776,СВЦЭМ!$A$33:$A$776,$A165,СВЦЭМ!$B$33:$B$776,C$155)+'СЕТ СН'!$F$12</f>
        <v>134.92477435999999</v>
      </c>
      <c r="D165" s="36">
        <f>SUMIFS(СВЦЭМ!$E$33:$E$776,СВЦЭМ!$A$33:$A$776,$A165,СВЦЭМ!$B$33:$B$776,D$155)+'СЕТ СН'!$F$12</f>
        <v>138.51242766999999</v>
      </c>
      <c r="E165" s="36">
        <f>SUMIFS(СВЦЭМ!$E$33:$E$776,СВЦЭМ!$A$33:$A$776,$A165,СВЦЭМ!$B$33:$B$776,E$155)+'СЕТ СН'!$F$12</f>
        <v>138.39115247000001</v>
      </c>
      <c r="F165" s="36">
        <f>SUMIFS(СВЦЭМ!$E$33:$E$776,СВЦЭМ!$A$33:$A$776,$A165,СВЦЭМ!$B$33:$B$776,F$155)+'СЕТ СН'!$F$12</f>
        <v>138.36659932000001</v>
      </c>
      <c r="G165" s="36">
        <f>SUMIFS(СВЦЭМ!$E$33:$E$776,СВЦЭМ!$A$33:$A$776,$A165,СВЦЭМ!$B$33:$B$776,G$155)+'СЕТ СН'!$F$12</f>
        <v>138.36177551</v>
      </c>
      <c r="H165" s="36">
        <f>SUMIFS(СВЦЭМ!$E$33:$E$776,СВЦЭМ!$A$33:$A$776,$A165,СВЦЭМ!$B$33:$B$776,H$155)+'СЕТ СН'!$F$12</f>
        <v>137.02590796999999</v>
      </c>
      <c r="I165" s="36">
        <f>SUMIFS(СВЦЭМ!$E$33:$E$776,СВЦЭМ!$A$33:$A$776,$A165,СВЦЭМ!$B$33:$B$776,I$155)+'СЕТ СН'!$F$12</f>
        <v>128.77491893999999</v>
      </c>
      <c r="J165" s="36">
        <f>SUMIFS(СВЦЭМ!$E$33:$E$776,СВЦЭМ!$A$33:$A$776,$A165,СВЦЭМ!$B$33:$B$776,J$155)+'СЕТ СН'!$F$12</f>
        <v>122.61519165999999</v>
      </c>
      <c r="K165" s="36">
        <f>SUMIFS(СВЦЭМ!$E$33:$E$776,СВЦЭМ!$A$33:$A$776,$A165,СВЦЭМ!$B$33:$B$776,K$155)+'СЕТ СН'!$F$12</f>
        <v>118.02280722</v>
      </c>
      <c r="L165" s="36">
        <f>SUMIFS(СВЦЭМ!$E$33:$E$776,СВЦЭМ!$A$33:$A$776,$A165,СВЦЭМ!$B$33:$B$776,L$155)+'СЕТ СН'!$F$12</f>
        <v>115.50052719999999</v>
      </c>
      <c r="M165" s="36">
        <f>SUMIFS(СВЦЭМ!$E$33:$E$776,СВЦЭМ!$A$33:$A$776,$A165,СВЦЭМ!$B$33:$B$776,M$155)+'СЕТ СН'!$F$12</f>
        <v>111.85737276</v>
      </c>
      <c r="N165" s="36">
        <f>SUMIFS(СВЦЭМ!$E$33:$E$776,СВЦЭМ!$A$33:$A$776,$A165,СВЦЭМ!$B$33:$B$776,N$155)+'СЕТ СН'!$F$12</f>
        <v>115.9332105</v>
      </c>
      <c r="O165" s="36">
        <f>SUMIFS(СВЦЭМ!$E$33:$E$776,СВЦЭМ!$A$33:$A$776,$A165,СВЦЭМ!$B$33:$B$776,O$155)+'СЕТ СН'!$F$12</f>
        <v>114.75212078</v>
      </c>
      <c r="P165" s="36">
        <f>SUMIFS(СВЦЭМ!$E$33:$E$776,СВЦЭМ!$A$33:$A$776,$A165,СВЦЭМ!$B$33:$B$776,P$155)+'СЕТ СН'!$F$12</f>
        <v>117.22704573999999</v>
      </c>
      <c r="Q165" s="36">
        <f>SUMIFS(СВЦЭМ!$E$33:$E$776,СВЦЭМ!$A$33:$A$776,$A165,СВЦЭМ!$B$33:$B$776,Q$155)+'СЕТ СН'!$F$12</f>
        <v>109.71666377</v>
      </c>
      <c r="R165" s="36">
        <f>SUMIFS(СВЦЭМ!$E$33:$E$776,СВЦЭМ!$A$33:$A$776,$A165,СВЦЭМ!$B$33:$B$776,R$155)+'СЕТ СН'!$F$12</f>
        <v>102.61174206</v>
      </c>
      <c r="S165" s="36">
        <f>SUMIFS(СВЦЭМ!$E$33:$E$776,СВЦЭМ!$A$33:$A$776,$A165,СВЦЭМ!$B$33:$B$776,S$155)+'СЕТ СН'!$F$12</f>
        <v>106.71431380999999</v>
      </c>
      <c r="T165" s="36">
        <f>SUMIFS(СВЦЭМ!$E$33:$E$776,СВЦЭМ!$A$33:$A$776,$A165,СВЦЭМ!$B$33:$B$776,T$155)+'СЕТ СН'!$F$12</f>
        <v>107.65320964999999</v>
      </c>
      <c r="U165" s="36">
        <f>SUMIFS(СВЦЭМ!$E$33:$E$776,СВЦЭМ!$A$33:$A$776,$A165,СВЦЭМ!$B$33:$B$776,U$155)+'СЕТ СН'!$F$12</f>
        <v>104.82684091</v>
      </c>
      <c r="V165" s="36">
        <f>SUMIFS(СВЦЭМ!$E$33:$E$776,СВЦЭМ!$A$33:$A$776,$A165,СВЦЭМ!$B$33:$B$776,V$155)+'СЕТ СН'!$F$12</f>
        <v>102.35147713000001</v>
      </c>
      <c r="W165" s="36">
        <f>SUMIFS(СВЦЭМ!$E$33:$E$776,СВЦЭМ!$A$33:$A$776,$A165,СВЦЭМ!$B$33:$B$776,W$155)+'СЕТ СН'!$F$12</f>
        <v>99.590632049999996</v>
      </c>
      <c r="X165" s="36">
        <f>SUMIFS(СВЦЭМ!$E$33:$E$776,СВЦЭМ!$A$33:$A$776,$A165,СВЦЭМ!$B$33:$B$776,X$155)+'СЕТ СН'!$F$12</f>
        <v>100.73657258</v>
      </c>
      <c r="Y165" s="36">
        <f>SUMIFS(СВЦЭМ!$E$33:$E$776,СВЦЭМ!$A$33:$A$776,$A165,СВЦЭМ!$B$33:$B$776,Y$155)+'СЕТ СН'!$F$12</f>
        <v>115.28498796</v>
      </c>
    </row>
    <row r="166" spans="1:25" ht="15.75" x14ac:dyDescent="0.2">
      <c r="A166" s="35">
        <f t="shared" si="4"/>
        <v>43627</v>
      </c>
      <c r="B166" s="36">
        <f>SUMIFS(СВЦЭМ!$E$33:$E$776,СВЦЭМ!$A$33:$A$776,$A166,СВЦЭМ!$B$33:$B$776,B$155)+'СЕТ СН'!$F$12</f>
        <v>134.75035231000001</v>
      </c>
      <c r="C166" s="36">
        <f>SUMIFS(СВЦЭМ!$E$33:$E$776,СВЦЭМ!$A$33:$A$776,$A166,СВЦЭМ!$B$33:$B$776,C$155)+'СЕТ СН'!$F$12</f>
        <v>146.45047327</v>
      </c>
      <c r="D166" s="36">
        <f>SUMIFS(СВЦЭМ!$E$33:$E$776,СВЦЭМ!$A$33:$A$776,$A166,СВЦЭМ!$B$33:$B$776,D$155)+'СЕТ СН'!$F$12</f>
        <v>143.37383123000001</v>
      </c>
      <c r="E166" s="36">
        <f>SUMIFS(СВЦЭМ!$E$33:$E$776,СВЦЭМ!$A$33:$A$776,$A166,СВЦЭМ!$B$33:$B$776,E$155)+'СЕТ СН'!$F$12</f>
        <v>142.73099868</v>
      </c>
      <c r="F166" s="36">
        <f>SUMIFS(СВЦЭМ!$E$33:$E$776,СВЦЭМ!$A$33:$A$776,$A166,СВЦЭМ!$B$33:$B$776,F$155)+'СЕТ СН'!$F$12</f>
        <v>142.04113751</v>
      </c>
      <c r="G166" s="36">
        <f>SUMIFS(СВЦЭМ!$E$33:$E$776,СВЦЭМ!$A$33:$A$776,$A166,СВЦЭМ!$B$33:$B$776,G$155)+'СЕТ СН'!$F$12</f>
        <v>142.26396775000001</v>
      </c>
      <c r="H166" s="36">
        <f>SUMIFS(СВЦЭМ!$E$33:$E$776,СВЦЭМ!$A$33:$A$776,$A166,СВЦЭМ!$B$33:$B$776,H$155)+'СЕТ СН'!$F$12</f>
        <v>142.58461517999999</v>
      </c>
      <c r="I166" s="36">
        <f>SUMIFS(СВЦЭМ!$E$33:$E$776,СВЦЭМ!$A$33:$A$776,$A166,СВЦЭМ!$B$33:$B$776,I$155)+'СЕТ СН'!$F$12</f>
        <v>127.79066640000001</v>
      </c>
      <c r="J166" s="36">
        <f>SUMIFS(СВЦЭМ!$E$33:$E$776,СВЦЭМ!$A$33:$A$776,$A166,СВЦЭМ!$B$33:$B$776,J$155)+'СЕТ СН'!$F$12</f>
        <v>123.01493737</v>
      </c>
      <c r="K166" s="36">
        <f>SUMIFS(СВЦЭМ!$E$33:$E$776,СВЦЭМ!$A$33:$A$776,$A166,СВЦЭМ!$B$33:$B$776,K$155)+'СЕТ СН'!$F$12</f>
        <v>119.31113385</v>
      </c>
      <c r="L166" s="36">
        <f>SUMIFS(СВЦЭМ!$E$33:$E$776,СВЦЭМ!$A$33:$A$776,$A166,СВЦЭМ!$B$33:$B$776,L$155)+'СЕТ СН'!$F$12</f>
        <v>118.71884772</v>
      </c>
      <c r="M166" s="36">
        <f>SUMIFS(СВЦЭМ!$E$33:$E$776,СВЦЭМ!$A$33:$A$776,$A166,СВЦЭМ!$B$33:$B$776,M$155)+'СЕТ СН'!$F$12</f>
        <v>117.31043776</v>
      </c>
      <c r="N166" s="36">
        <f>SUMIFS(СВЦЭМ!$E$33:$E$776,СВЦЭМ!$A$33:$A$776,$A166,СВЦЭМ!$B$33:$B$776,N$155)+'СЕТ СН'!$F$12</f>
        <v>119.22423157999999</v>
      </c>
      <c r="O166" s="36">
        <f>SUMIFS(СВЦЭМ!$E$33:$E$776,СВЦЭМ!$A$33:$A$776,$A166,СВЦЭМ!$B$33:$B$776,O$155)+'СЕТ СН'!$F$12</f>
        <v>117.69247175</v>
      </c>
      <c r="P166" s="36">
        <f>SUMIFS(СВЦЭМ!$E$33:$E$776,СВЦЭМ!$A$33:$A$776,$A166,СВЦЭМ!$B$33:$B$776,P$155)+'СЕТ СН'!$F$12</f>
        <v>120.094548</v>
      </c>
      <c r="Q166" s="36">
        <f>SUMIFS(СВЦЭМ!$E$33:$E$776,СВЦЭМ!$A$33:$A$776,$A166,СВЦЭМ!$B$33:$B$776,Q$155)+'СЕТ СН'!$F$12</f>
        <v>113.74200376</v>
      </c>
      <c r="R166" s="36">
        <f>SUMIFS(СВЦЭМ!$E$33:$E$776,СВЦЭМ!$A$33:$A$776,$A166,СВЦЭМ!$B$33:$B$776,R$155)+'СЕТ СН'!$F$12</f>
        <v>107.45456541999999</v>
      </c>
      <c r="S166" s="36">
        <f>SUMIFS(СВЦЭМ!$E$33:$E$776,СВЦЭМ!$A$33:$A$776,$A166,СВЦЭМ!$B$33:$B$776,S$155)+'СЕТ СН'!$F$12</f>
        <v>108.49811776999999</v>
      </c>
      <c r="T166" s="36">
        <f>SUMIFS(СВЦЭМ!$E$33:$E$776,СВЦЭМ!$A$33:$A$776,$A166,СВЦЭМ!$B$33:$B$776,T$155)+'СЕТ СН'!$F$12</f>
        <v>109.40211341</v>
      </c>
      <c r="U166" s="36">
        <f>SUMIFS(СВЦЭМ!$E$33:$E$776,СВЦЭМ!$A$33:$A$776,$A166,СВЦЭМ!$B$33:$B$776,U$155)+'СЕТ СН'!$F$12</f>
        <v>107.84506992</v>
      </c>
      <c r="V166" s="36">
        <f>SUMIFS(СВЦЭМ!$E$33:$E$776,СВЦЭМ!$A$33:$A$776,$A166,СВЦЭМ!$B$33:$B$776,V$155)+'СЕТ СН'!$F$12</f>
        <v>105.43525322000001</v>
      </c>
      <c r="W166" s="36">
        <f>SUMIFS(СВЦЭМ!$E$33:$E$776,СВЦЭМ!$A$33:$A$776,$A166,СВЦЭМ!$B$33:$B$776,W$155)+'СЕТ СН'!$F$12</f>
        <v>104.81350559000001</v>
      </c>
      <c r="X166" s="36">
        <f>SUMIFS(СВЦЭМ!$E$33:$E$776,СВЦЭМ!$A$33:$A$776,$A166,СВЦЭМ!$B$33:$B$776,X$155)+'СЕТ СН'!$F$12</f>
        <v>105.43049791999999</v>
      </c>
      <c r="Y166" s="36">
        <f>SUMIFS(СВЦЭМ!$E$33:$E$776,СВЦЭМ!$A$33:$A$776,$A166,СВЦЭМ!$B$33:$B$776,Y$155)+'СЕТ СН'!$F$12</f>
        <v>118.48811297</v>
      </c>
    </row>
    <row r="167" spans="1:25" ht="15.75" x14ac:dyDescent="0.2">
      <c r="A167" s="35">
        <f t="shared" si="4"/>
        <v>43628</v>
      </c>
      <c r="B167" s="36">
        <f>SUMIFS(СВЦЭМ!$E$33:$E$776,СВЦЭМ!$A$33:$A$776,$A167,СВЦЭМ!$B$33:$B$776,B$155)+'СЕТ СН'!$F$12</f>
        <v>125.94065978</v>
      </c>
      <c r="C167" s="36">
        <f>SUMIFS(СВЦЭМ!$E$33:$E$776,СВЦЭМ!$A$33:$A$776,$A167,СВЦЭМ!$B$33:$B$776,C$155)+'СЕТ СН'!$F$12</f>
        <v>134.61774043</v>
      </c>
      <c r="D167" s="36">
        <f>SUMIFS(СВЦЭМ!$E$33:$E$776,СВЦЭМ!$A$33:$A$776,$A167,СВЦЭМ!$B$33:$B$776,D$155)+'СЕТ СН'!$F$12</f>
        <v>141.00019438999999</v>
      </c>
      <c r="E167" s="36">
        <f>SUMIFS(СВЦЭМ!$E$33:$E$776,СВЦЭМ!$A$33:$A$776,$A167,СВЦЭМ!$B$33:$B$776,E$155)+'СЕТ СН'!$F$12</f>
        <v>142.48128789</v>
      </c>
      <c r="F167" s="36">
        <f>SUMIFS(СВЦЭМ!$E$33:$E$776,СВЦЭМ!$A$33:$A$776,$A167,СВЦЭМ!$B$33:$B$776,F$155)+'СЕТ СН'!$F$12</f>
        <v>144.54947368000001</v>
      </c>
      <c r="G167" s="36">
        <f>SUMIFS(СВЦЭМ!$E$33:$E$776,СВЦЭМ!$A$33:$A$776,$A167,СВЦЭМ!$B$33:$B$776,G$155)+'СЕТ СН'!$F$12</f>
        <v>145.7926329</v>
      </c>
      <c r="H167" s="36">
        <f>SUMIFS(СВЦЭМ!$E$33:$E$776,СВЦЭМ!$A$33:$A$776,$A167,СВЦЭМ!$B$33:$B$776,H$155)+'СЕТ СН'!$F$12</f>
        <v>143.15989365999999</v>
      </c>
      <c r="I167" s="36">
        <f>SUMIFS(СВЦЭМ!$E$33:$E$776,СВЦЭМ!$A$33:$A$776,$A167,СВЦЭМ!$B$33:$B$776,I$155)+'СЕТ СН'!$F$12</f>
        <v>137.61798822</v>
      </c>
      <c r="J167" s="36">
        <f>SUMIFS(СВЦЭМ!$E$33:$E$776,СВЦЭМ!$A$33:$A$776,$A167,СВЦЭМ!$B$33:$B$776,J$155)+'СЕТ СН'!$F$12</f>
        <v>128.60127328999999</v>
      </c>
      <c r="K167" s="36">
        <f>SUMIFS(СВЦЭМ!$E$33:$E$776,СВЦЭМ!$A$33:$A$776,$A167,СВЦЭМ!$B$33:$B$776,K$155)+'СЕТ СН'!$F$12</f>
        <v>120.03859452</v>
      </c>
      <c r="L167" s="36">
        <f>SUMIFS(СВЦЭМ!$E$33:$E$776,СВЦЭМ!$A$33:$A$776,$A167,СВЦЭМ!$B$33:$B$776,L$155)+'СЕТ СН'!$F$12</f>
        <v>115.13742127</v>
      </c>
      <c r="M167" s="36">
        <f>SUMIFS(СВЦЭМ!$E$33:$E$776,СВЦЭМ!$A$33:$A$776,$A167,СВЦЭМ!$B$33:$B$776,M$155)+'СЕТ СН'!$F$12</f>
        <v>110.90446246</v>
      </c>
      <c r="N167" s="36">
        <f>SUMIFS(СВЦЭМ!$E$33:$E$776,СВЦЭМ!$A$33:$A$776,$A167,СВЦЭМ!$B$33:$B$776,N$155)+'СЕТ СН'!$F$12</f>
        <v>114.49875425</v>
      </c>
      <c r="O167" s="36">
        <f>SUMIFS(СВЦЭМ!$E$33:$E$776,СВЦЭМ!$A$33:$A$776,$A167,СВЦЭМ!$B$33:$B$776,O$155)+'СЕТ СН'!$F$12</f>
        <v>112.59428728</v>
      </c>
      <c r="P167" s="36">
        <f>SUMIFS(СВЦЭМ!$E$33:$E$776,СВЦЭМ!$A$33:$A$776,$A167,СВЦЭМ!$B$33:$B$776,P$155)+'СЕТ СН'!$F$12</f>
        <v>113.54905461</v>
      </c>
      <c r="Q167" s="36">
        <f>SUMIFS(СВЦЭМ!$E$33:$E$776,СВЦЭМ!$A$33:$A$776,$A167,СВЦЭМ!$B$33:$B$776,Q$155)+'СЕТ СН'!$F$12</f>
        <v>108.15448997999999</v>
      </c>
      <c r="R167" s="36">
        <f>SUMIFS(СВЦЭМ!$E$33:$E$776,СВЦЭМ!$A$33:$A$776,$A167,СВЦЭМ!$B$33:$B$776,R$155)+'СЕТ СН'!$F$12</f>
        <v>101.3293805</v>
      </c>
      <c r="S167" s="36">
        <f>SUMIFS(СВЦЭМ!$E$33:$E$776,СВЦЭМ!$A$33:$A$776,$A167,СВЦЭМ!$B$33:$B$776,S$155)+'СЕТ СН'!$F$12</f>
        <v>104.16887156</v>
      </c>
      <c r="T167" s="36">
        <f>SUMIFS(СВЦЭМ!$E$33:$E$776,СВЦЭМ!$A$33:$A$776,$A167,СВЦЭМ!$B$33:$B$776,T$155)+'СЕТ СН'!$F$12</f>
        <v>103.45125899</v>
      </c>
      <c r="U167" s="36">
        <f>SUMIFS(СВЦЭМ!$E$33:$E$776,СВЦЭМ!$A$33:$A$776,$A167,СВЦЭМ!$B$33:$B$776,U$155)+'СЕТ СН'!$F$12</f>
        <v>101.08803171</v>
      </c>
      <c r="V167" s="36">
        <f>SUMIFS(СВЦЭМ!$E$33:$E$776,СВЦЭМ!$A$33:$A$776,$A167,СВЦЭМ!$B$33:$B$776,V$155)+'СЕТ СН'!$F$12</f>
        <v>99.066964299999995</v>
      </c>
      <c r="W167" s="36">
        <f>SUMIFS(СВЦЭМ!$E$33:$E$776,СВЦЭМ!$A$33:$A$776,$A167,СВЦЭМ!$B$33:$B$776,W$155)+'СЕТ СН'!$F$12</f>
        <v>95.648178250000001</v>
      </c>
      <c r="X167" s="36">
        <f>SUMIFS(СВЦЭМ!$E$33:$E$776,СВЦЭМ!$A$33:$A$776,$A167,СВЦЭМ!$B$33:$B$776,X$155)+'СЕТ СН'!$F$12</f>
        <v>99.36601392</v>
      </c>
      <c r="Y167" s="36">
        <f>SUMIFS(СВЦЭМ!$E$33:$E$776,СВЦЭМ!$A$33:$A$776,$A167,СВЦЭМ!$B$33:$B$776,Y$155)+'СЕТ СН'!$F$12</f>
        <v>113.75915749000001</v>
      </c>
    </row>
    <row r="168" spans="1:25" ht="15.75" x14ac:dyDescent="0.2">
      <c r="A168" s="35">
        <f t="shared" si="4"/>
        <v>43629</v>
      </c>
      <c r="B168" s="36">
        <f>SUMIFS(СВЦЭМ!$E$33:$E$776,СВЦЭМ!$A$33:$A$776,$A168,СВЦЭМ!$B$33:$B$776,B$155)+'СЕТ СН'!$F$12</f>
        <v>126.83610969999999</v>
      </c>
      <c r="C168" s="36">
        <f>SUMIFS(СВЦЭМ!$E$33:$E$776,СВЦЭМ!$A$33:$A$776,$A168,СВЦЭМ!$B$33:$B$776,C$155)+'СЕТ СН'!$F$12</f>
        <v>136.89367189999999</v>
      </c>
      <c r="D168" s="36">
        <f>SUMIFS(СВЦЭМ!$E$33:$E$776,СВЦЭМ!$A$33:$A$776,$A168,СВЦЭМ!$B$33:$B$776,D$155)+'СЕТ СН'!$F$12</f>
        <v>140.58588953</v>
      </c>
      <c r="E168" s="36">
        <f>SUMIFS(СВЦЭМ!$E$33:$E$776,СВЦЭМ!$A$33:$A$776,$A168,СВЦЭМ!$B$33:$B$776,E$155)+'СЕТ СН'!$F$12</f>
        <v>142.61662283000001</v>
      </c>
      <c r="F168" s="36">
        <f>SUMIFS(СВЦЭМ!$E$33:$E$776,СВЦЭМ!$A$33:$A$776,$A168,СВЦЭМ!$B$33:$B$776,F$155)+'СЕТ СН'!$F$12</f>
        <v>143.01524497</v>
      </c>
      <c r="G168" s="36">
        <f>SUMIFS(СВЦЭМ!$E$33:$E$776,СВЦЭМ!$A$33:$A$776,$A168,СВЦЭМ!$B$33:$B$776,G$155)+'СЕТ СН'!$F$12</f>
        <v>144.67958934000001</v>
      </c>
      <c r="H168" s="36">
        <f>SUMIFS(СВЦЭМ!$E$33:$E$776,СВЦЭМ!$A$33:$A$776,$A168,СВЦЭМ!$B$33:$B$776,H$155)+'СЕТ СН'!$F$12</f>
        <v>132.90917077</v>
      </c>
      <c r="I168" s="36">
        <f>SUMIFS(СВЦЭМ!$E$33:$E$776,СВЦЭМ!$A$33:$A$776,$A168,СВЦЭМ!$B$33:$B$776,I$155)+'СЕТ СН'!$F$12</f>
        <v>124.60826408</v>
      </c>
      <c r="J168" s="36">
        <f>SUMIFS(СВЦЭМ!$E$33:$E$776,СВЦЭМ!$A$33:$A$776,$A168,СВЦЭМ!$B$33:$B$776,J$155)+'СЕТ СН'!$F$12</f>
        <v>122.06318914000001</v>
      </c>
      <c r="K168" s="36">
        <f>SUMIFS(СВЦЭМ!$E$33:$E$776,СВЦЭМ!$A$33:$A$776,$A168,СВЦЭМ!$B$33:$B$776,K$155)+'СЕТ СН'!$F$12</f>
        <v>116.90084687</v>
      </c>
      <c r="L168" s="36">
        <f>SUMIFS(СВЦЭМ!$E$33:$E$776,СВЦЭМ!$A$33:$A$776,$A168,СВЦЭМ!$B$33:$B$776,L$155)+'СЕТ СН'!$F$12</f>
        <v>115.27235515</v>
      </c>
      <c r="M168" s="36">
        <f>SUMIFS(СВЦЭМ!$E$33:$E$776,СВЦЭМ!$A$33:$A$776,$A168,СВЦЭМ!$B$33:$B$776,M$155)+'СЕТ СН'!$F$12</f>
        <v>113.94920193999999</v>
      </c>
      <c r="N168" s="36">
        <f>SUMIFS(СВЦЭМ!$E$33:$E$776,СВЦЭМ!$A$33:$A$776,$A168,СВЦЭМ!$B$33:$B$776,N$155)+'СЕТ СН'!$F$12</f>
        <v>118.30641805</v>
      </c>
      <c r="O168" s="36">
        <f>SUMIFS(СВЦЭМ!$E$33:$E$776,СВЦЭМ!$A$33:$A$776,$A168,СВЦЭМ!$B$33:$B$776,O$155)+'СЕТ СН'!$F$12</f>
        <v>115.99720272</v>
      </c>
      <c r="P168" s="36">
        <f>SUMIFS(СВЦЭМ!$E$33:$E$776,СВЦЭМ!$A$33:$A$776,$A168,СВЦЭМ!$B$33:$B$776,P$155)+'СЕТ СН'!$F$12</f>
        <v>117.62640089</v>
      </c>
      <c r="Q168" s="36">
        <f>SUMIFS(СВЦЭМ!$E$33:$E$776,СВЦЭМ!$A$33:$A$776,$A168,СВЦЭМ!$B$33:$B$776,Q$155)+'СЕТ СН'!$F$12</f>
        <v>112.40400224</v>
      </c>
      <c r="R168" s="36">
        <f>SUMIFS(СВЦЭМ!$E$33:$E$776,СВЦЭМ!$A$33:$A$776,$A168,СВЦЭМ!$B$33:$B$776,R$155)+'СЕТ СН'!$F$12</f>
        <v>106.74895879</v>
      </c>
      <c r="S168" s="36">
        <f>SUMIFS(СВЦЭМ!$E$33:$E$776,СВЦЭМ!$A$33:$A$776,$A168,СВЦЭМ!$B$33:$B$776,S$155)+'СЕТ СН'!$F$12</f>
        <v>110.23643581</v>
      </c>
      <c r="T168" s="36">
        <f>SUMIFS(СВЦЭМ!$E$33:$E$776,СВЦЭМ!$A$33:$A$776,$A168,СВЦЭМ!$B$33:$B$776,T$155)+'СЕТ СН'!$F$12</f>
        <v>109.33636971</v>
      </c>
      <c r="U168" s="36">
        <f>SUMIFS(СВЦЭМ!$E$33:$E$776,СВЦЭМ!$A$33:$A$776,$A168,СВЦЭМ!$B$33:$B$776,U$155)+'СЕТ СН'!$F$12</f>
        <v>104.09739338</v>
      </c>
      <c r="V168" s="36">
        <f>SUMIFS(СВЦЭМ!$E$33:$E$776,СВЦЭМ!$A$33:$A$776,$A168,СВЦЭМ!$B$33:$B$776,V$155)+'СЕТ СН'!$F$12</f>
        <v>102.8872971</v>
      </c>
      <c r="W168" s="36">
        <f>SUMIFS(СВЦЭМ!$E$33:$E$776,СВЦЭМ!$A$33:$A$776,$A168,СВЦЭМ!$B$33:$B$776,W$155)+'СЕТ СН'!$F$12</f>
        <v>102.04790069000001</v>
      </c>
      <c r="X168" s="36">
        <f>SUMIFS(СВЦЭМ!$E$33:$E$776,СВЦЭМ!$A$33:$A$776,$A168,СВЦЭМ!$B$33:$B$776,X$155)+'СЕТ СН'!$F$12</f>
        <v>101.53663134999999</v>
      </c>
      <c r="Y168" s="36">
        <f>SUMIFS(СВЦЭМ!$E$33:$E$776,СВЦЭМ!$A$33:$A$776,$A168,СВЦЭМ!$B$33:$B$776,Y$155)+'СЕТ СН'!$F$12</f>
        <v>114.83158969</v>
      </c>
    </row>
    <row r="169" spans="1:25" ht="15.75" x14ac:dyDescent="0.2">
      <c r="A169" s="35">
        <f t="shared" si="4"/>
        <v>43630</v>
      </c>
      <c r="B169" s="36">
        <f>SUMIFS(СВЦЭМ!$E$33:$E$776,СВЦЭМ!$A$33:$A$776,$A169,СВЦЭМ!$B$33:$B$776,B$155)+'СЕТ СН'!$F$12</f>
        <v>129.54319029999999</v>
      </c>
      <c r="C169" s="36">
        <f>SUMIFS(СВЦЭМ!$E$33:$E$776,СВЦЭМ!$A$33:$A$776,$A169,СВЦЭМ!$B$33:$B$776,C$155)+'СЕТ СН'!$F$12</f>
        <v>136.91632250999999</v>
      </c>
      <c r="D169" s="36">
        <f>SUMIFS(СВЦЭМ!$E$33:$E$776,СВЦЭМ!$A$33:$A$776,$A169,СВЦЭМ!$B$33:$B$776,D$155)+'СЕТ СН'!$F$12</f>
        <v>141.44594168</v>
      </c>
      <c r="E169" s="36">
        <f>SUMIFS(СВЦЭМ!$E$33:$E$776,СВЦЭМ!$A$33:$A$776,$A169,СВЦЭМ!$B$33:$B$776,E$155)+'СЕТ СН'!$F$12</f>
        <v>142.35256330999999</v>
      </c>
      <c r="F169" s="36">
        <f>SUMIFS(СВЦЭМ!$E$33:$E$776,СВЦЭМ!$A$33:$A$776,$A169,СВЦЭМ!$B$33:$B$776,F$155)+'СЕТ СН'!$F$12</f>
        <v>140.58275008999999</v>
      </c>
      <c r="G169" s="36">
        <f>SUMIFS(СВЦЭМ!$E$33:$E$776,СВЦЭМ!$A$33:$A$776,$A169,СВЦЭМ!$B$33:$B$776,G$155)+'СЕТ СН'!$F$12</f>
        <v>145.09587517</v>
      </c>
      <c r="H169" s="36">
        <f>SUMIFS(СВЦЭМ!$E$33:$E$776,СВЦЭМ!$A$33:$A$776,$A169,СВЦЭМ!$B$33:$B$776,H$155)+'СЕТ СН'!$F$12</f>
        <v>134.62722909999999</v>
      </c>
      <c r="I169" s="36">
        <f>SUMIFS(СВЦЭМ!$E$33:$E$776,СВЦЭМ!$A$33:$A$776,$A169,СВЦЭМ!$B$33:$B$776,I$155)+'СЕТ СН'!$F$12</f>
        <v>126.22518254000001</v>
      </c>
      <c r="J169" s="36">
        <f>SUMIFS(СВЦЭМ!$E$33:$E$776,СВЦЭМ!$A$33:$A$776,$A169,СВЦЭМ!$B$33:$B$776,J$155)+'СЕТ СН'!$F$12</f>
        <v>118.03906655999999</v>
      </c>
      <c r="K169" s="36">
        <f>SUMIFS(СВЦЭМ!$E$33:$E$776,СВЦЭМ!$A$33:$A$776,$A169,СВЦЭМ!$B$33:$B$776,K$155)+'СЕТ СН'!$F$12</f>
        <v>116.19646615000001</v>
      </c>
      <c r="L169" s="36">
        <f>SUMIFS(СВЦЭМ!$E$33:$E$776,СВЦЭМ!$A$33:$A$776,$A169,СВЦЭМ!$B$33:$B$776,L$155)+'СЕТ СН'!$F$12</f>
        <v>114.58685905</v>
      </c>
      <c r="M169" s="36">
        <f>SUMIFS(СВЦЭМ!$E$33:$E$776,СВЦЭМ!$A$33:$A$776,$A169,СВЦЭМ!$B$33:$B$776,M$155)+'СЕТ СН'!$F$12</f>
        <v>111.29945303</v>
      </c>
      <c r="N169" s="36">
        <f>SUMIFS(СВЦЭМ!$E$33:$E$776,СВЦЭМ!$A$33:$A$776,$A169,СВЦЭМ!$B$33:$B$776,N$155)+'СЕТ СН'!$F$12</f>
        <v>115.9091336</v>
      </c>
      <c r="O169" s="36">
        <f>SUMIFS(СВЦЭМ!$E$33:$E$776,СВЦЭМ!$A$33:$A$776,$A169,СВЦЭМ!$B$33:$B$776,O$155)+'СЕТ СН'!$F$12</f>
        <v>113.83197002</v>
      </c>
      <c r="P169" s="36">
        <f>SUMIFS(СВЦЭМ!$E$33:$E$776,СВЦЭМ!$A$33:$A$776,$A169,СВЦЭМ!$B$33:$B$776,P$155)+'СЕТ СН'!$F$12</f>
        <v>113.52427403999999</v>
      </c>
      <c r="Q169" s="36">
        <f>SUMIFS(СВЦЭМ!$E$33:$E$776,СВЦЭМ!$A$33:$A$776,$A169,СВЦЭМ!$B$33:$B$776,Q$155)+'СЕТ СН'!$F$12</f>
        <v>108.57555739999999</v>
      </c>
      <c r="R169" s="36">
        <f>SUMIFS(СВЦЭМ!$E$33:$E$776,СВЦЭМ!$A$33:$A$776,$A169,СВЦЭМ!$B$33:$B$776,R$155)+'СЕТ СН'!$F$12</f>
        <v>102.33580696</v>
      </c>
      <c r="S169" s="36">
        <f>SUMIFS(СВЦЭМ!$E$33:$E$776,СВЦЭМ!$A$33:$A$776,$A169,СВЦЭМ!$B$33:$B$776,S$155)+'СЕТ СН'!$F$12</f>
        <v>105.61367319999999</v>
      </c>
      <c r="T169" s="36">
        <f>SUMIFS(СВЦЭМ!$E$33:$E$776,СВЦЭМ!$A$33:$A$776,$A169,СВЦЭМ!$B$33:$B$776,T$155)+'СЕТ СН'!$F$12</f>
        <v>104.2156975</v>
      </c>
      <c r="U169" s="36">
        <f>SUMIFS(СВЦЭМ!$E$33:$E$776,СВЦЭМ!$A$33:$A$776,$A169,СВЦЭМ!$B$33:$B$776,U$155)+'СЕТ СН'!$F$12</f>
        <v>103.50833414</v>
      </c>
      <c r="V169" s="36">
        <f>SUMIFS(СВЦЭМ!$E$33:$E$776,СВЦЭМ!$A$33:$A$776,$A169,СВЦЭМ!$B$33:$B$776,V$155)+'СЕТ СН'!$F$12</f>
        <v>102.56452880000001</v>
      </c>
      <c r="W169" s="36">
        <f>SUMIFS(СВЦЭМ!$E$33:$E$776,СВЦЭМ!$A$33:$A$776,$A169,СВЦЭМ!$B$33:$B$776,W$155)+'СЕТ СН'!$F$12</f>
        <v>101.53738582</v>
      </c>
      <c r="X169" s="36">
        <f>SUMIFS(СВЦЭМ!$E$33:$E$776,СВЦЭМ!$A$33:$A$776,$A169,СВЦЭМ!$B$33:$B$776,X$155)+'СЕТ СН'!$F$12</f>
        <v>104.50385034</v>
      </c>
      <c r="Y169" s="36">
        <f>SUMIFS(СВЦЭМ!$E$33:$E$776,СВЦЭМ!$A$33:$A$776,$A169,СВЦЭМ!$B$33:$B$776,Y$155)+'СЕТ СН'!$F$12</f>
        <v>110.51561997</v>
      </c>
    </row>
    <row r="170" spans="1:25" ht="15.75" x14ac:dyDescent="0.2">
      <c r="A170" s="35">
        <f t="shared" si="4"/>
        <v>43631</v>
      </c>
      <c r="B170" s="36">
        <f>SUMIFS(СВЦЭМ!$E$33:$E$776,СВЦЭМ!$A$33:$A$776,$A170,СВЦЭМ!$B$33:$B$776,B$155)+'СЕТ СН'!$F$12</f>
        <v>109.22469105</v>
      </c>
      <c r="C170" s="36">
        <f>SUMIFS(СВЦЭМ!$E$33:$E$776,СВЦЭМ!$A$33:$A$776,$A170,СВЦЭМ!$B$33:$B$776,C$155)+'СЕТ СН'!$F$12</f>
        <v>116.28751459999999</v>
      </c>
      <c r="D170" s="36">
        <f>SUMIFS(СВЦЭМ!$E$33:$E$776,СВЦЭМ!$A$33:$A$776,$A170,СВЦЭМ!$B$33:$B$776,D$155)+'СЕТ СН'!$F$12</f>
        <v>122.2498136</v>
      </c>
      <c r="E170" s="36">
        <f>SUMIFS(СВЦЭМ!$E$33:$E$776,СВЦЭМ!$A$33:$A$776,$A170,СВЦЭМ!$B$33:$B$776,E$155)+'СЕТ СН'!$F$12</f>
        <v>125.7988448</v>
      </c>
      <c r="F170" s="36">
        <f>SUMIFS(СВЦЭМ!$E$33:$E$776,СВЦЭМ!$A$33:$A$776,$A170,СВЦЭМ!$B$33:$B$776,F$155)+'СЕТ СН'!$F$12</f>
        <v>126.8530825</v>
      </c>
      <c r="G170" s="36">
        <f>SUMIFS(СВЦЭМ!$E$33:$E$776,СВЦЭМ!$A$33:$A$776,$A170,СВЦЭМ!$B$33:$B$776,G$155)+'СЕТ СН'!$F$12</f>
        <v>128.43538065000001</v>
      </c>
      <c r="H170" s="36">
        <f>SUMIFS(СВЦЭМ!$E$33:$E$776,СВЦЭМ!$A$33:$A$776,$A170,СВЦЭМ!$B$33:$B$776,H$155)+'СЕТ СН'!$F$12</f>
        <v>128.73595416000001</v>
      </c>
      <c r="I170" s="36">
        <f>SUMIFS(СВЦЭМ!$E$33:$E$776,СВЦЭМ!$A$33:$A$776,$A170,СВЦЭМ!$B$33:$B$776,I$155)+'СЕТ СН'!$F$12</f>
        <v>120.45851722</v>
      </c>
      <c r="J170" s="36">
        <f>SUMIFS(СВЦЭМ!$E$33:$E$776,СВЦЭМ!$A$33:$A$776,$A170,СВЦЭМ!$B$33:$B$776,J$155)+'СЕТ СН'!$F$12</f>
        <v>111.95119812999999</v>
      </c>
      <c r="K170" s="36">
        <f>SUMIFS(СВЦЭМ!$E$33:$E$776,СВЦЭМ!$A$33:$A$776,$A170,СВЦЭМ!$B$33:$B$776,K$155)+'СЕТ СН'!$F$12</f>
        <v>101.89487722</v>
      </c>
      <c r="L170" s="36">
        <f>SUMIFS(СВЦЭМ!$E$33:$E$776,СВЦЭМ!$A$33:$A$776,$A170,СВЦЭМ!$B$33:$B$776,L$155)+'СЕТ СН'!$F$12</f>
        <v>102.13835966000001</v>
      </c>
      <c r="M170" s="36">
        <f>SUMIFS(СВЦЭМ!$E$33:$E$776,СВЦЭМ!$A$33:$A$776,$A170,СВЦЭМ!$B$33:$B$776,M$155)+'СЕТ СН'!$F$12</f>
        <v>101.31860507</v>
      </c>
      <c r="N170" s="36">
        <f>SUMIFS(СВЦЭМ!$E$33:$E$776,СВЦЭМ!$A$33:$A$776,$A170,СВЦЭМ!$B$33:$B$776,N$155)+'СЕТ СН'!$F$12</f>
        <v>100.62747065000001</v>
      </c>
      <c r="O170" s="36">
        <f>SUMIFS(СВЦЭМ!$E$33:$E$776,СВЦЭМ!$A$33:$A$776,$A170,СВЦЭМ!$B$33:$B$776,O$155)+'СЕТ СН'!$F$12</f>
        <v>99.771652230000001</v>
      </c>
      <c r="P170" s="36">
        <f>SUMIFS(СВЦЭМ!$E$33:$E$776,СВЦЭМ!$A$33:$A$776,$A170,СВЦЭМ!$B$33:$B$776,P$155)+'СЕТ СН'!$F$12</f>
        <v>101.49534051000001</v>
      </c>
      <c r="Q170" s="36">
        <f>SUMIFS(СВЦЭМ!$E$33:$E$776,СВЦЭМ!$A$33:$A$776,$A170,СВЦЭМ!$B$33:$B$776,Q$155)+'СЕТ СН'!$F$12</f>
        <v>95.816158520000002</v>
      </c>
      <c r="R170" s="36">
        <f>SUMIFS(СВЦЭМ!$E$33:$E$776,СВЦЭМ!$A$33:$A$776,$A170,СВЦЭМ!$B$33:$B$776,R$155)+'СЕТ СН'!$F$12</f>
        <v>90.048862900000003</v>
      </c>
      <c r="S170" s="36">
        <f>SUMIFS(СВЦЭМ!$E$33:$E$776,СВЦЭМ!$A$33:$A$776,$A170,СВЦЭМ!$B$33:$B$776,S$155)+'СЕТ СН'!$F$12</f>
        <v>91.393895720000003</v>
      </c>
      <c r="T170" s="36">
        <f>SUMIFS(СВЦЭМ!$E$33:$E$776,СВЦЭМ!$A$33:$A$776,$A170,СВЦЭМ!$B$33:$B$776,T$155)+'СЕТ СН'!$F$12</f>
        <v>106.64248909</v>
      </c>
      <c r="U170" s="36">
        <f>SUMIFS(СВЦЭМ!$E$33:$E$776,СВЦЭМ!$A$33:$A$776,$A170,СВЦЭМ!$B$33:$B$776,U$155)+'СЕТ СН'!$F$12</f>
        <v>97.521787149999994</v>
      </c>
      <c r="V170" s="36">
        <f>SUMIFS(СВЦЭМ!$E$33:$E$776,СВЦЭМ!$A$33:$A$776,$A170,СВЦЭМ!$B$33:$B$776,V$155)+'СЕТ СН'!$F$12</f>
        <v>92.979537219999997</v>
      </c>
      <c r="W170" s="36">
        <f>SUMIFS(СВЦЭМ!$E$33:$E$776,СВЦЭМ!$A$33:$A$776,$A170,СВЦЭМ!$B$33:$B$776,W$155)+'СЕТ СН'!$F$12</f>
        <v>94.394592079999995</v>
      </c>
      <c r="X170" s="36">
        <f>SUMIFS(СВЦЭМ!$E$33:$E$776,СВЦЭМ!$A$33:$A$776,$A170,СВЦЭМ!$B$33:$B$776,X$155)+'СЕТ СН'!$F$12</f>
        <v>89.903933949999995</v>
      </c>
      <c r="Y170" s="36">
        <f>SUMIFS(СВЦЭМ!$E$33:$E$776,СВЦЭМ!$A$33:$A$776,$A170,СВЦЭМ!$B$33:$B$776,Y$155)+'СЕТ СН'!$F$12</f>
        <v>91.70884839</v>
      </c>
    </row>
    <row r="171" spans="1:25" ht="15.75" x14ac:dyDescent="0.2">
      <c r="A171" s="35">
        <f t="shared" si="4"/>
        <v>43632</v>
      </c>
      <c r="B171" s="36">
        <f>SUMIFS(СВЦЭМ!$E$33:$E$776,СВЦЭМ!$A$33:$A$776,$A171,СВЦЭМ!$B$33:$B$776,B$155)+'СЕТ СН'!$F$12</f>
        <v>102.59633529</v>
      </c>
      <c r="C171" s="36">
        <f>SUMIFS(СВЦЭМ!$E$33:$E$776,СВЦЭМ!$A$33:$A$776,$A171,СВЦЭМ!$B$33:$B$776,C$155)+'СЕТ СН'!$F$12</f>
        <v>106.86402145</v>
      </c>
      <c r="D171" s="36">
        <f>SUMIFS(СВЦЭМ!$E$33:$E$776,СВЦЭМ!$A$33:$A$776,$A171,СВЦЭМ!$B$33:$B$776,D$155)+'СЕТ СН'!$F$12</f>
        <v>110.24798864</v>
      </c>
      <c r="E171" s="36">
        <f>SUMIFS(СВЦЭМ!$E$33:$E$776,СВЦЭМ!$A$33:$A$776,$A171,СВЦЭМ!$B$33:$B$776,E$155)+'СЕТ СН'!$F$12</f>
        <v>111.91384042</v>
      </c>
      <c r="F171" s="36">
        <f>SUMIFS(СВЦЭМ!$E$33:$E$776,СВЦЭМ!$A$33:$A$776,$A171,СВЦЭМ!$B$33:$B$776,F$155)+'СЕТ СН'!$F$12</f>
        <v>113.52542776</v>
      </c>
      <c r="G171" s="36">
        <f>SUMIFS(СВЦЭМ!$E$33:$E$776,СВЦЭМ!$A$33:$A$776,$A171,СВЦЭМ!$B$33:$B$776,G$155)+'СЕТ СН'!$F$12</f>
        <v>112.75571361</v>
      </c>
      <c r="H171" s="36">
        <f>SUMIFS(СВЦЭМ!$E$33:$E$776,СВЦЭМ!$A$33:$A$776,$A171,СВЦЭМ!$B$33:$B$776,H$155)+'СЕТ СН'!$F$12</f>
        <v>111.19659356</v>
      </c>
      <c r="I171" s="36">
        <f>SUMIFS(СВЦЭМ!$E$33:$E$776,СВЦЭМ!$A$33:$A$776,$A171,СВЦЭМ!$B$33:$B$776,I$155)+'СЕТ СН'!$F$12</f>
        <v>106.21113975999999</v>
      </c>
      <c r="J171" s="36">
        <f>SUMIFS(СВЦЭМ!$E$33:$E$776,СВЦЭМ!$A$33:$A$776,$A171,СВЦЭМ!$B$33:$B$776,J$155)+'СЕТ СН'!$F$12</f>
        <v>101.66629211</v>
      </c>
      <c r="K171" s="36">
        <f>SUMIFS(СВЦЭМ!$E$33:$E$776,СВЦЭМ!$A$33:$A$776,$A171,СВЦЭМ!$B$33:$B$776,K$155)+'СЕТ СН'!$F$12</f>
        <v>97.677027649999999</v>
      </c>
      <c r="L171" s="36">
        <f>SUMIFS(СВЦЭМ!$E$33:$E$776,СВЦЭМ!$A$33:$A$776,$A171,СВЦЭМ!$B$33:$B$776,L$155)+'СЕТ СН'!$F$12</f>
        <v>94.190886599999999</v>
      </c>
      <c r="M171" s="36">
        <f>SUMIFS(СВЦЭМ!$E$33:$E$776,СВЦЭМ!$A$33:$A$776,$A171,СВЦЭМ!$B$33:$B$776,M$155)+'СЕТ СН'!$F$12</f>
        <v>93.96441944</v>
      </c>
      <c r="N171" s="36">
        <f>SUMIFS(СВЦЭМ!$E$33:$E$776,СВЦЭМ!$A$33:$A$776,$A171,СВЦЭМ!$B$33:$B$776,N$155)+'СЕТ СН'!$F$12</f>
        <v>92.849845909999999</v>
      </c>
      <c r="O171" s="36">
        <f>SUMIFS(СВЦЭМ!$E$33:$E$776,СВЦЭМ!$A$33:$A$776,$A171,СВЦЭМ!$B$33:$B$776,O$155)+'СЕТ СН'!$F$12</f>
        <v>94.314891509999995</v>
      </c>
      <c r="P171" s="36">
        <f>SUMIFS(СВЦЭМ!$E$33:$E$776,СВЦЭМ!$A$33:$A$776,$A171,СВЦЭМ!$B$33:$B$776,P$155)+'СЕТ СН'!$F$12</f>
        <v>100.11889913</v>
      </c>
      <c r="Q171" s="36">
        <f>SUMIFS(СВЦЭМ!$E$33:$E$776,СВЦЭМ!$A$33:$A$776,$A171,СВЦЭМ!$B$33:$B$776,Q$155)+'СЕТ СН'!$F$12</f>
        <v>95.557737950000003</v>
      </c>
      <c r="R171" s="36">
        <f>SUMIFS(СВЦЭМ!$E$33:$E$776,СВЦЭМ!$A$33:$A$776,$A171,СВЦЭМ!$B$33:$B$776,R$155)+'СЕТ СН'!$F$12</f>
        <v>100.66032014</v>
      </c>
      <c r="S171" s="36">
        <f>SUMIFS(СВЦЭМ!$E$33:$E$776,СВЦЭМ!$A$33:$A$776,$A171,СВЦЭМ!$B$33:$B$776,S$155)+'СЕТ СН'!$F$12</f>
        <v>102.70591004000001</v>
      </c>
      <c r="T171" s="36">
        <f>SUMIFS(СВЦЭМ!$E$33:$E$776,СВЦЭМ!$A$33:$A$776,$A171,СВЦЭМ!$B$33:$B$776,T$155)+'СЕТ СН'!$F$12</f>
        <v>103.69535035</v>
      </c>
      <c r="U171" s="36">
        <f>SUMIFS(СВЦЭМ!$E$33:$E$776,СВЦЭМ!$A$33:$A$776,$A171,СВЦЭМ!$B$33:$B$776,U$155)+'СЕТ СН'!$F$12</f>
        <v>103.68887126</v>
      </c>
      <c r="V171" s="36">
        <f>SUMIFS(СВЦЭМ!$E$33:$E$776,СВЦЭМ!$A$33:$A$776,$A171,СВЦЭМ!$B$33:$B$776,V$155)+'СЕТ СН'!$F$12</f>
        <v>105.73921258</v>
      </c>
      <c r="W171" s="36">
        <f>SUMIFS(СВЦЭМ!$E$33:$E$776,СВЦЭМ!$A$33:$A$776,$A171,СВЦЭМ!$B$33:$B$776,W$155)+'СЕТ СН'!$F$12</f>
        <v>110.91562279999999</v>
      </c>
      <c r="X171" s="36">
        <f>SUMIFS(СВЦЭМ!$E$33:$E$776,СВЦЭМ!$A$33:$A$776,$A171,СВЦЭМ!$B$33:$B$776,X$155)+'СЕТ СН'!$F$12</f>
        <v>104.9915652</v>
      </c>
      <c r="Y171" s="36">
        <f>SUMIFS(СВЦЭМ!$E$33:$E$776,СВЦЭМ!$A$33:$A$776,$A171,СВЦЭМ!$B$33:$B$776,Y$155)+'СЕТ СН'!$F$12</f>
        <v>100.21899087</v>
      </c>
    </row>
    <row r="172" spans="1:25" ht="15.75" x14ac:dyDescent="0.2">
      <c r="A172" s="35">
        <f t="shared" si="4"/>
        <v>43633</v>
      </c>
      <c r="B172" s="36">
        <f>SUMIFS(СВЦЭМ!$E$33:$E$776,СВЦЭМ!$A$33:$A$776,$A172,СВЦЭМ!$B$33:$B$776,B$155)+'СЕТ СН'!$F$12</f>
        <v>111.25310737</v>
      </c>
      <c r="C172" s="36">
        <f>SUMIFS(СВЦЭМ!$E$33:$E$776,СВЦЭМ!$A$33:$A$776,$A172,СВЦЭМ!$B$33:$B$776,C$155)+'СЕТ СН'!$F$12</f>
        <v>116.82892029</v>
      </c>
      <c r="D172" s="36">
        <f>SUMIFS(СВЦЭМ!$E$33:$E$776,СВЦЭМ!$A$33:$A$776,$A172,СВЦЭМ!$B$33:$B$776,D$155)+'СЕТ СН'!$F$12</f>
        <v>122.9105129</v>
      </c>
      <c r="E172" s="36">
        <f>SUMIFS(СВЦЭМ!$E$33:$E$776,СВЦЭМ!$A$33:$A$776,$A172,СВЦЭМ!$B$33:$B$776,E$155)+'СЕТ СН'!$F$12</f>
        <v>125.6483451</v>
      </c>
      <c r="F172" s="36">
        <f>SUMIFS(СВЦЭМ!$E$33:$E$776,СВЦЭМ!$A$33:$A$776,$A172,СВЦЭМ!$B$33:$B$776,F$155)+'СЕТ СН'!$F$12</f>
        <v>128.52907031000001</v>
      </c>
      <c r="G172" s="36">
        <f>SUMIFS(СВЦЭМ!$E$33:$E$776,СВЦЭМ!$A$33:$A$776,$A172,СВЦЭМ!$B$33:$B$776,G$155)+'СЕТ СН'!$F$12</f>
        <v>127.42063827</v>
      </c>
      <c r="H172" s="36">
        <f>SUMIFS(СВЦЭМ!$E$33:$E$776,СВЦЭМ!$A$33:$A$776,$A172,СВЦЭМ!$B$33:$B$776,H$155)+'СЕТ СН'!$F$12</f>
        <v>116.21775626</v>
      </c>
      <c r="I172" s="36">
        <f>SUMIFS(СВЦЭМ!$E$33:$E$776,СВЦЭМ!$A$33:$A$776,$A172,СВЦЭМ!$B$33:$B$776,I$155)+'СЕТ СН'!$F$12</f>
        <v>110.92827327000001</v>
      </c>
      <c r="J172" s="36">
        <f>SUMIFS(СВЦЭМ!$E$33:$E$776,СВЦЭМ!$A$33:$A$776,$A172,СВЦЭМ!$B$33:$B$776,J$155)+'СЕТ СН'!$F$12</f>
        <v>108.44097213000001</v>
      </c>
      <c r="K172" s="36">
        <f>SUMIFS(СВЦЭМ!$E$33:$E$776,СВЦЭМ!$A$33:$A$776,$A172,СВЦЭМ!$B$33:$B$776,K$155)+'СЕТ СН'!$F$12</f>
        <v>105.43932092999999</v>
      </c>
      <c r="L172" s="36">
        <f>SUMIFS(СВЦЭМ!$E$33:$E$776,СВЦЭМ!$A$33:$A$776,$A172,СВЦЭМ!$B$33:$B$776,L$155)+'СЕТ СН'!$F$12</f>
        <v>103.39150429</v>
      </c>
      <c r="M172" s="36">
        <f>SUMIFS(СВЦЭМ!$E$33:$E$776,СВЦЭМ!$A$33:$A$776,$A172,СВЦЭМ!$B$33:$B$776,M$155)+'СЕТ СН'!$F$12</f>
        <v>103.86808572</v>
      </c>
      <c r="N172" s="36">
        <f>SUMIFS(СВЦЭМ!$E$33:$E$776,СВЦЭМ!$A$33:$A$776,$A172,СВЦЭМ!$B$33:$B$776,N$155)+'СЕТ СН'!$F$12</f>
        <v>104.73963696</v>
      </c>
      <c r="O172" s="36">
        <f>SUMIFS(СВЦЭМ!$E$33:$E$776,СВЦЭМ!$A$33:$A$776,$A172,СВЦЭМ!$B$33:$B$776,O$155)+'СЕТ СН'!$F$12</f>
        <v>104.78559086999999</v>
      </c>
      <c r="P172" s="36">
        <f>SUMIFS(СВЦЭМ!$E$33:$E$776,СВЦЭМ!$A$33:$A$776,$A172,СВЦЭМ!$B$33:$B$776,P$155)+'СЕТ СН'!$F$12</f>
        <v>107.96355771</v>
      </c>
      <c r="Q172" s="36">
        <f>SUMIFS(СВЦЭМ!$E$33:$E$776,СВЦЭМ!$A$33:$A$776,$A172,СВЦЭМ!$B$33:$B$776,Q$155)+'СЕТ СН'!$F$12</f>
        <v>106.5583498</v>
      </c>
      <c r="R172" s="36">
        <f>SUMIFS(СВЦЭМ!$E$33:$E$776,СВЦЭМ!$A$33:$A$776,$A172,СВЦЭМ!$B$33:$B$776,R$155)+'СЕТ СН'!$F$12</f>
        <v>113.20025147</v>
      </c>
      <c r="S172" s="36">
        <f>SUMIFS(СВЦЭМ!$E$33:$E$776,СВЦЭМ!$A$33:$A$776,$A172,СВЦЭМ!$B$33:$B$776,S$155)+'СЕТ СН'!$F$12</f>
        <v>114.77151954999999</v>
      </c>
      <c r="T172" s="36">
        <f>SUMIFS(СВЦЭМ!$E$33:$E$776,СВЦЭМ!$A$33:$A$776,$A172,СВЦЭМ!$B$33:$B$776,T$155)+'СЕТ СН'!$F$12</f>
        <v>115.88199441</v>
      </c>
      <c r="U172" s="36">
        <f>SUMIFS(СВЦЭМ!$E$33:$E$776,СВЦЭМ!$A$33:$A$776,$A172,СВЦЭМ!$B$33:$B$776,U$155)+'СЕТ СН'!$F$12</f>
        <v>115.2165026</v>
      </c>
      <c r="V172" s="36">
        <f>SUMIFS(СВЦЭМ!$E$33:$E$776,СВЦЭМ!$A$33:$A$776,$A172,СВЦЭМ!$B$33:$B$776,V$155)+'СЕТ СН'!$F$12</f>
        <v>115.83354627</v>
      </c>
      <c r="W172" s="36">
        <f>SUMIFS(СВЦЭМ!$E$33:$E$776,СВЦЭМ!$A$33:$A$776,$A172,СВЦЭМ!$B$33:$B$776,W$155)+'СЕТ СН'!$F$12</f>
        <v>118.77685495</v>
      </c>
      <c r="X172" s="36">
        <f>SUMIFS(СВЦЭМ!$E$33:$E$776,СВЦЭМ!$A$33:$A$776,$A172,СВЦЭМ!$B$33:$B$776,X$155)+'СЕТ СН'!$F$12</f>
        <v>114.98390329999999</v>
      </c>
      <c r="Y172" s="36">
        <f>SUMIFS(СВЦЭМ!$E$33:$E$776,СВЦЭМ!$A$33:$A$776,$A172,СВЦЭМ!$B$33:$B$776,Y$155)+'СЕТ СН'!$F$12</f>
        <v>98.858940309999994</v>
      </c>
    </row>
    <row r="173" spans="1:25" ht="15.75" x14ac:dyDescent="0.2">
      <c r="A173" s="35">
        <f t="shared" si="4"/>
        <v>43634</v>
      </c>
      <c r="B173" s="36">
        <f>SUMIFS(СВЦЭМ!$E$33:$E$776,СВЦЭМ!$A$33:$A$776,$A173,СВЦЭМ!$B$33:$B$776,B$155)+'СЕТ СН'!$F$12</f>
        <v>134.88986147</v>
      </c>
      <c r="C173" s="36">
        <f>SUMIFS(СВЦЭМ!$E$33:$E$776,СВЦЭМ!$A$33:$A$776,$A173,СВЦЭМ!$B$33:$B$776,C$155)+'СЕТ СН'!$F$12</f>
        <v>143.09840005000001</v>
      </c>
      <c r="D173" s="36">
        <f>SUMIFS(СВЦЭМ!$E$33:$E$776,СВЦЭМ!$A$33:$A$776,$A173,СВЦЭМ!$B$33:$B$776,D$155)+'СЕТ СН'!$F$12</f>
        <v>145.98644948</v>
      </c>
      <c r="E173" s="36">
        <f>SUMIFS(СВЦЭМ!$E$33:$E$776,СВЦЭМ!$A$33:$A$776,$A173,СВЦЭМ!$B$33:$B$776,E$155)+'СЕТ СН'!$F$12</f>
        <v>149.43561722999999</v>
      </c>
      <c r="F173" s="36">
        <f>SUMIFS(СВЦЭМ!$E$33:$E$776,СВЦЭМ!$A$33:$A$776,$A173,СВЦЭМ!$B$33:$B$776,F$155)+'СЕТ СН'!$F$12</f>
        <v>148.48107583999999</v>
      </c>
      <c r="G173" s="36">
        <f>SUMIFS(СВЦЭМ!$E$33:$E$776,СВЦЭМ!$A$33:$A$776,$A173,СВЦЭМ!$B$33:$B$776,G$155)+'СЕТ СН'!$F$12</f>
        <v>144.75970297999999</v>
      </c>
      <c r="H173" s="36">
        <f>SUMIFS(СВЦЭМ!$E$33:$E$776,СВЦЭМ!$A$33:$A$776,$A173,СВЦЭМ!$B$33:$B$776,H$155)+'СЕТ СН'!$F$12</f>
        <v>138.40173060999999</v>
      </c>
      <c r="I173" s="36">
        <f>SUMIFS(СВЦЭМ!$E$33:$E$776,СВЦЭМ!$A$33:$A$776,$A173,СВЦЭМ!$B$33:$B$776,I$155)+'СЕТ СН'!$F$12</f>
        <v>129.58081919</v>
      </c>
      <c r="J173" s="36">
        <f>SUMIFS(СВЦЭМ!$E$33:$E$776,СВЦЭМ!$A$33:$A$776,$A173,СВЦЭМ!$B$33:$B$776,J$155)+'СЕТ СН'!$F$12</f>
        <v>118.81521394000001</v>
      </c>
      <c r="K173" s="36">
        <f>SUMIFS(СВЦЭМ!$E$33:$E$776,СВЦЭМ!$A$33:$A$776,$A173,СВЦЭМ!$B$33:$B$776,K$155)+'СЕТ СН'!$F$12</f>
        <v>112.9752117</v>
      </c>
      <c r="L173" s="36">
        <f>SUMIFS(СВЦЭМ!$E$33:$E$776,СВЦЭМ!$A$33:$A$776,$A173,СВЦЭМ!$B$33:$B$776,L$155)+'СЕТ СН'!$F$12</f>
        <v>112.51720979</v>
      </c>
      <c r="M173" s="36">
        <f>SUMIFS(СВЦЭМ!$E$33:$E$776,СВЦЭМ!$A$33:$A$776,$A173,СВЦЭМ!$B$33:$B$776,M$155)+'СЕТ СН'!$F$12</f>
        <v>113.77283745</v>
      </c>
      <c r="N173" s="36">
        <f>SUMIFS(СВЦЭМ!$E$33:$E$776,СВЦЭМ!$A$33:$A$776,$A173,СВЦЭМ!$B$33:$B$776,N$155)+'СЕТ СН'!$F$12</f>
        <v>114.01022531</v>
      </c>
      <c r="O173" s="36">
        <f>SUMIFS(СВЦЭМ!$E$33:$E$776,СВЦЭМ!$A$33:$A$776,$A173,СВЦЭМ!$B$33:$B$776,O$155)+'СЕТ СН'!$F$12</f>
        <v>114.62577229999999</v>
      </c>
      <c r="P173" s="36">
        <f>SUMIFS(СВЦЭМ!$E$33:$E$776,СВЦЭМ!$A$33:$A$776,$A173,СВЦЭМ!$B$33:$B$776,P$155)+'СЕТ СН'!$F$12</f>
        <v>117.15117490999999</v>
      </c>
      <c r="Q173" s="36">
        <f>SUMIFS(СВЦЭМ!$E$33:$E$776,СВЦЭМ!$A$33:$A$776,$A173,СВЦЭМ!$B$33:$B$776,Q$155)+'СЕТ СН'!$F$12</f>
        <v>112.07777622</v>
      </c>
      <c r="R173" s="36">
        <f>SUMIFS(СВЦЭМ!$E$33:$E$776,СВЦЭМ!$A$33:$A$776,$A173,СВЦЭМ!$B$33:$B$776,R$155)+'СЕТ СН'!$F$12</f>
        <v>113.54662921000001</v>
      </c>
      <c r="S173" s="36">
        <f>SUMIFS(СВЦЭМ!$E$33:$E$776,СВЦЭМ!$A$33:$A$776,$A173,СВЦЭМ!$B$33:$B$776,S$155)+'СЕТ СН'!$F$12</f>
        <v>113.88529394</v>
      </c>
      <c r="T173" s="36">
        <f>SUMIFS(СВЦЭМ!$E$33:$E$776,СВЦЭМ!$A$33:$A$776,$A173,СВЦЭМ!$B$33:$B$776,T$155)+'СЕТ СН'!$F$12</f>
        <v>114.47320899</v>
      </c>
      <c r="U173" s="36">
        <f>SUMIFS(СВЦЭМ!$E$33:$E$776,СВЦЭМ!$A$33:$A$776,$A173,СВЦЭМ!$B$33:$B$776,U$155)+'СЕТ СН'!$F$12</f>
        <v>114.66618962</v>
      </c>
      <c r="V173" s="36">
        <f>SUMIFS(СВЦЭМ!$E$33:$E$776,СВЦЭМ!$A$33:$A$776,$A173,СВЦЭМ!$B$33:$B$776,V$155)+'СЕТ СН'!$F$12</f>
        <v>115.23003362999999</v>
      </c>
      <c r="W173" s="36">
        <f>SUMIFS(СВЦЭМ!$E$33:$E$776,СВЦЭМ!$A$33:$A$776,$A173,СВЦЭМ!$B$33:$B$776,W$155)+'СЕТ СН'!$F$12</f>
        <v>115.06370880999999</v>
      </c>
      <c r="X173" s="36">
        <f>SUMIFS(СВЦЭМ!$E$33:$E$776,СВЦЭМ!$A$33:$A$776,$A173,СВЦЭМ!$B$33:$B$776,X$155)+'СЕТ СН'!$F$12</f>
        <v>97.648617999999999</v>
      </c>
      <c r="Y173" s="36">
        <f>SUMIFS(СВЦЭМ!$E$33:$E$776,СВЦЭМ!$A$33:$A$776,$A173,СВЦЭМ!$B$33:$B$776,Y$155)+'СЕТ СН'!$F$12</f>
        <v>102.06491593</v>
      </c>
    </row>
    <row r="174" spans="1:25" ht="15.75" x14ac:dyDescent="0.2">
      <c r="A174" s="35">
        <f t="shared" si="4"/>
        <v>43635</v>
      </c>
      <c r="B174" s="36">
        <f>SUMIFS(СВЦЭМ!$E$33:$E$776,СВЦЭМ!$A$33:$A$776,$A174,СВЦЭМ!$B$33:$B$776,B$155)+'СЕТ СН'!$F$12</f>
        <v>124.31092958000001</v>
      </c>
      <c r="C174" s="36">
        <f>SUMIFS(СВЦЭМ!$E$33:$E$776,СВЦЭМ!$A$33:$A$776,$A174,СВЦЭМ!$B$33:$B$776,C$155)+'СЕТ СН'!$F$12</f>
        <v>133.10628484</v>
      </c>
      <c r="D174" s="36">
        <f>SUMIFS(СВЦЭМ!$E$33:$E$776,СВЦЭМ!$A$33:$A$776,$A174,СВЦЭМ!$B$33:$B$776,D$155)+'СЕТ СН'!$F$12</f>
        <v>139.38442483</v>
      </c>
      <c r="E174" s="36">
        <f>SUMIFS(СВЦЭМ!$E$33:$E$776,СВЦЭМ!$A$33:$A$776,$A174,СВЦЭМ!$B$33:$B$776,E$155)+'СЕТ СН'!$F$12</f>
        <v>140.93759752</v>
      </c>
      <c r="F174" s="36">
        <f>SUMIFS(СВЦЭМ!$E$33:$E$776,СВЦЭМ!$A$33:$A$776,$A174,СВЦЭМ!$B$33:$B$776,F$155)+'СЕТ СН'!$F$12</f>
        <v>139.48155715999999</v>
      </c>
      <c r="G174" s="36">
        <f>SUMIFS(СВЦЭМ!$E$33:$E$776,СВЦЭМ!$A$33:$A$776,$A174,СВЦЭМ!$B$33:$B$776,G$155)+'СЕТ СН'!$F$12</f>
        <v>139.91696200000001</v>
      </c>
      <c r="H174" s="36">
        <f>SUMIFS(СВЦЭМ!$E$33:$E$776,СВЦЭМ!$A$33:$A$776,$A174,СВЦЭМ!$B$33:$B$776,H$155)+'СЕТ СН'!$F$12</f>
        <v>129.54606275</v>
      </c>
      <c r="I174" s="36">
        <f>SUMIFS(СВЦЭМ!$E$33:$E$776,СВЦЭМ!$A$33:$A$776,$A174,СВЦЭМ!$B$33:$B$776,I$155)+'СЕТ СН'!$F$12</f>
        <v>119.65082468</v>
      </c>
      <c r="J174" s="36">
        <f>SUMIFS(СВЦЭМ!$E$33:$E$776,СВЦЭМ!$A$33:$A$776,$A174,СВЦЭМ!$B$33:$B$776,J$155)+'СЕТ СН'!$F$12</f>
        <v>115.39800534</v>
      </c>
      <c r="K174" s="36">
        <f>SUMIFS(СВЦЭМ!$E$33:$E$776,СВЦЭМ!$A$33:$A$776,$A174,СВЦЭМ!$B$33:$B$776,K$155)+'СЕТ СН'!$F$12</f>
        <v>107.40229558999999</v>
      </c>
      <c r="L174" s="36">
        <f>SUMIFS(СВЦЭМ!$E$33:$E$776,СВЦЭМ!$A$33:$A$776,$A174,СВЦЭМ!$B$33:$B$776,L$155)+'СЕТ СН'!$F$12</f>
        <v>108.27289287000001</v>
      </c>
      <c r="M174" s="36">
        <f>SUMIFS(СВЦЭМ!$E$33:$E$776,СВЦЭМ!$A$33:$A$776,$A174,СВЦЭМ!$B$33:$B$776,M$155)+'СЕТ СН'!$F$12</f>
        <v>107.81495676</v>
      </c>
      <c r="N174" s="36">
        <f>SUMIFS(СВЦЭМ!$E$33:$E$776,СВЦЭМ!$A$33:$A$776,$A174,СВЦЭМ!$B$33:$B$776,N$155)+'СЕТ СН'!$F$12</f>
        <v>112.72616054</v>
      </c>
      <c r="O174" s="36">
        <f>SUMIFS(СВЦЭМ!$E$33:$E$776,СВЦЭМ!$A$33:$A$776,$A174,СВЦЭМ!$B$33:$B$776,O$155)+'СЕТ СН'!$F$12</f>
        <v>109.76617227</v>
      </c>
      <c r="P174" s="36">
        <f>SUMIFS(СВЦЭМ!$E$33:$E$776,СВЦЭМ!$A$33:$A$776,$A174,СВЦЭМ!$B$33:$B$776,P$155)+'СЕТ СН'!$F$12</f>
        <v>110.80959393000001</v>
      </c>
      <c r="Q174" s="36">
        <f>SUMIFS(СВЦЭМ!$E$33:$E$776,СВЦЭМ!$A$33:$A$776,$A174,СВЦЭМ!$B$33:$B$776,Q$155)+'СЕТ СН'!$F$12</f>
        <v>103.99690004</v>
      </c>
      <c r="R174" s="36">
        <f>SUMIFS(СВЦЭМ!$E$33:$E$776,СВЦЭМ!$A$33:$A$776,$A174,СВЦЭМ!$B$33:$B$776,R$155)+'СЕТ СН'!$F$12</f>
        <v>96.639828069999993</v>
      </c>
      <c r="S174" s="36">
        <f>SUMIFS(СВЦЭМ!$E$33:$E$776,СВЦЭМ!$A$33:$A$776,$A174,СВЦЭМ!$B$33:$B$776,S$155)+'СЕТ СН'!$F$12</f>
        <v>101.60402571</v>
      </c>
      <c r="T174" s="36">
        <f>SUMIFS(СВЦЭМ!$E$33:$E$776,СВЦЭМ!$A$33:$A$776,$A174,СВЦЭМ!$B$33:$B$776,T$155)+'СЕТ СН'!$F$12</f>
        <v>99.488394369999995</v>
      </c>
      <c r="U174" s="36">
        <f>SUMIFS(СВЦЭМ!$E$33:$E$776,СВЦЭМ!$A$33:$A$776,$A174,СВЦЭМ!$B$33:$B$776,U$155)+'СЕТ СН'!$F$12</f>
        <v>98.323394840000006</v>
      </c>
      <c r="V174" s="36">
        <f>SUMIFS(СВЦЭМ!$E$33:$E$776,СВЦЭМ!$A$33:$A$776,$A174,СВЦЭМ!$B$33:$B$776,V$155)+'СЕТ СН'!$F$12</f>
        <v>96.800931869999999</v>
      </c>
      <c r="W174" s="36">
        <f>SUMIFS(СВЦЭМ!$E$33:$E$776,СВЦЭМ!$A$33:$A$776,$A174,СВЦЭМ!$B$33:$B$776,W$155)+'СЕТ СН'!$F$12</f>
        <v>94.874547989999996</v>
      </c>
      <c r="X174" s="36">
        <f>SUMIFS(СВЦЭМ!$E$33:$E$776,СВЦЭМ!$A$33:$A$776,$A174,СВЦЭМ!$B$33:$B$776,X$155)+'СЕТ СН'!$F$12</f>
        <v>96.836960849999997</v>
      </c>
      <c r="Y174" s="36">
        <f>SUMIFS(СВЦЭМ!$E$33:$E$776,СВЦЭМ!$A$33:$A$776,$A174,СВЦЭМ!$B$33:$B$776,Y$155)+'СЕТ СН'!$F$12</f>
        <v>109.34761408999999</v>
      </c>
    </row>
    <row r="175" spans="1:25" ht="15.75" x14ac:dyDescent="0.2">
      <c r="A175" s="35">
        <f t="shared" si="4"/>
        <v>43636</v>
      </c>
      <c r="B175" s="36">
        <f>SUMIFS(СВЦЭМ!$E$33:$E$776,СВЦЭМ!$A$33:$A$776,$A175,СВЦЭМ!$B$33:$B$776,B$155)+'СЕТ СН'!$F$12</f>
        <v>116.83400652</v>
      </c>
      <c r="C175" s="36">
        <f>SUMIFS(СВЦЭМ!$E$33:$E$776,СВЦЭМ!$A$33:$A$776,$A175,СВЦЭМ!$B$33:$B$776,C$155)+'СЕТ СН'!$F$12</f>
        <v>124.96202715</v>
      </c>
      <c r="D175" s="36">
        <f>SUMIFS(СВЦЭМ!$E$33:$E$776,СВЦЭМ!$A$33:$A$776,$A175,СВЦЭМ!$B$33:$B$776,D$155)+'СЕТ СН'!$F$12</f>
        <v>130.57662033</v>
      </c>
      <c r="E175" s="36">
        <f>SUMIFS(СВЦЭМ!$E$33:$E$776,СВЦЭМ!$A$33:$A$776,$A175,СВЦЭМ!$B$33:$B$776,E$155)+'СЕТ СН'!$F$12</f>
        <v>131.22115689</v>
      </c>
      <c r="F175" s="36">
        <f>SUMIFS(СВЦЭМ!$E$33:$E$776,СВЦЭМ!$A$33:$A$776,$A175,СВЦЭМ!$B$33:$B$776,F$155)+'СЕТ СН'!$F$12</f>
        <v>131.33465494000001</v>
      </c>
      <c r="G175" s="36">
        <f>SUMIFS(СВЦЭМ!$E$33:$E$776,СВЦЭМ!$A$33:$A$776,$A175,СВЦЭМ!$B$33:$B$776,G$155)+'СЕТ СН'!$F$12</f>
        <v>133.54621086</v>
      </c>
      <c r="H175" s="36">
        <f>SUMIFS(СВЦЭМ!$E$33:$E$776,СВЦЭМ!$A$33:$A$776,$A175,СВЦЭМ!$B$33:$B$776,H$155)+'СЕТ СН'!$F$12</f>
        <v>132.14064442</v>
      </c>
      <c r="I175" s="36">
        <f>SUMIFS(СВЦЭМ!$E$33:$E$776,СВЦЭМ!$A$33:$A$776,$A175,СВЦЭМ!$B$33:$B$776,I$155)+'СЕТ СН'!$F$12</f>
        <v>128.11914823000001</v>
      </c>
      <c r="J175" s="36">
        <f>SUMIFS(СВЦЭМ!$E$33:$E$776,СВЦЭМ!$A$33:$A$776,$A175,СВЦЭМ!$B$33:$B$776,J$155)+'СЕТ СН'!$F$12</f>
        <v>123.76598274</v>
      </c>
      <c r="K175" s="36">
        <f>SUMIFS(СВЦЭМ!$E$33:$E$776,СВЦЭМ!$A$33:$A$776,$A175,СВЦЭМ!$B$33:$B$776,K$155)+'СЕТ СН'!$F$12</f>
        <v>119.25481709</v>
      </c>
      <c r="L175" s="36">
        <f>SUMIFS(СВЦЭМ!$E$33:$E$776,СВЦЭМ!$A$33:$A$776,$A175,СВЦЭМ!$B$33:$B$776,L$155)+'СЕТ СН'!$F$12</f>
        <v>119.79102863999999</v>
      </c>
      <c r="M175" s="36">
        <f>SUMIFS(СВЦЭМ!$E$33:$E$776,СВЦЭМ!$A$33:$A$776,$A175,СВЦЭМ!$B$33:$B$776,M$155)+'СЕТ СН'!$F$12</f>
        <v>120.28162673</v>
      </c>
      <c r="N175" s="36">
        <f>SUMIFS(СВЦЭМ!$E$33:$E$776,СВЦЭМ!$A$33:$A$776,$A175,СВЦЭМ!$B$33:$B$776,N$155)+'СЕТ СН'!$F$12</f>
        <v>120.98324301</v>
      </c>
      <c r="O175" s="36">
        <f>SUMIFS(СВЦЭМ!$E$33:$E$776,СВЦЭМ!$A$33:$A$776,$A175,СВЦЭМ!$B$33:$B$776,O$155)+'СЕТ СН'!$F$12</f>
        <v>121.37569358</v>
      </c>
      <c r="P175" s="36">
        <f>SUMIFS(СВЦЭМ!$E$33:$E$776,СВЦЭМ!$A$33:$A$776,$A175,СВЦЭМ!$B$33:$B$776,P$155)+'СЕТ СН'!$F$12</f>
        <v>123.16627849</v>
      </c>
      <c r="Q175" s="36">
        <f>SUMIFS(СВЦЭМ!$E$33:$E$776,СВЦЭМ!$A$33:$A$776,$A175,СВЦЭМ!$B$33:$B$776,Q$155)+'СЕТ СН'!$F$12</f>
        <v>116.90954062</v>
      </c>
      <c r="R175" s="36">
        <f>SUMIFS(СВЦЭМ!$E$33:$E$776,СВЦЭМ!$A$33:$A$776,$A175,СВЦЭМ!$B$33:$B$776,R$155)+'СЕТ СН'!$F$12</f>
        <v>108.23302848</v>
      </c>
      <c r="S175" s="36">
        <f>SUMIFS(СВЦЭМ!$E$33:$E$776,СВЦЭМ!$A$33:$A$776,$A175,СВЦЭМ!$B$33:$B$776,S$155)+'СЕТ СН'!$F$12</f>
        <v>108.96053082</v>
      </c>
      <c r="T175" s="36">
        <f>SUMIFS(СВЦЭМ!$E$33:$E$776,СВЦЭМ!$A$33:$A$776,$A175,СВЦЭМ!$B$33:$B$776,T$155)+'СЕТ СН'!$F$12</f>
        <v>110.04639443000001</v>
      </c>
      <c r="U175" s="36">
        <f>SUMIFS(СВЦЭМ!$E$33:$E$776,СВЦЭМ!$A$33:$A$776,$A175,СВЦЭМ!$B$33:$B$776,U$155)+'СЕТ СН'!$F$12</f>
        <v>112.25925228</v>
      </c>
      <c r="V175" s="36">
        <f>SUMIFS(СВЦЭМ!$E$33:$E$776,СВЦЭМ!$A$33:$A$776,$A175,СВЦЭМ!$B$33:$B$776,V$155)+'СЕТ СН'!$F$12</f>
        <v>115.38534911000001</v>
      </c>
      <c r="W175" s="36">
        <f>SUMIFS(СВЦЭМ!$E$33:$E$776,СВЦЭМ!$A$33:$A$776,$A175,СВЦЭМ!$B$33:$B$776,W$155)+'СЕТ СН'!$F$12</f>
        <v>116.08222592</v>
      </c>
      <c r="X175" s="36">
        <f>SUMIFS(СВЦЭМ!$E$33:$E$776,СВЦЭМ!$A$33:$A$776,$A175,СВЦЭМ!$B$33:$B$776,X$155)+'СЕТ СН'!$F$12</f>
        <v>114.3857825</v>
      </c>
      <c r="Y175" s="36">
        <f>SUMIFS(СВЦЭМ!$E$33:$E$776,СВЦЭМ!$A$33:$A$776,$A175,СВЦЭМ!$B$33:$B$776,Y$155)+'СЕТ СН'!$F$12</f>
        <v>121.15201954</v>
      </c>
    </row>
    <row r="176" spans="1:25" ht="15.75" x14ac:dyDescent="0.2">
      <c r="A176" s="35">
        <f t="shared" si="4"/>
        <v>43637</v>
      </c>
      <c r="B176" s="36">
        <f>SUMIFS(СВЦЭМ!$E$33:$E$776,СВЦЭМ!$A$33:$A$776,$A176,СВЦЭМ!$B$33:$B$776,B$155)+'СЕТ СН'!$F$12</f>
        <v>119.71032794</v>
      </c>
      <c r="C176" s="36">
        <f>SUMIFS(СВЦЭМ!$E$33:$E$776,СВЦЭМ!$A$33:$A$776,$A176,СВЦЭМ!$B$33:$B$776,C$155)+'СЕТ СН'!$F$12</f>
        <v>120.30437925</v>
      </c>
      <c r="D176" s="36">
        <f>SUMIFS(СВЦЭМ!$E$33:$E$776,СВЦЭМ!$A$33:$A$776,$A176,СВЦЭМ!$B$33:$B$776,D$155)+'СЕТ СН'!$F$12</f>
        <v>124.37218454000001</v>
      </c>
      <c r="E176" s="36">
        <f>SUMIFS(СВЦЭМ!$E$33:$E$776,СВЦЭМ!$A$33:$A$776,$A176,СВЦЭМ!$B$33:$B$776,E$155)+'СЕТ СН'!$F$12</f>
        <v>130.4308225</v>
      </c>
      <c r="F176" s="36">
        <f>SUMIFS(СВЦЭМ!$E$33:$E$776,СВЦЭМ!$A$33:$A$776,$A176,СВЦЭМ!$B$33:$B$776,F$155)+'СЕТ СН'!$F$12</f>
        <v>131.6626727</v>
      </c>
      <c r="G176" s="36">
        <f>SUMIFS(СВЦЭМ!$E$33:$E$776,СВЦЭМ!$A$33:$A$776,$A176,СВЦЭМ!$B$33:$B$776,G$155)+'СЕТ СН'!$F$12</f>
        <v>132.36680944</v>
      </c>
      <c r="H176" s="36">
        <f>SUMIFS(СВЦЭМ!$E$33:$E$776,СВЦЭМ!$A$33:$A$776,$A176,СВЦЭМ!$B$33:$B$776,H$155)+'СЕТ СН'!$F$12</f>
        <v>122.95236878999999</v>
      </c>
      <c r="I176" s="36">
        <f>SUMIFS(СВЦЭМ!$E$33:$E$776,СВЦЭМ!$A$33:$A$776,$A176,СВЦЭМ!$B$33:$B$776,I$155)+'СЕТ СН'!$F$12</f>
        <v>121.14657069</v>
      </c>
      <c r="J176" s="36">
        <f>SUMIFS(СВЦЭМ!$E$33:$E$776,СВЦЭМ!$A$33:$A$776,$A176,СВЦЭМ!$B$33:$B$776,J$155)+'СЕТ СН'!$F$12</f>
        <v>122.04145432</v>
      </c>
      <c r="K176" s="36">
        <f>SUMIFS(СВЦЭМ!$E$33:$E$776,СВЦЭМ!$A$33:$A$776,$A176,СВЦЭМ!$B$33:$B$776,K$155)+'СЕТ СН'!$F$12</f>
        <v>121.87856816</v>
      </c>
      <c r="L176" s="36">
        <f>SUMIFS(СВЦЭМ!$E$33:$E$776,СВЦЭМ!$A$33:$A$776,$A176,СВЦЭМ!$B$33:$B$776,L$155)+'СЕТ СН'!$F$12</f>
        <v>123.69380741000001</v>
      </c>
      <c r="M176" s="36">
        <f>SUMIFS(СВЦЭМ!$E$33:$E$776,СВЦЭМ!$A$33:$A$776,$A176,СВЦЭМ!$B$33:$B$776,M$155)+'СЕТ СН'!$F$12</f>
        <v>121.93582567999999</v>
      </c>
      <c r="N176" s="36">
        <f>SUMIFS(СВЦЭМ!$E$33:$E$776,СВЦЭМ!$A$33:$A$776,$A176,СВЦЭМ!$B$33:$B$776,N$155)+'СЕТ СН'!$F$12</f>
        <v>121.7043346</v>
      </c>
      <c r="O176" s="36">
        <f>SUMIFS(СВЦЭМ!$E$33:$E$776,СВЦЭМ!$A$33:$A$776,$A176,СВЦЭМ!$B$33:$B$776,O$155)+'СЕТ СН'!$F$12</f>
        <v>121.78459485</v>
      </c>
      <c r="P176" s="36">
        <f>SUMIFS(СВЦЭМ!$E$33:$E$776,СВЦЭМ!$A$33:$A$776,$A176,СВЦЭМ!$B$33:$B$776,P$155)+'СЕТ СН'!$F$12</f>
        <v>123.37044078</v>
      </c>
      <c r="Q176" s="36">
        <f>SUMIFS(СВЦЭМ!$E$33:$E$776,СВЦЭМ!$A$33:$A$776,$A176,СВЦЭМ!$B$33:$B$776,Q$155)+'СЕТ СН'!$F$12</f>
        <v>115.48077395</v>
      </c>
      <c r="R176" s="36">
        <f>SUMIFS(СВЦЭМ!$E$33:$E$776,СВЦЭМ!$A$33:$A$776,$A176,СВЦЭМ!$B$33:$B$776,R$155)+'СЕТ СН'!$F$12</f>
        <v>105.71417827</v>
      </c>
      <c r="S176" s="36">
        <f>SUMIFS(СВЦЭМ!$E$33:$E$776,СВЦЭМ!$A$33:$A$776,$A176,СВЦЭМ!$B$33:$B$776,S$155)+'СЕТ СН'!$F$12</f>
        <v>93.784463489999993</v>
      </c>
      <c r="T176" s="36">
        <f>SUMIFS(СВЦЭМ!$E$33:$E$776,СВЦЭМ!$A$33:$A$776,$A176,СВЦЭМ!$B$33:$B$776,T$155)+'СЕТ СН'!$F$12</f>
        <v>94.443023260000004</v>
      </c>
      <c r="U176" s="36">
        <f>SUMIFS(СВЦЭМ!$E$33:$E$776,СВЦЭМ!$A$33:$A$776,$A176,СВЦЭМ!$B$33:$B$776,U$155)+'СЕТ СН'!$F$12</f>
        <v>93.660924710000003</v>
      </c>
      <c r="V176" s="36">
        <f>SUMIFS(СВЦЭМ!$E$33:$E$776,СВЦЭМ!$A$33:$A$776,$A176,СВЦЭМ!$B$33:$B$776,V$155)+'СЕТ СН'!$F$12</f>
        <v>96.11191024</v>
      </c>
      <c r="W176" s="36">
        <f>SUMIFS(СВЦЭМ!$E$33:$E$776,СВЦЭМ!$A$33:$A$776,$A176,СВЦЭМ!$B$33:$B$776,W$155)+'СЕТ СН'!$F$12</f>
        <v>98.314356900000007</v>
      </c>
      <c r="X176" s="36">
        <f>SUMIFS(СВЦЭМ!$E$33:$E$776,СВЦЭМ!$A$33:$A$776,$A176,СВЦЭМ!$B$33:$B$776,X$155)+'СЕТ СН'!$F$12</f>
        <v>94.119143750000006</v>
      </c>
      <c r="Y176" s="36">
        <f>SUMIFS(СВЦЭМ!$E$33:$E$776,СВЦЭМ!$A$33:$A$776,$A176,СВЦЭМ!$B$33:$B$776,Y$155)+'СЕТ СН'!$F$12</f>
        <v>97.690351379999996</v>
      </c>
    </row>
    <row r="177" spans="1:27" ht="15.75" x14ac:dyDescent="0.2">
      <c r="A177" s="35">
        <f t="shared" si="4"/>
        <v>43638</v>
      </c>
      <c r="B177" s="36">
        <f>SUMIFS(СВЦЭМ!$E$33:$E$776,СВЦЭМ!$A$33:$A$776,$A177,СВЦЭМ!$B$33:$B$776,B$155)+'СЕТ СН'!$F$12</f>
        <v>123.89709308</v>
      </c>
      <c r="C177" s="36">
        <f>SUMIFS(СВЦЭМ!$E$33:$E$776,СВЦЭМ!$A$33:$A$776,$A177,СВЦЭМ!$B$33:$B$776,C$155)+'СЕТ СН'!$F$12</f>
        <v>130.47665665</v>
      </c>
      <c r="D177" s="36">
        <f>SUMIFS(СВЦЭМ!$E$33:$E$776,СВЦЭМ!$A$33:$A$776,$A177,СВЦЭМ!$B$33:$B$776,D$155)+'СЕТ СН'!$F$12</f>
        <v>134.79495871</v>
      </c>
      <c r="E177" s="36">
        <f>SUMIFS(СВЦЭМ!$E$33:$E$776,СВЦЭМ!$A$33:$A$776,$A177,СВЦЭМ!$B$33:$B$776,E$155)+'СЕТ СН'!$F$12</f>
        <v>140.67119120999999</v>
      </c>
      <c r="F177" s="36">
        <f>SUMIFS(СВЦЭМ!$E$33:$E$776,СВЦЭМ!$A$33:$A$776,$A177,СВЦЭМ!$B$33:$B$776,F$155)+'СЕТ СН'!$F$12</f>
        <v>140.85544847</v>
      </c>
      <c r="G177" s="36">
        <f>SUMIFS(СВЦЭМ!$E$33:$E$776,СВЦЭМ!$A$33:$A$776,$A177,СВЦЭМ!$B$33:$B$776,G$155)+'СЕТ СН'!$F$12</f>
        <v>141.37596002999999</v>
      </c>
      <c r="H177" s="36">
        <f>SUMIFS(СВЦЭМ!$E$33:$E$776,СВЦЭМ!$A$33:$A$776,$A177,СВЦЭМ!$B$33:$B$776,H$155)+'СЕТ СН'!$F$12</f>
        <v>137.22428651000001</v>
      </c>
      <c r="I177" s="36">
        <f>SUMIFS(СВЦЭМ!$E$33:$E$776,СВЦЭМ!$A$33:$A$776,$A177,СВЦЭМ!$B$33:$B$776,I$155)+'СЕТ СН'!$F$12</f>
        <v>129.42556167999999</v>
      </c>
      <c r="J177" s="36">
        <f>SUMIFS(СВЦЭМ!$E$33:$E$776,СВЦЭМ!$A$33:$A$776,$A177,СВЦЭМ!$B$33:$B$776,J$155)+'СЕТ СН'!$F$12</f>
        <v>124.78726116</v>
      </c>
      <c r="K177" s="36">
        <f>SUMIFS(СВЦЭМ!$E$33:$E$776,СВЦЭМ!$A$33:$A$776,$A177,СВЦЭМ!$B$33:$B$776,K$155)+'СЕТ СН'!$F$12</f>
        <v>112.56035572</v>
      </c>
      <c r="L177" s="36">
        <f>SUMIFS(СВЦЭМ!$E$33:$E$776,СВЦЭМ!$A$33:$A$776,$A177,СВЦЭМ!$B$33:$B$776,L$155)+'СЕТ СН'!$F$12</f>
        <v>97.758474559999996</v>
      </c>
      <c r="M177" s="36">
        <f>SUMIFS(СВЦЭМ!$E$33:$E$776,СВЦЭМ!$A$33:$A$776,$A177,СВЦЭМ!$B$33:$B$776,M$155)+'СЕТ СН'!$F$12</f>
        <v>97.295482219999997</v>
      </c>
      <c r="N177" s="36">
        <f>SUMIFS(СВЦЭМ!$E$33:$E$776,СВЦЭМ!$A$33:$A$776,$A177,СВЦЭМ!$B$33:$B$776,N$155)+'СЕТ СН'!$F$12</f>
        <v>96.706903740000001</v>
      </c>
      <c r="O177" s="36">
        <f>SUMIFS(СВЦЭМ!$E$33:$E$776,СВЦЭМ!$A$33:$A$776,$A177,СВЦЭМ!$B$33:$B$776,O$155)+'СЕТ СН'!$F$12</f>
        <v>97.074419280000001</v>
      </c>
      <c r="P177" s="36">
        <f>SUMIFS(СВЦЭМ!$E$33:$E$776,СВЦЭМ!$A$33:$A$776,$A177,СВЦЭМ!$B$33:$B$776,P$155)+'СЕТ СН'!$F$12</f>
        <v>99.010192270000005</v>
      </c>
      <c r="Q177" s="36">
        <f>SUMIFS(СВЦЭМ!$E$33:$E$776,СВЦЭМ!$A$33:$A$776,$A177,СВЦЭМ!$B$33:$B$776,Q$155)+'СЕТ СН'!$F$12</f>
        <v>97.438405549999999</v>
      </c>
      <c r="R177" s="36">
        <f>SUMIFS(СВЦЭМ!$E$33:$E$776,СВЦЭМ!$A$33:$A$776,$A177,СВЦЭМ!$B$33:$B$776,R$155)+'СЕТ СН'!$F$12</f>
        <v>98.575266189999994</v>
      </c>
      <c r="S177" s="36">
        <f>SUMIFS(СВЦЭМ!$E$33:$E$776,СВЦЭМ!$A$33:$A$776,$A177,СВЦЭМ!$B$33:$B$776,S$155)+'СЕТ СН'!$F$12</f>
        <v>99.509295440000002</v>
      </c>
      <c r="T177" s="36">
        <f>SUMIFS(СВЦЭМ!$E$33:$E$776,СВЦЭМ!$A$33:$A$776,$A177,СВЦЭМ!$B$33:$B$776,T$155)+'СЕТ СН'!$F$12</f>
        <v>98.051138249999994</v>
      </c>
      <c r="U177" s="36">
        <f>SUMIFS(СВЦЭМ!$E$33:$E$776,СВЦЭМ!$A$33:$A$776,$A177,СВЦЭМ!$B$33:$B$776,U$155)+'СЕТ СН'!$F$12</f>
        <v>96.312394220000002</v>
      </c>
      <c r="V177" s="36">
        <f>SUMIFS(СВЦЭМ!$E$33:$E$776,СВЦЭМ!$A$33:$A$776,$A177,СВЦЭМ!$B$33:$B$776,V$155)+'СЕТ СН'!$F$12</f>
        <v>96.857871419999995</v>
      </c>
      <c r="W177" s="36">
        <f>SUMIFS(СВЦЭМ!$E$33:$E$776,СВЦЭМ!$A$33:$A$776,$A177,СВЦЭМ!$B$33:$B$776,W$155)+'СЕТ СН'!$F$12</f>
        <v>100.17815043</v>
      </c>
      <c r="X177" s="36">
        <f>SUMIFS(СВЦЭМ!$E$33:$E$776,СВЦЭМ!$A$33:$A$776,$A177,СВЦЭМ!$B$33:$B$776,X$155)+'СЕТ СН'!$F$12</f>
        <v>96.812190520000001</v>
      </c>
      <c r="Y177" s="36">
        <f>SUMIFS(СВЦЭМ!$E$33:$E$776,СВЦЭМ!$A$33:$A$776,$A177,СВЦЭМ!$B$33:$B$776,Y$155)+'СЕТ СН'!$F$12</f>
        <v>90.577635659999999</v>
      </c>
    </row>
    <row r="178" spans="1:27" ht="15.75" x14ac:dyDescent="0.2">
      <c r="A178" s="35">
        <f t="shared" si="4"/>
        <v>43639</v>
      </c>
      <c r="B178" s="36">
        <f>SUMIFS(СВЦЭМ!$E$33:$E$776,СВЦЭМ!$A$33:$A$776,$A178,СВЦЭМ!$B$33:$B$776,B$155)+'СЕТ СН'!$F$12</f>
        <v>114.53844623000001</v>
      </c>
      <c r="C178" s="36">
        <f>SUMIFS(СВЦЭМ!$E$33:$E$776,СВЦЭМ!$A$33:$A$776,$A178,СВЦЭМ!$B$33:$B$776,C$155)+'СЕТ СН'!$F$12</f>
        <v>117.87327899</v>
      </c>
      <c r="D178" s="36">
        <f>SUMIFS(СВЦЭМ!$E$33:$E$776,СВЦЭМ!$A$33:$A$776,$A178,СВЦЭМ!$B$33:$B$776,D$155)+'СЕТ СН'!$F$12</f>
        <v>125.01981369000001</v>
      </c>
      <c r="E178" s="36">
        <f>SUMIFS(СВЦЭМ!$E$33:$E$776,СВЦЭМ!$A$33:$A$776,$A178,СВЦЭМ!$B$33:$B$776,E$155)+'СЕТ СН'!$F$12</f>
        <v>127.99140754</v>
      </c>
      <c r="F178" s="36">
        <f>SUMIFS(СВЦЭМ!$E$33:$E$776,СВЦЭМ!$A$33:$A$776,$A178,СВЦЭМ!$B$33:$B$776,F$155)+'СЕТ СН'!$F$12</f>
        <v>128.83572921000001</v>
      </c>
      <c r="G178" s="36">
        <f>SUMIFS(СВЦЭМ!$E$33:$E$776,СВЦЭМ!$A$33:$A$776,$A178,СВЦЭМ!$B$33:$B$776,G$155)+'СЕТ СН'!$F$12</f>
        <v>133.06973933</v>
      </c>
      <c r="H178" s="36">
        <f>SUMIFS(СВЦЭМ!$E$33:$E$776,СВЦЭМ!$A$33:$A$776,$A178,СВЦЭМ!$B$33:$B$776,H$155)+'СЕТ СН'!$F$12</f>
        <v>129.42000615000001</v>
      </c>
      <c r="I178" s="36">
        <f>SUMIFS(СВЦЭМ!$E$33:$E$776,СВЦЭМ!$A$33:$A$776,$A178,СВЦЭМ!$B$33:$B$776,I$155)+'СЕТ СН'!$F$12</f>
        <v>123.85740075</v>
      </c>
      <c r="J178" s="36">
        <f>SUMIFS(СВЦЭМ!$E$33:$E$776,СВЦЭМ!$A$33:$A$776,$A178,СВЦЭМ!$B$33:$B$776,J$155)+'СЕТ СН'!$F$12</f>
        <v>120.03948919</v>
      </c>
      <c r="K178" s="36">
        <f>SUMIFS(СВЦЭМ!$E$33:$E$776,СВЦЭМ!$A$33:$A$776,$A178,СВЦЭМ!$B$33:$B$776,K$155)+'СЕТ СН'!$F$12</f>
        <v>114.8556212</v>
      </c>
      <c r="L178" s="36">
        <f>SUMIFS(СВЦЭМ!$E$33:$E$776,СВЦЭМ!$A$33:$A$776,$A178,СВЦЭМ!$B$33:$B$776,L$155)+'СЕТ СН'!$F$12</f>
        <v>111.15375926</v>
      </c>
      <c r="M178" s="36">
        <f>SUMIFS(СВЦЭМ!$E$33:$E$776,СВЦЭМ!$A$33:$A$776,$A178,СВЦЭМ!$B$33:$B$776,M$155)+'СЕТ СН'!$F$12</f>
        <v>106.74180535000001</v>
      </c>
      <c r="N178" s="36">
        <f>SUMIFS(СВЦЭМ!$E$33:$E$776,СВЦЭМ!$A$33:$A$776,$A178,СВЦЭМ!$B$33:$B$776,N$155)+'СЕТ СН'!$F$12</f>
        <v>110.89192593</v>
      </c>
      <c r="O178" s="36">
        <f>SUMIFS(СВЦЭМ!$E$33:$E$776,СВЦЭМ!$A$33:$A$776,$A178,СВЦЭМ!$B$33:$B$776,O$155)+'СЕТ СН'!$F$12</f>
        <v>112.28307141000001</v>
      </c>
      <c r="P178" s="36">
        <f>SUMIFS(СВЦЭМ!$E$33:$E$776,СВЦЭМ!$A$33:$A$776,$A178,СВЦЭМ!$B$33:$B$776,P$155)+'СЕТ СН'!$F$12</f>
        <v>114.11520779</v>
      </c>
      <c r="Q178" s="36">
        <f>SUMIFS(СВЦЭМ!$E$33:$E$776,СВЦЭМ!$A$33:$A$776,$A178,СВЦЭМ!$B$33:$B$776,Q$155)+'СЕТ СН'!$F$12</f>
        <v>106.79003329</v>
      </c>
      <c r="R178" s="36">
        <f>SUMIFS(СВЦЭМ!$E$33:$E$776,СВЦЭМ!$A$33:$A$776,$A178,СВЦЭМ!$B$33:$B$776,R$155)+'СЕТ СН'!$F$12</f>
        <v>97.860496240000003</v>
      </c>
      <c r="S178" s="36">
        <f>SUMIFS(СВЦЭМ!$E$33:$E$776,СВЦЭМ!$A$33:$A$776,$A178,СВЦЭМ!$B$33:$B$776,S$155)+'СЕТ СН'!$F$12</f>
        <v>98.270392720000004</v>
      </c>
      <c r="T178" s="36">
        <f>SUMIFS(СВЦЭМ!$E$33:$E$776,СВЦЭМ!$A$33:$A$776,$A178,СВЦЭМ!$B$33:$B$776,T$155)+'СЕТ СН'!$F$12</f>
        <v>98.39656008</v>
      </c>
      <c r="U178" s="36">
        <f>SUMIFS(СВЦЭМ!$E$33:$E$776,СВЦЭМ!$A$33:$A$776,$A178,СВЦЭМ!$B$33:$B$776,U$155)+'СЕТ СН'!$F$12</f>
        <v>97.967197780000006</v>
      </c>
      <c r="V178" s="36">
        <f>SUMIFS(СВЦЭМ!$E$33:$E$776,СВЦЭМ!$A$33:$A$776,$A178,СВЦЭМ!$B$33:$B$776,V$155)+'СЕТ СН'!$F$12</f>
        <v>96.297947050000005</v>
      </c>
      <c r="W178" s="36">
        <f>SUMIFS(СВЦЭМ!$E$33:$E$776,СВЦЭМ!$A$33:$A$776,$A178,СВЦЭМ!$B$33:$B$776,W$155)+'СЕТ СН'!$F$12</f>
        <v>95.056261719999995</v>
      </c>
      <c r="X178" s="36">
        <f>SUMIFS(СВЦЭМ!$E$33:$E$776,СВЦЭМ!$A$33:$A$776,$A178,СВЦЭМ!$B$33:$B$776,X$155)+'СЕТ СН'!$F$12</f>
        <v>95.533261409999994</v>
      </c>
      <c r="Y178" s="36">
        <f>SUMIFS(СВЦЭМ!$E$33:$E$776,СВЦЭМ!$A$33:$A$776,$A178,СВЦЭМ!$B$33:$B$776,Y$155)+'СЕТ СН'!$F$12</f>
        <v>110.10561454</v>
      </c>
    </row>
    <row r="179" spans="1:27" ht="15.75" x14ac:dyDescent="0.2">
      <c r="A179" s="35">
        <f t="shared" si="4"/>
        <v>43640</v>
      </c>
      <c r="B179" s="36">
        <f>SUMIFS(СВЦЭМ!$E$33:$E$776,СВЦЭМ!$A$33:$A$776,$A179,СВЦЭМ!$B$33:$B$776,B$155)+'СЕТ СН'!$F$12</f>
        <v>129.83461899</v>
      </c>
      <c r="C179" s="36">
        <f>SUMIFS(СВЦЭМ!$E$33:$E$776,СВЦЭМ!$A$33:$A$776,$A179,СВЦЭМ!$B$33:$B$776,C$155)+'СЕТ СН'!$F$12</f>
        <v>132.9318657</v>
      </c>
      <c r="D179" s="36">
        <f>SUMIFS(СВЦЭМ!$E$33:$E$776,СВЦЭМ!$A$33:$A$776,$A179,СВЦЭМ!$B$33:$B$776,D$155)+'СЕТ СН'!$F$12</f>
        <v>139.99998011</v>
      </c>
      <c r="E179" s="36">
        <f>SUMIFS(СВЦЭМ!$E$33:$E$776,СВЦЭМ!$A$33:$A$776,$A179,СВЦЭМ!$B$33:$B$776,E$155)+'СЕТ СН'!$F$12</f>
        <v>140.36914496</v>
      </c>
      <c r="F179" s="36">
        <f>SUMIFS(СВЦЭМ!$E$33:$E$776,СВЦЭМ!$A$33:$A$776,$A179,СВЦЭМ!$B$33:$B$776,F$155)+'СЕТ СН'!$F$12</f>
        <v>141.59885098999999</v>
      </c>
      <c r="G179" s="36">
        <f>SUMIFS(СВЦЭМ!$E$33:$E$776,СВЦЭМ!$A$33:$A$776,$A179,СВЦЭМ!$B$33:$B$776,G$155)+'СЕТ СН'!$F$12</f>
        <v>141.48625619000001</v>
      </c>
      <c r="H179" s="36">
        <f>SUMIFS(СВЦЭМ!$E$33:$E$776,СВЦЭМ!$A$33:$A$776,$A179,СВЦЭМ!$B$33:$B$776,H$155)+'СЕТ СН'!$F$12</f>
        <v>135.64068879000001</v>
      </c>
      <c r="I179" s="36">
        <f>SUMIFS(СВЦЭМ!$E$33:$E$776,СВЦЭМ!$A$33:$A$776,$A179,СВЦЭМ!$B$33:$B$776,I$155)+'СЕТ СН'!$F$12</f>
        <v>125.15048640000001</v>
      </c>
      <c r="J179" s="36">
        <f>SUMIFS(СВЦЭМ!$E$33:$E$776,СВЦЭМ!$A$33:$A$776,$A179,СВЦЭМ!$B$33:$B$776,J$155)+'СЕТ СН'!$F$12</f>
        <v>122.53802168</v>
      </c>
      <c r="K179" s="36">
        <f>SUMIFS(СВЦЭМ!$E$33:$E$776,СВЦЭМ!$A$33:$A$776,$A179,СВЦЭМ!$B$33:$B$776,K$155)+'СЕТ СН'!$F$12</f>
        <v>118.36215242</v>
      </c>
      <c r="L179" s="36">
        <f>SUMIFS(СВЦЭМ!$E$33:$E$776,СВЦЭМ!$A$33:$A$776,$A179,СВЦЭМ!$B$33:$B$776,L$155)+'СЕТ СН'!$F$12</f>
        <v>117.10997304999999</v>
      </c>
      <c r="M179" s="36">
        <f>SUMIFS(СВЦЭМ!$E$33:$E$776,СВЦЭМ!$A$33:$A$776,$A179,СВЦЭМ!$B$33:$B$776,M$155)+'СЕТ СН'!$F$12</f>
        <v>115.30694638999999</v>
      </c>
      <c r="N179" s="36">
        <f>SUMIFS(СВЦЭМ!$E$33:$E$776,СВЦЭМ!$A$33:$A$776,$A179,СВЦЭМ!$B$33:$B$776,N$155)+'СЕТ СН'!$F$12</f>
        <v>116.46762336</v>
      </c>
      <c r="O179" s="36">
        <f>SUMIFS(СВЦЭМ!$E$33:$E$776,СВЦЭМ!$A$33:$A$776,$A179,СВЦЭМ!$B$33:$B$776,O$155)+'СЕТ СН'!$F$12</f>
        <v>115.49520935</v>
      </c>
      <c r="P179" s="36">
        <f>SUMIFS(СВЦЭМ!$E$33:$E$776,СВЦЭМ!$A$33:$A$776,$A179,СВЦЭМ!$B$33:$B$776,P$155)+'СЕТ СН'!$F$12</f>
        <v>116.53914433</v>
      </c>
      <c r="Q179" s="36">
        <f>SUMIFS(СВЦЭМ!$E$33:$E$776,СВЦЭМ!$A$33:$A$776,$A179,СВЦЭМ!$B$33:$B$776,Q$155)+'СЕТ СН'!$F$12</f>
        <v>110.52237365000001</v>
      </c>
      <c r="R179" s="36">
        <f>SUMIFS(СВЦЭМ!$E$33:$E$776,СВЦЭМ!$A$33:$A$776,$A179,СВЦЭМ!$B$33:$B$776,R$155)+'СЕТ СН'!$F$12</f>
        <v>106.24474354</v>
      </c>
      <c r="S179" s="36">
        <f>SUMIFS(СВЦЭМ!$E$33:$E$776,СВЦЭМ!$A$33:$A$776,$A179,СВЦЭМ!$B$33:$B$776,S$155)+'СЕТ СН'!$F$12</f>
        <v>109.32077236000001</v>
      </c>
      <c r="T179" s="36">
        <f>SUMIFS(СВЦЭМ!$E$33:$E$776,СВЦЭМ!$A$33:$A$776,$A179,СВЦЭМ!$B$33:$B$776,T$155)+'СЕТ СН'!$F$12</f>
        <v>110.85869309</v>
      </c>
      <c r="U179" s="36">
        <f>SUMIFS(СВЦЭМ!$E$33:$E$776,СВЦЭМ!$A$33:$A$776,$A179,СВЦЭМ!$B$33:$B$776,U$155)+'СЕТ СН'!$F$12</f>
        <v>113.10408514</v>
      </c>
      <c r="V179" s="36">
        <f>SUMIFS(СВЦЭМ!$E$33:$E$776,СВЦЭМ!$A$33:$A$776,$A179,СВЦЭМ!$B$33:$B$776,V$155)+'СЕТ СН'!$F$12</f>
        <v>115.70776683</v>
      </c>
      <c r="W179" s="36">
        <f>SUMIFS(СВЦЭМ!$E$33:$E$776,СВЦЭМ!$A$33:$A$776,$A179,СВЦЭМ!$B$33:$B$776,W$155)+'СЕТ СН'!$F$12</f>
        <v>112.86321766</v>
      </c>
      <c r="X179" s="36">
        <f>SUMIFS(СВЦЭМ!$E$33:$E$776,СВЦЭМ!$A$33:$A$776,$A179,СВЦЭМ!$B$33:$B$776,X$155)+'СЕТ СН'!$F$12</f>
        <v>115.92274754</v>
      </c>
      <c r="Y179" s="36">
        <f>SUMIFS(СВЦЭМ!$E$33:$E$776,СВЦЭМ!$A$33:$A$776,$A179,СВЦЭМ!$B$33:$B$776,Y$155)+'СЕТ СН'!$F$12</f>
        <v>128.62241728999999</v>
      </c>
    </row>
    <row r="180" spans="1:27" ht="15.75" x14ac:dyDescent="0.2">
      <c r="A180" s="35">
        <f t="shared" si="4"/>
        <v>43641</v>
      </c>
      <c r="B180" s="36">
        <f>SUMIFS(СВЦЭМ!$E$33:$E$776,СВЦЭМ!$A$33:$A$776,$A180,СВЦЭМ!$B$33:$B$776,B$155)+'СЕТ СН'!$F$12</f>
        <v>133.5573914</v>
      </c>
      <c r="C180" s="36">
        <f>SUMIFS(СВЦЭМ!$E$33:$E$776,СВЦЭМ!$A$33:$A$776,$A180,СВЦЭМ!$B$33:$B$776,C$155)+'СЕТ СН'!$F$12</f>
        <v>142.0445378</v>
      </c>
      <c r="D180" s="36">
        <f>SUMIFS(СВЦЭМ!$E$33:$E$776,СВЦЭМ!$A$33:$A$776,$A180,СВЦЭМ!$B$33:$B$776,D$155)+'СЕТ СН'!$F$12</f>
        <v>140.50616221999999</v>
      </c>
      <c r="E180" s="36">
        <f>SUMIFS(СВЦЭМ!$E$33:$E$776,СВЦЭМ!$A$33:$A$776,$A180,СВЦЭМ!$B$33:$B$776,E$155)+'СЕТ СН'!$F$12</f>
        <v>138.80393888</v>
      </c>
      <c r="F180" s="36">
        <f>SUMIFS(СВЦЭМ!$E$33:$E$776,СВЦЭМ!$A$33:$A$776,$A180,СВЦЭМ!$B$33:$B$776,F$155)+'СЕТ СН'!$F$12</f>
        <v>139.52341441999999</v>
      </c>
      <c r="G180" s="36">
        <f>SUMIFS(СВЦЭМ!$E$33:$E$776,СВЦЭМ!$A$33:$A$776,$A180,СВЦЭМ!$B$33:$B$776,G$155)+'СЕТ СН'!$F$12</f>
        <v>136.66631856000001</v>
      </c>
      <c r="H180" s="36">
        <f>SUMIFS(СВЦЭМ!$E$33:$E$776,СВЦЭМ!$A$33:$A$776,$A180,СВЦЭМ!$B$33:$B$776,H$155)+'СЕТ СН'!$F$12</f>
        <v>134.87425845999999</v>
      </c>
      <c r="I180" s="36">
        <f>SUMIFS(СВЦЭМ!$E$33:$E$776,СВЦЭМ!$A$33:$A$776,$A180,СВЦЭМ!$B$33:$B$776,I$155)+'СЕТ СН'!$F$12</f>
        <v>125.32212419</v>
      </c>
      <c r="J180" s="36">
        <f>SUMIFS(СВЦЭМ!$E$33:$E$776,СВЦЭМ!$A$33:$A$776,$A180,СВЦЭМ!$B$33:$B$776,J$155)+'СЕТ СН'!$F$12</f>
        <v>127.40494171</v>
      </c>
      <c r="K180" s="36">
        <f>SUMIFS(СВЦЭМ!$E$33:$E$776,СВЦЭМ!$A$33:$A$776,$A180,СВЦЭМ!$B$33:$B$776,K$155)+'СЕТ СН'!$F$12</f>
        <v>124.90591443</v>
      </c>
      <c r="L180" s="36">
        <f>SUMIFS(СВЦЭМ!$E$33:$E$776,СВЦЭМ!$A$33:$A$776,$A180,СВЦЭМ!$B$33:$B$776,L$155)+'СЕТ СН'!$F$12</f>
        <v>122.22313837999999</v>
      </c>
      <c r="M180" s="36">
        <f>SUMIFS(СВЦЭМ!$E$33:$E$776,СВЦЭМ!$A$33:$A$776,$A180,СВЦЭМ!$B$33:$B$776,M$155)+'СЕТ СН'!$F$12</f>
        <v>121.32853516</v>
      </c>
      <c r="N180" s="36">
        <f>SUMIFS(СВЦЭМ!$E$33:$E$776,СВЦЭМ!$A$33:$A$776,$A180,СВЦЭМ!$B$33:$B$776,N$155)+'СЕТ СН'!$F$12</f>
        <v>122.54013811999999</v>
      </c>
      <c r="O180" s="36">
        <f>SUMIFS(СВЦЭМ!$E$33:$E$776,СВЦЭМ!$A$33:$A$776,$A180,СВЦЭМ!$B$33:$B$776,O$155)+'СЕТ СН'!$F$12</f>
        <v>122.10572651</v>
      </c>
      <c r="P180" s="36">
        <f>SUMIFS(СВЦЭМ!$E$33:$E$776,СВЦЭМ!$A$33:$A$776,$A180,СВЦЭМ!$B$33:$B$776,P$155)+'СЕТ СН'!$F$12</f>
        <v>122.96962268</v>
      </c>
      <c r="Q180" s="36">
        <f>SUMIFS(СВЦЭМ!$E$33:$E$776,СВЦЭМ!$A$33:$A$776,$A180,СВЦЭМ!$B$33:$B$776,Q$155)+'СЕТ СН'!$F$12</f>
        <v>115.62723015</v>
      </c>
      <c r="R180" s="36">
        <f>SUMIFS(СВЦЭМ!$E$33:$E$776,СВЦЭМ!$A$33:$A$776,$A180,СВЦЭМ!$B$33:$B$776,R$155)+'СЕТ СН'!$F$12</f>
        <v>110.49154564</v>
      </c>
      <c r="S180" s="36">
        <f>SUMIFS(СВЦЭМ!$E$33:$E$776,СВЦЭМ!$A$33:$A$776,$A180,СВЦЭМ!$B$33:$B$776,S$155)+'СЕТ СН'!$F$12</f>
        <v>110.31210581000001</v>
      </c>
      <c r="T180" s="36">
        <f>SUMIFS(СВЦЭМ!$E$33:$E$776,СВЦЭМ!$A$33:$A$776,$A180,СВЦЭМ!$B$33:$B$776,T$155)+'СЕТ СН'!$F$12</f>
        <v>111.34512358000001</v>
      </c>
      <c r="U180" s="36">
        <f>SUMIFS(СВЦЭМ!$E$33:$E$776,СВЦЭМ!$A$33:$A$776,$A180,СВЦЭМ!$B$33:$B$776,U$155)+'СЕТ СН'!$F$12</f>
        <v>110.98143204</v>
      </c>
      <c r="V180" s="36">
        <f>SUMIFS(СВЦЭМ!$E$33:$E$776,СВЦЭМ!$A$33:$A$776,$A180,СВЦЭМ!$B$33:$B$776,V$155)+'СЕТ СН'!$F$12</f>
        <v>109.72038683</v>
      </c>
      <c r="W180" s="36">
        <f>SUMIFS(СВЦЭМ!$E$33:$E$776,СВЦЭМ!$A$33:$A$776,$A180,СВЦЭМ!$B$33:$B$776,W$155)+'СЕТ СН'!$F$12</f>
        <v>109.66377636</v>
      </c>
      <c r="X180" s="36">
        <f>SUMIFS(СВЦЭМ!$E$33:$E$776,СВЦЭМ!$A$33:$A$776,$A180,СВЦЭМ!$B$33:$B$776,X$155)+'СЕТ СН'!$F$12</f>
        <v>108.15688946</v>
      </c>
      <c r="Y180" s="36">
        <f>SUMIFS(СВЦЭМ!$E$33:$E$776,СВЦЭМ!$A$33:$A$776,$A180,СВЦЭМ!$B$33:$B$776,Y$155)+'СЕТ СН'!$F$12</f>
        <v>114.82538271</v>
      </c>
    </row>
    <row r="181" spans="1:27" ht="15.75" x14ac:dyDescent="0.2">
      <c r="A181" s="35">
        <f t="shared" si="4"/>
        <v>43642</v>
      </c>
      <c r="B181" s="36">
        <f>SUMIFS(СВЦЭМ!$E$33:$E$776,СВЦЭМ!$A$33:$A$776,$A181,СВЦЭМ!$B$33:$B$776,B$155)+'СЕТ СН'!$F$12</f>
        <v>124.03521732999999</v>
      </c>
      <c r="C181" s="36">
        <f>SUMIFS(СВЦЭМ!$E$33:$E$776,СВЦЭМ!$A$33:$A$776,$A181,СВЦЭМ!$B$33:$B$776,C$155)+'СЕТ СН'!$F$12</f>
        <v>137.65797104000001</v>
      </c>
      <c r="D181" s="36">
        <f>SUMIFS(СВЦЭМ!$E$33:$E$776,СВЦЭМ!$A$33:$A$776,$A181,СВЦЭМ!$B$33:$B$776,D$155)+'СЕТ СН'!$F$12</f>
        <v>142.35538700999999</v>
      </c>
      <c r="E181" s="36">
        <f>SUMIFS(СВЦЭМ!$E$33:$E$776,СВЦЭМ!$A$33:$A$776,$A181,СВЦЭМ!$B$33:$B$776,E$155)+'СЕТ СН'!$F$12</f>
        <v>144.81376781</v>
      </c>
      <c r="F181" s="36">
        <f>SUMIFS(СВЦЭМ!$E$33:$E$776,СВЦЭМ!$A$33:$A$776,$A181,СВЦЭМ!$B$33:$B$776,F$155)+'СЕТ СН'!$F$12</f>
        <v>146.36684851999999</v>
      </c>
      <c r="G181" s="36">
        <f>SUMIFS(СВЦЭМ!$E$33:$E$776,СВЦЭМ!$A$33:$A$776,$A181,СВЦЭМ!$B$33:$B$776,G$155)+'СЕТ СН'!$F$12</f>
        <v>143.16693354</v>
      </c>
      <c r="H181" s="36">
        <f>SUMIFS(СВЦЭМ!$E$33:$E$776,СВЦЭМ!$A$33:$A$776,$A181,СВЦЭМ!$B$33:$B$776,H$155)+'СЕТ СН'!$F$12</f>
        <v>134.36606943999999</v>
      </c>
      <c r="I181" s="36">
        <f>SUMIFS(СВЦЭМ!$E$33:$E$776,СВЦЭМ!$A$33:$A$776,$A181,СВЦЭМ!$B$33:$B$776,I$155)+'СЕТ СН'!$F$12</f>
        <v>127.13109556000001</v>
      </c>
      <c r="J181" s="36">
        <f>SUMIFS(СВЦЭМ!$E$33:$E$776,СВЦЭМ!$A$33:$A$776,$A181,СВЦЭМ!$B$33:$B$776,J$155)+'СЕТ СН'!$F$12</f>
        <v>120.48243694</v>
      </c>
      <c r="K181" s="36">
        <f>SUMIFS(СВЦЭМ!$E$33:$E$776,СВЦЭМ!$A$33:$A$776,$A181,СВЦЭМ!$B$33:$B$776,K$155)+'СЕТ СН'!$F$12</f>
        <v>116.221391</v>
      </c>
      <c r="L181" s="36">
        <f>SUMIFS(СВЦЭМ!$E$33:$E$776,СВЦЭМ!$A$33:$A$776,$A181,СВЦЭМ!$B$33:$B$776,L$155)+'СЕТ СН'!$F$12</f>
        <v>116.02301527</v>
      </c>
      <c r="M181" s="36">
        <f>SUMIFS(СВЦЭМ!$E$33:$E$776,СВЦЭМ!$A$33:$A$776,$A181,СВЦЭМ!$B$33:$B$776,M$155)+'СЕТ СН'!$F$12</f>
        <v>114.49581114</v>
      </c>
      <c r="N181" s="36">
        <f>SUMIFS(СВЦЭМ!$E$33:$E$776,СВЦЭМ!$A$33:$A$776,$A181,СВЦЭМ!$B$33:$B$776,N$155)+'СЕТ СН'!$F$12</f>
        <v>116.29001761000001</v>
      </c>
      <c r="O181" s="36">
        <f>SUMIFS(СВЦЭМ!$E$33:$E$776,СВЦЭМ!$A$33:$A$776,$A181,СВЦЭМ!$B$33:$B$776,O$155)+'СЕТ СН'!$F$12</f>
        <v>114.41743733</v>
      </c>
      <c r="P181" s="36">
        <f>SUMIFS(СВЦЭМ!$E$33:$E$776,СВЦЭМ!$A$33:$A$776,$A181,СВЦЭМ!$B$33:$B$776,P$155)+'СЕТ СН'!$F$12</f>
        <v>114.31545534999999</v>
      </c>
      <c r="Q181" s="36">
        <f>SUMIFS(СВЦЭМ!$E$33:$E$776,СВЦЭМ!$A$33:$A$776,$A181,СВЦЭМ!$B$33:$B$776,Q$155)+'СЕТ СН'!$F$12</f>
        <v>107.74924405</v>
      </c>
      <c r="R181" s="36">
        <f>SUMIFS(СВЦЭМ!$E$33:$E$776,СВЦЭМ!$A$33:$A$776,$A181,СВЦЭМ!$B$33:$B$776,R$155)+'СЕТ СН'!$F$12</f>
        <v>98.043051509999998</v>
      </c>
      <c r="S181" s="36">
        <f>SUMIFS(СВЦЭМ!$E$33:$E$776,СВЦЭМ!$A$33:$A$776,$A181,СВЦЭМ!$B$33:$B$776,S$155)+'СЕТ СН'!$F$12</f>
        <v>99.754665220000007</v>
      </c>
      <c r="T181" s="36">
        <f>SUMIFS(СВЦЭМ!$E$33:$E$776,СВЦЭМ!$A$33:$A$776,$A181,СВЦЭМ!$B$33:$B$776,T$155)+'СЕТ СН'!$F$12</f>
        <v>99.813862549999996</v>
      </c>
      <c r="U181" s="36">
        <f>SUMIFS(СВЦЭМ!$E$33:$E$776,СВЦЭМ!$A$33:$A$776,$A181,СВЦЭМ!$B$33:$B$776,U$155)+'СЕТ СН'!$F$12</f>
        <v>99.237362009999998</v>
      </c>
      <c r="V181" s="36">
        <f>SUMIFS(СВЦЭМ!$E$33:$E$776,СВЦЭМ!$A$33:$A$776,$A181,СВЦЭМ!$B$33:$B$776,V$155)+'СЕТ СН'!$F$12</f>
        <v>98.093171909999995</v>
      </c>
      <c r="W181" s="36">
        <f>SUMIFS(СВЦЭМ!$E$33:$E$776,СВЦЭМ!$A$33:$A$776,$A181,СВЦЭМ!$B$33:$B$776,W$155)+'СЕТ СН'!$F$12</f>
        <v>96.056881160000003</v>
      </c>
      <c r="X181" s="36">
        <f>SUMIFS(СВЦЭМ!$E$33:$E$776,СВЦЭМ!$A$33:$A$776,$A181,СВЦЭМ!$B$33:$B$776,X$155)+'СЕТ СН'!$F$12</f>
        <v>98.26081069</v>
      </c>
      <c r="Y181" s="36">
        <f>SUMIFS(СВЦЭМ!$E$33:$E$776,СВЦЭМ!$A$33:$A$776,$A181,СВЦЭМ!$B$33:$B$776,Y$155)+'СЕТ СН'!$F$12</f>
        <v>110.25424184000001</v>
      </c>
    </row>
    <row r="182" spans="1:27" ht="15.75" x14ac:dyDescent="0.2">
      <c r="A182" s="35">
        <f t="shared" si="4"/>
        <v>43643</v>
      </c>
      <c r="B182" s="36">
        <f>SUMIFS(СВЦЭМ!$E$33:$E$776,СВЦЭМ!$A$33:$A$776,$A182,СВЦЭМ!$B$33:$B$776,B$155)+'СЕТ СН'!$F$12</f>
        <v>129.09993230000001</v>
      </c>
      <c r="C182" s="36">
        <f>SUMIFS(СВЦЭМ!$E$33:$E$776,СВЦЭМ!$A$33:$A$776,$A182,СВЦЭМ!$B$33:$B$776,C$155)+'СЕТ СН'!$F$12</f>
        <v>135.59458587</v>
      </c>
      <c r="D182" s="36">
        <f>SUMIFS(СВЦЭМ!$E$33:$E$776,СВЦЭМ!$A$33:$A$776,$A182,СВЦЭМ!$B$33:$B$776,D$155)+'СЕТ СН'!$F$12</f>
        <v>140.12906294999999</v>
      </c>
      <c r="E182" s="36">
        <f>SUMIFS(СВЦЭМ!$E$33:$E$776,СВЦЭМ!$A$33:$A$776,$A182,СВЦЭМ!$B$33:$B$776,E$155)+'СЕТ СН'!$F$12</f>
        <v>146.09767133</v>
      </c>
      <c r="F182" s="36">
        <f>SUMIFS(СВЦЭМ!$E$33:$E$776,СВЦЭМ!$A$33:$A$776,$A182,СВЦЭМ!$B$33:$B$776,F$155)+'СЕТ СН'!$F$12</f>
        <v>148.10232096999999</v>
      </c>
      <c r="G182" s="36">
        <f>SUMIFS(СВЦЭМ!$E$33:$E$776,СВЦЭМ!$A$33:$A$776,$A182,СВЦЭМ!$B$33:$B$776,G$155)+'СЕТ СН'!$F$12</f>
        <v>146.34374331999999</v>
      </c>
      <c r="H182" s="36">
        <f>SUMIFS(СВЦЭМ!$E$33:$E$776,СВЦЭМ!$A$33:$A$776,$A182,СВЦЭМ!$B$33:$B$776,H$155)+'СЕТ СН'!$F$12</f>
        <v>134.77569216000001</v>
      </c>
      <c r="I182" s="36">
        <f>SUMIFS(СВЦЭМ!$E$33:$E$776,СВЦЭМ!$A$33:$A$776,$A182,СВЦЭМ!$B$33:$B$776,I$155)+'СЕТ СН'!$F$12</f>
        <v>124.9067218</v>
      </c>
      <c r="J182" s="36">
        <f>SUMIFS(СВЦЭМ!$E$33:$E$776,СВЦЭМ!$A$33:$A$776,$A182,СВЦЭМ!$B$33:$B$776,J$155)+'СЕТ СН'!$F$12</f>
        <v>116.40768743</v>
      </c>
      <c r="K182" s="36">
        <f>SUMIFS(СВЦЭМ!$E$33:$E$776,СВЦЭМ!$A$33:$A$776,$A182,СВЦЭМ!$B$33:$B$776,K$155)+'СЕТ СН'!$F$12</f>
        <v>111.33316430000001</v>
      </c>
      <c r="L182" s="36">
        <f>SUMIFS(СВЦЭМ!$E$33:$E$776,СВЦЭМ!$A$33:$A$776,$A182,СВЦЭМ!$B$33:$B$776,L$155)+'СЕТ СН'!$F$12</f>
        <v>107.63378373</v>
      </c>
      <c r="M182" s="36">
        <f>SUMIFS(СВЦЭМ!$E$33:$E$776,СВЦЭМ!$A$33:$A$776,$A182,СВЦЭМ!$B$33:$B$776,M$155)+'СЕТ СН'!$F$12</f>
        <v>108.94794559</v>
      </c>
      <c r="N182" s="36">
        <f>SUMIFS(СВЦЭМ!$E$33:$E$776,СВЦЭМ!$A$33:$A$776,$A182,СВЦЭМ!$B$33:$B$776,N$155)+'СЕТ СН'!$F$12</f>
        <v>111.71112383000001</v>
      </c>
      <c r="O182" s="36">
        <f>SUMIFS(СВЦЭМ!$E$33:$E$776,СВЦЭМ!$A$33:$A$776,$A182,СВЦЭМ!$B$33:$B$776,O$155)+'СЕТ СН'!$F$12</f>
        <v>112.19741954</v>
      </c>
      <c r="P182" s="36">
        <f>SUMIFS(СВЦЭМ!$E$33:$E$776,СВЦЭМ!$A$33:$A$776,$A182,СВЦЭМ!$B$33:$B$776,P$155)+'СЕТ СН'!$F$12</f>
        <v>111.52278649</v>
      </c>
      <c r="Q182" s="36">
        <f>SUMIFS(СВЦЭМ!$E$33:$E$776,СВЦЭМ!$A$33:$A$776,$A182,СВЦЭМ!$B$33:$B$776,Q$155)+'СЕТ СН'!$F$12</f>
        <v>106.63191870999999</v>
      </c>
      <c r="R182" s="36">
        <f>SUMIFS(СВЦЭМ!$E$33:$E$776,СВЦЭМ!$A$33:$A$776,$A182,СВЦЭМ!$B$33:$B$776,R$155)+'СЕТ СН'!$F$12</f>
        <v>100.19751156</v>
      </c>
      <c r="S182" s="36">
        <f>SUMIFS(СВЦЭМ!$E$33:$E$776,СВЦЭМ!$A$33:$A$776,$A182,СВЦЭМ!$B$33:$B$776,S$155)+'СЕТ СН'!$F$12</f>
        <v>100.61865106</v>
      </c>
      <c r="T182" s="36">
        <f>SUMIFS(СВЦЭМ!$E$33:$E$776,СВЦЭМ!$A$33:$A$776,$A182,СВЦЭМ!$B$33:$B$776,T$155)+'СЕТ СН'!$F$12</f>
        <v>98.839899009999996</v>
      </c>
      <c r="U182" s="36">
        <f>SUMIFS(СВЦЭМ!$E$33:$E$776,СВЦЭМ!$A$33:$A$776,$A182,СВЦЭМ!$B$33:$B$776,U$155)+'СЕТ СН'!$F$12</f>
        <v>99.893228989999997</v>
      </c>
      <c r="V182" s="36">
        <f>SUMIFS(СВЦЭМ!$E$33:$E$776,СВЦЭМ!$A$33:$A$776,$A182,СВЦЭМ!$B$33:$B$776,V$155)+'СЕТ СН'!$F$12</f>
        <v>97.751834180000003</v>
      </c>
      <c r="W182" s="36">
        <f>SUMIFS(СВЦЭМ!$E$33:$E$776,СВЦЭМ!$A$33:$A$776,$A182,СВЦЭМ!$B$33:$B$776,W$155)+'СЕТ СН'!$F$12</f>
        <v>95.994384519999997</v>
      </c>
      <c r="X182" s="36">
        <f>SUMIFS(СВЦЭМ!$E$33:$E$776,СВЦЭМ!$A$33:$A$776,$A182,СВЦЭМ!$B$33:$B$776,X$155)+'СЕТ СН'!$F$12</f>
        <v>96.641970189999995</v>
      </c>
      <c r="Y182" s="36">
        <f>SUMIFS(СВЦЭМ!$E$33:$E$776,СВЦЭМ!$A$33:$A$776,$A182,СВЦЭМ!$B$33:$B$776,Y$155)+'СЕТ СН'!$F$12</f>
        <v>107.37272442</v>
      </c>
    </row>
    <row r="183" spans="1:27" ht="15.75" x14ac:dyDescent="0.2">
      <c r="A183" s="35">
        <f t="shared" si="4"/>
        <v>43644</v>
      </c>
      <c r="B183" s="36">
        <f>SUMIFS(СВЦЭМ!$E$33:$E$776,СВЦЭМ!$A$33:$A$776,$A183,СВЦЭМ!$B$33:$B$776,B$155)+'СЕТ СН'!$F$12</f>
        <v>123.23192158000001</v>
      </c>
      <c r="C183" s="36">
        <f>SUMIFS(СВЦЭМ!$E$33:$E$776,СВЦЭМ!$A$33:$A$776,$A183,СВЦЭМ!$B$33:$B$776,C$155)+'СЕТ СН'!$F$12</f>
        <v>131.00628119999999</v>
      </c>
      <c r="D183" s="36">
        <f>SUMIFS(СВЦЭМ!$E$33:$E$776,СВЦЭМ!$A$33:$A$776,$A183,СВЦЭМ!$B$33:$B$776,D$155)+'СЕТ СН'!$F$12</f>
        <v>138.24157934999999</v>
      </c>
      <c r="E183" s="36">
        <f>SUMIFS(СВЦЭМ!$E$33:$E$776,СВЦЭМ!$A$33:$A$776,$A183,СВЦЭМ!$B$33:$B$776,E$155)+'СЕТ СН'!$F$12</f>
        <v>138.99874349000001</v>
      </c>
      <c r="F183" s="36">
        <f>SUMIFS(СВЦЭМ!$E$33:$E$776,СВЦЭМ!$A$33:$A$776,$A183,СВЦЭМ!$B$33:$B$776,F$155)+'СЕТ СН'!$F$12</f>
        <v>140.27278684000001</v>
      </c>
      <c r="G183" s="36">
        <f>SUMIFS(СВЦЭМ!$E$33:$E$776,СВЦЭМ!$A$33:$A$776,$A183,СВЦЭМ!$B$33:$B$776,G$155)+'СЕТ СН'!$F$12</f>
        <v>137.90673744</v>
      </c>
      <c r="H183" s="36">
        <f>SUMIFS(СВЦЭМ!$E$33:$E$776,СВЦЭМ!$A$33:$A$776,$A183,СВЦЭМ!$B$33:$B$776,H$155)+'СЕТ СН'!$F$12</f>
        <v>127.57944315</v>
      </c>
      <c r="I183" s="36">
        <f>SUMIFS(СВЦЭМ!$E$33:$E$776,СВЦЭМ!$A$33:$A$776,$A183,СВЦЭМ!$B$33:$B$776,I$155)+'СЕТ СН'!$F$12</f>
        <v>121.31769236</v>
      </c>
      <c r="J183" s="36">
        <f>SUMIFS(СВЦЭМ!$E$33:$E$776,СВЦЭМ!$A$33:$A$776,$A183,СВЦЭМ!$B$33:$B$776,J$155)+'СЕТ СН'!$F$12</f>
        <v>113.51681935000001</v>
      </c>
      <c r="K183" s="36">
        <f>SUMIFS(СВЦЭМ!$E$33:$E$776,СВЦЭМ!$A$33:$A$776,$A183,СВЦЭМ!$B$33:$B$776,K$155)+'СЕТ СН'!$F$12</f>
        <v>111.08141148</v>
      </c>
      <c r="L183" s="36">
        <f>SUMIFS(СВЦЭМ!$E$33:$E$776,СВЦЭМ!$A$33:$A$776,$A183,СВЦЭМ!$B$33:$B$776,L$155)+'СЕТ СН'!$F$12</f>
        <v>113.68777774</v>
      </c>
      <c r="M183" s="36">
        <f>SUMIFS(СВЦЭМ!$E$33:$E$776,СВЦЭМ!$A$33:$A$776,$A183,СВЦЭМ!$B$33:$B$776,M$155)+'СЕТ СН'!$F$12</f>
        <v>115.44514390000001</v>
      </c>
      <c r="N183" s="36">
        <f>SUMIFS(СВЦЭМ!$E$33:$E$776,СВЦЭМ!$A$33:$A$776,$A183,СВЦЭМ!$B$33:$B$776,N$155)+'СЕТ СН'!$F$12</f>
        <v>118.67476120000001</v>
      </c>
      <c r="O183" s="36">
        <f>SUMIFS(СВЦЭМ!$E$33:$E$776,СВЦЭМ!$A$33:$A$776,$A183,СВЦЭМ!$B$33:$B$776,O$155)+'СЕТ СН'!$F$12</f>
        <v>117.34136042</v>
      </c>
      <c r="P183" s="36">
        <f>SUMIFS(СВЦЭМ!$E$33:$E$776,СВЦЭМ!$A$33:$A$776,$A183,СВЦЭМ!$B$33:$B$776,P$155)+'СЕТ СН'!$F$12</f>
        <v>115.85736408</v>
      </c>
      <c r="Q183" s="36">
        <f>SUMIFS(СВЦЭМ!$E$33:$E$776,СВЦЭМ!$A$33:$A$776,$A183,СВЦЭМ!$B$33:$B$776,Q$155)+'СЕТ СН'!$F$12</f>
        <v>112.06183618999999</v>
      </c>
      <c r="R183" s="36">
        <f>SUMIFS(СВЦЭМ!$E$33:$E$776,СВЦЭМ!$A$33:$A$776,$A183,СВЦЭМ!$B$33:$B$776,R$155)+'СЕТ СН'!$F$12</f>
        <v>106.94369945</v>
      </c>
      <c r="S183" s="36">
        <f>SUMIFS(СВЦЭМ!$E$33:$E$776,СВЦЭМ!$A$33:$A$776,$A183,СВЦЭМ!$B$33:$B$776,S$155)+'СЕТ СН'!$F$12</f>
        <v>102.03418633</v>
      </c>
      <c r="T183" s="36">
        <f>SUMIFS(СВЦЭМ!$E$33:$E$776,СВЦЭМ!$A$33:$A$776,$A183,СВЦЭМ!$B$33:$B$776,T$155)+'СЕТ СН'!$F$12</f>
        <v>104.92243311</v>
      </c>
      <c r="U183" s="36">
        <f>SUMIFS(СВЦЭМ!$E$33:$E$776,СВЦЭМ!$A$33:$A$776,$A183,СВЦЭМ!$B$33:$B$776,U$155)+'СЕТ СН'!$F$12</f>
        <v>106.33256191</v>
      </c>
      <c r="V183" s="36">
        <f>SUMIFS(СВЦЭМ!$E$33:$E$776,СВЦЭМ!$A$33:$A$776,$A183,СВЦЭМ!$B$33:$B$776,V$155)+'СЕТ СН'!$F$12</f>
        <v>106.97293057</v>
      </c>
      <c r="W183" s="36">
        <f>SUMIFS(СВЦЭМ!$E$33:$E$776,СВЦЭМ!$A$33:$A$776,$A183,СВЦЭМ!$B$33:$B$776,W$155)+'СЕТ СН'!$F$12</f>
        <v>101.35466767</v>
      </c>
      <c r="X183" s="36">
        <f>SUMIFS(СВЦЭМ!$E$33:$E$776,СВЦЭМ!$A$33:$A$776,$A183,СВЦЭМ!$B$33:$B$776,X$155)+'СЕТ СН'!$F$12</f>
        <v>100.98906132</v>
      </c>
      <c r="Y183" s="36">
        <f>SUMIFS(СВЦЭМ!$E$33:$E$776,СВЦЭМ!$A$33:$A$776,$A183,СВЦЭМ!$B$33:$B$776,Y$155)+'СЕТ СН'!$F$12</f>
        <v>116.21714596</v>
      </c>
    </row>
    <row r="184" spans="1:27" ht="15.75" x14ac:dyDescent="0.2">
      <c r="A184" s="35">
        <f t="shared" si="4"/>
        <v>43645</v>
      </c>
      <c r="B184" s="36">
        <f>SUMIFS(СВЦЭМ!$E$33:$E$776,СВЦЭМ!$A$33:$A$776,$A184,СВЦЭМ!$B$33:$B$776,B$155)+'СЕТ СН'!$F$12</f>
        <v>121.80817777</v>
      </c>
      <c r="C184" s="36">
        <f>SUMIFS(СВЦЭМ!$E$33:$E$776,СВЦЭМ!$A$33:$A$776,$A184,СВЦЭМ!$B$33:$B$776,C$155)+'СЕТ СН'!$F$12</f>
        <v>129.98078311</v>
      </c>
      <c r="D184" s="36">
        <f>SUMIFS(СВЦЭМ!$E$33:$E$776,СВЦЭМ!$A$33:$A$776,$A184,СВЦЭМ!$B$33:$B$776,D$155)+'СЕТ СН'!$F$12</f>
        <v>134.12681198000001</v>
      </c>
      <c r="E184" s="36">
        <f>SUMIFS(СВЦЭМ!$E$33:$E$776,СВЦЭМ!$A$33:$A$776,$A184,СВЦЭМ!$B$33:$B$776,E$155)+'СЕТ СН'!$F$12</f>
        <v>137.45988725999999</v>
      </c>
      <c r="F184" s="36">
        <f>SUMIFS(СВЦЭМ!$E$33:$E$776,СВЦЭМ!$A$33:$A$776,$A184,СВЦЭМ!$B$33:$B$776,F$155)+'СЕТ СН'!$F$12</f>
        <v>138.22157769</v>
      </c>
      <c r="G184" s="36">
        <f>SUMIFS(СВЦЭМ!$E$33:$E$776,СВЦЭМ!$A$33:$A$776,$A184,СВЦЭМ!$B$33:$B$776,G$155)+'СЕТ СН'!$F$12</f>
        <v>137.79387041999999</v>
      </c>
      <c r="H184" s="36">
        <f>SUMIFS(СВЦЭМ!$E$33:$E$776,СВЦЭМ!$A$33:$A$776,$A184,СВЦЭМ!$B$33:$B$776,H$155)+'СЕТ СН'!$F$12</f>
        <v>131.45173528000001</v>
      </c>
      <c r="I184" s="36">
        <f>SUMIFS(СВЦЭМ!$E$33:$E$776,СВЦЭМ!$A$33:$A$776,$A184,СВЦЭМ!$B$33:$B$776,I$155)+'СЕТ СН'!$F$12</f>
        <v>124.97642093</v>
      </c>
      <c r="J184" s="36">
        <f>SUMIFS(СВЦЭМ!$E$33:$E$776,СВЦЭМ!$A$33:$A$776,$A184,СВЦЭМ!$B$33:$B$776,J$155)+'СЕТ СН'!$F$12</f>
        <v>122.23009084</v>
      </c>
      <c r="K184" s="36">
        <f>SUMIFS(СВЦЭМ!$E$33:$E$776,СВЦЭМ!$A$33:$A$776,$A184,СВЦЭМ!$B$33:$B$776,K$155)+'СЕТ СН'!$F$12</f>
        <v>114.20399521</v>
      </c>
      <c r="L184" s="36">
        <f>SUMIFS(СВЦЭМ!$E$33:$E$776,СВЦЭМ!$A$33:$A$776,$A184,СВЦЭМ!$B$33:$B$776,L$155)+'СЕТ СН'!$F$12</f>
        <v>111.0635978</v>
      </c>
      <c r="M184" s="36">
        <f>SUMIFS(СВЦЭМ!$E$33:$E$776,СВЦЭМ!$A$33:$A$776,$A184,СВЦЭМ!$B$33:$B$776,M$155)+'СЕТ СН'!$F$12</f>
        <v>110.21113613</v>
      </c>
      <c r="N184" s="36">
        <f>SUMIFS(СВЦЭМ!$E$33:$E$776,СВЦЭМ!$A$33:$A$776,$A184,СВЦЭМ!$B$33:$B$776,N$155)+'СЕТ СН'!$F$12</f>
        <v>112.14763374</v>
      </c>
      <c r="O184" s="36">
        <f>SUMIFS(СВЦЭМ!$E$33:$E$776,СВЦЭМ!$A$33:$A$776,$A184,СВЦЭМ!$B$33:$B$776,O$155)+'СЕТ СН'!$F$12</f>
        <v>112.32183676</v>
      </c>
      <c r="P184" s="36">
        <f>SUMIFS(СВЦЭМ!$E$33:$E$776,СВЦЭМ!$A$33:$A$776,$A184,СВЦЭМ!$B$33:$B$776,P$155)+'СЕТ СН'!$F$12</f>
        <v>112.89258001</v>
      </c>
      <c r="Q184" s="36">
        <f>SUMIFS(СВЦЭМ!$E$33:$E$776,СВЦЭМ!$A$33:$A$776,$A184,СВЦЭМ!$B$33:$B$776,Q$155)+'СЕТ СН'!$F$12</f>
        <v>107.70642173</v>
      </c>
      <c r="R184" s="36">
        <f>SUMIFS(СВЦЭМ!$E$33:$E$776,СВЦЭМ!$A$33:$A$776,$A184,СВЦЭМ!$B$33:$B$776,R$155)+'СЕТ СН'!$F$12</f>
        <v>101.25411705</v>
      </c>
      <c r="S184" s="36">
        <f>SUMIFS(СВЦЭМ!$E$33:$E$776,СВЦЭМ!$A$33:$A$776,$A184,СВЦЭМ!$B$33:$B$776,S$155)+'СЕТ СН'!$F$12</f>
        <v>98.796719659999994</v>
      </c>
      <c r="T184" s="36">
        <f>SUMIFS(СВЦЭМ!$E$33:$E$776,СВЦЭМ!$A$33:$A$776,$A184,СВЦЭМ!$B$33:$B$776,T$155)+'СЕТ СН'!$F$12</f>
        <v>97.993493810000004</v>
      </c>
      <c r="U184" s="36">
        <f>SUMIFS(СВЦЭМ!$E$33:$E$776,СВЦЭМ!$A$33:$A$776,$A184,СВЦЭМ!$B$33:$B$776,U$155)+'СЕТ СН'!$F$12</f>
        <v>98.66227284</v>
      </c>
      <c r="V184" s="36">
        <f>SUMIFS(СВЦЭМ!$E$33:$E$776,СВЦЭМ!$A$33:$A$776,$A184,СВЦЭМ!$B$33:$B$776,V$155)+'СЕТ СН'!$F$12</f>
        <v>98.891530500000002</v>
      </c>
      <c r="W184" s="36">
        <f>SUMIFS(СВЦЭМ!$E$33:$E$776,СВЦЭМ!$A$33:$A$776,$A184,СВЦЭМ!$B$33:$B$776,W$155)+'СЕТ СН'!$F$12</f>
        <v>95.060782799999998</v>
      </c>
      <c r="X184" s="36">
        <f>SUMIFS(СВЦЭМ!$E$33:$E$776,СВЦЭМ!$A$33:$A$776,$A184,СВЦЭМ!$B$33:$B$776,X$155)+'СЕТ СН'!$F$12</f>
        <v>97.069788209999999</v>
      </c>
      <c r="Y184" s="36">
        <f>SUMIFS(СВЦЭМ!$E$33:$E$776,СВЦЭМ!$A$33:$A$776,$A184,СВЦЭМ!$B$33:$B$776,Y$155)+'СЕТ СН'!$F$12</f>
        <v>110.87685165000001</v>
      </c>
    </row>
    <row r="185" spans="1:27" ht="15.75" x14ac:dyDescent="0.2">
      <c r="A185" s="35">
        <f t="shared" si="4"/>
        <v>43646</v>
      </c>
      <c r="B185" s="36">
        <f>SUMIFS(СВЦЭМ!$E$33:$E$776,СВЦЭМ!$A$33:$A$776,$A185,СВЦЭМ!$B$33:$B$776,B$155)+'СЕТ СН'!$F$12</f>
        <v>119.79553369999999</v>
      </c>
      <c r="C185" s="36">
        <f>SUMIFS(СВЦЭМ!$E$33:$E$776,СВЦЭМ!$A$33:$A$776,$A185,СВЦЭМ!$B$33:$B$776,C$155)+'СЕТ СН'!$F$12</f>
        <v>127.05505755</v>
      </c>
      <c r="D185" s="36">
        <f>SUMIFS(СВЦЭМ!$E$33:$E$776,СВЦЭМ!$A$33:$A$776,$A185,СВЦЭМ!$B$33:$B$776,D$155)+'СЕТ СН'!$F$12</f>
        <v>133.95939921999999</v>
      </c>
      <c r="E185" s="36">
        <f>SUMIFS(СВЦЭМ!$E$33:$E$776,СВЦЭМ!$A$33:$A$776,$A185,СВЦЭМ!$B$33:$B$776,E$155)+'СЕТ СН'!$F$12</f>
        <v>137.76847993999999</v>
      </c>
      <c r="F185" s="36">
        <f>SUMIFS(СВЦЭМ!$E$33:$E$776,СВЦЭМ!$A$33:$A$776,$A185,СВЦЭМ!$B$33:$B$776,F$155)+'СЕТ СН'!$F$12</f>
        <v>138.91328738999999</v>
      </c>
      <c r="G185" s="36">
        <f>SUMIFS(СВЦЭМ!$E$33:$E$776,СВЦЭМ!$A$33:$A$776,$A185,СВЦЭМ!$B$33:$B$776,G$155)+'СЕТ СН'!$F$12</f>
        <v>139.87640683000001</v>
      </c>
      <c r="H185" s="36">
        <f>SUMIFS(СВЦЭМ!$E$33:$E$776,СВЦЭМ!$A$33:$A$776,$A185,СВЦЭМ!$B$33:$B$776,H$155)+'СЕТ СН'!$F$12</f>
        <v>135.65326396</v>
      </c>
      <c r="I185" s="36">
        <f>SUMIFS(СВЦЭМ!$E$33:$E$776,СВЦЭМ!$A$33:$A$776,$A185,СВЦЭМ!$B$33:$B$776,I$155)+'СЕТ СН'!$F$12</f>
        <v>129.69792153</v>
      </c>
      <c r="J185" s="36">
        <f>SUMIFS(СВЦЭМ!$E$33:$E$776,СВЦЭМ!$A$33:$A$776,$A185,СВЦЭМ!$B$33:$B$776,J$155)+'СЕТ СН'!$F$12</f>
        <v>119.67402499000001</v>
      </c>
      <c r="K185" s="36">
        <f>SUMIFS(СВЦЭМ!$E$33:$E$776,СВЦЭМ!$A$33:$A$776,$A185,СВЦЭМ!$B$33:$B$776,K$155)+'СЕТ СН'!$F$12</f>
        <v>115.45717882</v>
      </c>
      <c r="L185" s="36">
        <f>SUMIFS(СВЦЭМ!$E$33:$E$776,СВЦЭМ!$A$33:$A$776,$A185,СВЦЭМ!$B$33:$B$776,L$155)+'СЕТ СН'!$F$12</f>
        <v>111.1378249</v>
      </c>
      <c r="M185" s="36">
        <f>SUMIFS(СВЦЭМ!$E$33:$E$776,СВЦЭМ!$A$33:$A$776,$A185,СВЦЭМ!$B$33:$B$776,M$155)+'СЕТ СН'!$F$12</f>
        <v>108.42660395999999</v>
      </c>
      <c r="N185" s="36">
        <f>SUMIFS(СВЦЭМ!$E$33:$E$776,СВЦЭМ!$A$33:$A$776,$A185,СВЦЭМ!$B$33:$B$776,N$155)+'СЕТ СН'!$F$12</f>
        <v>110.98384237</v>
      </c>
      <c r="O185" s="36">
        <f>SUMIFS(СВЦЭМ!$E$33:$E$776,СВЦЭМ!$A$33:$A$776,$A185,СВЦЭМ!$B$33:$B$776,O$155)+'СЕТ СН'!$F$12</f>
        <v>114.60373033</v>
      </c>
      <c r="P185" s="36">
        <f>SUMIFS(СВЦЭМ!$E$33:$E$776,СВЦЭМ!$A$33:$A$776,$A185,СВЦЭМ!$B$33:$B$776,P$155)+'СЕТ СН'!$F$12</f>
        <v>115.84148745</v>
      </c>
      <c r="Q185" s="36">
        <f>SUMIFS(СВЦЭМ!$E$33:$E$776,СВЦЭМ!$A$33:$A$776,$A185,СВЦЭМ!$B$33:$B$776,Q$155)+'СЕТ СН'!$F$12</f>
        <v>110.33832882</v>
      </c>
      <c r="R185" s="36">
        <f>SUMIFS(СВЦЭМ!$E$33:$E$776,СВЦЭМ!$A$33:$A$776,$A185,СВЦЭМ!$B$33:$B$776,R$155)+'СЕТ СН'!$F$12</f>
        <v>99.983881729999993</v>
      </c>
      <c r="S185" s="36">
        <f>SUMIFS(СВЦЭМ!$E$33:$E$776,СВЦЭМ!$A$33:$A$776,$A185,СВЦЭМ!$B$33:$B$776,S$155)+'СЕТ СН'!$F$12</f>
        <v>99.6563661</v>
      </c>
      <c r="T185" s="36">
        <f>SUMIFS(СВЦЭМ!$E$33:$E$776,СВЦЭМ!$A$33:$A$776,$A185,СВЦЭМ!$B$33:$B$776,T$155)+'СЕТ СН'!$F$12</f>
        <v>101.37661897</v>
      </c>
      <c r="U185" s="36">
        <f>SUMIFS(СВЦЭМ!$E$33:$E$776,СВЦЭМ!$A$33:$A$776,$A185,СВЦЭМ!$B$33:$B$776,U$155)+'СЕТ СН'!$F$12</f>
        <v>104.10694804000001</v>
      </c>
      <c r="V185" s="36">
        <f>SUMIFS(СВЦЭМ!$E$33:$E$776,СВЦЭМ!$A$33:$A$776,$A185,СВЦЭМ!$B$33:$B$776,V$155)+'СЕТ СН'!$F$12</f>
        <v>98.677253469999997</v>
      </c>
      <c r="W185" s="36">
        <f>SUMIFS(СВЦЭМ!$E$33:$E$776,СВЦЭМ!$A$33:$A$776,$A185,СВЦЭМ!$B$33:$B$776,W$155)+'СЕТ СН'!$F$12</f>
        <v>94.973306179999994</v>
      </c>
      <c r="X185" s="36">
        <f>SUMIFS(СВЦЭМ!$E$33:$E$776,СВЦЭМ!$A$33:$A$776,$A185,СВЦЭМ!$B$33:$B$776,X$155)+'СЕТ СН'!$F$12</f>
        <v>98.007170340000002</v>
      </c>
      <c r="Y185" s="36">
        <f>SUMIFS(СВЦЭМ!$E$33:$E$776,СВЦЭМ!$A$33:$A$776,$A185,СВЦЭМ!$B$33:$B$776,Y$155)+'СЕТ СН'!$F$12</f>
        <v>107.89795912</v>
      </c>
    </row>
    <row r="186" spans="1:27" ht="15.75" hidden="1" x14ac:dyDescent="0.2">
      <c r="A186" s="35">
        <f t="shared" si="4"/>
        <v>43647</v>
      </c>
      <c r="B186" s="36">
        <f>SUMIFS(СВЦЭМ!$E$33:$E$776,СВЦЭМ!$A$33:$A$776,$A186,СВЦЭМ!$B$33:$B$776,B$155)+'СЕТ СН'!$F$12</f>
        <v>0</v>
      </c>
      <c r="C186" s="36">
        <f>SUMIFS(СВЦЭМ!$E$33:$E$776,СВЦЭМ!$A$33:$A$776,$A186,СВЦЭМ!$B$33:$B$776,C$155)+'СЕТ СН'!$F$12</f>
        <v>0</v>
      </c>
      <c r="D186" s="36">
        <f>SUMIFS(СВЦЭМ!$E$33:$E$776,СВЦЭМ!$A$33:$A$776,$A186,СВЦЭМ!$B$33:$B$776,D$155)+'СЕТ СН'!$F$12</f>
        <v>0</v>
      </c>
      <c r="E186" s="36">
        <f>SUMIFS(СВЦЭМ!$E$33:$E$776,СВЦЭМ!$A$33:$A$776,$A186,СВЦЭМ!$B$33:$B$776,E$155)+'СЕТ СН'!$F$12</f>
        <v>0</v>
      </c>
      <c r="F186" s="36">
        <f>SUMIFS(СВЦЭМ!$E$33:$E$776,СВЦЭМ!$A$33:$A$776,$A186,СВЦЭМ!$B$33:$B$776,F$155)+'СЕТ СН'!$F$12</f>
        <v>0</v>
      </c>
      <c r="G186" s="36">
        <f>SUMIFS(СВЦЭМ!$E$33:$E$776,СВЦЭМ!$A$33:$A$776,$A186,СВЦЭМ!$B$33:$B$776,G$155)+'СЕТ СН'!$F$12</f>
        <v>0</v>
      </c>
      <c r="H186" s="36">
        <f>SUMIFS(СВЦЭМ!$E$33:$E$776,СВЦЭМ!$A$33:$A$776,$A186,СВЦЭМ!$B$33:$B$776,H$155)+'СЕТ СН'!$F$12</f>
        <v>0</v>
      </c>
      <c r="I186" s="36">
        <f>SUMIFS(СВЦЭМ!$E$33:$E$776,СВЦЭМ!$A$33:$A$776,$A186,СВЦЭМ!$B$33:$B$776,I$155)+'СЕТ СН'!$F$12</f>
        <v>0</v>
      </c>
      <c r="J186" s="36">
        <f>SUMIFS(СВЦЭМ!$E$33:$E$776,СВЦЭМ!$A$33:$A$776,$A186,СВЦЭМ!$B$33:$B$776,J$155)+'СЕТ СН'!$F$12</f>
        <v>0</v>
      </c>
      <c r="K186" s="36">
        <f>SUMIFS(СВЦЭМ!$E$33:$E$776,СВЦЭМ!$A$33:$A$776,$A186,СВЦЭМ!$B$33:$B$776,K$155)+'СЕТ СН'!$F$12</f>
        <v>0</v>
      </c>
      <c r="L186" s="36">
        <f>SUMIFS(СВЦЭМ!$E$33:$E$776,СВЦЭМ!$A$33:$A$776,$A186,СВЦЭМ!$B$33:$B$776,L$155)+'СЕТ СН'!$F$12</f>
        <v>0</v>
      </c>
      <c r="M186" s="36">
        <f>SUMIFS(СВЦЭМ!$E$33:$E$776,СВЦЭМ!$A$33:$A$776,$A186,СВЦЭМ!$B$33:$B$776,M$155)+'СЕТ СН'!$F$12</f>
        <v>0</v>
      </c>
      <c r="N186" s="36">
        <f>SUMIFS(СВЦЭМ!$E$33:$E$776,СВЦЭМ!$A$33:$A$776,$A186,СВЦЭМ!$B$33:$B$776,N$155)+'СЕТ СН'!$F$12</f>
        <v>0</v>
      </c>
      <c r="O186" s="36">
        <f>SUMIFS(СВЦЭМ!$E$33:$E$776,СВЦЭМ!$A$33:$A$776,$A186,СВЦЭМ!$B$33:$B$776,O$155)+'СЕТ СН'!$F$12</f>
        <v>0</v>
      </c>
      <c r="P186" s="36">
        <f>SUMIFS(СВЦЭМ!$E$33:$E$776,СВЦЭМ!$A$33:$A$776,$A186,СВЦЭМ!$B$33:$B$776,P$155)+'СЕТ СН'!$F$12</f>
        <v>0</v>
      </c>
      <c r="Q186" s="36">
        <f>SUMIFS(СВЦЭМ!$E$33:$E$776,СВЦЭМ!$A$33:$A$776,$A186,СВЦЭМ!$B$33:$B$776,Q$155)+'СЕТ СН'!$F$12</f>
        <v>0</v>
      </c>
      <c r="R186" s="36">
        <f>SUMIFS(СВЦЭМ!$E$33:$E$776,СВЦЭМ!$A$33:$A$776,$A186,СВЦЭМ!$B$33:$B$776,R$155)+'СЕТ СН'!$F$12</f>
        <v>0</v>
      </c>
      <c r="S186" s="36">
        <f>SUMIFS(СВЦЭМ!$E$33:$E$776,СВЦЭМ!$A$33:$A$776,$A186,СВЦЭМ!$B$33:$B$776,S$155)+'СЕТ СН'!$F$12</f>
        <v>0</v>
      </c>
      <c r="T186" s="36">
        <f>SUMIFS(СВЦЭМ!$E$33:$E$776,СВЦЭМ!$A$33:$A$776,$A186,СВЦЭМ!$B$33:$B$776,T$155)+'СЕТ СН'!$F$12</f>
        <v>0</v>
      </c>
      <c r="U186" s="36">
        <f>SUMIFS(СВЦЭМ!$E$33:$E$776,СВЦЭМ!$A$33:$A$776,$A186,СВЦЭМ!$B$33:$B$776,U$155)+'СЕТ СН'!$F$12</f>
        <v>0</v>
      </c>
      <c r="V186" s="36">
        <f>SUMIFS(СВЦЭМ!$E$33:$E$776,СВЦЭМ!$A$33:$A$776,$A186,СВЦЭМ!$B$33:$B$776,V$155)+'СЕТ СН'!$F$12</f>
        <v>0</v>
      </c>
      <c r="W186" s="36">
        <f>SUMIFS(СВЦЭМ!$E$33:$E$776,СВЦЭМ!$A$33:$A$776,$A186,СВЦЭМ!$B$33:$B$776,W$155)+'СЕТ СН'!$F$12</f>
        <v>0</v>
      </c>
      <c r="X186" s="36">
        <f>SUMIFS(СВЦЭМ!$E$33:$E$776,СВЦЭМ!$A$33:$A$776,$A186,СВЦЭМ!$B$33:$B$776,X$155)+'СЕТ СН'!$F$12</f>
        <v>0</v>
      </c>
      <c r="Y186" s="36">
        <f>SUMIFS(СВЦЭМ!$E$33:$E$776,СВЦЭМ!$A$33:$A$776,$A186,СВЦЭМ!$B$33:$B$776,Y$155)+'СЕТ СН'!$F$12</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1" t="s">
        <v>7</v>
      </c>
      <c r="B188" s="125" t="s">
        <v>139</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32"/>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3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01.06.2019</v>
      </c>
      <c r="B191" s="36">
        <f>SUMIFS(СВЦЭМ!$F$33:$F$776,СВЦЭМ!$A$33:$A$776,$A191,СВЦЭМ!$B$33:$B$776,B$190)+'СЕТ СН'!$F$12</f>
        <v>139.18690814000001</v>
      </c>
      <c r="C191" s="36">
        <f>SUMIFS(СВЦЭМ!$F$33:$F$776,СВЦЭМ!$A$33:$A$776,$A191,СВЦЭМ!$B$33:$B$776,C$190)+'СЕТ СН'!$F$12</f>
        <v>147.95673389999999</v>
      </c>
      <c r="D191" s="36">
        <f>SUMIFS(СВЦЭМ!$F$33:$F$776,СВЦЭМ!$A$33:$A$776,$A191,СВЦЭМ!$B$33:$B$776,D$190)+'СЕТ СН'!$F$12</f>
        <v>156.28902679000001</v>
      </c>
      <c r="E191" s="36">
        <f>SUMIFS(СВЦЭМ!$F$33:$F$776,СВЦЭМ!$A$33:$A$776,$A191,СВЦЭМ!$B$33:$B$776,E$190)+'СЕТ СН'!$F$12</f>
        <v>160.74532077999999</v>
      </c>
      <c r="F191" s="36">
        <f>SUMIFS(СВЦЭМ!$F$33:$F$776,СВЦЭМ!$A$33:$A$776,$A191,СВЦЭМ!$B$33:$B$776,F$190)+'СЕТ СН'!$F$12</f>
        <v>162.81255565000001</v>
      </c>
      <c r="G191" s="36">
        <f>SUMIFS(СВЦЭМ!$F$33:$F$776,СВЦЭМ!$A$33:$A$776,$A191,СВЦЭМ!$B$33:$B$776,G$190)+'СЕТ СН'!$F$12</f>
        <v>163.81435314000001</v>
      </c>
      <c r="H191" s="36">
        <f>SUMIFS(СВЦЭМ!$F$33:$F$776,СВЦЭМ!$A$33:$A$776,$A191,СВЦЭМ!$B$33:$B$776,H$190)+'СЕТ СН'!$F$12</f>
        <v>157.29869993</v>
      </c>
      <c r="I191" s="36">
        <f>SUMIFS(СВЦЭМ!$F$33:$F$776,СВЦЭМ!$A$33:$A$776,$A191,СВЦЭМ!$B$33:$B$776,I$190)+'СЕТ СН'!$F$12</f>
        <v>152.83984178</v>
      </c>
      <c r="J191" s="36">
        <f>SUMIFS(СВЦЭМ!$F$33:$F$776,СВЦЭМ!$A$33:$A$776,$A191,СВЦЭМ!$B$33:$B$776,J$190)+'СЕТ СН'!$F$12</f>
        <v>145.97008084000001</v>
      </c>
      <c r="K191" s="36">
        <f>SUMIFS(СВЦЭМ!$F$33:$F$776,СВЦЭМ!$A$33:$A$776,$A191,СВЦЭМ!$B$33:$B$776,K$190)+'СЕТ СН'!$F$12</f>
        <v>133.93218406</v>
      </c>
      <c r="L191" s="36">
        <f>SUMIFS(СВЦЭМ!$F$33:$F$776,СВЦЭМ!$A$33:$A$776,$A191,СВЦЭМ!$B$33:$B$776,L$190)+'СЕТ СН'!$F$12</f>
        <v>128.41991949000001</v>
      </c>
      <c r="M191" s="36">
        <f>SUMIFS(СВЦЭМ!$F$33:$F$776,СВЦЭМ!$A$33:$A$776,$A191,СВЦЭМ!$B$33:$B$776,M$190)+'СЕТ СН'!$F$12</f>
        <v>125.05745838999999</v>
      </c>
      <c r="N191" s="36">
        <f>SUMIFS(СВЦЭМ!$F$33:$F$776,СВЦЭМ!$A$33:$A$776,$A191,СВЦЭМ!$B$33:$B$776,N$190)+'СЕТ СН'!$F$12</f>
        <v>129.94299318</v>
      </c>
      <c r="O191" s="36">
        <f>SUMIFS(СВЦЭМ!$F$33:$F$776,СВЦЭМ!$A$33:$A$776,$A191,СВЦЭМ!$B$33:$B$776,O$190)+'СЕТ СН'!$F$12</f>
        <v>130.01557124999999</v>
      </c>
      <c r="P191" s="36">
        <f>SUMIFS(СВЦЭМ!$F$33:$F$776,СВЦЭМ!$A$33:$A$776,$A191,СВЦЭМ!$B$33:$B$776,P$190)+'СЕТ СН'!$F$12</f>
        <v>133.09062251</v>
      </c>
      <c r="Q191" s="36">
        <f>SUMIFS(СВЦЭМ!$F$33:$F$776,СВЦЭМ!$A$33:$A$776,$A191,СВЦЭМ!$B$33:$B$776,Q$190)+'СЕТ СН'!$F$12</f>
        <v>126.62073053</v>
      </c>
      <c r="R191" s="36">
        <f>SUMIFS(СВЦЭМ!$F$33:$F$776,СВЦЭМ!$A$33:$A$776,$A191,СВЦЭМ!$B$33:$B$776,R$190)+'СЕТ СН'!$F$12</f>
        <v>120.47276961999999</v>
      </c>
      <c r="S191" s="36">
        <f>SUMIFS(СВЦЭМ!$F$33:$F$776,СВЦЭМ!$A$33:$A$776,$A191,СВЦЭМ!$B$33:$B$776,S$190)+'СЕТ СН'!$F$12</f>
        <v>126.76131749</v>
      </c>
      <c r="T191" s="36">
        <f>SUMIFS(СВЦЭМ!$F$33:$F$776,СВЦЭМ!$A$33:$A$776,$A191,СВЦЭМ!$B$33:$B$776,T$190)+'СЕТ СН'!$F$12</f>
        <v>123.1852281</v>
      </c>
      <c r="U191" s="36">
        <f>SUMIFS(СВЦЭМ!$F$33:$F$776,СВЦЭМ!$A$33:$A$776,$A191,СВЦЭМ!$B$33:$B$776,U$190)+'СЕТ СН'!$F$12</f>
        <v>119.1579528</v>
      </c>
      <c r="V191" s="36">
        <f>SUMIFS(СВЦЭМ!$F$33:$F$776,СВЦЭМ!$A$33:$A$776,$A191,СВЦЭМ!$B$33:$B$776,V$190)+'СЕТ СН'!$F$12</f>
        <v>115.22285161000001</v>
      </c>
      <c r="W191" s="36">
        <f>SUMIFS(СВЦЭМ!$F$33:$F$776,СВЦЭМ!$A$33:$A$776,$A191,СВЦЭМ!$B$33:$B$776,W$190)+'СЕТ СН'!$F$12</f>
        <v>110.37809194</v>
      </c>
      <c r="X191" s="36">
        <f>SUMIFS(СВЦЭМ!$F$33:$F$776,СВЦЭМ!$A$33:$A$776,$A191,СВЦЭМ!$B$33:$B$776,X$190)+'СЕТ СН'!$F$12</f>
        <v>112.13424706000001</v>
      </c>
      <c r="Y191" s="36">
        <f>SUMIFS(СВЦЭМ!$F$33:$F$776,СВЦЭМ!$A$33:$A$776,$A191,СВЦЭМ!$B$33:$B$776,Y$190)+'СЕТ СН'!$F$12</f>
        <v>126.38206796</v>
      </c>
      <c r="AA191" s="45"/>
    </row>
    <row r="192" spans="1:27" ht="15.75" x14ac:dyDescent="0.2">
      <c r="A192" s="35">
        <f>A191+1</f>
        <v>43618</v>
      </c>
      <c r="B192" s="36">
        <f>SUMIFS(СВЦЭМ!$F$33:$F$776,СВЦЭМ!$A$33:$A$776,$A192,СВЦЭМ!$B$33:$B$776,B$190)+'СЕТ СН'!$F$12</f>
        <v>135.43012715</v>
      </c>
      <c r="C192" s="36">
        <f>SUMIFS(СВЦЭМ!$F$33:$F$776,СВЦЭМ!$A$33:$A$776,$A192,СВЦЭМ!$B$33:$B$776,C$190)+'СЕТ СН'!$F$12</f>
        <v>144.24697173999999</v>
      </c>
      <c r="D192" s="36">
        <f>SUMIFS(СВЦЭМ!$F$33:$F$776,СВЦЭМ!$A$33:$A$776,$A192,СВЦЭМ!$B$33:$B$776,D$190)+'СЕТ СН'!$F$12</f>
        <v>149.82897195999999</v>
      </c>
      <c r="E192" s="36">
        <f>SUMIFS(СВЦЭМ!$F$33:$F$776,СВЦЭМ!$A$33:$A$776,$A192,СВЦЭМ!$B$33:$B$776,E$190)+'СЕТ СН'!$F$12</f>
        <v>154.48886121000001</v>
      </c>
      <c r="F192" s="36">
        <f>SUMIFS(СВЦЭМ!$F$33:$F$776,СВЦЭМ!$A$33:$A$776,$A192,СВЦЭМ!$B$33:$B$776,F$190)+'СЕТ СН'!$F$12</f>
        <v>156.60713770000001</v>
      </c>
      <c r="G192" s="36">
        <f>SUMIFS(СВЦЭМ!$F$33:$F$776,СВЦЭМ!$A$33:$A$776,$A192,СВЦЭМ!$B$33:$B$776,G$190)+'СЕТ СН'!$F$12</f>
        <v>157.26533405999999</v>
      </c>
      <c r="H192" s="36">
        <f>SUMIFS(СВЦЭМ!$F$33:$F$776,СВЦЭМ!$A$33:$A$776,$A192,СВЦЭМ!$B$33:$B$776,H$190)+'СЕТ СН'!$F$12</f>
        <v>153.31558004999999</v>
      </c>
      <c r="I192" s="36">
        <f>SUMIFS(СВЦЭМ!$F$33:$F$776,СВЦЭМ!$A$33:$A$776,$A192,СВЦЭМ!$B$33:$B$776,I$190)+'СЕТ СН'!$F$12</f>
        <v>147.06198459999999</v>
      </c>
      <c r="J192" s="36">
        <f>SUMIFS(СВЦЭМ!$F$33:$F$776,СВЦЭМ!$A$33:$A$776,$A192,СВЦЭМ!$B$33:$B$776,J$190)+'СЕТ СН'!$F$12</f>
        <v>136.69428447999999</v>
      </c>
      <c r="K192" s="36">
        <f>SUMIFS(СВЦЭМ!$F$33:$F$776,СВЦЭМ!$A$33:$A$776,$A192,СВЦЭМ!$B$33:$B$776,K$190)+'СЕТ СН'!$F$12</f>
        <v>129.75436912999999</v>
      </c>
      <c r="L192" s="36">
        <f>SUMIFS(СВЦЭМ!$F$33:$F$776,СВЦЭМ!$A$33:$A$776,$A192,СВЦЭМ!$B$33:$B$776,L$190)+'СЕТ СН'!$F$12</f>
        <v>125.43775470999999</v>
      </c>
      <c r="M192" s="36">
        <f>SUMIFS(СВЦЭМ!$F$33:$F$776,СВЦЭМ!$A$33:$A$776,$A192,СВЦЭМ!$B$33:$B$776,M$190)+'СЕТ СН'!$F$12</f>
        <v>122.3910964</v>
      </c>
      <c r="N192" s="36">
        <f>SUMIFS(СВЦЭМ!$F$33:$F$776,СВЦЭМ!$A$33:$A$776,$A192,СВЦЭМ!$B$33:$B$776,N$190)+'СЕТ СН'!$F$12</f>
        <v>125.95255649000001</v>
      </c>
      <c r="O192" s="36">
        <f>SUMIFS(СВЦЭМ!$F$33:$F$776,СВЦЭМ!$A$33:$A$776,$A192,СВЦЭМ!$B$33:$B$776,O$190)+'СЕТ СН'!$F$12</f>
        <v>124.33581746</v>
      </c>
      <c r="P192" s="36">
        <f>SUMIFS(СВЦЭМ!$F$33:$F$776,СВЦЭМ!$A$33:$A$776,$A192,СВЦЭМ!$B$33:$B$776,P$190)+'СЕТ СН'!$F$12</f>
        <v>126.15742139</v>
      </c>
      <c r="Q192" s="36">
        <f>SUMIFS(СВЦЭМ!$F$33:$F$776,СВЦЭМ!$A$33:$A$776,$A192,СВЦЭМ!$B$33:$B$776,Q$190)+'СЕТ СН'!$F$12</f>
        <v>121.60949556</v>
      </c>
      <c r="R192" s="36">
        <f>SUMIFS(СВЦЭМ!$F$33:$F$776,СВЦЭМ!$A$33:$A$776,$A192,СВЦЭМ!$B$33:$B$776,R$190)+'СЕТ СН'!$F$12</f>
        <v>113.68069597</v>
      </c>
      <c r="S192" s="36">
        <f>SUMIFS(СВЦЭМ!$F$33:$F$776,СВЦЭМ!$A$33:$A$776,$A192,СВЦЭМ!$B$33:$B$776,S$190)+'СЕТ СН'!$F$12</f>
        <v>113.92101661</v>
      </c>
      <c r="T192" s="36">
        <f>SUMIFS(СВЦЭМ!$F$33:$F$776,СВЦЭМ!$A$33:$A$776,$A192,СВЦЭМ!$B$33:$B$776,T$190)+'СЕТ СН'!$F$12</f>
        <v>114.48765628</v>
      </c>
      <c r="U192" s="36">
        <f>SUMIFS(СВЦЭМ!$F$33:$F$776,СВЦЭМ!$A$33:$A$776,$A192,СВЦЭМ!$B$33:$B$776,U$190)+'СЕТ СН'!$F$12</f>
        <v>110.74080407</v>
      </c>
      <c r="V192" s="36">
        <f>SUMIFS(СВЦЭМ!$F$33:$F$776,СВЦЭМ!$A$33:$A$776,$A192,СВЦЭМ!$B$33:$B$776,V$190)+'СЕТ СН'!$F$12</f>
        <v>108.68182615000001</v>
      </c>
      <c r="W192" s="36">
        <f>SUMIFS(СВЦЭМ!$F$33:$F$776,СВЦЭМ!$A$33:$A$776,$A192,СВЦЭМ!$B$33:$B$776,W$190)+'СЕТ СН'!$F$12</f>
        <v>108.69715178</v>
      </c>
      <c r="X192" s="36">
        <f>SUMIFS(СВЦЭМ!$F$33:$F$776,СВЦЭМ!$A$33:$A$776,$A192,СВЦЭМ!$B$33:$B$776,X$190)+'СЕТ СН'!$F$12</f>
        <v>110.47539565</v>
      </c>
      <c r="Y192" s="36">
        <f>SUMIFS(СВЦЭМ!$F$33:$F$776,СВЦЭМ!$A$33:$A$776,$A192,СВЦЭМ!$B$33:$B$776,Y$190)+'СЕТ СН'!$F$12</f>
        <v>125.1430441</v>
      </c>
    </row>
    <row r="193" spans="1:25" ht="15.75" x14ac:dyDescent="0.2">
      <c r="A193" s="35">
        <f t="shared" ref="A193:A221" si="5">A192+1</f>
        <v>43619</v>
      </c>
      <c r="B193" s="36">
        <f>SUMIFS(СВЦЭМ!$F$33:$F$776,СВЦЭМ!$A$33:$A$776,$A193,СВЦЭМ!$B$33:$B$776,B$190)+'СЕТ СН'!$F$12</f>
        <v>148.98218331999999</v>
      </c>
      <c r="C193" s="36">
        <f>SUMIFS(СВЦЭМ!$F$33:$F$776,СВЦЭМ!$A$33:$A$776,$A193,СВЦЭМ!$B$33:$B$776,C$190)+'СЕТ СН'!$F$12</f>
        <v>156.48268383000001</v>
      </c>
      <c r="D193" s="36">
        <f>SUMIFS(СВЦЭМ!$F$33:$F$776,СВЦЭМ!$A$33:$A$776,$A193,СВЦЭМ!$B$33:$B$776,D$190)+'СЕТ СН'!$F$12</f>
        <v>160.67260207999999</v>
      </c>
      <c r="E193" s="36">
        <f>SUMIFS(СВЦЭМ!$F$33:$F$776,СВЦЭМ!$A$33:$A$776,$A193,СВЦЭМ!$B$33:$B$776,E$190)+'СЕТ СН'!$F$12</f>
        <v>160.44255716000001</v>
      </c>
      <c r="F193" s="36">
        <f>SUMIFS(СВЦЭМ!$F$33:$F$776,СВЦЭМ!$A$33:$A$776,$A193,СВЦЭМ!$B$33:$B$776,F$190)+'СЕТ СН'!$F$12</f>
        <v>159.43201907</v>
      </c>
      <c r="G193" s="36">
        <f>SUMIFS(СВЦЭМ!$F$33:$F$776,СВЦЭМ!$A$33:$A$776,$A193,СВЦЭМ!$B$33:$B$776,G$190)+'СЕТ СН'!$F$12</f>
        <v>154.59622689</v>
      </c>
      <c r="H193" s="36">
        <f>SUMIFS(СВЦЭМ!$F$33:$F$776,СВЦЭМ!$A$33:$A$776,$A193,СВЦЭМ!$B$33:$B$776,H$190)+'СЕТ СН'!$F$12</f>
        <v>152.22014328</v>
      </c>
      <c r="I193" s="36">
        <f>SUMIFS(СВЦЭМ!$F$33:$F$776,СВЦЭМ!$A$33:$A$776,$A193,СВЦЭМ!$B$33:$B$776,I$190)+'СЕТ СН'!$F$12</f>
        <v>146.52918958999999</v>
      </c>
      <c r="J193" s="36">
        <f>SUMIFS(СВЦЭМ!$F$33:$F$776,СВЦЭМ!$A$33:$A$776,$A193,СВЦЭМ!$B$33:$B$776,J$190)+'СЕТ СН'!$F$12</f>
        <v>141.72257845999999</v>
      </c>
      <c r="K193" s="36">
        <f>SUMIFS(СВЦЭМ!$F$33:$F$776,СВЦЭМ!$A$33:$A$776,$A193,СВЦЭМ!$B$33:$B$776,K$190)+'СЕТ СН'!$F$12</f>
        <v>139.02398812999999</v>
      </c>
      <c r="L193" s="36">
        <f>SUMIFS(СВЦЭМ!$F$33:$F$776,СВЦЭМ!$A$33:$A$776,$A193,СВЦЭМ!$B$33:$B$776,L$190)+'СЕТ СН'!$F$12</f>
        <v>133.74193284</v>
      </c>
      <c r="M193" s="36">
        <f>SUMIFS(СВЦЭМ!$F$33:$F$776,СВЦЭМ!$A$33:$A$776,$A193,СВЦЭМ!$B$33:$B$776,M$190)+'СЕТ СН'!$F$12</f>
        <v>126.35576256</v>
      </c>
      <c r="N193" s="36">
        <f>SUMIFS(СВЦЭМ!$F$33:$F$776,СВЦЭМ!$A$33:$A$776,$A193,СВЦЭМ!$B$33:$B$776,N$190)+'СЕТ СН'!$F$12</f>
        <v>122.01401344999999</v>
      </c>
      <c r="O193" s="36">
        <f>SUMIFS(СВЦЭМ!$F$33:$F$776,СВЦЭМ!$A$33:$A$776,$A193,СВЦЭМ!$B$33:$B$776,O$190)+'СЕТ СН'!$F$12</f>
        <v>122.23108718</v>
      </c>
      <c r="P193" s="36">
        <f>SUMIFS(СВЦЭМ!$F$33:$F$776,СВЦЭМ!$A$33:$A$776,$A193,СВЦЭМ!$B$33:$B$776,P$190)+'СЕТ СН'!$F$12</f>
        <v>122.35426889</v>
      </c>
      <c r="Q193" s="36">
        <f>SUMIFS(СВЦЭМ!$F$33:$F$776,СВЦЭМ!$A$33:$A$776,$A193,СВЦЭМ!$B$33:$B$776,Q$190)+'СЕТ СН'!$F$12</f>
        <v>116.09204140999999</v>
      </c>
      <c r="R193" s="36">
        <f>SUMIFS(СВЦЭМ!$F$33:$F$776,СВЦЭМ!$A$33:$A$776,$A193,СВЦЭМ!$B$33:$B$776,R$190)+'СЕТ СН'!$F$12</f>
        <v>108.70301539</v>
      </c>
      <c r="S193" s="36">
        <f>SUMIFS(СВЦЭМ!$F$33:$F$776,СВЦЭМ!$A$33:$A$776,$A193,СВЦЭМ!$B$33:$B$776,S$190)+'СЕТ СН'!$F$12</f>
        <v>110.80957141</v>
      </c>
      <c r="T193" s="36">
        <f>SUMIFS(СВЦЭМ!$F$33:$F$776,СВЦЭМ!$A$33:$A$776,$A193,СВЦЭМ!$B$33:$B$776,T$190)+'СЕТ СН'!$F$12</f>
        <v>110.79350307999999</v>
      </c>
      <c r="U193" s="36">
        <f>SUMIFS(СВЦЭМ!$F$33:$F$776,СВЦЭМ!$A$33:$A$776,$A193,СВЦЭМ!$B$33:$B$776,U$190)+'СЕТ СН'!$F$12</f>
        <v>113.14823079999999</v>
      </c>
      <c r="V193" s="36">
        <f>SUMIFS(СВЦЭМ!$F$33:$F$776,СВЦЭМ!$A$33:$A$776,$A193,СВЦЭМ!$B$33:$B$776,V$190)+'СЕТ СН'!$F$12</f>
        <v>123.18796012999999</v>
      </c>
      <c r="W193" s="36">
        <f>SUMIFS(СВЦЭМ!$F$33:$F$776,СВЦЭМ!$A$33:$A$776,$A193,СВЦЭМ!$B$33:$B$776,W$190)+'СЕТ СН'!$F$12</f>
        <v>109.43103305</v>
      </c>
      <c r="X193" s="36">
        <f>SUMIFS(СВЦЭМ!$F$33:$F$776,СВЦЭМ!$A$33:$A$776,$A193,СВЦЭМ!$B$33:$B$776,X$190)+'СЕТ СН'!$F$12</f>
        <v>104.31822754</v>
      </c>
      <c r="Y193" s="36">
        <f>SUMIFS(СВЦЭМ!$F$33:$F$776,СВЦЭМ!$A$33:$A$776,$A193,СВЦЭМ!$B$33:$B$776,Y$190)+'СЕТ СН'!$F$12</f>
        <v>122.88302462</v>
      </c>
    </row>
    <row r="194" spans="1:25" ht="15.75" x14ac:dyDescent="0.2">
      <c r="A194" s="35">
        <f t="shared" si="5"/>
        <v>43620</v>
      </c>
      <c r="B194" s="36">
        <f>SUMIFS(СВЦЭМ!$F$33:$F$776,СВЦЭМ!$A$33:$A$776,$A194,СВЦЭМ!$B$33:$B$776,B$190)+'СЕТ СН'!$F$12</f>
        <v>146.48297873000001</v>
      </c>
      <c r="C194" s="36">
        <f>SUMIFS(СВЦЭМ!$F$33:$F$776,СВЦЭМ!$A$33:$A$776,$A194,СВЦЭМ!$B$33:$B$776,C$190)+'СЕТ СН'!$F$12</f>
        <v>158.15977187999999</v>
      </c>
      <c r="D194" s="36">
        <f>SUMIFS(СВЦЭМ!$F$33:$F$776,СВЦЭМ!$A$33:$A$776,$A194,СВЦЭМ!$B$33:$B$776,D$190)+'СЕТ СН'!$F$12</f>
        <v>160.08069298000001</v>
      </c>
      <c r="E194" s="36">
        <f>SUMIFS(СВЦЭМ!$F$33:$F$776,СВЦЭМ!$A$33:$A$776,$A194,СВЦЭМ!$B$33:$B$776,E$190)+'СЕТ СН'!$F$12</f>
        <v>159.94837491999999</v>
      </c>
      <c r="F194" s="36">
        <f>SUMIFS(СВЦЭМ!$F$33:$F$776,СВЦЭМ!$A$33:$A$776,$A194,СВЦЭМ!$B$33:$B$776,F$190)+'СЕТ СН'!$F$12</f>
        <v>158.96295584000001</v>
      </c>
      <c r="G194" s="36">
        <f>SUMIFS(СВЦЭМ!$F$33:$F$776,СВЦЭМ!$A$33:$A$776,$A194,СВЦЭМ!$B$33:$B$776,G$190)+'СЕТ СН'!$F$12</f>
        <v>155.10760218999999</v>
      </c>
      <c r="H194" s="36">
        <f>SUMIFS(СВЦЭМ!$F$33:$F$776,СВЦЭМ!$A$33:$A$776,$A194,СВЦЭМ!$B$33:$B$776,H$190)+'СЕТ СН'!$F$12</f>
        <v>150.83836855999999</v>
      </c>
      <c r="I194" s="36">
        <f>SUMIFS(СВЦЭМ!$F$33:$F$776,СВЦЭМ!$A$33:$A$776,$A194,СВЦЭМ!$B$33:$B$776,I$190)+'СЕТ СН'!$F$12</f>
        <v>140.34615989</v>
      </c>
      <c r="J194" s="36">
        <f>SUMIFS(СВЦЭМ!$F$33:$F$776,СВЦЭМ!$A$33:$A$776,$A194,СВЦЭМ!$B$33:$B$776,J$190)+'СЕТ СН'!$F$12</f>
        <v>133.55934339999999</v>
      </c>
      <c r="K194" s="36">
        <f>SUMIFS(СВЦЭМ!$F$33:$F$776,СВЦЭМ!$A$33:$A$776,$A194,СВЦЭМ!$B$33:$B$776,K$190)+'СЕТ СН'!$F$12</f>
        <v>130.95221201000001</v>
      </c>
      <c r="L194" s="36">
        <f>SUMIFS(СВЦЭМ!$F$33:$F$776,СВЦЭМ!$A$33:$A$776,$A194,СВЦЭМ!$B$33:$B$776,L$190)+'СЕТ СН'!$F$12</f>
        <v>128.91996202999999</v>
      </c>
      <c r="M194" s="36">
        <f>SUMIFS(СВЦЭМ!$F$33:$F$776,СВЦЭМ!$A$33:$A$776,$A194,СВЦЭМ!$B$33:$B$776,M$190)+'СЕТ СН'!$F$12</f>
        <v>125.41857627</v>
      </c>
      <c r="N194" s="36">
        <f>SUMIFS(СВЦЭМ!$F$33:$F$776,СВЦЭМ!$A$33:$A$776,$A194,СВЦЭМ!$B$33:$B$776,N$190)+'СЕТ СН'!$F$12</f>
        <v>126.62538904</v>
      </c>
      <c r="O194" s="36">
        <f>SUMIFS(СВЦЭМ!$F$33:$F$776,СВЦЭМ!$A$33:$A$776,$A194,СВЦЭМ!$B$33:$B$776,O$190)+'СЕТ СН'!$F$12</f>
        <v>126.2592618</v>
      </c>
      <c r="P194" s="36">
        <f>SUMIFS(СВЦЭМ!$F$33:$F$776,СВЦЭМ!$A$33:$A$776,$A194,СВЦЭМ!$B$33:$B$776,P$190)+'СЕТ СН'!$F$12</f>
        <v>128.11419254</v>
      </c>
      <c r="Q194" s="36">
        <f>SUMIFS(СВЦЭМ!$F$33:$F$776,СВЦЭМ!$A$33:$A$776,$A194,СВЦЭМ!$B$33:$B$776,Q$190)+'СЕТ СН'!$F$12</f>
        <v>121.23806938</v>
      </c>
      <c r="R194" s="36">
        <f>SUMIFS(СВЦЭМ!$F$33:$F$776,СВЦЭМ!$A$33:$A$776,$A194,СВЦЭМ!$B$33:$B$776,R$190)+'СЕТ СН'!$F$12</f>
        <v>114.08850403</v>
      </c>
      <c r="S194" s="36">
        <f>SUMIFS(СВЦЭМ!$F$33:$F$776,СВЦЭМ!$A$33:$A$776,$A194,СВЦЭМ!$B$33:$B$776,S$190)+'СЕТ СН'!$F$12</f>
        <v>116.99969511</v>
      </c>
      <c r="T194" s="36">
        <f>SUMIFS(СВЦЭМ!$F$33:$F$776,СВЦЭМ!$A$33:$A$776,$A194,СВЦЭМ!$B$33:$B$776,T$190)+'СЕТ СН'!$F$12</f>
        <v>115.89818552</v>
      </c>
      <c r="U194" s="36">
        <f>SUMIFS(СВЦЭМ!$F$33:$F$776,СВЦЭМ!$A$33:$A$776,$A194,СВЦЭМ!$B$33:$B$776,U$190)+'СЕТ СН'!$F$12</f>
        <v>113.32055281</v>
      </c>
      <c r="V194" s="36">
        <f>SUMIFS(СВЦЭМ!$F$33:$F$776,СВЦЭМ!$A$33:$A$776,$A194,СВЦЭМ!$B$33:$B$776,V$190)+'СЕТ СН'!$F$12</f>
        <v>111.89056208</v>
      </c>
      <c r="W194" s="36">
        <f>SUMIFS(СВЦЭМ!$F$33:$F$776,СВЦЭМ!$A$33:$A$776,$A194,СВЦЭМ!$B$33:$B$776,W$190)+'СЕТ СН'!$F$12</f>
        <v>110.27141562</v>
      </c>
      <c r="X194" s="36">
        <f>SUMIFS(СВЦЭМ!$F$33:$F$776,СВЦЭМ!$A$33:$A$776,$A194,СВЦЭМ!$B$33:$B$776,X$190)+'СЕТ СН'!$F$12</f>
        <v>111.29941994000001</v>
      </c>
      <c r="Y194" s="36">
        <f>SUMIFS(СВЦЭМ!$F$33:$F$776,СВЦЭМ!$A$33:$A$776,$A194,СВЦЭМ!$B$33:$B$776,Y$190)+'СЕТ СН'!$F$12</f>
        <v>124.86629917</v>
      </c>
    </row>
    <row r="195" spans="1:25" ht="15.75" x14ac:dyDescent="0.2">
      <c r="A195" s="35">
        <f t="shared" si="5"/>
        <v>43621</v>
      </c>
      <c r="B195" s="36">
        <f>SUMIFS(СВЦЭМ!$F$33:$F$776,СВЦЭМ!$A$33:$A$776,$A195,СВЦЭМ!$B$33:$B$776,B$190)+'СЕТ СН'!$F$12</f>
        <v>138.55366334000001</v>
      </c>
      <c r="C195" s="36">
        <f>SUMIFS(СВЦЭМ!$F$33:$F$776,СВЦЭМ!$A$33:$A$776,$A195,СВЦЭМ!$B$33:$B$776,C$190)+'СЕТ СН'!$F$12</f>
        <v>147.20313139000001</v>
      </c>
      <c r="D195" s="36">
        <f>SUMIFS(СВЦЭМ!$F$33:$F$776,СВЦЭМ!$A$33:$A$776,$A195,СВЦЭМ!$B$33:$B$776,D$190)+'СЕТ СН'!$F$12</f>
        <v>152.96040866999999</v>
      </c>
      <c r="E195" s="36">
        <f>SUMIFS(СВЦЭМ!$F$33:$F$776,СВЦЭМ!$A$33:$A$776,$A195,СВЦЭМ!$B$33:$B$776,E$190)+'СЕТ СН'!$F$12</f>
        <v>154.77359526000001</v>
      </c>
      <c r="F195" s="36">
        <f>SUMIFS(СВЦЭМ!$F$33:$F$776,СВЦЭМ!$A$33:$A$776,$A195,СВЦЭМ!$B$33:$B$776,F$190)+'СЕТ СН'!$F$12</f>
        <v>153.91293926</v>
      </c>
      <c r="G195" s="36">
        <f>SUMIFS(СВЦЭМ!$F$33:$F$776,СВЦЭМ!$A$33:$A$776,$A195,СВЦЭМ!$B$33:$B$776,G$190)+'СЕТ СН'!$F$12</f>
        <v>152.87346324000001</v>
      </c>
      <c r="H195" s="36">
        <f>SUMIFS(СВЦЭМ!$F$33:$F$776,СВЦЭМ!$A$33:$A$776,$A195,СВЦЭМ!$B$33:$B$776,H$190)+'СЕТ СН'!$F$12</f>
        <v>145.65672613000001</v>
      </c>
      <c r="I195" s="36">
        <f>SUMIFS(СВЦЭМ!$F$33:$F$776,СВЦЭМ!$A$33:$A$776,$A195,СВЦЭМ!$B$33:$B$776,I$190)+'СЕТ СН'!$F$12</f>
        <v>137.50535446000001</v>
      </c>
      <c r="J195" s="36">
        <f>SUMIFS(СВЦЭМ!$F$33:$F$776,СВЦЭМ!$A$33:$A$776,$A195,СВЦЭМ!$B$33:$B$776,J$190)+'СЕТ СН'!$F$12</f>
        <v>130.18429547</v>
      </c>
      <c r="K195" s="36">
        <f>SUMIFS(СВЦЭМ!$F$33:$F$776,СВЦЭМ!$A$33:$A$776,$A195,СВЦЭМ!$B$33:$B$776,K$190)+'СЕТ СН'!$F$12</f>
        <v>126.27495939000001</v>
      </c>
      <c r="L195" s="36">
        <f>SUMIFS(СВЦЭМ!$F$33:$F$776,СВЦЭМ!$A$33:$A$776,$A195,СВЦЭМ!$B$33:$B$776,L$190)+'СЕТ СН'!$F$12</f>
        <v>125.11533102</v>
      </c>
      <c r="M195" s="36">
        <f>SUMIFS(СВЦЭМ!$F$33:$F$776,СВЦЭМ!$A$33:$A$776,$A195,СВЦЭМ!$B$33:$B$776,M$190)+'СЕТ СН'!$F$12</f>
        <v>122.20345235000001</v>
      </c>
      <c r="N195" s="36">
        <f>SUMIFS(СВЦЭМ!$F$33:$F$776,СВЦЭМ!$A$33:$A$776,$A195,СВЦЭМ!$B$33:$B$776,N$190)+'СЕТ СН'!$F$12</f>
        <v>127.00692637</v>
      </c>
      <c r="O195" s="36">
        <f>SUMIFS(СВЦЭМ!$F$33:$F$776,СВЦЭМ!$A$33:$A$776,$A195,СВЦЭМ!$B$33:$B$776,O$190)+'СЕТ СН'!$F$12</f>
        <v>128.86101914</v>
      </c>
      <c r="P195" s="36">
        <f>SUMIFS(СВЦЭМ!$F$33:$F$776,СВЦЭМ!$A$33:$A$776,$A195,СВЦЭМ!$B$33:$B$776,P$190)+'СЕТ СН'!$F$12</f>
        <v>131.21055197000001</v>
      </c>
      <c r="Q195" s="36">
        <f>SUMIFS(СВЦЭМ!$F$33:$F$776,СВЦЭМ!$A$33:$A$776,$A195,СВЦЭМ!$B$33:$B$776,Q$190)+'СЕТ СН'!$F$12</f>
        <v>121.63999649</v>
      </c>
      <c r="R195" s="36">
        <f>SUMIFS(СВЦЭМ!$F$33:$F$776,СВЦЭМ!$A$33:$A$776,$A195,СВЦЭМ!$B$33:$B$776,R$190)+'СЕТ СН'!$F$12</f>
        <v>113.80053411</v>
      </c>
      <c r="S195" s="36">
        <f>SUMIFS(СВЦЭМ!$F$33:$F$776,СВЦЭМ!$A$33:$A$776,$A195,СВЦЭМ!$B$33:$B$776,S$190)+'СЕТ СН'!$F$12</f>
        <v>115.30568709000001</v>
      </c>
      <c r="T195" s="36">
        <f>SUMIFS(СВЦЭМ!$F$33:$F$776,СВЦЭМ!$A$33:$A$776,$A195,СВЦЭМ!$B$33:$B$776,T$190)+'СЕТ СН'!$F$12</f>
        <v>115.25742517</v>
      </c>
      <c r="U195" s="36">
        <f>SUMIFS(СВЦЭМ!$F$33:$F$776,СВЦЭМ!$A$33:$A$776,$A195,СВЦЭМ!$B$33:$B$776,U$190)+'СЕТ СН'!$F$12</f>
        <v>112.49123894</v>
      </c>
      <c r="V195" s="36">
        <f>SUMIFS(СВЦЭМ!$F$33:$F$776,СВЦЭМ!$A$33:$A$776,$A195,СВЦЭМ!$B$33:$B$776,V$190)+'СЕТ СН'!$F$12</f>
        <v>111.74927030000001</v>
      </c>
      <c r="W195" s="36">
        <f>SUMIFS(СВЦЭМ!$F$33:$F$776,СВЦЭМ!$A$33:$A$776,$A195,СВЦЭМ!$B$33:$B$776,W$190)+'СЕТ СН'!$F$12</f>
        <v>107.69807883</v>
      </c>
      <c r="X195" s="36">
        <f>SUMIFS(СВЦЭМ!$F$33:$F$776,СВЦЭМ!$A$33:$A$776,$A195,СВЦЭМ!$B$33:$B$776,X$190)+'СЕТ СН'!$F$12</f>
        <v>112.25067642</v>
      </c>
      <c r="Y195" s="36">
        <f>SUMIFS(СВЦЭМ!$F$33:$F$776,СВЦЭМ!$A$33:$A$776,$A195,СВЦЭМ!$B$33:$B$776,Y$190)+'СЕТ СН'!$F$12</f>
        <v>126.35361026</v>
      </c>
    </row>
    <row r="196" spans="1:25" ht="15.75" x14ac:dyDescent="0.2">
      <c r="A196" s="35">
        <f t="shared" si="5"/>
        <v>43622</v>
      </c>
      <c r="B196" s="36">
        <f>SUMIFS(СВЦЭМ!$F$33:$F$776,СВЦЭМ!$A$33:$A$776,$A196,СВЦЭМ!$B$33:$B$776,B$190)+'СЕТ СН'!$F$12</f>
        <v>144.27326334</v>
      </c>
      <c r="C196" s="36">
        <f>SUMIFS(СВЦЭМ!$F$33:$F$776,СВЦЭМ!$A$33:$A$776,$A196,СВЦЭМ!$B$33:$B$776,C$190)+'СЕТ СН'!$F$12</f>
        <v>151.35417548999999</v>
      </c>
      <c r="D196" s="36">
        <f>SUMIFS(СВЦЭМ!$F$33:$F$776,СВЦЭМ!$A$33:$A$776,$A196,СВЦЭМ!$B$33:$B$776,D$190)+'СЕТ СН'!$F$12</f>
        <v>153.41274587000001</v>
      </c>
      <c r="E196" s="36">
        <f>SUMIFS(СВЦЭМ!$F$33:$F$776,СВЦЭМ!$A$33:$A$776,$A196,СВЦЭМ!$B$33:$B$776,E$190)+'СЕТ СН'!$F$12</f>
        <v>155.55625190999999</v>
      </c>
      <c r="F196" s="36">
        <f>SUMIFS(СВЦЭМ!$F$33:$F$776,СВЦЭМ!$A$33:$A$776,$A196,СВЦЭМ!$B$33:$B$776,F$190)+'СЕТ СН'!$F$12</f>
        <v>154.68975388000001</v>
      </c>
      <c r="G196" s="36">
        <f>SUMIFS(СВЦЭМ!$F$33:$F$776,СВЦЭМ!$A$33:$A$776,$A196,СВЦЭМ!$B$33:$B$776,G$190)+'СЕТ СН'!$F$12</f>
        <v>153.63004459000001</v>
      </c>
      <c r="H196" s="36">
        <f>SUMIFS(СВЦЭМ!$F$33:$F$776,СВЦЭМ!$A$33:$A$776,$A196,СВЦЭМ!$B$33:$B$776,H$190)+'СЕТ СН'!$F$12</f>
        <v>143.50719333999999</v>
      </c>
      <c r="I196" s="36">
        <f>SUMIFS(СВЦЭМ!$F$33:$F$776,СВЦЭМ!$A$33:$A$776,$A196,СВЦЭМ!$B$33:$B$776,I$190)+'СЕТ СН'!$F$12</f>
        <v>130.06082411</v>
      </c>
      <c r="J196" s="36">
        <f>SUMIFS(СВЦЭМ!$F$33:$F$776,СВЦЭМ!$A$33:$A$776,$A196,СВЦЭМ!$B$33:$B$776,J$190)+'СЕТ СН'!$F$12</f>
        <v>122.53126296000001</v>
      </c>
      <c r="K196" s="36">
        <f>SUMIFS(СВЦЭМ!$F$33:$F$776,СВЦЭМ!$A$33:$A$776,$A196,СВЦЭМ!$B$33:$B$776,K$190)+'СЕТ СН'!$F$12</f>
        <v>116.05178816</v>
      </c>
      <c r="L196" s="36">
        <f>SUMIFS(СВЦЭМ!$F$33:$F$776,СВЦЭМ!$A$33:$A$776,$A196,СВЦЭМ!$B$33:$B$776,L$190)+'СЕТ СН'!$F$12</f>
        <v>115.51667576</v>
      </c>
      <c r="M196" s="36">
        <f>SUMIFS(СВЦЭМ!$F$33:$F$776,СВЦЭМ!$A$33:$A$776,$A196,СВЦЭМ!$B$33:$B$776,M$190)+'СЕТ СН'!$F$12</f>
        <v>116.26332422</v>
      </c>
      <c r="N196" s="36">
        <f>SUMIFS(СВЦЭМ!$F$33:$F$776,СВЦЭМ!$A$33:$A$776,$A196,СВЦЭМ!$B$33:$B$776,N$190)+'СЕТ СН'!$F$12</f>
        <v>116.79730757999999</v>
      </c>
      <c r="O196" s="36">
        <f>SUMIFS(СВЦЭМ!$F$33:$F$776,СВЦЭМ!$A$33:$A$776,$A196,СВЦЭМ!$B$33:$B$776,O$190)+'СЕТ СН'!$F$12</f>
        <v>116.11530557</v>
      </c>
      <c r="P196" s="36">
        <f>SUMIFS(СВЦЭМ!$F$33:$F$776,СВЦЭМ!$A$33:$A$776,$A196,СВЦЭМ!$B$33:$B$776,P$190)+'СЕТ СН'!$F$12</f>
        <v>119.70395705999999</v>
      </c>
      <c r="Q196" s="36">
        <f>SUMIFS(СВЦЭМ!$F$33:$F$776,СВЦЭМ!$A$33:$A$776,$A196,СВЦЭМ!$B$33:$B$776,Q$190)+'СЕТ СН'!$F$12</f>
        <v>115.12143218</v>
      </c>
      <c r="R196" s="36">
        <f>SUMIFS(СВЦЭМ!$F$33:$F$776,СВЦЭМ!$A$33:$A$776,$A196,СВЦЭМ!$B$33:$B$776,R$190)+'СЕТ СН'!$F$12</f>
        <v>108.76479489</v>
      </c>
      <c r="S196" s="36">
        <f>SUMIFS(СВЦЭМ!$F$33:$F$776,СВЦЭМ!$A$33:$A$776,$A196,СВЦЭМ!$B$33:$B$776,S$190)+'СЕТ СН'!$F$12</f>
        <v>107.03869088</v>
      </c>
      <c r="T196" s="36">
        <f>SUMIFS(СВЦЭМ!$F$33:$F$776,СВЦЭМ!$A$33:$A$776,$A196,СВЦЭМ!$B$33:$B$776,T$190)+'СЕТ СН'!$F$12</f>
        <v>106.11866363999999</v>
      </c>
      <c r="U196" s="36">
        <f>SUMIFS(СВЦЭМ!$F$33:$F$776,СВЦЭМ!$A$33:$A$776,$A196,СВЦЭМ!$B$33:$B$776,U$190)+'СЕТ СН'!$F$12</f>
        <v>103.53155115</v>
      </c>
      <c r="V196" s="36">
        <f>SUMIFS(СВЦЭМ!$F$33:$F$776,СВЦЭМ!$A$33:$A$776,$A196,СВЦЭМ!$B$33:$B$776,V$190)+'СЕТ СН'!$F$12</f>
        <v>101.97640212</v>
      </c>
      <c r="W196" s="36">
        <f>SUMIFS(СВЦЭМ!$F$33:$F$776,СВЦЭМ!$A$33:$A$776,$A196,СВЦЭМ!$B$33:$B$776,W$190)+'СЕТ СН'!$F$12</f>
        <v>98.974571609999998</v>
      </c>
      <c r="X196" s="36">
        <f>SUMIFS(СВЦЭМ!$F$33:$F$776,СВЦЭМ!$A$33:$A$776,$A196,СВЦЭМ!$B$33:$B$776,X$190)+'СЕТ СН'!$F$12</f>
        <v>104.79453757</v>
      </c>
      <c r="Y196" s="36">
        <f>SUMIFS(СВЦЭМ!$F$33:$F$776,СВЦЭМ!$A$33:$A$776,$A196,СВЦЭМ!$B$33:$B$776,Y$190)+'СЕТ СН'!$F$12</f>
        <v>122.43665484</v>
      </c>
    </row>
    <row r="197" spans="1:25" ht="15.75" x14ac:dyDescent="0.2">
      <c r="A197" s="35">
        <f t="shared" si="5"/>
        <v>43623</v>
      </c>
      <c r="B197" s="36">
        <f>SUMIFS(СВЦЭМ!$F$33:$F$776,СВЦЭМ!$A$33:$A$776,$A197,СВЦЭМ!$B$33:$B$776,B$190)+'СЕТ СН'!$F$12</f>
        <v>133.17161175999999</v>
      </c>
      <c r="C197" s="36">
        <f>SUMIFS(СВЦЭМ!$F$33:$F$776,СВЦЭМ!$A$33:$A$776,$A197,СВЦЭМ!$B$33:$B$776,C$190)+'СЕТ СН'!$F$12</f>
        <v>142.76789865999999</v>
      </c>
      <c r="D197" s="36">
        <f>SUMIFS(СВЦЭМ!$F$33:$F$776,СВЦЭМ!$A$33:$A$776,$A197,СВЦЭМ!$B$33:$B$776,D$190)+'СЕТ СН'!$F$12</f>
        <v>148.43907085000001</v>
      </c>
      <c r="E197" s="36">
        <f>SUMIFS(СВЦЭМ!$F$33:$F$776,СВЦЭМ!$A$33:$A$776,$A197,СВЦЭМ!$B$33:$B$776,E$190)+'СЕТ СН'!$F$12</f>
        <v>149.49447388999999</v>
      </c>
      <c r="F197" s="36">
        <f>SUMIFS(СВЦЭМ!$F$33:$F$776,СВЦЭМ!$A$33:$A$776,$A197,СВЦЭМ!$B$33:$B$776,F$190)+'СЕТ СН'!$F$12</f>
        <v>148.43016413999999</v>
      </c>
      <c r="G197" s="36">
        <f>SUMIFS(СВЦЭМ!$F$33:$F$776,СВЦЭМ!$A$33:$A$776,$A197,СВЦЭМ!$B$33:$B$776,G$190)+'СЕТ СН'!$F$12</f>
        <v>148.02432657</v>
      </c>
      <c r="H197" s="36">
        <f>SUMIFS(СВЦЭМ!$F$33:$F$776,СВЦЭМ!$A$33:$A$776,$A197,СВЦЭМ!$B$33:$B$776,H$190)+'СЕТ СН'!$F$12</f>
        <v>139.16773053</v>
      </c>
      <c r="I197" s="36">
        <f>SUMIFS(СВЦЭМ!$F$33:$F$776,СВЦЭМ!$A$33:$A$776,$A197,СВЦЭМ!$B$33:$B$776,I$190)+'СЕТ СН'!$F$12</f>
        <v>127.45657086999999</v>
      </c>
      <c r="J197" s="36">
        <f>SUMIFS(СВЦЭМ!$F$33:$F$776,СВЦЭМ!$A$33:$A$776,$A197,СВЦЭМ!$B$33:$B$776,J$190)+'СЕТ СН'!$F$12</f>
        <v>120.68925348</v>
      </c>
      <c r="K197" s="36">
        <f>SUMIFS(СВЦЭМ!$F$33:$F$776,СВЦЭМ!$A$33:$A$776,$A197,СВЦЭМ!$B$33:$B$776,K$190)+'СЕТ СН'!$F$12</f>
        <v>120.07588785</v>
      </c>
      <c r="L197" s="36">
        <f>SUMIFS(СВЦЭМ!$F$33:$F$776,СВЦЭМ!$A$33:$A$776,$A197,СВЦЭМ!$B$33:$B$776,L$190)+'СЕТ СН'!$F$12</f>
        <v>120.9593045</v>
      </c>
      <c r="M197" s="36">
        <f>SUMIFS(СВЦЭМ!$F$33:$F$776,СВЦЭМ!$A$33:$A$776,$A197,СВЦЭМ!$B$33:$B$776,M$190)+'СЕТ СН'!$F$12</f>
        <v>118.91510413</v>
      </c>
      <c r="N197" s="36">
        <f>SUMIFS(СВЦЭМ!$F$33:$F$776,СВЦЭМ!$A$33:$A$776,$A197,СВЦЭМ!$B$33:$B$776,N$190)+'СЕТ СН'!$F$12</f>
        <v>121.13413755000001</v>
      </c>
      <c r="O197" s="36">
        <f>SUMIFS(СВЦЭМ!$F$33:$F$776,СВЦЭМ!$A$33:$A$776,$A197,СВЦЭМ!$B$33:$B$776,O$190)+'СЕТ СН'!$F$12</f>
        <v>120.61806377000001</v>
      </c>
      <c r="P197" s="36">
        <f>SUMIFS(СВЦЭМ!$F$33:$F$776,СВЦЭМ!$A$33:$A$776,$A197,СВЦЭМ!$B$33:$B$776,P$190)+'СЕТ СН'!$F$12</f>
        <v>123.01287641</v>
      </c>
      <c r="Q197" s="36">
        <f>SUMIFS(СВЦЭМ!$F$33:$F$776,СВЦЭМ!$A$33:$A$776,$A197,СВЦЭМ!$B$33:$B$776,Q$190)+'СЕТ СН'!$F$12</f>
        <v>115.09385905000001</v>
      </c>
      <c r="R197" s="36">
        <f>SUMIFS(СВЦЭМ!$F$33:$F$776,СВЦЭМ!$A$33:$A$776,$A197,СВЦЭМ!$B$33:$B$776,R$190)+'СЕТ СН'!$F$12</f>
        <v>107.93782442</v>
      </c>
      <c r="S197" s="36">
        <f>SUMIFS(СВЦЭМ!$F$33:$F$776,СВЦЭМ!$A$33:$A$776,$A197,СВЦЭМ!$B$33:$B$776,S$190)+'СЕТ СН'!$F$12</f>
        <v>109.20333531</v>
      </c>
      <c r="T197" s="36">
        <f>SUMIFS(СВЦЭМ!$F$33:$F$776,СВЦЭМ!$A$33:$A$776,$A197,СВЦЭМ!$B$33:$B$776,T$190)+'СЕТ СН'!$F$12</f>
        <v>108.71763188</v>
      </c>
      <c r="U197" s="36">
        <f>SUMIFS(СВЦЭМ!$F$33:$F$776,СВЦЭМ!$A$33:$A$776,$A197,СВЦЭМ!$B$33:$B$776,U$190)+'СЕТ СН'!$F$12</f>
        <v>106.84945165000001</v>
      </c>
      <c r="V197" s="36">
        <f>SUMIFS(СВЦЭМ!$F$33:$F$776,СВЦЭМ!$A$33:$A$776,$A197,СВЦЭМ!$B$33:$B$776,V$190)+'СЕТ СН'!$F$12</f>
        <v>103.83291121000001</v>
      </c>
      <c r="W197" s="36">
        <f>SUMIFS(СВЦЭМ!$F$33:$F$776,СВЦЭМ!$A$33:$A$776,$A197,СВЦЭМ!$B$33:$B$776,W$190)+'СЕТ СН'!$F$12</f>
        <v>97.835458459999998</v>
      </c>
      <c r="X197" s="36">
        <f>SUMIFS(СВЦЭМ!$F$33:$F$776,СВЦЭМ!$A$33:$A$776,$A197,СВЦЭМ!$B$33:$B$776,X$190)+'СЕТ СН'!$F$12</f>
        <v>93.555616270000002</v>
      </c>
      <c r="Y197" s="36">
        <f>SUMIFS(СВЦЭМ!$F$33:$F$776,СВЦЭМ!$A$33:$A$776,$A197,СВЦЭМ!$B$33:$B$776,Y$190)+'СЕТ СН'!$F$12</f>
        <v>107.44589344000001</v>
      </c>
    </row>
    <row r="198" spans="1:25" ht="15.75" x14ac:dyDescent="0.2">
      <c r="A198" s="35">
        <f t="shared" si="5"/>
        <v>43624</v>
      </c>
      <c r="B198" s="36">
        <f>SUMIFS(СВЦЭМ!$F$33:$F$776,СВЦЭМ!$A$33:$A$776,$A198,СВЦЭМ!$B$33:$B$776,B$190)+'СЕТ СН'!$F$12</f>
        <v>116.25603113</v>
      </c>
      <c r="C198" s="36">
        <f>SUMIFS(СВЦЭМ!$F$33:$F$776,СВЦЭМ!$A$33:$A$776,$A198,СВЦЭМ!$B$33:$B$776,C$190)+'СЕТ СН'!$F$12</f>
        <v>115.07695056999999</v>
      </c>
      <c r="D198" s="36">
        <f>SUMIFS(СВЦЭМ!$F$33:$F$776,СВЦЭМ!$A$33:$A$776,$A198,СВЦЭМ!$B$33:$B$776,D$190)+'СЕТ СН'!$F$12</f>
        <v>119.11251952000001</v>
      </c>
      <c r="E198" s="36">
        <f>SUMIFS(СВЦЭМ!$F$33:$F$776,СВЦЭМ!$A$33:$A$776,$A198,СВЦЭМ!$B$33:$B$776,E$190)+'СЕТ СН'!$F$12</f>
        <v>125.08615497</v>
      </c>
      <c r="F198" s="36">
        <f>SUMIFS(СВЦЭМ!$F$33:$F$776,СВЦЭМ!$A$33:$A$776,$A198,СВЦЭМ!$B$33:$B$776,F$190)+'СЕТ СН'!$F$12</f>
        <v>125.41088719</v>
      </c>
      <c r="G198" s="36">
        <f>SUMIFS(СВЦЭМ!$F$33:$F$776,СВЦЭМ!$A$33:$A$776,$A198,СВЦЭМ!$B$33:$B$776,G$190)+'СЕТ СН'!$F$12</f>
        <v>123.69216311</v>
      </c>
      <c r="H198" s="36">
        <f>SUMIFS(СВЦЭМ!$F$33:$F$776,СВЦЭМ!$A$33:$A$776,$A198,СВЦЭМ!$B$33:$B$776,H$190)+'СЕТ СН'!$F$12</f>
        <v>124.2142915</v>
      </c>
      <c r="I198" s="36">
        <f>SUMIFS(СВЦЭМ!$F$33:$F$776,СВЦЭМ!$A$33:$A$776,$A198,СВЦЭМ!$B$33:$B$776,I$190)+'СЕТ СН'!$F$12</f>
        <v>118.99767004</v>
      </c>
      <c r="J198" s="36">
        <f>SUMIFS(СВЦЭМ!$F$33:$F$776,СВЦЭМ!$A$33:$A$776,$A198,СВЦЭМ!$B$33:$B$776,J$190)+'СЕТ СН'!$F$12</f>
        <v>120.79240141</v>
      </c>
      <c r="K198" s="36">
        <f>SUMIFS(СВЦЭМ!$F$33:$F$776,СВЦЭМ!$A$33:$A$776,$A198,СВЦЭМ!$B$33:$B$776,K$190)+'СЕТ СН'!$F$12</f>
        <v>124.69489706</v>
      </c>
      <c r="L198" s="36">
        <f>SUMIFS(СВЦЭМ!$F$33:$F$776,СВЦЭМ!$A$33:$A$776,$A198,СВЦЭМ!$B$33:$B$776,L$190)+'СЕТ СН'!$F$12</f>
        <v>125.94267325</v>
      </c>
      <c r="M198" s="36">
        <f>SUMIFS(СВЦЭМ!$F$33:$F$776,СВЦЭМ!$A$33:$A$776,$A198,СВЦЭМ!$B$33:$B$776,M$190)+'СЕТ СН'!$F$12</f>
        <v>123.46142356</v>
      </c>
      <c r="N198" s="36">
        <f>SUMIFS(СВЦЭМ!$F$33:$F$776,СВЦЭМ!$A$33:$A$776,$A198,СВЦЭМ!$B$33:$B$776,N$190)+'СЕТ СН'!$F$12</f>
        <v>124.49112897000001</v>
      </c>
      <c r="O198" s="36">
        <f>SUMIFS(СВЦЭМ!$F$33:$F$776,СВЦЭМ!$A$33:$A$776,$A198,СВЦЭМ!$B$33:$B$776,O$190)+'СЕТ СН'!$F$12</f>
        <v>122.48480909</v>
      </c>
      <c r="P198" s="36">
        <f>SUMIFS(СВЦЭМ!$F$33:$F$776,СВЦЭМ!$A$33:$A$776,$A198,СВЦЭМ!$B$33:$B$776,P$190)+'СЕТ СН'!$F$12</f>
        <v>123.70230170000001</v>
      </c>
      <c r="Q198" s="36">
        <f>SUMIFS(СВЦЭМ!$F$33:$F$776,СВЦЭМ!$A$33:$A$776,$A198,СВЦЭМ!$B$33:$B$776,Q$190)+'СЕТ СН'!$F$12</f>
        <v>103.65922638000001</v>
      </c>
      <c r="R198" s="36">
        <f>SUMIFS(СВЦЭМ!$F$33:$F$776,СВЦЭМ!$A$33:$A$776,$A198,СВЦЭМ!$B$33:$B$776,R$190)+'СЕТ СН'!$F$12</f>
        <v>96.512020879999994</v>
      </c>
      <c r="S198" s="36">
        <f>SUMIFS(СВЦЭМ!$F$33:$F$776,СВЦЭМ!$A$33:$A$776,$A198,СВЦЭМ!$B$33:$B$776,S$190)+'СЕТ СН'!$F$12</f>
        <v>94.82933894</v>
      </c>
      <c r="T198" s="36">
        <f>SUMIFS(СВЦЭМ!$F$33:$F$776,СВЦЭМ!$A$33:$A$776,$A198,СВЦЭМ!$B$33:$B$776,T$190)+'СЕТ СН'!$F$12</f>
        <v>94.255651819999997</v>
      </c>
      <c r="U198" s="36">
        <f>SUMIFS(СВЦЭМ!$F$33:$F$776,СВЦЭМ!$A$33:$A$776,$A198,СВЦЭМ!$B$33:$B$776,U$190)+'СЕТ СН'!$F$12</f>
        <v>92.830928580000005</v>
      </c>
      <c r="V198" s="36">
        <f>SUMIFS(СВЦЭМ!$F$33:$F$776,СВЦЭМ!$A$33:$A$776,$A198,СВЦЭМ!$B$33:$B$776,V$190)+'СЕТ СН'!$F$12</f>
        <v>90.451035809999993</v>
      </c>
      <c r="W198" s="36">
        <f>SUMIFS(СВЦЭМ!$F$33:$F$776,СВЦЭМ!$A$33:$A$776,$A198,СВЦЭМ!$B$33:$B$776,W$190)+'СЕТ СН'!$F$12</f>
        <v>86.899225900000005</v>
      </c>
      <c r="X198" s="36">
        <f>SUMIFS(СВЦЭМ!$F$33:$F$776,СВЦЭМ!$A$33:$A$776,$A198,СВЦЭМ!$B$33:$B$776,X$190)+'СЕТ СН'!$F$12</f>
        <v>88.97767107</v>
      </c>
      <c r="Y198" s="36">
        <f>SUMIFS(СВЦЭМ!$F$33:$F$776,СВЦЭМ!$A$33:$A$776,$A198,СВЦЭМ!$B$33:$B$776,Y$190)+'СЕТ СН'!$F$12</f>
        <v>100.99923693</v>
      </c>
    </row>
    <row r="199" spans="1:25" ht="15.75" x14ac:dyDescent="0.2">
      <c r="A199" s="35">
        <f t="shared" si="5"/>
        <v>43625</v>
      </c>
      <c r="B199" s="36">
        <f>SUMIFS(СВЦЭМ!$F$33:$F$776,СВЦЭМ!$A$33:$A$776,$A199,СВЦЭМ!$B$33:$B$776,B$190)+'СЕТ СН'!$F$12</f>
        <v>124.35009187999999</v>
      </c>
      <c r="C199" s="36">
        <f>SUMIFS(СВЦЭМ!$F$33:$F$776,СВЦЭМ!$A$33:$A$776,$A199,СВЦЭМ!$B$33:$B$776,C$190)+'СЕТ СН'!$F$12</f>
        <v>129.20831539</v>
      </c>
      <c r="D199" s="36">
        <f>SUMIFS(СВЦЭМ!$F$33:$F$776,СВЦЭМ!$A$33:$A$776,$A199,СВЦЭМ!$B$33:$B$776,D$190)+'СЕТ СН'!$F$12</f>
        <v>134.28718479</v>
      </c>
      <c r="E199" s="36">
        <f>SUMIFS(СВЦЭМ!$F$33:$F$776,СВЦЭМ!$A$33:$A$776,$A199,СВЦЭМ!$B$33:$B$776,E$190)+'СЕТ СН'!$F$12</f>
        <v>136.0081644</v>
      </c>
      <c r="F199" s="36">
        <f>SUMIFS(СВЦЭМ!$F$33:$F$776,СВЦЭМ!$A$33:$A$776,$A199,СВЦЭМ!$B$33:$B$776,F$190)+'СЕТ СН'!$F$12</f>
        <v>135.02914084</v>
      </c>
      <c r="G199" s="36">
        <f>SUMIFS(СВЦЭМ!$F$33:$F$776,СВЦЭМ!$A$33:$A$776,$A199,СВЦЭМ!$B$33:$B$776,G$190)+'СЕТ СН'!$F$12</f>
        <v>136.55838524999999</v>
      </c>
      <c r="H199" s="36">
        <f>SUMIFS(СВЦЭМ!$F$33:$F$776,СВЦЭМ!$A$33:$A$776,$A199,СВЦЭМ!$B$33:$B$776,H$190)+'СЕТ СН'!$F$12</f>
        <v>137.72002695</v>
      </c>
      <c r="I199" s="36">
        <f>SUMIFS(СВЦЭМ!$F$33:$F$776,СВЦЭМ!$A$33:$A$776,$A199,СВЦЭМ!$B$33:$B$776,I$190)+'СЕТ СН'!$F$12</f>
        <v>130.02727985000001</v>
      </c>
      <c r="J199" s="36">
        <f>SUMIFS(СВЦЭМ!$F$33:$F$776,СВЦЭМ!$A$33:$A$776,$A199,СВЦЭМ!$B$33:$B$776,J$190)+'СЕТ СН'!$F$12</f>
        <v>121.01831434</v>
      </c>
      <c r="K199" s="36">
        <f>SUMIFS(СВЦЭМ!$F$33:$F$776,СВЦЭМ!$A$33:$A$776,$A199,СВЦЭМ!$B$33:$B$776,K$190)+'СЕТ СН'!$F$12</f>
        <v>116.42581672</v>
      </c>
      <c r="L199" s="36">
        <f>SUMIFS(СВЦЭМ!$F$33:$F$776,СВЦЭМ!$A$33:$A$776,$A199,СВЦЭМ!$B$33:$B$776,L$190)+'СЕТ СН'!$F$12</f>
        <v>112.07858594</v>
      </c>
      <c r="M199" s="36">
        <f>SUMIFS(СВЦЭМ!$F$33:$F$776,СВЦЭМ!$A$33:$A$776,$A199,СВЦЭМ!$B$33:$B$776,M$190)+'СЕТ СН'!$F$12</f>
        <v>107.38429085999999</v>
      </c>
      <c r="N199" s="36">
        <f>SUMIFS(СВЦЭМ!$F$33:$F$776,СВЦЭМ!$A$33:$A$776,$A199,СВЦЭМ!$B$33:$B$776,N$190)+'СЕТ СН'!$F$12</f>
        <v>107.19361824000001</v>
      </c>
      <c r="O199" s="36">
        <f>SUMIFS(СВЦЭМ!$F$33:$F$776,СВЦЭМ!$A$33:$A$776,$A199,СВЦЭМ!$B$33:$B$776,O$190)+'СЕТ СН'!$F$12</f>
        <v>106.97070023000001</v>
      </c>
      <c r="P199" s="36">
        <f>SUMIFS(СВЦЭМ!$F$33:$F$776,СВЦЭМ!$A$33:$A$776,$A199,СВЦЭМ!$B$33:$B$776,P$190)+'СЕТ СН'!$F$12</f>
        <v>109.19392092</v>
      </c>
      <c r="Q199" s="36">
        <f>SUMIFS(СВЦЭМ!$F$33:$F$776,СВЦЭМ!$A$33:$A$776,$A199,СВЦЭМ!$B$33:$B$776,Q$190)+'СЕТ СН'!$F$12</f>
        <v>102.94353382</v>
      </c>
      <c r="R199" s="36">
        <f>SUMIFS(СВЦЭМ!$F$33:$F$776,СВЦЭМ!$A$33:$A$776,$A199,СВЦЭМ!$B$33:$B$776,R$190)+'СЕТ СН'!$F$12</f>
        <v>96.132558919999994</v>
      </c>
      <c r="S199" s="36">
        <f>SUMIFS(СВЦЭМ!$F$33:$F$776,СВЦЭМ!$A$33:$A$776,$A199,СВЦЭМ!$B$33:$B$776,S$190)+'СЕТ СН'!$F$12</f>
        <v>97.408750220000002</v>
      </c>
      <c r="T199" s="36">
        <f>SUMIFS(СВЦЭМ!$F$33:$F$776,СВЦЭМ!$A$33:$A$776,$A199,СВЦЭМ!$B$33:$B$776,T$190)+'СЕТ СН'!$F$12</f>
        <v>98.891780870000005</v>
      </c>
      <c r="U199" s="36">
        <f>SUMIFS(СВЦЭМ!$F$33:$F$776,СВЦЭМ!$A$33:$A$776,$A199,СВЦЭМ!$B$33:$B$776,U$190)+'СЕТ СН'!$F$12</f>
        <v>96.7128455</v>
      </c>
      <c r="V199" s="36">
        <f>SUMIFS(СВЦЭМ!$F$33:$F$776,СВЦЭМ!$A$33:$A$776,$A199,СВЦЭМ!$B$33:$B$776,V$190)+'СЕТ СН'!$F$12</f>
        <v>96.173561730000003</v>
      </c>
      <c r="W199" s="36">
        <f>SUMIFS(СВЦЭМ!$F$33:$F$776,СВЦЭМ!$A$33:$A$776,$A199,СВЦЭМ!$B$33:$B$776,W$190)+'СЕТ СН'!$F$12</f>
        <v>93.018165719999999</v>
      </c>
      <c r="X199" s="36">
        <f>SUMIFS(СВЦЭМ!$F$33:$F$776,СВЦЭМ!$A$33:$A$776,$A199,СВЦЭМ!$B$33:$B$776,X$190)+'СЕТ СН'!$F$12</f>
        <v>94.267464259999997</v>
      </c>
      <c r="Y199" s="36">
        <f>SUMIFS(СВЦЭМ!$F$33:$F$776,СВЦЭМ!$A$33:$A$776,$A199,СВЦЭМ!$B$33:$B$776,Y$190)+'СЕТ СН'!$F$12</f>
        <v>107.92735905000001</v>
      </c>
    </row>
    <row r="200" spans="1:25" ht="15.75" x14ac:dyDescent="0.2">
      <c r="A200" s="35">
        <f t="shared" si="5"/>
        <v>43626</v>
      </c>
      <c r="B200" s="36">
        <f>SUMIFS(СВЦЭМ!$F$33:$F$776,СВЦЭМ!$A$33:$A$776,$A200,СВЦЭМ!$B$33:$B$776,B$190)+'СЕТ СН'!$F$12</f>
        <v>127.45750633</v>
      </c>
      <c r="C200" s="36">
        <f>SUMIFS(СВЦЭМ!$F$33:$F$776,СВЦЭМ!$A$33:$A$776,$A200,СВЦЭМ!$B$33:$B$776,C$190)+'СЕТ СН'!$F$12</f>
        <v>134.92477435999999</v>
      </c>
      <c r="D200" s="36">
        <f>SUMIFS(СВЦЭМ!$F$33:$F$776,СВЦЭМ!$A$33:$A$776,$A200,СВЦЭМ!$B$33:$B$776,D$190)+'СЕТ СН'!$F$12</f>
        <v>138.51242766999999</v>
      </c>
      <c r="E200" s="36">
        <f>SUMIFS(СВЦЭМ!$F$33:$F$776,СВЦЭМ!$A$33:$A$776,$A200,СВЦЭМ!$B$33:$B$776,E$190)+'СЕТ СН'!$F$12</f>
        <v>138.39115247000001</v>
      </c>
      <c r="F200" s="36">
        <f>SUMIFS(СВЦЭМ!$F$33:$F$776,СВЦЭМ!$A$33:$A$776,$A200,СВЦЭМ!$B$33:$B$776,F$190)+'СЕТ СН'!$F$12</f>
        <v>138.36659932000001</v>
      </c>
      <c r="G200" s="36">
        <f>SUMIFS(СВЦЭМ!$F$33:$F$776,СВЦЭМ!$A$33:$A$776,$A200,СВЦЭМ!$B$33:$B$776,G$190)+'СЕТ СН'!$F$12</f>
        <v>138.36177551</v>
      </c>
      <c r="H200" s="36">
        <f>SUMIFS(СВЦЭМ!$F$33:$F$776,СВЦЭМ!$A$33:$A$776,$A200,СВЦЭМ!$B$33:$B$776,H$190)+'СЕТ СН'!$F$12</f>
        <v>137.02590796999999</v>
      </c>
      <c r="I200" s="36">
        <f>SUMIFS(СВЦЭМ!$F$33:$F$776,СВЦЭМ!$A$33:$A$776,$A200,СВЦЭМ!$B$33:$B$776,I$190)+'СЕТ СН'!$F$12</f>
        <v>128.77491893999999</v>
      </c>
      <c r="J200" s="36">
        <f>SUMIFS(СВЦЭМ!$F$33:$F$776,СВЦЭМ!$A$33:$A$776,$A200,СВЦЭМ!$B$33:$B$776,J$190)+'СЕТ СН'!$F$12</f>
        <v>122.61519165999999</v>
      </c>
      <c r="K200" s="36">
        <f>SUMIFS(СВЦЭМ!$F$33:$F$776,СВЦЭМ!$A$33:$A$776,$A200,СВЦЭМ!$B$33:$B$776,K$190)+'СЕТ СН'!$F$12</f>
        <v>118.02280722</v>
      </c>
      <c r="L200" s="36">
        <f>SUMIFS(СВЦЭМ!$F$33:$F$776,СВЦЭМ!$A$33:$A$776,$A200,СВЦЭМ!$B$33:$B$776,L$190)+'СЕТ СН'!$F$12</f>
        <v>115.50052719999999</v>
      </c>
      <c r="M200" s="36">
        <f>SUMIFS(СВЦЭМ!$F$33:$F$776,СВЦЭМ!$A$33:$A$776,$A200,СВЦЭМ!$B$33:$B$776,M$190)+'СЕТ СН'!$F$12</f>
        <v>111.85737276</v>
      </c>
      <c r="N200" s="36">
        <f>SUMIFS(СВЦЭМ!$F$33:$F$776,СВЦЭМ!$A$33:$A$776,$A200,СВЦЭМ!$B$33:$B$776,N$190)+'СЕТ СН'!$F$12</f>
        <v>115.9332105</v>
      </c>
      <c r="O200" s="36">
        <f>SUMIFS(СВЦЭМ!$F$33:$F$776,СВЦЭМ!$A$33:$A$776,$A200,СВЦЭМ!$B$33:$B$776,O$190)+'СЕТ СН'!$F$12</f>
        <v>114.75212078</v>
      </c>
      <c r="P200" s="36">
        <f>SUMIFS(СВЦЭМ!$F$33:$F$776,СВЦЭМ!$A$33:$A$776,$A200,СВЦЭМ!$B$33:$B$776,P$190)+'СЕТ СН'!$F$12</f>
        <v>117.22704573999999</v>
      </c>
      <c r="Q200" s="36">
        <f>SUMIFS(СВЦЭМ!$F$33:$F$776,СВЦЭМ!$A$33:$A$776,$A200,СВЦЭМ!$B$33:$B$776,Q$190)+'СЕТ СН'!$F$12</f>
        <v>109.71666377</v>
      </c>
      <c r="R200" s="36">
        <f>SUMIFS(СВЦЭМ!$F$33:$F$776,СВЦЭМ!$A$33:$A$776,$A200,СВЦЭМ!$B$33:$B$776,R$190)+'СЕТ СН'!$F$12</f>
        <v>102.61174206</v>
      </c>
      <c r="S200" s="36">
        <f>SUMIFS(СВЦЭМ!$F$33:$F$776,СВЦЭМ!$A$33:$A$776,$A200,СВЦЭМ!$B$33:$B$776,S$190)+'СЕТ СН'!$F$12</f>
        <v>106.71431380999999</v>
      </c>
      <c r="T200" s="36">
        <f>SUMIFS(СВЦЭМ!$F$33:$F$776,СВЦЭМ!$A$33:$A$776,$A200,СВЦЭМ!$B$33:$B$776,T$190)+'СЕТ СН'!$F$12</f>
        <v>107.65320964999999</v>
      </c>
      <c r="U200" s="36">
        <f>SUMIFS(СВЦЭМ!$F$33:$F$776,СВЦЭМ!$A$33:$A$776,$A200,СВЦЭМ!$B$33:$B$776,U$190)+'СЕТ СН'!$F$12</f>
        <v>104.82684091</v>
      </c>
      <c r="V200" s="36">
        <f>SUMIFS(СВЦЭМ!$F$33:$F$776,СВЦЭМ!$A$33:$A$776,$A200,СВЦЭМ!$B$33:$B$776,V$190)+'СЕТ СН'!$F$12</f>
        <v>102.35147713000001</v>
      </c>
      <c r="W200" s="36">
        <f>SUMIFS(СВЦЭМ!$F$33:$F$776,СВЦЭМ!$A$33:$A$776,$A200,СВЦЭМ!$B$33:$B$776,W$190)+'СЕТ СН'!$F$12</f>
        <v>99.590632049999996</v>
      </c>
      <c r="X200" s="36">
        <f>SUMIFS(СВЦЭМ!$F$33:$F$776,СВЦЭМ!$A$33:$A$776,$A200,СВЦЭМ!$B$33:$B$776,X$190)+'СЕТ СН'!$F$12</f>
        <v>100.73657258</v>
      </c>
      <c r="Y200" s="36">
        <f>SUMIFS(СВЦЭМ!$F$33:$F$776,СВЦЭМ!$A$33:$A$776,$A200,СВЦЭМ!$B$33:$B$776,Y$190)+'СЕТ СН'!$F$12</f>
        <v>115.28498796</v>
      </c>
    </row>
    <row r="201" spans="1:25" ht="15.75" x14ac:dyDescent="0.2">
      <c r="A201" s="35">
        <f t="shared" si="5"/>
        <v>43627</v>
      </c>
      <c r="B201" s="36">
        <f>SUMIFS(СВЦЭМ!$F$33:$F$776,СВЦЭМ!$A$33:$A$776,$A201,СВЦЭМ!$B$33:$B$776,B$190)+'СЕТ СН'!$F$12</f>
        <v>134.75035231000001</v>
      </c>
      <c r="C201" s="36">
        <f>SUMIFS(СВЦЭМ!$F$33:$F$776,СВЦЭМ!$A$33:$A$776,$A201,СВЦЭМ!$B$33:$B$776,C$190)+'СЕТ СН'!$F$12</f>
        <v>146.45047327</v>
      </c>
      <c r="D201" s="36">
        <f>SUMIFS(СВЦЭМ!$F$33:$F$776,СВЦЭМ!$A$33:$A$776,$A201,СВЦЭМ!$B$33:$B$776,D$190)+'СЕТ СН'!$F$12</f>
        <v>143.37383123000001</v>
      </c>
      <c r="E201" s="36">
        <f>SUMIFS(СВЦЭМ!$F$33:$F$776,СВЦЭМ!$A$33:$A$776,$A201,СВЦЭМ!$B$33:$B$776,E$190)+'СЕТ СН'!$F$12</f>
        <v>142.73099868</v>
      </c>
      <c r="F201" s="36">
        <f>SUMIFS(СВЦЭМ!$F$33:$F$776,СВЦЭМ!$A$33:$A$776,$A201,СВЦЭМ!$B$33:$B$776,F$190)+'СЕТ СН'!$F$12</f>
        <v>142.04113751</v>
      </c>
      <c r="G201" s="36">
        <f>SUMIFS(СВЦЭМ!$F$33:$F$776,СВЦЭМ!$A$33:$A$776,$A201,СВЦЭМ!$B$33:$B$776,G$190)+'СЕТ СН'!$F$12</f>
        <v>142.26396775000001</v>
      </c>
      <c r="H201" s="36">
        <f>SUMIFS(СВЦЭМ!$F$33:$F$776,СВЦЭМ!$A$33:$A$776,$A201,СВЦЭМ!$B$33:$B$776,H$190)+'СЕТ СН'!$F$12</f>
        <v>142.58461517999999</v>
      </c>
      <c r="I201" s="36">
        <f>SUMIFS(СВЦЭМ!$F$33:$F$776,СВЦЭМ!$A$33:$A$776,$A201,СВЦЭМ!$B$33:$B$776,I$190)+'СЕТ СН'!$F$12</f>
        <v>127.79066640000001</v>
      </c>
      <c r="J201" s="36">
        <f>SUMIFS(СВЦЭМ!$F$33:$F$776,СВЦЭМ!$A$33:$A$776,$A201,СВЦЭМ!$B$33:$B$776,J$190)+'СЕТ СН'!$F$12</f>
        <v>123.01493737</v>
      </c>
      <c r="K201" s="36">
        <f>SUMIFS(СВЦЭМ!$F$33:$F$776,СВЦЭМ!$A$33:$A$776,$A201,СВЦЭМ!$B$33:$B$776,K$190)+'СЕТ СН'!$F$12</f>
        <v>119.31113385</v>
      </c>
      <c r="L201" s="36">
        <f>SUMIFS(СВЦЭМ!$F$33:$F$776,СВЦЭМ!$A$33:$A$776,$A201,СВЦЭМ!$B$33:$B$776,L$190)+'СЕТ СН'!$F$12</f>
        <v>118.71884772</v>
      </c>
      <c r="M201" s="36">
        <f>SUMIFS(СВЦЭМ!$F$33:$F$776,СВЦЭМ!$A$33:$A$776,$A201,СВЦЭМ!$B$33:$B$776,M$190)+'СЕТ СН'!$F$12</f>
        <v>117.31043776</v>
      </c>
      <c r="N201" s="36">
        <f>SUMIFS(СВЦЭМ!$F$33:$F$776,СВЦЭМ!$A$33:$A$776,$A201,СВЦЭМ!$B$33:$B$776,N$190)+'СЕТ СН'!$F$12</f>
        <v>119.22423157999999</v>
      </c>
      <c r="O201" s="36">
        <f>SUMIFS(СВЦЭМ!$F$33:$F$776,СВЦЭМ!$A$33:$A$776,$A201,СВЦЭМ!$B$33:$B$776,O$190)+'СЕТ СН'!$F$12</f>
        <v>117.69247175</v>
      </c>
      <c r="P201" s="36">
        <f>SUMIFS(СВЦЭМ!$F$33:$F$776,СВЦЭМ!$A$33:$A$776,$A201,СВЦЭМ!$B$33:$B$776,P$190)+'СЕТ СН'!$F$12</f>
        <v>120.094548</v>
      </c>
      <c r="Q201" s="36">
        <f>SUMIFS(СВЦЭМ!$F$33:$F$776,СВЦЭМ!$A$33:$A$776,$A201,СВЦЭМ!$B$33:$B$776,Q$190)+'СЕТ СН'!$F$12</f>
        <v>113.74200376</v>
      </c>
      <c r="R201" s="36">
        <f>SUMIFS(СВЦЭМ!$F$33:$F$776,СВЦЭМ!$A$33:$A$776,$A201,СВЦЭМ!$B$33:$B$776,R$190)+'СЕТ СН'!$F$12</f>
        <v>107.45456541999999</v>
      </c>
      <c r="S201" s="36">
        <f>SUMIFS(СВЦЭМ!$F$33:$F$776,СВЦЭМ!$A$33:$A$776,$A201,СВЦЭМ!$B$33:$B$776,S$190)+'СЕТ СН'!$F$12</f>
        <v>108.49811776999999</v>
      </c>
      <c r="T201" s="36">
        <f>SUMIFS(СВЦЭМ!$F$33:$F$776,СВЦЭМ!$A$33:$A$776,$A201,СВЦЭМ!$B$33:$B$776,T$190)+'СЕТ СН'!$F$12</f>
        <v>109.40211341</v>
      </c>
      <c r="U201" s="36">
        <f>SUMIFS(СВЦЭМ!$F$33:$F$776,СВЦЭМ!$A$33:$A$776,$A201,СВЦЭМ!$B$33:$B$776,U$190)+'СЕТ СН'!$F$12</f>
        <v>107.84506992</v>
      </c>
      <c r="V201" s="36">
        <f>SUMIFS(СВЦЭМ!$F$33:$F$776,СВЦЭМ!$A$33:$A$776,$A201,СВЦЭМ!$B$33:$B$776,V$190)+'СЕТ СН'!$F$12</f>
        <v>105.43525322000001</v>
      </c>
      <c r="W201" s="36">
        <f>SUMIFS(СВЦЭМ!$F$33:$F$776,СВЦЭМ!$A$33:$A$776,$A201,СВЦЭМ!$B$33:$B$776,W$190)+'СЕТ СН'!$F$12</f>
        <v>104.81350559000001</v>
      </c>
      <c r="X201" s="36">
        <f>SUMIFS(СВЦЭМ!$F$33:$F$776,СВЦЭМ!$A$33:$A$776,$A201,СВЦЭМ!$B$33:$B$776,X$190)+'СЕТ СН'!$F$12</f>
        <v>105.43049791999999</v>
      </c>
      <c r="Y201" s="36">
        <f>SUMIFS(СВЦЭМ!$F$33:$F$776,СВЦЭМ!$A$33:$A$776,$A201,СВЦЭМ!$B$33:$B$776,Y$190)+'СЕТ СН'!$F$12</f>
        <v>118.48811297</v>
      </c>
    </row>
    <row r="202" spans="1:25" ht="15.75" x14ac:dyDescent="0.2">
      <c r="A202" s="35">
        <f t="shared" si="5"/>
        <v>43628</v>
      </c>
      <c r="B202" s="36">
        <f>SUMIFS(СВЦЭМ!$F$33:$F$776,СВЦЭМ!$A$33:$A$776,$A202,СВЦЭМ!$B$33:$B$776,B$190)+'СЕТ СН'!$F$12</f>
        <v>125.94065978</v>
      </c>
      <c r="C202" s="36">
        <f>SUMIFS(СВЦЭМ!$F$33:$F$776,СВЦЭМ!$A$33:$A$776,$A202,СВЦЭМ!$B$33:$B$776,C$190)+'СЕТ СН'!$F$12</f>
        <v>134.61774043</v>
      </c>
      <c r="D202" s="36">
        <f>SUMIFS(СВЦЭМ!$F$33:$F$776,СВЦЭМ!$A$33:$A$776,$A202,СВЦЭМ!$B$33:$B$776,D$190)+'СЕТ СН'!$F$12</f>
        <v>141.00019438999999</v>
      </c>
      <c r="E202" s="36">
        <f>SUMIFS(СВЦЭМ!$F$33:$F$776,СВЦЭМ!$A$33:$A$776,$A202,СВЦЭМ!$B$33:$B$776,E$190)+'СЕТ СН'!$F$12</f>
        <v>142.48128789</v>
      </c>
      <c r="F202" s="36">
        <f>SUMIFS(СВЦЭМ!$F$33:$F$776,СВЦЭМ!$A$33:$A$776,$A202,СВЦЭМ!$B$33:$B$776,F$190)+'СЕТ СН'!$F$12</f>
        <v>144.54947368000001</v>
      </c>
      <c r="G202" s="36">
        <f>SUMIFS(СВЦЭМ!$F$33:$F$776,СВЦЭМ!$A$33:$A$776,$A202,СВЦЭМ!$B$33:$B$776,G$190)+'СЕТ СН'!$F$12</f>
        <v>145.7926329</v>
      </c>
      <c r="H202" s="36">
        <f>SUMIFS(СВЦЭМ!$F$33:$F$776,СВЦЭМ!$A$33:$A$776,$A202,СВЦЭМ!$B$33:$B$776,H$190)+'СЕТ СН'!$F$12</f>
        <v>143.15989365999999</v>
      </c>
      <c r="I202" s="36">
        <f>SUMIFS(СВЦЭМ!$F$33:$F$776,СВЦЭМ!$A$33:$A$776,$A202,СВЦЭМ!$B$33:$B$776,I$190)+'СЕТ СН'!$F$12</f>
        <v>137.61798822</v>
      </c>
      <c r="J202" s="36">
        <f>SUMIFS(СВЦЭМ!$F$33:$F$776,СВЦЭМ!$A$33:$A$776,$A202,СВЦЭМ!$B$33:$B$776,J$190)+'СЕТ СН'!$F$12</f>
        <v>128.60127328999999</v>
      </c>
      <c r="K202" s="36">
        <f>SUMIFS(СВЦЭМ!$F$33:$F$776,СВЦЭМ!$A$33:$A$776,$A202,СВЦЭМ!$B$33:$B$776,K$190)+'СЕТ СН'!$F$12</f>
        <v>120.03859452</v>
      </c>
      <c r="L202" s="36">
        <f>SUMIFS(СВЦЭМ!$F$33:$F$776,СВЦЭМ!$A$33:$A$776,$A202,СВЦЭМ!$B$33:$B$776,L$190)+'СЕТ СН'!$F$12</f>
        <v>115.13742127</v>
      </c>
      <c r="M202" s="36">
        <f>SUMIFS(СВЦЭМ!$F$33:$F$776,СВЦЭМ!$A$33:$A$776,$A202,СВЦЭМ!$B$33:$B$776,M$190)+'СЕТ СН'!$F$12</f>
        <v>110.90446246</v>
      </c>
      <c r="N202" s="36">
        <f>SUMIFS(СВЦЭМ!$F$33:$F$776,СВЦЭМ!$A$33:$A$776,$A202,СВЦЭМ!$B$33:$B$776,N$190)+'СЕТ СН'!$F$12</f>
        <v>114.49875425</v>
      </c>
      <c r="O202" s="36">
        <f>SUMIFS(СВЦЭМ!$F$33:$F$776,СВЦЭМ!$A$33:$A$776,$A202,СВЦЭМ!$B$33:$B$776,O$190)+'СЕТ СН'!$F$12</f>
        <v>112.59428728</v>
      </c>
      <c r="P202" s="36">
        <f>SUMIFS(СВЦЭМ!$F$33:$F$776,СВЦЭМ!$A$33:$A$776,$A202,СВЦЭМ!$B$33:$B$776,P$190)+'СЕТ СН'!$F$12</f>
        <v>113.54905461</v>
      </c>
      <c r="Q202" s="36">
        <f>SUMIFS(СВЦЭМ!$F$33:$F$776,СВЦЭМ!$A$33:$A$776,$A202,СВЦЭМ!$B$33:$B$776,Q$190)+'СЕТ СН'!$F$12</f>
        <v>108.15448997999999</v>
      </c>
      <c r="R202" s="36">
        <f>SUMIFS(СВЦЭМ!$F$33:$F$776,СВЦЭМ!$A$33:$A$776,$A202,СВЦЭМ!$B$33:$B$776,R$190)+'СЕТ СН'!$F$12</f>
        <v>101.3293805</v>
      </c>
      <c r="S202" s="36">
        <f>SUMIFS(СВЦЭМ!$F$33:$F$776,СВЦЭМ!$A$33:$A$776,$A202,СВЦЭМ!$B$33:$B$776,S$190)+'СЕТ СН'!$F$12</f>
        <v>104.16887156</v>
      </c>
      <c r="T202" s="36">
        <f>SUMIFS(СВЦЭМ!$F$33:$F$776,СВЦЭМ!$A$33:$A$776,$A202,СВЦЭМ!$B$33:$B$776,T$190)+'СЕТ СН'!$F$12</f>
        <v>103.45125899</v>
      </c>
      <c r="U202" s="36">
        <f>SUMIFS(СВЦЭМ!$F$33:$F$776,СВЦЭМ!$A$33:$A$776,$A202,СВЦЭМ!$B$33:$B$776,U$190)+'СЕТ СН'!$F$12</f>
        <v>101.08803171</v>
      </c>
      <c r="V202" s="36">
        <f>SUMIFS(СВЦЭМ!$F$33:$F$776,СВЦЭМ!$A$33:$A$776,$A202,СВЦЭМ!$B$33:$B$776,V$190)+'СЕТ СН'!$F$12</f>
        <v>99.066964299999995</v>
      </c>
      <c r="W202" s="36">
        <f>SUMIFS(СВЦЭМ!$F$33:$F$776,СВЦЭМ!$A$33:$A$776,$A202,СВЦЭМ!$B$33:$B$776,W$190)+'СЕТ СН'!$F$12</f>
        <v>95.648178250000001</v>
      </c>
      <c r="X202" s="36">
        <f>SUMIFS(СВЦЭМ!$F$33:$F$776,СВЦЭМ!$A$33:$A$776,$A202,СВЦЭМ!$B$33:$B$776,X$190)+'СЕТ СН'!$F$12</f>
        <v>99.36601392</v>
      </c>
      <c r="Y202" s="36">
        <f>SUMIFS(СВЦЭМ!$F$33:$F$776,СВЦЭМ!$A$33:$A$776,$A202,СВЦЭМ!$B$33:$B$776,Y$190)+'СЕТ СН'!$F$12</f>
        <v>113.75915749000001</v>
      </c>
    </row>
    <row r="203" spans="1:25" ht="15.75" x14ac:dyDescent="0.2">
      <c r="A203" s="35">
        <f t="shared" si="5"/>
        <v>43629</v>
      </c>
      <c r="B203" s="36">
        <f>SUMIFS(СВЦЭМ!$F$33:$F$776,СВЦЭМ!$A$33:$A$776,$A203,СВЦЭМ!$B$33:$B$776,B$190)+'СЕТ СН'!$F$12</f>
        <v>126.83610969999999</v>
      </c>
      <c r="C203" s="36">
        <f>SUMIFS(СВЦЭМ!$F$33:$F$776,СВЦЭМ!$A$33:$A$776,$A203,СВЦЭМ!$B$33:$B$776,C$190)+'СЕТ СН'!$F$12</f>
        <v>136.89367189999999</v>
      </c>
      <c r="D203" s="36">
        <f>SUMIFS(СВЦЭМ!$F$33:$F$776,СВЦЭМ!$A$33:$A$776,$A203,СВЦЭМ!$B$33:$B$776,D$190)+'СЕТ СН'!$F$12</f>
        <v>140.58588953</v>
      </c>
      <c r="E203" s="36">
        <f>SUMIFS(СВЦЭМ!$F$33:$F$776,СВЦЭМ!$A$33:$A$776,$A203,СВЦЭМ!$B$33:$B$776,E$190)+'СЕТ СН'!$F$12</f>
        <v>142.61662283000001</v>
      </c>
      <c r="F203" s="36">
        <f>SUMIFS(СВЦЭМ!$F$33:$F$776,СВЦЭМ!$A$33:$A$776,$A203,СВЦЭМ!$B$33:$B$776,F$190)+'СЕТ СН'!$F$12</f>
        <v>143.01524497</v>
      </c>
      <c r="G203" s="36">
        <f>SUMIFS(СВЦЭМ!$F$33:$F$776,СВЦЭМ!$A$33:$A$776,$A203,СВЦЭМ!$B$33:$B$776,G$190)+'СЕТ СН'!$F$12</f>
        <v>144.67958934000001</v>
      </c>
      <c r="H203" s="36">
        <f>SUMIFS(СВЦЭМ!$F$33:$F$776,СВЦЭМ!$A$33:$A$776,$A203,СВЦЭМ!$B$33:$B$776,H$190)+'СЕТ СН'!$F$12</f>
        <v>132.90917077</v>
      </c>
      <c r="I203" s="36">
        <f>SUMIFS(СВЦЭМ!$F$33:$F$776,СВЦЭМ!$A$33:$A$776,$A203,СВЦЭМ!$B$33:$B$776,I$190)+'СЕТ СН'!$F$12</f>
        <v>124.60826408</v>
      </c>
      <c r="J203" s="36">
        <f>SUMIFS(СВЦЭМ!$F$33:$F$776,СВЦЭМ!$A$33:$A$776,$A203,СВЦЭМ!$B$33:$B$776,J$190)+'СЕТ СН'!$F$12</f>
        <v>122.06318914000001</v>
      </c>
      <c r="K203" s="36">
        <f>SUMIFS(СВЦЭМ!$F$33:$F$776,СВЦЭМ!$A$33:$A$776,$A203,СВЦЭМ!$B$33:$B$776,K$190)+'СЕТ СН'!$F$12</f>
        <v>116.90084687</v>
      </c>
      <c r="L203" s="36">
        <f>SUMIFS(СВЦЭМ!$F$33:$F$776,СВЦЭМ!$A$33:$A$776,$A203,СВЦЭМ!$B$33:$B$776,L$190)+'СЕТ СН'!$F$12</f>
        <v>115.27235515</v>
      </c>
      <c r="M203" s="36">
        <f>SUMIFS(СВЦЭМ!$F$33:$F$776,СВЦЭМ!$A$33:$A$776,$A203,СВЦЭМ!$B$33:$B$776,M$190)+'СЕТ СН'!$F$12</f>
        <v>113.94920193999999</v>
      </c>
      <c r="N203" s="36">
        <f>SUMIFS(СВЦЭМ!$F$33:$F$776,СВЦЭМ!$A$33:$A$776,$A203,СВЦЭМ!$B$33:$B$776,N$190)+'СЕТ СН'!$F$12</f>
        <v>118.30641805</v>
      </c>
      <c r="O203" s="36">
        <f>SUMIFS(СВЦЭМ!$F$33:$F$776,СВЦЭМ!$A$33:$A$776,$A203,СВЦЭМ!$B$33:$B$776,O$190)+'СЕТ СН'!$F$12</f>
        <v>115.99720272</v>
      </c>
      <c r="P203" s="36">
        <f>SUMIFS(СВЦЭМ!$F$33:$F$776,СВЦЭМ!$A$33:$A$776,$A203,СВЦЭМ!$B$33:$B$776,P$190)+'СЕТ СН'!$F$12</f>
        <v>117.62640089</v>
      </c>
      <c r="Q203" s="36">
        <f>SUMIFS(СВЦЭМ!$F$33:$F$776,СВЦЭМ!$A$33:$A$776,$A203,СВЦЭМ!$B$33:$B$776,Q$190)+'СЕТ СН'!$F$12</f>
        <v>112.40400224</v>
      </c>
      <c r="R203" s="36">
        <f>SUMIFS(СВЦЭМ!$F$33:$F$776,СВЦЭМ!$A$33:$A$776,$A203,СВЦЭМ!$B$33:$B$776,R$190)+'СЕТ СН'!$F$12</f>
        <v>106.74895879</v>
      </c>
      <c r="S203" s="36">
        <f>SUMIFS(СВЦЭМ!$F$33:$F$776,СВЦЭМ!$A$33:$A$776,$A203,СВЦЭМ!$B$33:$B$776,S$190)+'СЕТ СН'!$F$12</f>
        <v>110.23643581</v>
      </c>
      <c r="T203" s="36">
        <f>SUMIFS(СВЦЭМ!$F$33:$F$776,СВЦЭМ!$A$33:$A$776,$A203,СВЦЭМ!$B$33:$B$776,T$190)+'СЕТ СН'!$F$12</f>
        <v>109.33636971</v>
      </c>
      <c r="U203" s="36">
        <f>SUMIFS(СВЦЭМ!$F$33:$F$776,СВЦЭМ!$A$33:$A$776,$A203,СВЦЭМ!$B$33:$B$776,U$190)+'СЕТ СН'!$F$12</f>
        <v>104.09739338</v>
      </c>
      <c r="V203" s="36">
        <f>SUMIFS(СВЦЭМ!$F$33:$F$776,СВЦЭМ!$A$33:$A$776,$A203,СВЦЭМ!$B$33:$B$776,V$190)+'СЕТ СН'!$F$12</f>
        <v>102.8872971</v>
      </c>
      <c r="W203" s="36">
        <f>SUMIFS(СВЦЭМ!$F$33:$F$776,СВЦЭМ!$A$33:$A$776,$A203,СВЦЭМ!$B$33:$B$776,W$190)+'СЕТ СН'!$F$12</f>
        <v>102.04790069000001</v>
      </c>
      <c r="X203" s="36">
        <f>SUMIFS(СВЦЭМ!$F$33:$F$776,СВЦЭМ!$A$33:$A$776,$A203,СВЦЭМ!$B$33:$B$776,X$190)+'СЕТ СН'!$F$12</f>
        <v>101.53663134999999</v>
      </c>
      <c r="Y203" s="36">
        <f>SUMIFS(СВЦЭМ!$F$33:$F$776,СВЦЭМ!$A$33:$A$776,$A203,СВЦЭМ!$B$33:$B$776,Y$190)+'СЕТ СН'!$F$12</f>
        <v>114.83158969</v>
      </c>
    </row>
    <row r="204" spans="1:25" ht="15.75" x14ac:dyDescent="0.2">
      <c r="A204" s="35">
        <f t="shared" si="5"/>
        <v>43630</v>
      </c>
      <c r="B204" s="36">
        <f>SUMIFS(СВЦЭМ!$F$33:$F$776,СВЦЭМ!$A$33:$A$776,$A204,СВЦЭМ!$B$33:$B$776,B$190)+'СЕТ СН'!$F$12</f>
        <v>129.54319029999999</v>
      </c>
      <c r="C204" s="36">
        <f>SUMIFS(СВЦЭМ!$F$33:$F$776,СВЦЭМ!$A$33:$A$776,$A204,СВЦЭМ!$B$33:$B$776,C$190)+'СЕТ СН'!$F$12</f>
        <v>136.91632250999999</v>
      </c>
      <c r="D204" s="36">
        <f>SUMIFS(СВЦЭМ!$F$33:$F$776,СВЦЭМ!$A$33:$A$776,$A204,СВЦЭМ!$B$33:$B$776,D$190)+'СЕТ СН'!$F$12</f>
        <v>141.44594168</v>
      </c>
      <c r="E204" s="36">
        <f>SUMIFS(СВЦЭМ!$F$33:$F$776,СВЦЭМ!$A$33:$A$776,$A204,СВЦЭМ!$B$33:$B$776,E$190)+'СЕТ СН'!$F$12</f>
        <v>142.35256330999999</v>
      </c>
      <c r="F204" s="36">
        <f>SUMIFS(СВЦЭМ!$F$33:$F$776,СВЦЭМ!$A$33:$A$776,$A204,СВЦЭМ!$B$33:$B$776,F$190)+'СЕТ СН'!$F$12</f>
        <v>140.58275008999999</v>
      </c>
      <c r="G204" s="36">
        <f>SUMIFS(СВЦЭМ!$F$33:$F$776,СВЦЭМ!$A$33:$A$776,$A204,СВЦЭМ!$B$33:$B$776,G$190)+'СЕТ СН'!$F$12</f>
        <v>145.09587517</v>
      </c>
      <c r="H204" s="36">
        <f>SUMIFS(СВЦЭМ!$F$33:$F$776,СВЦЭМ!$A$33:$A$776,$A204,СВЦЭМ!$B$33:$B$776,H$190)+'СЕТ СН'!$F$12</f>
        <v>134.62722909999999</v>
      </c>
      <c r="I204" s="36">
        <f>SUMIFS(СВЦЭМ!$F$33:$F$776,СВЦЭМ!$A$33:$A$776,$A204,СВЦЭМ!$B$33:$B$776,I$190)+'СЕТ СН'!$F$12</f>
        <v>126.22518254000001</v>
      </c>
      <c r="J204" s="36">
        <f>SUMIFS(СВЦЭМ!$F$33:$F$776,СВЦЭМ!$A$33:$A$776,$A204,СВЦЭМ!$B$33:$B$776,J$190)+'СЕТ СН'!$F$12</f>
        <v>118.03906655999999</v>
      </c>
      <c r="K204" s="36">
        <f>SUMIFS(СВЦЭМ!$F$33:$F$776,СВЦЭМ!$A$33:$A$776,$A204,СВЦЭМ!$B$33:$B$776,K$190)+'СЕТ СН'!$F$12</f>
        <v>116.19646615000001</v>
      </c>
      <c r="L204" s="36">
        <f>SUMIFS(СВЦЭМ!$F$33:$F$776,СВЦЭМ!$A$33:$A$776,$A204,СВЦЭМ!$B$33:$B$776,L$190)+'СЕТ СН'!$F$12</f>
        <v>114.58685905</v>
      </c>
      <c r="M204" s="36">
        <f>SUMIFS(СВЦЭМ!$F$33:$F$776,СВЦЭМ!$A$33:$A$776,$A204,СВЦЭМ!$B$33:$B$776,M$190)+'СЕТ СН'!$F$12</f>
        <v>111.29945303</v>
      </c>
      <c r="N204" s="36">
        <f>SUMIFS(СВЦЭМ!$F$33:$F$776,СВЦЭМ!$A$33:$A$776,$A204,СВЦЭМ!$B$33:$B$776,N$190)+'СЕТ СН'!$F$12</f>
        <v>115.9091336</v>
      </c>
      <c r="O204" s="36">
        <f>SUMIFS(СВЦЭМ!$F$33:$F$776,СВЦЭМ!$A$33:$A$776,$A204,СВЦЭМ!$B$33:$B$776,O$190)+'СЕТ СН'!$F$12</f>
        <v>113.83197002</v>
      </c>
      <c r="P204" s="36">
        <f>SUMIFS(СВЦЭМ!$F$33:$F$776,СВЦЭМ!$A$33:$A$776,$A204,СВЦЭМ!$B$33:$B$776,P$190)+'СЕТ СН'!$F$12</f>
        <v>113.52427403999999</v>
      </c>
      <c r="Q204" s="36">
        <f>SUMIFS(СВЦЭМ!$F$33:$F$776,СВЦЭМ!$A$33:$A$776,$A204,СВЦЭМ!$B$33:$B$776,Q$190)+'СЕТ СН'!$F$12</f>
        <v>108.57555739999999</v>
      </c>
      <c r="R204" s="36">
        <f>SUMIFS(СВЦЭМ!$F$33:$F$776,СВЦЭМ!$A$33:$A$776,$A204,СВЦЭМ!$B$33:$B$776,R$190)+'СЕТ СН'!$F$12</f>
        <v>102.33580696</v>
      </c>
      <c r="S204" s="36">
        <f>SUMIFS(СВЦЭМ!$F$33:$F$776,СВЦЭМ!$A$33:$A$776,$A204,СВЦЭМ!$B$33:$B$776,S$190)+'СЕТ СН'!$F$12</f>
        <v>105.61367319999999</v>
      </c>
      <c r="T204" s="36">
        <f>SUMIFS(СВЦЭМ!$F$33:$F$776,СВЦЭМ!$A$33:$A$776,$A204,СВЦЭМ!$B$33:$B$776,T$190)+'СЕТ СН'!$F$12</f>
        <v>104.2156975</v>
      </c>
      <c r="U204" s="36">
        <f>SUMIFS(СВЦЭМ!$F$33:$F$776,СВЦЭМ!$A$33:$A$776,$A204,СВЦЭМ!$B$33:$B$776,U$190)+'СЕТ СН'!$F$12</f>
        <v>103.50833414</v>
      </c>
      <c r="V204" s="36">
        <f>SUMIFS(СВЦЭМ!$F$33:$F$776,СВЦЭМ!$A$33:$A$776,$A204,СВЦЭМ!$B$33:$B$776,V$190)+'СЕТ СН'!$F$12</f>
        <v>102.56452880000001</v>
      </c>
      <c r="W204" s="36">
        <f>SUMIFS(СВЦЭМ!$F$33:$F$776,СВЦЭМ!$A$33:$A$776,$A204,СВЦЭМ!$B$33:$B$776,W$190)+'СЕТ СН'!$F$12</f>
        <v>101.53738582</v>
      </c>
      <c r="X204" s="36">
        <f>SUMIFS(СВЦЭМ!$F$33:$F$776,СВЦЭМ!$A$33:$A$776,$A204,СВЦЭМ!$B$33:$B$776,X$190)+'СЕТ СН'!$F$12</f>
        <v>104.50385034</v>
      </c>
      <c r="Y204" s="36">
        <f>SUMIFS(СВЦЭМ!$F$33:$F$776,СВЦЭМ!$A$33:$A$776,$A204,СВЦЭМ!$B$33:$B$776,Y$190)+'СЕТ СН'!$F$12</f>
        <v>110.51561997</v>
      </c>
    </row>
    <row r="205" spans="1:25" ht="15.75" x14ac:dyDescent="0.2">
      <c r="A205" s="35">
        <f t="shared" si="5"/>
        <v>43631</v>
      </c>
      <c r="B205" s="36">
        <f>SUMIFS(СВЦЭМ!$F$33:$F$776,СВЦЭМ!$A$33:$A$776,$A205,СВЦЭМ!$B$33:$B$776,B$190)+'СЕТ СН'!$F$12</f>
        <v>109.22469105</v>
      </c>
      <c r="C205" s="36">
        <f>SUMIFS(СВЦЭМ!$F$33:$F$776,СВЦЭМ!$A$33:$A$776,$A205,СВЦЭМ!$B$33:$B$776,C$190)+'СЕТ СН'!$F$12</f>
        <v>116.28751459999999</v>
      </c>
      <c r="D205" s="36">
        <f>SUMIFS(СВЦЭМ!$F$33:$F$776,СВЦЭМ!$A$33:$A$776,$A205,СВЦЭМ!$B$33:$B$776,D$190)+'СЕТ СН'!$F$12</f>
        <v>122.2498136</v>
      </c>
      <c r="E205" s="36">
        <f>SUMIFS(СВЦЭМ!$F$33:$F$776,СВЦЭМ!$A$33:$A$776,$A205,СВЦЭМ!$B$33:$B$776,E$190)+'СЕТ СН'!$F$12</f>
        <v>125.7988448</v>
      </c>
      <c r="F205" s="36">
        <f>SUMIFS(СВЦЭМ!$F$33:$F$776,СВЦЭМ!$A$33:$A$776,$A205,СВЦЭМ!$B$33:$B$776,F$190)+'СЕТ СН'!$F$12</f>
        <v>126.8530825</v>
      </c>
      <c r="G205" s="36">
        <f>SUMIFS(СВЦЭМ!$F$33:$F$776,СВЦЭМ!$A$33:$A$776,$A205,СВЦЭМ!$B$33:$B$776,G$190)+'СЕТ СН'!$F$12</f>
        <v>128.43538065000001</v>
      </c>
      <c r="H205" s="36">
        <f>SUMIFS(СВЦЭМ!$F$33:$F$776,СВЦЭМ!$A$33:$A$776,$A205,СВЦЭМ!$B$33:$B$776,H$190)+'СЕТ СН'!$F$12</f>
        <v>128.73595416000001</v>
      </c>
      <c r="I205" s="36">
        <f>SUMIFS(СВЦЭМ!$F$33:$F$776,СВЦЭМ!$A$33:$A$776,$A205,СВЦЭМ!$B$33:$B$776,I$190)+'СЕТ СН'!$F$12</f>
        <v>120.45851722</v>
      </c>
      <c r="J205" s="36">
        <f>SUMIFS(СВЦЭМ!$F$33:$F$776,СВЦЭМ!$A$33:$A$776,$A205,СВЦЭМ!$B$33:$B$776,J$190)+'СЕТ СН'!$F$12</f>
        <v>111.95119812999999</v>
      </c>
      <c r="K205" s="36">
        <f>SUMIFS(СВЦЭМ!$F$33:$F$776,СВЦЭМ!$A$33:$A$776,$A205,СВЦЭМ!$B$33:$B$776,K$190)+'СЕТ СН'!$F$12</f>
        <v>101.89487722</v>
      </c>
      <c r="L205" s="36">
        <f>SUMIFS(СВЦЭМ!$F$33:$F$776,СВЦЭМ!$A$33:$A$776,$A205,СВЦЭМ!$B$33:$B$776,L$190)+'СЕТ СН'!$F$12</f>
        <v>102.13835966000001</v>
      </c>
      <c r="M205" s="36">
        <f>SUMIFS(СВЦЭМ!$F$33:$F$776,СВЦЭМ!$A$33:$A$776,$A205,СВЦЭМ!$B$33:$B$776,M$190)+'СЕТ СН'!$F$12</f>
        <v>101.31860507</v>
      </c>
      <c r="N205" s="36">
        <f>SUMIFS(СВЦЭМ!$F$33:$F$776,СВЦЭМ!$A$33:$A$776,$A205,СВЦЭМ!$B$33:$B$776,N$190)+'СЕТ СН'!$F$12</f>
        <v>100.62747065000001</v>
      </c>
      <c r="O205" s="36">
        <f>SUMIFS(СВЦЭМ!$F$33:$F$776,СВЦЭМ!$A$33:$A$776,$A205,СВЦЭМ!$B$33:$B$776,O$190)+'СЕТ СН'!$F$12</f>
        <v>99.771652230000001</v>
      </c>
      <c r="P205" s="36">
        <f>SUMIFS(СВЦЭМ!$F$33:$F$776,СВЦЭМ!$A$33:$A$776,$A205,СВЦЭМ!$B$33:$B$776,P$190)+'СЕТ СН'!$F$12</f>
        <v>101.49534051000001</v>
      </c>
      <c r="Q205" s="36">
        <f>SUMIFS(СВЦЭМ!$F$33:$F$776,СВЦЭМ!$A$33:$A$776,$A205,СВЦЭМ!$B$33:$B$776,Q$190)+'СЕТ СН'!$F$12</f>
        <v>95.816158520000002</v>
      </c>
      <c r="R205" s="36">
        <f>SUMIFS(СВЦЭМ!$F$33:$F$776,СВЦЭМ!$A$33:$A$776,$A205,СВЦЭМ!$B$33:$B$776,R$190)+'СЕТ СН'!$F$12</f>
        <v>90.048862900000003</v>
      </c>
      <c r="S205" s="36">
        <f>SUMIFS(СВЦЭМ!$F$33:$F$776,СВЦЭМ!$A$33:$A$776,$A205,СВЦЭМ!$B$33:$B$776,S$190)+'СЕТ СН'!$F$12</f>
        <v>91.393895720000003</v>
      </c>
      <c r="T205" s="36">
        <f>SUMIFS(СВЦЭМ!$F$33:$F$776,СВЦЭМ!$A$33:$A$776,$A205,СВЦЭМ!$B$33:$B$776,T$190)+'СЕТ СН'!$F$12</f>
        <v>106.64248909</v>
      </c>
      <c r="U205" s="36">
        <f>SUMIFS(СВЦЭМ!$F$33:$F$776,СВЦЭМ!$A$33:$A$776,$A205,СВЦЭМ!$B$33:$B$776,U$190)+'СЕТ СН'!$F$12</f>
        <v>97.521787149999994</v>
      </c>
      <c r="V205" s="36">
        <f>SUMIFS(СВЦЭМ!$F$33:$F$776,СВЦЭМ!$A$33:$A$776,$A205,СВЦЭМ!$B$33:$B$776,V$190)+'СЕТ СН'!$F$12</f>
        <v>92.979537219999997</v>
      </c>
      <c r="W205" s="36">
        <f>SUMIFS(СВЦЭМ!$F$33:$F$776,СВЦЭМ!$A$33:$A$776,$A205,СВЦЭМ!$B$33:$B$776,W$190)+'СЕТ СН'!$F$12</f>
        <v>94.394592079999995</v>
      </c>
      <c r="X205" s="36">
        <f>SUMIFS(СВЦЭМ!$F$33:$F$776,СВЦЭМ!$A$33:$A$776,$A205,СВЦЭМ!$B$33:$B$776,X$190)+'СЕТ СН'!$F$12</f>
        <v>89.903933949999995</v>
      </c>
      <c r="Y205" s="36">
        <f>SUMIFS(СВЦЭМ!$F$33:$F$776,СВЦЭМ!$A$33:$A$776,$A205,СВЦЭМ!$B$33:$B$776,Y$190)+'СЕТ СН'!$F$12</f>
        <v>91.70884839</v>
      </c>
    </row>
    <row r="206" spans="1:25" ht="15.75" x14ac:dyDescent="0.2">
      <c r="A206" s="35">
        <f t="shared" si="5"/>
        <v>43632</v>
      </c>
      <c r="B206" s="36">
        <f>SUMIFS(СВЦЭМ!$F$33:$F$776,СВЦЭМ!$A$33:$A$776,$A206,СВЦЭМ!$B$33:$B$776,B$190)+'СЕТ СН'!$F$12</f>
        <v>102.59633529</v>
      </c>
      <c r="C206" s="36">
        <f>SUMIFS(СВЦЭМ!$F$33:$F$776,СВЦЭМ!$A$33:$A$776,$A206,СВЦЭМ!$B$33:$B$776,C$190)+'СЕТ СН'!$F$12</f>
        <v>106.86402145</v>
      </c>
      <c r="D206" s="36">
        <f>SUMIFS(СВЦЭМ!$F$33:$F$776,СВЦЭМ!$A$33:$A$776,$A206,СВЦЭМ!$B$33:$B$776,D$190)+'СЕТ СН'!$F$12</f>
        <v>110.24798864</v>
      </c>
      <c r="E206" s="36">
        <f>SUMIFS(СВЦЭМ!$F$33:$F$776,СВЦЭМ!$A$33:$A$776,$A206,СВЦЭМ!$B$33:$B$776,E$190)+'СЕТ СН'!$F$12</f>
        <v>111.91384042</v>
      </c>
      <c r="F206" s="36">
        <f>SUMIFS(СВЦЭМ!$F$33:$F$776,СВЦЭМ!$A$33:$A$776,$A206,СВЦЭМ!$B$33:$B$776,F$190)+'СЕТ СН'!$F$12</f>
        <v>113.52542776</v>
      </c>
      <c r="G206" s="36">
        <f>SUMIFS(СВЦЭМ!$F$33:$F$776,СВЦЭМ!$A$33:$A$776,$A206,СВЦЭМ!$B$33:$B$776,G$190)+'СЕТ СН'!$F$12</f>
        <v>112.75571361</v>
      </c>
      <c r="H206" s="36">
        <f>SUMIFS(СВЦЭМ!$F$33:$F$776,СВЦЭМ!$A$33:$A$776,$A206,СВЦЭМ!$B$33:$B$776,H$190)+'СЕТ СН'!$F$12</f>
        <v>111.19659356</v>
      </c>
      <c r="I206" s="36">
        <f>SUMIFS(СВЦЭМ!$F$33:$F$776,СВЦЭМ!$A$33:$A$776,$A206,СВЦЭМ!$B$33:$B$776,I$190)+'СЕТ СН'!$F$12</f>
        <v>106.21113975999999</v>
      </c>
      <c r="J206" s="36">
        <f>SUMIFS(СВЦЭМ!$F$33:$F$776,СВЦЭМ!$A$33:$A$776,$A206,СВЦЭМ!$B$33:$B$776,J$190)+'СЕТ СН'!$F$12</f>
        <v>101.66629211</v>
      </c>
      <c r="K206" s="36">
        <f>SUMIFS(СВЦЭМ!$F$33:$F$776,СВЦЭМ!$A$33:$A$776,$A206,СВЦЭМ!$B$33:$B$776,K$190)+'СЕТ СН'!$F$12</f>
        <v>97.677027649999999</v>
      </c>
      <c r="L206" s="36">
        <f>SUMIFS(СВЦЭМ!$F$33:$F$776,СВЦЭМ!$A$33:$A$776,$A206,СВЦЭМ!$B$33:$B$776,L$190)+'СЕТ СН'!$F$12</f>
        <v>94.190886599999999</v>
      </c>
      <c r="M206" s="36">
        <f>SUMIFS(СВЦЭМ!$F$33:$F$776,СВЦЭМ!$A$33:$A$776,$A206,СВЦЭМ!$B$33:$B$776,M$190)+'СЕТ СН'!$F$12</f>
        <v>93.96441944</v>
      </c>
      <c r="N206" s="36">
        <f>SUMIFS(СВЦЭМ!$F$33:$F$776,СВЦЭМ!$A$33:$A$776,$A206,СВЦЭМ!$B$33:$B$776,N$190)+'СЕТ СН'!$F$12</f>
        <v>92.849845909999999</v>
      </c>
      <c r="O206" s="36">
        <f>SUMIFS(СВЦЭМ!$F$33:$F$776,СВЦЭМ!$A$33:$A$776,$A206,СВЦЭМ!$B$33:$B$776,O$190)+'СЕТ СН'!$F$12</f>
        <v>94.314891509999995</v>
      </c>
      <c r="P206" s="36">
        <f>SUMIFS(СВЦЭМ!$F$33:$F$776,СВЦЭМ!$A$33:$A$776,$A206,СВЦЭМ!$B$33:$B$776,P$190)+'СЕТ СН'!$F$12</f>
        <v>100.11889913</v>
      </c>
      <c r="Q206" s="36">
        <f>SUMIFS(СВЦЭМ!$F$33:$F$776,СВЦЭМ!$A$33:$A$776,$A206,СВЦЭМ!$B$33:$B$776,Q$190)+'СЕТ СН'!$F$12</f>
        <v>95.557737950000003</v>
      </c>
      <c r="R206" s="36">
        <f>SUMIFS(СВЦЭМ!$F$33:$F$776,СВЦЭМ!$A$33:$A$776,$A206,СВЦЭМ!$B$33:$B$776,R$190)+'СЕТ СН'!$F$12</f>
        <v>100.66032014</v>
      </c>
      <c r="S206" s="36">
        <f>SUMIFS(СВЦЭМ!$F$33:$F$776,СВЦЭМ!$A$33:$A$776,$A206,СВЦЭМ!$B$33:$B$776,S$190)+'СЕТ СН'!$F$12</f>
        <v>102.70591004000001</v>
      </c>
      <c r="T206" s="36">
        <f>SUMIFS(СВЦЭМ!$F$33:$F$776,СВЦЭМ!$A$33:$A$776,$A206,СВЦЭМ!$B$33:$B$776,T$190)+'СЕТ СН'!$F$12</f>
        <v>103.69535035</v>
      </c>
      <c r="U206" s="36">
        <f>SUMIFS(СВЦЭМ!$F$33:$F$776,СВЦЭМ!$A$33:$A$776,$A206,СВЦЭМ!$B$33:$B$776,U$190)+'СЕТ СН'!$F$12</f>
        <v>103.68887126</v>
      </c>
      <c r="V206" s="36">
        <f>SUMIFS(СВЦЭМ!$F$33:$F$776,СВЦЭМ!$A$33:$A$776,$A206,СВЦЭМ!$B$33:$B$776,V$190)+'СЕТ СН'!$F$12</f>
        <v>105.73921258</v>
      </c>
      <c r="W206" s="36">
        <f>SUMIFS(СВЦЭМ!$F$33:$F$776,СВЦЭМ!$A$33:$A$776,$A206,СВЦЭМ!$B$33:$B$776,W$190)+'СЕТ СН'!$F$12</f>
        <v>110.91562279999999</v>
      </c>
      <c r="X206" s="36">
        <f>SUMIFS(СВЦЭМ!$F$33:$F$776,СВЦЭМ!$A$33:$A$776,$A206,СВЦЭМ!$B$33:$B$776,X$190)+'СЕТ СН'!$F$12</f>
        <v>104.9915652</v>
      </c>
      <c r="Y206" s="36">
        <f>SUMIFS(СВЦЭМ!$F$33:$F$776,СВЦЭМ!$A$33:$A$776,$A206,СВЦЭМ!$B$33:$B$776,Y$190)+'СЕТ СН'!$F$12</f>
        <v>100.21899087</v>
      </c>
    </row>
    <row r="207" spans="1:25" ht="15.75" x14ac:dyDescent="0.2">
      <c r="A207" s="35">
        <f t="shared" si="5"/>
        <v>43633</v>
      </c>
      <c r="B207" s="36">
        <f>SUMIFS(СВЦЭМ!$F$33:$F$776,СВЦЭМ!$A$33:$A$776,$A207,СВЦЭМ!$B$33:$B$776,B$190)+'СЕТ СН'!$F$12</f>
        <v>111.25310737</v>
      </c>
      <c r="C207" s="36">
        <f>SUMIFS(СВЦЭМ!$F$33:$F$776,СВЦЭМ!$A$33:$A$776,$A207,СВЦЭМ!$B$33:$B$776,C$190)+'СЕТ СН'!$F$12</f>
        <v>116.82892029</v>
      </c>
      <c r="D207" s="36">
        <f>SUMIFS(СВЦЭМ!$F$33:$F$776,СВЦЭМ!$A$33:$A$776,$A207,СВЦЭМ!$B$33:$B$776,D$190)+'СЕТ СН'!$F$12</f>
        <v>122.9105129</v>
      </c>
      <c r="E207" s="36">
        <f>SUMIFS(СВЦЭМ!$F$33:$F$776,СВЦЭМ!$A$33:$A$776,$A207,СВЦЭМ!$B$33:$B$776,E$190)+'СЕТ СН'!$F$12</f>
        <v>125.6483451</v>
      </c>
      <c r="F207" s="36">
        <f>SUMIFS(СВЦЭМ!$F$33:$F$776,СВЦЭМ!$A$33:$A$776,$A207,СВЦЭМ!$B$33:$B$776,F$190)+'СЕТ СН'!$F$12</f>
        <v>128.52907031000001</v>
      </c>
      <c r="G207" s="36">
        <f>SUMIFS(СВЦЭМ!$F$33:$F$776,СВЦЭМ!$A$33:$A$776,$A207,СВЦЭМ!$B$33:$B$776,G$190)+'СЕТ СН'!$F$12</f>
        <v>127.42063827</v>
      </c>
      <c r="H207" s="36">
        <f>SUMIFS(СВЦЭМ!$F$33:$F$776,СВЦЭМ!$A$33:$A$776,$A207,СВЦЭМ!$B$33:$B$776,H$190)+'СЕТ СН'!$F$12</f>
        <v>116.21775626</v>
      </c>
      <c r="I207" s="36">
        <f>SUMIFS(СВЦЭМ!$F$33:$F$776,СВЦЭМ!$A$33:$A$776,$A207,СВЦЭМ!$B$33:$B$776,I$190)+'СЕТ СН'!$F$12</f>
        <v>110.92827327000001</v>
      </c>
      <c r="J207" s="36">
        <f>SUMIFS(СВЦЭМ!$F$33:$F$776,СВЦЭМ!$A$33:$A$776,$A207,СВЦЭМ!$B$33:$B$776,J$190)+'СЕТ СН'!$F$12</f>
        <v>108.44097213000001</v>
      </c>
      <c r="K207" s="36">
        <f>SUMIFS(СВЦЭМ!$F$33:$F$776,СВЦЭМ!$A$33:$A$776,$A207,СВЦЭМ!$B$33:$B$776,K$190)+'СЕТ СН'!$F$12</f>
        <v>105.43932092999999</v>
      </c>
      <c r="L207" s="36">
        <f>SUMIFS(СВЦЭМ!$F$33:$F$776,СВЦЭМ!$A$33:$A$776,$A207,СВЦЭМ!$B$33:$B$776,L$190)+'СЕТ СН'!$F$12</f>
        <v>103.39150429</v>
      </c>
      <c r="M207" s="36">
        <f>SUMIFS(СВЦЭМ!$F$33:$F$776,СВЦЭМ!$A$33:$A$776,$A207,СВЦЭМ!$B$33:$B$776,M$190)+'СЕТ СН'!$F$12</f>
        <v>103.86808572</v>
      </c>
      <c r="N207" s="36">
        <f>SUMIFS(СВЦЭМ!$F$33:$F$776,СВЦЭМ!$A$33:$A$776,$A207,СВЦЭМ!$B$33:$B$776,N$190)+'СЕТ СН'!$F$12</f>
        <v>104.73963696</v>
      </c>
      <c r="O207" s="36">
        <f>SUMIFS(СВЦЭМ!$F$33:$F$776,СВЦЭМ!$A$33:$A$776,$A207,СВЦЭМ!$B$33:$B$776,O$190)+'СЕТ СН'!$F$12</f>
        <v>104.78559086999999</v>
      </c>
      <c r="P207" s="36">
        <f>SUMIFS(СВЦЭМ!$F$33:$F$776,СВЦЭМ!$A$33:$A$776,$A207,СВЦЭМ!$B$33:$B$776,P$190)+'СЕТ СН'!$F$12</f>
        <v>107.96355771</v>
      </c>
      <c r="Q207" s="36">
        <f>SUMIFS(СВЦЭМ!$F$33:$F$776,СВЦЭМ!$A$33:$A$776,$A207,СВЦЭМ!$B$33:$B$776,Q$190)+'СЕТ СН'!$F$12</f>
        <v>106.5583498</v>
      </c>
      <c r="R207" s="36">
        <f>SUMIFS(СВЦЭМ!$F$33:$F$776,СВЦЭМ!$A$33:$A$776,$A207,СВЦЭМ!$B$33:$B$776,R$190)+'СЕТ СН'!$F$12</f>
        <v>113.20025147</v>
      </c>
      <c r="S207" s="36">
        <f>SUMIFS(СВЦЭМ!$F$33:$F$776,СВЦЭМ!$A$33:$A$776,$A207,СВЦЭМ!$B$33:$B$776,S$190)+'СЕТ СН'!$F$12</f>
        <v>114.77151954999999</v>
      </c>
      <c r="T207" s="36">
        <f>SUMIFS(СВЦЭМ!$F$33:$F$776,СВЦЭМ!$A$33:$A$776,$A207,СВЦЭМ!$B$33:$B$776,T$190)+'СЕТ СН'!$F$12</f>
        <v>115.88199441</v>
      </c>
      <c r="U207" s="36">
        <f>SUMIFS(СВЦЭМ!$F$33:$F$776,СВЦЭМ!$A$33:$A$776,$A207,СВЦЭМ!$B$33:$B$776,U$190)+'СЕТ СН'!$F$12</f>
        <v>115.2165026</v>
      </c>
      <c r="V207" s="36">
        <f>SUMIFS(СВЦЭМ!$F$33:$F$776,СВЦЭМ!$A$33:$A$776,$A207,СВЦЭМ!$B$33:$B$776,V$190)+'СЕТ СН'!$F$12</f>
        <v>115.83354627</v>
      </c>
      <c r="W207" s="36">
        <f>SUMIFS(СВЦЭМ!$F$33:$F$776,СВЦЭМ!$A$33:$A$776,$A207,СВЦЭМ!$B$33:$B$776,W$190)+'СЕТ СН'!$F$12</f>
        <v>118.77685495</v>
      </c>
      <c r="X207" s="36">
        <f>SUMIFS(СВЦЭМ!$F$33:$F$776,СВЦЭМ!$A$33:$A$776,$A207,СВЦЭМ!$B$33:$B$776,X$190)+'СЕТ СН'!$F$12</f>
        <v>114.98390329999999</v>
      </c>
      <c r="Y207" s="36">
        <f>SUMIFS(СВЦЭМ!$F$33:$F$776,СВЦЭМ!$A$33:$A$776,$A207,СВЦЭМ!$B$33:$B$776,Y$190)+'СЕТ СН'!$F$12</f>
        <v>98.858940309999994</v>
      </c>
    </row>
    <row r="208" spans="1:25" ht="15.75" x14ac:dyDescent="0.2">
      <c r="A208" s="35">
        <f t="shared" si="5"/>
        <v>43634</v>
      </c>
      <c r="B208" s="36">
        <f>SUMIFS(СВЦЭМ!$F$33:$F$776,СВЦЭМ!$A$33:$A$776,$A208,СВЦЭМ!$B$33:$B$776,B$190)+'СЕТ СН'!$F$12</f>
        <v>134.88986147</v>
      </c>
      <c r="C208" s="36">
        <f>SUMIFS(СВЦЭМ!$F$33:$F$776,СВЦЭМ!$A$33:$A$776,$A208,СВЦЭМ!$B$33:$B$776,C$190)+'СЕТ СН'!$F$12</f>
        <v>143.09840005000001</v>
      </c>
      <c r="D208" s="36">
        <f>SUMIFS(СВЦЭМ!$F$33:$F$776,СВЦЭМ!$A$33:$A$776,$A208,СВЦЭМ!$B$33:$B$776,D$190)+'СЕТ СН'!$F$12</f>
        <v>145.98644948</v>
      </c>
      <c r="E208" s="36">
        <f>SUMIFS(СВЦЭМ!$F$33:$F$776,СВЦЭМ!$A$33:$A$776,$A208,СВЦЭМ!$B$33:$B$776,E$190)+'СЕТ СН'!$F$12</f>
        <v>149.43561722999999</v>
      </c>
      <c r="F208" s="36">
        <f>SUMIFS(СВЦЭМ!$F$33:$F$776,СВЦЭМ!$A$33:$A$776,$A208,СВЦЭМ!$B$33:$B$776,F$190)+'СЕТ СН'!$F$12</f>
        <v>148.48107583999999</v>
      </c>
      <c r="G208" s="36">
        <f>SUMIFS(СВЦЭМ!$F$33:$F$776,СВЦЭМ!$A$33:$A$776,$A208,СВЦЭМ!$B$33:$B$776,G$190)+'СЕТ СН'!$F$12</f>
        <v>144.75970297999999</v>
      </c>
      <c r="H208" s="36">
        <f>SUMIFS(СВЦЭМ!$F$33:$F$776,СВЦЭМ!$A$33:$A$776,$A208,СВЦЭМ!$B$33:$B$776,H$190)+'СЕТ СН'!$F$12</f>
        <v>138.40173060999999</v>
      </c>
      <c r="I208" s="36">
        <f>SUMIFS(СВЦЭМ!$F$33:$F$776,СВЦЭМ!$A$33:$A$776,$A208,СВЦЭМ!$B$33:$B$776,I$190)+'СЕТ СН'!$F$12</f>
        <v>129.58081919</v>
      </c>
      <c r="J208" s="36">
        <f>SUMIFS(СВЦЭМ!$F$33:$F$776,СВЦЭМ!$A$33:$A$776,$A208,СВЦЭМ!$B$33:$B$776,J$190)+'СЕТ СН'!$F$12</f>
        <v>118.81521394000001</v>
      </c>
      <c r="K208" s="36">
        <f>SUMIFS(СВЦЭМ!$F$33:$F$776,СВЦЭМ!$A$33:$A$776,$A208,СВЦЭМ!$B$33:$B$776,K$190)+'СЕТ СН'!$F$12</f>
        <v>112.9752117</v>
      </c>
      <c r="L208" s="36">
        <f>SUMIFS(СВЦЭМ!$F$33:$F$776,СВЦЭМ!$A$33:$A$776,$A208,СВЦЭМ!$B$33:$B$776,L$190)+'СЕТ СН'!$F$12</f>
        <v>112.51720979</v>
      </c>
      <c r="M208" s="36">
        <f>SUMIFS(СВЦЭМ!$F$33:$F$776,СВЦЭМ!$A$33:$A$776,$A208,СВЦЭМ!$B$33:$B$776,M$190)+'СЕТ СН'!$F$12</f>
        <v>113.77283745</v>
      </c>
      <c r="N208" s="36">
        <f>SUMIFS(СВЦЭМ!$F$33:$F$776,СВЦЭМ!$A$33:$A$776,$A208,СВЦЭМ!$B$33:$B$776,N$190)+'СЕТ СН'!$F$12</f>
        <v>114.01022531</v>
      </c>
      <c r="O208" s="36">
        <f>SUMIFS(СВЦЭМ!$F$33:$F$776,СВЦЭМ!$A$33:$A$776,$A208,СВЦЭМ!$B$33:$B$776,O$190)+'СЕТ СН'!$F$12</f>
        <v>114.62577229999999</v>
      </c>
      <c r="P208" s="36">
        <f>SUMIFS(СВЦЭМ!$F$33:$F$776,СВЦЭМ!$A$33:$A$776,$A208,СВЦЭМ!$B$33:$B$776,P$190)+'СЕТ СН'!$F$12</f>
        <v>117.15117490999999</v>
      </c>
      <c r="Q208" s="36">
        <f>SUMIFS(СВЦЭМ!$F$33:$F$776,СВЦЭМ!$A$33:$A$776,$A208,СВЦЭМ!$B$33:$B$776,Q$190)+'СЕТ СН'!$F$12</f>
        <v>112.07777622</v>
      </c>
      <c r="R208" s="36">
        <f>SUMIFS(СВЦЭМ!$F$33:$F$776,СВЦЭМ!$A$33:$A$776,$A208,СВЦЭМ!$B$33:$B$776,R$190)+'СЕТ СН'!$F$12</f>
        <v>113.54662921000001</v>
      </c>
      <c r="S208" s="36">
        <f>SUMIFS(СВЦЭМ!$F$33:$F$776,СВЦЭМ!$A$33:$A$776,$A208,СВЦЭМ!$B$33:$B$776,S$190)+'СЕТ СН'!$F$12</f>
        <v>113.88529394</v>
      </c>
      <c r="T208" s="36">
        <f>SUMIFS(СВЦЭМ!$F$33:$F$776,СВЦЭМ!$A$33:$A$776,$A208,СВЦЭМ!$B$33:$B$776,T$190)+'СЕТ СН'!$F$12</f>
        <v>114.47320899</v>
      </c>
      <c r="U208" s="36">
        <f>SUMIFS(СВЦЭМ!$F$33:$F$776,СВЦЭМ!$A$33:$A$776,$A208,СВЦЭМ!$B$33:$B$776,U$190)+'СЕТ СН'!$F$12</f>
        <v>114.66618962</v>
      </c>
      <c r="V208" s="36">
        <f>SUMIFS(СВЦЭМ!$F$33:$F$776,СВЦЭМ!$A$33:$A$776,$A208,СВЦЭМ!$B$33:$B$776,V$190)+'СЕТ СН'!$F$12</f>
        <v>115.23003362999999</v>
      </c>
      <c r="W208" s="36">
        <f>SUMIFS(СВЦЭМ!$F$33:$F$776,СВЦЭМ!$A$33:$A$776,$A208,СВЦЭМ!$B$33:$B$776,W$190)+'СЕТ СН'!$F$12</f>
        <v>115.06370880999999</v>
      </c>
      <c r="X208" s="36">
        <f>SUMIFS(СВЦЭМ!$F$33:$F$776,СВЦЭМ!$A$33:$A$776,$A208,СВЦЭМ!$B$33:$B$776,X$190)+'СЕТ СН'!$F$12</f>
        <v>97.648617999999999</v>
      </c>
      <c r="Y208" s="36">
        <f>SUMIFS(СВЦЭМ!$F$33:$F$776,СВЦЭМ!$A$33:$A$776,$A208,СВЦЭМ!$B$33:$B$776,Y$190)+'СЕТ СН'!$F$12</f>
        <v>102.06491593</v>
      </c>
    </row>
    <row r="209" spans="1:25" ht="15.75" x14ac:dyDescent="0.2">
      <c r="A209" s="35">
        <f t="shared" si="5"/>
        <v>43635</v>
      </c>
      <c r="B209" s="36">
        <f>SUMIFS(СВЦЭМ!$F$33:$F$776,СВЦЭМ!$A$33:$A$776,$A209,СВЦЭМ!$B$33:$B$776,B$190)+'СЕТ СН'!$F$12</f>
        <v>124.31092958000001</v>
      </c>
      <c r="C209" s="36">
        <f>SUMIFS(СВЦЭМ!$F$33:$F$776,СВЦЭМ!$A$33:$A$776,$A209,СВЦЭМ!$B$33:$B$776,C$190)+'СЕТ СН'!$F$12</f>
        <v>133.10628484</v>
      </c>
      <c r="D209" s="36">
        <f>SUMIFS(СВЦЭМ!$F$33:$F$776,СВЦЭМ!$A$33:$A$776,$A209,СВЦЭМ!$B$33:$B$776,D$190)+'СЕТ СН'!$F$12</f>
        <v>139.38442483</v>
      </c>
      <c r="E209" s="36">
        <f>SUMIFS(СВЦЭМ!$F$33:$F$776,СВЦЭМ!$A$33:$A$776,$A209,СВЦЭМ!$B$33:$B$776,E$190)+'СЕТ СН'!$F$12</f>
        <v>140.93759752</v>
      </c>
      <c r="F209" s="36">
        <f>SUMIFS(СВЦЭМ!$F$33:$F$776,СВЦЭМ!$A$33:$A$776,$A209,СВЦЭМ!$B$33:$B$776,F$190)+'СЕТ СН'!$F$12</f>
        <v>139.48155715999999</v>
      </c>
      <c r="G209" s="36">
        <f>SUMIFS(СВЦЭМ!$F$33:$F$776,СВЦЭМ!$A$33:$A$776,$A209,СВЦЭМ!$B$33:$B$776,G$190)+'СЕТ СН'!$F$12</f>
        <v>139.91696200000001</v>
      </c>
      <c r="H209" s="36">
        <f>SUMIFS(СВЦЭМ!$F$33:$F$776,СВЦЭМ!$A$33:$A$776,$A209,СВЦЭМ!$B$33:$B$776,H$190)+'СЕТ СН'!$F$12</f>
        <v>129.54606275</v>
      </c>
      <c r="I209" s="36">
        <f>SUMIFS(СВЦЭМ!$F$33:$F$776,СВЦЭМ!$A$33:$A$776,$A209,СВЦЭМ!$B$33:$B$776,I$190)+'СЕТ СН'!$F$12</f>
        <v>119.65082468</v>
      </c>
      <c r="J209" s="36">
        <f>SUMIFS(СВЦЭМ!$F$33:$F$776,СВЦЭМ!$A$33:$A$776,$A209,СВЦЭМ!$B$33:$B$776,J$190)+'СЕТ СН'!$F$12</f>
        <v>115.39800534</v>
      </c>
      <c r="K209" s="36">
        <f>SUMIFS(СВЦЭМ!$F$33:$F$776,СВЦЭМ!$A$33:$A$776,$A209,СВЦЭМ!$B$33:$B$776,K$190)+'СЕТ СН'!$F$12</f>
        <v>107.40229558999999</v>
      </c>
      <c r="L209" s="36">
        <f>SUMIFS(СВЦЭМ!$F$33:$F$776,СВЦЭМ!$A$33:$A$776,$A209,СВЦЭМ!$B$33:$B$776,L$190)+'СЕТ СН'!$F$12</f>
        <v>108.27289287000001</v>
      </c>
      <c r="M209" s="36">
        <f>SUMIFS(СВЦЭМ!$F$33:$F$776,СВЦЭМ!$A$33:$A$776,$A209,СВЦЭМ!$B$33:$B$776,M$190)+'СЕТ СН'!$F$12</f>
        <v>107.81495676</v>
      </c>
      <c r="N209" s="36">
        <f>SUMIFS(СВЦЭМ!$F$33:$F$776,СВЦЭМ!$A$33:$A$776,$A209,СВЦЭМ!$B$33:$B$776,N$190)+'СЕТ СН'!$F$12</f>
        <v>112.72616054</v>
      </c>
      <c r="O209" s="36">
        <f>SUMIFS(СВЦЭМ!$F$33:$F$776,СВЦЭМ!$A$33:$A$776,$A209,СВЦЭМ!$B$33:$B$776,O$190)+'СЕТ СН'!$F$12</f>
        <v>109.76617227</v>
      </c>
      <c r="P209" s="36">
        <f>SUMIFS(СВЦЭМ!$F$33:$F$776,СВЦЭМ!$A$33:$A$776,$A209,СВЦЭМ!$B$33:$B$776,P$190)+'СЕТ СН'!$F$12</f>
        <v>110.80959393000001</v>
      </c>
      <c r="Q209" s="36">
        <f>SUMIFS(СВЦЭМ!$F$33:$F$776,СВЦЭМ!$A$33:$A$776,$A209,СВЦЭМ!$B$33:$B$776,Q$190)+'СЕТ СН'!$F$12</f>
        <v>103.99690004</v>
      </c>
      <c r="R209" s="36">
        <f>SUMIFS(СВЦЭМ!$F$33:$F$776,СВЦЭМ!$A$33:$A$776,$A209,СВЦЭМ!$B$33:$B$776,R$190)+'СЕТ СН'!$F$12</f>
        <v>96.639828069999993</v>
      </c>
      <c r="S209" s="36">
        <f>SUMIFS(СВЦЭМ!$F$33:$F$776,СВЦЭМ!$A$33:$A$776,$A209,СВЦЭМ!$B$33:$B$776,S$190)+'СЕТ СН'!$F$12</f>
        <v>101.60402571</v>
      </c>
      <c r="T209" s="36">
        <f>SUMIFS(СВЦЭМ!$F$33:$F$776,СВЦЭМ!$A$33:$A$776,$A209,СВЦЭМ!$B$33:$B$776,T$190)+'СЕТ СН'!$F$12</f>
        <v>99.488394369999995</v>
      </c>
      <c r="U209" s="36">
        <f>SUMIFS(СВЦЭМ!$F$33:$F$776,СВЦЭМ!$A$33:$A$776,$A209,СВЦЭМ!$B$33:$B$776,U$190)+'СЕТ СН'!$F$12</f>
        <v>98.323394840000006</v>
      </c>
      <c r="V209" s="36">
        <f>SUMIFS(СВЦЭМ!$F$33:$F$776,СВЦЭМ!$A$33:$A$776,$A209,СВЦЭМ!$B$33:$B$776,V$190)+'СЕТ СН'!$F$12</f>
        <v>96.800931869999999</v>
      </c>
      <c r="W209" s="36">
        <f>SUMIFS(СВЦЭМ!$F$33:$F$776,СВЦЭМ!$A$33:$A$776,$A209,СВЦЭМ!$B$33:$B$776,W$190)+'СЕТ СН'!$F$12</f>
        <v>94.874547989999996</v>
      </c>
      <c r="X209" s="36">
        <f>SUMIFS(СВЦЭМ!$F$33:$F$776,СВЦЭМ!$A$33:$A$776,$A209,СВЦЭМ!$B$33:$B$776,X$190)+'СЕТ СН'!$F$12</f>
        <v>96.836960849999997</v>
      </c>
      <c r="Y209" s="36">
        <f>SUMIFS(СВЦЭМ!$F$33:$F$776,СВЦЭМ!$A$33:$A$776,$A209,СВЦЭМ!$B$33:$B$776,Y$190)+'СЕТ СН'!$F$12</f>
        <v>109.34761408999999</v>
      </c>
    </row>
    <row r="210" spans="1:25" ht="15.75" x14ac:dyDescent="0.2">
      <c r="A210" s="35">
        <f t="shared" si="5"/>
        <v>43636</v>
      </c>
      <c r="B210" s="36">
        <f>SUMIFS(СВЦЭМ!$F$33:$F$776,СВЦЭМ!$A$33:$A$776,$A210,СВЦЭМ!$B$33:$B$776,B$190)+'СЕТ СН'!$F$12</f>
        <v>116.83400652</v>
      </c>
      <c r="C210" s="36">
        <f>SUMIFS(СВЦЭМ!$F$33:$F$776,СВЦЭМ!$A$33:$A$776,$A210,СВЦЭМ!$B$33:$B$776,C$190)+'СЕТ СН'!$F$12</f>
        <v>124.96202715</v>
      </c>
      <c r="D210" s="36">
        <f>SUMIFS(СВЦЭМ!$F$33:$F$776,СВЦЭМ!$A$33:$A$776,$A210,СВЦЭМ!$B$33:$B$776,D$190)+'СЕТ СН'!$F$12</f>
        <v>130.57662033</v>
      </c>
      <c r="E210" s="36">
        <f>SUMIFS(СВЦЭМ!$F$33:$F$776,СВЦЭМ!$A$33:$A$776,$A210,СВЦЭМ!$B$33:$B$776,E$190)+'СЕТ СН'!$F$12</f>
        <v>131.22115689</v>
      </c>
      <c r="F210" s="36">
        <f>SUMIFS(СВЦЭМ!$F$33:$F$776,СВЦЭМ!$A$33:$A$776,$A210,СВЦЭМ!$B$33:$B$776,F$190)+'СЕТ СН'!$F$12</f>
        <v>131.33465494000001</v>
      </c>
      <c r="G210" s="36">
        <f>SUMIFS(СВЦЭМ!$F$33:$F$776,СВЦЭМ!$A$33:$A$776,$A210,СВЦЭМ!$B$33:$B$776,G$190)+'СЕТ СН'!$F$12</f>
        <v>133.54621086</v>
      </c>
      <c r="H210" s="36">
        <f>SUMIFS(СВЦЭМ!$F$33:$F$776,СВЦЭМ!$A$33:$A$776,$A210,СВЦЭМ!$B$33:$B$776,H$190)+'СЕТ СН'!$F$12</f>
        <v>132.14064442</v>
      </c>
      <c r="I210" s="36">
        <f>SUMIFS(СВЦЭМ!$F$33:$F$776,СВЦЭМ!$A$33:$A$776,$A210,СВЦЭМ!$B$33:$B$776,I$190)+'СЕТ СН'!$F$12</f>
        <v>128.11914823000001</v>
      </c>
      <c r="J210" s="36">
        <f>SUMIFS(СВЦЭМ!$F$33:$F$776,СВЦЭМ!$A$33:$A$776,$A210,СВЦЭМ!$B$33:$B$776,J$190)+'СЕТ СН'!$F$12</f>
        <v>123.76598274</v>
      </c>
      <c r="K210" s="36">
        <f>SUMIFS(СВЦЭМ!$F$33:$F$776,СВЦЭМ!$A$33:$A$776,$A210,СВЦЭМ!$B$33:$B$776,K$190)+'СЕТ СН'!$F$12</f>
        <v>119.25481709</v>
      </c>
      <c r="L210" s="36">
        <f>SUMIFS(СВЦЭМ!$F$33:$F$776,СВЦЭМ!$A$33:$A$776,$A210,СВЦЭМ!$B$33:$B$776,L$190)+'СЕТ СН'!$F$12</f>
        <v>119.79102863999999</v>
      </c>
      <c r="M210" s="36">
        <f>SUMIFS(СВЦЭМ!$F$33:$F$776,СВЦЭМ!$A$33:$A$776,$A210,СВЦЭМ!$B$33:$B$776,M$190)+'СЕТ СН'!$F$12</f>
        <v>120.28162673</v>
      </c>
      <c r="N210" s="36">
        <f>SUMIFS(СВЦЭМ!$F$33:$F$776,СВЦЭМ!$A$33:$A$776,$A210,СВЦЭМ!$B$33:$B$776,N$190)+'СЕТ СН'!$F$12</f>
        <v>120.98324301</v>
      </c>
      <c r="O210" s="36">
        <f>SUMIFS(СВЦЭМ!$F$33:$F$776,СВЦЭМ!$A$33:$A$776,$A210,СВЦЭМ!$B$33:$B$776,O$190)+'СЕТ СН'!$F$12</f>
        <v>121.37569358</v>
      </c>
      <c r="P210" s="36">
        <f>SUMIFS(СВЦЭМ!$F$33:$F$776,СВЦЭМ!$A$33:$A$776,$A210,СВЦЭМ!$B$33:$B$776,P$190)+'СЕТ СН'!$F$12</f>
        <v>123.16627849</v>
      </c>
      <c r="Q210" s="36">
        <f>SUMIFS(СВЦЭМ!$F$33:$F$776,СВЦЭМ!$A$33:$A$776,$A210,СВЦЭМ!$B$33:$B$776,Q$190)+'СЕТ СН'!$F$12</f>
        <v>116.90954062</v>
      </c>
      <c r="R210" s="36">
        <f>SUMIFS(СВЦЭМ!$F$33:$F$776,СВЦЭМ!$A$33:$A$776,$A210,СВЦЭМ!$B$33:$B$776,R$190)+'СЕТ СН'!$F$12</f>
        <v>108.23302848</v>
      </c>
      <c r="S210" s="36">
        <f>SUMIFS(СВЦЭМ!$F$33:$F$776,СВЦЭМ!$A$33:$A$776,$A210,СВЦЭМ!$B$33:$B$776,S$190)+'СЕТ СН'!$F$12</f>
        <v>108.96053082</v>
      </c>
      <c r="T210" s="36">
        <f>SUMIFS(СВЦЭМ!$F$33:$F$776,СВЦЭМ!$A$33:$A$776,$A210,СВЦЭМ!$B$33:$B$776,T$190)+'СЕТ СН'!$F$12</f>
        <v>110.04639443000001</v>
      </c>
      <c r="U210" s="36">
        <f>SUMIFS(СВЦЭМ!$F$33:$F$776,СВЦЭМ!$A$33:$A$776,$A210,СВЦЭМ!$B$33:$B$776,U$190)+'СЕТ СН'!$F$12</f>
        <v>112.25925228</v>
      </c>
      <c r="V210" s="36">
        <f>SUMIFS(СВЦЭМ!$F$33:$F$776,СВЦЭМ!$A$33:$A$776,$A210,СВЦЭМ!$B$33:$B$776,V$190)+'СЕТ СН'!$F$12</f>
        <v>115.38534911000001</v>
      </c>
      <c r="W210" s="36">
        <f>SUMIFS(СВЦЭМ!$F$33:$F$776,СВЦЭМ!$A$33:$A$776,$A210,СВЦЭМ!$B$33:$B$776,W$190)+'СЕТ СН'!$F$12</f>
        <v>116.08222592</v>
      </c>
      <c r="X210" s="36">
        <f>SUMIFS(СВЦЭМ!$F$33:$F$776,СВЦЭМ!$A$33:$A$776,$A210,СВЦЭМ!$B$33:$B$776,X$190)+'СЕТ СН'!$F$12</f>
        <v>114.3857825</v>
      </c>
      <c r="Y210" s="36">
        <f>SUMIFS(СВЦЭМ!$F$33:$F$776,СВЦЭМ!$A$33:$A$776,$A210,СВЦЭМ!$B$33:$B$776,Y$190)+'СЕТ СН'!$F$12</f>
        <v>121.15201954</v>
      </c>
    </row>
    <row r="211" spans="1:25" ht="15.75" x14ac:dyDescent="0.2">
      <c r="A211" s="35">
        <f t="shared" si="5"/>
        <v>43637</v>
      </c>
      <c r="B211" s="36">
        <f>SUMIFS(СВЦЭМ!$F$33:$F$776,СВЦЭМ!$A$33:$A$776,$A211,СВЦЭМ!$B$33:$B$776,B$190)+'СЕТ СН'!$F$12</f>
        <v>119.71032794</v>
      </c>
      <c r="C211" s="36">
        <f>SUMIFS(СВЦЭМ!$F$33:$F$776,СВЦЭМ!$A$33:$A$776,$A211,СВЦЭМ!$B$33:$B$776,C$190)+'СЕТ СН'!$F$12</f>
        <v>120.30437925</v>
      </c>
      <c r="D211" s="36">
        <f>SUMIFS(СВЦЭМ!$F$33:$F$776,СВЦЭМ!$A$33:$A$776,$A211,СВЦЭМ!$B$33:$B$776,D$190)+'СЕТ СН'!$F$12</f>
        <v>124.37218454000001</v>
      </c>
      <c r="E211" s="36">
        <f>SUMIFS(СВЦЭМ!$F$33:$F$776,СВЦЭМ!$A$33:$A$776,$A211,СВЦЭМ!$B$33:$B$776,E$190)+'СЕТ СН'!$F$12</f>
        <v>130.4308225</v>
      </c>
      <c r="F211" s="36">
        <f>SUMIFS(СВЦЭМ!$F$33:$F$776,СВЦЭМ!$A$33:$A$776,$A211,СВЦЭМ!$B$33:$B$776,F$190)+'СЕТ СН'!$F$12</f>
        <v>131.6626727</v>
      </c>
      <c r="G211" s="36">
        <f>SUMIFS(СВЦЭМ!$F$33:$F$776,СВЦЭМ!$A$33:$A$776,$A211,СВЦЭМ!$B$33:$B$776,G$190)+'СЕТ СН'!$F$12</f>
        <v>132.36680944</v>
      </c>
      <c r="H211" s="36">
        <f>SUMIFS(СВЦЭМ!$F$33:$F$776,СВЦЭМ!$A$33:$A$776,$A211,СВЦЭМ!$B$33:$B$776,H$190)+'СЕТ СН'!$F$12</f>
        <v>122.95236878999999</v>
      </c>
      <c r="I211" s="36">
        <f>SUMIFS(СВЦЭМ!$F$33:$F$776,СВЦЭМ!$A$33:$A$776,$A211,СВЦЭМ!$B$33:$B$776,I$190)+'СЕТ СН'!$F$12</f>
        <v>121.14657069</v>
      </c>
      <c r="J211" s="36">
        <f>SUMIFS(СВЦЭМ!$F$33:$F$776,СВЦЭМ!$A$33:$A$776,$A211,СВЦЭМ!$B$33:$B$776,J$190)+'СЕТ СН'!$F$12</f>
        <v>122.04145432</v>
      </c>
      <c r="K211" s="36">
        <f>SUMIFS(СВЦЭМ!$F$33:$F$776,СВЦЭМ!$A$33:$A$776,$A211,СВЦЭМ!$B$33:$B$776,K$190)+'СЕТ СН'!$F$12</f>
        <v>121.87856816</v>
      </c>
      <c r="L211" s="36">
        <f>SUMIFS(СВЦЭМ!$F$33:$F$776,СВЦЭМ!$A$33:$A$776,$A211,СВЦЭМ!$B$33:$B$776,L$190)+'СЕТ СН'!$F$12</f>
        <v>123.69380741000001</v>
      </c>
      <c r="M211" s="36">
        <f>SUMIFS(СВЦЭМ!$F$33:$F$776,СВЦЭМ!$A$33:$A$776,$A211,СВЦЭМ!$B$33:$B$776,M$190)+'СЕТ СН'!$F$12</f>
        <v>121.93582567999999</v>
      </c>
      <c r="N211" s="36">
        <f>SUMIFS(СВЦЭМ!$F$33:$F$776,СВЦЭМ!$A$33:$A$776,$A211,СВЦЭМ!$B$33:$B$776,N$190)+'СЕТ СН'!$F$12</f>
        <v>121.7043346</v>
      </c>
      <c r="O211" s="36">
        <f>SUMIFS(СВЦЭМ!$F$33:$F$776,СВЦЭМ!$A$33:$A$776,$A211,СВЦЭМ!$B$33:$B$776,O$190)+'СЕТ СН'!$F$12</f>
        <v>121.78459485</v>
      </c>
      <c r="P211" s="36">
        <f>SUMIFS(СВЦЭМ!$F$33:$F$776,СВЦЭМ!$A$33:$A$776,$A211,СВЦЭМ!$B$33:$B$776,P$190)+'СЕТ СН'!$F$12</f>
        <v>123.37044078</v>
      </c>
      <c r="Q211" s="36">
        <f>SUMIFS(СВЦЭМ!$F$33:$F$776,СВЦЭМ!$A$33:$A$776,$A211,СВЦЭМ!$B$33:$B$776,Q$190)+'СЕТ СН'!$F$12</f>
        <v>115.48077395</v>
      </c>
      <c r="R211" s="36">
        <f>SUMIFS(СВЦЭМ!$F$33:$F$776,СВЦЭМ!$A$33:$A$776,$A211,СВЦЭМ!$B$33:$B$776,R$190)+'СЕТ СН'!$F$12</f>
        <v>105.71417827</v>
      </c>
      <c r="S211" s="36">
        <f>SUMIFS(СВЦЭМ!$F$33:$F$776,СВЦЭМ!$A$33:$A$776,$A211,СВЦЭМ!$B$33:$B$776,S$190)+'СЕТ СН'!$F$12</f>
        <v>93.784463489999993</v>
      </c>
      <c r="T211" s="36">
        <f>SUMIFS(СВЦЭМ!$F$33:$F$776,СВЦЭМ!$A$33:$A$776,$A211,СВЦЭМ!$B$33:$B$776,T$190)+'СЕТ СН'!$F$12</f>
        <v>94.443023260000004</v>
      </c>
      <c r="U211" s="36">
        <f>SUMIFS(СВЦЭМ!$F$33:$F$776,СВЦЭМ!$A$33:$A$776,$A211,СВЦЭМ!$B$33:$B$776,U$190)+'СЕТ СН'!$F$12</f>
        <v>93.660924710000003</v>
      </c>
      <c r="V211" s="36">
        <f>SUMIFS(СВЦЭМ!$F$33:$F$776,СВЦЭМ!$A$33:$A$776,$A211,СВЦЭМ!$B$33:$B$776,V$190)+'СЕТ СН'!$F$12</f>
        <v>96.11191024</v>
      </c>
      <c r="W211" s="36">
        <f>SUMIFS(СВЦЭМ!$F$33:$F$776,СВЦЭМ!$A$33:$A$776,$A211,СВЦЭМ!$B$33:$B$776,W$190)+'СЕТ СН'!$F$12</f>
        <v>98.314356900000007</v>
      </c>
      <c r="X211" s="36">
        <f>SUMIFS(СВЦЭМ!$F$33:$F$776,СВЦЭМ!$A$33:$A$776,$A211,СВЦЭМ!$B$33:$B$776,X$190)+'СЕТ СН'!$F$12</f>
        <v>94.119143750000006</v>
      </c>
      <c r="Y211" s="36">
        <f>SUMIFS(СВЦЭМ!$F$33:$F$776,СВЦЭМ!$A$33:$A$776,$A211,СВЦЭМ!$B$33:$B$776,Y$190)+'СЕТ СН'!$F$12</f>
        <v>97.690351379999996</v>
      </c>
    </row>
    <row r="212" spans="1:25" ht="15.75" x14ac:dyDescent="0.2">
      <c r="A212" s="35">
        <f t="shared" si="5"/>
        <v>43638</v>
      </c>
      <c r="B212" s="36">
        <f>SUMIFS(СВЦЭМ!$F$33:$F$776,СВЦЭМ!$A$33:$A$776,$A212,СВЦЭМ!$B$33:$B$776,B$190)+'СЕТ СН'!$F$12</f>
        <v>123.89709308</v>
      </c>
      <c r="C212" s="36">
        <f>SUMIFS(СВЦЭМ!$F$33:$F$776,СВЦЭМ!$A$33:$A$776,$A212,СВЦЭМ!$B$33:$B$776,C$190)+'СЕТ СН'!$F$12</f>
        <v>130.47665665</v>
      </c>
      <c r="D212" s="36">
        <f>SUMIFS(СВЦЭМ!$F$33:$F$776,СВЦЭМ!$A$33:$A$776,$A212,СВЦЭМ!$B$33:$B$776,D$190)+'СЕТ СН'!$F$12</f>
        <v>134.79495871</v>
      </c>
      <c r="E212" s="36">
        <f>SUMIFS(СВЦЭМ!$F$33:$F$776,СВЦЭМ!$A$33:$A$776,$A212,СВЦЭМ!$B$33:$B$776,E$190)+'СЕТ СН'!$F$12</f>
        <v>140.67119120999999</v>
      </c>
      <c r="F212" s="36">
        <f>SUMIFS(СВЦЭМ!$F$33:$F$776,СВЦЭМ!$A$33:$A$776,$A212,СВЦЭМ!$B$33:$B$776,F$190)+'СЕТ СН'!$F$12</f>
        <v>140.85544847</v>
      </c>
      <c r="G212" s="36">
        <f>SUMIFS(СВЦЭМ!$F$33:$F$776,СВЦЭМ!$A$33:$A$776,$A212,СВЦЭМ!$B$33:$B$776,G$190)+'СЕТ СН'!$F$12</f>
        <v>141.37596002999999</v>
      </c>
      <c r="H212" s="36">
        <f>SUMIFS(СВЦЭМ!$F$33:$F$776,СВЦЭМ!$A$33:$A$776,$A212,СВЦЭМ!$B$33:$B$776,H$190)+'СЕТ СН'!$F$12</f>
        <v>137.22428651000001</v>
      </c>
      <c r="I212" s="36">
        <f>SUMIFS(СВЦЭМ!$F$33:$F$776,СВЦЭМ!$A$33:$A$776,$A212,СВЦЭМ!$B$33:$B$776,I$190)+'СЕТ СН'!$F$12</f>
        <v>129.42556167999999</v>
      </c>
      <c r="J212" s="36">
        <f>SUMIFS(СВЦЭМ!$F$33:$F$776,СВЦЭМ!$A$33:$A$776,$A212,СВЦЭМ!$B$33:$B$776,J$190)+'СЕТ СН'!$F$12</f>
        <v>124.78726116</v>
      </c>
      <c r="K212" s="36">
        <f>SUMIFS(СВЦЭМ!$F$33:$F$776,СВЦЭМ!$A$33:$A$776,$A212,СВЦЭМ!$B$33:$B$776,K$190)+'СЕТ СН'!$F$12</f>
        <v>112.56035572</v>
      </c>
      <c r="L212" s="36">
        <f>SUMIFS(СВЦЭМ!$F$33:$F$776,СВЦЭМ!$A$33:$A$776,$A212,СВЦЭМ!$B$33:$B$776,L$190)+'СЕТ СН'!$F$12</f>
        <v>97.758474559999996</v>
      </c>
      <c r="M212" s="36">
        <f>SUMIFS(СВЦЭМ!$F$33:$F$776,СВЦЭМ!$A$33:$A$776,$A212,СВЦЭМ!$B$33:$B$776,M$190)+'СЕТ СН'!$F$12</f>
        <v>97.295482219999997</v>
      </c>
      <c r="N212" s="36">
        <f>SUMIFS(СВЦЭМ!$F$33:$F$776,СВЦЭМ!$A$33:$A$776,$A212,СВЦЭМ!$B$33:$B$776,N$190)+'СЕТ СН'!$F$12</f>
        <v>96.706903740000001</v>
      </c>
      <c r="O212" s="36">
        <f>SUMIFS(СВЦЭМ!$F$33:$F$776,СВЦЭМ!$A$33:$A$776,$A212,СВЦЭМ!$B$33:$B$776,O$190)+'СЕТ СН'!$F$12</f>
        <v>97.074419280000001</v>
      </c>
      <c r="P212" s="36">
        <f>SUMIFS(СВЦЭМ!$F$33:$F$776,СВЦЭМ!$A$33:$A$776,$A212,СВЦЭМ!$B$33:$B$776,P$190)+'СЕТ СН'!$F$12</f>
        <v>99.010192270000005</v>
      </c>
      <c r="Q212" s="36">
        <f>SUMIFS(СВЦЭМ!$F$33:$F$776,СВЦЭМ!$A$33:$A$776,$A212,СВЦЭМ!$B$33:$B$776,Q$190)+'СЕТ СН'!$F$12</f>
        <v>97.438405549999999</v>
      </c>
      <c r="R212" s="36">
        <f>SUMIFS(СВЦЭМ!$F$33:$F$776,СВЦЭМ!$A$33:$A$776,$A212,СВЦЭМ!$B$33:$B$776,R$190)+'СЕТ СН'!$F$12</f>
        <v>98.575266189999994</v>
      </c>
      <c r="S212" s="36">
        <f>SUMIFS(СВЦЭМ!$F$33:$F$776,СВЦЭМ!$A$33:$A$776,$A212,СВЦЭМ!$B$33:$B$776,S$190)+'СЕТ СН'!$F$12</f>
        <v>99.509295440000002</v>
      </c>
      <c r="T212" s="36">
        <f>SUMIFS(СВЦЭМ!$F$33:$F$776,СВЦЭМ!$A$33:$A$776,$A212,СВЦЭМ!$B$33:$B$776,T$190)+'СЕТ СН'!$F$12</f>
        <v>98.051138249999994</v>
      </c>
      <c r="U212" s="36">
        <f>SUMIFS(СВЦЭМ!$F$33:$F$776,СВЦЭМ!$A$33:$A$776,$A212,СВЦЭМ!$B$33:$B$776,U$190)+'СЕТ СН'!$F$12</f>
        <v>96.312394220000002</v>
      </c>
      <c r="V212" s="36">
        <f>SUMIFS(СВЦЭМ!$F$33:$F$776,СВЦЭМ!$A$33:$A$776,$A212,СВЦЭМ!$B$33:$B$776,V$190)+'СЕТ СН'!$F$12</f>
        <v>96.857871419999995</v>
      </c>
      <c r="W212" s="36">
        <f>SUMIFS(СВЦЭМ!$F$33:$F$776,СВЦЭМ!$A$33:$A$776,$A212,СВЦЭМ!$B$33:$B$776,W$190)+'СЕТ СН'!$F$12</f>
        <v>100.17815043</v>
      </c>
      <c r="X212" s="36">
        <f>SUMIFS(СВЦЭМ!$F$33:$F$776,СВЦЭМ!$A$33:$A$776,$A212,СВЦЭМ!$B$33:$B$776,X$190)+'СЕТ СН'!$F$12</f>
        <v>96.812190520000001</v>
      </c>
      <c r="Y212" s="36">
        <f>SUMIFS(СВЦЭМ!$F$33:$F$776,СВЦЭМ!$A$33:$A$776,$A212,СВЦЭМ!$B$33:$B$776,Y$190)+'СЕТ СН'!$F$12</f>
        <v>90.577635659999999</v>
      </c>
    </row>
    <row r="213" spans="1:25" ht="15.75" x14ac:dyDescent="0.2">
      <c r="A213" s="35">
        <f t="shared" si="5"/>
        <v>43639</v>
      </c>
      <c r="B213" s="36">
        <f>SUMIFS(СВЦЭМ!$F$33:$F$776,СВЦЭМ!$A$33:$A$776,$A213,СВЦЭМ!$B$33:$B$776,B$190)+'СЕТ СН'!$F$12</f>
        <v>114.53844623000001</v>
      </c>
      <c r="C213" s="36">
        <f>SUMIFS(СВЦЭМ!$F$33:$F$776,СВЦЭМ!$A$33:$A$776,$A213,СВЦЭМ!$B$33:$B$776,C$190)+'СЕТ СН'!$F$12</f>
        <v>117.87327899</v>
      </c>
      <c r="D213" s="36">
        <f>SUMIFS(СВЦЭМ!$F$33:$F$776,СВЦЭМ!$A$33:$A$776,$A213,СВЦЭМ!$B$33:$B$776,D$190)+'СЕТ СН'!$F$12</f>
        <v>125.01981369000001</v>
      </c>
      <c r="E213" s="36">
        <f>SUMIFS(СВЦЭМ!$F$33:$F$776,СВЦЭМ!$A$33:$A$776,$A213,СВЦЭМ!$B$33:$B$776,E$190)+'СЕТ СН'!$F$12</f>
        <v>127.99140754</v>
      </c>
      <c r="F213" s="36">
        <f>SUMIFS(СВЦЭМ!$F$33:$F$776,СВЦЭМ!$A$33:$A$776,$A213,СВЦЭМ!$B$33:$B$776,F$190)+'СЕТ СН'!$F$12</f>
        <v>128.83572921000001</v>
      </c>
      <c r="G213" s="36">
        <f>SUMIFS(СВЦЭМ!$F$33:$F$776,СВЦЭМ!$A$33:$A$776,$A213,СВЦЭМ!$B$33:$B$776,G$190)+'СЕТ СН'!$F$12</f>
        <v>133.06973933</v>
      </c>
      <c r="H213" s="36">
        <f>SUMIFS(СВЦЭМ!$F$33:$F$776,СВЦЭМ!$A$33:$A$776,$A213,СВЦЭМ!$B$33:$B$776,H$190)+'СЕТ СН'!$F$12</f>
        <v>129.42000615000001</v>
      </c>
      <c r="I213" s="36">
        <f>SUMIFS(СВЦЭМ!$F$33:$F$776,СВЦЭМ!$A$33:$A$776,$A213,СВЦЭМ!$B$33:$B$776,I$190)+'СЕТ СН'!$F$12</f>
        <v>123.85740075</v>
      </c>
      <c r="J213" s="36">
        <f>SUMIFS(СВЦЭМ!$F$33:$F$776,СВЦЭМ!$A$33:$A$776,$A213,СВЦЭМ!$B$33:$B$776,J$190)+'СЕТ СН'!$F$12</f>
        <v>120.03948919</v>
      </c>
      <c r="K213" s="36">
        <f>SUMIFS(СВЦЭМ!$F$33:$F$776,СВЦЭМ!$A$33:$A$776,$A213,СВЦЭМ!$B$33:$B$776,K$190)+'СЕТ СН'!$F$12</f>
        <v>114.8556212</v>
      </c>
      <c r="L213" s="36">
        <f>SUMIFS(СВЦЭМ!$F$33:$F$776,СВЦЭМ!$A$33:$A$776,$A213,СВЦЭМ!$B$33:$B$776,L$190)+'СЕТ СН'!$F$12</f>
        <v>111.15375926</v>
      </c>
      <c r="M213" s="36">
        <f>SUMIFS(СВЦЭМ!$F$33:$F$776,СВЦЭМ!$A$33:$A$776,$A213,СВЦЭМ!$B$33:$B$776,M$190)+'СЕТ СН'!$F$12</f>
        <v>106.74180535000001</v>
      </c>
      <c r="N213" s="36">
        <f>SUMIFS(СВЦЭМ!$F$33:$F$776,СВЦЭМ!$A$33:$A$776,$A213,СВЦЭМ!$B$33:$B$776,N$190)+'СЕТ СН'!$F$12</f>
        <v>110.89192593</v>
      </c>
      <c r="O213" s="36">
        <f>SUMIFS(СВЦЭМ!$F$33:$F$776,СВЦЭМ!$A$33:$A$776,$A213,СВЦЭМ!$B$33:$B$776,O$190)+'СЕТ СН'!$F$12</f>
        <v>112.28307141000001</v>
      </c>
      <c r="P213" s="36">
        <f>SUMIFS(СВЦЭМ!$F$33:$F$776,СВЦЭМ!$A$33:$A$776,$A213,СВЦЭМ!$B$33:$B$776,P$190)+'СЕТ СН'!$F$12</f>
        <v>114.11520779</v>
      </c>
      <c r="Q213" s="36">
        <f>SUMIFS(СВЦЭМ!$F$33:$F$776,СВЦЭМ!$A$33:$A$776,$A213,СВЦЭМ!$B$33:$B$776,Q$190)+'СЕТ СН'!$F$12</f>
        <v>106.79003329</v>
      </c>
      <c r="R213" s="36">
        <f>SUMIFS(СВЦЭМ!$F$33:$F$776,СВЦЭМ!$A$33:$A$776,$A213,СВЦЭМ!$B$33:$B$776,R$190)+'СЕТ СН'!$F$12</f>
        <v>97.860496240000003</v>
      </c>
      <c r="S213" s="36">
        <f>SUMIFS(СВЦЭМ!$F$33:$F$776,СВЦЭМ!$A$33:$A$776,$A213,СВЦЭМ!$B$33:$B$776,S$190)+'СЕТ СН'!$F$12</f>
        <v>98.270392720000004</v>
      </c>
      <c r="T213" s="36">
        <f>SUMIFS(СВЦЭМ!$F$33:$F$776,СВЦЭМ!$A$33:$A$776,$A213,СВЦЭМ!$B$33:$B$776,T$190)+'СЕТ СН'!$F$12</f>
        <v>98.39656008</v>
      </c>
      <c r="U213" s="36">
        <f>SUMIFS(СВЦЭМ!$F$33:$F$776,СВЦЭМ!$A$33:$A$776,$A213,СВЦЭМ!$B$33:$B$776,U$190)+'СЕТ СН'!$F$12</f>
        <v>97.967197780000006</v>
      </c>
      <c r="V213" s="36">
        <f>SUMIFS(СВЦЭМ!$F$33:$F$776,СВЦЭМ!$A$33:$A$776,$A213,СВЦЭМ!$B$33:$B$776,V$190)+'СЕТ СН'!$F$12</f>
        <v>96.297947050000005</v>
      </c>
      <c r="W213" s="36">
        <f>SUMIFS(СВЦЭМ!$F$33:$F$776,СВЦЭМ!$A$33:$A$776,$A213,СВЦЭМ!$B$33:$B$776,W$190)+'СЕТ СН'!$F$12</f>
        <v>95.056261719999995</v>
      </c>
      <c r="X213" s="36">
        <f>SUMIFS(СВЦЭМ!$F$33:$F$776,СВЦЭМ!$A$33:$A$776,$A213,СВЦЭМ!$B$33:$B$776,X$190)+'СЕТ СН'!$F$12</f>
        <v>95.533261409999994</v>
      </c>
      <c r="Y213" s="36">
        <f>SUMIFS(СВЦЭМ!$F$33:$F$776,СВЦЭМ!$A$33:$A$776,$A213,СВЦЭМ!$B$33:$B$776,Y$190)+'СЕТ СН'!$F$12</f>
        <v>110.10561454</v>
      </c>
    </row>
    <row r="214" spans="1:25" ht="15.75" x14ac:dyDescent="0.2">
      <c r="A214" s="35">
        <f t="shared" si="5"/>
        <v>43640</v>
      </c>
      <c r="B214" s="36">
        <f>SUMIFS(СВЦЭМ!$F$33:$F$776,СВЦЭМ!$A$33:$A$776,$A214,СВЦЭМ!$B$33:$B$776,B$190)+'СЕТ СН'!$F$12</f>
        <v>129.83461899</v>
      </c>
      <c r="C214" s="36">
        <f>SUMIFS(СВЦЭМ!$F$33:$F$776,СВЦЭМ!$A$33:$A$776,$A214,СВЦЭМ!$B$33:$B$776,C$190)+'СЕТ СН'!$F$12</f>
        <v>132.9318657</v>
      </c>
      <c r="D214" s="36">
        <f>SUMIFS(СВЦЭМ!$F$33:$F$776,СВЦЭМ!$A$33:$A$776,$A214,СВЦЭМ!$B$33:$B$776,D$190)+'СЕТ СН'!$F$12</f>
        <v>139.99998011</v>
      </c>
      <c r="E214" s="36">
        <f>SUMIFS(СВЦЭМ!$F$33:$F$776,СВЦЭМ!$A$33:$A$776,$A214,СВЦЭМ!$B$33:$B$776,E$190)+'СЕТ СН'!$F$12</f>
        <v>140.36914496</v>
      </c>
      <c r="F214" s="36">
        <f>SUMIFS(СВЦЭМ!$F$33:$F$776,СВЦЭМ!$A$33:$A$776,$A214,СВЦЭМ!$B$33:$B$776,F$190)+'СЕТ СН'!$F$12</f>
        <v>141.59885098999999</v>
      </c>
      <c r="G214" s="36">
        <f>SUMIFS(СВЦЭМ!$F$33:$F$776,СВЦЭМ!$A$33:$A$776,$A214,СВЦЭМ!$B$33:$B$776,G$190)+'СЕТ СН'!$F$12</f>
        <v>141.48625619000001</v>
      </c>
      <c r="H214" s="36">
        <f>SUMIFS(СВЦЭМ!$F$33:$F$776,СВЦЭМ!$A$33:$A$776,$A214,СВЦЭМ!$B$33:$B$776,H$190)+'СЕТ СН'!$F$12</f>
        <v>135.64068879000001</v>
      </c>
      <c r="I214" s="36">
        <f>SUMIFS(СВЦЭМ!$F$33:$F$776,СВЦЭМ!$A$33:$A$776,$A214,СВЦЭМ!$B$33:$B$776,I$190)+'СЕТ СН'!$F$12</f>
        <v>125.15048640000001</v>
      </c>
      <c r="J214" s="36">
        <f>SUMIFS(СВЦЭМ!$F$33:$F$776,СВЦЭМ!$A$33:$A$776,$A214,СВЦЭМ!$B$33:$B$776,J$190)+'СЕТ СН'!$F$12</f>
        <v>122.53802168</v>
      </c>
      <c r="K214" s="36">
        <f>SUMIFS(СВЦЭМ!$F$33:$F$776,СВЦЭМ!$A$33:$A$776,$A214,СВЦЭМ!$B$33:$B$776,K$190)+'СЕТ СН'!$F$12</f>
        <v>118.36215242</v>
      </c>
      <c r="L214" s="36">
        <f>SUMIFS(СВЦЭМ!$F$33:$F$776,СВЦЭМ!$A$33:$A$776,$A214,СВЦЭМ!$B$33:$B$776,L$190)+'СЕТ СН'!$F$12</f>
        <v>117.10997304999999</v>
      </c>
      <c r="M214" s="36">
        <f>SUMIFS(СВЦЭМ!$F$33:$F$776,СВЦЭМ!$A$33:$A$776,$A214,СВЦЭМ!$B$33:$B$776,M$190)+'СЕТ СН'!$F$12</f>
        <v>115.30694638999999</v>
      </c>
      <c r="N214" s="36">
        <f>SUMIFS(СВЦЭМ!$F$33:$F$776,СВЦЭМ!$A$33:$A$776,$A214,СВЦЭМ!$B$33:$B$776,N$190)+'СЕТ СН'!$F$12</f>
        <v>116.46762336</v>
      </c>
      <c r="O214" s="36">
        <f>SUMIFS(СВЦЭМ!$F$33:$F$776,СВЦЭМ!$A$33:$A$776,$A214,СВЦЭМ!$B$33:$B$776,O$190)+'СЕТ СН'!$F$12</f>
        <v>115.49520935</v>
      </c>
      <c r="P214" s="36">
        <f>SUMIFS(СВЦЭМ!$F$33:$F$776,СВЦЭМ!$A$33:$A$776,$A214,СВЦЭМ!$B$33:$B$776,P$190)+'СЕТ СН'!$F$12</f>
        <v>116.53914433</v>
      </c>
      <c r="Q214" s="36">
        <f>SUMIFS(СВЦЭМ!$F$33:$F$776,СВЦЭМ!$A$33:$A$776,$A214,СВЦЭМ!$B$33:$B$776,Q$190)+'СЕТ СН'!$F$12</f>
        <v>110.52237365000001</v>
      </c>
      <c r="R214" s="36">
        <f>SUMIFS(СВЦЭМ!$F$33:$F$776,СВЦЭМ!$A$33:$A$776,$A214,СВЦЭМ!$B$33:$B$776,R$190)+'СЕТ СН'!$F$12</f>
        <v>106.24474354</v>
      </c>
      <c r="S214" s="36">
        <f>SUMIFS(СВЦЭМ!$F$33:$F$776,СВЦЭМ!$A$33:$A$776,$A214,СВЦЭМ!$B$33:$B$776,S$190)+'СЕТ СН'!$F$12</f>
        <v>109.32077236000001</v>
      </c>
      <c r="T214" s="36">
        <f>SUMIFS(СВЦЭМ!$F$33:$F$776,СВЦЭМ!$A$33:$A$776,$A214,СВЦЭМ!$B$33:$B$776,T$190)+'СЕТ СН'!$F$12</f>
        <v>110.85869309</v>
      </c>
      <c r="U214" s="36">
        <f>SUMIFS(СВЦЭМ!$F$33:$F$776,СВЦЭМ!$A$33:$A$776,$A214,СВЦЭМ!$B$33:$B$776,U$190)+'СЕТ СН'!$F$12</f>
        <v>113.10408514</v>
      </c>
      <c r="V214" s="36">
        <f>SUMIFS(СВЦЭМ!$F$33:$F$776,СВЦЭМ!$A$33:$A$776,$A214,СВЦЭМ!$B$33:$B$776,V$190)+'СЕТ СН'!$F$12</f>
        <v>115.70776683</v>
      </c>
      <c r="W214" s="36">
        <f>SUMIFS(СВЦЭМ!$F$33:$F$776,СВЦЭМ!$A$33:$A$776,$A214,СВЦЭМ!$B$33:$B$776,W$190)+'СЕТ СН'!$F$12</f>
        <v>112.86321766</v>
      </c>
      <c r="X214" s="36">
        <f>SUMIFS(СВЦЭМ!$F$33:$F$776,СВЦЭМ!$A$33:$A$776,$A214,СВЦЭМ!$B$33:$B$776,X$190)+'СЕТ СН'!$F$12</f>
        <v>115.92274754</v>
      </c>
      <c r="Y214" s="36">
        <f>SUMIFS(СВЦЭМ!$F$33:$F$776,СВЦЭМ!$A$33:$A$776,$A214,СВЦЭМ!$B$33:$B$776,Y$190)+'СЕТ СН'!$F$12</f>
        <v>128.62241728999999</v>
      </c>
    </row>
    <row r="215" spans="1:25" ht="15.75" x14ac:dyDescent="0.2">
      <c r="A215" s="35">
        <f t="shared" si="5"/>
        <v>43641</v>
      </c>
      <c r="B215" s="36">
        <f>SUMIFS(СВЦЭМ!$F$33:$F$776,СВЦЭМ!$A$33:$A$776,$A215,СВЦЭМ!$B$33:$B$776,B$190)+'СЕТ СН'!$F$12</f>
        <v>133.5573914</v>
      </c>
      <c r="C215" s="36">
        <f>SUMIFS(СВЦЭМ!$F$33:$F$776,СВЦЭМ!$A$33:$A$776,$A215,СВЦЭМ!$B$33:$B$776,C$190)+'СЕТ СН'!$F$12</f>
        <v>142.0445378</v>
      </c>
      <c r="D215" s="36">
        <f>SUMIFS(СВЦЭМ!$F$33:$F$776,СВЦЭМ!$A$33:$A$776,$A215,СВЦЭМ!$B$33:$B$776,D$190)+'СЕТ СН'!$F$12</f>
        <v>140.50616221999999</v>
      </c>
      <c r="E215" s="36">
        <f>SUMIFS(СВЦЭМ!$F$33:$F$776,СВЦЭМ!$A$33:$A$776,$A215,СВЦЭМ!$B$33:$B$776,E$190)+'СЕТ СН'!$F$12</f>
        <v>138.80393888</v>
      </c>
      <c r="F215" s="36">
        <f>SUMIFS(СВЦЭМ!$F$33:$F$776,СВЦЭМ!$A$33:$A$776,$A215,СВЦЭМ!$B$33:$B$776,F$190)+'СЕТ СН'!$F$12</f>
        <v>139.52341441999999</v>
      </c>
      <c r="G215" s="36">
        <f>SUMIFS(СВЦЭМ!$F$33:$F$776,СВЦЭМ!$A$33:$A$776,$A215,СВЦЭМ!$B$33:$B$776,G$190)+'СЕТ СН'!$F$12</f>
        <v>136.66631856000001</v>
      </c>
      <c r="H215" s="36">
        <f>SUMIFS(СВЦЭМ!$F$33:$F$776,СВЦЭМ!$A$33:$A$776,$A215,СВЦЭМ!$B$33:$B$776,H$190)+'СЕТ СН'!$F$12</f>
        <v>134.87425845999999</v>
      </c>
      <c r="I215" s="36">
        <f>SUMIFS(СВЦЭМ!$F$33:$F$776,СВЦЭМ!$A$33:$A$776,$A215,СВЦЭМ!$B$33:$B$776,I$190)+'СЕТ СН'!$F$12</f>
        <v>125.32212419</v>
      </c>
      <c r="J215" s="36">
        <f>SUMIFS(СВЦЭМ!$F$33:$F$776,СВЦЭМ!$A$33:$A$776,$A215,СВЦЭМ!$B$33:$B$776,J$190)+'СЕТ СН'!$F$12</f>
        <v>127.40494171</v>
      </c>
      <c r="K215" s="36">
        <f>SUMIFS(СВЦЭМ!$F$33:$F$776,СВЦЭМ!$A$33:$A$776,$A215,СВЦЭМ!$B$33:$B$776,K$190)+'СЕТ СН'!$F$12</f>
        <v>124.90591443</v>
      </c>
      <c r="L215" s="36">
        <f>SUMIFS(СВЦЭМ!$F$33:$F$776,СВЦЭМ!$A$33:$A$776,$A215,СВЦЭМ!$B$33:$B$776,L$190)+'СЕТ СН'!$F$12</f>
        <v>122.22313837999999</v>
      </c>
      <c r="M215" s="36">
        <f>SUMIFS(СВЦЭМ!$F$33:$F$776,СВЦЭМ!$A$33:$A$776,$A215,СВЦЭМ!$B$33:$B$776,M$190)+'СЕТ СН'!$F$12</f>
        <v>121.32853516</v>
      </c>
      <c r="N215" s="36">
        <f>SUMIFS(СВЦЭМ!$F$33:$F$776,СВЦЭМ!$A$33:$A$776,$A215,СВЦЭМ!$B$33:$B$776,N$190)+'СЕТ СН'!$F$12</f>
        <v>122.54013811999999</v>
      </c>
      <c r="O215" s="36">
        <f>SUMIFS(СВЦЭМ!$F$33:$F$776,СВЦЭМ!$A$33:$A$776,$A215,СВЦЭМ!$B$33:$B$776,O$190)+'СЕТ СН'!$F$12</f>
        <v>122.10572651</v>
      </c>
      <c r="P215" s="36">
        <f>SUMIFS(СВЦЭМ!$F$33:$F$776,СВЦЭМ!$A$33:$A$776,$A215,СВЦЭМ!$B$33:$B$776,P$190)+'СЕТ СН'!$F$12</f>
        <v>122.96962268</v>
      </c>
      <c r="Q215" s="36">
        <f>SUMIFS(СВЦЭМ!$F$33:$F$776,СВЦЭМ!$A$33:$A$776,$A215,СВЦЭМ!$B$33:$B$776,Q$190)+'СЕТ СН'!$F$12</f>
        <v>115.62723015</v>
      </c>
      <c r="R215" s="36">
        <f>SUMIFS(СВЦЭМ!$F$33:$F$776,СВЦЭМ!$A$33:$A$776,$A215,СВЦЭМ!$B$33:$B$776,R$190)+'СЕТ СН'!$F$12</f>
        <v>110.49154564</v>
      </c>
      <c r="S215" s="36">
        <f>SUMIFS(СВЦЭМ!$F$33:$F$776,СВЦЭМ!$A$33:$A$776,$A215,СВЦЭМ!$B$33:$B$776,S$190)+'СЕТ СН'!$F$12</f>
        <v>110.31210581000001</v>
      </c>
      <c r="T215" s="36">
        <f>SUMIFS(СВЦЭМ!$F$33:$F$776,СВЦЭМ!$A$33:$A$776,$A215,СВЦЭМ!$B$33:$B$776,T$190)+'СЕТ СН'!$F$12</f>
        <v>111.34512358000001</v>
      </c>
      <c r="U215" s="36">
        <f>SUMIFS(СВЦЭМ!$F$33:$F$776,СВЦЭМ!$A$33:$A$776,$A215,СВЦЭМ!$B$33:$B$776,U$190)+'СЕТ СН'!$F$12</f>
        <v>110.98143204</v>
      </c>
      <c r="V215" s="36">
        <f>SUMIFS(СВЦЭМ!$F$33:$F$776,СВЦЭМ!$A$33:$A$776,$A215,СВЦЭМ!$B$33:$B$776,V$190)+'СЕТ СН'!$F$12</f>
        <v>109.72038683</v>
      </c>
      <c r="W215" s="36">
        <f>SUMIFS(СВЦЭМ!$F$33:$F$776,СВЦЭМ!$A$33:$A$776,$A215,СВЦЭМ!$B$33:$B$776,W$190)+'СЕТ СН'!$F$12</f>
        <v>109.66377636</v>
      </c>
      <c r="X215" s="36">
        <f>SUMIFS(СВЦЭМ!$F$33:$F$776,СВЦЭМ!$A$33:$A$776,$A215,СВЦЭМ!$B$33:$B$776,X$190)+'СЕТ СН'!$F$12</f>
        <v>108.15688946</v>
      </c>
      <c r="Y215" s="36">
        <f>SUMIFS(СВЦЭМ!$F$33:$F$776,СВЦЭМ!$A$33:$A$776,$A215,СВЦЭМ!$B$33:$B$776,Y$190)+'СЕТ СН'!$F$12</f>
        <v>114.82538271</v>
      </c>
    </row>
    <row r="216" spans="1:25" ht="15.75" x14ac:dyDescent="0.2">
      <c r="A216" s="35">
        <f t="shared" si="5"/>
        <v>43642</v>
      </c>
      <c r="B216" s="36">
        <f>SUMIFS(СВЦЭМ!$F$33:$F$776,СВЦЭМ!$A$33:$A$776,$A216,СВЦЭМ!$B$33:$B$776,B$190)+'СЕТ СН'!$F$12</f>
        <v>124.03521732999999</v>
      </c>
      <c r="C216" s="36">
        <f>SUMIFS(СВЦЭМ!$F$33:$F$776,СВЦЭМ!$A$33:$A$776,$A216,СВЦЭМ!$B$33:$B$776,C$190)+'СЕТ СН'!$F$12</f>
        <v>137.65797104000001</v>
      </c>
      <c r="D216" s="36">
        <f>SUMIFS(СВЦЭМ!$F$33:$F$776,СВЦЭМ!$A$33:$A$776,$A216,СВЦЭМ!$B$33:$B$776,D$190)+'СЕТ СН'!$F$12</f>
        <v>142.35538700999999</v>
      </c>
      <c r="E216" s="36">
        <f>SUMIFS(СВЦЭМ!$F$33:$F$776,СВЦЭМ!$A$33:$A$776,$A216,СВЦЭМ!$B$33:$B$776,E$190)+'СЕТ СН'!$F$12</f>
        <v>144.81376781</v>
      </c>
      <c r="F216" s="36">
        <f>SUMIFS(СВЦЭМ!$F$33:$F$776,СВЦЭМ!$A$33:$A$776,$A216,СВЦЭМ!$B$33:$B$776,F$190)+'СЕТ СН'!$F$12</f>
        <v>146.36684851999999</v>
      </c>
      <c r="G216" s="36">
        <f>SUMIFS(СВЦЭМ!$F$33:$F$776,СВЦЭМ!$A$33:$A$776,$A216,СВЦЭМ!$B$33:$B$776,G$190)+'СЕТ СН'!$F$12</f>
        <v>143.16693354</v>
      </c>
      <c r="H216" s="36">
        <f>SUMIFS(СВЦЭМ!$F$33:$F$776,СВЦЭМ!$A$33:$A$776,$A216,СВЦЭМ!$B$33:$B$776,H$190)+'СЕТ СН'!$F$12</f>
        <v>134.36606943999999</v>
      </c>
      <c r="I216" s="36">
        <f>SUMIFS(СВЦЭМ!$F$33:$F$776,СВЦЭМ!$A$33:$A$776,$A216,СВЦЭМ!$B$33:$B$776,I$190)+'СЕТ СН'!$F$12</f>
        <v>127.13109556000001</v>
      </c>
      <c r="J216" s="36">
        <f>SUMIFS(СВЦЭМ!$F$33:$F$776,СВЦЭМ!$A$33:$A$776,$A216,СВЦЭМ!$B$33:$B$776,J$190)+'СЕТ СН'!$F$12</f>
        <v>120.48243694</v>
      </c>
      <c r="K216" s="36">
        <f>SUMIFS(СВЦЭМ!$F$33:$F$776,СВЦЭМ!$A$33:$A$776,$A216,СВЦЭМ!$B$33:$B$776,K$190)+'СЕТ СН'!$F$12</f>
        <v>116.221391</v>
      </c>
      <c r="L216" s="36">
        <f>SUMIFS(СВЦЭМ!$F$33:$F$776,СВЦЭМ!$A$33:$A$776,$A216,СВЦЭМ!$B$33:$B$776,L$190)+'СЕТ СН'!$F$12</f>
        <v>116.02301527</v>
      </c>
      <c r="M216" s="36">
        <f>SUMIFS(СВЦЭМ!$F$33:$F$776,СВЦЭМ!$A$33:$A$776,$A216,СВЦЭМ!$B$33:$B$776,M$190)+'СЕТ СН'!$F$12</f>
        <v>114.49581114</v>
      </c>
      <c r="N216" s="36">
        <f>SUMIFS(СВЦЭМ!$F$33:$F$776,СВЦЭМ!$A$33:$A$776,$A216,СВЦЭМ!$B$33:$B$776,N$190)+'СЕТ СН'!$F$12</f>
        <v>116.29001761000001</v>
      </c>
      <c r="O216" s="36">
        <f>SUMIFS(СВЦЭМ!$F$33:$F$776,СВЦЭМ!$A$33:$A$776,$A216,СВЦЭМ!$B$33:$B$776,O$190)+'СЕТ СН'!$F$12</f>
        <v>114.41743733</v>
      </c>
      <c r="P216" s="36">
        <f>SUMIFS(СВЦЭМ!$F$33:$F$776,СВЦЭМ!$A$33:$A$776,$A216,СВЦЭМ!$B$33:$B$776,P$190)+'СЕТ СН'!$F$12</f>
        <v>114.31545534999999</v>
      </c>
      <c r="Q216" s="36">
        <f>SUMIFS(СВЦЭМ!$F$33:$F$776,СВЦЭМ!$A$33:$A$776,$A216,СВЦЭМ!$B$33:$B$776,Q$190)+'СЕТ СН'!$F$12</f>
        <v>107.74924405</v>
      </c>
      <c r="R216" s="36">
        <f>SUMIFS(СВЦЭМ!$F$33:$F$776,СВЦЭМ!$A$33:$A$776,$A216,СВЦЭМ!$B$33:$B$776,R$190)+'СЕТ СН'!$F$12</f>
        <v>98.043051509999998</v>
      </c>
      <c r="S216" s="36">
        <f>SUMIFS(СВЦЭМ!$F$33:$F$776,СВЦЭМ!$A$33:$A$776,$A216,СВЦЭМ!$B$33:$B$776,S$190)+'СЕТ СН'!$F$12</f>
        <v>99.754665220000007</v>
      </c>
      <c r="T216" s="36">
        <f>SUMIFS(СВЦЭМ!$F$33:$F$776,СВЦЭМ!$A$33:$A$776,$A216,СВЦЭМ!$B$33:$B$776,T$190)+'СЕТ СН'!$F$12</f>
        <v>99.813862549999996</v>
      </c>
      <c r="U216" s="36">
        <f>SUMIFS(СВЦЭМ!$F$33:$F$776,СВЦЭМ!$A$33:$A$776,$A216,СВЦЭМ!$B$33:$B$776,U$190)+'СЕТ СН'!$F$12</f>
        <v>99.237362009999998</v>
      </c>
      <c r="V216" s="36">
        <f>SUMIFS(СВЦЭМ!$F$33:$F$776,СВЦЭМ!$A$33:$A$776,$A216,СВЦЭМ!$B$33:$B$776,V$190)+'СЕТ СН'!$F$12</f>
        <v>98.093171909999995</v>
      </c>
      <c r="W216" s="36">
        <f>SUMIFS(СВЦЭМ!$F$33:$F$776,СВЦЭМ!$A$33:$A$776,$A216,СВЦЭМ!$B$33:$B$776,W$190)+'СЕТ СН'!$F$12</f>
        <v>96.056881160000003</v>
      </c>
      <c r="X216" s="36">
        <f>SUMIFS(СВЦЭМ!$F$33:$F$776,СВЦЭМ!$A$33:$A$776,$A216,СВЦЭМ!$B$33:$B$776,X$190)+'СЕТ СН'!$F$12</f>
        <v>98.26081069</v>
      </c>
      <c r="Y216" s="36">
        <f>SUMIFS(СВЦЭМ!$F$33:$F$776,СВЦЭМ!$A$33:$A$776,$A216,СВЦЭМ!$B$33:$B$776,Y$190)+'СЕТ СН'!$F$12</f>
        <v>110.25424184000001</v>
      </c>
    </row>
    <row r="217" spans="1:25" ht="15.75" x14ac:dyDescent="0.2">
      <c r="A217" s="35">
        <f t="shared" si="5"/>
        <v>43643</v>
      </c>
      <c r="B217" s="36">
        <f>SUMIFS(СВЦЭМ!$F$33:$F$776,СВЦЭМ!$A$33:$A$776,$A217,СВЦЭМ!$B$33:$B$776,B$190)+'СЕТ СН'!$F$12</f>
        <v>129.09993230000001</v>
      </c>
      <c r="C217" s="36">
        <f>SUMIFS(СВЦЭМ!$F$33:$F$776,СВЦЭМ!$A$33:$A$776,$A217,СВЦЭМ!$B$33:$B$776,C$190)+'СЕТ СН'!$F$12</f>
        <v>135.59458587</v>
      </c>
      <c r="D217" s="36">
        <f>SUMIFS(СВЦЭМ!$F$33:$F$776,СВЦЭМ!$A$33:$A$776,$A217,СВЦЭМ!$B$33:$B$776,D$190)+'СЕТ СН'!$F$12</f>
        <v>140.12906294999999</v>
      </c>
      <c r="E217" s="36">
        <f>SUMIFS(СВЦЭМ!$F$33:$F$776,СВЦЭМ!$A$33:$A$776,$A217,СВЦЭМ!$B$33:$B$776,E$190)+'СЕТ СН'!$F$12</f>
        <v>146.09767133</v>
      </c>
      <c r="F217" s="36">
        <f>SUMIFS(СВЦЭМ!$F$33:$F$776,СВЦЭМ!$A$33:$A$776,$A217,СВЦЭМ!$B$33:$B$776,F$190)+'СЕТ СН'!$F$12</f>
        <v>148.10232096999999</v>
      </c>
      <c r="G217" s="36">
        <f>SUMIFS(СВЦЭМ!$F$33:$F$776,СВЦЭМ!$A$33:$A$776,$A217,СВЦЭМ!$B$33:$B$776,G$190)+'СЕТ СН'!$F$12</f>
        <v>146.34374331999999</v>
      </c>
      <c r="H217" s="36">
        <f>SUMIFS(СВЦЭМ!$F$33:$F$776,СВЦЭМ!$A$33:$A$776,$A217,СВЦЭМ!$B$33:$B$776,H$190)+'СЕТ СН'!$F$12</f>
        <v>134.77569216000001</v>
      </c>
      <c r="I217" s="36">
        <f>SUMIFS(СВЦЭМ!$F$33:$F$776,СВЦЭМ!$A$33:$A$776,$A217,СВЦЭМ!$B$33:$B$776,I$190)+'СЕТ СН'!$F$12</f>
        <v>124.9067218</v>
      </c>
      <c r="J217" s="36">
        <f>SUMIFS(СВЦЭМ!$F$33:$F$776,СВЦЭМ!$A$33:$A$776,$A217,СВЦЭМ!$B$33:$B$776,J$190)+'СЕТ СН'!$F$12</f>
        <v>116.40768743</v>
      </c>
      <c r="K217" s="36">
        <f>SUMIFS(СВЦЭМ!$F$33:$F$776,СВЦЭМ!$A$33:$A$776,$A217,СВЦЭМ!$B$33:$B$776,K$190)+'СЕТ СН'!$F$12</f>
        <v>111.33316430000001</v>
      </c>
      <c r="L217" s="36">
        <f>SUMIFS(СВЦЭМ!$F$33:$F$776,СВЦЭМ!$A$33:$A$776,$A217,СВЦЭМ!$B$33:$B$776,L$190)+'СЕТ СН'!$F$12</f>
        <v>107.63378373</v>
      </c>
      <c r="M217" s="36">
        <f>SUMIFS(СВЦЭМ!$F$33:$F$776,СВЦЭМ!$A$33:$A$776,$A217,СВЦЭМ!$B$33:$B$776,M$190)+'СЕТ СН'!$F$12</f>
        <v>108.94794559</v>
      </c>
      <c r="N217" s="36">
        <f>SUMIFS(СВЦЭМ!$F$33:$F$776,СВЦЭМ!$A$33:$A$776,$A217,СВЦЭМ!$B$33:$B$776,N$190)+'СЕТ СН'!$F$12</f>
        <v>111.71112383000001</v>
      </c>
      <c r="O217" s="36">
        <f>SUMIFS(СВЦЭМ!$F$33:$F$776,СВЦЭМ!$A$33:$A$776,$A217,СВЦЭМ!$B$33:$B$776,O$190)+'СЕТ СН'!$F$12</f>
        <v>112.19741954</v>
      </c>
      <c r="P217" s="36">
        <f>SUMIFS(СВЦЭМ!$F$33:$F$776,СВЦЭМ!$A$33:$A$776,$A217,СВЦЭМ!$B$33:$B$776,P$190)+'СЕТ СН'!$F$12</f>
        <v>111.52278649</v>
      </c>
      <c r="Q217" s="36">
        <f>SUMIFS(СВЦЭМ!$F$33:$F$776,СВЦЭМ!$A$33:$A$776,$A217,СВЦЭМ!$B$33:$B$776,Q$190)+'СЕТ СН'!$F$12</f>
        <v>106.63191870999999</v>
      </c>
      <c r="R217" s="36">
        <f>SUMIFS(СВЦЭМ!$F$33:$F$776,СВЦЭМ!$A$33:$A$776,$A217,СВЦЭМ!$B$33:$B$776,R$190)+'СЕТ СН'!$F$12</f>
        <v>100.19751156</v>
      </c>
      <c r="S217" s="36">
        <f>SUMIFS(СВЦЭМ!$F$33:$F$776,СВЦЭМ!$A$33:$A$776,$A217,СВЦЭМ!$B$33:$B$776,S$190)+'СЕТ СН'!$F$12</f>
        <v>100.61865106</v>
      </c>
      <c r="T217" s="36">
        <f>SUMIFS(СВЦЭМ!$F$33:$F$776,СВЦЭМ!$A$33:$A$776,$A217,СВЦЭМ!$B$33:$B$776,T$190)+'СЕТ СН'!$F$12</f>
        <v>98.839899009999996</v>
      </c>
      <c r="U217" s="36">
        <f>SUMIFS(СВЦЭМ!$F$33:$F$776,СВЦЭМ!$A$33:$A$776,$A217,СВЦЭМ!$B$33:$B$776,U$190)+'СЕТ СН'!$F$12</f>
        <v>99.893228989999997</v>
      </c>
      <c r="V217" s="36">
        <f>SUMIFS(СВЦЭМ!$F$33:$F$776,СВЦЭМ!$A$33:$A$776,$A217,СВЦЭМ!$B$33:$B$776,V$190)+'СЕТ СН'!$F$12</f>
        <v>97.751834180000003</v>
      </c>
      <c r="W217" s="36">
        <f>SUMIFS(СВЦЭМ!$F$33:$F$776,СВЦЭМ!$A$33:$A$776,$A217,СВЦЭМ!$B$33:$B$776,W$190)+'СЕТ СН'!$F$12</f>
        <v>95.994384519999997</v>
      </c>
      <c r="X217" s="36">
        <f>SUMIFS(СВЦЭМ!$F$33:$F$776,СВЦЭМ!$A$33:$A$776,$A217,СВЦЭМ!$B$33:$B$776,X$190)+'СЕТ СН'!$F$12</f>
        <v>96.641970189999995</v>
      </c>
      <c r="Y217" s="36">
        <f>SUMIFS(СВЦЭМ!$F$33:$F$776,СВЦЭМ!$A$33:$A$776,$A217,СВЦЭМ!$B$33:$B$776,Y$190)+'СЕТ СН'!$F$12</f>
        <v>107.37272442</v>
      </c>
    </row>
    <row r="218" spans="1:25" ht="15.75" x14ac:dyDescent="0.2">
      <c r="A218" s="35">
        <f t="shared" si="5"/>
        <v>43644</v>
      </c>
      <c r="B218" s="36">
        <f>SUMIFS(СВЦЭМ!$F$33:$F$776,СВЦЭМ!$A$33:$A$776,$A218,СВЦЭМ!$B$33:$B$776,B$190)+'СЕТ СН'!$F$12</f>
        <v>123.23192158000001</v>
      </c>
      <c r="C218" s="36">
        <f>SUMIFS(СВЦЭМ!$F$33:$F$776,СВЦЭМ!$A$33:$A$776,$A218,СВЦЭМ!$B$33:$B$776,C$190)+'СЕТ СН'!$F$12</f>
        <v>131.00628119999999</v>
      </c>
      <c r="D218" s="36">
        <f>SUMIFS(СВЦЭМ!$F$33:$F$776,СВЦЭМ!$A$33:$A$776,$A218,СВЦЭМ!$B$33:$B$776,D$190)+'СЕТ СН'!$F$12</f>
        <v>138.24157934999999</v>
      </c>
      <c r="E218" s="36">
        <f>SUMIFS(СВЦЭМ!$F$33:$F$776,СВЦЭМ!$A$33:$A$776,$A218,СВЦЭМ!$B$33:$B$776,E$190)+'СЕТ СН'!$F$12</f>
        <v>138.99874349000001</v>
      </c>
      <c r="F218" s="36">
        <f>SUMIFS(СВЦЭМ!$F$33:$F$776,СВЦЭМ!$A$33:$A$776,$A218,СВЦЭМ!$B$33:$B$776,F$190)+'СЕТ СН'!$F$12</f>
        <v>140.27278684000001</v>
      </c>
      <c r="G218" s="36">
        <f>SUMIFS(СВЦЭМ!$F$33:$F$776,СВЦЭМ!$A$33:$A$776,$A218,СВЦЭМ!$B$33:$B$776,G$190)+'СЕТ СН'!$F$12</f>
        <v>137.90673744</v>
      </c>
      <c r="H218" s="36">
        <f>SUMIFS(СВЦЭМ!$F$33:$F$776,СВЦЭМ!$A$33:$A$776,$A218,СВЦЭМ!$B$33:$B$776,H$190)+'СЕТ СН'!$F$12</f>
        <v>127.57944315</v>
      </c>
      <c r="I218" s="36">
        <f>SUMIFS(СВЦЭМ!$F$33:$F$776,СВЦЭМ!$A$33:$A$776,$A218,СВЦЭМ!$B$33:$B$776,I$190)+'СЕТ СН'!$F$12</f>
        <v>121.31769236</v>
      </c>
      <c r="J218" s="36">
        <f>SUMIFS(СВЦЭМ!$F$33:$F$776,СВЦЭМ!$A$33:$A$776,$A218,СВЦЭМ!$B$33:$B$776,J$190)+'СЕТ СН'!$F$12</f>
        <v>113.51681935000001</v>
      </c>
      <c r="K218" s="36">
        <f>SUMIFS(СВЦЭМ!$F$33:$F$776,СВЦЭМ!$A$33:$A$776,$A218,СВЦЭМ!$B$33:$B$776,K$190)+'СЕТ СН'!$F$12</f>
        <v>111.08141148</v>
      </c>
      <c r="L218" s="36">
        <f>SUMIFS(СВЦЭМ!$F$33:$F$776,СВЦЭМ!$A$33:$A$776,$A218,СВЦЭМ!$B$33:$B$776,L$190)+'СЕТ СН'!$F$12</f>
        <v>113.68777774</v>
      </c>
      <c r="M218" s="36">
        <f>SUMIFS(СВЦЭМ!$F$33:$F$776,СВЦЭМ!$A$33:$A$776,$A218,СВЦЭМ!$B$33:$B$776,M$190)+'СЕТ СН'!$F$12</f>
        <v>115.44514390000001</v>
      </c>
      <c r="N218" s="36">
        <f>SUMIFS(СВЦЭМ!$F$33:$F$776,СВЦЭМ!$A$33:$A$776,$A218,СВЦЭМ!$B$33:$B$776,N$190)+'СЕТ СН'!$F$12</f>
        <v>118.67476120000001</v>
      </c>
      <c r="O218" s="36">
        <f>SUMIFS(СВЦЭМ!$F$33:$F$776,СВЦЭМ!$A$33:$A$776,$A218,СВЦЭМ!$B$33:$B$776,O$190)+'СЕТ СН'!$F$12</f>
        <v>117.34136042</v>
      </c>
      <c r="P218" s="36">
        <f>SUMIFS(СВЦЭМ!$F$33:$F$776,СВЦЭМ!$A$33:$A$776,$A218,СВЦЭМ!$B$33:$B$776,P$190)+'СЕТ СН'!$F$12</f>
        <v>115.85736408</v>
      </c>
      <c r="Q218" s="36">
        <f>SUMIFS(СВЦЭМ!$F$33:$F$776,СВЦЭМ!$A$33:$A$776,$A218,СВЦЭМ!$B$33:$B$776,Q$190)+'СЕТ СН'!$F$12</f>
        <v>112.06183618999999</v>
      </c>
      <c r="R218" s="36">
        <f>SUMIFS(СВЦЭМ!$F$33:$F$776,СВЦЭМ!$A$33:$A$776,$A218,СВЦЭМ!$B$33:$B$776,R$190)+'СЕТ СН'!$F$12</f>
        <v>106.94369945</v>
      </c>
      <c r="S218" s="36">
        <f>SUMIFS(СВЦЭМ!$F$33:$F$776,СВЦЭМ!$A$33:$A$776,$A218,СВЦЭМ!$B$33:$B$776,S$190)+'СЕТ СН'!$F$12</f>
        <v>102.03418633</v>
      </c>
      <c r="T218" s="36">
        <f>SUMIFS(СВЦЭМ!$F$33:$F$776,СВЦЭМ!$A$33:$A$776,$A218,СВЦЭМ!$B$33:$B$776,T$190)+'СЕТ СН'!$F$12</f>
        <v>104.92243311</v>
      </c>
      <c r="U218" s="36">
        <f>SUMIFS(СВЦЭМ!$F$33:$F$776,СВЦЭМ!$A$33:$A$776,$A218,СВЦЭМ!$B$33:$B$776,U$190)+'СЕТ СН'!$F$12</f>
        <v>106.33256191</v>
      </c>
      <c r="V218" s="36">
        <f>SUMIFS(СВЦЭМ!$F$33:$F$776,СВЦЭМ!$A$33:$A$776,$A218,СВЦЭМ!$B$33:$B$776,V$190)+'СЕТ СН'!$F$12</f>
        <v>106.97293057</v>
      </c>
      <c r="W218" s="36">
        <f>SUMIFS(СВЦЭМ!$F$33:$F$776,СВЦЭМ!$A$33:$A$776,$A218,СВЦЭМ!$B$33:$B$776,W$190)+'СЕТ СН'!$F$12</f>
        <v>101.35466767</v>
      </c>
      <c r="X218" s="36">
        <f>SUMIFS(СВЦЭМ!$F$33:$F$776,СВЦЭМ!$A$33:$A$776,$A218,СВЦЭМ!$B$33:$B$776,X$190)+'СЕТ СН'!$F$12</f>
        <v>100.98906132</v>
      </c>
      <c r="Y218" s="36">
        <f>SUMIFS(СВЦЭМ!$F$33:$F$776,СВЦЭМ!$A$33:$A$776,$A218,СВЦЭМ!$B$33:$B$776,Y$190)+'СЕТ СН'!$F$12</f>
        <v>116.21714596</v>
      </c>
    </row>
    <row r="219" spans="1:25" ht="15.75" x14ac:dyDescent="0.2">
      <c r="A219" s="35">
        <f t="shared" si="5"/>
        <v>43645</v>
      </c>
      <c r="B219" s="36">
        <f>SUMIFS(СВЦЭМ!$F$33:$F$776,СВЦЭМ!$A$33:$A$776,$A219,СВЦЭМ!$B$33:$B$776,B$190)+'СЕТ СН'!$F$12</f>
        <v>121.80817777</v>
      </c>
      <c r="C219" s="36">
        <f>SUMIFS(СВЦЭМ!$F$33:$F$776,СВЦЭМ!$A$33:$A$776,$A219,СВЦЭМ!$B$33:$B$776,C$190)+'СЕТ СН'!$F$12</f>
        <v>129.98078311</v>
      </c>
      <c r="D219" s="36">
        <f>SUMIFS(СВЦЭМ!$F$33:$F$776,СВЦЭМ!$A$33:$A$776,$A219,СВЦЭМ!$B$33:$B$776,D$190)+'СЕТ СН'!$F$12</f>
        <v>134.12681198000001</v>
      </c>
      <c r="E219" s="36">
        <f>SUMIFS(СВЦЭМ!$F$33:$F$776,СВЦЭМ!$A$33:$A$776,$A219,СВЦЭМ!$B$33:$B$776,E$190)+'СЕТ СН'!$F$12</f>
        <v>137.45988725999999</v>
      </c>
      <c r="F219" s="36">
        <f>SUMIFS(СВЦЭМ!$F$33:$F$776,СВЦЭМ!$A$33:$A$776,$A219,СВЦЭМ!$B$33:$B$776,F$190)+'СЕТ СН'!$F$12</f>
        <v>138.22157769</v>
      </c>
      <c r="G219" s="36">
        <f>SUMIFS(СВЦЭМ!$F$33:$F$776,СВЦЭМ!$A$33:$A$776,$A219,СВЦЭМ!$B$33:$B$776,G$190)+'СЕТ СН'!$F$12</f>
        <v>137.79387041999999</v>
      </c>
      <c r="H219" s="36">
        <f>SUMIFS(СВЦЭМ!$F$33:$F$776,СВЦЭМ!$A$33:$A$776,$A219,СВЦЭМ!$B$33:$B$776,H$190)+'СЕТ СН'!$F$12</f>
        <v>131.45173528000001</v>
      </c>
      <c r="I219" s="36">
        <f>SUMIFS(СВЦЭМ!$F$33:$F$776,СВЦЭМ!$A$33:$A$776,$A219,СВЦЭМ!$B$33:$B$776,I$190)+'СЕТ СН'!$F$12</f>
        <v>124.97642093</v>
      </c>
      <c r="J219" s="36">
        <f>SUMIFS(СВЦЭМ!$F$33:$F$776,СВЦЭМ!$A$33:$A$776,$A219,СВЦЭМ!$B$33:$B$776,J$190)+'СЕТ СН'!$F$12</f>
        <v>122.23009084</v>
      </c>
      <c r="K219" s="36">
        <f>SUMIFS(СВЦЭМ!$F$33:$F$776,СВЦЭМ!$A$33:$A$776,$A219,СВЦЭМ!$B$33:$B$776,K$190)+'СЕТ СН'!$F$12</f>
        <v>114.20399521</v>
      </c>
      <c r="L219" s="36">
        <f>SUMIFS(СВЦЭМ!$F$33:$F$776,СВЦЭМ!$A$33:$A$776,$A219,СВЦЭМ!$B$33:$B$776,L$190)+'СЕТ СН'!$F$12</f>
        <v>111.0635978</v>
      </c>
      <c r="M219" s="36">
        <f>SUMIFS(СВЦЭМ!$F$33:$F$776,СВЦЭМ!$A$33:$A$776,$A219,СВЦЭМ!$B$33:$B$776,M$190)+'СЕТ СН'!$F$12</f>
        <v>110.21113613</v>
      </c>
      <c r="N219" s="36">
        <f>SUMIFS(СВЦЭМ!$F$33:$F$776,СВЦЭМ!$A$33:$A$776,$A219,СВЦЭМ!$B$33:$B$776,N$190)+'СЕТ СН'!$F$12</f>
        <v>112.14763374</v>
      </c>
      <c r="O219" s="36">
        <f>SUMIFS(СВЦЭМ!$F$33:$F$776,СВЦЭМ!$A$33:$A$776,$A219,СВЦЭМ!$B$33:$B$776,O$190)+'СЕТ СН'!$F$12</f>
        <v>112.32183676</v>
      </c>
      <c r="P219" s="36">
        <f>SUMIFS(СВЦЭМ!$F$33:$F$776,СВЦЭМ!$A$33:$A$776,$A219,СВЦЭМ!$B$33:$B$776,P$190)+'СЕТ СН'!$F$12</f>
        <v>112.89258001</v>
      </c>
      <c r="Q219" s="36">
        <f>SUMIFS(СВЦЭМ!$F$33:$F$776,СВЦЭМ!$A$33:$A$776,$A219,СВЦЭМ!$B$33:$B$776,Q$190)+'СЕТ СН'!$F$12</f>
        <v>107.70642173</v>
      </c>
      <c r="R219" s="36">
        <f>SUMIFS(СВЦЭМ!$F$33:$F$776,СВЦЭМ!$A$33:$A$776,$A219,СВЦЭМ!$B$33:$B$776,R$190)+'СЕТ СН'!$F$12</f>
        <v>101.25411705</v>
      </c>
      <c r="S219" s="36">
        <f>SUMIFS(СВЦЭМ!$F$33:$F$776,СВЦЭМ!$A$33:$A$776,$A219,СВЦЭМ!$B$33:$B$776,S$190)+'СЕТ СН'!$F$12</f>
        <v>98.796719659999994</v>
      </c>
      <c r="T219" s="36">
        <f>SUMIFS(СВЦЭМ!$F$33:$F$776,СВЦЭМ!$A$33:$A$776,$A219,СВЦЭМ!$B$33:$B$776,T$190)+'СЕТ СН'!$F$12</f>
        <v>97.993493810000004</v>
      </c>
      <c r="U219" s="36">
        <f>SUMIFS(СВЦЭМ!$F$33:$F$776,СВЦЭМ!$A$33:$A$776,$A219,СВЦЭМ!$B$33:$B$776,U$190)+'СЕТ СН'!$F$12</f>
        <v>98.66227284</v>
      </c>
      <c r="V219" s="36">
        <f>SUMIFS(СВЦЭМ!$F$33:$F$776,СВЦЭМ!$A$33:$A$776,$A219,СВЦЭМ!$B$33:$B$776,V$190)+'СЕТ СН'!$F$12</f>
        <v>98.891530500000002</v>
      </c>
      <c r="W219" s="36">
        <f>SUMIFS(СВЦЭМ!$F$33:$F$776,СВЦЭМ!$A$33:$A$776,$A219,СВЦЭМ!$B$33:$B$776,W$190)+'СЕТ СН'!$F$12</f>
        <v>95.060782799999998</v>
      </c>
      <c r="X219" s="36">
        <f>SUMIFS(СВЦЭМ!$F$33:$F$776,СВЦЭМ!$A$33:$A$776,$A219,СВЦЭМ!$B$33:$B$776,X$190)+'СЕТ СН'!$F$12</f>
        <v>97.069788209999999</v>
      </c>
      <c r="Y219" s="36">
        <f>SUMIFS(СВЦЭМ!$F$33:$F$776,СВЦЭМ!$A$33:$A$776,$A219,СВЦЭМ!$B$33:$B$776,Y$190)+'СЕТ СН'!$F$12</f>
        <v>110.87685165000001</v>
      </c>
    </row>
    <row r="220" spans="1:25" ht="15.75" x14ac:dyDescent="0.2">
      <c r="A220" s="35">
        <f t="shared" si="5"/>
        <v>43646</v>
      </c>
      <c r="B220" s="36">
        <f>SUMIFS(СВЦЭМ!$F$33:$F$776,СВЦЭМ!$A$33:$A$776,$A220,СВЦЭМ!$B$33:$B$776,B$190)+'СЕТ СН'!$F$12</f>
        <v>119.79553369999999</v>
      </c>
      <c r="C220" s="36">
        <f>SUMIFS(СВЦЭМ!$F$33:$F$776,СВЦЭМ!$A$33:$A$776,$A220,СВЦЭМ!$B$33:$B$776,C$190)+'СЕТ СН'!$F$12</f>
        <v>127.05505755</v>
      </c>
      <c r="D220" s="36">
        <f>SUMIFS(СВЦЭМ!$F$33:$F$776,СВЦЭМ!$A$33:$A$776,$A220,СВЦЭМ!$B$33:$B$776,D$190)+'СЕТ СН'!$F$12</f>
        <v>133.95939921999999</v>
      </c>
      <c r="E220" s="36">
        <f>SUMIFS(СВЦЭМ!$F$33:$F$776,СВЦЭМ!$A$33:$A$776,$A220,СВЦЭМ!$B$33:$B$776,E$190)+'СЕТ СН'!$F$12</f>
        <v>137.76847993999999</v>
      </c>
      <c r="F220" s="36">
        <f>SUMIFS(СВЦЭМ!$F$33:$F$776,СВЦЭМ!$A$33:$A$776,$A220,СВЦЭМ!$B$33:$B$776,F$190)+'СЕТ СН'!$F$12</f>
        <v>138.91328738999999</v>
      </c>
      <c r="G220" s="36">
        <f>SUMIFS(СВЦЭМ!$F$33:$F$776,СВЦЭМ!$A$33:$A$776,$A220,СВЦЭМ!$B$33:$B$776,G$190)+'СЕТ СН'!$F$12</f>
        <v>139.87640683000001</v>
      </c>
      <c r="H220" s="36">
        <f>SUMIFS(СВЦЭМ!$F$33:$F$776,СВЦЭМ!$A$33:$A$776,$A220,СВЦЭМ!$B$33:$B$776,H$190)+'СЕТ СН'!$F$12</f>
        <v>135.65326396</v>
      </c>
      <c r="I220" s="36">
        <f>SUMIFS(СВЦЭМ!$F$33:$F$776,СВЦЭМ!$A$33:$A$776,$A220,СВЦЭМ!$B$33:$B$776,I$190)+'СЕТ СН'!$F$12</f>
        <v>129.69792153</v>
      </c>
      <c r="J220" s="36">
        <f>SUMIFS(СВЦЭМ!$F$33:$F$776,СВЦЭМ!$A$33:$A$776,$A220,СВЦЭМ!$B$33:$B$776,J$190)+'СЕТ СН'!$F$12</f>
        <v>119.67402499000001</v>
      </c>
      <c r="K220" s="36">
        <f>SUMIFS(СВЦЭМ!$F$33:$F$776,СВЦЭМ!$A$33:$A$776,$A220,СВЦЭМ!$B$33:$B$776,K$190)+'СЕТ СН'!$F$12</f>
        <v>115.45717882</v>
      </c>
      <c r="L220" s="36">
        <f>SUMIFS(СВЦЭМ!$F$33:$F$776,СВЦЭМ!$A$33:$A$776,$A220,СВЦЭМ!$B$33:$B$776,L$190)+'СЕТ СН'!$F$12</f>
        <v>111.1378249</v>
      </c>
      <c r="M220" s="36">
        <f>SUMIFS(СВЦЭМ!$F$33:$F$776,СВЦЭМ!$A$33:$A$776,$A220,СВЦЭМ!$B$33:$B$776,M$190)+'СЕТ СН'!$F$12</f>
        <v>108.42660395999999</v>
      </c>
      <c r="N220" s="36">
        <f>SUMIFS(СВЦЭМ!$F$33:$F$776,СВЦЭМ!$A$33:$A$776,$A220,СВЦЭМ!$B$33:$B$776,N$190)+'СЕТ СН'!$F$12</f>
        <v>110.98384237</v>
      </c>
      <c r="O220" s="36">
        <f>SUMIFS(СВЦЭМ!$F$33:$F$776,СВЦЭМ!$A$33:$A$776,$A220,СВЦЭМ!$B$33:$B$776,O$190)+'СЕТ СН'!$F$12</f>
        <v>114.60373033</v>
      </c>
      <c r="P220" s="36">
        <f>SUMIFS(СВЦЭМ!$F$33:$F$776,СВЦЭМ!$A$33:$A$776,$A220,СВЦЭМ!$B$33:$B$776,P$190)+'СЕТ СН'!$F$12</f>
        <v>115.84148745</v>
      </c>
      <c r="Q220" s="36">
        <f>SUMIFS(СВЦЭМ!$F$33:$F$776,СВЦЭМ!$A$33:$A$776,$A220,СВЦЭМ!$B$33:$B$776,Q$190)+'СЕТ СН'!$F$12</f>
        <v>110.33832882</v>
      </c>
      <c r="R220" s="36">
        <f>SUMIFS(СВЦЭМ!$F$33:$F$776,СВЦЭМ!$A$33:$A$776,$A220,СВЦЭМ!$B$33:$B$776,R$190)+'СЕТ СН'!$F$12</f>
        <v>99.983881729999993</v>
      </c>
      <c r="S220" s="36">
        <f>SUMIFS(СВЦЭМ!$F$33:$F$776,СВЦЭМ!$A$33:$A$776,$A220,СВЦЭМ!$B$33:$B$776,S$190)+'СЕТ СН'!$F$12</f>
        <v>99.6563661</v>
      </c>
      <c r="T220" s="36">
        <f>SUMIFS(СВЦЭМ!$F$33:$F$776,СВЦЭМ!$A$33:$A$776,$A220,СВЦЭМ!$B$33:$B$776,T$190)+'СЕТ СН'!$F$12</f>
        <v>101.37661897</v>
      </c>
      <c r="U220" s="36">
        <f>SUMIFS(СВЦЭМ!$F$33:$F$776,СВЦЭМ!$A$33:$A$776,$A220,СВЦЭМ!$B$33:$B$776,U$190)+'СЕТ СН'!$F$12</f>
        <v>104.10694804000001</v>
      </c>
      <c r="V220" s="36">
        <f>SUMIFS(СВЦЭМ!$F$33:$F$776,СВЦЭМ!$A$33:$A$776,$A220,СВЦЭМ!$B$33:$B$776,V$190)+'СЕТ СН'!$F$12</f>
        <v>98.677253469999997</v>
      </c>
      <c r="W220" s="36">
        <f>SUMIFS(СВЦЭМ!$F$33:$F$776,СВЦЭМ!$A$33:$A$776,$A220,СВЦЭМ!$B$33:$B$776,W$190)+'СЕТ СН'!$F$12</f>
        <v>94.973306179999994</v>
      </c>
      <c r="X220" s="36">
        <f>SUMIFS(СВЦЭМ!$F$33:$F$776,СВЦЭМ!$A$33:$A$776,$A220,СВЦЭМ!$B$33:$B$776,X$190)+'СЕТ СН'!$F$12</f>
        <v>98.007170340000002</v>
      </c>
      <c r="Y220" s="36">
        <f>SUMIFS(СВЦЭМ!$F$33:$F$776,СВЦЭМ!$A$33:$A$776,$A220,СВЦЭМ!$B$33:$B$776,Y$190)+'СЕТ СН'!$F$12</f>
        <v>107.89795912</v>
      </c>
    </row>
    <row r="221" spans="1:25" ht="15.75" hidden="1" x14ac:dyDescent="0.2">
      <c r="A221" s="35">
        <f t="shared" si="5"/>
        <v>43647</v>
      </c>
      <c r="B221" s="36">
        <f>SUMIFS(СВЦЭМ!$F$33:$F$776,СВЦЭМ!$A$33:$A$776,$A221,СВЦЭМ!$B$33:$B$776,B$190)+'СЕТ СН'!$F$12</f>
        <v>0</v>
      </c>
      <c r="C221" s="36">
        <f>SUMIFS(СВЦЭМ!$F$33:$F$776,СВЦЭМ!$A$33:$A$776,$A221,СВЦЭМ!$B$33:$B$776,C$190)+'СЕТ СН'!$F$12</f>
        <v>0</v>
      </c>
      <c r="D221" s="36">
        <f>SUMIFS(СВЦЭМ!$F$33:$F$776,СВЦЭМ!$A$33:$A$776,$A221,СВЦЭМ!$B$33:$B$776,D$190)+'СЕТ СН'!$F$12</f>
        <v>0</v>
      </c>
      <c r="E221" s="36">
        <f>SUMIFS(СВЦЭМ!$F$33:$F$776,СВЦЭМ!$A$33:$A$776,$A221,СВЦЭМ!$B$33:$B$776,E$190)+'СЕТ СН'!$F$12</f>
        <v>0</v>
      </c>
      <c r="F221" s="36">
        <f>SUMIFS(СВЦЭМ!$F$33:$F$776,СВЦЭМ!$A$33:$A$776,$A221,СВЦЭМ!$B$33:$B$776,F$190)+'СЕТ СН'!$F$12</f>
        <v>0</v>
      </c>
      <c r="G221" s="36">
        <f>SUMIFS(СВЦЭМ!$F$33:$F$776,СВЦЭМ!$A$33:$A$776,$A221,СВЦЭМ!$B$33:$B$776,G$190)+'СЕТ СН'!$F$12</f>
        <v>0</v>
      </c>
      <c r="H221" s="36">
        <f>SUMIFS(СВЦЭМ!$F$33:$F$776,СВЦЭМ!$A$33:$A$776,$A221,СВЦЭМ!$B$33:$B$776,H$190)+'СЕТ СН'!$F$12</f>
        <v>0</v>
      </c>
      <c r="I221" s="36">
        <f>SUMIFS(СВЦЭМ!$F$33:$F$776,СВЦЭМ!$A$33:$A$776,$A221,СВЦЭМ!$B$33:$B$776,I$190)+'СЕТ СН'!$F$12</f>
        <v>0</v>
      </c>
      <c r="J221" s="36">
        <f>SUMIFS(СВЦЭМ!$F$33:$F$776,СВЦЭМ!$A$33:$A$776,$A221,СВЦЭМ!$B$33:$B$776,J$190)+'СЕТ СН'!$F$12</f>
        <v>0</v>
      </c>
      <c r="K221" s="36">
        <f>SUMIFS(СВЦЭМ!$F$33:$F$776,СВЦЭМ!$A$33:$A$776,$A221,СВЦЭМ!$B$33:$B$776,K$190)+'СЕТ СН'!$F$12</f>
        <v>0</v>
      </c>
      <c r="L221" s="36">
        <f>SUMIFS(СВЦЭМ!$F$33:$F$776,СВЦЭМ!$A$33:$A$776,$A221,СВЦЭМ!$B$33:$B$776,L$190)+'СЕТ СН'!$F$12</f>
        <v>0</v>
      </c>
      <c r="M221" s="36">
        <f>SUMIFS(СВЦЭМ!$F$33:$F$776,СВЦЭМ!$A$33:$A$776,$A221,СВЦЭМ!$B$33:$B$776,M$190)+'СЕТ СН'!$F$12</f>
        <v>0</v>
      </c>
      <c r="N221" s="36">
        <f>SUMIFS(СВЦЭМ!$F$33:$F$776,СВЦЭМ!$A$33:$A$776,$A221,СВЦЭМ!$B$33:$B$776,N$190)+'СЕТ СН'!$F$12</f>
        <v>0</v>
      </c>
      <c r="O221" s="36">
        <f>SUMIFS(СВЦЭМ!$F$33:$F$776,СВЦЭМ!$A$33:$A$776,$A221,СВЦЭМ!$B$33:$B$776,O$190)+'СЕТ СН'!$F$12</f>
        <v>0</v>
      </c>
      <c r="P221" s="36">
        <f>SUMIFS(СВЦЭМ!$F$33:$F$776,СВЦЭМ!$A$33:$A$776,$A221,СВЦЭМ!$B$33:$B$776,P$190)+'СЕТ СН'!$F$12</f>
        <v>0</v>
      </c>
      <c r="Q221" s="36">
        <f>SUMIFS(СВЦЭМ!$F$33:$F$776,СВЦЭМ!$A$33:$A$776,$A221,СВЦЭМ!$B$33:$B$776,Q$190)+'СЕТ СН'!$F$12</f>
        <v>0</v>
      </c>
      <c r="R221" s="36">
        <f>SUMIFS(СВЦЭМ!$F$33:$F$776,СВЦЭМ!$A$33:$A$776,$A221,СВЦЭМ!$B$33:$B$776,R$190)+'СЕТ СН'!$F$12</f>
        <v>0</v>
      </c>
      <c r="S221" s="36">
        <f>SUMIFS(СВЦЭМ!$F$33:$F$776,СВЦЭМ!$A$33:$A$776,$A221,СВЦЭМ!$B$33:$B$776,S$190)+'СЕТ СН'!$F$12</f>
        <v>0</v>
      </c>
      <c r="T221" s="36">
        <f>SUMIFS(СВЦЭМ!$F$33:$F$776,СВЦЭМ!$A$33:$A$776,$A221,СВЦЭМ!$B$33:$B$776,T$190)+'СЕТ СН'!$F$12</f>
        <v>0</v>
      </c>
      <c r="U221" s="36">
        <f>SUMIFS(СВЦЭМ!$F$33:$F$776,СВЦЭМ!$A$33:$A$776,$A221,СВЦЭМ!$B$33:$B$776,U$190)+'СЕТ СН'!$F$12</f>
        <v>0</v>
      </c>
      <c r="V221" s="36">
        <f>SUMIFS(СВЦЭМ!$F$33:$F$776,СВЦЭМ!$A$33:$A$776,$A221,СВЦЭМ!$B$33:$B$776,V$190)+'СЕТ СН'!$F$12</f>
        <v>0</v>
      </c>
      <c r="W221" s="36">
        <f>SUMIFS(СВЦЭМ!$F$33:$F$776,СВЦЭМ!$A$33:$A$776,$A221,СВЦЭМ!$B$33:$B$776,W$190)+'СЕТ СН'!$F$12</f>
        <v>0</v>
      </c>
      <c r="X221" s="36">
        <f>SUMIFS(СВЦЭМ!$F$33:$F$776,СВЦЭМ!$A$33:$A$776,$A221,СВЦЭМ!$B$33:$B$776,X$190)+'СЕТ СН'!$F$12</f>
        <v>0</v>
      </c>
      <c r="Y221" s="36">
        <f>SUMIFS(СВЦЭМ!$F$33:$F$776,СВЦЭМ!$A$33:$A$776,$A221,СВЦЭМ!$B$33:$B$776,Y$190)+'СЕТ СН'!$F$12</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1" t="s">
        <v>7</v>
      </c>
      <c r="B223" s="125" t="s">
        <v>116</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32"/>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3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01.06.2019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43618</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43619</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43620</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43621</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43622</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43623</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43624</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43625</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43626</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43627</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43628</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43629</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43630</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43631</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43632</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43633</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43634</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43635</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43636</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43637</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43638</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43639</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43640</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43641</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43642</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43643</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43644</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43645</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43646</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43647</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1" t="s">
        <v>7</v>
      </c>
      <c r="B258" s="125" t="s">
        <v>117</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32"/>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3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01.06.2019</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43618</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43619</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43620</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43621</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43622</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43623</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43624</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43625</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43626</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43627</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43628</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43629</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43630</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43631</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43632</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43633</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43634</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43635</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43636</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43637</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43638</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43639</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43640</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43641</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43642</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43643</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43644</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43645</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43646</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43647</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1" t="s">
        <v>7</v>
      </c>
      <c r="B294" s="125" t="s">
        <v>118</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32"/>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3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01.06.2019</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43618</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43619</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43620</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43621</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43622</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43623</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43624</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43625</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43626</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43627</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43628</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43629</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43630</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43631</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43632</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43633</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43634</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43635</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43636</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43637</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43638</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43639</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43640</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43641</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43642</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43643</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43644</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43645</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43646</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43647</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1" t="s">
        <v>7</v>
      </c>
      <c r="B329" s="125" t="s">
        <v>119</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32"/>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3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01.06.2019</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43618</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43619</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43620</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43621</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43622</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43623</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43624</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43625</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43626</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43627</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43628</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43629</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43630</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43631</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43632</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43633</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43634</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43635</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43636</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43637</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43638</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43639</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43640</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43641</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43642</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43643</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43644</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43645</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43646</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43647</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1" t="s">
        <v>7</v>
      </c>
      <c r="B364" s="125" t="s">
        <v>120</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32"/>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3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01.06.2019</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43618</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43619</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43620</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43621</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43622</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43623</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43624</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43625</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43626</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43627</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43628</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43629</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43630</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43631</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43632</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43633</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43634</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43635</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43636</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43637</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43638</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43639</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43640</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43641</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43642</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43643</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43644</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43645</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43646</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43647</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1" t="s">
        <v>7</v>
      </c>
      <c r="B399" s="125" t="s">
        <v>121</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32"/>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3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01.06.2019</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43618</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43619</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43620</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43621</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43622</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43623</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43624</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43625</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43626</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43627</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43628</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43629</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43630</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43631</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43632</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43633</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43634</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43635</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43636</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43637</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43638</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43639</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43640</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43641</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43642</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43643</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43644</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43645</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43646</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43647</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1" t="s">
        <v>122</v>
      </c>
      <c r="B435" s="151"/>
      <c r="C435" s="151"/>
      <c r="D435" s="151"/>
      <c r="E435" s="151"/>
      <c r="F435" s="151"/>
      <c r="G435" s="151"/>
      <c r="H435" s="151"/>
      <c r="I435" s="151"/>
      <c r="J435" s="151"/>
      <c r="K435" s="151"/>
      <c r="L435" s="152">
        <f>СВЦЭМ!$D$18+'СЕТ СН'!$F$14</f>
        <v>0</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0" t="s">
        <v>74</v>
      </c>
      <c r="B437" s="120"/>
      <c r="C437" s="120"/>
      <c r="D437" s="120"/>
      <c r="E437" s="120"/>
      <c r="F437" s="120"/>
      <c r="G437" s="120"/>
      <c r="H437" s="120"/>
      <c r="I437" s="120"/>
      <c r="J437" s="120"/>
      <c r="K437" s="120"/>
      <c r="L437" s="120"/>
      <c r="M437" s="120"/>
      <c r="N437" s="121" t="s">
        <v>29</v>
      </c>
      <c r="O437" s="121"/>
      <c r="P437" s="121"/>
      <c r="Q437" s="121"/>
      <c r="R437" s="121"/>
      <c r="S437" s="121"/>
      <c r="T437" s="121"/>
      <c r="U437" s="121"/>
      <c r="V437" s="47"/>
      <c r="W437" s="47"/>
      <c r="X437" s="47"/>
      <c r="Y437" s="47"/>
    </row>
    <row r="438" spans="1:26" ht="15.75" x14ac:dyDescent="0.2">
      <c r="A438" s="120"/>
      <c r="B438" s="120"/>
      <c r="C438" s="120"/>
      <c r="D438" s="120"/>
      <c r="E438" s="120"/>
      <c r="F438" s="120"/>
      <c r="G438" s="120"/>
      <c r="H438" s="120"/>
      <c r="I438" s="120"/>
      <c r="J438" s="120"/>
      <c r="K438" s="120"/>
      <c r="L438" s="120"/>
      <c r="M438" s="120"/>
      <c r="N438" s="122" t="s">
        <v>0</v>
      </c>
      <c r="O438" s="122"/>
      <c r="P438" s="122" t="s">
        <v>1</v>
      </c>
      <c r="Q438" s="122"/>
      <c r="R438" s="122" t="s">
        <v>2</v>
      </c>
      <c r="S438" s="122"/>
      <c r="T438" s="122" t="s">
        <v>3</v>
      </c>
      <c r="U438" s="122"/>
      <c r="V438" s="47"/>
      <c r="W438" s="47"/>
      <c r="X438" s="47"/>
      <c r="Y438" s="47"/>
    </row>
    <row r="439" spans="1:26" ht="15.75" x14ac:dyDescent="0.2">
      <c r="A439" s="120"/>
      <c r="B439" s="120"/>
      <c r="C439" s="120"/>
      <c r="D439" s="120"/>
      <c r="E439" s="120"/>
      <c r="F439" s="120"/>
      <c r="G439" s="120"/>
      <c r="H439" s="120"/>
      <c r="I439" s="120"/>
      <c r="J439" s="120"/>
      <c r="K439" s="120"/>
      <c r="L439" s="120"/>
      <c r="M439" s="120"/>
      <c r="N439" s="123">
        <f>СВЦЭМ!$D$12+'СЕТ СН'!$F$10-'СЕТ СН'!$F$24</f>
        <v>452634.07043407043</v>
      </c>
      <c r="O439" s="124"/>
      <c r="P439" s="123">
        <f>СВЦЭМ!$D$12+'СЕТ СН'!$F$10-'СЕТ СН'!$G$24</f>
        <v>452634.07043407043</v>
      </c>
      <c r="Q439" s="124"/>
      <c r="R439" s="123">
        <f>СВЦЭМ!$D$12+'СЕТ СН'!$F$10-'СЕТ СН'!$H$24</f>
        <v>452634.07043407043</v>
      </c>
      <c r="S439" s="124"/>
      <c r="T439" s="123">
        <f>СВЦЭМ!$D$12+'СЕТ СН'!$F$10-'СЕТ СН'!$I$24</f>
        <v>452634.07043407043</v>
      </c>
      <c r="U439" s="124"/>
      <c r="V439" s="47"/>
      <c r="W439" s="47"/>
      <c r="X439" s="47"/>
      <c r="Y439" s="47"/>
    </row>
    <row r="440" spans="1:26" ht="30" customHeight="1" x14ac:dyDescent="0.25"/>
    <row r="441" spans="1:26" ht="15.75" x14ac:dyDescent="0.25">
      <c r="A441" s="139" t="s">
        <v>75</v>
      </c>
      <c r="B441" s="140"/>
      <c r="C441" s="140"/>
      <c r="D441" s="140"/>
      <c r="E441" s="140"/>
      <c r="F441" s="140"/>
      <c r="G441" s="140"/>
      <c r="H441" s="140"/>
      <c r="I441" s="140"/>
      <c r="J441" s="140"/>
      <c r="K441" s="140"/>
      <c r="L441" s="140"/>
      <c r="M441" s="141"/>
      <c r="N441" s="121" t="s">
        <v>29</v>
      </c>
      <c r="O441" s="121"/>
      <c r="P441" s="121"/>
      <c r="Q441" s="121"/>
      <c r="R441" s="121"/>
      <c r="S441" s="121"/>
      <c r="T441" s="121"/>
      <c r="U441" s="121"/>
    </row>
    <row r="442" spans="1:26" ht="15.75" x14ac:dyDescent="0.25">
      <c r="A442" s="142"/>
      <c r="B442" s="143"/>
      <c r="C442" s="143"/>
      <c r="D442" s="143"/>
      <c r="E442" s="143"/>
      <c r="F442" s="143"/>
      <c r="G442" s="143"/>
      <c r="H442" s="143"/>
      <c r="I442" s="143"/>
      <c r="J442" s="143"/>
      <c r="K442" s="143"/>
      <c r="L442" s="143"/>
      <c r="M442" s="144"/>
      <c r="N442" s="122" t="s">
        <v>0</v>
      </c>
      <c r="O442" s="122"/>
      <c r="P442" s="122" t="s">
        <v>1</v>
      </c>
      <c r="Q442" s="122"/>
      <c r="R442" s="122" t="s">
        <v>2</v>
      </c>
      <c r="S442" s="122"/>
      <c r="T442" s="122" t="s">
        <v>3</v>
      </c>
      <c r="U442" s="122"/>
    </row>
    <row r="443" spans="1:26" ht="15.75" x14ac:dyDescent="0.25">
      <c r="A443" s="145"/>
      <c r="B443" s="146"/>
      <c r="C443" s="146"/>
      <c r="D443" s="146"/>
      <c r="E443" s="146"/>
      <c r="F443" s="146"/>
      <c r="G443" s="146"/>
      <c r="H443" s="146"/>
      <c r="I443" s="146"/>
      <c r="J443" s="146"/>
      <c r="K443" s="146"/>
      <c r="L443" s="146"/>
      <c r="M443" s="147"/>
      <c r="N443" s="138">
        <f>'СЕТ СН'!$F$7</f>
        <v>921252.81</v>
      </c>
      <c r="O443" s="138"/>
      <c r="P443" s="138">
        <f>'СЕТ СН'!$G$7</f>
        <v>1390504.25</v>
      </c>
      <c r="Q443" s="138"/>
      <c r="R443" s="138">
        <f>'СЕТ СН'!$H$7</f>
        <v>1104995.04</v>
      </c>
      <c r="S443" s="138"/>
      <c r="T443" s="138">
        <f>'СЕТ СН'!$I$7</f>
        <v>809809.99</v>
      </c>
      <c r="U443" s="138"/>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F8" sqref="F8"/>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4" t="s">
        <v>43</v>
      </c>
      <c r="B1" s="154"/>
      <c r="C1" s="154"/>
      <c r="D1" s="154"/>
      <c r="E1" s="154"/>
      <c r="F1" s="154"/>
      <c r="G1" s="154"/>
      <c r="H1" s="154"/>
      <c r="I1" s="154"/>
    </row>
    <row r="2" spans="1:9" x14ac:dyDescent="0.25">
      <c r="A2" s="51"/>
      <c r="B2" s="51"/>
      <c r="C2" s="51"/>
      <c r="D2" s="51"/>
      <c r="E2" s="51"/>
      <c r="F2" s="51"/>
      <c r="G2" s="51"/>
      <c r="H2" s="51"/>
      <c r="I2" s="51"/>
    </row>
    <row r="3" spans="1:9" ht="39" customHeight="1" x14ac:dyDescent="0.2">
      <c r="A3" s="155" t="s">
        <v>15</v>
      </c>
      <c r="B3" s="156" t="s">
        <v>16</v>
      </c>
      <c r="C3" s="156" t="s">
        <v>17</v>
      </c>
      <c r="D3" s="156" t="s">
        <v>18</v>
      </c>
      <c r="E3" s="156" t="s">
        <v>11</v>
      </c>
      <c r="F3" s="156" t="s">
        <v>19</v>
      </c>
      <c r="G3" s="156"/>
      <c r="H3" s="156"/>
      <c r="I3" s="156"/>
    </row>
    <row r="4" spans="1:9" x14ac:dyDescent="0.2">
      <c r="A4" s="155"/>
      <c r="B4" s="156"/>
      <c r="C4" s="156"/>
      <c r="D4" s="156"/>
      <c r="E4" s="156"/>
      <c r="F4" s="52" t="s">
        <v>0</v>
      </c>
      <c r="G4" s="52" t="s">
        <v>1</v>
      </c>
      <c r="H4" s="52" t="s">
        <v>2</v>
      </c>
      <c r="I4" s="52" t="s">
        <v>3</v>
      </c>
    </row>
    <row r="5" spans="1:9" ht="60" x14ac:dyDescent="0.2">
      <c r="A5" s="53" t="s">
        <v>136</v>
      </c>
      <c r="B5" s="90" t="s">
        <v>137</v>
      </c>
      <c r="C5" s="54">
        <v>43466</v>
      </c>
      <c r="D5" s="54">
        <v>43646</v>
      </c>
      <c r="E5" s="52" t="s">
        <v>20</v>
      </c>
      <c r="F5" s="52">
        <v>1606.6</v>
      </c>
      <c r="G5" s="52">
        <v>2533.04</v>
      </c>
      <c r="H5" s="52">
        <v>2746.14</v>
      </c>
      <c r="I5" s="52">
        <v>3009.3</v>
      </c>
    </row>
    <row r="6" spans="1:9" ht="60" x14ac:dyDescent="0.2">
      <c r="A6" s="53" t="s">
        <v>135</v>
      </c>
      <c r="B6" s="92" t="s">
        <v>137</v>
      </c>
      <c r="C6" s="54">
        <v>43466</v>
      </c>
      <c r="D6" s="54">
        <v>43646</v>
      </c>
      <c r="E6" s="52" t="s">
        <v>20</v>
      </c>
      <c r="F6" s="52">
        <v>60.57</v>
      </c>
      <c r="G6" s="52">
        <v>135.38</v>
      </c>
      <c r="H6" s="52">
        <v>183.4</v>
      </c>
      <c r="I6" s="52">
        <v>507.79</v>
      </c>
    </row>
    <row r="7" spans="1:9" ht="60" x14ac:dyDescent="0.2">
      <c r="A7" s="53" t="s">
        <v>134</v>
      </c>
      <c r="B7" s="92" t="s">
        <v>137</v>
      </c>
      <c r="C7" s="54">
        <v>43466</v>
      </c>
      <c r="D7" s="54">
        <v>43646</v>
      </c>
      <c r="E7" s="52" t="s">
        <v>21</v>
      </c>
      <c r="F7" s="52">
        <v>921252.81</v>
      </c>
      <c r="G7" s="52">
        <v>1390504.25</v>
      </c>
      <c r="H7" s="52">
        <v>1104995.04</v>
      </c>
      <c r="I7" s="52">
        <v>809809.99</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53"/>
  <sheetViews>
    <sheetView zoomScale="70" zoomScaleNormal="70" workbookViewId="0">
      <selection activeCell="D5" sqref="D5"/>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3" t="s">
        <v>84</v>
      </c>
      <c r="B4" s="164"/>
      <c r="C4" s="63"/>
      <c r="D4" s="64" t="s">
        <v>85</v>
      </c>
    </row>
    <row r="5" spans="1:4" ht="15" customHeight="1" x14ac:dyDescent="0.2">
      <c r="A5" s="166" t="s">
        <v>86</v>
      </c>
      <c r="B5" s="167"/>
      <c r="C5" s="65"/>
      <c r="D5" s="66" t="s">
        <v>87</v>
      </c>
    </row>
    <row r="6" spans="1:4" ht="15" customHeight="1" x14ac:dyDescent="0.2">
      <c r="A6" s="163" t="s">
        <v>88</v>
      </c>
      <c r="B6" s="164"/>
      <c r="C6" s="67"/>
      <c r="D6" s="64" t="s">
        <v>138</v>
      </c>
    </row>
    <row r="7" spans="1:4" ht="15" customHeight="1" x14ac:dyDescent="0.2">
      <c r="A7" s="163" t="s">
        <v>89</v>
      </c>
      <c r="B7" s="164"/>
      <c r="C7" s="67"/>
      <c r="D7" s="64" t="s">
        <v>142</v>
      </c>
    </row>
    <row r="8" spans="1:4" ht="15" customHeight="1" x14ac:dyDescent="0.2">
      <c r="A8" s="165" t="s">
        <v>90</v>
      </c>
      <c r="B8" s="165"/>
      <c r="C8" s="97"/>
      <c r="D8" s="68"/>
    </row>
    <row r="9" spans="1:4" ht="15" customHeight="1" x14ac:dyDescent="0.2">
      <c r="A9" s="69" t="s">
        <v>91</v>
      </c>
      <c r="B9" s="70"/>
      <c r="C9" s="71"/>
      <c r="D9" s="72"/>
    </row>
    <row r="10" spans="1:4" ht="30" customHeight="1" x14ac:dyDescent="0.2">
      <c r="A10" s="157" t="s">
        <v>92</v>
      </c>
      <c r="B10" s="158"/>
      <c r="C10" s="73"/>
      <c r="D10" s="74">
        <v>3.22720991</v>
      </c>
    </row>
    <row r="11" spans="1:4" ht="66" customHeight="1" x14ac:dyDescent="0.2">
      <c r="A11" s="157" t="s">
        <v>93</v>
      </c>
      <c r="B11" s="158"/>
      <c r="C11" s="73"/>
      <c r="D11" s="74">
        <v>710.73694852000006</v>
      </c>
    </row>
    <row r="12" spans="1:4" ht="30" customHeight="1" x14ac:dyDescent="0.2">
      <c r="A12" s="157" t="s">
        <v>94</v>
      </c>
      <c r="B12" s="158"/>
      <c r="C12" s="73"/>
      <c r="D12" s="75">
        <v>452634.07043407043</v>
      </c>
    </row>
    <row r="13" spans="1:4" ht="30" customHeight="1" x14ac:dyDescent="0.2">
      <c r="A13" s="157" t="s">
        <v>95</v>
      </c>
      <c r="B13" s="158"/>
      <c r="C13" s="73"/>
      <c r="D13" s="76"/>
    </row>
    <row r="14" spans="1:4" ht="15" customHeight="1" x14ac:dyDescent="0.2">
      <c r="A14" s="161" t="s">
        <v>96</v>
      </c>
      <c r="B14" s="162"/>
      <c r="C14" s="73"/>
      <c r="D14" s="74">
        <v>802.51459549000003</v>
      </c>
    </row>
    <row r="15" spans="1:4" ht="15" customHeight="1" x14ac:dyDescent="0.2">
      <c r="A15" s="161" t="s">
        <v>97</v>
      </c>
      <c r="B15" s="162"/>
      <c r="C15" s="73"/>
      <c r="D15" s="74">
        <v>1470.00478563</v>
      </c>
    </row>
    <row r="16" spans="1:4" ht="15" customHeight="1" x14ac:dyDescent="0.2">
      <c r="A16" s="161" t="s">
        <v>98</v>
      </c>
      <c r="B16" s="162"/>
      <c r="C16" s="73"/>
      <c r="D16" s="74">
        <v>2472.4658624600002</v>
      </c>
    </row>
    <row r="17" spans="1:6" ht="15" customHeight="1" x14ac:dyDescent="0.2">
      <c r="A17" s="161" t="s">
        <v>99</v>
      </c>
      <c r="B17" s="162"/>
      <c r="C17" s="73"/>
      <c r="D17" s="74">
        <v>1904.2366247699999</v>
      </c>
    </row>
    <row r="18" spans="1:6" ht="52.5" customHeight="1" x14ac:dyDescent="0.2">
      <c r="A18" s="157" t="s">
        <v>100</v>
      </c>
      <c r="B18" s="158"/>
      <c r="C18" s="73"/>
      <c r="D18" s="74">
        <v>0</v>
      </c>
    </row>
    <row r="19" spans="1:6" ht="15" customHeight="1" x14ac:dyDescent="0.2">
      <c r="A19" s="69" t="s">
        <v>101</v>
      </c>
      <c r="B19" s="70"/>
      <c r="C19" s="77"/>
      <c r="D19" s="78"/>
    </row>
    <row r="20" spans="1:6" ht="30" customHeight="1" x14ac:dyDescent="0.2">
      <c r="A20" s="157" t="s">
        <v>102</v>
      </c>
      <c r="B20" s="158"/>
      <c r="C20" s="73"/>
      <c r="D20" s="79">
        <v>678.625</v>
      </c>
    </row>
    <row r="21" spans="1:6" ht="30" customHeight="1" x14ac:dyDescent="0.2">
      <c r="A21" s="157" t="s">
        <v>103</v>
      </c>
      <c r="B21" s="158"/>
      <c r="C21" s="80"/>
      <c r="D21" s="79">
        <v>1.2210000000000001</v>
      </c>
    </row>
    <row r="22" spans="1:6" ht="15" customHeight="1" x14ac:dyDescent="0.2">
      <c r="A22" s="69" t="s">
        <v>104</v>
      </c>
      <c r="B22" s="70"/>
      <c r="C22" s="77"/>
      <c r="D22" s="78"/>
    </row>
    <row r="23" spans="1:6" ht="15" customHeight="1" x14ac:dyDescent="0.25">
      <c r="A23" s="157" t="s">
        <v>105</v>
      </c>
      <c r="B23" s="158"/>
      <c r="C23" s="81"/>
      <c r="D23" s="76"/>
    </row>
    <row r="24" spans="1:6" ht="15" customHeight="1" x14ac:dyDescent="0.25">
      <c r="A24" s="161" t="s">
        <v>96</v>
      </c>
      <c r="B24" s="162"/>
      <c r="C24" s="81"/>
      <c r="D24" s="82">
        <v>0</v>
      </c>
    </row>
    <row r="25" spans="1:6" ht="15" customHeight="1" x14ac:dyDescent="0.25">
      <c r="A25" s="161" t="s">
        <v>97</v>
      </c>
      <c r="B25" s="162"/>
      <c r="C25" s="81"/>
      <c r="D25" s="82">
        <v>1.783416921438E-3</v>
      </c>
    </row>
    <row r="26" spans="1:6" ht="15" customHeight="1" x14ac:dyDescent="0.25">
      <c r="A26" s="161" t="s">
        <v>98</v>
      </c>
      <c r="B26" s="162"/>
      <c r="C26" s="81"/>
      <c r="D26" s="82">
        <v>3.9956294300980003E-3</v>
      </c>
    </row>
    <row r="27" spans="1:6" ht="15" customHeight="1" x14ac:dyDescent="0.25">
      <c r="A27" s="161" t="s">
        <v>99</v>
      </c>
      <c r="B27" s="162"/>
      <c r="C27" s="81"/>
      <c r="D27" s="82">
        <v>2.7416577036989999E-3</v>
      </c>
    </row>
    <row r="29" spans="1:6" x14ac:dyDescent="0.2">
      <c r="A29" s="58" t="s">
        <v>106</v>
      </c>
      <c r="B29" s="59"/>
      <c r="C29" s="59"/>
      <c r="D29" s="56"/>
      <c r="E29" s="56"/>
      <c r="F29" s="60"/>
    </row>
    <row r="30" spans="1:6" ht="280.5" customHeight="1" x14ac:dyDescent="0.2">
      <c r="A30" s="159" t="s">
        <v>7</v>
      </c>
      <c r="B30" s="159" t="s">
        <v>107</v>
      </c>
      <c r="C30" s="57" t="s">
        <v>108</v>
      </c>
      <c r="D30" s="57" t="s">
        <v>109</v>
      </c>
      <c r="E30" s="57" t="s">
        <v>110</v>
      </c>
      <c r="F30" s="57" t="s">
        <v>111</v>
      </c>
    </row>
    <row r="31" spans="1:6" x14ac:dyDescent="0.2">
      <c r="A31" s="160"/>
      <c r="B31" s="160"/>
      <c r="C31" s="57" t="s">
        <v>112</v>
      </c>
      <c r="D31" s="57" t="s">
        <v>112</v>
      </c>
      <c r="E31" s="93" t="s">
        <v>112</v>
      </c>
      <c r="F31" s="93" t="s">
        <v>112</v>
      </c>
    </row>
    <row r="32" spans="1:6" ht="30.75" customHeight="1" x14ac:dyDescent="0.2">
      <c r="A32" s="94"/>
      <c r="B32" s="94"/>
      <c r="C32" s="94"/>
      <c r="D32" s="94"/>
      <c r="E32" s="95"/>
      <c r="F32" s="96"/>
    </row>
    <row r="33" spans="1:6" ht="12.75" customHeight="1" x14ac:dyDescent="0.2">
      <c r="A33" s="83" t="s">
        <v>143</v>
      </c>
      <c r="B33" s="83">
        <v>1</v>
      </c>
      <c r="C33" s="84">
        <v>830.46678127999996</v>
      </c>
      <c r="D33" s="84">
        <v>820.54847428999994</v>
      </c>
      <c r="E33" s="84">
        <v>139.18690814000001</v>
      </c>
      <c r="F33" s="84">
        <v>139.18690814000001</v>
      </c>
    </row>
    <row r="34" spans="1:6" ht="12.75" customHeight="1" x14ac:dyDescent="0.2">
      <c r="A34" s="83" t="s">
        <v>143</v>
      </c>
      <c r="B34" s="83">
        <v>2</v>
      </c>
      <c r="C34" s="84">
        <v>885.51038840000001</v>
      </c>
      <c r="D34" s="84">
        <v>872.24922146999995</v>
      </c>
      <c r="E34" s="84">
        <v>147.95673389999999</v>
      </c>
      <c r="F34" s="84">
        <v>147.95673389999999</v>
      </c>
    </row>
    <row r="35" spans="1:6" ht="12.75" customHeight="1" x14ac:dyDescent="0.2">
      <c r="A35" s="83" t="s">
        <v>143</v>
      </c>
      <c r="B35" s="83">
        <v>3</v>
      </c>
      <c r="C35" s="84">
        <v>934.23740582999994</v>
      </c>
      <c r="D35" s="84">
        <v>921.37058145000003</v>
      </c>
      <c r="E35" s="84">
        <v>156.28902679000001</v>
      </c>
      <c r="F35" s="84">
        <v>156.28902679000001</v>
      </c>
    </row>
    <row r="36" spans="1:6" ht="12.75" customHeight="1" x14ac:dyDescent="0.2">
      <c r="A36" s="83" t="s">
        <v>143</v>
      </c>
      <c r="B36" s="83">
        <v>4</v>
      </c>
      <c r="C36" s="84">
        <v>957.09737515999996</v>
      </c>
      <c r="D36" s="84">
        <v>947.64176806</v>
      </c>
      <c r="E36" s="84">
        <v>160.74532077999999</v>
      </c>
      <c r="F36" s="84">
        <v>160.74532077999999</v>
      </c>
    </row>
    <row r="37" spans="1:6" ht="12.75" customHeight="1" x14ac:dyDescent="0.2">
      <c r="A37" s="83" t="s">
        <v>143</v>
      </c>
      <c r="B37" s="83">
        <v>5</v>
      </c>
      <c r="C37" s="84">
        <v>969.79685185000005</v>
      </c>
      <c r="D37" s="84">
        <v>959.82873619999998</v>
      </c>
      <c r="E37" s="84">
        <v>162.81255565000001</v>
      </c>
      <c r="F37" s="84">
        <v>162.81255565000001</v>
      </c>
    </row>
    <row r="38" spans="1:6" ht="12.75" customHeight="1" x14ac:dyDescent="0.2">
      <c r="A38" s="83" t="s">
        <v>143</v>
      </c>
      <c r="B38" s="83">
        <v>6</v>
      </c>
      <c r="C38" s="84">
        <v>977.36917433999997</v>
      </c>
      <c r="D38" s="84">
        <v>965.73463220999997</v>
      </c>
      <c r="E38" s="84">
        <v>163.81435314000001</v>
      </c>
      <c r="F38" s="84">
        <v>163.81435314000001</v>
      </c>
    </row>
    <row r="39" spans="1:6" ht="12.75" customHeight="1" x14ac:dyDescent="0.2">
      <c r="A39" s="83" t="s">
        <v>143</v>
      </c>
      <c r="B39" s="83">
        <v>7</v>
      </c>
      <c r="C39" s="84">
        <v>938.68607395000004</v>
      </c>
      <c r="D39" s="84">
        <v>927.32290677000003</v>
      </c>
      <c r="E39" s="84">
        <v>157.29869993</v>
      </c>
      <c r="F39" s="84">
        <v>157.29869993</v>
      </c>
    </row>
    <row r="40" spans="1:6" ht="12.75" customHeight="1" x14ac:dyDescent="0.2">
      <c r="A40" s="83" t="s">
        <v>143</v>
      </c>
      <c r="B40" s="83">
        <v>8</v>
      </c>
      <c r="C40" s="84">
        <v>914.23520828999995</v>
      </c>
      <c r="D40" s="84">
        <v>901.03660364999996</v>
      </c>
      <c r="E40" s="84">
        <v>152.83984178</v>
      </c>
      <c r="F40" s="84">
        <v>152.83984178</v>
      </c>
    </row>
    <row r="41" spans="1:6" ht="12.75" customHeight="1" x14ac:dyDescent="0.2">
      <c r="A41" s="83" t="s">
        <v>143</v>
      </c>
      <c r="B41" s="83">
        <v>9</v>
      </c>
      <c r="C41" s="84">
        <v>872.19936423000001</v>
      </c>
      <c r="D41" s="84">
        <v>860.53730716999996</v>
      </c>
      <c r="E41" s="84">
        <v>145.97008084000001</v>
      </c>
      <c r="F41" s="84">
        <v>145.97008084000001</v>
      </c>
    </row>
    <row r="42" spans="1:6" ht="12.75" customHeight="1" x14ac:dyDescent="0.2">
      <c r="A42" s="83" t="s">
        <v>143</v>
      </c>
      <c r="B42" s="83">
        <v>10</v>
      </c>
      <c r="C42" s="84">
        <v>801.56147693000003</v>
      </c>
      <c r="D42" s="84">
        <v>789.57030342999997</v>
      </c>
      <c r="E42" s="84">
        <v>133.93218406</v>
      </c>
      <c r="F42" s="84">
        <v>133.93218406</v>
      </c>
    </row>
    <row r="43" spans="1:6" ht="12.75" customHeight="1" x14ac:dyDescent="0.2">
      <c r="A43" s="83" t="s">
        <v>143</v>
      </c>
      <c r="B43" s="83">
        <v>11</v>
      </c>
      <c r="C43" s="84">
        <v>781.48828759000003</v>
      </c>
      <c r="D43" s="84">
        <v>757.07385423000005</v>
      </c>
      <c r="E43" s="84">
        <v>128.41991949000001</v>
      </c>
      <c r="F43" s="84">
        <v>128.41991949000001</v>
      </c>
    </row>
    <row r="44" spans="1:6" ht="12.75" customHeight="1" x14ac:dyDescent="0.2">
      <c r="A44" s="83" t="s">
        <v>143</v>
      </c>
      <c r="B44" s="83">
        <v>12</v>
      </c>
      <c r="C44" s="84">
        <v>775.81511383999998</v>
      </c>
      <c r="D44" s="84">
        <v>737.25113988999999</v>
      </c>
      <c r="E44" s="84">
        <v>125.05745838999999</v>
      </c>
      <c r="F44" s="84">
        <v>125.05745838999999</v>
      </c>
    </row>
    <row r="45" spans="1:6" ht="12.75" customHeight="1" x14ac:dyDescent="0.2">
      <c r="A45" s="83" t="s">
        <v>143</v>
      </c>
      <c r="B45" s="83">
        <v>13</v>
      </c>
      <c r="C45" s="84">
        <v>803.90030317000003</v>
      </c>
      <c r="D45" s="84">
        <v>766.05282942999997</v>
      </c>
      <c r="E45" s="84">
        <v>129.94299318</v>
      </c>
      <c r="F45" s="84">
        <v>129.94299318</v>
      </c>
    </row>
    <row r="46" spans="1:6" ht="12.75" customHeight="1" x14ac:dyDescent="0.2">
      <c r="A46" s="83" t="s">
        <v>143</v>
      </c>
      <c r="B46" s="83">
        <v>14</v>
      </c>
      <c r="C46" s="84">
        <v>788.73275263000005</v>
      </c>
      <c r="D46" s="84">
        <v>766.48069886999997</v>
      </c>
      <c r="E46" s="84">
        <v>130.01557124999999</v>
      </c>
      <c r="F46" s="84">
        <v>130.01557124999999</v>
      </c>
    </row>
    <row r="47" spans="1:6" ht="12.75" customHeight="1" x14ac:dyDescent="0.2">
      <c r="A47" s="83" t="s">
        <v>143</v>
      </c>
      <c r="B47" s="83">
        <v>15</v>
      </c>
      <c r="C47" s="84">
        <v>788.37132530999997</v>
      </c>
      <c r="D47" s="84">
        <v>784.60904622999999</v>
      </c>
      <c r="E47" s="84">
        <v>133.09062251</v>
      </c>
      <c r="F47" s="84">
        <v>133.09062251</v>
      </c>
    </row>
    <row r="48" spans="1:6" ht="12.75" customHeight="1" x14ac:dyDescent="0.2">
      <c r="A48" s="83" t="s">
        <v>143</v>
      </c>
      <c r="B48" s="83">
        <v>16</v>
      </c>
      <c r="C48" s="84">
        <v>753.44619230000001</v>
      </c>
      <c r="D48" s="84">
        <v>746.46709692000002</v>
      </c>
      <c r="E48" s="84">
        <v>126.62073053</v>
      </c>
      <c r="F48" s="84">
        <v>126.62073053</v>
      </c>
    </row>
    <row r="49" spans="1:6" ht="12.75" customHeight="1" x14ac:dyDescent="0.2">
      <c r="A49" s="83" t="s">
        <v>143</v>
      </c>
      <c r="B49" s="83">
        <v>17</v>
      </c>
      <c r="C49" s="84">
        <v>716.70586724999998</v>
      </c>
      <c r="D49" s="84">
        <v>710.22302763000005</v>
      </c>
      <c r="E49" s="84">
        <v>120.47276961999999</v>
      </c>
      <c r="F49" s="84">
        <v>120.47276961999999</v>
      </c>
    </row>
    <row r="50" spans="1:6" ht="12.75" customHeight="1" x14ac:dyDescent="0.2">
      <c r="A50" s="83" t="s">
        <v>143</v>
      </c>
      <c r="B50" s="83">
        <v>18</v>
      </c>
      <c r="C50" s="84">
        <v>754.27260165999996</v>
      </c>
      <c r="D50" s="84">
        <v>747.29589916999998</v>
      </c>
      <c r="E50" s="84">
        <v>126.76131749</v>
      </c>
      <c r="F50" s="84">
        <v>126.76131749</v>
      </c>
    </row>
    <row r="51" spans="1:6" ht="12.75" customHeight="1" x14ac:dyDescent="0.2">
      <c r="A51" s="83" t="s">
        <v>143</v>
      </c>
      <c r="B51" s="83">
        <v>19</v>
      </c>
      <c r="C51" s="84">
        <v>731.93888949999996</v>
      </c>
      <c r="D51" s="84">
        <v>726.21378206999998</v>
      </c>
      <c r="E51" s="84">
        <v>123.1852281</v>
      </c>
      <c r="F51" s="84">
        <v>123.1852281</v>
      </c>
    </row>
    <row r="52" spans="1:6" ht="12.75" customHeight="1" x14ac:dyDescent="0.2">
      <c r="A52" s="83" t="s">
        <v>143</v>
      </c>
      <c r="B52" s="83">
        <v>20</v>
      </c>
      <c r="C52" s="84">
        <v>703.98437234000005</v>
      </c>
      <c r="D52" s="84">
        <v>702.47178901999996</v>
      </c>
      <c r="E52" s="84">
        <v>119.1579528</v>
      </c>
      <c r="F52" s="84">
        <v>119.1579528</v>
      </c>
    </row>
    <row r="53" spans="1:6" ht="12.75" customHeight="1" x14ac:dyDescent="0.2">
      <c r="A53" s="83" t="s">
        <v>143</v>
      </c>
      <c r="B53" s="83">
        <v>21</v>
      </c>
      <c r="C53" s="84">
        <v>683.85765356000002</v>
      </c>
      <c r="D53" s="84">
        <v>679.27318996999998</v>
      </c>
      <c r="E53" s="84">
        <v>115.22285161000001</v>
      </c>
      <c r="F53" s="84">
        <v>115.22285161000001</v>
      </c>
    </row>
    <row r="54" spans="1:6" ht="12.75" customHeight="1" x14ac:dyDescent="0.2">
      <c r="A54" s="83" t="s">
        <v>143</v>
      </c>
      <c r="B54" s="83">
        <v>22</v>
      </c>
      <c r="C54" s="84">
        <v>655.65304996999998</v>
      </c>
      <c r="D54" s="84">
        <v>650.71188194000001</v>
      </c>
      <c r="E54" s="84">
        <v>110.37809194</v>
      </c>
      <c r="F54" s="84">
        <v>110.37809194</v>
      </c>
    </row>
    <row r="55" spans="1:6" ht="12.75" customHeight="1" x14ac:dyDescent="0.2">
      <c r="A55" s="83" t="s">
        <v>143</v>
      </c>
      <c r="B55" s="83">
        <v>23</v>
      </c>
      <c r="C55" s="84">
        <v>667.34832644000005</v>
      </c>
      <c r="D55" s="84">
        <v>661.06494191000002</v>
      </c>
      <c r="E55" s="84">
        <v>112.13424706000001</v>
      </c>
      <c r="F55" s="84">
        <v>112.13424706000001</v>
      </c>
    </row>
    <row r="56" spans="1:6" ht="12.75" customHeight="1" x14ac:dyDescent="0.2">
      <c r="A56" s="83" t="s">
        <v>143</v>
      </c>
      <c r="B56" s="83">
        <v>24</v>
      </c>
      <c r="C56" s="84">
        <v>750.71900827000002</v>
      </c>
      <c r="D56" s="84">
        <v>745.0601097</v>
      </c>
      <c r="E56" s="84">
        <v>126.38206796</v>
      </c>
      <c r="F56" s="84">
        <v>126.38206796</v>
      </c>
    </row>
    <row r="57" spans="1:6" ht="12.75" customHeight="1" x14ac:dyDescent="0.2">
      <c r="A57" s="83" t="s">
        <v>144</v>
      </c>
      <c r="B57" s="83">
        <v>1</v>
      </c>
      <c r="C57" s="84">
        <v>805.52902762999997</v>
      </c>
      <c r="D57" s="84">
        <v>798.40112620000002</v>
      </c>
      <c r="E57" s="84">
        <v>135.43012715</v>
      </c>
      <c r="F57" s="84">
        <v>135.43012715</v>
      </c>
    </row>
    <row r="58" spans="1:6" ht="12.75" customHeight="1" x14ac:dyDescent="0.2">
      <c r="A58" s="83" t="s">
        <v>144</v>
      </c>
      <c r="B58" s="83">
        <v>2</v>
      </c>
      <c r="C58" s="84">
        <v>859.09113247000005</v>
      </c>
      <c r="D58" s="84">
        <v>850.37906342999997</v>
      </c>
      <c r="E58" s="84">
        <v>144.24697173999999</v>
      </c>
      <c r="F58" s="84">
        <v>144.24697173999999</v>
      </c>
    </row>
    <row r="59" spans="1:6" ht="12.75" customHeight="1" x14ac:dyDescent="0.2">
      <c r="A59" s="83" t="s">
        <v>144</v>
      </c>
      <c r="B59" s="83">
        <v>3</v>
      </c>
      <c r="C59" s="84">
        <v>884.39348788999996</v>
      </c>
      <c r="D59" s="84">
        <v>883.28662510000004</v>
      </c>
      <c r="E59" s="84">
        <v>149.82897195999999</v>
      </c>
      <c r="F59" s="84">
        <v>149.82897195999999</v>
      </c>
    </row>
    <row r="60" spans="1:6" ht="12.75" customHeight="1" x14ac:dyDescent="0.2">
      <c r="A60" s="83" t="s">
        <v>144</v>
      </c>
      <c r="B60" s="83">
        <v>4</v>
      </c>
      <c r="C60" s="84">
        <v>919.09379656999999</v>
      </c>
      <c r="D60" s="84">
        <v>910.75806665000005</v>
      </c>
      <c r="E60" s="84">
        <v>154.48886121000001</v>
      </c>
      <c r="F60" s="84">
        <v>154.48886121000001</v>
      </c>
    </row>
    <row r="61" spans="1:6" ht="12.75" customHeight="1" x14ac:dyDescent="0.2">
      <c r="A61" s="83" t="s">
        <v>144</v>
      </c>
      <c r="B61" s="83">
        <v>5</v>
      </c>
      <c r="C61" s="84">
        <v>930.08196633</v>
      </c>
      <c r="D61" s="84">
        <v>923.24594047999994</v>
      </c>
      <c r="E61" s="84">
        <v>156.60713770000001</v>
      </c>
      <c r="F61" s="84">
        <v>156.60713770000001</v>
      </c>
    </row>
    <row r="62" spans="1:6" ht="12.75" customHeight="1" x14ac:dyDescent="0.2">
      <c r="A62" s="83" t="s">
        <v>144</v>
      </c>
      <c r="B62" s="83">
        <v>6</v>
      </c>
      <c r="C62" s="84">
        <v>936.47012334999999</v>
      </c>
      <c r="D62" s="84">
        <v>927.12620496</v>
      </c>
      <c r="E62" s="84">
        <v>157.26533405999999</v>
      </c>
      <c r="F62" s="84">
        <v>157.26533405999999</v>
      </c>
    </row>
    <row r="63" spans="1:6" ht="12.75" customHeight="1" x14ac:dyDescent="0.2">
      <c r="A63" s="83" t="s">
        <v>144</v>
      </c>
      <c r="B63" s="83">
        <v>7</v>
      </c>
      <c r="C63" s="84">
        <v>918.40802407000001</v>
      </c>
      <c r="D63" s="84">
        <v>903.84122312</v>
      </c>
      <c r="E63" s="84">
        <v>153.31558004999999</v>
      </c>
      <c r="F63" s="84">
        <v>153.31558004999999</v>
      </c>
    </row>
    <row r="64" spans="1:6" ht="12.75" customHeight="1" x14ac:dyDescent="0.2">
      <c r="A64" s="83" t="s">
        <v>144</v>
      </c>
      <c r="B64" s="83">
        <v>8</v>
      </c>
      <c r="C64" s="84">
        <v>875.99661426</v>
      </c>
      <c r="D64" s="84">
        <v>866.97440661999997</v>
      </c>
      <c r="E64" s="84">
        <v>147.06198459999999</v>
      </c>
      <c r="F64" s="84">
        <v>147.06198459999999</v>
      </c>
    </row>
    <row r="65" spans="1:6" ht="12.75" customHeight="1" x14ac:dyDescent="0.2">
      <c r="A65" s="83" t="s">
        <v>144</v>
      </c>
      <c r="B65" s="83">
        <v>9</v>
      </c>
      <c r="C65" s="84">
        <v>820.04720791</v>
      </c>
      <c r="D65" s="84">
        <v>805.85371192000002</v>
      </c>
      <c r="E65" s="84">
        <v>136.69428447999999</v>
      </c>
      <c r="F65" s="84">
        <v>136.69428447999999</v>
      </c>
    </row>
    <row r="66" spans="1:6" ht="12.75" customHeight="1" x14ac:dyDescent="0.2">
      <c r="A66" s="83" t="s">
        <v>144</v>
      </c>
      <c r="B66" s="83">
        <v>10</v>
      </c>
      <c r="C66" s="84">
        <v>775.00451333000001</v>
      </c>
      <c r="D66" s="84">
        <v>764.94083422999995</v>
      </c>
      <c r="E66" s="84">
        <v>129.75436912999999</v>
      </c>
      <c r="F66" s="84">
        <v>129.75436912999999</v>
      </c>
    </row>
    <row r="67" spans="1:6" ht="12.75" customHeight="1" x14ac:dyDescent="0.2">
      <c r="A67" s="83" t="s">
        <v>144</v>
      </c>
      <c r="B67" s="83">
        <v>11</v>
      </c>
      <c r="C67" s="84">
        <v>747.85561748999999</v>
      </c>
      <c r="D67" s="84">
        <v>739.49310050999998</v>
      </c>
      <c r="E67" s="84">
        <v>125.43775470999999</v>
      </c>
      <c r="F67" s="84">
        <v>125.43775470999999</v>
      </c>
    </row>
    <row r="68" spans="1:6" ht="12.75" customHeight="1" x14ac:dyDescent="0.2">
      <c r="A68" s="83" t="s">
        <v>144</v>
      </c>
      <c r="B68" s="83">
        <v>12</v>
      </c>
      <c r="C68" s="84">
        <v>733.77124767999999</v>
      </c>
      <c r="D68" s="84">
        <v>721.53213803999995</v>
      </c>
      <c r="E68" s="84">
        <v>122.3910964</v>
      </c>
      <c r="F68" s="84">
        <v>122.3910964</v>
      </c>
    </row>
    <row r="69" spans="1:6" ht="12.75" customHeight="1" x14ac:dyDescent="0.2">
      <c r="A69" s="83" t="s">
        <v>144</v>
      </c>
      <c r="B69" s="83">
        <v>13</v>
      </c>
      <c r="C69" s="84">
        <v>755.75832161000005</v>
      </c>
      <c r="D69" s="84">
        <v>742.52801105000003</v>
      </c>
      <c r="E69" s="84">
        <v>125.95255649000001</v>
      </c>
      <c r="F69" s="84">
        <v>125.95255649000001</v>
      </c>
    </row>
    <row r="70" spans="1:6" ht="12.75" customHeight="1" x14ac:dyDescent="0.2">
      <c r="A70" s="83" t="s">
        <v>144</v>
      </c>
      <c r="B70" s="83">
        <v>14</v>
      </c>
      <c r="C70" s="84">
        <v>747.79873368000005</v>
      </c>
      <c r="D70" s="84">
        <v>732.99685065000006</v>
      </c>
      <c r="E70" s="84">
        <v>124.33581746</v>
      </c>
      <c r="F70" s="84">
        <v>124.33581746</v>
      </c>
    </row>
    <row r="71" spans="1:6" ht="12.75" customHeight="1" x14ac:dyDescent="0.2">
      <c r="A71" s="83" t="s">
        <v>144</v>
      </c>
      <c r="B71" s="83">
        <v>15</v>
      </c>
      <c r="C71" s="84">
        <v>753.85146626999995</v>
      </c>
      <c r="D71" s="84">
        <v>743.73575091999999</v>
      </c>
      <c r="E71" s="84">
        <v>126.15742139</v>
      </c>
      <c r="F71" s="84">
        <v>126.15742139</v>
      </c>
    </row>
    <row r="72" spans="1:6" ht="12.75" customHeight="1" x14ac:dyDescent="0.2">
      <c r="A72" s="83" t="s">
        <v>144</v>
      </c>
      <c r="B72" s="83">
        <v>16</v>
      </c>
      <c r="C72" s="84">
        <v>726.76559804999999</v>
      </c>
      <c r="D72" s="84">
        <v>716.92436720000001</v>
      </c>
      <c r="E72" s="84">
        <v>121.60949556</v>
      </c>
      <c r="F72" s="84">
        <v>121.60949556</v>
      </c>
    </row>
    <row r="73" spans="1:6" ht="12.75" customHeight="1" x14ac:dyDescent="0.2">
      <c r="A73" s="83" t="s">
        <v>144</v>
      </c>
      <c r="B73" s="83">
        <v>17</v>
      </c>
      <c r="C73" s="84">
        <v>690.54244262999998</v>
      </c>
      <c r="D73" s="84">
        <v>670.18172096000001</v>
      </c>
      <c r="E73" s="84">
        <v>113.68069597</v>
      </c>
      <c r="F73" s="84">
        <v>113.68069597</v>
      </c>
    </row>
    <row r="74" spans="1:6" ht="12.75" customHeight="1" x14ac:dyDescent="0.2">
      <c r="A74" s="83" t="s">
        <v>144</v>
      </c>
      <c r="B74" s="83">
        <v>18</v>
      </c>
      <c r="C74" s="84">
        <v>682.03081063000002</v>
      </c>
      <c r="D74" s="84">
        <v>671.59848309999995</v>
      </c>
      <c r="E74" s="84">
        <v>113.92101661</v>
      </c>
      <c r="F74" s="84">
        <v>113.92101661</v>
      </c>
    </row>
    <row r="75" spans="1:6" ht="12.75" customHeight="1" x14ac:dyDescent="0.2">
      <c r="A75" s="83" t="s">
        <v>144</v>
      </c>
      <c r="B75" s="83">
        <v>19</v>
      </c>
      <c r="C75" s="84">
        <v>684.21461377000003</v>
      </c>
      <c r="D75" s="84">
        <v>674.93899347000001</v>
      </c>
      <c r="E75" s="84">
        <v>114.48765628</v>
      </c>
      <c r="F75" s="84">
        <v>114.48765628</v>
      </c>
    </row>
    <row r="76" spans="1:6" ht="12.75" customHeight="1" x14ac:dyDescent="0.2">
      <c r="A76" s="83" t="s">
        <v>144</v>
      </c>
      <c r="B76" s="83">
        <v>20</v>
      </c>
      <c r="C76" s="84">
        <v>660.67638373</v>
      </c>
      <c r="D76" s="84">
        <v>652.85017849999997</v>
      </c>
      <c r="E76" s="84">
        <v>110.74080407</v>
      </c>
      <c r="F76" s="84">
        <v>110.74080407</v>
      </c>
    </row>
    <row r="77" spans="1:6" ht="12.75" customHeight="1" x14ac:dyDescent="0.2">
      <c r="A77" s="83" t="s">
        <v>144</v>
      </c>
      <c r="B77" s="83">
        <v>21</v>
      </c>
      <c r="C77" s="84">
        <v>648.35656461999997</v>
      </c>
      <c r="D77" s="84">
        <v>640.71188752</v>
      </c>
      <c r="E77" s="84">
        <v>108.68182615000001</v>
      </c>
      <c r="F77" s="84">
        <v>108.68182615000001</v>
      </c>
    </row>
    <row r="78" spans="1:6" ht="12.75" customHeight="1" x14ac:dyDescent="0.2">
      <c r="A78" s="83" t="s">
        <v>144</v>
      </c>
      <c r="B78" s="83">
        <v>22</v>
      </c>
      <c r="C78" s="84">
        <v>649.15498916000001</v>
      </c>
      <c r="D78" s="84">
        <v>640.80223672</v>
      </c>
      <c r="E78" s="84">
        <v>108.69715178</v>
      </c>
      <c r="F78" s="84">
        <v>108.69715178</v>
      </c>
    </row>
    <row r="79" spans="1:6" ht="12.75" customHeight="1" x14ac:dyDescent="0.2">
      <c r="A79" s="83" t="s">
        <v>144</v>
      </c>
      <c r="B79" s="83">
        <v>23</v>
      </c>
      <c r="C79" s="84">
        <v>663.83953867000002</v>
      </c>
      <c r="D79" s="84">
        <v>651.28551644000004</v>
      </c>
      <c r="E79" s="84">
        <v>110.47539565</v>
      </c>
      <c r="F79" s="84">
        <v>110.47539565</v>
      </c>
    </row>
    <row r="80" spans="1:6" ht="12.75" customHeight="1" x14ac:dyDescent="0.2">
      <c r="A80" s="83" t="s">
        <v>144</v>
      </c>
      <c r="B80" s="83">
        <v>24</v>
      </c>
      <c r="C80" s="84">
        <v>750.4734823</v>
      </c>
      <c r="D80" s="84">
        <v>737.75569327000005</v>
      </c>
      <c r="E80" s="84">
        <v>125.1430441</v>
      </c>
      <c r="F80" s="84">
        <v>125.1430441</v>
      </c>
    </row>
    <row r="81" spans="1:6" ht="12.75" customHeight="1" x14ac:dyDescent="0.2">
      <c r="A81" s="83" t="s">
        <v>145</v>
      </c>
      <c r="B81" s="83">
        <v>1</v>
      </c>
      <c r="C81" s="84">
        <v>893.70650265999996</v>
      </c>
      <c r="D81" s="84">
        <v>878.29455266000002</v>
      </c>
      <c r="E81" s="84">
        <v>148.98218331999999</v>
      </c>
      <c r="F81" s="84">
        <v>148.98218331999999</v>
      </c>
    </row>
    <row r="82" spans="1:6" ht="12.75" customHeight="1" x14ac:dyDescent="0.2">
      <c r="A82" s="83" t="s">
        <v>145</v>
      </c>
      <c r="B82" s="83">
        <v>2</v>
      </c>
      <c r="C82" s="84">
        <v>932.80716109000002</v>
      </c>
      <c r="D82" s="84">
        <v>922.51224767999997</v>
      </c>
      <c r="E82" s="84">
        <v>156.48268383000001</v>
      </c>
      <c r="F82" s="84">
        <v>156.48268383000001</v>
      </c>
    </row>
    <row r="83" spans="1:6" ht="12.75" customHeight="1" x14ac:dyDescent="0.2">
      <c r="A83" s="83" t="s">
        <v>145</v>
      </c>
      <c r="B83" s="83">
        <v>3</v>
      </c>
      <c r="C83" s="84">
        <v>961.00076422999996</v>
      </c>
      <c r="D83" s="84">
        <v>947.21306953999999</v>
      </c>
      <c r="E83" s="84">
        <v>160.67260207999999</v>
      </c>
      <c r="F83" s="84">
        <v>160.67260207999999</v>
      </c>
    </row>
    <row r="84" spans="1:6" ht="12.75" customHeight="1" x14ac:dyDescent="0.2">
      <c r="A84" s="83" t="s">
        <v>145</v>
      </c>
      <c r="B84" s="83">
        <v>4</v>
      </c>
      <c r="C84" s="84">
        <v>955.58460765999996</v>
      </c>
      <c r="D84" s="84">
        <v>945.85688591999997</v>
      </c>
      <c r="E84" s="84">
        <v>160.44255716000001</v>
      </c>
      <c r="F84" s="84">
        <v>160.44255716000001</v>
      </c>
    </row>
    <row r="85" spans="1:6" ht="12.75" customHeight="1" x14ac:dyDescent="0.2">
      <c r="A85" s="83" t="s">
        <v>145</v>
      </c>
      <c r="B85" s="83">
        <v>5</v>
      </c>
      <c r="C85" s="84">
        <v>948.92082058000005</v>
      </c>
      <c r="D85" s="84">
        <v>939.89946148000001</v>
      </c>
      <c r="E85" s="84">
        <v>159.43201907</v>
      </c>
      <c r="F85" s="84">
        <v>159.43201907</v>
      </c>
    </row>
    <row r="86" spans="1:6" ht="12.75" customHeight="1" x14ac:dyDescent="0.2">
      <c r="A86" s="83" t="s">
        <v>145</v>
      </c>
      <c r="B86" s="83">
        <v>6</v>
      </c>
      <c r="C86" s="84">
        <v>920.99785958999996</v>
      </c>
      <c r="D86" s="84">
        <v>911.39101948999996</v>
      </c>
      <c r="E86" s="84">
        <v>154.59622689</v>
      </c>
      <c r="F86" s="84">
        <v>154.59622689</v>
      </c>
    </row>
    <row r="87" spans="1:6" ht="12.75" customHeight="1" x14ac:dyDescent="0.2">
      <c r="A87" s="83" t="s">
        <v>145</v>
      </c>
      <c r="B87" s="83">
        <v>7</v>
      </c>
      <c r="C87" s="84">
        <v>907.80041403999996</v>
      </c>
      <c r="D87" s="84">
        <v>897.38329558999999</v>
      </c>
      <c r="E87" s="84">
        <v>152.22014328</v>
      </c>
      <c r="F87" s="84">
        <v>152.22014328</v>
      </c>
    </row>
    <row r="88" spans="1:6" ht="12.75" customHeight="1" x14ac:dyDescent="0.2">
      <c r="A88" s="83" t="s">
        <v>145</v>
      </c>
      <c r="B88" s="83">
        <v>8</v>
      </c>
      <c r="C88" s="84">
        <v>873.95283973999994</v>
      </c>
      <c r="D88" s="84">
        <v>863.83342057000004</v>
      </c>
      <c r="E88" s="84">
        <v>146.52918958999999</v>
      </c>
      <c r="F88" s="84">
        <v>146.52918958999999</v>
      </c>
    </row>
    <row r="89" spans="1:6" ht="12.75" customHeight="1" x14ac:dyDescent="0.2">
      <c r="A89" s="83" t="s">
        <v>145</v>
      </c>
      <c r="B89" s="83">
        <v>9</v>
      </c>
      <c r="C89" s="84">
        <v>846.75858368000002</v>
      </c>
      <c r="D89" s="84">
        <v>835.49700959999996</v>
      </c>
      <c r="E89" s="84">
        <v>141.72257845999999</v>
      </c>
      <c r="F89" s="84">
        <v>141.72257845999999</v>
      </c>
    </row>
    <row r="90" spans="1:6" ht="12.75" customHeight="1" x14ac:dyDescent="0.2">
      <c r="A90" s="83" t="s">
        <v>145</v>
      </c>
      <c r="B90" s="83">
        <v>10</v>
      </c>
      <c r="C90" s="84">
        <v>831.42319837000002</v>
      </c>
      <c r="D90" s="84">
        <v>819.58801209000001</v>
      </c>
      <c r="E90" s="84">
        <v>139.02398812999999</v>
      </c>
      <c r="F90" s="84">
        <v>139.02398812999999</v>
      </c>
    </row>
    <row r="91" spans="1:6" ht="12.75" customHeight="1" x14ac:dyDescent="0.2">
      <c r="A91" s="83" t="s">
        <v>145</v>
      </c>
      <c r="B91" s="83">
        <v>11</v>
      </c>
      <c r="C91" s="84">
        <v>797.79627000000005</v>
      </c>
      <c r="D91" s="84">
        <v>788.44871554999997</v>
      </c>
      <c r="E91" s="84">
        <v>133.74193284</v>
      </c>
      <c r="F91" s="84">
        <v>133.74193284</v>
      </c>
    </row>
    <row r="92" spans="1:6" ht="12.75" customHeight="1" x14ac:dyDescent="0.2">
      <c r="A92" s="83" t="s">
        <v>145</v>
      </c>
      <c r="B92" s="83">
        <v>12</v>
      </c>
      <c r="C92" s="84">
        <v>753.01962175000006</v>
      </c>
      <c r="D92" s="84">
        <v>744.90503149000006</v>
      </c>
      <c r="E92" s="84">
        <v>126.35576256</v>
      </c>
      <c r="F92" s="84">
        <v>126.35576256</v>
      </c>
    </row>
    <row r="93" spans="1:6" ht="12.75" customHeight="1" x14ac:dyDescent="0.2">
      <c r="A93" s="83" t="s">
        <v>145</v>
      </c>
      <c r="B93" s="83">
        <v>13</v>
      </c>
      <c r="C93" s="84">
        <v>734.33547755999996</v>
      </c>
      <c r="D93" s="84">
        <v>719.30912121999995</v>
      </c>
      <c r="E93" s="84">
        <v>122.01401344999999</v>
      </c>
      <c r="F93" s="84">
        <v>122.01401344999999</v>
      </c>
    </row>
    <row r="94" spans="1:6" ht="12.75" customHeight="1" x14ac:dyDescent="0.2">
      <c r="A94" s="83" t="s">
        <v>145</v>
      </c>
      <c r="B94" s="83">
        <v>14</v>
      </c>
      <c r="C94" s="84">
        <v>729.59533699999997</v>
      </c>
      <c r="D94" s="84">
        <v>720.58883584</v>
      </c>
      <c r="E94" s="84">
        <v>122.23108718</v>
      </c>
      <c r="F94" s="84">
        <v>122.23108718</v>
      </c>
    </row>
    <row r="95" spans="1:6" ht="12.75" customHeight="1" x14ac:dyDescent="0.2">
      <c r="A95" s="83" t="s">
        <v>145</v>
      </c>
      <c r="B95" s="83">
        <v>15</v>
      </c>
      <c r="C95" s="84">
        <v>730.01909272</v>
      </c>
      <c r="D95" s="84">
        <v>721.31502888</v>
      </c>
      <c r="E95" s="84">
        <v>122.35426889</v>
      </c>
      <c r="F95" s="84">
        <v>122.35426889</v>
      </c>
    </row>
    <row r="96" spans="1:6" ht="12.75" customHeight="1" x14ac:dyDescent="0.2">
      <c r="A96" s="83" t="s">
        <v>145</v>
      </c>
      <c r="B96" s="83">
        <v>16</v>
      </c>
      <c r="C96" s="84">
        <v>691.83231283999999</v>
      </c>
      <c r="D96" s="84">
        <v>684.39732390999995</v>
      </c>
      <c r="E96" s="84">
        <v>116.09204140999999</v>
      </c>
      <c r="F96" s="84">
        <v>116.09204140999999</v>
      </c>
    </row>
    <row r="97" spans="1:6" ht="12.75" customHeight="1" x14ac:dyDescent="0.2">
      <c r="A97" s="83" t="s">
        <v>145</v>
      </c>
      <c r="B97" s="83">
        <v>17</v>
      </c>
      <c r="C97" s="84">
        <v>650.01005468000005</v>
      </c>
      <c r="D97" s="84">
        <v>640.83680444000004</v>
      </c>
      <c r="E97" s="84">
        <v>108.70301539</v>
      </c>
      <c r="F97" s="84">
        <v>108.70301539</v>
      </c>
    </row>
    <row r="98" spans="1:6" ht="12.75" customHeight="1" x14ac:dyDescent="0.2">
      <c r="A98" s="83" t="s">
        <v>145</v>
      </c>
      <c r="B98" s="83">
        <v>18</v>
      </c>
      <c r="C98" s="84">
        <v>662.49998505999997</v>
      </c>
      <c r="D98" s="84">
        <v>653.25558254999999</v>
      </c>
      <c r="E98" s="84">
        <v>110.80957141</v>
      </c>
      <c r="F98" s="84">
        <v>110.80957141</v>
      </c>
    </row>
    <row r="99" spans="1:6" ht="12.75" customHeight="1" x14ac:dyDescent="0.2">
      <c r="A99" s="83" t="s">
        <v>145</v>
      </c>
      <c r="B99" s="83">
        <v>19</v>
      </c>
      <c r="C99" s="84">
        <v>660.99473897999997</v>
      </c>
      <c r="D99" s="84">
        <v>653.16085492000002</v>
      </c>
      <c r="E99" s="84">
        <v>110.79350307999999</v>
      </c>
      <c r="F99" s="84">
        <v>110.79350307999999</v>
      </c>
    </row>
    <row r="100" spans="1:6" ht="12.75" customHeight="1" x14ac:dyDescent="0.2">
      <c r="A100" s="83" t="s">
        <v>145</v>
      </c>
      <c r="B100" s="83">
        <v>20</v>
      </c>
      <c r="C100" s="84">
        <v>674.68783022000002</v>
      </c>
      <c r="D100" s="84">
        <v>667.04267948999995</v>
      </c>
      <c r="E100" s="84">
        <v>113.14823079999999</v>
      </c>
      <c r="F100" s="84">
        <v>113.14823079999999</v>
      </c>
    </row>
    <row r="101" spans="1:6" ht="12.75" customHeight="1" x14ac:dyDescent="0.2">
      <c r="A101" s="83" t="s">
        <v>145</v>
      </c>
      <c r="B101" s="83">
        <v>21</v>
      </c>
      <c r="C101" s="84">
        <v>734.26388559999998</v>
      </c>
      <c r="D101" s="84">
        <v>726.2298882</v>
      </c>
      <c r="E101" s="84">
        <v>123.18796012999999</v>
      </c>
      <c r="F101" s="84">
        <v>123.18796012999999</v>
      </c>
    </row>
    <row r="102" spans="1:6" ht="12.75" customHeight="1" x14ac:dyDescent="0.2">
      <c r="A102" s="83" t="s">
        <v>145</v>
      </c>
      <c r="B102" s="83">
        <v>22</v>
      </c>
      <c r="C102" s="84">
        <v>654.02069885000003</v>
      </c>
      <c r="D102" s="84">
        <v>645.12868641</v>
      </c>
      <c r="E102" s="84">
        <v>109.43103305</v>
      </c>
      <c r="F102" s="84">
        <v>109.43103305</v>
      </c>
    </row>
    <row r="103" spans="1:6" ht="12.75" customHeight="1" x14ac:dyDescent="0.2">
      <c r="A103" s="83" t="s">
        <v>145</v>
      </c>
      <c r="B103" s="83">
        <v>23</v>
      </c>
      <c r="C103" s="84">
        <v>620.78262503999997</v>
      </c>
      <c r="D103" s="84">
        <v>614.98716794999996</v>
      </c>
      <c r="E103" s="84">
        <v>104.31822754</v>
      </c>
      <c r="F103" s="84">
        <v>104.31822754</v>
      </c>
    </row>
    <row r="104" spans="1:6" ht="12.75" customHeight="1" x14ac:dyDescent="0.2">
      <c r="A104" s="83" t="s">
        <v>145</v>
      </c>
      <c r="B104" s="83">
        <v>24</v>
      </c>
      <c r="C104" s="84">
        <v>732.48834447000002</v>
      </c>
      <c r="D104" s="84">
        <v>724.43220212000006</v>
      </c>
      <c r="E104" s="84">
        <v>122.88302462</v>
      </c>
      <c r="F104" s="84">
        <v>122.88302462</v>
      </c>
    </row>
    <row r="105" spans="1:6" ht="12.75" customHeight="1" x14ac:dyDescent="0.2">
      <c r="A105" s="83" t="s">
        <v>146</v>
      </c>
      <c r="B105" s="83">
        <v>1</v>
      </c>
      <c r="C105" s="84">
        <v>872.56609489000004</v>
      </c>
      <c r="D105" s="84">
        <v>863.56099373999996</v>
      </c>
      <c r="E105" s="84">
        <v>146.48297873000001</v>
      </c>
      <c r="F105" s="84">
        <v>146.48297873000001</v>
      </c>
    </row>
    <row r="106" spans="1:6" ht="12.75" customHeight="1" x14ac:dyDescent="0.2">
      <c r="A106" s="83" t="s">
        <v>146</v>
      </c>
      <c r="B106" s="83">
        <v>2</v>
      </c>
      <c r="C106" s="84">
        <v>942.80443171000002</v>
      </c>
      <c r="D106" s="84">
        <v>932.39918355999998</v>
      </c>
      <c r="E106" s="84">
        <v>158.15977187999999</v>
      </c>
      <c r="F106" s="84">
        <v>158.15977187999999</v>
      </c>
    </row>
    <row r="107" spans="1:6" ht="12.75" customHeight="1" x14ac:dyDescent="0.2">
      <c r="A107" s="83" t="s">
        <v>146</v>
      </c>
      <c r="B107" s="83">
        <v>3</v>
      </c>
      <c r="C107" s="84">
        <v>961.91457613</v>
      </c>
      <c r="D107" s="84">
        <v>943.72358828999995</v>
      </c>
      <c r="E107" s="84">
        <v>160.08069298000001</v>
      </c>
      <c r="F107" s="84">
        <v>160.08069298000001</v>
      </c>
    </row>
    <row r="108" spans="1:6" ht="12.75" customHeight="1" x14ac:dyDescent="0.2">
      <c r="A108" s="83" t="s">
        <v>146</v>
      </c>
      <c r="B108" s="83">
        <v>4</v>
      </c>
      <c r="C108" s="84">
        <v>952.82502309999995</v>
      </c>
      <c r="D108" s="84">
        <v>942.94353371</v>
      </c>
      <c r="E108" s="84">
        <v>159.94837491999999</v>
      </c>
      <c r="F108" s="84">
        <v>159.94837491999999</v>
      </c>
    </row>
    <row r="109" spans="1:6" ht="12.75" customHeight="1" x14ac:dyDescent="0.2">
      <c r="A109" s="83" t="s">
        <v>146</v>
      </c>
      <c r="B109" s="83">
        <v>5</v>
      </c>
      <c r="C109" s="84">
        <v>944.31232351999995</v>
      </c>
      <c r="D109" s="84">
        <v>937.13419333000002</v>
      </c>
      <c r="E109" s="84">
        <v>158.96295584000001</v>
      </c>
      <c r="F109" s="84">
        <v>158.96295584000001</v>
      </c>
    </row>
    <row r="110" spans="1:6" ht="12.75" customHeight="1" x14ac:dyDescent="0.2">
      <c r="A110" s="83" t="s">
        <v>146</v>
      </c>
      <c r="B110" s="83">
        <v>6</v>
      </c>
      <c r="C110" s="84">
        <v>923.53797096999995</v>
      </c>
      <c r="D110" s="84">
        <v>914.40572989999998</v>
      </c>
      <c r="E110" s="84">
        <v>155.10760218999999</v>
      </c>
      <c r="F110" s="84">
        <v>155.10760218999999</v>
      </c>
    </row>
    <row r="111" spans="1:6" ht="12.75" customHeight="1" x14ac:dyDescent="0.2">
      <c r="A111" s="83" t="s">
        <v>146</v>
      </c>
      <c r="B111" s="83">
        <v>7</v>
      </c>
      <c r="C111" s="84">
        <v>899.73955636999995</v>
      </c>
      <c r="D111" s="84">
        <v>889.23732009000003</v>
      </c>
      <c r="E111" s="84">
        <v>150.83836855999999</v>
      </c>
      <c r="F111" s="84">
        <v>150.83836855999999</v>
      </c>
    </row>
    <row r="112" spans="1:6" ht="12.75" customHeight="1" x14ac:dyDescent="0.2">
      <c r="A112" s="83" t="s">
        <v>146</v>
      </c>
      <c r="B112" s="83">
        <v>8</v>
      </c>
      <c r="C112" s="84">
        <v>835.35682391</v>
      </c>
      <c r="D112" s="84">
        <v>827.38261027999999</v>
      </c>
      <c r="E112" s="84">
        <v>140.34615989</v>
      </c>
      <c r="F112" s="84">
        <v>140.34615989</v>
      </c>
    </row>
    <row r="113" spans="1:6" ht="12.75" customHeight="1" x14ac:dyDescent="0.2">
      <c r="A113" s="83" t="s">
        <v>146</v>
      </c>
      <c r="B113" s="83">
        <v>9</v>
      </c>
      <c r="C113" s="84">
        <v>797.31657714999994</v>
      </c>
      <c r="D113" s="84">
        <v>787.37229614</v>
      </c>
      <c r="E113" s="84">
        <v>133.55934339999999</v>
      </c>
      <c r="F113" s="84">
        <v>133.55934339999999</v>
      </c>
    </row>
    <row r="114" spans="1:6" ht="12.75" customHeight="1" x14ac:dyDescent="0.2">
      <c r="A114" s="83" t="s">
        <v>146</v>
      </c>
      <c r="B114" s="83">
        <v>10</v>
      </c>
      <c r="C114" s="84">
        <v>779.25075383000001</v>
      </c>
      <c r="D114" s="84">
        <v>772.00247640999999</v>
      </c>
      <c r="E114" s="84">
        <v>130.95221201000001</v>
      </c>
      <c r="F114" s="84">
        <v>130.95221201000001</v>
      </c>
    </row>
    <row r="115" spans="1:6" ht="12.75" customHeight="1" x14ac:dyDescent="0.2">
      <c r="A115" s="83" t="s">
        <v>146</v>
      </c>
      <c r="B115" s="83">
        <v>11</v>
      </c>
      <c r="C115" s="84">
        <v>761.22287231999996</v>
      </c>
      <c r="D115" s="84">
        <v>760.02175466000006</v>
      </c>
      <c r="E115" s="84">
        <v>128.91996202999999</v>
      </c>
      <c r="F115" s="84">
        <v>128.91996202999999</v>
      </c>
    </row>
    <row r="116" spans="1:6" ht="12.75" customHeight="1" x14ac:dyDescent="0.2">
      <c r="A116" s="83" t="s">
        <v>146</v>
      </c>
      <c r="B116" s="83">
        <v>12</v>
      </c>
      <c r="C116" s="84">
        <v>747.28219835000004</v>
      </c>
      <c r="D116" s="84">
        <v>739.38003782999999</v>
      </c>
      <c r="E116" s="84">
        <v>125.41857627</v>
      </c>
      <c r="F116" s="84">
        <v>125.41857627</v>
      </c>
    </row>
    <row r="117" spans="1:6" ht="12.75" customHeight="1" x14ac:dyDescent="0.2">
      <c r="A117" s="83" t="s">
        <v>146</v>
      </c>
      <c r="B117" s="83">
        <v>13</v>
      </c>
      <c r="C117" s="84">
        <v>754.48858734999999</v>
      </c>
      <c r="D117" s="84">
        <v>746.49456025999996</v>
      </c>
      <c r="E117" s="84">
        <v>126.62538904</v>
      </c>
      <c r="F117" s="84">
        <v>126.62538904</v>
      </c>
    </row>
    <row r="118" spans="1:6" ht="12.75" customHeight="1" x14ac:dyDescent="0.2">
      <c r="A118" s="83" t="s">
        <v>146</v>
      </c>
      <c r="B118" s="83">
        <v>14</v>
      </c>
      <c r="C118" s="84">
        <v>751.92904152000006</v>
      </c>
      <c r="D118" s="84">
        <v>744.33613059000004</v>
      </c>
      <c r="E118" s="84">
        <v>126.2592618</v>
      </c>
      <c r="F118" s="84">
        <v>126.2592618</v>
      </c>
    </row>
    <row r="119" spans="1:6" ht="12.75" customHeight="1" x14ac:dyDescent="0.2">
      <c r="A119" s="83" t="s">
        <v>146</v>
      </c>
      <c r="B119" s="83">
        <v>15</v>
      </c>
      <c r="C119" s="84">
        <v>761.33095748000005</v>
      </c>
      <c r="D119" s="84">
        <v>755.27150243000006</v>
      </c>
      <c r="E119" s="84">
        <v>128.11419254</v>
      </c>
      <c r="F119" s="84">
        <v>128.11419254</v>
      </c>
    </row>
    <row r="120" spans="1:6" ht="12.75" customHeight="1" x14ac:dyDescent="0.2">
      <c r="A120" s="83" t="s">
        <v>146</v>
      </c>
      <c r="B120" s="83">
        <v>16</v>
      </c>
      <c r="C120" s="84">
        <v>721.48622206000005</v>
      </c>
      <c r="D120" s="84">
        <v>714.73469870999998</v>
      </c>
      <c r="E120" s="84">
        <v>121.23806938</v>
      </c>
      <c r="F120" s="84">
        <v>121.23806938</v>
      </c>
    </row>
    <row r="121" spans="1:6" ht="12.75" customHeight="1" x14ac:dyDescent="0.2">
      <c r="A121" s="83" t="s">
        <v>146</v>
      </c>
      <c r="B121" s="83">
        <v>17</v>
      </c>
      <c r="C121" s="84">
        <v>674.08703608999997</v>
      </c>
      <c r="D121" s="84">
        <v>672.58587155999999</v>
      </c>
      <c r="E121" s="84">
        <v>114.08850403</v>
      </c>
      <c r="F121" s="84">
        <v>114.08850403</v>
      </c>
    </row>
    <row r="122" spans="1:6" ht="12.75" customHeight="1" x14ac:dyDescent="0.2">
      <c r="A122" s="83" t="s">
        <v>146</v>
      </c>
      <c r="B122" s="83">
        <v>18</v>
      </c>
      <c r="C122" s="84">
        <v>697.15325811000002</v>
      </c>
      <c r="D122" s="84">
        <v>689.74821411999994</v>
      </c>
      <c r="E122" s="84">
        <v>116.99969511</v>
      </c>
      <c r="F122" s="84">
        <v>116.99969511</v>
      </c>
    </row>
    <row r="123" spans="1:6" ht="12.75" customHeight="1" x14ac:dyDescent="0.2">
      <c r="A123" s="83" t="s">
        <v>146</v>
      </c>
      <c r="B123" s="83">
        <v>19</v>
      </c>
      <c r="C123" s="84">
        <v>686.40065777999996</v>
      </c>
      <c r="D123" s="84">
        <v>683.25448546999996</v>
      </c>
      <c r="E123" s="84">
        <v>115.89818552</v>
      </c>
      <c r="F123" s="84">
        <v>115.89818552</v>
      </c>
    </row>
    <row r="124" spans="1:6" ht="12.75" customHeight="1" x14ac:dyDescent="0.2">
      <c r="A124" s="83" t="s">
        <v>146</v>
      </c>
      <c r="B124" s="83">
        <v>20</v>
      </c>
      <c r="C124" s="84">
        <v>672.95362557999999</v>
      </c>
      <c r="D124" s="84">
        <v>668.05856930000004</v>
      </c>
      <c r="E124" s="84">
        <v>113.32055281</v>
      </c>
      <c r="F124" s="84">
        <v>113.32055281</v>
      </c>
    </row>
    <row r="125" spans="1:6" ht="12.75" customHeight="1" x14ac:dyDescent="0.2">
      <c r="A125" s="83" t="s">
        <v>146</v>
      </c>
      <c r="B125" s="83">
        <v>21</v>
      </c>
      <c r="C125" s="84">
        <v>670.35268101999998</v>
      </c>
      <c r="D125" s="84">
        <v>659.62834599999996</v>
      </c>
      <c r="E125" s="84">
        <v>111.89056208</v>
      </c>
      <c r="F125" s="84">
        <v>111.89056208</v>
      </c>
    </row>
    <row r="126" spans="1:6" ht="12.75" customHeight="1" x14ac:dyDescent="0.2">
      <c r="A126" s="83" t="s">
        <v>146</v>
      </c>
      <c r="B126" s="83">
        <v>22</v>
      </c>
      <c r="C126" s="84">
        <v>650.37626813999998</v>
      </c>
      <c r="D126" s="84">
        <v>650.08299309999995</v>
      </c>
      <c r="E126" s="84">
        <v>110.27141562</v>
      </c>
      <c r="F126" s="84">
        <v>110.27141562</v>
      </c>
    </row>
    <row r="127" spans="1:6" ht="12.75" customHeight="1" x14ac:dyDescent="0.2">
      <c r="A127" s="83" t="s">
        <v>146</v>
      </c>
      <c r="B127" s="83">
        <v>23</v>
      </c>
      <c r="C127" s="84">
        <v>664.21636150999996</v>
      </c>
      <c r="D127" s="84">
        <v>656.14338617999999</v>
      </c>
      <c r="E127" s="84">
        <v>111.29941994000001</v>
      </c>
      <c r="F127" s="84">
        <v>111.29941994000001</v>
      </c>
    </row>
    <row r="128" spans="1:6" ht="12.75" customHeight="1" x14ac:dyDescent="0.2">
      <c r="A128" s="83" t="s">
        <v>146</v>
      </c>
      <c r="B128" s="83">
        <v>24</v>
      </c>
      <c r="C128" s="84">
        <v>742.71925009999995</v>
      </c>
      <c r="D128" s="84">
        <v>736.12419909000005</v>
      </c>
      <c r="E128" s="84">
        <v>124.86629917</v>
      </c>
      <c r="F128" s="84">
        <v>124.86629917</v>
      </c>
    </row>
    <row r="129" spans="1:6" ht="12.75" customHeight="1" x14ac:dyDescent="0.2">
      <c r="A129" s="83" t="s">
        <v>147</v>
      </c>
      <c r="B129" s="83">
        <v>1</v>
      </c>
      <c r="C129" s="84">
        <v>825.64038082000002</v>
      </c>
      <c r="D129" s="84">
        <v>816.81530671999997</v>
      </c>
      <c r="E129" s="84">
        <v>138.55366334000001</v>
      </c>
      <c r="F129" s="84">
        <v>138.55366334000001</v>
      </c>
    </row>
    <row r="130" spans="1:6" ht="12.75" customHeight="1" x14ac:dyDescent="0.2">
      <c r="A130" s="83" t="s">
        <v>147</v>
      </c>
      <c r="B130" s="83">
        <v>2</v>
      </c>
      <c r="C130" s="84">
        <v>877.12316308000004</v>
      </c>
      <c r="D130" s="84">
        <v>867.80650919000004</v>
      </c>
      <c r="E130" s="84">
        <v>147.20313139000001</v>
      </c>
      <c r="F130" s="84">
        <v>147.20313139000001</v>
      </c>
    </row>
    <row r="131" spans="1:6" ht="12.75" customHeight="1" x14ac:dyDescent="0.2">
      <c r="A131" s="83" t="s">
        <v>147</v>
      </c>
      <c r="B131" s="83">
        <v>3</v>
      </c>
      <c r="C131" s="84">
        <v>913.87426384000003</v>
      </c>
      <c r="D131" s="84">
        <v>901.74738155</v>
      </c>
      <c r="E131" s="84">
        <v>152.96040866999999</v>
      </c>
      <c r="F131" s="84">
        <v>152.96040866999999</v>
      </c>
    </row>
    <row r="132" spans="1:6" ht="12.75" customHeight="1" x14ac:dyDescent="0.2">
      <c r="A132" s="83" t="s">
        <v>147</v>
      </c>
      <c r="B132" s="83">
        <v>4</v>
      </c>
      <c r="C132" s="84">
        <v>927.95540194</v>
      </c>
      <c r="D132" s="84">
        <v>912.43665910000004</v>
      </c>
      <c r="E132" s="84">
        <v>154.77359526000001</v>
      </c>
      <c r="F132" s="84">
        <v>154.77359526000001</v>
      </c>
    </row>
    <row r="133" spans="1:6" ht="12.75" customHeight="1" x14ac:dyDescent="0.2">
      <c r="A133" s="83" t="s">
        <v>147</v>
      </c>
      <c r="B133" s="83">
        <v>5</v>
      </c>
      <c r="C133" s="84">
        <v>914.02311110000005</v>
      </c>
      <c r="D133" s="84">
        <v>907.36283442000001</v>
      </c>
      <c r="E133" s="84">
        <v>153.91293926</v>
      </c>
      <c r="F133" s="84">
        <v>153.91293926</v>
      </c>
    </row>
    <row r="134" spans="1:6" ht="12.75" customHeight="1" x14ac:dyDescent="0.2">
      <c r="A134" s="83" t="s">
        <v>147</v>
      </c>
      <c r="B134" s="83">
        <v>6</v>
      </c>
      <c r="C134" s="84">
        <v>913.48730925999996</v>
      </c>
      <c r="D134" s="84">
        <v>901.23481220999997</v>
      </c>
      <c r="E134" s="84">
        <v>152.87346324000001</v>
      </c>
      <c r="F134" s="84">
        <v>152.87346324000001</v>
      </c>
    </row>
    <row r="135" spans="1:6" ht="12.75" customHeight="1" x14ac:dyDescent="0.2">
      <c r="A135" s="83" t="s">
        <v>147</v>
      </c>
      <c r="B135" s="83">
        <v>7</v>
      </c>
      <c r="C135" s="84">
        <v>874.94178393000004</v>
      </c>
      <c r="D135" s="84">
        <v>858.68998742999997</v>
      </c>
      <c r="E135" s="84">
        <v>145.65672613000001</v>
      </c>
      <c r="F135" s="84">
        <v>145.65672613000001</v>
      </c>
    </row>
    <row r="136" spans="1:6" ht="12.75" customHeight="1" x14ac:dyDescent="0.2">
      <c r="A136" s="83" t="s">
        <v>147</v>
      </c>
      <c r="B136" s="83">
        <v>8</v>
      </c>
      <c r="C136" s="84">
        <v>822.50959508999995</v>
      </c>
      <c r="D136" s="84">
        <v>810.63521215000003</v>
      </c>
      <c r="E136" s="84">
        <v>137.50535446000001</v>
      </c>
      <c r="F136" s="84">
        <v>137.50535446000001</v>
      </c>
    </row>
    <row r="137" spans="1:6" ht="12.75" customHeight="1" x14ac:dyDescent="0.2">
      <c r="A137" s="83" t="s">
        <v>147</v>
      </c>
      <c r="B137" s="83">
        <v>9</v>
      </c>
      <c r="C137" s="84">
        <v>775.54978626000002</v>
      </c>
      <c r="D137" s="84">
        <v>767.47537862000001</v>
      </c>
      <c r="E137" s="84">
        <v>130.18429547</v>
      </c>
      <c r="F137" s="84">
        <v>130.18429547</v>
      </c>
    </row>
    <row r="138" spans="1:6" ht="12.75" customHeight="1" x14ac:dyDescent="0.2">
      <c r="A138" s="83" t="s">
        <v>147</v>
      </c>
      <c r="B138" s="83">
        <v>10</v>
      </c>
      <c r="C138" s="84">
        <v>752.49564191000002</v>
      </c>
      <c r="D138" s="84">
        <v>744.42867261000004</v>
      </c>
      <c r="E138" s="84">
        <v>126.27495939000001</v>
      </c>
      <c r="F138" s="84">
        <v>126.27495939000001</v>
      </c>
    </row>
    <row r="139" spans="1:6" ht="12.75" customHeight="1" x14ac:dyDescent="0.2">
      <c r="A139" s="83" t="s">
        <v>147</v>
      </c>
      <c r="B139" s="83">
        <v>11</v>
      </c>
      <c r="C139" s="84">
        <v>745.18568377999998</v>
      </c>
      <c r="D139" s="84">
        <v>737.59231635000003</v>
      </c>
      <c r="E139" s="84">
        <v>125.11533102</v>
      </c>
      <c r="F139" s="84">
        <v>125.11533102</v>
      </c>
    </row>
    <row r="140" spans="1:6" ht="12.75" customHeight="1" x14ac:dyDescent="0.2">
      <c r="A140" s="83" t="s">
        <v>147</v>
      </c>
      <c r="B140" s="83">
        <v>12</v>
      </c>
      <c r="C140" s="84">
        <v>725.23422233999997</v>
      </c>
      <c r="D140" s="84">
        <v>720.42592020999996</v>
      </c>
      <c r="E140" s="84">
        <v>122.20345235000001</v>
      </c>
      <c r="F140" s="84">
        <v>122.20345235000001</v>
      </c>
    </row>
    <row r="141" spans="1:6" ht="12.75" customHeight="1" x14ac:dyDescent="0.2">
      <c r="A141" s="83" t="s">
        <v>147</v>
      </c>
      <c r="B141" s="83">
        <v>13</v>
      </c>
      <c r="C141" s="84">
        <v>760.0837411</v>
      </c>
      <c r="D141" s="84">
        <v>748.74383695999995</v>
      </c>
      <c r="E141" s="84">
        <v>127.00692637</v>
      </c>
      <c r="F141" s="84">
        <v>127.00692637</v>
      </c>
    </row>
    <row r="142" spans="1:6" ht="12.75" customHeight="1" x14ac:dyDescent="0.2">
      <c r="A142" s="83" t="s">
        <v>147</v>
      </c>
      <c r="B142" s="83">
        <v>14</v>
      </c>
      <c r="C142" s="84">
        <v>766.58106143999998</v>
      </c>
      <c r="D142" s="84">
        <v>759.67426867999995</v>
      </c>
      <c r="E142" s="84">
        <v>128.86101914</v>
      </c>
      <c r="F142" s="84">
        <v>128.86101914</v>
      </c>
    </row>
    <row r="143" spans="1:6" ht="12.75" customHeight="1" x14ac:dyDescent="0.2">
      <c r="A143" s="83" t="s">
        <v>147</v>
      </c>
      <c r="B143" s="83">
        <v>15</v>
      </c>
      <c r="C143" s="84">
        <v>780.95047881000005</v>
      </c>
      <c r="D143" s="84">
        <v>773.52546778999999</v>
      </c>
      <c r="E143" s="84">
        <v>131.21055197000001</v>
      </c>
      <c r="F143" s="84">
        <v>131.21055197000001</v>
      </c>
    </row>
    <row r="144" spans="1:6" ht="12.75" customHeight="1" x14ac:dyDescent="0.2">
      <c r="A144" s="83" t="s">
        <v>147</v>
      </c>
      <c r="B144" s="83">
        <v>16</v>
      </c>
      <c r="C144" s="84">
        <v>723.53044326999998</v>
      </c>
      <c r="D144" s="84">
        <v>717.10417930000006</v>
      </c>
      <c r="E144" s="84">
        <v>121.63999649</v>
      </c>
      <c r="F144" s="84">
        <v>121.63999649</v>
      </c>
    </row>
    <row r="145" spans="1:6" ht="12.75" customHeight="1" x14ac:dyDescent="0.2">
      <c r="A145" s="83" t="s">
        <v>147</v>
      </c>
      <c r="B145" s="83">
        <v>17</v>
      </c>
      <c r="C145" s="84">
        <v>676.10044088999996</v>
      </c>
      <c r="D145" s="84">
        <v>670.88820268999996</v>
      </c>
      <c r="E145" s="84">
        <v>113.80053411</v>
      </c>
      <c r="F145" s="84">
        <v>113.80053411</v>
      </c>
    </row>
    <row r="146" spans="1:6" ht="12.75" customHeight="1" x14ac:dyDescent="0.2">
      <c r="A146" s="83" t="s">
        <v>147</v>
      </c>
      <c r="B146" s="83">
        <v>18</v>
      </c>
      <c r="C146" s="84">
        <v>687.99765044000003</v>
      </c>
      <c r="D146" s="84">
        <v>679.76152993000005</v>
      </c>
      <c r="E146" s="84">
        <v>115.30568709000001</v>
      </c>
      <c r="F146" s="84">
        <v>115.30568709000001</v>
      </c>
    </row>
    <row r="147" spans="1:6" ht="12.75" customHeight="1" x14ac:dyDescent="0.2">
      <c r="A147" s="83" t="s">
        <v>147</v>
      </c>
      <c r="B147" s="83">
        <v>19</v>
      </c>
      <c r="C147" s="84">
        <v>686.57289515000002</v>
      </c>
      <c r="D147" s="84">
        <v>679.47701144999996</v>
      </c>
      <c r="E147" s="84">
        <v>115.25742517</v>
      </c>
      <c r="F147" s="84">
        <v>115.25742517</v>
      </c>
    </row>
    <row r="148" spans="1:6" ht="12.75" customHeight="1" x14ac:dyDescent="0.2">
      <c r="A148" s="83" t="s">
        <v>147</v>
      </c>
      <c r="B148" s="83">
        <v>20</v>
      </c>
      <c r="C148" s="84">
        <v>668.32375363000006</v>
      </c>
      <c r="D148" s="84">
        <v>663.16951587999995</v>
      </c>
      <c r="E148" s="84">
        <v>112.49123894</v>
      </c>
      <c r="F148" s="84">
        <v>112.49123894</v>
      </c>
    </row>
    <row r="149" spans="1:6" ht="12.75" customHeight="1" x14ac:dyDescent="0.2">
      <c r="A149" s="83" t="s">
        <v>147</v>
      </c>
      <c r="B149" s="83">
        <v>21</v>
      </c>
      <c r="C149" s="84">
        <v>666.45819581000001</v>
      </c>
      <c r="D149" s="84">
        <v>658.79538869999999</v>
      </c>
      <c r="E149" s="84">
        <v>111.74927030000001</v>
      </c>
      <c r="F149" s="84">
        <v>111.74927030000001</v>
      </c>
    </row>
    <row r="150" spans="1:6" ht="12.75" customHeight="1" x14ac:dyDescent="0.2">
      <c r="A150" s="83" t="s">
        <v>147</v>
      </c>
      <c r="B150" s="83">
        <v>22</v>
      </c>
      <c r="C150" s="84">
        <v>641.28255717000002</v>
      </c>
      <c r="D150" s="84">
        <v>634.91240267000001</v>
      </c>
      <c r="E150" s="84">
        <v>107.69807883</v>
      </c>
      <c r="F150" s="84">
        <v>107.69807883</v>
      </c>
    </row>
    <row r="151" spans="1:6" ht="12.75" customHeight="1" x14ac:dyDescent="0.2">
      <c r="A151" s="83" t="s">
        <v>147</v>
      </c>
      <c r="B151" s="83">
        <v>23</v>
      </c>
      <c r="C151" s="84">
        <v>668.59032106999996</v>
      </c>
      <c r="D151" s="84">
        <v>661.75132779</v>
      </c>
      <c r="E151" s="84">
        <v>112.25067642</v>
      </c>
      <c r="F151" s="84">
        <v>112.25067642</v>
      </c>
    </row>
    <row r="152" spans="1:6" ht="12.75" customHeight="1" x14ac:dyDescent="0.2">
      <c r="A152" s="83" t="s">
        <v>147</v>
      </c>
      <c r="B152" s="83">
        <v>24</v>
      </c>
      <c r="C152" s="84">
        <v>749.88344198000004</v>
      </c>
      <c r="D152" s="84">
        <v>744.89234303000001</v>
      </c>
      <c r="E152" s="84">
        <v>126.35361026</v>
      </c>
      <c r="F152" s="84">
        <v>126.35361026</v>
      </c>
    </row>
    <row r="153" spans="1:6" ht="12.75" customHeight="1" x14ac:dyDescent="0.2">
      <c r="A153" s="83" t="s">
        <v>148</v>
      </c>
      <c r="B153" s="83">
        <v>1</v>
      </c>
      <c r="C153" s="84">
        <v>859.13882747000002</v>
      </c>
      <c r="D153" s="84">
        <v>850.53406027000005</v>
      </c>
      <c r="E153" s="84">
        <v>144.27326334</v>
      </c>
      <c r="F153" s="84">
        <v>144.27326334</v>
      </c>
    </row>
    <row r="154" spans="1:6" ht="12.75" customHeight="1" x14ac:dyDescent="0.2">
      <c r="A154" s="83" t="s">
        <v>148</v>
      </c>
      <c r="B154" s="83">
        <v>2</v>
      </c>
      <c r="C154" s="84">
        <v>899.10616421999998</v>
      </c>
      <c r="D154" s="84">
        <v>892.27815629999998</v>
      </c>
      <c r="E154" s="84">
        <v>151.35417548999999</v>
      </c>
      <c r="F154" s="84">
        <v>151.35417548999999</v>
      </c>
    </row>
    <row r="155" spans="1:6" ht="12.75" customHeight="1" x14ac:dyDescent="0.2">
      <c r="A155" s="83" t="s">
        <v>148</v>
      </c>
      <c r="B155" s="83">
        <v>3</v>
      </c>
      <c r="C155" s="84">
        <v>913.10434375</v>
      </c>
      <c r="D155" s="84">
        <v>904.41404469999998</v>
      </c>
      <c r="E155" s="84">
        <v>153.41274587000001</v>
      </c>
      <c r="F155" s="84">
        <v>153.41274587000001</v>
      </c>
    </row>
    <row r="156" spans="1:6" ht="12.75" customHeight="1" x14ac:dyDescent="0.2">
      <c r="A156" s="83" t="s">
        <v>148</v>
      </c>
      <c r="B156" s="83">
        <v>4</v>
      </c>
      <c r="C156" s="84">
        <v>918.80835202000003</v>
      </c>
      <c r="D156" s="84">
        <v>917.05065425999999</v>
      </c>
      <c r="E156" s="84">
        <v>155.55625190999999</v>
      </c>
      <c r="F156" s="84">
        <v>155.55625190999999</v>
      </c>
    </row>
    <row r="157" spans="1:6" ht="12.75" customHeight="1" x14ac:dyDescent="0.2">
      <c r="A157" s="83" t="s">
        <v>148</v>
      </c>
      <c r="B157" s="83">
        <v>5</v>
      </c>
      <c r="C157" s="84">
        <v>921.32189837999999</v>
      </c>
      <c r="D157" s="84">
        <v>911.94238904999997</v>
      </c>
      <c r="E157" s="84">
        <v>154.68975388000001</v>
      </c>
      <c r="F157" s="84">
        <v>154.68975388000001</v>
      </c>
    </row>
    <row r="158" spans="1:6" ht="12.75" customHeight="1" x14ac:dyDescent="0.2">
      <c r="A158" s="83" t="s">
        <v>148</v>
      </c>
      <c r="B158" s="83">
        <v>6</v>
      </c>
      <c r="C158" s="84">
        <v>911.60393357999999</v>
      </c>
      <c r="D158" s="84">
        <v>905.69508570999994</v>
      </c>
      <c r="E158" s="84">
        <v>153.63004459000001</v>
      </c>
      <c r="F158" s="84">
        <v>153.63004459000001</v>
      </c>
    </row>
    <row r="159" spans="1:6" ht="12.75" customHeight="1" x14ac:dyDescent="0.2">
      <c r="A159" s="83" t="s">
        <v>148</v>
      </c>
      <c r="B159" s="83">
        <v>7</v>
      </c>
      <c r="C159" s="84">
        <v>846.13753744999997</v>
      </c>
      <c r="D159" s="84">
        <v>846.01784838000003</v>
      </c>
      <c r="E159" s="84">
        <v>143.50719333999999</v>
      </c>
      <c r="F159" s="84">
        <v>143.50719333999999</v>
      </c>
    </row>
    <row r="160" spans="1:6" ht="12.75" customHeight="1" x14ac:dyDescent="0.2">
      <c r="A160" s="83" t="s">
        <v>148</v>
      </c>
      <c r="B160" s="83">
        <v>8</v>
      </c>
      <c r="C160" s="84">
        <v>778.28280613000004</v>
      </c>
      <c r="D160" s="84">
        <v>766.74747805000004</v>
      </c>
      <c r="E160" s="84">
        <v>130.06082411</v>
      </c>
      <c r="F160" s="84">
        <v>130.06082411</v>
      </c>
    </row>
    <row r="161" spans="1:6" ht="12.75" customHeight="1" x14ac:dyDescent="0.2">
      <c r="A161" s="83" t="s">
        <v>148</v>
      </c>
      <c r="B161" s="83">
        <v>9</v>
      </c>
      <c r="C161" s="84">
        <v>731.25365336000004</v>
      </c>
      <c r="D161" s="84">
        <v>722.35846186000003</v>
      </c>
      <c r="E161" s="84">
        <v>122.53126296000001</v>
      </c>
      <c r="F161" s="84">
        <v>122.53126296000001</v>
      </c>
    </row>
    <row r="162" spans="1:6" ht="12.75" customHeight="1" x14ac:dyDescent="0.2">
      <c r="A162" s="83" t="s">
        <v>148</v>
      </c>
      <c r="B162" s="83">
        <v>10</v>
      </c>
      <c r="C162" s="84">
        <v>691.96969520000005</v>
      </c>
      <c r="D162" s="84">
        <v>684.16001901000004</v>
      </c>
      <c r="E162" s="84">
        <v>116.05178816</v>
      </c>
      <c r="F162" s="84">
        <v>116.05178816</v>
      </c>
    </row>
    <row r="163" spans="1:6" ht="12.75" customHeight="1" x14ac:dyDescent="0.2">
      <c r="A163" s="83" t="s">
        <v>148</v>
      </c>
      <c r="B163" s="83">
        <v>11</v>
      </c>
      <c r="C163" s="84">
        <v>685.89600102999998</v>
      </c>
      <c r="D163" s="84">
        <v>681.00537124000004</v>
      </c>
      <c r="E163" s="84">
        <v>115.51667576</v>
      </c>
      <c r="F163" s="84">
        <v>115.51667576</v>
      </c>
    </row>
    <row r="164" spans="1:6" ht="12.75" customHeight="1" x14ac:dyDescent="0.2">
      <c r="A164" s="83" t="s">
        <v>148</v>
      </c>
      <c r="B164" s="83">
        <v>12</v>
      </c>
      <c r="C164" s="84">
        <v>687.48321814999997</v>
      </c>
      <c r="D164" s="84">
        <v>685.40708735999999</v>
      </c>
      <c r="E164" s="84">
        <v>116.26332422</v>
      </c>
      <c r="F164" s="84">
        <v>116.26332422</v>
      </c>
    </row>
    <row r="165" spans="1:6" ht="12.75" customHeight="1" x14ac:dyDescent="0.2">
      <c r="A165" s="83" t="s">
        <v>148</v>
      </c>
      <c r="B165" s="83">
        <v>13</v>
      </c>
      <c r="C165" s="84">
        <v>695.94731368999999</v>
      </c>
      <c r="D165" s="84">
        <v>688.55507903</v>
      </c>
      <c r="E165" s="84">
        <v>116.79730757999999</v>
      </c>
      <c r="F165" s="84">
        <v>116.79730757999999</v>
      </c>
    </row>
    <row r="166" spans="1:6" ht="12.75" customHeight="1" x14ac:dyDescent="0.2">
      <c r="A166" s="83" t="s">
        <v>148</v>
      </c>
      <c r="B166" s="83">
        <v>14</v>
      </c>
      <c r="C166" s="84">
        <v>689.51368863000005</v>
      </c>
      <c r="D166" s="84">
        <v>684.53447313000004</v>
      </c>
      <c r="E166" s="84">
        <v>116.11530557</v>
      </c>
      <c r="F166" s="84">
        <v>116.11530557</v>
      </c>
    </row>
    <row r="167" spans="1:6" ht="12.75" customHeight="1" x14ac:dyDescent="0.2">
      <c r="A167" s="83" t="s">
        <v>148</v>
      </c>
      <c r="B167" s="83">
        <v>15</v>
      </c>
      <c r="C167" s="84">
        <v>711.22737081000002</v>
      </c>
      <c r="D167" s="84">
        <v>705.69064753999999</v>
      </c>
      <c r="E167" s="84">
        <v>119.70395705999999</v>
      </c>
      <c r="F167" s="84">
        <v>119.70395705999999</v>
      </c>
    </row>
    <row r="168" spans="1:6" ht="12.75" customHeight="1" x14ac:dyDescent="0.2">
      <c r="A168" s="83" t="s">
        <v>148</v>
      </c>
      <c r="B168" s="83">
        <v>16</v>
      </c>
      <c r="C168" s="84">
        <v>684.96920737000005</v>
      </c>
      <c r="D168" s="84">
        <v>678.67529208999997</v>
      </c>
      <c r="E168" s="84">
        <v>115.12143218</v>
      </c>
      <c r="F168" s="84">
        <v>115.12143218</v>
      </c>
    </row>
    <row r="169" spans="1:6" ht="12.75" customHeight="1" x14ac:dyDescent="0.2">
      <c r="A169" s="83" t="s">
        <v>148</v>
      </c>
      <c r="B169" s="83">
        <v>17</v>
      </c>
      <c r="C169" s="84">
        <v>645.40448339</v>
      </c>
      <c r="D169" s="84">
        <v>641.20101306000004</v>
      </c>
      <c r="E169" s="84">
        <v>108.76479489</v>
      </c>
      <c r="F169" s="84">
        <v>108.76479489</v>
      </c>
    </row>
    <row r="170" spans="1:6" ht="12.75" customHeight="1" x14ac:dyDescent="0.2">
      <c r="A170" s="83" t="s">
        <v>148</v>
      </c>
      <c r="B170" s="83">
        <v>18</v>
      </c>
      <c r="C170" s="84">
        <v>638.59503495000001</v>
      </c>
      <c r="D170" s="84">
        <v>631.02511339</v>
      </c>
      <c r="E170" s="84">
        <v>107.03869088</v>
      </c>
      <c r="F170" s="84">
        <v>107.03869088</v>
      </c>
    </row>
    <row r="171" spans="1:6" ht="12.75" customHeight="1" x14ac:dyDescent="0.2">
      <c r="A171" s="83" t="s">
        <v>148</v>
      </c>
      <c r="B171" s="83">
        <v>19</v>
      </c>
      <c r="C171" s="84">
        <v>630.60687485000005</v>
      </c>
      <c r="D171" s="84">
        <v>625.60127751000005</v>
      </c>
      <c r="E171" s="84">
        <v>106.11866363999999</v>
      </c>
      <c r="F171" s="84">
        <v>106.11866363999999</v>
      </c>
    </row>
    <row r="172" spans="1:6" ht="12.75" customHeight="1" x14ac:dyDescent="0.2">
      <c r="A172" s="83" t="s">
        <v>148</v>
      </c>
      <c r="B172" s="83">
        <v>20</v>
      </c>
      <c r="C172" s="84">
        <v>614.46331169999996</v>
      </c>
      <c r="D172" s="84">
        <v>610.34947523000005</v>
      </c>
      <c r="E172" s="84">
        <v>103.53155115</v>
      </c>
      <c r="F172" s="84">
        <v>103.53155115</v>
      </c>
    </row>
    <row r="173" spans="1:6" ht="12.75" customHeight="1" x14ac:dyDescent="0.2">
      <c r="A173" s="83" t="s">
        <v>148</v>
      </c>
      <c r="B173" s="83">
        <v>21</v>
      </c>
      <c r="C173" s="84">
        <v>608.33262663999994</v>
      </c>
      <c r="D173" s="84">
        <v>601.18140630000005</v>
      </c>
      <c r="E173" s="84">
        <v>101.97640212</v>
      </c>
      <c r="F173" s="84">
        <v>101.97640212</v>
      </c>
    </row>
    <row r="174" spans="1:6" ht="12.75" customHeight="1" x14ac:dyDescent="0.2">
      <c r="A174" s="83" t="s">
        <v>148</v>
      </c>
      <c r="B174" s="83">
        <v>22</v>
      </c>
      <c r="C174" s="84">
        <v>583.78253434999999</v>
      </c>
      <c r="D174" s="84">
        <v>583.48471717999996</v>
      </c>
      <c r="E174" s="84">
        <v>98.974571609999998</v>
      </c>
      <c r="F174" s="84">
        <v>98.974571609999998</v>
      </c>
    </row>
    <row r="175" spans="1:6" ht="12.75" customHeight="1" x14ac:dyDescent="0.2">
      <c r="A175" s="83" t="s">
        <v>148</v>
      </c>
      <c r="B175" s="83">
        <v>23</v>
      </c>
      <c r="C175" s="84">
        <v>625.00815477000003</v>
      </c>
      <c r="D175" s="84">
        <v>617.79515807999996</v>
      </c>
      <c r="E175" s="84">
        <v>104.79453757</v>
      </c>
      <c r="F175" s="84">
        <v>104.79453757</v>
      </c>
    </row>
    <row r="176" spans="1:6" ht="12.75" customHeight="1" x14ac:dyDescent="0.2">
      <c r="A176" s="83" t="s">
        <v>148</v>
      </c>
      <c r="B176" s="83">
        <v>24</v>
      </c>
      <c r="C176" s="84">
        <v>730.56706630999997</v>
      </c>
      <c r="D176" s="84">
        <v>721.80071870999996</v>
      </c>
      <c r="E176" s="84">
        <v>122.43665484</v>
      </c>
      <c r="F176" s="84">
        <v>122.43665484</v>
      </c>
    </row>
    <row r="177" spans="1:6" ht="12.75" customHeight="1" x14ac:dyDescent="0.2">
      <c r="A177" s="83" t="s">
        <v>149</v>
      </c>
      <c r="B177" s="83">
        <v>1</v>
      </c>
      <c r="C177" s="84">
        <v>795.49053428000002</v>
      </c>
      <c r="D177" s="84">
        <v>785.08650210999997</v>
      </c>
      <c r="E177" s="84">
        <v>133.17161175999999</v>
      </c>
      <c r="F177" s="84">
        <v>133.17161175999999</v>
      </c>
    </row>
    <row r="178" spans="1:6" ht="12.75" customHeight="1" x14ac:dyDescent="0.2">
      <c r="A178" s="83" t="s">
        <v>149</v>
      </c>
      <c r="B178" s="83">
        <v>2</v>
      </c>
      <c r="C178" s="84">
        <v>850.21311730000002</v>
      </c>
      <c r="D178" s="84">
        <v>841.65948503000004</v>
      </c>
      <c r="E178" s="84">
        <v>142.76789865999999</v>
      </c>
      <c r="F178" s="84">
        <v>142.76789865999999</v>
      </c>
    </row>
    <row r="179" spans="1:6" ht="12.75" customHeight="1" x14ac:dyDescent="0.2">
      <c r="A179" s="83" t="s">
        <v>149</v>
      </c>
      <c r="B179" s="83">
        <v>3</v>
      </c>
      <c r="C179" s="84">
        <v>880.73919874000001</v>
      </c>
      <c r="D179" s="84">
        <v>875.09274211000002</v>
      </c>
      <c r="E179" s="84">
        <v>148.43907085000001</v>
      </c>
      <c r="F179" s="84">
        <v>148.43907085000001</v>
      </c>
    </row>
    <row r="180" spans="1:6" ht="12.75" customHeight="1" x14ac:dyDescent="0.2">
      <c r="A180" s="83" t="s">
        <v>149</v>
      </c>
      <c r="B180" s="83">
        <v>4</v>
      </c>
      <c r="C180" s="84">
        <v>890.70320073000005</v>
      </c>
      <c r="D180" s="84">
        <v>881.31465889000003</v>
      </c>
      <c r="E180" s="84">
        <v>149.49447388999999</v>
      </c>
      <c r="F180" s="84">
        <v>149.49447388999999</v>
      </c>
    </row>
    <row r="181" spans="1:6" ht="12.75" customHeight="1" x14ac:dyDescent="0.2">
      <c r="A181" s="83" t="s">
        <v>149</v>
      </c>
      <c r="B181" s="83">
        <v>5</v>
      </c>
      <c r="C181" s="84">
        <v>887.60268318999999</v>
      </c>
      <c r="D181" s="84">
        <v>875.04023440000003</v>
      </c>
      <c r="E181" s="84">
        <v>148.43016413999999</v>
      </c>
      <c r="F181" s="84">
        <v>148.43016413999999</v>
      </c>
    </row>
    <row r="182" spans="1:6" ht="12.75" customHeight="1" x14ac:dyDescent="0.2">
      <c r="A182" s="83" t="s">
        <v>149</v>
      </c>
      <c r="B182" s="83">
        <v>6</v>
      </c>
      <c r="C182" s="84">
        <v>879.48753425999996</v>
      </c>
      <c r="D182" s="84">
        <v>872.64770051000005</v>
      </c>
      <c r="E182" s="84">
        <v>148.02432657</v>
      </c>
      <c r="F182" s="84">
        <v>148.02432657</v>
      </c>
    </row>
    <row r="183" spans="1:6" ht="12.75" customHeight="1" x14ac:dyDescent="0.2">
      <c r="A183" s="83" t="s">
        <v>149</v>
      </c>
      <c r="B183" s="83">
        <v>7</v>
      </c>
      <c r="C183" s="84">
        <v>829.20649199000002</v>
      </c>
      <c r="D183" s="84">
        <v>820.43541654000001</v>
      </c>
      <c r="E183" s="84">
        <v>139.16773053</v>
      </c>
      <c r="F183" s="84">
        <v>139.16773053</v>
      </c>
    </row>
    <row r="184" spans="1:6" ht="12.75" customHeight="1" x14ac:dyDescent="0.2">
      <c r="A184" s="83" t="s">
        <v>149</v>
      </c>
      <c r="B184" s="83">
        <v>8</v>
      </c>
      <c r="C184" s="84">
        <v>758.61823502000004</v>
      </c>
      <c r="D184" s="84">
        <v>751.39462584</v>
      </c>
      <c r="E184" s="84">
        <v>127.45657086999999</v>
      </c>
      <c r="F184" s="84">
        <v>127.45657086999999</v>
      </c>
    </row>
    <row r="185" spans="1:6" ht="12.75" customHeight="1" x14ac:dyDescent="0.2">
      <c r="A185" s="83" t="s">
        <v>149</v>
      </c>
      <c r="B185" s="83">
        <v>9</v>
      </c>
      <c r="C185" s="84">
        <v>717.04111826999997</v>
      </c>
      <c r="D185" s="84">
        <v>711.49926478999998</v>
      </c>
      <c r="E185" s="84">
        <v>120.68925348</v>
      </c>
      <c r="F185" s="84">
        <v>120.68925348</v>
      </c>
    </row>
    <row r="186" spans="1:6" ht="12.75" customHeight="1" x14ac:dyDescent="0.2">
      <c r="A186" s="83" t="s">
        <v>149</v>
      </c>
      <c r="B186" s="83">
        <v>10</v>
      </c>
      <c r="C186" s="84">
        <v>714.39398962999996</v>
      </c>
      <c r="D186" s="84">
        <v>707.88329082999996</v>
      </c>
      <c r="E186" s="84">
        <v>120.07588785</v>
      </c>
      <c r="F186" s="84">
        <v>120.07588785</v>
      </c>
    </row>
    <row r="187" spans="1:6" ht="12.75" customHeight="1" x14ac:dyDescent="0.2">
      <c r="A187" s="83" t="s">
        <v>149</v>
      </c>
      <c r="B187" s="83">
        <v>11</v>
      </c>
      <c r="C187" s="84">
        <v>720.25843838000003</v>
      </c>
      <c r="D187" s="84">
        <v>713.09129636</v>
      </c>
      <c r="E187" s="84">
        <v>120.9593045</v>
      </c>
      <c r="F187" s="84">
        <v>120.9593045</v>
      </c>
    </row>
    <row r="188" spans="1:6" ht="12.75" customHeight="1" x14ac:dyDescent="0.2">
      <c r="A188" s="83" t="s">
        <v>149</v>
      </c>
      <c r="B188" s="83">
        <v>12</v>
      </c>
      <c r="C188" s="84">
        <v>706.52008215000001</v>
      </c>
      <c r="D188" s="84">
        <v>701.04012342999999</v>
      </c>
      <c r="E188" s="84">
        <v>118.91510413</v>
      </c>
      <c r="F188" s="84">
        <v>118.91510413</v>
      </c>
    </row>
    <row r="189" spans="1:6" ht="12.75" customHeight="1" x14ac:dyDescent="0.2">
      <c r="A189" s="83" t="s">
        <v>149</v>
      </c>
      <c r="B189" s="83">
        <v>13</v>
      </c>
      <c r="C189" s="84">
        <v>722.01346422999995</v>
      </c>
      <c r="D189" s="84">
        <v>714.12198947000002</v>
      </c>
      <c r="E189" s="84">
        <v>121.13413755000001</v>
      </c>
      <c r="F189" s="84">
        <v>121.13413755000001</v>
      </c>
    </row>
    <row r="190" spans="1:6" ht="12.75" customHeight="1" x14ac:dyDescent="0.2">
      <c r="A190" s="83" t="s">
        <v>149</v>
      </c>
      <c r="B190" s="83">
        <v>14</v>
      </c>
      <c r="C190" s="84">
        <v>716.76315383999997</v>
      </c>
      <c r="D190" s="84">
        <v>711.07958014999997</v>
      </c>
      <c r="E190" s="84">
        <v>120.61806377000001</v>
      </c>
      <c r="F190" s="84">
        <v>120.61806377000001</v>
      </c>
    </row>
    <row r="191" spans="1:6" ht="12.75" customHeight="1" x14ac:dyDescent="0.2">
      <c r="A191" s="83" t="s">
        <v>149</v>
      </c>
      <c r="B191" s="83">
        <v>15</v>
      </c>
      <c r="C191" s="84">
        <v>733.66190602999995</v>
      </c>
      <c r="D191" s="84">
        <v>725.19771729000001</v>
      </c>
      <c r="E191" s="84">
        <v>123.01287641</v>
      </c>
      <c r="F191" s="84">
        <v>123.01287641</v>
      </c>
    </row>
    <row r="192" spans="1:6" ht="12.75" customHeight="1" x14ac:dyDescent="0.2">
      <c r="A192" s="83" t="s">
        <v>149</v>
      </c>
      <c r="B192" s="83">
        <v>16</v>
      </c>
      <c r="C192" s="84">
        <v>682.16651351999997</v>
      </c>
      <c r="D192" s="84">
        <v>678.51274021999996</v>
      </c>
      <c r="E192" s="84">
        <v>115.09385905000001</v>
      </c>
      <c r="F192" s="84">
        <v>115.09385905000001</v>
      </c>
    </row>
    <row r="193" spans="1:6" ht="12.75" customHeight="1" x14ac:dyDescent="0.2">
      <c r="A193" s="83" t="s">
        <v>149</v>
      </c>
      <c r="B193" s="83">
        <v>17</v>
      </c>
      <c r="C193" s="84">
        <v>642.96338926999999</v>
      </c>
      <c r="D193" s="84">
        <v>636.32577471000002</v>
      </c>
      <c r="E193" s="84">
        <v>107.93782442</v>
      </c>
      <c r="F193" s="84">
        <v>107.93782442</v>
      </c>
    </row>
    <row r="194" spans="1:6" ht="12.75" customHeight="1" x14ac:dyDescent="0.2">
      <c r="A194" s="83" t="s">
        <v>149</v>
      </c>
      <c r="B194" s="83">
        <v>18</v>
      </c>
      <c r="C194" s="84">
        <v>651.18995600000005</v>
      </c>
      <c r="D194" s="84">
        <v>643.78634005000004</v>
      </c>
      <c r="E194" s="84">
        <v>109.20333531</v>
      </c>
      <c r="F194" s="84">
        <v>109.20333531</v>
      </c>
    </row>
    <row r="195" spans="1:6" ht="12.75" customHeight="1" x14ac:dyDescent="0.2">
      <c r="A195" s="83" t="s">
        <v>149</v>
      </c>
      <c r="B195" s="83">
        <v>19</v>
      </c>
      <c r="C195" s="84">
        <v>649.42602799999997</v>
      </c>
      <c r="D195" s="84">
        <v>640.92297298999995</v>
      </c>
      <c r="E195" s="84">
        <v>108.71763188</v>
      </c>
      <c r="F195" s="84">
        <v>108.71763188</v>
      </c>
    </row>
    <row r="196" spans="1:6" ht="12.75" customHeight="1" x14ac:dyDescent="0.2">
      <c r="A196" s="83" t="s">
        <v>149</v>
      </c>
      <c r="B196" s="83">
        <v>20</v>
      </c>
      <c r="C196" s="84">
        <v>637.69735244000003</v>
      </c>
      <c r="D196" s="84">
        <v>629.90949152999997</v>
      </c>
      <c r="E196" s="84">
        <v>106.84945165000001</v>
      </c>
      <c r="F196" s="84">
        <v>106.84945165000001</v>
      </c>
    </row>
    <row r="197" spans="1:6" ht="12.75" customHeight="1" x14ac:dyDescent="0.2">
      <c r="A197" s="83" t="s">
        <v>149</v>
      </c>
      <c r="B197" s="83">
        <v>21</v>
      </c>
      <c r="C197" s="84">
        <v>614.13711789000001</v>
      </c>
      <c r="D197" s="84">
        <v>612.12608291000004</v>
      </c>
      <c r="E197" s="84">
        <v>103.83291121000001</v>
      </c>
      <c r="F197" s="84">
        <v>103.83291121000001</v>
      </c>
    </row>
    <row r="198" spans="1:6" ht="12.75" customHeight="1" x14ac:dyDescent="0.2">
      <c r="A198" s="83" t="s">
        <v>149</v>
      </c>
      <c r="B198" s="83">
        <v>22</v>
      </c>
      <c r="C198" s="84">
        <v>581.95859662999999</v>
      </c>
      <c r="D198" s="84">
        <v>576.76930428000003</v>
      </c>
      <c r="E198" s="84">
        <v>97.835458459999998</v>
      </c>
      <c r="F198" s="84">
        <v>97.835458459999998</v>
      </c>
    </row>
    <row r="199" spans="1:6" ht="12.75" customHeight="1" x14ac:dyDescent="0.2">
      <c r="A199" s="83" t="s">
        <v>149</v>
      </c>
      <c r="B199" s="83">
        <v>23</v>
      </c>
      <c r="C199" s="84">
        <v>552.46464705999995</v>
      </c>
      <c r="D199" s="84">
        <v>551.53835383000001</v>
      </c>
      <c r="E199" s="84">
        <v>93.555616270000002</v>
      </c>
      <c r="F199" s="84">
        <v>93.555616270000002</v>
      </c>
    </row>
    <row r="200" spans="1:6" ht="12.75" customHeight="1" x14ac:dyDescent="0.2">
      <c r="A200" s="83" t="s">
        <v>149</v>
      </c>
      <c r="B200" s="83">
        <v>24</v>
      </c>
      <c r="C200" s="84">
        <v>640.75631082999996</v>
      </c>
      <c r="D200" s="84">
        <v>633.42569432000005</v>
      </c>
      <c r="E200" s="84">
        <v>107.44589344000001</v>
      </c>
      <c r="F200" s="84">
        <v>107.44589344000001</v>
      </c>
    </row>
    <row r="201" spans="1:6" ht="12.75" customHeight="1" x14ac:dyDescent="0.2">
      <c r="A201" s="83" t="s">
        <v>150</v>
      </c>
      <c r="B201" s="83">
        <v>1</v>
      </c>
      <c r="C201" s="84">
        <v>691.96954870000002</v>
      </c>
      <c r="D201" s="84">
        <v>685.36409239</v>
      </c>
      <c r="E201" s="84">
        <v>116.25603113</v>
      </c>
      <c r="F201" s="84">
        <v>116.25603113</v>
      </c>
    </row>
    <row r="202" spans="1:6" ht="12.75" customHeight="1" x14ac:dyDescent="0.2">
      <c r="A202" s="83" t="s">
        <v>150</v>
      </c>
      <c r="B202" s="83">
        <v>2</v>
      </c>
      <c r="C202" s="84">
        <v>683.13989483</v>
      </c>
      <c r="D202" s="84">
        <v>678.41305967000005</v>
      </c>
      <c r="E202" s="84">
        <v>115.07695056999999</v>
      </c>
      <c r="F202" s="84">
        <v>115.07695056999999</v>
      </c>
    </row>
    <row r="203" spans="1:6" ht="12.75" customHeight="1" x14ac:dyDescent="0.2">
      <c r="A203" s="83" t="s">
        <v>150</v>
      </c>
      <c r="B203" s="83">
        <v>3</v>
      </c>
      <c r="C203" s="84">
        <v>706.41882664000002</v>
      </c>
      <c r="D203" s="84">
        <v>702.20394625999995</v>
      </c>
      <c r="E203" s="84">
        <v>119.11251952000001</v>
      </c>
      <c r="F203" s="84">
        <v>119.11251952000001</v>
      </c>
    </row>
    <row r="204" spans="1:6" ht="12.75" customHeight="1" x14ac:dyDescent="0.2">
      <c r="A204" s="83" t="s">
        <v>150</v>
      </c>
      <c r="B204" s="83">
        <v>4</v>
      </c>
      <c r="C204" s="84">
        <v>743.15636538000001</v>
      </c>
      <c r="D204" s="84">
        <v>737.42031483000005</v>
      </c>
      <c r="E204" s="84">
        <v>125.08615497</v>
      </c>
      <c r="F204" s="84">
        <v>125.08615497</v>
      </c>
    </row>
    <row r="205" spans="1:6" ht="12.75" customHeight="1" x14ac:dyDescent="0.2">
      <c r="A205" s="83" t="s">
        <v>150</v>
      </c>
      <c r="B205" s="83">
        <v>5</v>
      </c>
      <c r="C205" s="84">
        <v>746.15051749999998</v>
      </c>
      <c r="D205" s="84">
        <v>739.33470840999996</v>
      </c>
      <c r="E205" s="84">
        <v>125.41088719</v>
      </c>
      <c r="F205" s="84">
        <v>125.41088719</v>
      </c>
    </row>
    <row r="206" spans="1:6" ht="12.75" customHeight="1" x14ac:dyDescent="0.2">
      <c r="A206" s="83" t="s">
        <v>150</v>
      </c>
      <c r="B206" s="83">
        <v>6</v>
      </c>
      <c r="C206" s="84">
        <v>733.74896443</v>
      </c>
      <c r="D206" s="84">
        <v>729.20231564000005</v>
      </c>
      <c r="E206" s="84">
        <v>123.69216311</v>
      </c>
      <c r="F206" s="84">
        <v>123.69216311</v>
      </c>
    </row>
    <row r="207" spans="1:6" ht="12.75" customHeight="1" x14ac:dyDescent="0.2">
      <c r="A207" s="83" t="s">
        <v>150</v>
      </c>
      <c r="B207" s="83">
        <v>7</v>
      </c>
      <c r="C207" s="84">
        <v>732.28041872999995</v>
      </c>
      <c r="D207" s="84">
        <v>732.28041872999995</v>
      </c>
      <c r="E207" s="84">
        <v>124.2142915</v>
      </c>
      <c r="F207" s="84">
        <v>124.2142915</v>
      </c>
    </row>
    <row r="208" spans="1:6" ht="12.75" customHeight="1" x14ac:dyDescent="0.2">
      <c r="A208" s="83" t="s">
        <v>150</v>
      </c>
      <c r="B208" s="83">
        <v>8</v>
      </c>
      <c r="C208" s="84">
        <v>708.49939393</v>
      </c>
      <c r="D208" s="84">
        <v>701.52687419999995</v>
      </c>
      <c r="E208" s="84">
        <v>118.99767004</v>
      </c>
      <c r="F208" s="84">
        <v>118.99767004</v>
      </c>
    </row>
    <row r="209" spans="1:6" ht="12.75" customHeight="1" x14ac:dyDescent="0.2">
      <c r="A209" s="83" t="s">
        <v>150</v>
      </c>
      <c r="B209" s="83">
        <v>9</v>
      </c>
      <c r="C209" s="84">
        <v>717.77110554000001</v>
      </c>
      <c r="D209" s="84">
        <v>712.10735269999998</v>
      </c>
      <c r="E209" s="84">
        <v>120.79240141</v>
      </c>
      <c r="F209" s="84">
        <v>120.79240141</v>
      </c>
    </row>
    <row r="210" spans="1:6" ht="12.75" customHeight="1" x14ac:dyDescent="0.2">
      <c r="A210" s="83" t="s">
        <v>150</v>
      </c>
      <c r="B210" s="83">
        <v>10</v>
      </c>
      <c r="C210" s="84">
        <v>740.79758106999998</v>
      </c>
      <c r="D210" s="84">
        <v>735.11373232999995</v>
      </c>
      <c r="E210" s="84">
        <v>124.69489706</v>
      </c>
      <c r="F210" s="84">
        <v>124.69489706</v>
      </c>
    </row>
    <row r="211" spans="1:6" ht="12.75" customHeight="1" x14ac:dyDescent="0.2">
      <c r="A211" s="83" t="s">
        <v>150</v>
      </c>
      <c r="B211" s="83">
        <v>11</v>
      </c>
      <c r="C211" s="84">
        <v>749.98698583999999</v>
      </c>
      <c r="D211" s="84">
        <v>742.46974638999995</v>
      </c>
      <c r="E211" s="84">
        <v>125.94267325</v>
      </c>
      <c r="F211" s="84">
        <v>125.94267325</v>
      </c>
    </row>
    <row r="212" spans="1:6" ht="12.75" customHeight="1" x14ac:dyDescent="0.2">
      <c r="A212" s="83" t="s">
        <v>150</v>
      </c>
      <c r="B212" s="83">
        <v>12</v>
      </c>
      <c r="C212" s="84">
        <v>734.94335139999998</v>
      </c>
      <c r="D212" s="84">
        <v>727.84203697999999</v>
      </c>
      <c r="E212" s="84">
        <v>123.46142356</v>
      </c>
      <c r="F212" s="84">
        <v>123.46142356</v>
      </c>
    </row>
    <row r="213" spans="1:6" ht="12.75" customHeight="1" x14ac:dyDescent="0.2">
      <c r="A213" s="83" t="s">
        <v>150</v>
      </c>
      <c r="B213" s="83">
        <v>13</v>
      </c>
      <c r="C213" s="84">
        <v>741.71754491000002</v>
      </c>
      <c r="D213" s="84">
        <v>733.91245845000003</v>
      </c>
      <c r="E213" s="84">
        <v>124.49112897000001</v>
      </c>
      <c r="F213" s="84">
        <v>124.49112897000001</v>
      </c>
    </row>
    <row r="214" spans="1:6" ht="12.75" customHeight="1" x14ac:dyDescent="0.2">
      <c r="A214" s="83" t="s">
        <v>150</v>
      </c>
      <c r="B214" s="83">
        <v>14</v>
      </c>
      <c r="C214" s="84">
        <v>729.86494420999998</v>
      </c>
      <c r="D214" s="84">
        <v>722.08460243000002</v>
      </c>
      <c r="E214" s="84">
        <v>122.48480909</v>
      </c>
      <c r="F214" s="84">
        <v>122.48480909</v>
      </c>
    </row>
    <row r="215" spans="1:6" ht="12.75" customHeight="1" x14ac:dyDescent="0.2">
      <c r="A215" s="83" t="s">
        <v>150</v>
      </c>
      <c r="B215" s="83">
        <v>15</v>
      </c>
      <c r="C215" s="84">
        <v>737.24631337999995</v>
      </c>
      <c r="D215" s="84">
        <v>729.26208565000002</v>
      </c>
      <c r="E215" s="84">
        <v>123.70230170000001</v>
      </c>
      <c r="F215" s="84">
        <v>123.70230170000001</v>
      </c>
    </row>
    <row r="216" spans="1:6" ht="12.75" customHeight="1" x14ac:dyDescent="0.2">
      <c r="A216" s="83" t="s">
        <v>150</v>
      </c>
      <c r="B216" s="83">
        <v>16</v>
      </c>
      <c r="C216" s="84">
        <v>618.19516558999999</v>
      </c>
      <c r="D216" s="84">
        <v>611.10215889999995</v>
      </c>
      <c r="E216" s="84">
        <v>103.65922638000001</v>
      </c>
      <c r="F216" s="84">
        <v>103.65922638000001</v>
      </c>
    </row>
    <row r="217" spans="1:6" ht="12.75" customHeight="1" x14ac:dyDescent="0.2">
      <c r="A217" s="83" t="s">
        <v>150</v>
      </c>
      <c r="B217" s="83">
        <v>17</v>
      </c>
      <c r="C217" s="84">
        <v>574.89662116</v>
      </c>
      <c r="D217" s="84">
        <v>568.96724370000004</v>
      </c>
      <c r="E217" s="84">
        <v>96.512020879999994</v>
      </c>
      <c r="F217" s="84">
        <v>96.512020879999994</v>
      </c>
    </row>
    <row r="218" spans="1:6" ht="12.75" customHeight="1" x14ac:dyDescent="0.2">
      <c r="A218" s="83" t="s">
        <v>150</v>
      </c>
      <c r="B218" s="83">
        <v>18</v>
      </c>
      <c r="C218" s="84">
        <v>563.41734577</v>
      </c>
      <c r="D218" s="84">
        <v>559.04733014999999</v>
      </c>
      <c r="E218" s="84">
        <v>94.82933894</v>
      </c>
      <c r="F218" s="84">
        <v>94.82933894</v>
      </c>
    </row>
    <row r="219" spans="1:6" ht="12.75" customHeight="1" x14ac:dyDescent="0.2">
      <c r="A219" s="83" t="s">
        <v>150</v>
      </c>
      <c r="B219" s="83">
        <v>19</v>
      </c>
      <c r="C219" s="84">
        <v>559.99744338000005</v>
      </c>
      <c r="D219" s="84">
        <v>555.66527291</v>
      </c>
      <c r="E219" s="84">
        <v>94.255651819999997</v>
      </c>
      <c r="F219" s="84">
        <v>94.255651819999997</v>
      </c>
    </row>
    <row r="220" spans="1:6" ht="12.75" customHeight="1" x14ac:dyDescent="0.2">
      <c r="A220" s="83" t="s">
        <v>150</v>
      </c>
      <c r="B220" s="83">
        <v>20</v>
      </c>
      <c r="C220" s="84">
        <v>552.72032920000004</v>
      </c>
      <c r="D220" s="84">
        <v>547.26610307999999</v>
      </c>
      <c r="E220" s="84">
        <v>92.830928580000005</v>
      </c>
      <c r="F220" s="84">
        <v>92.830928580000005</v>
      </c>
    </row>
    <row r="221" spans="1:6" ht="12.75" customHeight="1" x14ac:dyDescent="0.2">
      <c r="A221" s="83" t="s">
        <v>150</v>
      </c>
      <c r="B221" s="83">
        <v>21</v>
      </c>
      <c r="C221" s="84">
        <v>538.00766580000004</v>
      </c>
      <c r="D221" s="84">
        <v>533.23592299999996</v>
      </c>
      <c r="E221" s="84">
        <v>90.451035809999993</v>
      </c>
      <c r="F221" s="84">
        <v>90.451035809999993</v>
      </c>
    </row>
    <row r="222" spans="1:6" ht="12.75" customHeight="1" x14ac:dyDescent="0.2">
      <c r="A222" s="83" t="s">
        <v>150</v>
      </c>
      <c r="B222" s="83">
        <v>22</v>
      </c>
      <c r="C222" s="84">
        <v>513.53080397999997</v>
      </c>
      <c r="D222" s="84">
        <v>512.29694072999996</v>
      </c>
      <c r="E222" s="84">
        <v>86.899225900000005</v>
      </c>
      <c r="F222" s="84">
        <v>86.899225900000005</v>
      </c>
    </row>
    <row r="223" spans="1:6" ht="12.75" customHeight="1" x14ac:dyDescent="0.2">
      <c r="A223" s="83" t="s">
        <v>150</v>
      </c>
      <c r="B223" s="83">
        <v>23</v>
      </c>
      <c r="C223" s="84">
        <v>527.38054528999999</v>
      </c>
      <c r="D223" s="84">
        <v>524.54999697000005</v>
      </c>
      <c r="E223" s="84">
        <v>88.97767107</v>
      </c>
      <c r="F223" s="84">
        <v>88.97767107</v>
      </c>
    </row>
    <row r="224" spans="1:6" ht="12.75" customHeight="1" x14ac:dyDescent="0.2">
      <c r="A224" s="83" t="s">
        <v>150</v>
      </c>
      <c r="B224" s="83">
        <v>24</v>
      </c>
      <c r="C224" s="84">
        <v>602.76231035000001</v>
      </c>
      <c r="D224" s="84">
        <v>595.42072511000003</v>
      </c>
      <c r="E224" s="84">
        <v>100.99923693</v>
      </c>
      <c r="F224" s="84">
        <v>100.99923693</v>
      </c>
    </row>
    <row r="225" spans="1:6" ht="12.75" customHeight="1" x14ac:dyDescent="0.2">
      <c r="A225" s="83" t="s">
        <v>151</v>
      </c>
      <c r="B225" s="83">
        <v>1</v>
      </c>
      <c r="C225" s="84">
        <v>741.01149318</v>
      </c>
      <c r="D225" s="84">
        <v>733.08100262999994</v>
      </c>
      <c r="E225" s="84">
        <v>124.35009187999999</v>
      </c>
      <c r="F225" s="84">
        <v>124.35009187999999</v>
      </c>
    </row>
    <row r="226" spans="1:6" ht="12.75" customHeight="1" x14ac:dyDescent="0.2">
      <c r="A226" s="83" t="s">
        <v>151</v>
      </c>
      <c r="B226" s="83">
        <v>2</v>
      </c>
      <c r="C226" s="84">
        <v>769.65552795999997</v>
      </c>
      <c r="D226" s="84">
        <v>761.72168403000001</v>
      </c>
      <c r="E226" s="84">
        <v>129.20831539</v>
      </c>
      <c r="F226" s="84">
        <v>129.20831539</v>
      </c>
    </row>
    <row r="227" spans="1:6" ht="12.75" customHeight="1" x14ac:dyDescent="0.2">
      <c r="A227" s="83" t="s">
        <v>151</v>
      </c>
      <c r="B227" s="83">
        <v>3</v>
      </c>
      <c r="C227" s="84">
        <v>800.16232788000002</v>
      </c>
      <c r="D227" s="84">
        <v>791.66313896999998</v>
      </c>
      <c r="E227" s="84">
        <v>134.28718479</v>
      </c>
      <c r="F227" s="84">
        <v>134.28718479</v>
      </c>
    </row>
    <row r="228" spans="1:6" ht="12.75" customHeight="1" x14ac:dyDescent="0.2">
      <c r="A228" s="83" t="s">
        <v>151</v>
      </c>
      <c r="B228" s="83">
        <v>4</v>
      </c>
      <c r="C228" s="84">
        <v>810.14558138999996</v>
      </c>
      <c r="D228" s="84">
        <v>801.80882875999998</v>
      </c>
      <c r="E228" s="84">
        <v>136.0081644</v>
      </c>
      <c r="F228" s="84">
        <v>136.0081644</v>
      </c>
    </row>
    <row r="229" spans="1:6" ht="12.75" customHeight="1" x14ac:dyDescent="0.2">
      <c r="A229" s="83" t="s">
        <v>151</v>
      </c>
      <c r="B229" s="83">
        <v>5</v>
      </c>
      <c r="C229" s="84">
        <v>804.68437821999999</v>
      </c>
      <c r="D229" s="84">
        <v>796.03719186000001</v>
      </c>
      <c r="E229" s="84">
        <v>135.02914084</v>
      </c>
      <c r="F229" s="84">
        <v>135.02914084</v>
      </c>
    </row>
    <row r="230" spans="1:6" ht="12.75" customHeight="1" x14ac:dyDescent="0.2">
      <c r="A230" s="83" t="s">
        <v>151</v>
      </c>
      <c r="B230" s="83">
        <v>6</v>
      </c>
      <c r="C230" s="84">
        <v>818.16514745999996</v>
      </c>
      <c r="D230" s="84">
        <v>805.05254531000003</v>
      </c>
      <c r="E230" s="84">
        <v>136.55838524999999</v>
      </c>
      <c r="F230" s="84">
        <v>136.55838524999999</v>
      </c>
    </row>
    <row r="231" spans="1:6" ht="12.75" customHeight="1" x14ac:dyDescent="0.2">
      <c r="A231" s="83" t="s">
        <v>151</v>
      </c>
      <c r="B231" s="83">
        <v>7</v>
      </c>
      <c r="C231" s="84">
        <v>822.81649282000001</v>
      </c>
      <c r="D231" s="84">
        <v>811.90077073999998</v>
      </c>
      <c r="E231" s="84">
        <v>137.72002695</v>
      </c>
      <c r="F231" s="84">
        <v>137.72002695</v>
      </c>
    </row>
    <row r="232" spans="1:6" ht="12.75" customHeight="1" x14ac:dyDescent="0.2">
      <c r="A232" s="83" t="s">
        <v>151</v>
      </c>
      <c r="B232" s="83">
        <v>8</v>
      </c>
      <c r="C232" s="84">
        <v>770.53421730000002</v>
      </c>
      <c r="D232" s="84">
        <v>766.54972455999996</v>
      </c>
      <c r="E232" s="84">
        <v>130.02727985000001</v>
      </c>
      <c r="F232" s="84">
        <v>130.02727985000001</v>
      </c>
    </row>
    <row r="233" spans="1:6" ht="12.75" customHeight="1" x14ac:dyDescent="0.2">
      <c r="A233" s="83" t="s">
        <v>151</v>
      </c>
      <c r="B233" s="83">
        <v>9</v>
      </c>
      <c r="C233" s="84">
        <v>719.87010194000004</v>
      </c>
      <c r="D233" s="84">
        <v>713.43917701999999</v>
      </c>
      <c r="E233" s="84">
        <v>121.01831434</v>
      </c>
      <c r="F233" s="84">
        <v>121.01831434</v>
      </c>
    </row>
    <row r="234" spans="1:6" ht="12.75" customHeight="1" x14ac:dyDescent="0.2">
      <c r="A234" s="83" t="s">
        <v>151</v>
      </c>
      <c r="B234" s="83">
        <v>10</v>
      </c>
      <c r="C234" s="84">
        <v>691.42702127999996</v>
      </c>
      <c r="D234" s="84">
        <v>686.36502925000002</v>
      </c>
      <c r="E234" s="84">
        <v>116.42581672</v>
      </c>
      <c r="F234" s="84">
        <v>116.42581672</v>
      </c>
    </row>
    <row r="235" spans="1:6" ht="12.75" customHeight="1" x14ac:dyDescent="0.2">
      <c r="A235" s="83" t="s">
        <v>151</v>
      </c>
      <c r="B235" s="83">
        <v>11</v>
      </c>
      <c r="C235" s="84">
        <v>665.85065479000002</v>
      </c>
      <c r="D235" s="84">
        <v>660.73680295999998</v>
      </c>
      <c r="E235" s="84">
        <v>112.07858594</v>
      </c>
      <c r="F235" s="84">
        <v>112.07858594</v>
      </c>
    </row>
    <row r="236" spans="1:6" ht="12.75" customHeight="1" x14ac:dyDescent="0.2">
      <c r="A236" s="83" t="s">
        <v>151</v>
      </c>
      <c r="B236" s="83">
        <v>12</v>
      </c>
      <c r="C236" s="84">
        <v>640.79729157999998</v>
      </c>
      <c r="D236" s="84">
        <v>633.06252873000005</v>
      </c>
      <c r="E236" s="84">
        <v>107.38429085999999</v>
      </c>
      <c r="F236" s="84">
        <v>107.38429085999999</v>
      </c>
    </row>
    <row r="237" spans="1:6" ht="12.75" customHeight="1" x14ac:dyDescent="0.2">
      <c r="A237" s="83" t="s">
        <v>151</v>
      </c>
      <c r="B237" s="83">
        <v>13</v>
      </c>
      <c r="C237" s="84">
        <v>638.11676308000006</v>
      </c>
      <c r="D237" s="84">
        <v>631.93845654999996</v>
      </c>
      <c r="E237" s="84">
        <v>107.19361824000001</v>
      </c>
      <c r="F237" s="84">
        <v>107.19361824000001</v>
      </c>
    </row>
    <row r="238" spans="1:6" ht="12.75" customHeight="1" x14ac:dyDescent="0.2">
      <c r="A238" s="83" t="s">
        <v>151</v>
      </c>
      <c r="B238" s="83">
        <v>14</v>
      </c>
      <c r="C238" s="84">
        <v>637.04253016999996</v>
      </c>
      <c r="D238" s="84">
        <v>630.62428815999999</v>
      </c>
      <c r="E238" s="84">
        <v>106.97070023000001</v>
      </c>
      <c r="F238" s="84">
        <v>106.97070023000001</v>
      </c>
    </row>
    <row r="239" spans="1:6" ht="12.75" customHeight="1" x14ac:dyDescent="0.2">
      <c r="A239" s="83" t="s">
        <v>151</v>
      </c>
      <c r="B239" s="83">
        <v>15</v>
      </c>
      <c r="C239" s="84">
        <v>648.52354991000004</v>
      </c>
      <c r="D239" s="84">
        <v>643.73083941000004</v>
      </c>
      <c r="E239" s="84">
        <v>109.19392092</v>
      </c>
      <c r="F239" s="84">
        <v>109.19392092</v>
      </c>
    </row>
    <row r="240" spans="1:6" ht="12.75" customHeight="1" x14ac:dyDescent="0.2">
      <c r="A240" s="83" t="s">
        <v>151</v>
      </c>
      <c r="B240" s="83">
        <v>16</v>
      </c>
      <c r="C240" s="84">
        <v>611.74258464000002</v>
      </c>
      <c r="D240" s="84">
        <v>606.88293710000005</v>
      </c>
      <c r="E240" s="84">
        <v>102.94353382</v>
      </c>
      <c r="F240" s="84">
        <v>102.94353382</v>
      </c>
    </row>
    <row r="241" spans="1:6" ht="12.75" customHeight="1" x14ac:dyDescent="0.2">
      <c r="A241" s="83" t="s">
        <v>151</v>
      </c>
      <c r="B241" s="83">
        <v>17</v>
      </c>
      <c r="C241" s="84">
        <v>571.08995515000004</v>
      </c>
      <c r="D241" s="84">
        <v>566.73020191000001</v>
      </c>
      <c r="E241" s="84">
        <v>96.132558919999994</v>
      </c>
      <c r="F241" s="84">
        <v>96.132558919999994</v>
      </c>
    </row>
    <row r="242" spans="1:6" ht="12.75" customHeight="1" x14ac:dyDescent="0.2">
      <c r="A242" s="83" t="s">
        <v>151</v>
      </c>
      <c r="B242" s="83">
        <v>18</v>
      </c>
      <c r="C242" s="84">
        <v>579.95924938999997</v>
      </c>
      <c r="D242" s="84">
        <v>574.25373153999999</v>
      </c>
      <c r="E242" s="84">
        <v>97.408750220000002</v>
      </c>
      <c r="F242" s="84">
        <v>97.408750220000002</v>
      </c>
    </row>
    <row r="243" spans="1:6" ht="12.75" customHeight="1" x14ac:dyDescent="0.2">
      <c r="A243" s="83" t="s">
        <v>151</v>
      </c>
      <c r="B243" s="83">
        <v>19</v>
      </c>
      <c r="C243" s="84">
        <v>587.33054374999995</v>
      </c>
      <c r="D243" s="84">
        <v>582.99664099999995</v>
      </c>
      <c r="E243" s="84">
        <v>98.891780870000005</v>
      </c>
      <c r="F243" s="84">
        <v>98.891780870000005</v>
      </c>
    </row>
    <row r="244" spans="1:6" ht="12.75" customHeight="1" x14ac:dyDescent="0.2">
      <c r="A244" s="83" t="s">
        <v>151</v>
      </c>
      <c r="B244" s="83">
        <v>20</v>
      </c>
      <c r="C244" s="84">
        <v>575.93081706999999</v>
      </c>
      <c r="D244" s="84">
        <v>570.15116494999995</v>
      </c>
      <c r="E244" s="84">
        <v>96.7128455</v>
      </c>
      <c r="F244" s="84">
        <v>96.7128455</v>
      </c>
    </row>
    <row r="245" spans="1:6" ht="12.75" customHeight="1" x14ac:dyDescent="0.2">
      <c r="A245" s="83" t="s">
        <v>151</v>
      </c>
      <c r="B245" s="83">
        <v>21</v>
      </c>
      <c r="C245" s="84">
        <v>571.19417965000002</v>
      </c>
      <c r="D245" s="84">
        <v>566.97192571999994</v>
      </c>
      <c r="E245" s="84">
        <v>96.173561730000003</v>
      </c>
      <c r="F245" s="84">
        <v>96.173561730000003</v>
      </c>
    </row>
    <row r="246" spans="1:6" ht="12.75" customHeight="1" x14ac:dyDescent="0.2">
      <c r="A246" s="83" t="s">
        <v>151</v>
      </c>
      <c r="B246" s="83">
        <v>22</v>
      </c>
      <c r="C246" s="84">
        <v>552.16400081999996</v>
      </c>
      <c r="D246" s="84">
        <v>548.36992199999997</v>
      </c>
      <c r="E246" s="84">
        <v>93.018165719999999</v>
      </c>
      <c r="F246" s="84">
        <v>93.018165719999999</v>
      </c>
    </row>
    <row r="247" spans="1:6" ht="12.75" customHeight="1" x14ac:dyDescent="0.2">
      <c r="A247" s="83" t="s">
        <v>151</v>
      </c>
      <c r="B247" s="83">
        <v>23</v>
      </c>
      <c r="C247" s="84">
        <v>558.98178092000001</v>
      </c>
      <c r="D247" s="84">
        <v>555.73491074000003</v>
      </c>
      <c r="E247" s="84">
        <v>94.267464259999997</v>
      </c>
      <c r="F247" s="84">
        <v>94.267464259999997</v>
      </c>
    </row>
    <row r="248" spans="1:6" ht="12.75" customHeight="1" x14ac:dyDescent="0.2">
      <c r="A248" s="83" t="s">
        <v>151</v>
      </c>
      <c r="B248" s="83">
        <v>24</v>
      </c>
      <c r="C248" s="84">
        <v>640.82924179999998</v>
      </c>
      <c r="D248" s="84">
        <v>636.26407816999995</v>
      </c>
      <c r="E248" s="84">
        <v>107.92735905000001</v>
      </c>
      <c r="F248" s="84">
        <v>107.92735905000001</v>
      </c>
    </row>
    <row r="249" spans="1:6" ht="12.75" customHeight="1" x14ac:dyDescent="0.2">
      <c r="A249" s="83" t="s">
        <v>152</v>
      </c>
      <c r="B249" s="83">
        <v>1</v>
      </c>
      <c r="C249" s="84">
        <v>760.17820587999995</v>
      </c>
      <c r="D249" s="84">
        <v>751.40014070999996</v>
      </c>
      <c r="E249" s="84">
        <v>127.45750633</v>
      </c>
      <c r="F249" s="84">
        <v>127.45750633</v>
      </c>
    </row>
    <row r="250" spans="1:6" ht="12.75" customHeight="1" x14ac:dyDescent="0.2">
      <c r="A250" s="83" t="s">
        <v>152</v>
      </c>
      <c r="B250" s="83">
        <v>2</v>
      </c>
      <c r="C250" s="84">
        <v>803.43272108999997</v>
      </c>
      <c r="D250" s="84">
        <v>795.42192023999996</v>
      </c>
      <c r="E250" s="84">
        <v>134.92477435999999</v>
      </c>
      <c r="F250" s="84">
        <v>134.92477435999999</v>
      </c>
    </row>
    <row r="251" spans="1:6" ht="12.75" customHeight="1" x14ac:dyDescent="0.2">
      <c r="A251" s="83" t="s">
        <v>152</v>
      </c>
      <c r="B251" s="83">
        <v>3</v>
      </c>
      <c r="C251" s="84">
        <v>825.24472346000005</v>
      </c>
      <c r="D251" s="84">
        <v>816.57221010000001</v>
      </c>
      <c r="E251" s="84">
        <v>138.51242766999999</v>
      </c>
      <c r="F251" s="84">
        <v>138.51242766999999</v>
      </c>
    </row>
    <row r="252" spans="1:6" ht="12.75" customHeight="1" x14ac:dyDescent="0.2">
      <c r="A252" s="83" t="s">
        <v>152</v>
      </c>
      <c r="B252" s="83">
        <v>4</v>
      </c>
      <c r="C252" s="84">
        <v>822.30261957000005</v>
      </c>
      <c r="D252" s="84">
        <v>815.85725650999996</v>
      </c>
      <c r="E252" s="84">
        <v>138.39115247000001</v>
      </c>
      <c r="F252" s="84">
        <v>138.39115247000001</v>
      </c>
    </row>
    <row r="253" spans="1:6" ht="12.75" customHeight="1" x14ac:dyDescent="0.2">
      <c r="A253" s="83" t="s">
        <v>152</v>
      </c>
      <c r="B253" s="83">
        <v>5</v>
      </c>
      <c r="C253" s="84">
        <v>822.11836943000003</v>
      </c>
      <c r="D253" s="84">
        <v>815.71250835000001</v>
      </c>
      <c r="E253" s="84">
        <v>138.36659932000001</v>
      </c>
      <c r="F253" s="84">
        <v>138.36659932000001</v>
      </c>
    </row>
    <row r="254" spans="1:6" ht="12.75" customHeight="1" x14ac:dyDescent="0.2">
      <c r="A254" s="83" t="s">
        <v>152</v>
      </c>
      <c r="B254" s="83">
        <v>6</v>
      </c>
      <c r="C254" s="84">
        <v>824.23245912000004</v>
      </c>
      <c r="D254" s="84">
        <v>815.68407051999998</v>
      </c>
      <c r="E254" s="84">
        <v>138.36177551</v>
      </c>
      <c r="F254" s="84">
        <v>138.36177551</v>
      </c>
    </row>
    <row r="255" spans="1:6" ht="12.75" customHeight="1" x14ac:dyDescent="0.2">
      <c r="A255" s="83" t="s">
        <v>152</v>
      </c>
      <c r="B255" s="83">
        <v>7</v>
      </c>
      <c r="C255" s="84">
        <v>814.19192608000003</v>
      </c>
      <c r="D255" s="84">
        <v>807.80873161</v>
      </c>
      <c r="E255" s="84">
        <v>137.02590796999999</v>
      </c>
      <c r="F255" s="84">
        <v>137.02590796999999</v>
      </c>
    </row>
    <row r="256" spans="1:6" ht="12.75" customHeight="1" x14ac:dyDescent="0.2">
      <c r="A256" s="83" t="s">
        <v>152</v>
      </c>
      <c r="B256" s="83">
        <v>8</v>
      </c>
      <c r="C256" s="84">
        <v>764.83958615999995</v>
      </c>
      <c r="D256" s="84">
        <v>759.16668224</v>
      </c>
      <c r="E256" s="84">
        <v>128.77491893999999</v>
      </c>
      <c r="F256" s="84">
        <v>128.77491893999999</v>
      </c>
    </row>
    <row r="257" spans="1:6" ht="12.75" customHeight="1" x14ac:dyDescent="0.2">
      <c r="A257" s="83" t="s">
        <v>152</v>
      </c>
      <c r="B257" s="83">
        <v>9</v>
      </c>
      <c r="C257" s="84">
        <v>729.61059690000002</v>
      </c>
      <c r="D257" s="84">
        <v>722.85324665999997</v>
      </c>
      <c r="E257" s="84">
        <v>122.61519165999999</v>
      </c>
      <c r="F257" s="84">
        <v>122.61519165999999</v>
      </c>
    </row>
    <row r="258" spans="1:6" ht="12.75" customHeight="1" x14ac:dyDescent="0.2">
      <c r="A258" s="83" t="s">
        <v>152</v>
      </c>
      <c r="B258" s="83">
        <v>10</v>
      </c>
      <c r="C258" s="84">
        <v>704.91701577000003</v>
      </c>
      <c r="D258" s="84">
        <v>695.77976618000002</v>
      </c>
      <c r="E258" s="84">
        <v>118.02280722</v>
      </c>
      <c r="F258" s="84">
        <v>118.02280722</v>
      </c>
    </row>
    <row r="259" spans="1:6" ht="12.75" customHeight="1" x14ac:dyDescent="0.2">
      <c r="A259" s="83" t="s">
        <v>152</v>
      </c>
      <c r="B259" s="83">
        <v>11</v>
      </c>
      <c r="C259" s="84">
        <v>691.25350144000004</v>
      </c>
      <c r="D259" s="84">
        <v>680.91017065000005</v>
      </c>
      <c r="E259" s="84">
        <v>115.50052719999999</v>
      </c>
      <c r="F259" s="84">
        <v>115.50052719999999</v>
      </c>
    </row>
    <row r="260" spans="1:6" ht="12.75" customHeight="1" x14ac:dyDescent="0.2">
      <c r="A260" s="83" t="s">
        <v>152</v>
      </c>
      <c r="B260" s="83">
        <v>12</v>
      </c>
      <c r="C260" s="84">
        <v>673.27071053999998</v>
      </c>
      <c r="D260" s="84">
        <v>659.43268504000002</v>
      </c>
      <c r="E260" s="84">
        <v>111.85737276</v>
      </c>
      <c r="F260" s="84">
        <v>111.85737276</v>
      </c>
    </row>
    <row r="261" spans="1:6" ht="12.75" customHeight="1" x14ac:dyDescent="0.2">
      <c r="A261" s="83" t="s">
        <v>152</v>
      </c>
      <c r="B261" s="83">
        <v>13</v>
      </c>
      <c r="C261" s="84">
        <v>685.71209849000002</v>
      </c>
      <c r="D261" s="84">
        <v>683.46096819000002</v>
      </c>
      <c r="E261" s="84">
        <v>115.9332105</v>
      </c>
      <c r="F261" s="84">
        <v>115.9332105</v>
      </c>
    </row>
    <row r="262" spans="1:6" ht="12.75" customHeight="1" x14ac:dyDescent="0.2">
      <c r="A262" s="83" t="s">
        <v>152</v>
      </c>
      <c r="B262" s="83">
        <v>14</v>
      </c>
      <c r="C262" s="84">
        <v>683.08672938999996</v>
      </c>
      <c r="D262" s="84">
        <v>676.49809087999995</v>
      </c>
      <c r="E262" s="84">
        <v>114.75212078</v>
      </c>
      <c r="F262" s="84">
        <v>114.75212078</v>
      </c>
    </row>
    <row r="263" spans="1:6" ht="12.75" customHeight="1" x14ac:dyDescent="0.2">
      <c r="A263" s="83" t="s">
        <v>152</v>
      </c>
      <c r="B263" s="83">
        <v>15</v>
      </c>
      <c r="C263" s="84">
        <v>698.34715473000006</v>
      </c>
      <c r="D263" s="84">
        <v>691.08851413000002</v>
      </c>
      <c r="E263" s="84">
        <v>117.22704573999999</v>
      </c>
      <c r="F263" s="84">
        <v>117.22704573999999</v>
      </c>
    </row>
    <row r="264" spans="1:6" ht="12.75" customHeight="1" x14ac:dyDescent="0.2">
      <c r="A264" s="83" t="s">
        <v>152</v>
      </c>
      <c r="B264" s="83">
        <v>16</v>
      </c>
      <c r="C264" s="84">
        <v>653.60616643000003</v>
      </c>
      <c r="D264" s="84">
        <v>646.81256496000003</v>
      </c>
      <c r="E264" s="84">
        <v>109.71666377</v>
      </c>
      <c r="F264" s="84">
        <v>109.71666377</v>
      </c>
    </row>
    <row r="265" spans="1:6" ht="12.75" customHeight="1" x14ac:dyDescent="0.2">
      <c r="A265" s="83" t="s">
        <v>152</v>
      </c>
      <c r="B265" s="83">
        <v>17</v>
      </c>
      <c r="C265" s="84">
        <v>611.46965072</v>
      </c>
      <c r="D265" s="84">
        <v>604.92692539999996</v>
      </c>
      <c r="E265" s="84">
        <v>102.61174206</v>
      </c>
      <c r="F265" s="84">
        <v>102.61174206</v>
      </c>
    </row>
    <row r="266" spans="1:6" ht="12.75" customHeight="1" x14ac:dyDescent="0.2">
      <c r="A266" s="83" t="s">
        <v>152</v>
      </c>
      <c r="B266" s="83">
        <v>18</v>
      </c>
      <c r="C266" s="84">
        <v>635.18868023000005</v>
      </c>
      <c r="D266" s="84">
        <v>629.11281350000002</v>
      </c>
      <c r="E266" s="84">
        <v>106.71431380999999</v>
      </c>
      <c r="F266" s="84">
        <v>106.71431380999999</v>
      </c>
    </row>
    <row r="267" spans="1:6" ht="12.75" customHeight="1" x14ac:dyDescent="0.2">
      <c r="A267" s="83" t="s">
        <v>152</v>
      </c>
      <c r="B267" s="83">
        <v>19</v>
      </c>
      <c r="C267" s="84">
        <v>638.96904396000002</v>
      </c>
      <c r="D267" s="84">
        <v>634.64788546</v>
      </c>
      <c r="E267" s="84">
        <v>107.65320964999999</v>
      </c>
      <c r="F267" s="84">
        <v>107.65320964999999</v>
      </c>
    </row>
    <row r="268" spans="1:6" ht="12.75" customHeight="1" x14ac:dyDescent="0.2">
      <c r="A268" s="83" t="s">
        <v>152</v>
      </c>
      <c r="B268" s="83">
        <v>20</v>
      </c>
      <c r="C268" s="84">
        <v>624.90232301000003</v>
      </c>
      <c r="D268" s="84">
        <v>617.98559596999996</v>
      </c>
      <c r="E268" s="84">
        <v>104.82684091</v>
      </c>
      <c r="F268" s="84">
        <v>104.82684091</v>
      </c>
    </row>
    <row r="269" spans="1:6" ht="12.75" customHeight="1" x14ac:dyDescent="0.2">
      <c r="A269" s="83" t="s">
        <v>152</v>
      </c>
      <c r="B269" s="83">
        <v>21</v>
      </c>
      <c r="C269" s="84">
        <v>607.46132821000003</v>
      </c>
      <c r="D269" s="84">
        <v>603.39258573999996</v>
      </c>
      <c r="E269" s="84">
        <v>102.35147713000001</v>
      </c>
      <c r="F269" s="84">
        <v>102.35147713000001</v>
      </c>
    </row>
    <row r="270" spans="1:6" ht="12.75" customHeight="1" x14ac:dyDescent="0.2">
      <c r="A270" s="83" t="s">
        <v>152</v>
      </c>
      <c r="B270" s="83">
        <v>22</v>
      </c>
      <c r="C270" s="84">
        <v>590.91533046999996</v>
      </c>
      <c r="D270" s="84">
        <v>587.11657781999997</v>
      </c>
      <c r="E270" s="84">
        <v>99.590632049999996</v>
      </c>
      <c r="F270" s="84">
        <v>99.590632049999996</v>
      </c>
    </row>
    <row r="271" spans="1:6" ht="12.75" customHeight="1" x14ac:dyDescent="0.2">
      <c r="A271" s="83" t="s">
        <v>152</v>
      </c>
      <c r="B271" s="83">
        <v>23</v>
      </c>
      <c r="C271" s="84">
        <v>595.31984938000005</v>
      </c>
      <c r="D271" s="84">
        <v>593.87224014000003</v>
      </c>
      <c r="E271" s="84">
        <v>100.73657258</v>
      </c>
      <c r="F271" s="84">
        <v>100.73657258</v>
      </c>
    </row>
    <row r="272" spans="1:6" ht="12.75" customHeight="1" x14ac:dyDescent="0.2">
      <c r="A272" s="83" t="s">
        <v>152</v>
      </c>
      <c r="B272" s="83">
        <v>24</v>
      </c>
      <c r="C272" s="84">
        <v>684.99329437999995</v>
      </c>
      <c r="D272" s="84">
        <v>679.63950236999995</v>
      </c>
      <c r="E272" s="84">
        <v>115.28498796</v>
      </c>
      <c r="F272" s="84">
        <v>115.28498796</v>
      </c>
    </row>
    <row r="273" spans="1:6" ht="12.75" customHeight="1" x14ac:dyDescent="0.2">
      <c r="A273" s="83" t="s">
        <v>153</v>
      </c>
      <c r="B273" s="83">
        <v>1</v>
      </c>
      <c r="C273" s="84">
        <v>803.09845322000001</v>
      </c>
      <c r="D273" s="84">
        <v>794.39365009999995</v>
      </c>
      <c r="E273" s="84">
        <v>134.75035231000001</v>
      </c>
      <c r="F273" s="84">
        <v>134.75035231000001</v>
      </c>
    </row>
    <row r="274" spans="1:6" ht="12.75" customHeight="1" x14ac:dyDescent="0.2">
      <c r="A274" s="83" t="s">
        <v>153</v>
      </c>
      <c r="B274" s="83">
        <v>2</v>
      </c>
      <c r="C274" s="84">
        <v>871.40978244999997</v>
      </c>
      <c r="D274" s="84">
        <v>863.36936431000004</v>
      </c>
      <c r="E274" s="84">
        <v>146.45047327</v>
      </c>
      <c r="F274" s="84">
        <v>146.45047327</v>
      </c>
    </row>
    <row r="275" spans="1:6" ht="12.75" customHeight="1" x14ac:dyDescent="0.2">
      <c r="A275" s="83" t="s">
        <v>153</v>
      </c>
      <c r="B275" s="83">
        <v>3</v>
      </c>
      <c r="C275" s="84">
        <v>848.92324060999999</v>
      </c>
      <c r="D275" s="84">
        <v>845.23163882999995</v>
      </c>
      <c r="E275" s="84">
        <v>143.37383123000001</v>
      </c>
      <c r="F275" s="84">
        <v>143.37383123000001</v>
      </c>
    </row>
    <row r="276" spans="1:6" ht="12.75" customHeight="1" x14ac:dyDescent="0.2">
      <c r="A276" s="83" t="s">
        <v>153</v>
      </c>
      <c r="B276" s="83">
        <v>4</v>
      </c>
      <c r="C276" s="84">
        <v>849.35888193999995</v>
      </c>
      <c r="D276" s="84">
        <v>841.44194857000002</v>
      </c>
      <c r="E276" s="84">
        <v>142.73099868</v>
      </c>
      <c r="F276" s="84">
        <v>142.73099868</v>
      </c>
    </row>
    <row r="277" spans="1:6" ht="12.75" customHeight="1" x14ac:dyDescent="0.2">
      <c r="A277" s="83" t="s">
        <v>153</v>
      </c>
      <c r="B277" s="83">
        <v>5</v>
      </c>
      <c r="C277" s="84">
        <v>846.94254834000003</v>
      </c>
      <c r="D277" s="84">
        <v>837.37501057999998</v>
      </c>
      <c r="E277" s="84">
        <v>142.04113751</v>
      </c>
      <c r="F277" s="84">
        <v>142.04113751</v>
      </c>
    </row>
    <row r="278" spans="1:6" ht="12.75" customHeight="1" x14ac:dyDescent="0.2">
      <c r="A278" s="83" t="s">
        <v>153</v>
      </c>
      <c r="B278" s="83">
        <v>6</v>
      </c>
      <c r="C278" s="84">
        <v>846.52998252999998</v>
      </c>
      <c r="D278" s="84">
        <v>838.68866147000006</v>
      </c>
      <c r="E278" s="84">
        <v>142.26396775000001</v>
      </c>
      <c r="F278" s="84">
        <v>142.26396775000001</v>
      </c>
    </row>
    <row r="279" spans="1:6" ht="12.75" customHeight="1" x14ac:dyDescent="0.2">
      <c r="A279" s="83" t="s">
        <v>153</v>
      </c>
      <c r="B279" s="83">
        <v>7</v>
      </c>
      <c r="C279" s="84">
        <v>846.59520254999995</v>
      </c>
      <c r="D279" s="84">
        <v>840.57897405999995</v>
      </c>
      <c r="E279" s="84">
        <v>142.58461517999999</v>
      </c>
      <c r="F279" s="84">
        <v>142.58461517999999</v>
      </c>
    </row>
    <row r="280" spans="1:6" ht="12.75" customHeight="1" x14ac:dyDescent="0.2">
      <c r="A280" s="83" t="s">
        <v>153</v>
      </c>
      <c r="B280" s="83">
        <v>8</v>
      </c>
      <c r="C280" s="84">
        <v>757.08627725999997</v>
      </c>
      <c r="D280" s="84">
        <v>753.36421901999995</v>
      </c>
      <c r="E280" s="84">
        <v>127.79066640000001</v>
      </c>
      <c r="F280" s="84">
        <v>127.79066640000001</v>
      </c>
    </row>
    <row r="281" spans="1:6" ht="12.75" customHeight="1" x14ac:dyDescent="0.2">
      <c r="A281" s="83" t="s">
        <v>153</v>
      </c>
      <c r="B281" s="83">
        <v>9</v>
      </c>
      <c r="C281" s="84">
        <v>731.06772138999997</v>
      </c>
      <c r="D281" s="84">
        <v>725.20986722999999</v>
      </c>
      <c r="E281" s="84">
        <v>123.01493737</v>
      </c>
      <c r="F281" s="84">
        <v>123.01493737</v>
      </c>
    </row>
    <row r="282" spans="1:6" ht="12.75" customHeight="1" x14ac:dyDescent="0.2">
      <c r="A282" s="83" t="s">
        <v>153</v>
      </c>
      <c r="B282" s="83">
        <v>10</v>
      </c>
      <c r="C282" s="84">
        <v>709.95449530999997</v>
      </c>
      <c r="D282" s="84">
        <v>703.37483718999999</v>
      </c>
      <c r="E282" s="84">
        <v>119.31113385</v>
      </c>
      <c r="F282" s="84">
        <v>119.31113385</v>
      </c>
    </row>
    <row r="283" spans="1:6" ht="12.75" customHeight="1" x14ac:dyDescent="0.2">
      <c r="A283" s="83" t="s">
        <v>153</v>
      </c>
      <c r="B283" s="83">
        <v>11</v>
      </c>
      <c r="C283" s="84">
        <v>706.44823077000001</v>
      </c>
      <c r="D283" s="84">
        <v>699.88313319999997</v>
      </c>
      <c r="E283" s="84">
        <v>118.71884772</v>
      </c>
      <c r="F283" s="84">
        <v>118.71884772</v>
      </c>
    </row>
    <row r="284" spans="1:6" ht="12.75" customHeight="1" x14ac:dyDescent="0.2">
      <c r="A284" s="83" t="s">
        <v>153</v>
      </c>
      <c r="B284" s="83">
        <v>12</v>
      </c>
      <c r="C284" s="84">
        <v>696.36208692000002</v>
      </c>
      <c r="D284" s="84">
        <v>691.58013499000003</v>
      </c>
      <c r="E284" s="84">
        <v>117.31043776</v>
      </c>
      <c r="F284" s="84">
        <v>117.31043776</v>
      </c>
    </row>
    <row r="285" spans="1:6" ht="12.75" customHeight="1" x14ac:dyDescent="0.2">
      <c r="A285" s="83" t="s">
        <v>153</v>
      </c>
      <c r="B285" s="83">
        <v>13</v>
      </c>
      <c r="C285" s="84">
        <v>707.76886925999997</v>
      </c>
      <c r="D285" s="84">
        <v>702.86252228000001</v>
      </c>
      <c r="E285" s="84">
        <v>119.22423157999999</v>
      </c>
      <c r="F285" s="84">
        <v>119.22423157999999</v>
      </c>
    </row>
    <row r="286" spans="1:6" ht="12.75" customHeight="1" x14ac:dyDescent="0.2">
      <c r="A286" s="83" t="s">
        <v>153</v>
      </c>
      <c r="B286" s="83">
        <v>14</v>
      </c>
      <c r="C286" s="84">
        <v>700.13166913999999</v>
      </c>
      <c r="D286" s="84">
        <v>693.83233970000003</v>
      </c>
      <c r="E286" s="84">
        <v>117.69247175</v>
      </c>
      <c r="F286" s="84">
        <v>117.69247175</v>
      </c>
    </row>
    <row r="287" spans="1:6" ht="12.75" customHeight="1" x14ac:dyDescent="0.2">
      <c r="A287" s="83" t="s">
        <v>153</v>
      </c>
      <c r="B287" s="83">
        <v>15</v>
      </c>
      <c r="C287" s="84">
        <v>714.49074874999997</v>
      </c>
      <c r="D287" s="84">
        <v>707.99329799999998</v>
      </c>
      <c r="E287" s="84">
        <v>120.094548</v>
      </c>
      <c r="F287" s="84">
        <v>120.094548</v>
      </c>
    </row>
    <row r="288" spans="1:6" ht="12.75" customHeight="1" x14ac:dyDescent="0.2">
      <c r="A288" s="83" t="s">
        <v>153</v>
      </c>
      <c r="B288" s="83">
        <v>16</v>
      </c>
      <c r="C288" s="84">
        <v>675.92526248000001</v>
      </c>
      <c r="D288" s="84">
        <v>670.54314873999999</v>
      </c>
      <c r="E288" s="84">
        <v>113.74200376</v>
      </c>
      <c r="F288" s="84">
        <v>113.74200376</v>
      </c>
    </row>
    <row r="289" spans="1:6" ht="12.75" customHeight="1" x14ac:dyDescent="0.2">
      <c r="A289" s="83" t="s">
        <v>153</v>
      </c>
      <c r="B289" s="83">
        <v>17</v>
      </c>
      <c r="C289" s="84">
        <v>634.01141809000001</v>
      </c>
      <c r="D289" s="84">
        <v>633.47681825999996</v>
      </c>
      <c r="E289" s="84">
        <v>107.45456541999999</v>
      </c>
      <c r="F289" s="84">
        <v>107.45456541999999</v>
      </c>
    </row>
    <row r="290" spans="1:6" ht="12.75" customHeight="1" x14ac:dyDescent="0.2">
      <c r="A290" s="83" t="s">
        <v>153</v>
      </c>
      <c r="B290" s="83">
        <v>18</v>
      </c>
      <c r="C290" s="84">
        <v>641.66139661</v>
      </c>
      <c r="D290" s="84">
        <v>639.62887165999996</v>
      </c>
      <c r="E290" s="84">
        <v>108.49811776999999</v>
      </c>
      <c r="F290" s="84">
        <v>108.49811776999999</v>
      </c>
    </row>
    <row r="291" spans="1:6" ht="12.75" customHeight="1" x14ac:dyDescent="0.2">
      <c r="A291" s="83" t="s">
        <v>153</v>
      </c>
      <c r="B291" s="83">
        <v>19</v>
      </c>
      <c r="C291" s="84">
        <v>647.29418462000001</v>
      </c>
      <c r="D291" s="84">
        <v>644.95819643000004</v>
      </c>
      <c r="E291" s="84">
        <v>109.40211341</v>
      </c>
      <c r="F291" s="84">
        <v>109.40211341</v>
      </c>
    </row>
    <row r="292" spans="1:6" ht="12.75" customHeight="1" x14ac:dyDescent="0.2">
      <c r="A292" s="83" t="s">
        <v>153</v>
      </c>
      <c r="B292" s="83">
        <v>20</v>
      </c>
      <c r="C292" s="84">
        <v>642.81233324000004</v>
      </c>
      <c r="D292" s="84">
        <v>635.77895911999997</v>
      </c>
      <c r="E292" s="84">
        <v>107.84506992</v>
      </c>
      <c r="F292" s="84">
        <v>107.84506992</v>
      </c>
    </row>
    <row r="293" spans="1:6" ht="12.75" customHeight="1" x14ac:dyDescent="0.2">
      <c r="A293" s="83" t="s">
        <v>153</v>
      </c>
      <c r="B293" s="83">
        <v>21</v>
      </c>
      <c r="C293" s="84">
        <v>627.42266009000002</v>
      </c>
      <c r="D293" s="84">
        <v>621.5723686</v>
      </c>
      <c r="E293" s="84">
        <v>105.43525322000001</v>
      </c>
      <c r="F293" s="84">
        <v>105.43525322000001</v>
      </c>
    </row>
    <row r="294" spans="1:6" ht="12.75" customHeight="1" x14ac:dyDescent="0.2">
      <c r="A294" s="83" t="s">
        <v>153</v>
      </c>
      <c r="B294" s="83">
        <v>22</v>
      </c>
      <c r="C294" s="84">
        <v>623.23025810000001</v>
      </c>
      <c r="D294" s="84">
        <v>617.90698023000004</v>
      </c>
      <c r="E294" s="84">
        <v>104.81350559000001</v>
      </c>
      <c r="F294" s="84">
        <v>104.81350559000001</v>
      </c>
    </row>
    <row r="295" spans="1:6" ht="12.75" customHeight="1" x14ac:dyDescent="0.2">
      <c r="A295" s="83" t="s">
        <v>153</v>
      </c>
      <c r="B295" s="83">
        <v>23</v>
      </c>
      <c r="C295" s="84">
        <v>628.54968337000003</v>
      </c>
      <c r="D295" s="84">
        <v>621.54433467000001</v>
      </c>
      <c r="E295" s="84">
        <v>105.43049791999999</v>
      </c>
      <c r="F295" s="84">
        <v>105.43049791999999</v>
      </c>
    </row>
    <row r="296" spans="1:6" ht="12.75" customHeight="1" x14ac:dyDescent="0.2">
      <c r="A296" s="83" t="s">
        <v>153</v>
      </c>
      <c r="B296" s="83">
        <v>24</v>
      </c>
      <c r="C296" s="84">
        <v>706.91637364999997</v>
      </c>
      <c r="D296" s="84">
        <v>698.52288277000002</v>
      </c>
      <c r="E296" s="84">
        <v>118.48811297</v>
      </c>
      <c r="F296" s="84">
        <v>118.48811297</v>
      </c>
    </row>
    <row r="297" spans="1:6" ht="12.75" customHeight="1" x14ac:dyDescent="0.2">
      <c r="A297" s="83" t="s">
        <v>154</v>
      </c>
      <c r="B297" s="83">
        <v>1</v>
      </c>
      <c r="C297" s="84">
        <v>750.17482853000001</v>
      </c>
      <c r="D297" s="84">
        <v>742.45787633999998</v>
      </c>
      <c r="E297" s="84">
        <v>125.94065978</v>
      </c>
      <c r="F297" s="84">
        <v>125.94065978</v>
      </c>
    </row>
    <row r="298" spans="1:6" ht="12.75" customHeight="1" x14ac:dyDescent="0.2">
      <c r="A298" s="83" t="s">
        <v>154</v>
      </c>
      <c r="B298" s="83">
        <v>2</v>
      </c>
      <c r="C298" s="84">
        <v>804.91071450000004</v>
      </c>
      <c r="D298" s="84">
        <v>793.61186338000005</v>
      </c>
      <c r="E298" s="84">
        <v>134.61774043</v>
      </c>
      <c r="F298" s="84">
        <v>134.61774043</v>
      </c>
    </row>
    <row r="299" spans="1:6" ht="12.75" customHeight="1" x14ac:dyDescent="0.2">
      <c r="A299" s="83" t="s">
        <v>154</v>
      </c>
      <c r="B299" s="83">
        <v>3</v>
      </c>
      <c r="C299" s="84">
        <v>842.87750634999998</v>
      </c>
      <c r="D299" s="84">
        <v>831.23833936000005</v>
      </c>
      <c r="E299" s="84">
        <v>141.00019438999999</v>
      </c>
      <c r="F299" s="84">
        <v>141.00019438999999</v>
      </c>
    </row>
    <row r="300" spans="1:6" ht="12.75" customHeight="1" x14ac:dyDescent="0.2">
      <c r="A300" s="83" t="s">
        <v>154</v>
      </c>
      <c r="B300" s="83">
        <v>4</v>
      </c>
      <c r="C300" s="84">
        <v>848.32085101999996</v>
      </c>
      <c r="D300" s="84">
        <v>839.96982874000003</v>
      </c>
      <c r="E300" s="84">
        <v>142.48128789</v>
      </c>
      <c r="F300" s="84">
        <v>142.48128789</v>
      </c>
    </row>
    <row r="301" spans="1:6" ht="12.75" customHeight="1" x14ac:dyDescent="0.2">
      <c r="A301" s="83" t="s">
        <v>154</v>
      </c>
      <c r="B301" s="83">
        <v>5</v>
      </c>
      <c r="C301" s="84">
        <v>857.94438184000001</v>
      </c>
      <c r="D301" s="84">
        <v>852.16240288999995</v>
      </c>
      <c r="E301" s="84">
        <v>144.54947368000001</v>
      </c>
      <c r="F301" s="84">
        <v>144.54947368000001</v>
      </c>
    </row>
    <row r="302" spans="1:6" ht="12.75" customHeight="1" x14ac:dyDescent="0.2">
      <c r="A302" s="83" t="s">
        <v>154</v>
      </c>
      <c r="B302" s="83">
        <v>6</v>
      </c>
      <c r="C302" s="84">
        <v>867.20509437999999</v>
      </c>
      <c r="D302" s="84">
        <v>859.49119845999996</v>
      </c>
      <c r="E302" s="84">
        <v>145.7926329</v>
      </c>
      <c r="F302" s="84">
        <v>145.7926329</v>
      </c>
    </row>
    <row r="303" spans="1:6" ht="12.75" customHeight="1" x14ac:dyDescent="0.2">
      <c r="A303" s="83" t="s">
        <v>154</v>
      </c>
      <c r="B303" s="83">
        <v>7</v>
      </c>
      <c r="C303" s="84">
        <v>844.08981222</v>
      </c>
      <c r="D303" s="84">
        <v>843.97041280999997</v>
      </c>
      <c r="E303" s="84">
        <v>143.15989365999999</v>
      </c>
      <c r="F303" s="84">
        <v>143.15989365999999</v>
      </c>
    </row>
    <row r="304" spans="1:6" ht="12.75" customHeight="1" x14ac:dyDescent="0.2">
      <c r="A304" s="83" t="s">
        <v>154</v>
      </c>
      <c r="B304" s="83">
        <v>8</v>
      </c>
      <c r="C304" s="84">
        <v>821.28601348999996</v>
      </c>
      <c r="D304" s="84">
        <v>811.29922189000001</v>
      </c>
      <c r="E304" s="84">
        <v>137.61798822</v>
      </c>
      <c r="F304" s="84">
        <v>137.61798822</v>
      </c>
    </row>
    <row r="305" spans="1:6" ht="12.75" customHeight="1" x14ac:dyDescent="0.2">
      <c r="A305" s="83" t="s">
        <v>154</v>
      </c>
      <c r="B305" s="83">
        <v>9</v>
      </c>
      <c r="C305" s="84">
        <v>766.29951813000002</v>
      </c>
      <c r="D305" s="84">
        <v>758.14298916999996</v>
      </c>
      <c r="E305" s="84">
        <v>128.60127328999999</v>
      </c>
      <c r="F305" s="84">
        <v>128.60127328999999</v>
      </c>
    </row>
    <row r="306" spans="1:6" ht="12.75" customHeight="1" x14ac:dyDescent="0.2">
      <c r="A306" s="83" t="s">
        <v>154</v>
      </c>
      <c r="B306" s="83">
        <v>10</v>
      </c>
      <c r="C306" s="84">
        <v>726.93568691999997</v>
      </c>
      <c r="D306" s="84">
        <v>707.66343551</v>
      </c>
      <c r="E306" s="84">
        <v>120.03859452</v>
      </c>
      <c r="F306" s="84">
        <v>120.03859452</v>
      </c>
    </row>
    <row r="307" spans="1:6" ht="12.75" customHeight="1" x14ac:dyDescent="0.2">
      <c r="A307" s="83" t="s">
        <v>154</v>
      </c>
      <c r="B307" s="83">
        <v>11</v>
      </c>
      <c r="C307" s="84">
        <v>699.38644619000002</v>
      </c>
      <c r="D307" s="84">
        <v>678.76955256999997</v>
      </c>
      <c r="E307" s="84">
        <v>115.13742127</v>
      </c>
      <c r="F307" s="84">
        <v>115.13742127</v>
      </c>
    </row>
    <row r="308" spans="1:6" ht="12.75" customHeight="1" x14ac:dyDescent="0.2">
      <c r="A308" s="83" t="s">
        <v>154</v>
      </c>
      <c r="B308" s="83">
        <v>12</v>
      </c>
      <c r="C308" s="84">
        <v>673.45747341000003</v>
      </c>
      <c r="D308" s="84">
        <v>653.81499368000004</v>
      </c>
      <c r="E308" s="84">
        <v>110.90446246</v>
      </c>
      <c r="F308" s="84">
        <v>110.90446246</v>
      </c>
    </row>
    <row r="309" spans="1:6" ht="12.75" customHeight="1" x14ac:dyDescent="0.2">
      <c r="A309" s="83" t="s">
        <v>154</v>
      </c>
      <c r="B309" s="83">
        <v>13</v>
      </c>
      <c r="C309" s="84">
        <v>682.53723214000001</v>
      </c>
      <c r="D309" s="84">
        <v>675.00441936000004</v>
      </c>
      <c r="E309" s="84">
        <v>114.49875425</v>
      </c>
      <c r="F309" s="84">
        <v>114.49875425</v>
      </c>
    </row>
    <row r="310" spans="1:6" ht="12.75" customHeight="1" x14ac:dyDescent="0.2">
      <c r="A310" s="83" t="s">
        <v>154</v>
      </c>
      <c r="B310" s="83">
        <v>14</v>
      </c>
      <c r="C310" s="84">
        <v>670.53943632000005</v>
      </c>
      <c r="D310" s="84">
        <v>663.77701665999996</v>
      </c>
      <c r="E310" s="84">
        <v>112.59428728</v>
      </c>
      <c r="F310" s="84">
        <v>112.59428728</v>
      </c>
    </row>
    <row r="311" spans="1:6" ht="12.75" customHeight="1" x14ac:dyDescent="0.2">
      <c r="A311" s="83" t="s">
        <v>154</v>
      </c>
      <c r="B311" s="83">
        <v>15</v>
      </c>
      <c r="C311" s="84">
        <v>676.13591306000001</v>
      </c>
      <c r="D311" s="84">
        <v>669.40565579999998</v>
      </c>
      <c r="E311" s="84">
        <v>113.54905461</v>
      </c>
      <c r="F311" s="84">
        <v>113.54905461</v>
      </c>
    </row>
    <row r="312" spans="1:6" ht="12.75" customHeight="1" x14ac:dyDescent="0.2">
      <c r="A312" s="83" t="s">
        <v>154</v>
      </c>
      <c r="B312" s="83">
        <v>16</v>
      </c>
      <c r="C312" s="84">
        <v>642.74499672000002</v>
      </c>
      <c r="D312" s="84">
        <v>637.60308300999998</v>
      </c>
      <c r="E312" s="84">
        <v>108.15448997999999</v>
      </c>
      <c r="F312" s="84">
        <v>108.15448997999999</v>
      </c>
    </row>
    <row r="313" spans="1:6" ht="12.75" customHeight="1" x14ac:dyDescent="0.2">
      <c r="A313" s="83" t="s">
        <v>154</v>
      </c>
      <c r="B313" s="83">
        <v>17</v>
      </c>
      <c r="C313" s="84">
        <v>604.53896827999995</v>
      </c>
      <c r="D313" s="84">
        <v>597.36702021999997</v>
      </c>
      <c r="E313" s="84">
        <v>101.3293805</v>
      </c>
      <c r="F313" s="84">
        <v>101.3293805</v>
      </c>
    </row>
    <row r="314" spans="1:6" ht="12.75" customHeight="1" x14ac:dyDescent="0.2">
      <c r="A314" s="83" t="s">
        <v>154</v>
      </c>
      <c r="B314" s="83">
        <v>18</v>
      </c>
      <c r="C314" s="84">
        <v>619.80135154000004</v>
      </c>
      <c r="D314" s="84">
        <v>614.10666975000004</v>
      </c>
      <c r="E314" s="84">
        <v>104.16887156</v>
      </c>
      <c r="F314" s="84">
        <v>104.16887156</v>
      </c>
    </row>
    <row r="315" spans="1:6" ht="12.75" customHeight="1" x14ac:dyDescent="0.2">
      <c r="A315" s="83" t="s">
        <v>154</v>
      </c>
      <c r="B315" s="83">
        <v>19</v>
      </c>
      <c r="C315" s="84">
        <v>615.54247325999995</v>
      </c>
      <c r="D315" s="84">
        <v>609.87612887</v>
      </c>
      <c r="E315" s="84">
        <v>103.45125899</v>
      </c>
      <c r="F315" s="84">
        <v>103.45125899</v>
      </c>
    </row>
    <row r="316" spans="1:6" ht="12.75" customHeight="1" x14ac:dyDescent="0.2">
      <c r="A316" s="83" t="s">
        <v>154</v>
      </c>
      <c r="B316" s="83">
        <v>20</v>
      </c>
      <c r="C316" s="84">
        <v>602.46133357999997</v>
      </c>
      <c r="D316" s="84">
        <v>595.94419687000004</v>
      </c>
      <c r="E316" s="84">
        <v>101.08803171</v>
      </c>
      <c r="F316" s="84">
        <v>101.08803171</v>
      </c>
    </row>
    <row r="317" spans="1:6" ht="12.75" customHeight="1" x14ac:dyDescent="0.2">
      <c r="A317" s="83" t="s">
        <v>154</v>
      </c>
      <c r="B317" s="83">
        <v>21</v>
      </c>
      <c r="C317" s="84">
        <v>589.7033381</v>
      </c>
      <c r="D317" s="84">
        <v>584.02939971000001</v>
      </c>
      <c r="E317" s="84">
        <v>99.066964299999995</v>
      </c>
      <c r="F317" s="84">
        <v>99.066964299999995</v>
      </c>
    </row>
    <row r="318" spans="1:6" ht="12.75" customHeight="1" x14ac:dyDescent="0.2">
      <c r="A318" s="83" t="s">
        <v>154</v>
      </c>
      <c r="B318" s="83">
        <v>22</v>
      </c>
      <c r="C318" s="84">
        <v>570.60365049999996</v>
      </c>
      <c r="D318" s="84">
        <v>563.87463292999996</v>
      </c>
      <c r="E318" s="84">
        <v>95.648178250000001</v>
      </c>
      <c r="F318" s="84">
        <v>95.648178250000001</v>
      </c>
    </row>
    <row r="319" spans="1:6" ht="12.75" customHeight="1" x14ac:dyDescent="0.2">
      <c r="A319" s="83" t="s">
        <v>154</v>
      </c>
      <c r="B319" s="83">
        <v>23</v>
      </c>
      <c r="C319" s="84">
        <v>591.34799452000004</v>
      </c>
      <c r="D319" s="84">
        <v>585.79238670999996</v>
      </c>
      <c r="E319" s="84">
        <v>99.36601392</v>
      </c>
      <c r="F319" s="84">
        <v>99.36601392</v>
      </c>
    </row>
    <row r="320" spans="1:6" ht="12.75" customHeight="1" x14ac:dyDescent="0.2">
      <c r="A320" s="83" t="s">
        <v>154</v>
      </c>
      <c r="B320" s="83">
        <v>24</v>
      </c>
      <c r="C320" s="84">
        <v>676.84238516000005</v>
      </c>
      <c r="D320" s="84">
        <v>670.64427515</v>
      </c>
      <c r="E320" s="84">
        <v>113.75915749000001</v>
      </c>
      <c r="F320" s="84">
        <v>113.75915749000001</v>
      </c>
    </row>
    <row r="321" spans="1:6" ht="12.75" customHeight="1" x14ac:dyDescent="0.2">
      <c r="A321" s="83" t="s">
        <v>155</v>
      </c>
      <c r="B321" s="83">
        <v>1</v>
      </c>
      <c r="C321" s="84">
        <v>752.55948737999995</v>
      </c>
      <c r="D321" s="84">
        <v>747.73682160999999</v>
      </c>
      <c r="E321" s="84">
        <v>126.83610969999999</v>
      </c>
      <c r="F321" s="84">
        <v>126.83610969999999</v>
      </c>
    </row>
    <row r="322" spans="1:6" ht="12.75" customHeight="1" x14ac:dyDescent="0.2">
      <c r="A322" s="83" t="s">
        <v>155</v>
      </c>
      <c r="B322" s="83">
        <v>2</v>
      </c>
      <c r="C322" s="84">
        <v>813.08640258000003</v>
      </c>
      <c r="D322" s="84">
        <v>807.02916045999996</v>
      </c>
      <c r="E322" s="84">
        <v>136.89367189999999</v>
      </c>
      <c r="F322" s="84">
        <v>136.89367189999999</v>
      </c>
    </row>
    <row r="323" spans="1:6" ht="12.75" customHeight="1" x14ac:dyDescent="0.2">
      <c r="A323" s="83" t="s">
        <v>155</v>
      </c>
      <c r="B323" s="83">
        <v>3</v>
      </c>
      <c r="C323" s="84">
        <v>834.99364968999998</v>
      </c>
      <c r="D323" s="84">
        <v>828.79588821000004</v>
      </c>
      <c r="E323" s="84">
        <v>140.58588953</v>
      </c>
      <c r="F323" s="84">
        <v>140.58588953</v>
      </c>
    </row>
    <row r="324" spans="1:6" ht="12.75" customHeight="1" x14ac:dyDescent="0.2">
      <c r="A324" s="83" t="s">
        <v>155</v>
      </c>
      <c r="B324" s="83">
        <v>4</v>
      </c>
      <c r="C324" s="84">
        <v>848.55484783999998</v>
      </c>
      <c r="D324" s="84">
        <v>840.76766874999998</v>
      </c>
      <c r="E324" s="84">
        <v>142.61662283000001</v>
      </c>
      <c r="F324" s="84">
        <v>142.61662283000001</v>
      </c>
    </row>
    <row r="325" spans="1:6" ht="12.75" customHeight="1" x14ac:dyDescent="0.2">
      <c r="A325" s="83" t="s">
        <v>155</v>
      </c>
      <c r="B325" s="83">
        <v>5</v>
      </c>
      <c r="C325" s="84">
        <v>851.98486404000005</v>
      </c>
      <c r="D325" s="84">
        <v>843.11766550000004</v>
      </c>
      <c r="E325" s="84">
        <v>143.01524497</v>
      </c>
      <c r="F325" s="84">
        <v>143.01524497</v>
      </c>
    </row>
    <row r="326" spans="1:6" ht="12.75" customHeight="1" x14ac:dyDescent="0.2">
      <c r="A326" s="83" t="s">
        <v>155</v>
      </c>
      <c r="B326" s="83">
        <v>6</v>
      </c>
      <c r="C326" s="84">
        <v>860.97467783000002</v>
      </c>
      <c r="D326" s="84">
        <v>852.92947360000005</v>
      </c>
      <c r="E326" s="84">
        <v>144.67958934000001</v>
      </c>
      <c r="F326" s="84">
        <v>144.67958934000001</v>
      </c>
    </row>
    <row r="327" spans="1:6" ht="12.75" customHeight="1" x14ac:dyDescent="0.2">
      <c r="A327" s="83" t="s">
        <v>155</v>
      </c>
      <c r="B327" s="83">
        <v>7</v>
      </c>
      <c r="C327" s="84">
        <v>790.97401217000004</v>
      </c>
      <c r="D327" s="84">
        <v>783.53933394000001</v>
      </c>
      <c r="E327" s="84">
        <v>132.90917077</v>
      </c>
      <c r="F327" s="84">
        <v>132.90917077</v>
      </c>
    </row>
    <row r="328" spans="1:6" ht="12.75" customHeight="1" x14ac:dyDescent="0.2">
      <c r="A328" s="83" t="s">
        <v>155</v>
      </c>
      <c r="B328" s="83">
        <v>8</v>
      </c>
      <c r="C328" s="84">
        <v>743.97204743999998</v>
      </c>
      <c r="D328" s="84">
        <v>734.60300502999996</v>
      </c>
      <c r="E328" s="84">
        <v>124.60826408</v>
      </c>
      <c r="F328" s="84">
        <v>124.60826408</v>
      </c>
    </row>
    <row r="329" spans="1:6" ht="12.75" customHeight="1" x14ac:dyDescent="0.2">
      <c r="A329" s="83" t="s">
        <v>155</v>
      </c>
      <c r="B329" s="83">
        <v>9</v>
      </c>
      <c r="C329" s="84">
        <v>721.34903653000003</v>
      </c>
      <c r="D329" s="84">
        <v>719.59902665000004</v>
      </c>
      <c r="E329" s="84">
        <v>122.06318914000001</v>
      </c>
      <c r="F329" s="84">
        <v>122.06318914000001</v>
      </c>
    </row>
    <row r="330" spans="1:6" ht="12.75" customHeight="1" x14ac:dyDescent="0.2">
      <c r="A330" s="83" t="s">
        <v>155</v>
      </c>
      <c r="B330" s="83">
        <v>10</v>
      </c>
      <c r="C330" s="84">
        <v>695.81296343999998</v>
      </c>
      <c r="D330" s="84">
        <v>689.16547418000005</v>
      </c>
      <c r="E330" s="84">
        <v>116.90084687</v>
      </c>
      <c r="F330" s="84">
        <v>116.90084687</v>
      </c>
    </row>
    <row r="331" spans="1:6" ht="12.75" customHeight="1" x14ac:dyDescent="0.2">
      <c r="A331" s="83" t="s">
        <v>155</v>
      </c>
      <c r="B331" s="83">
        <v>11</v>
      </c>
      <c r="C331" s="84">
        <v>686.40321868000001</v>
      </c>
      <c r="D331" s="84">
        <v>679.56502811999997</v>
      </c>
      <c r="E331" s="84">
        <v>115.27235515</v>
      </c>
      <c r="F331" s="84">
        <v>115.27235515</v>
      </c>
    </row>
    <row r="332" spans="1:6" ht="12.75" customHeight="1" x14ac:dyDescent="0.2">
      <c r="A332" s="83" t="s">
        <v>155</v>
      </c>
      <c r="B332" s="83">
        <v>12</v>
      </c>
      <c r="C332" s="84">
        <v>676.24299696000003</v>
      </c>
      <c r="D332" s="84">
        <v>671.76464405000002</v>
      </c>
      <c r="E332" s="84">
        <v>113.94920193999999</v>
      </c>
      <c r="F332" s="84">
        <v>113.94920193999999</v>
      </c>
    </row>
    <row r="333" spans="1:6" ht="12.75" customHeight="1" x14ac:dyDescent="0.2">
      <c r="A333" s="83" t="s">
        <v>155</v>
      </c>
      <c r="B333" s="83">
        <v>13</v>
      </c>
      <c r="C333" s="84">
        <v>710.81283132999999</v>
      </c>
      <c r="D333" s="84">
        <v>697.45173689000001</v>
      </c>
      <c r="E333" s="84">
        <v>118.30641805</v>
      </c>
      <c r="F333" s="84">
        <v>118.30641805</v>
      </c>
    </row>
    <row r="334" spans="1:6" ht="12.75" customHeight="1" x14ac:dyDescent="0.2">
      <c r="A334" s="83" t="s">
        <v>155</v>
      </c>
      <c r="B334" s="83">
        <v>14</v>
      </c>
      <c r="C334" s="84">
        <v>693.99721217000001</v>
      </c>
      <c r="D334" s="84">
        <v>683.83822149000002</v>
      </c>
      <c r="E334" s="84">
        <v>115.99720272</v>
      </c>
      <c r="F334" s="84">
        <v>115.99720272</v>
      </c>
    </row>
    <row r="335" spans="1:6" ht="12.75" customHeight="1" x14ac:dyDescent="0.2">
      <c r="A335" s="83" t="s">
        <v>155</v>
      </c>
      <c r="B335" s="83">
        <v>15</v>
      </c>
      <c r="C335" s="84">
        <v>699.95695251999996</v>
      </c>
      <c r="D335" s="84">
        <v>693.44283222000001</v>
      </c>
      <c r="E335" s="84">
        <v>117.62640089</v>
      </c>
      <c r="F335" s="84">
        <v>117.62640089</v>
      </c>
    </row>
    <row r="336" spans="1:6" ht="12.75" customHeight="1" x14ac:dyDescent="0.2">
      <c r="A336" s="83" t="s">
        <v>155</v>
      </c>
      <c r="B336" s="83">
        <v>16</v>
      </c>
      <c r="C336" s="84">
        <v>664.05590236</v>
      </c>
      <c r="D336" s="84">
        <v>662.65522942999996</v>
      </c>
      <c r="E336" s="84">
        <v>112.40400224</v>
      </c>
      <c r="F336" s="84">
        <v>112.40400224</v>
      </c>
    </row>
    <row r="337" spans="1:6" ht="12.75" customHeight="1" x14ac:dyDescent="0.2">
      <c r="A337" s="83" t="s">
        <v>155</v>
      </c>
      <c r="B337" s="83">
        <v>17</v>
      </c>
      <c r="C337" s="84">
        <v>629.69694556000002</v>
      </c>
      <c r="D337" s="84">
        <v>629.31705603</v>
      </c>
      <c r="E337" s="84">
        <v>106.74895879</v>
      </c>
      <c r="F337" s="84">
        <v>106.74895879</v>
      </c>
    </row>
    <row r="338" spans="1:6" ht="12.75" customHeight="1" x14ac:dyDescent="0.2">
      <c r="A338" s="83" t="s">
        <v>155</v>
      </c>
      <c r="B338" s="83">
        <v>18</v>
      </c>
      <c r="C338" s="84">
        <v>655.94706498000005</v>
      </c>
      <c r="D338" s="84">
        <v>649.87677666000002</v>
      </c>
      <c r="E338" s="84">
        <v>110.23643581</v>
      </c>
      <c r="F338" s="84">
        <v>110.23643581</v>
      </c>
    </row>
    <row r="339" spans="1:6" ht="12.75" customHeight="1" x14ac:dyDescent="0.2">
      <c r="A339" s="83" t="s">
        <v>155</v>
      </c>
      <c r="B339" s="83">
        <v>19</v>
      </c>
      <c r="C339" s="84">
        <v>650.68142078999995</v>
      </c>
      <c r="D339" s="84">
        <v>644.57061767000005</v>
      </c>
      <c r="E339" s="84">
        <v>109.33636971</v>
      </c>
      <c r="F339" s="84">
        <v>109.33636971</v>
      </c>
    </row>
    <row r="340" spans="1:6" ht="12.75" customHeight="1" x14ac:dyDescent="0.2">
      <c r="A340" s="83" t="s">
        <v>155</v>
      </c>
      <c r="B340" s="83">
        <v>20</v>
      </c>
      <c r="C340" s="84">
        <v>617.49837579999996</v>
      </c>
      <c r="D340" s="84">
        <v>613.68528447000006</v>
      </c>
      <c r="E340" s="84">
        <v>104.09739338</v>
      </c>
      <c r="F340" s="84">
        <v>104.09739338</v>
      </c>
    </row>
    <row r="341" spans="1:6" ht="12.75" customHeight="1" x14ac:dyDescent="0.2">
      <c r="A341" s="83" t="s">
        <v>155</v>
      </c>
      <c r="B341" s="83">
        <v>21</v>
      </c>
      <c r="C341" s="84">
        <v>612.41950156999997</v>
      </c>
      <c r="D341" s="84">
        <v>606.55140477999998</v>
      </c>
      <c r="E341" s="84">
        <v>102.8872971</v>
      </c>
      <c r="F341" s="84">
        <v>102.8872971</v>
      </c>
    </row>
    <row r="342" spans="1:6" ht="12.75" customHeight="1" x14ac:dyDescent="0.2">
      <c r="A342" s="83" t="s">
        <v>155</v>
      </c>
      <c r="B342" s="83">
        <v>22</v>
      </c>
      <c r="C342" s="84">
        <v>608.29144456999995</v>
      </c>
      <c r="D342" s="84">
        <v>601.60291174999998</v>
      </c>
      <c r="E342" s="84">
        <v>102.04790069000001</v>
      </c>
      <c r="F342" s="84">
        <v>102.04790069000001</v>
      </c>
    </row>
    <row r="343" spans="1:6" ht="12.75" customHeight="1" x14ac:dyDescent="0.2">
      <c r="A343" s="83" t="s">
        <v>155</v>
      </c>
      <c r="B343" s="83">
        <v>23</v>
      </c>
      <c r="C343" s="84">
        <v>604.77469565000001</v>
      </c>
      <c r="D343" s="84">
        <v>598.58882602999995</v>
      </c>
      <c r="E343" s="84">
        <v>101.53663134999999</v>
      </c>
      <c r="F343" s="84">
        <v>101.53663134999999</v>
      </c>
    </row>
    <row r="344" spans="1:6" ht="12.75" customHeight="1" x14ac:dyDescent="0.2">
      <c r="A344" s="83" t="s">
        <v>155</v>
      </c>
      <c r="B344" s="83">
        <v>24</v>
      </c>
      <c r="C344" s="84">
        <v>684.05495356999995</v>
      </c>
      <c r="D344" s="84">
        <v>676.96658384</v>
      </c>
      <c r="E344" s="84">
        <v>114.83158969</v>
      </c>
      <c r="F344" s="84">
        <v>114.83158969</v>
      </c>
    </row>
    <row r="345" spans="1:6" ht="12.75" customHeight="1" x14ac:dyDescent="0.2">
      <c r="A345" s="83" t="s">
        <v>156</v>
      </c>
      <c r="B345" s="83">
        <v>1</v>
      </c>
      <c r="C345" s="84">
        <v>767.81489214999999</v>
      </c>
      <c r="D345" s="84">
        <v>763.69587178999996</v>
      </c>
      <c r="E345" s="84">
        <v>129.54319029999999</v>
      </c>
      <c r="F345" s="84">
        <v>129.54319029999999</v>
      </c>
    </row>
    <row r="346" spans="1:6" ht="12.75" customHeight="1" x14ac:dyDescent="0.2">
      <c r="A346" s="83" t="s">
        <v>156</v>
      </c>
      <c r="B346" s="83">
        <v>2</v>
      </c>
      <c r="C346" s="84">
        <v>813.37674651999998</v>
      </c>
      <c r="D346" s="84">
        <v>807.16269254999997</v>
      </c>
      <c r="E346" s="84">
        <v>136.91632250999999</v>
      </c>
      <c r="F346" s="84">
        <v>136.91632250999999</v>
      </c>
    </row>
    <row r="347" spans="1:6" ht="12.75" customHeight="1" x14ac:dyDescent="0.2">
      <c r="A347" s="83" t="s">
        <v>156</v>
      </c>
      <c r="B347" s="83">
        <v>3</v>
      </c>
      <c r="C347" s="84">
        <v>839.72717268999997</v>
      </c>
      <c r="D347" s="84">
        <v>833.86615300999995</v>
      </c>
      <c r="E347" s="84">
        <v>141.44594168</v>
      </c>
      <c r="F347" s="84">
        <v>141.44594168</v>
      </c>
    </row>
    <row r="348" spans="1:6" ht="12.75" customHeight="1" x14ac:dyDescent="0.2">
      <c r="A348" s="83" t="s">
        <v>156</v>
      </c>
      <c r="B348" s="83">
        <v>4</v>
      </c>
      <c r="C348" s="84">
        <v>847.08195366999996</v>
      </c>
      <c r="D348" s="84">
        <v>839.21095886000001</v>
      </c>
      <c r="E348" s="84">
        <v>142.35256330999999</v>
      </c>
      <c r="F348" s="84">
        <v>142.35256330999999</v>
      </c>
    </row>
    <row r="349" spans="1:6" ht="12.75" customHeight="1" x14ac:dyDescent="0.2">
      <c r="A349" s="83" t="s">
        <v>156</v>
      </c>
      <c r="B349" s="83">
        <v>5</v>
      </c>
      <c r="C349" s="84">
        <v>838.79855392000002</v>
      </c>
      <c r="D349" s="84">
        <v>828.77738029</v>
      </c>
      <c r="E349" s="84">
        <v>140.58275008999999</v>
      </c>
      <c r="F349" s="84">
        <v>140.58275008999999</v>
      </c>
    </row>
    <row r="350" spans="1:6" ht="12.75" customHeight="1" x14ac:dyDescent="0.2">
      <c r="A350" s="83" t="s">
        <v>156</v>
      </c>
      <c r="B350" s="83">
        <v>6</v>
      </c>
      <c r="C350" s="84">
        <v>863.68269992</v>
      </c>
      <c r="D350" s="84">
        <v>855.38360315</v>
      </c>
      <c r="E350" s="84">
        <v>145.09587517</v>
      </c>
      <c r="F350" s="84">
        <v>145.09587517</v>
      </c>
    </row>
    <row r="351" spans="1:6" ht="12.75" customHeight="1" x14ac:dyDescent="0.2">
      <c r="A351" s="83" t="s">
        <v>156</v>
      </c>
      <c r="B351" s="83">
        <v>7</v>
      </c>
      <c r="C351" s="84">
        <v>804.33947249000005</v>
      </c>
      <c r="D351" s="84">
        <v>793.66780188999996</v>
      </c>
      <c r="E351" s="84">
        <v>134.62722909999999</v>
      </c>
      <c r="F351" s="84">
        <v>134.62722909999999</v>
      </c>
    </row>
    <row r="352" spans="1:6" ht="12.75" customHeight="1" x14ac:dyDescent="0.2">
      <c r="A352" s="83" t="s">
        <v>156</v>
      </c>
      <c r="B352" s="83">
        <v>8</v>
      </c>
      <c r="C352" s="84">
        <v>754.67154891999996</v>
      </c>
      <c r="D352" s="84">
        <v>744.13522317000002</v>
      </c>
      <c r="E352" s="84">
        <v>126.22518254000001</v>
      </c>
      <c r="F352" s="84">
        <v>126.22518254000001</v>
      </c>
    </row>
    <row r="353" spans="1:6" ht="12.75" customHeight="1" x14ac:dyDescent="0.2">
      <c r="A353" s="83" t="s">
        <v>156</v>
      </c>
      <c r="B353" s="83">
        <v>9</v>
      </c>
      <c r="C353" s="84">
        <v>696.30329760999996</v>
      </c>
      <c r="D353" s="84">
        <v>695.87561983000001</v>
      </c>
      <c r="E353" s="84">
        <v>118.03906655999999</v>
      </c>
      <c r="F353" s="84">
        <v>118.03906655999999</v>
      </c>
    </row>
    <row r="354" spans="1:6" ht="12.75" customHeight="1" x14ac:dyDescent="0.2">
      <c r="A354" s="83" t="s">
        <v>156</v>
      </c>
      <c r="B354" s="83">
        <v>10</v>
      </c>
      <c r="C354" s="84">
        <v>688.07970791000002</v>
      </c>
      <c r="D354" s="84">
        <v>685.01293900999997</v>
      </c>
      <c r="E354" s="84">
        <v>116.19646615000001</v>
      </c>
      <c r="F354" s="84">
        <v>116.19646615000001</v>
      </c>
    </row>
    <row r="355" spans="1:6" ht="12.75" customHeight="1" x14ac:dyDescent="0.2">
      <c r="A355" s="83" t="s">
        <v>156</v>
      </c>
      <c r="B355" s="83">
        <v>11</v>
      </c>
      <c r="C355" s="84">
        <v>682.99224074000006</v>
      </c>
      <c r="D355" s="84">
        <v>675.52382348000003</v>
      </c>
      <c r="E355" s="84">
        <v>114.58685905</v>
      </c>
      <c r="F355" s="84">
        <v>114.58685905</v>
      </c>
    </row>
    <row r="356" spans="1:6" ht="12.75" customHeight="1" x14ac:dyDescent="0.2">
      <c r="A356" s="83" t="s">
        <v>156</v>
      </c>
      <c r="B356" s="83">
        <v>12</v>
      </c>
      <c r="C356" s="84">
        <v>661.09266763000005</v>
      </c>
      <c r="D356" s="84">
        <v>656.14358128000003</v>
      </c>
      <c r="E356" s="84">
        <v>111.29945303</v>
      </c>
      <c r="F356" s="84">
        <v>111.29945303</v>
      </c>
    </row>
    <row r="357" spans="1:6" ht="12.75" customHeight="1" x14ac:dyDescent="0.2">
      <c r="A357" s="83" t="s">
        <v>156</v>
      </c>
      <c r="B357" s="83">
        <v>13</v>
      </c>
      <c r="C357" s="84">
        <v>708.02833907000002</v>
      </c>
      <c r="D357" s="84">
        <v>683.31902763999994</v>
      </c>
      <c r="E357" s="84">
        <v>115.9091336</v>
      </c>
      <c r="F357" s="84">
        <v>115.9091336</v>
      </c>
    </row>
    <row r="358" spans="1:6" ht="12.75" customHeight="1" x14ac:dyDescent="0.2">
      <c r="A358" s="83" t="s">
        <v>156</v>
      </c>
      <c r="B358" s="83">
        <v>14</v>
      </c>
      <c r="C358" s="84">
        <v>678.86053962999995</v>
      </c>
      <c r="D358" s="84">
        <v>671.07352676000005</v>
      </c>
      <c r="E358" s="84">
        <v>113.83197002</v>
      </c>
      <c r="F358" s="84">
        <v>113.83197002</v>
      </c>
    </row>
    <row r="359" spans="1:6" ht="12.75" customHeight="1" x14ac:dyDescent="0.2">
      <c r="A359" s="83" t="s">
        <v>156</v>
      </c>
      <c r="B359" s="83">
        <v>15</v>
      </c>
      <c r="C359" s="84">
        <v>677.02760131000002</v>
      </c>
      <c r="D359" s="84">
        <v>669.25956692</v>
      </c>
      <c r="E359" s="84">
        <v>113.52427403999999</v>
      </c>
      <c r="F359" s="84">
        <v>113.52427403999999</v>
      </c>
    </row>
    <row r="360" spans="1:6" ht="12.75" customHeight="1" x14ac:dyDescent="0.2">
      <c r="A360" s="83" t="s">
        <v>156</v>
      </c>
      <c r="B360" s="83">
        <v>16</v>
      </c>
      <c r="C360" s="84">
        <v>640.50461210000003</v>
      </c>
      <c r="D360" s="84">
        <v>640.08540144999995</v>
      </c>
      <c r="E360" s="84">
        <v>108.57555739999999</v>
      </c>
      <c r="F360" s="84">
        <v>108.57555739999999</v>
      </c>
    </row>
    <row r="361" spans="1:6" ht="12.75" customHeight="1" x14ac:dyDescent="0.2">
      <c r="A361" s="83" t="s">
        <v>156</v>
      </c>
      <c r="B361" s="83">
        <v>17</v>
      </c>
      <c r="C361" s="84">
        <v>608.84042693000004</v>
      </c>
      <c r="D361" s="84">
        <v>603.30020535999995</v>
      </c>
      <c r="E361" s="84">
        <v>102.33580696</v>
      </c>
      <c r="F361" s="84">
        <v>102.33580696</v>
      </c>
    </row>
    <row r="362" spans="1:6" ht="12.75" customHeight="1" x14ac:dyDescent="0.2">
      <c r="A362" s="83" t="s">
        <v>156</v>
      </c>
      <c r="B362" s="83">
        <v>18</v>
      </c>
      <c r="C362" s="84">
        <v>627.50469169999997</v>
      </c>
      <c r="D362" s="84">
        <v>622.62420772999997</v>
      </c>
      <c r="E362" s="84">
        <v>105.61367319999999</v>
      </c>
      <c r="F362" s="84">
        <v>105.61367319999999</v>
      </c>
    </row>
    <row r="363" spans="1:6" ht="12.75" customHeight="1" x14ac:dyDescent="0.2">
      <c r="A363" s="83" t="s">
        <v>156</v>
      </c>
      <c r="B363" s="83">
        <v>19</v>
      </c>
      <c r="C363" s="84">
        <v>620.67243513999995</v>
      </c>
      <c r="D363" s="84">
        <v>614.38272266000001</v>
      </c>
      <c r="E363" s="84">
        <v>104.2156975</v>
      </c>
      <c r="F363" s="84">
        <v>104.2156975</v>
      </c>
    </row>
    <row r="364" spans="1:6" ht="12.75" customHeight="1" x14ac:dyDescent="0.2">
      <c r="A364" s="83" t="s">
        <v>156</v>
      </c>
      <c r="B364" s="83">
        <v>20</v>
      </c>
      <c r="C364" s="84">
        <v>616.16135883000004</v>
      </c>
      <c r="D364" s="84">
        <v>610.21260399000005</v>
      </c>
      <c r="E364" s="84">
        <v>103.50833414</v>
      </c>
      <c r="F364" s="84">
        <v>103.50833414</v>
      </c>
    </row>
    <row r="365" spans="1:6" ht="12.75" customHeight="1" x14ac:dyDescent="0.2">
      <c r="A365" s="83" t="s">
        <v>156</v>
      </c>
      <c r="B365" s="83">
        <v>21</v>
      </c>
      <c r="C365" s="84">
        <v>611.44094195000002</v>
      </c>
      <c r="D365" s="84">
        <v>604.64858905000006</v>
      </c>
      <c r="E365" s="84">
        <v>102.56452880000001</v>
      </c>
      <c r="F365" s="84">
        <v>102.56452880000001</v>
      </c>
    </row>
    <row r="366" spans="1:6" ht="12.75" customHeight="1" x14ac:dyDescent="0.2">
      <c r="A366" s="83" t="s">
        <v>156</v>
      </c>
      <c r="B366" s="83">
        <v>22</v>
      </c>
      <c r="C366" s="84">
        <v>603.26626336000004</v>
      </c>
      <c r="D366" s="84">
        <v>598.59327386999996</v>
      </c>
      <c r="E366" s="84">
        <v>101.53738582</v>
      </c>
      <c r="F366" s="84">
        <v>101.53738582</v>
      </c>
    </row>
    <row r="367" spans="1:6" ht="12.75" customHeight="1" x14ac:dyDescent="0.2">
      <c r="A367" s="83" t="s">
        <v>156</v>
      </c>
      <c r="B367" s="83">
        <v>23</v>
      </c>
      <c r="C367" s="84">
        <v>616.30492788000004</v>
      </c>
      <c r="D367" s="84">
        <v>616.0814699</v>
      </c>
      <c r="E367" s="84">
        <v>104.50385034</v>
      </c>
      <c r="F367" s="84">
        <v>104.50385034</v>
      </c>
    </row>
    <row r="368" spans="1:6" ht="12.75" customHeight="1" x14ac:dyDescent="0.2">
      <c r="A368" s="83" t="s">
        <v>156</v>
      </c>
      <c r="B368" s="83">
        <v>24</v>
      </c>
      <c r="C368" s="84">
        <v>658.70616614000005</v>
      </c>
      <c r="D368" s="84">
        <v>651.52265083999998</v>
      </c>
      <c r="E368" s="84">
        <v>110.51561997</v>
      </c>
      <c r="F368" s="84">
        <v>110.51561997</v>
      </c>
    </row>
    <row r="369" spans="1:6" ht="12.75" customHeight="1" x14ac:dyDescent="0.2">
      <c r="A369" s="83" t="s">
        <v>157</v>
      </c>
      <c r="B369" s="83">
        <v>1</v>
      </c>
      <c r="C369" s="84">
        <v>647.60226190000003</v>
      </c>
      <c r="D369" s="84">
        <v>643.91223854999998</v>
      </c>
      <c r="E369" s="84">
        <v>109.22469105</v>
      </c>
      <c r="F369" s="84">
        <v>109.22469105</v>
      </c>
    </row>
    <row r="370" spans="1:6" ht="12.75" customHeight="1" x14ac:dyDescent="0.2">
      <c r="A370" s="83" t="s">
        <v>157</v>
      </c>
      <c r="B370" s="83">
        <v>2</v>
      </c>
      <c r="C370" s="84">
        <v>695.94679242999996</v>
      </c>
      <c r="D370" s="84">
        <v>685.54969689999996</v>
      </c>
      <c r="E370" s="84">
        <v>116.28751459999999</v>
      </c>
      <c r="F370" s="84">
        <v>116.28751459999999</v>
      </c>
    </row>
    <row r="371" spans="1:6" ht="12.75" customHeight="1" x14ac:dyDescent="0.2">
      <c r="A371" s="83" t="s">
        <v>157</v>
      </c>
      <c r="B371" s="83">
        <v>3</v>
      </c>
      <c r="C371" s="84">
        <v>736.45307563999995</v>
      </c>
      <c r="D371" s="84">
        <v>720.69923368000002</v>
      </c>
      <c r="E371" s="84">
        <v>122.2498136</v>
      </c>
      <c r="F371" s="84">
        <v>122.2498136</v>
      </c>
    </row>
    <row r="372" spans="1:6" ht="12.75" customHeight="1" x14ac:dyDescent="0.2">
      <c r="A372" s="83" t="s">
        <v>157</v>
      </c>
      <c r="B372" s="83">
        <v>4</v>
      </c>
      <c r="C372" s="84">
        <v>758.07439984999996</v>
      </c>
      <c r="D372" s="84">
        <v>741.62183462999997</v>
      </c>
      <c r="E372" s="84">
        <v>125.7988448</v>
      </c>
      <c r="F372" s="84">
        <v>125.7988448</v>
      </c>
    </row>
    <row r="373" spans="1:6" ht="12.75" customHeight="1" x14ac:dyDescent="0.2">
      <c r="A373" s="83" t="s">
        <v>157</v>
      </c>
      <c r="B373" s="83">
        <v>5</v>
      </c>
      <c r="C373" s="84">
        <v>770.99825873999998</v>
      </c>
      <c r="D373" s="84">
        <v>747.83688131999997</v>
      </c>
      <c r="E373" s="84">
        <v>126.8530825</v>
      </c>
      <c r="F373" s="84">
        <v>126.8530825</v>
      </c>
    </row>
    <row r="374" spans="1:6" ht="12.75" customHeight="1" x14ac:dyDescent="0.2">
      <c r="A374" s="83" t="s">
        <v>157</v>
      </c>
      <c r="B374" s="83">
        <v>6</v>
      </c>
      <c r="C374" s="84">
        <v>779.36792728</v>
      </c>
      <c r="D374" s="84">
        <v>757.16500242999996</v>
      </c>
      <c r="E374" s="84">
        <v>128.43538065000001</v>
      </c>
      <c r="F374" s="84">
        <v>128.43538065000001</v>
      </c>
    </row>
    <row r="375" spans="1:6" ht="12.75" customHeight="1" x14ac:dyDescent="0.2">
      <c r="A375" s="83" t="s">
        <v>157</v>
      </c>
      <c r="B375" s="83">
        <v>7</v>
      </c>
      <c r="C375" s="84">
        <v>778.36392805000003</v>
      </c>
      <c r="D375" s="84">
        <v>758.93697320000001</v>
      </c>
      <c r="E375" s="84">
        <v>128.73595416000001</v>
      </c>
      <c r="F375" s="84">
        <v>128.73595416000001</v>
      </c>
    </row>
    <row r="376" spans="1:6" ht="12.75" customHeight="1" x14ac:dyDescent="0.2">
      <c r="A376" s="83" t="s">
        <v>157</v>
      </c>
      <c r="B376" s="83">
        <v>8</v>
      </c>
      <c r="C376" s="84">
        <v>721.94866400000001</v>
      </c>
      <c r="D376" s="84">
        <v>710.13900545000001</v>
      </c>
      <c r="E376" s="84">
        <v>120.45851722</v>
      </c>
      <c r="F376" s="84">
        <v>120.45851722</v>
      </c>
    </row>
    <row r="377" spans="1:6" ht="12.75" customHeight="1" x14ac:dyDescent="0.2">
      <c r="A377" s="83" t="s">
        <v>157</v>
      </c>
      <c r="B377" s="83">
        <v>9</v>
      </c>
      <c r="C377" s="84">
        <v>675.22669461999999</v>
      </c>
      <c r="D377" s="84">
        <v>659.98581368999999</v>
      </c>
      <c r="E377" s="84">
        <v>111.95119812999999</v>
      </c>
      <c r="F377" s="84">
        <v>111.95119812999999</v>
      </c>
    </row>
    <row r="378" spans="1:6" ht="12.75" customHeight="1" x14ac:dyDescent="0.2">
      <c r="A378" s="83" t="s">
        <v>157</v>
      </c>
      <c r="B378" s="83">
        <v>10</v>
      </c>
      <c r="C378" s="84">
        <v>610.29705674000002</v>
      </c>
      <c r="D378" s="84">
        <v>600.70079262000002</v>
      </c>
      <c r="E378" s="84">
        <v>101.89487722</v>
      </c>
      <c r="F378" s="84">
        <v>101.89487722</v>
      </c>
    </row>
    <row r="379" spans="1:6" ht="12.75" customHeight="1" x14ac:dyDescent="0.2">
      <c r="A379" s="83" t="s">
        <v>157</v>
      </c>
      <c r="B379" s="83">
        <v>11</v>
      </c>
      <c r="C379" s="84">
        <v>613.60070421</v>
      </c>
      <c r="D379" s="84">
        <v>602.13619444999995</v>
      </c>
      <c r="E379" s="84">
        <v>102.13835966000001</v>
      </c>
      <c r="F379" s="84">
        <v>102.13835966000001</v>
      </c>
    </row>
    <row r="380" spans="1:6" ht="12.75" customHeight="1" x14ac:dyDescent="0.2">
      <c r="A380" s="83" t="s">
        <v>157</v>
      </c>
      <c r="B380" s="83">
        <v>12</v>
      </c>
      <c r="C380" s="84">
        <v>611.27847584000006</v>
      </c>
      <c r="D380" s="84">
        <v>597.30349582999997</v>
      </c>
      <c r="E380" s="84">
        <v>101.31860507</v>
      </c>
      <c r="F380" s="84">
        <v>101.31860507</v>
      </c>
    </row>
    <row r="381" spans="1:6" ht="12.75" customHeight="1" x14ac:dyDescent="0.2">
      <c r="A381" s="83" t="s">
        <v>157</v>
      </c>
      <c r="B381" s="83">
        <v>13</v>
      </c>
      <c r="C381" s="84">
        <v>603.37294987999996</v>
      </c>
      <c r="D381" s="84">
        <v>593.22905162999996</v>
      </c>
      <c r="E381" s="84">
        <v>100.62747065000001</v>
      </c>
      <c r="F381" s="84">
        <v>100.62747065000001</v>
      </c>
    </row>
    <row r="382" spans="1:6" ht="12.75" customHeight="1" x14ac:dyDescent="0.2">
      <c r="A382" s="83" t="s">
        <v>157</v>
      </c>
      <c r="B382" s="83">
        <v>14</v>
      </c>
      <c r="C382" s="84">
        <v>603.89581715999998</v>
      </c>
      <c r="D382" s="84">
        <v>588.18374593999999</v>
      </c>
      <c r="E382" s="84">
        <v>99.771652230000001</v>
      </c>
      <c r="F382" s="84">
        <v>99.771652230000001</v>
      </c>
    </row>
    <row r="383" spans="1:6" ht="12.75" customHeight="1" x14ac:dyDescent="0.2">
      <c r="A383" s="83" t="s">
        <v>157</v>
      </c>
      <c r="B383" s="83">
        <v>15</v>
      </c>
      <c r="C383" s="84">
        <v>611.03232170000001</v>
      </c>
      <c r="D383" s="84">
        <v>598.34540414000003</v>
      </c>
      <c r="E383" s="84">
        <v>101.49534051000001</v>
      </c>
      <c r="F383" s="84">
        <v>101.49534051000001</v>
      </c>
    </row>
    <row r="384" spans="1:6" ht="12.75" customHeight="1" x14ac:dyDescent="0.2">
      <c r="A384" s="83" t="s">
        <v>157</v>
      </c>
      <c r="B384" s="83">
        <v>16</v>
      </c>
      <c r="C384" s="84">
        <v>578.34555521000004</v>
      </c>
      <c r="D384" s="84">
        <v>564.86492684999996</v>
      </c>
      <c r="E384" s="84">
        <v>95.816158520000002</v>
      </c>
      <c r="F384" s="84">
        <v>95.816158520000002</v>
      </c>
    </row>
    <row r="385" spans="1:6" ht="12.75" customHeight="1" x14ac:dyDescent="0.2">
      <c r="A385" s="83" t="s">
        <v>157</v>
      </c>
      <c r="B385" s="83">
        <v>17</v>
      </c>
      <c r="C385" s="84">
        <v>547.88004013</v>
      </c>
      <c r="D385" s="84">
        <v>530.86499335999997</v>
      </c>
      <c r="E385" s="84">
        <v>90.048862900000003</v>
      </c>
      <c r="F385" s="84">
        <v>90.048862900000003</v>
      </c>
    </row>
    <row r="386" spans="1:6" ht="12.75" customHeight="1" x14ac:dyDescent="0.2">
      <c r="A386" s="83" t="s">
        <v>157</v>
      </c>
      <c r="B386" s="83">
        <v>18</v>
      </c>
      <c r="C386" s="84">
        <v>556.83263323999995</v>
      </c>
      <c r="D386" s="84">
        <v>538.79436435000002</v>
      </c>
      <c r="E386" s="84">
        <v>91.393895720000003</v>
      </c>
      <c r="F386" s="84">
        <v>91.393895720000003</v>
      </c>
    </row>
    <row r="387" spans="1:6" ht="12.75" customHeight="1" x14ac:dyDescent="0.2">
      <c r="A387" s="83" t="s">
        <v>157</v>
      </c>
      <c r="B387" s="83">
        <v>19</v>
      </c>
      <c r="C387" s="84">
        <v>644.58792149999999</v>
      </c>
      <c r="D387" s="84">
        <v>628.68938528000001</v>
      </c>
      <c r="E387" s="84">
        <v>106.64248909</v>
      </c>
      <c r="F387" s="84">
        <v>106.64248909</v>
      </c>
    </row>
    <row r="388" spans="1:6" ht="12.75" customHeight="1" x14ac:dyDescent="0.2">
      <c r="A388" s="83" t="s">
        <v>157</v>
      </c>
      <c r="B388" s="83">
        <v>20</v>
      </c>
      <c r="C388" s="84">
        <v>587.89830260999997</v>
      </c>
      <c r="D388" s="84">
        <v>574.92011801000001</v>
      </c>
      <c r="E388" s="84">
        <v>97.521787149999994</v>
      </c>
      <c r="F388" s="84">
        <v>97.521787149999994</v>
      </c>
    </row>
    <row r="389" spans="1:6" ht="12.75" customHeight="1" x14ac:dyDescent="0.2">
      <c r="A389" s="83" t="s">
        <v>157</v>
      </c>
      <c r="B389" s="83">
        <v>21</v>
      </c>
      <c r="C389" s="84">
        <v>561.34118336999995</v>
      </c>
      <c r="D389" s="84">
        <v>548.14219544000002</v>
      </c>
      <c r="E389" s="84">
        <v>92.979537219999997</v>
      </c>
      <c r="F389" s="84">
        <v>92.979537219999997</v>
      </c>
    </row>
    <row r="390" spans="1:6" ht="12.75" customHeight="1" x14ac:dyDescent="0.2">
      <c r="A390" s="83" t="s">
        <v>157</v>
      </c>
      <c r="B390" s="83">
        <v>22</v>
      </c>
      <c r="C390" s="84">
        <v>569.3856783</v>
      </c>
      <c r="D390" s="84">
        <v>556.48436731000004</v>
      </c>
      <c r="E390" s="84">
        <v>94.394592079999995</v>
      </c>
      <c r="F390" s="84">
        <v>94.394592079999995</v>
      </c>
    </row>
    <row r="391" spans="1:6" ht="12.75" customHeight="1" x14ac:dyDescent="0.2">
      <c r="A391" s="83" t="s">
        <v>157</v>
      </c>
      <c r="B391" s="83">
        <v>23</v>
      </c>
      <c r="C391" s="84">
        <v>540.50207624999996</v>
      </c>
      <c r="D391" s="84">
        <v>530.01059382999995</v>
      </c>
      <c r="E391" s="84">
        <v>89.903933949999995</v>
      </c>
      <c r="F391" s="84">
        <v>89.903933949999995</v>
      </c>
    </row>
    <row r="392" spans="1:6" ht="12.75" customHeight="1" x14ac:dyDescent="0.2">
      <c r="A392" s="83" t="s">
        <v>157</v>
      </c>
      <c r="B392" s="83">
        <v>24</v>
      </c>
      <c r="C392" s="84">
        <v>552.82484551000005</v>
      </c>
      <c r="D392" s="84">
        <v>540.65110457000003</v>
      </c>
      <c r="E392" s="84">
        <v>91.70884839</v>
      </c>
      <c r="F392" s="84">
        <v>91.70884839</v>
      </c>
    </row>
    <row r="393" spans="1:6" ht="12.75" customHeight="1" x14ac:dyDescent="0.2">
      <c r="A393" s="83" t="s">
        <v>158</v>
      </c>
      <c r="B393" s="83">
        <v>1</v>
      </c>
      <c r="C393" s="84">
        <v>614.37107326</v>
      </c>
      <c r="D393" s="84">
        <v>604.83609786</v>
      </c>
      <c r="E393" s="84">
        <v>102.59633529</v>
      </c>
      <c r="F393" s="84">
        <v>102.59633529</v>
      </c>
    </row>
    <row r="394" spans="1:6" ht="12.75" customHeight="1" x14ac:dyDescent="0.2">
      <c r="A394" s="83" t="s">
        <v>158</v>
      </c>
      <c r="B394" s="83">
        <v>2</v>
      </c>
      <c r="C394" s="84">
        <v>643.16524663999996</v>
      </c>
      <c r="D394" s="84">
        <v>629.99538484000004</v>
      </c>
      <c r="E394" s="84">
        <v>106.86402145</v>
      </c>
      <c r="F394" s="84">
        <v>106.86402145</v>
      </c>
    </row>
    <row r="395" spans="1:6" ht="12.75" customHeight="1" x14ac:dyDescent="0.2">
      <c r="A395" s="83" t="s">
        <v>158</v>
      </c>
      <c r="B395" s="83">
        <v>3</v>
      </c>
      <c r="C395" s="84">
        <v>662.29265878000001</v>
      </c>
      <c r="D395" s="84">
        <v>649.94488405000004</v>
      </c>
      <c r="E395" s="84">
        <v>110.24798864</v>
      </c>
      <c r="F395" s="84">
        <v>110.24798864</v>
      </c>
    </row>
    <row r="396" spans="1:6" ht="12.75" customHeight="1" x14ac:dyDescent="0.2">
      <c r="A396" s="83" t="s">
        <v>158</v>
      </c>
      <c r="B396" s="83">
        <v>4</v>
      </c>
      <c r="C396" s="84">
        <v>671.18535843999996</v>
      </c>
      <c r="D396" s="84">
        <v>659.76557880999997</v>
      </c>
      <c r="E396" s="84">
        <v>111.91384042</v>
      </c>
      <c r="F396" s="84">
        <v>111.91384042</v>
      </c>
    </row>
    <row r="397" spans="1:6" ht="12.75" customHeight="1" x14ac:dyDescent="0.2">
      <c r="A397" s="83" t="s">
        <v>158</v>
      </c>
      <c r="B397" s="83">
        <v>5</v>
      </c>
      <c r="C397" s="84">
        <v>675.73363645999996</v>
      </c>
      <c r="D397" s="84">
        <v>669.26636844999996</v>
      </c>
      <c r="E397" s="84">
        <v>113.52542776</v>
      </c>
      <c r="F397" s="84">
        <v>113.52542776</v>
      </c>
    </row>
    <row r="398" spans="1:6" ht="12.75" customHeight="1" x14ac:dyDescent="0.2">
      <c r="A398" s="83" t="s">
        <v>158</v>
      </c>
      <c r="B398" s="83">
        <v>6</v>
      </c>
      <c r="C398" s="84">
        <v>672.28771541000003</v>
      </c>
      <c r="D398" s="84">
        <v>664.72867315999997</v>
      </c>
      <c r="E398" s="84">
        <v>112.75571361</v>
      </c>
      <c r="F398" s="84">
        <v>112.75571361</v>
      </c>
    </row>
    <row r="399" spans="1:6" ht="12.75" customHeight="1" x14ac:dyDescent="0.2">
      <c r="A399" s="83" t="s">
        <v>158</v>
      </c>
      <c r="B399" s="83">
        <v>7</v>
      </c>
      <c r="C399" s="84">
        <v>660.78231625000001</v>
      </c>
      <c r="D399" s="84">
        <v>655.53719391000004</v>
      </c>
      <c r="E399" s="84">
        <v>111.19659356</v>
      </c>
      <c r="F399" s="84">
        <v>111.19659356</v>
      </c>
    </row>
    <row r="400" spans="1:6" ht="12.75" customHeight="1" x14ac:dyDescent="0.2">
      <c r="A400" s="83" t="s">
        <v>158</v>
      </c>
      <c r="B400" s="83">
        <v>8</v>
      </c>
      <c r="C400" s="84">
        <v>626.29839917000004</v>
      </c>
      <c r="D400" s="84">
        <v>626.14645189999999</v>
      </c>
      <c r="E400" s="84">
        <v>106.21113975999999</v>
      </c>
      <c r="F400" s="84">
        <v>106.21113975999999</v>
      </c>
    </row>
    <row r="401" spans="1:6" ht="12.75" customHeight="1" x14ac:dyDescent="0.2">
      <c r="A401" s="83" t="s">
        <v>158</v>
      </c>
      <c r="B401" s="83">
        <v>9</v>
      </c>
      <c r="C401" s="84">
        <v>605.71398407000004</v>
      </c>
      <c r="D401" s="84">
        <v>599.35321500999999</v>
      </c>
      <c r="E401" s="84">
        <v>101.66629211</v>
      </c>
      <c r="F401" s="84">
        <v>101.66629211</v>
      </c>
    </row>
    <row r="402" spans="1:6" ht="12.75" customHeight="1" x14ac:dyDescent="0.2">
      <c r="A402" s="83" t="s">
        <v>158</v>
      </c>
      <c r="B402" s="83">
        <v>10</v>
      </c>
      <c r="C402" s="84">
        <v>578.61724790999995</v>
      </c>
      <c r="D402" s="84">
        <v>575.83530725000003</v>
      </c>
      <c r="E402" s="84">
        <v>97.677027649999999</v>
      </c>
      <c r="F402" s="84">
        <v>97.677027649999999</v>
      </c>
    </row>
    <row r="403" spans="1:6" ht="12.75" customHeight="1" x14ac:dyDescent="0.2">
      <c r="A403" s="83" t="s">
        <v>158</v>
      </c>
      <c r="B403" s="83">
        <v>11</v>
      </c>
      <c r="C403" s="84">
        <v>561.90884729000004</v>
      </c>
      <c r="D403" s="84">
        <v>555.28346253999996</v>
      </c>
      <c r="E403" s="84">
        <v>94.190886599999999</v>
      </c>
      <c r="F403" s="84">
        <v>94.190886599999999</v>
      </c>
    </row>
    <row r="404" spans="1:6" ht="12.75" customHeight="1" x14ac:dyDescent="0.2">
      <c r="A404" s="83" t="s">
        <v>158</v>
      </c>
      <c r="B404" s="83">
        <v>12</v>
      </c>
      <c r="C404" s="84">
        <v>559.24711632000003</v>
      </c>
      <c r="D404" s="84">
        <v>553.94837085999995</v>
      </c>
      <c r="E404" s="84">
        <v>93.96441944</v>
      </c>
      <c r="F404" s="84">
        <v>93.96441944</v>
      </c>
    </row>
    <row r="405" spans="1:6" ht="12.75" customHeight="1" x14ac:dyDescent="0.2">
      <c r="A405" s="83" t="s">
        <v>158</v>
      </c>
      <c r="B405" s="83">
        <v>13</v>
      </c>
      <c r="C405" s="84">
        <v>552.90440292000005</v>
      </c>
      <c r="D405" s="84">
        <v>547.37762638000004</v>
      </c>
      <c r="E405" s="84">
        <v>92.849845909999999</v>
      </c>
      <c r="F405" s="84">
        <v>92.849845909999999</v>
      </c>
    </row>
    <row r="406" spans="1:6" ht="12.75" customHeight="1" x14ac:dyDescent="0.2">
      <c r="A406" s="83" t="s">
        <v>158</v>
      </c>
      <c r="B406" s="83">
        <v>14</v>
      </c>
      <c r="C406" s="84">
        <v>560.28215077000004</v>
      </c>
      <c r="D406" s="84">
        <v>556.01450862000002</v>
      </c>
      <c r="E406" s="84">
        <v>94.314891509999995</v>
      </c>
      <c r="F406" s="84">
        <v>94.314891509999995</v>
      </c>
    </row>
    <row r="407" spans="1:6" ht="12.75" customHeight="1" x14ac:dyDescent="0.2">
      <c r="A407" s="83" t="s">
        <v>158</v>
      </c>
      <c r="B407" s="83">
        <v>15</v>
      </c>
      <c r="C407" s="84">
        <v>594.01034023</v>
      </c>
      <c r="D407" s="84">
        <v>590.23087031</v>
      </c>
      <c r="E407" s="84">
        <v>100.11889913</v>
      </c>
      <c r="F407" s="84">
        <v>100.11889913</v>
      </c>
    </row>
    <row r="408" spans="1:6" ht="12.75" customHeight="1" x14ac:dyDescent="0.2">
      <c r="A408" s="83" t="s">
        <v>158</v>
      </c>
      <c r="B408" s="83">
        <v>16</v>
      </c>
      <c r="C408" s="84">
        <v>569.43092396999998</v>
      </c>
      <c r="D408" s="84">
        <v>563.34146027999998</v>
      </c>
      <c r="E408" s="84">
        <v>95.557737950000003</v>
      </c>
      <c r="F408" s="84">
        <v>95.557737950000003</v>
      </c>
    </row>
    <row r="409" spans="1:6" ht="12.75" customHeight="1" x14ac:dyDescent="0.2">
      <c r="A409" s="83" t="s">
        <v>158</v>
      </c>
      <c r="B409" s="83">
        <v>17</v>
      </c>
      <c r="C409" s="84">
        <v>600.27701113000001</v>
      </c>
      <c r="D409" s="84">
        <v>593.42270917999997</v>
      </c>
      <c r="E409" s="84">
        <v>100.66032014</v>
      </c>
      <c r="F409" s="84">
        <v>100.66032014</v>
      </c>
    </row>
    <row r="410" spans="1:6" ht="12.75" customHeight="1" x14ac:dyDescent="0.2">
      <c r="A410" s="83" t="s">
        <v>158</v>
      </c>
      <c r="B410" s="83">
        <v>18</v>
      </c>
      <c r="C410" s="84">
        <v>620.73542679000002</v>
      </c>
      <c r="D410" s="84">
        <v>605.48207380999997</v>
      </c>
      <c r="E410" s="84">
        <v>102.70591004000001</v>
      </c>
      <c r="F410" s="84">
        <v>102.70591004000001</v>
      </c>
    </row>
    <row r="411" spans="1:6" ht="12.75" customHeight="1" x14ac:dyDescent="0.2">
      <c r="A411" s="83" t="s">
        <v>158</v>
      </c>
      <c r="B411" s="83">
        <v>19</v>
      </c>
      <c r="C411" s="84">
        <v>617.43886168999995</v>
      </c>
      <c r="D411" s="84">
        <v>611.31512052999994</v>
      </c>
      <c r="E411" s="84">
        <v>103.69535035</v>
      </c>
      <c r="F411" s="84">
        <v>103.69535035</v>
      </c>
    </row>
    <row r="412" spans="1:6" ht="12.75" customHeight="1" x14ac:dyDescent="0.2">
      <c r="A412" s="83" t="s">
        <v>158</v>
      </c>
      <c r="B412" s="83">
        <v>20</v>
      </c>
      <c r="C412" s="84">
        <v>620.48999043000003</v>
      </c>
      <c r="D412" s="84">
        <v>611.27692432000003</v>
      </c>
      <c r="E412" s="84">
        <v>103.68887126</v>
      </c>
      <c r="F412" s="84">
        <v>103.68887126</v>
      </c>
    </row>
    <row r="413" spans="1:6" ht="12.75" customHeight="1" x14ac:dyDescent="0.2">
      <c r="A413" s="83" t="s">
        <v>158</v>
      </c>
      <c r="B413" s="83">
        <v>21</v>
      </c>
      <c r="C413" s="84">
        <v>645.14578570000003</v>
      </c>
      <c r="D413" s="84">
        <v>623.36429996000004</v>
      </c>
      <c r="E413" s="84">
        <v>105.73921258</v>
      </c>
      <c r="F413" s="84">
        <v>105.73921258</v>
      </c>
    </row>
    <row r="414" spans="1:6" ht="12.75" customHeight="1" x14ac:dyDescent="0.2">
      <c r="A414" s="83" t="s">
        <v>158</v>
      </c>
      <c r="B414" s="83">
        <v>22</v>
      </c>
      <c r="C414" s="84">
        <v>679.40530292000005</v>
      </c>
      <c r="D414" s="84">
        <v>653.88078720999999</v>
      </c>
      <c r="E414" s="84">
        <v>110.91562279999999</v>
      </c>
      <c r="F414" s="84">
        <v>110.91562279999999</v>
      </c>
    </row>
    <row r="415" spans="1:6" ht="12.75" customHeight="1" x14ac:dyDescent="0.2">
      <c r="A415" s="83" t="s">
        <v>158</v>
      </c>
      <c r="B415" s="83">
        <v>23</v>
      </c>
      <c r="C415" s="84">
        <v>626.69563094</v>
      </c>
      <c r="D415" s="84">
        <v>618.95669493000003</v>
      </c>
      <c r="E415" s="84">
        <v>104.9915652</v>
      </c>
      <c r="F415" s="84">
        <v>104.9915652</v>
      </c>
    </row>
    <row r="416" spans="1:6" ht="12.75" customHeight="1" x14ac:dyDescent="0.2">
      <c r="A416" s="83" t="s">
        <v>158</v>
      </c>
      <c r="B416" s="83">
        <v>24</v>
      </c>
      <c r="C416" s="84">
        <v>599.87687400000004</v>
      </c>
      <c r="D416" s="84">
        <v>590.82094109000002</v>
      </c>
      <c r="E416" s="84">
        <v>100.21899087</v>
      </c>
      <c r="F416" s="84">
        <v>100.21899087</v>
      </c>
    </row>
    <row r="417" spans="1:6" ht="12.75" customHeight="1" x14ac:dyDescent="0.2">
      <c r="A417" s="83" t="s">
        <v>159</v>
      </c>
      <c r="B417" s="83">
        <v>1</v>
      </c>
      <c r="C417" s="84">
        <v>665.87513558000001</v>
      </c>
      <c r="D417" s="84">
        <v>655.87035974000003</v>
      </c>
      <c r="E417" s="84">
        <v>111.25310737</v>
      </c>
      <c r="F417" s="84">
        <v>111.25310737</v>
      </c>
    </row>
    <row r="418" spans="1:6" ht="12.75" customHeight="1" x14ac:dyDescent="0.2">
      <c r="A418" s="83" t="s">
        <v>159</v>
      </c>
      <c r="B418" s="83">
        <v>2</v>
      </c>
      <c r="C418" s="84">
        <v>696.76698464000003</v>
      </c>
      <c r="D418" s="84">
        <v>688.74144546000002</v>
      </c>
      <c r="E418" s="84">
        <v>116.82892029</v>
      </c>
      <c r="F418" s="84">
        <v>116.82892029</v>
      </c>
    </row>
    <row r="419" spans="1:6" ht="12.75" customHeight="1" x14ac:dyDescent="0.2">
      <c r="A419" s="83" t="s">
        <v>159</v>
      </c>
      <c r="B419" s="83">
        <v>3</v>
      </c>
      <c r="C419" s="84">
        <v>732.87503904000005</v>
      </c>
      <c r="D419" s="84">
        <v>724.59425376000002</v>
      </c>
      <c r="E419" s="84">
        <v>122.9105129</v>
      </c>
      <c r="F419" s="84">
        <v>122.9105129</v>
      </c>
    </row>
    <row r="420" spans="1:6" ht="12.75" customHeight="1" x14ac:dyDescent="0.2">
      <c r="A420" s="83" t="s">
        <v>159</v>
      </c>
      <c r="B420" s="83">
        <v>4</v>
      </c>
      <c r="C420" s="84">
        <v>747.79959595000003</v>
      </c>
      <c r="D420" s="84">
        <v>740.73459385000001</v>
      </c>
      <c r="E420" s="84">
        <v>125.6483451</v>
      </c>
      <c r="F420" s="84">
        <v>125.6483451</v>
      </c>
    </row>
    <row r="421" spans="1:6" ht="12.75" customHeight="1" x14ac:dyDescent="0.2">
      <c r="A421" s="83" t="s">
        <v>159</v>
      </c>
      <c r="B421" s="83">
        <v>5</v>
      </c>
      <c r="C421" s="84">
        <v>766.16464098999995</v>
      </c>
      <c r="D421" s="84">
        <v>757.71733100999995</v>
      </c>
      <c r="E421" s="84">
        <v>128.52907031000001</v>
      </c>
      <c r="F421" s="84">
        <v>128.52907031000001</v>
      </c>
    </row>
    <row r="422" spans="1:6" ht="12.75" customHeight="1" x14ac:dyDescent="0.2">
      <c r="A422" s="83" t="s">
        <v>159</v>
      </c>
      <c r="B422" s="83">
        <v>6</v>
      </c>
      <c r="C422" s="84">
        <v>759.03211306000003</v>
      </c>
      <c r="D422" s="84">
        <v>751.18279242999995</v>
      </c>
      <c r="E422" s="84">
        <v>127.42063827</v>
      </c>
      <c r="F422" s="84">
        <v>127.42063827</v>
      </c>
    </row>
    <row r="423" spans="1:6" ht="12.75" customHeight="1" x14ac:dyDescent="0.2">
      <c r="A423" s="83" t="s">
        <v>159</v>
      </c>
      <c r="B423" s="83">
        <v>7</v>
      </c>
      <c r="C423" s="84">
        <v>692.68505812000001</v>
      </c>
      <c r="D423" s="84">
        <v>685.13845057000003</v>
      </c>
      <c r="E423" s="84">
        <v>116.21775626</v>
      </c>
      <c r="F423" s="84">
        <v>116.21775626</v>
      </c>
    </row>
    <row r="424" spans="1:6" ht="12.75" customHeight="1" x14ac:dyDescent="0.2">
      <c r="A424" s="83" t="s">
        <v>159</v>
      </c>
      <c r="B424" s="83">
        <v>8</v>
      </c>
      <c r="C424" s="84">
        <v>658.53377301</v>
      </c>
      <c r="D424" s="84">
        <v>653.95536549999997</v>
      </c>
      <c r="E424" s="84">
        <v>110.92827327000001</v>
      </c>
      <c r="F424" s="84">
        <v>110.92827327000001</v>
      </c>
    </row>
    <row r="425" spans="1:6" ht="12.75" customHeight="1" x14ac:dyDescent="0.2">
      <c r="A425" s="83" t="s">
        <v>159</v>
      </c>
      <c r="B425" s="83">
        <v>9</v>
      </c>
      <c r="C425" s="84">
        <v>645.61506976999999</v>
      </c>
      <c r="D425" s="84">
        <v>639.29198101999998</v>
      </c>
      <c r="E425" s="84">
        <v>108.44097213000001</v>
      </c>
      <c r="F425" s="84">
        <v>108.44097213000001</v>
      </c>
    </row>
    <row r="426" spans="1:6" ht="12.75" customHeight="1" x14ac:dyDescent="0.2">
      <c r="A426" s="83" t="s">
        <v>159</v>
      </c>
      <c r="B426" s="83">
        <v>10</v>
      </c>
      <c r="C426" s="84">
        <v>627.50458676999995</v>
      </c>
      <c r="D426" s="84">
        <v>621.59634896</v>
      </c>
      <c r="E426" s="84">
        <v>105.43932092999999</v>
      </c>
      <c r="F426" s="84">
        <v>105.43932092999999</v>
      </c>
    </row>
    <row r="427" spans="1:6" ht="12.75" customHeight="1" x14ac:dyDescent="0.2">
      <c r="A427" s="83" t="s">
        <v>159</v>
      </c>
      <c r="B427" s="83">
        <v>11</v>
      </c>
      <c r="C427" s="84">
        <v>616.54932731999997</v>
      </c>
      <c r="D427" s="84">
        <v>609.52385704000005</v>
      </c>
      <c r="E427" s="84">
        <v>103.39150429</v>
      </c>
      <c r="F427" s="84">
        <v>103.39150429</v>
      </c>
    </row>
    <row r="428" spans="1:6" ht="12.75" customHeight="1" x14ac:dyDescent="0.2">
      <c r="A428" s="83" t="s">
        <v>159</v>
      </c>
      <c r="B428" s="83">
        <v>12</v>
      </c>
      <c r="C428" s="84">
        <v>618.06673622000005</v>
      </c>
      <c r="D428" s="84">
        <v>612.33344722000004</v>
      </c>
      <c r="E428" s="84">
        <v>103.86808572</v>
      </c>
      <c r="F428" s="84">
        <v>103.86808572</v>
      </c>
    </row>
    <row r="429" spans="1:6" ht="12.75" customHeight="1" x14ac:dyDescent="0.2">
      <c r="A429" s="83" t="s">
        <v>159</v>
      </c>
      <c r="B429" s="83">
        <v>13</v>
      </c>
      <c r="C429" s="84">
        <v>623.54688752000004</v>
      </c>
      <c r="D429" s="84">
        <v>617.47150254999997</v>
      </c>
      <c r="E429" s="84">
        <v>104.73963696</v>
      </c>
      <c r="F429" s="84">
        <v>104.73963696</v>
      </c>
    </row>
    <row r="430" spans="1:6" ht="12.75" customHeight="1" x14ac:dyDescent="0.2">
      <c r="A430" s="83" t="s">
        <v>159</v>
      </c>
      <c r="B430" s="83">
        <v>14</v>
      </c>
      <c r="C430" s="84">
        <v>623.58330598999999</v>
      </c>
      <c r="D430" s="84">
        <v>617.74241463999999</v>
      </c>
      <c r="E430" s="84">
        <v>104.78559086999999</v>
      </c>
      <c r="F430" s="84">
        <v>104.78559086999999</v>
      </c>
    </row>
    <row r="431" spans="1:6" ht="12.75" customHeight="1" x14ac:dyDescent="0.2">
      <c r="A431" s="83" t="s">
        <v>159</v>
      </c>
      <c r="B431" s="83">
        <v>15</v>
      </c>
      <c r="C431" s="84">
        <v>647.25725164999994</v>
      </c>
      <c r="D431" s="84">
        <v>636.47748014000001</v>
      </c>
      <c r="E431" s="84">
        <v>107.96355771</v>
      </c>
      <c r="F431" s="84">
        <v>107.96355771</v>
      </c>
    </row>
    <row r="432" spans="1:6" ht="12.75" customHeight="1" x14ac:dyDescent="0.2">
      <c r="A432" s="83" t="s">
        <v>159</v>
      </c>
      <c r="B432" s="83">
        <v>16</v>
      </c>
      <c r="C432" s="84">
        <v>634.88542929000005</v>
      </c>
      <c r="D432" s="84">
        <v>628.19335900999999</v>
      </c>
      <c r="E432" s="84">
        <v>106.5583498</v>
      </c>
      <c r="F432" s="84">
        <v>106.5583498</v>
      </c>
    </row>
    <row r="433" spans="1:6" ht="12.75" customHeight="1" x14ac:dyDescent="0.2">
      <c r="A433" s="83" t="s">
        <v>159</v>
      </c>
      <c r="B433" s="83">
        <v>17</v>
      </c>
      <c r="C433" s="84">
        <v>673.57893045000003</v>
      </c>
      <c r="D433" s="84">
        <v>667.34935685999994</v>
      </c>
      <c r="E433" s="84">
        <v>113.20025147</v>
      </c>
      <c r="F433" s="84">
        <v>113.20025147</v>
      </c>
    </row>
    <row r="434" spans="1:6" ht="12.75" customHeight="1" x14ac:dyDescent="0.2">
      <c r="A434" s="83" t="s">
        <v>159</v>
      </c>
      <c r="B434" s="83">
        <v>18</v>
      </c>
      <c r="C434" s="84">
        <v>683.51946461</v>
      </c>
      <c r="D434" s="84">
        <v>676.61245240000005</v>
      </c>
      <c r="E434" s="84">
        <v>114.77151954999999</v>
      </c>
      <c r="F434" s="84">
        <v>114.77151954999999</v>
      </c>
    </row>
    <row r="435" spans="1:6" ht="12.75" customHeight="1" x14ac:dyDescent="0.2">
      <c r="A435" s="83" t="s">
        <v>159</v>
      </c>
      <c r="B435" s="83">
        <v>19</v>
      </c>
      <c r="C435" s="84">
        <v>687.97074311999995</v>
      </c>
      <c r="D435" s="84">
        <v>683.15903401000003</v>
      </c>
      <c r="E435" s="84">
        <v>115.88199441</v>
      </c>
      <c r="F435" s="84">
        <v>115.88199441</v>
      </c>
    </row>
    <row r="436" spans="1:6" ht="12.75" customHeight="1" x14ac:dyDescent="0.2">
      <c r="A436" s="83" t="s">
        <v>159</v>
      </c>
      <c r="B436" s="83">
        <v>20</v>
      </c>
      <c r="C436" s="84">
        <v>688.08619035000004</v>
      </c>
      <c r="D436" s="84">
        <v>679.23576068</v>
      </c>
      <c r="E436" s="84">
        <v>115.2165026</v>
      </c>
      <c r="F436" s="84">
        <v>115.2165026</v>
      </c>
    </row>
    <row r="437" spans="1:6" ht="12.75" customHeight="1" x14ac:dyDescent="0.2">
      <c r="A437" s="83" t="s">
        <v>159</v>
      </c>
      <c r="B437" s="83">
        <v>21</v>
      </c>
      <c r="C437" s="84">
        <v>688.02365626999995</v>
      </c>
      <c r="D437" s="84">
        <v>682.87341775000004</v>
      </c>
      <c r="E437" s="84">
        <v>115.83354627</v>
      </c>
      <c r="F437" s="84">
        <v>115.83354627</v>
      </c>
    </row>
    <row r="438" spans="1:6" ht="12.75" customHeight="1" x14ac:dyDescent="0.2">
      <c r="A438" s="83" t="s">
        <v>159</v>
      </c>
      <c r="B438" s="83">
        <v>22</v>
      </c>
      <c r="C438" s="84">
        <v>706.51867447999996</v>
      </c>
      <c r="D438" s="84">
        <v>700.22510317000001</v>
      </c>
      <c r="E438" s="84">
        <v>118.77685495</v>
      </c>
      <c r="F438" s="84">
        <v>118.77685495</v>
      </c>
    </row>
    <row r="439" spans="1:6" ht="12.75" customHeight="1" x14ac:dyDescent="0.2">
      <c r="A439" s="83" t="s">
        <v>159</v>
      </c>
      <c r="B439" s="83">
        <v>23</v>
      </c>
      <c r="C439" s="84">
        <v>682.64020742000002</v>
      </c>
      <c r="D439" s="84">
        <v>677.86451814999998</v>
      </c>
      <c r="E439" s="84">
        <v>114.98390329999999</v>
      </c>
      <c r="F439" s="84">
        <v>114.98390329999999</v>
      </c>
    </row>
    <row r="440" spans="1:6" ht="12.75" customHeight="1" x14ac:dyDescent="0.2">
      <c r="A440" s="83" t="s">
        <v>159</v>
      </c>
      <c r="B440" s="83">
        <v>24</v>
      </c>
      <c r="C440" s="84">
        <v>588.15640827000004</v>
      </c>
      <c r="D440" s="84">
        <v>582.80303604999995</v>
      </c>
      <c r="E440" s="84">
        <v>98.858940309999994</v>
      </c>
      <c r="F440" s="84">
        <v>98.858940309999994</v>
      </c>
    </row>
    <row r="441" spans="1:6" ht="12.75" customHeight="1" x14ac:dyDescent="0.2">
      <c r="A441" s="83" t="s">
        <v>160</v>
      </c>
      <c r="B441" s="83">
        <v>1</v>
      </c>
      <c r="C441" s="84">
        <v>808.38893637000001</v>
      </c>
      <c r="D441" s="84">
        <v>795.21609834000003</v>
      </c>
      <c r="E441" s="84">
        <v>134.88986147</v>
      </c>
      <c r="F441" s="84">
        <v>134.88986147</v>
      </c>
    </row>
    <row r="442" spans="1:6" ht="12.75" customHeight="1" x14ac:dyDescent="0.2">
      <c r="A442" s="83" t="s">
        <v>160</v>
      </c>
      <c r="B442" s="83">
        <v>2</v>
      </c>
      <c r="C442" s="84">
        <v>854.39033097000004</v>
      </c>
      <c r="D442" s="84">
        <v>843.60788963000005</v>
      </c>
      <c r="E442" s="84">
        <v>143.09840005000001</v>
      </c>
      <c r="F442" s="84">
        <v>143.09840005000001</v>
      </c>
    </row>
    <row r="443" spans="1:6" ht="12.75" customHeight="1" x14ac:dyDescent="0.2">
      <c r="A443" s="83" t="s">
        <v>160</v>
      </c>
      <c r="B443" s="83">
        <v>3</v>
      </c>
      <c r="C443" s="84">
        <v>872.64209131999996</v>
      </c>
      <c r="D443" s="84">
        <v>860.63380523000001</v>
      </c>
      <c r="E443" s="84">
        <v>145.98644948</v>
      </c>
      <c r="F443" s="84">
        <v>145.98644948</v>
      </c>
    </row>
    <row r="444" spans="1:6" ht="12.75" customHeight="1" x14ac:dyDescent="0.2">
      <c r="A444" s="83" t="s">
        <v>160</v>
      </c>
      <c r="B444" s="83">
        <v>4</v>
      </c>
      <c r="C444" s="84">
        <v>889.92830405999996</v>
      </c>
      <c r="D444" s="84">
        <v>880.96768125999995</v>
      </c>
      <c r="E444" s="84">
        <v>149.43561722999999</v>
      </c>
      <c r="F444" s="84">
        <v>149.43561722999999</v>
      </c>
    </row>
    <row r="445" spans="1:6" ht="12.75" customHeight="1" x14ac:dyDescent="0.2">
      <c r="A445" s="83" t="s">
        <v>160</v>
      </c>
      <c r="B445" s="83">
        <v>5</v>
      </c>
      <c r="C445" s="84">
        <v>883.23830368999995</v>
      </c>
      <c r="D445" s="84">
        <v>875.34037411999998</v>
      </c>
      <c r="E445" s="84">
        <v>148.48107583999999</v>
      </c>
      <c r="F445" s="84">
        <v>148.48107583999999</v>
      </c>
    </row>
    <row r="446" spans="1:6" ht="12.75" customHeight="1" x14ac:dyDescent="0.2">
      <c r="A446" s="83" t="s">
        <v>160</v>
      </c>
      <c r="B446" s="83">
        <v>6</v>
      </c>
      <c r="C446" s="84">
        <v>861.13603480999996</v>
      </c>
      <c r="D446" s="84">
        <v>853.40176751000001</v>
      </c>
      <c r="E446" s="84">
        <v>144.75970297999999</v>
      </c>
      <c r="F446" s="84">
        <v>144.75970297999999</v>
      </c>
    </row>
    <row r="447" spans="1:6" ht="12.75" customHeight="1" x14ac:dyDescent="0.2">
      <c r="A447" s="83" t="s">
        <v>160</v>
      </c>
      <c r="B447" s="83">
        <v>7</v>
      </c>
      <c r="C447" s="84">
        <v>829.10073498999998</v>
      </c>
      <c r="D447" s="84">
        <v>815.91961778999996</v>
      </c>
      <c r="E447" s="84">
        <v>138.40173060999999</v>
      </c>
      <c r="F447" s="84">
        <v>138.40173060999999</v>
      </c>
    </row>
    <row r="448" spans="1:6" ht="12.75" customHeight="1" x14ac:dyDescent="0.2">
      <c r="A448" s="83" t="s">
        <v>160</v>
      </c>
      <c r="B448" s="83">
        <v>8</v>
      </c>
      <c r="C448" s="84">
        <v>779.23976169000002</v>
      </c>
      <c r="D448" s="84">
        <v>763.91770537000002</v>
      </c>
      <c r="E448" s="84">
        <v>129.58081919</v>
      </c>
      <c r="F448" s="84">
        <v>129.58081919</v>
      </c>
    </row>
    <row r="449" spans="1:6" ht="12.75" customHeight="1" x14ac:dyDescent="0.2">
      <c r="A449" s="83" t="s">
        <v>160</v>
      </c>
      <c r="B449" s="83">
        <v>9</v>
      </c>
      <c r="C449" s="84">
        <v>718.40820016999999</v>
      </c>
      <c r="D449" s="84">
        <v>700.45124088</v>
      </c>
      <c r="E449" s="84">
        <v>118.81521394000001</v>
      </c>
      <c r="F449" s="84">
        <v>118.81521394000001</v>
      </c>
    </row>
    <row r="450" spans="1:6" ht="12.75" customHeight="1" x14ac:dyDescent="0.2">
      <c r="A450" s="83" t="s">
        <v>160</v>
      </c>
      <c r="B450" s="83">
        <v>10</v>
      </c>
      <c r="C450" s="84">
        <v>678.53271204999999</v>
      </c>
      <c r="D450" s="84">
        <v>666.02268008999999</v>
      </c>
      <c r="E450" s="84">
        <v>112.9752117</v>
      </c>
      <c r="F450" s="84">
        <v>112.9752117</v>
      </c>
    </row>
    <row r="451" spans="1:6" ht="12.75" customHeight="1" x14ac:dyDescent="0.2">
      <c r="A451" s="83" t="s">
        <v>160</v>
      </c>
      <c r="B451" s="83">
        <v>11</v>
      </c>
      <c r="C451" s="84">
        <v>677.44612095000002</v>
      </c>
      <c r="D451" s="84">
        <v>663.32262180999999</v>
      </c>
      <c r="E451" s="84">
        <v>112.51720979</v>
      </c>
      <c r="F451" s="84">
        <v>112.51720979</v>
      </c>
    </row>
    <row r="452" spans="1:6" ht="12.75" customHeight="1" x14ac:dyDescent="0.2">
      <c r="A452" s="83" t="s">
        <v>160</v>
      </c>
      <c r="B452" s="83">
        <v>12</v>
      </c>
      <c r="C452" s="84">
        <v>688.45575439000004</v>
      </c>
      <c r="D452" s="84">
        <v>670.72492258</v>
      </c>
      <c r="E452" s="84">
        <v>113.77283745</v>
      </c>
      <c r="F452" s="84">
        <v>113.77283745</v>
      </c>
    </row>
    <row r="453" spans="1:6" ht="12.75" customHeight="1" x14ac:dyDescent="0.2">
      <c r="A453" s="83" t="s">
        <v>160</v>
      </c>
      <c r="B453" s="83">
        <v>13</v>
      </c>
      <c r="C453" s="84">
        <v>685.96058746000006</v>
      </c>
      <c r="D453" s="84">
        <v>672.12439506999999</v>
      </c>
      <c r="E453" s="84">
        <v>114.01022531</v>
      </c>
      <c r="F453" s="84">
        <v>114.01022531</v>
      </c>
    </row>
    <row r="454" spans="1:6" ht="12.75" customHeight="1" x14ac:dyDescent="0.2">
      <c r="A454" s="83" t="s">
        <v>160</v>
      </c>
      <c r="B454" s="83">
        <v>14</v>
      </c>
      <c r="C454" s="84">
        <v>691.67347489999997</v>
      </c>
      <c r="D454" s="84">
        <v>675.75322874999995</v>
      </c>
      <c r="E454" s="84">
        <v>114.62577229999999</v>
      </c>
      <c r="F454" s="84">
        <v>114.62577229999999</v>
      </c>
    </row>
    <row r="455" spans="1:6" ht="12.75" customHeight="1" x14ac:dyDescent="0.2">
      <c r="A455" s="83" t="s">
        <v>160</v>
      </c>
      <c r="B455" s="83">
        <v>15</v>
      </c>
      <c r="C455" s="84">
        <v>706.98206199000003</v>
      </c>
      <c r="D455" s="84">
        <v>690.64123286999995</v>
      </c>
      <c r="E455" s="84">
        <v>117.15117490999999</v>
      </c>
      <c r="F455" s="84">
        <v>117.15117490999999</v>
      </c>
    </row>
    <row r="456" spans="1:6" ht="12.75" customHeight="1" x14ac:dyDescent="0.2">
      <c r="A456" s="83" t="s">
        <v>160</v>
      </c>
      <c r="B456" s="83">
        <v>16</v>
      </c>
      <c r="C456" s="84">
        <v>667.17898115000003</v>
      </c>
      <c r="D456" s="84">
        <v>660.73202942</v>
      </c>
      <c r="E456" s="84">
        <v>112.07777622</v>
      </c>
      <c r="F456" s="84">
        <v>112.07777622</v>
      </c>
    </row>
    <row r="457" spans="1:6" ht="12.75" customHeight="1" x14ac:dyDescent="0.2">
      <c r="A457" s="83" t="s">
        <v>160</v>
      </c>
      <c r="B457" s="83">
        <v>17</v>
      </c>
      <c r="C457" s="84">
        <v>681.25443796000002</v>
      </c>
      <c r="D457" s="84">
        <v>669.39135729999998</v>
      </c>
      <c r="E457" s="84">
        <v>113.54662921000001</v>
      </c>
      <c r="F457" s="84">
        <v>113.54662921000001</v>
      </c>
    </row>
    <row r="458" spans="1:6" ht="12.75" customHeight="1" x14ac:dyDescent="0.2">
      <c r="A458" s="83" t="s">
        <v>160</v>
      </c>
      <c r="B458" s="83">
        <v>18</v>
      </c>
      <c r="C458" s="84">
        <v>679.02265557999999</v>
      </c>
      <c r="D458" s="84">
        <v>671.38788726999996</v>
      </c>
      <c r="E458" s="84">
        <v>113.88529394</v>
      </c>
      <c r="F458" s="84">
        <v>113.88529394</v>
      </c>
    </row>
    <row r="459" spans="1:6" ht="12.75" customHeight="1" x14ac:dyDescent="0.2">
      <c r="A459" s="83" t="s">
        <v>160</v>
      </c>
      <c r="B459" s="83">
        <v>19</v>
      </c>
      <c r="C459" s="84">
        <v>675.42334084000004</v>
      </c>
      <c r="D459" s="84">
        <v>674.85382239</v>
      </c>
      <c r="E459" s="84">
        <v>114.47320899</v>
      </c>
      <c r="F459" s="84">
        <v>114.47320899</v>
      </c>
    </row>
    <row r="460" spans="1:6" ht="12.75" customHeight="1" x14ac:dyDescent="0.2">
      <c r="A460" s="83" t="s">
        <v>160</v>
      </c>
      <c r="B460" s="83">
        <v>20</v>
      </c>
      <c r="C460" s="84">
        <v>682.77283477000003</v>
      </c>
      <c r="D460" s="84">
        <v>675.99150097999996</v>
      </c>
      <c r="E460" s="84">
        <v>114.66618962</v>
      </c>
      <c r="F460" s="84">
        <v>114.66618962</v>
      </c>
    </row>
    <row r="461" spans="1:6" ht="12.75" customHeight="1" x14ac:dyDescent="0.2">
      <c r="A461" s="83" t="s">
        <v>160</v>
      </c>
      <c r="B461" s="83">
        <v>21</v>
      </c>
      <c r="C461" s="84">
        <v>686.46057167000004</v>
      </c>
      <c r="D461" s="84">
        <v>679.31553012999996</v>
      </c>
      <c r="E461" s="84">
        <v>115.23003362999999</v>
      </c>
      <c r="F461" s="84">
        <v>115.23003362999999</v>
      </c>
    </row>
    <row r="462" spans="1:6" ht="12.75" customHeight="1" x14ac:dyDescent="0.2">
      <c r="A462" s="83" t="s">
        <v>160</v>
      </c>
      <c r="B462" s="83">
        <v>22</v>
      </c>
      <c r="C462" s="84">
        <v>684.56383803999995</v>
      </c>
      <c r="D462" s="84">
        <v>678.33499554000002</v>
      </c>
      <c r="E462" s="84">
        <v>115.06370880999999</v>
      </c>
      <c r="F462" s="84">
        <v>115.06370880999999</v>
      </c>
    </row>
    <row r="463" spans="1:6" ht="12.75" customHeight="1" x14ac:dyDescent="0.2">
      <c r="A463" s="83" t="s">
        <v>160</v>
      </c>
      <c r="B463" s="83">
        <v>23</v>
      </c>
      <c r="C463" s="84">
        <v>581.21079177000001</v>
      </c>
      <c r="D463" s="84">
        <v>575.66782386</v>
      </c>
      <c r="E463" s="84">
        <v>97.648617999999999</v>
      </c>
      <c r="F463" s="84">
        <v>97.648617999999999</v>
      </c>
    </row>
    <row r="464" spans="1:6" ht="12.75" customHeight="1" x14ac:dyDescent="0.2">
      <c r="A464" s="83" t="s">
        <v>160</v>
      </c>
      <c r="B464" s="83">
        <v>24</v>
      </c>
      <c r="C464" s="84">
        <v>607.67775337</v>
      </c>
      <c r="D464" s="84">
        <v>601.70322170999998</v>
      </c>
      <c r="E464" s="84">
        <v>102.06491593</v>
      </c>
      <c r="F464" s="84">
        <v>102.06491593</v>
      </c>
    </row>
    <row r="465" spans="1:6" ht="12.75" customHeight="1" x14ac:dyDescent="0.2">
      <c r="A465" s="83" t="s">
        <v>161</v>
      </c>
      <c r="B465" s="83">
        <v>1</v>
      </c>
      <c r="C465" s="84">
        <v>747.35307091000004</v>
      </c>
      <c r="D465" s="84">
        <v>732.85012913000003</v>
      </c>
      <c r="E465" s="84">
        <v>124.31092958000001</v>
      </c>
      <c r="F465" s="84">
        <v>124.31092958000001</v>
      </c>
    </row>
    <row r="466" spans="1:6" ht="12.75" customHeight="1" x14ac:dyDescent="0.2">
      <c r="A466" s="83" t="s">
        <v>161</v>
      </c>
      <c r="B466" s="83">
        <v>2</v>
      </c>
      <c r="C466" s="84">
        <v>794.30698853000001</v>
      </c>
      <c r="D466" s="84">
        <v>784.70138035000002</v>
      </c>
      <c r="E466" s="84">
        <v>133.10628484</v>
      </c>
      <c r="F466" s="84">
        <v>133.10628484</v>
      </c>
    </row>
    <row r="467" spans="1:6" ht="12.75" customHeight="1" x14ac:dyDescent="0.2">
      <c r="A467" s="83" t="s">
        <v>161</v>
      </c>
      <c r="B467" s="83">
        <v>3</v>
      </c>
      <c r="C467" s="84">
        <v>831.04965001000005</v>
      </c>
      <c r="D467" s="84">
        <v>821.71289428</v>
      </c>
      <c r="E467" s="84">
        <v>139.38442483</v>
      </c>
      <c r="F467" s="84">
        <v>139.38442483</v>
      </c>
    </row>
    <row r="468" spans="1:6" ht="12.75" customHeight="1" x14ac:dyDescent="0.2">
      <c r="A468" s="83" t="s">
        <v>161</v>
      </c>
      <c r="B468" s="83">
        <v>4</v>
      </c>
      <c r="C468" s="84">
        <v>839.99375815999997</v>
      </c>
      <c r="D468" s="84">
        <v>830.86931211000001</v>
      </c>
      <c r="E468" s="84">
        <v>140.93759752</v>
      </c>
      <c r="F468" s="84">
        <v>140.93759752</v>
      </c>
    </row>
    <row r="469" spans="1:6" ht="12.75" customHeight="1" x14ac:dyDescent="0.2">
      <c r="A469" s="83" t="s">
        <v>161</v>
      </c>
      <c r="B469" s="83">
        <v>5</v>
      </c>
      <c r="C469" s="84">
        <v>831.84996808000005</v>
      </c>
      <c r="D469" s="84">
        <v>822.28551845000004</v>
      </c>
      <c r="E469" s="84">
        <v>139.48155715999999</v>
      </c>
      <c r="F469" s="84">
        <v>139.48155715999999</v>
      </c>
    </row>
    <row r="470" spans="1:6" ht="12.75" customHeight="1" x14ac:dyDescent="0.2">
      <c r="A470" s="83" t="s">
        <v>161</v>
      </c>
      <c r="B470" s="83">
        <v>6</v>
      </c>
      <c r="C470" s="84">
        <v>831.23640418000002</v>
      </c>
      <c r="D470" s="84">
        <v>824.85236028999998</v>
      </c>
      <c r="E470" s="84">
        <v>139.91696200000001</v>
      </c>
      <c r="F470" s="84">
        <v>139.91696200000001</v>
      </c>
    </row>
    <row r="471" spans="1:6" ht="12.75" customHeight="1" x14ac:dyDescent="0.2">
      <c r="A471" s="83" t="s">
        <v>161</v>
      </c>
      <c r="B471" s="83">
        <v>7</v>
      </c>
      <c r="C471" s="84">
        <v>773.03782687</v>
      </c>
      <c r="D471" s="84">
        <v>763.71280574000002</v>
      </c>
      <c r="E471" s="84">
        <v>129.54606275</v>
      </c>
      <c r="F471" s="84">
        <v>129.54606275</v>
      </c>
    </row>
    <row r="472" spans="1:6" ht="12.75" customHeight="1" x14ac:dyDescent="0.2">
      <c r="A472" s="83" t="s">
        <v>161</v>
      </c>
      <c r="B472" s="83">
        <v>8</v>
      </c>
      <c r="C472" s="84">
        <v>712.29936478000002</v>
      </c>
      <c r="D472" s="84">
        <v>705.37741624</v>
      </c>
      <c r="E472" s="84">
        <v>119.65082468</v>
      </c>
      <c r="F472" s="84">
        <v>119.65082468</v>
      </c>
    </row>
    <row r="473" spans="1:6" ht="12.75" customHeight="1" x14ac:dyDescent="0.2">
      <c r="A473" s="83" t="s">
        <v>161</v>
      </c>
      <c r="B473" s="83">
        <v>9</v>
      </c>
      <c r="C473" s="84">
        <v>688.94099849999998</v>
      </c>
      <c r="D473" s="84">
        <v>680.30577360999996</v>
      </c>
      <c r="E473" s="84">
        <v>115.39800534</v>
      </c>
      <c r="F473" s="84">
        <v>115.39800534</v>
      </c>
    </row>
    <row r="474" spans="1:6" ht="12.75" customHeight="1" x14ac:dyDescent="0.2">
      <c r="A474" s="83" t="s">
        <v>161</v>
      </c>
      <c r="B474" s="83">
        <v>10</v>
      </c>
      <c r="C474" s="84">
        <v>641.44858464000004</v>
      </c>
      <c r="D474" s="84">
        <v>633.16867198</v>
      </c>
      <c r="E474" s="84">
        <v>107.40229558999999</v>
      </c>
      <c r="F474" s="84">
        <v>107.40229558999999</v>
      </c>
    </row>
    <row r="475" spans="1:6" ht="12.75" customHeight="1" x14ac:dyDescent="0.2">
      <c r="A475" s="83" t="s">
        <v>161</v>
      </c>
      <c r="B475" s="83">
        <v>11</v>
      </c>
      <c r="C475" s="84">
        <v>642.60696686000006</v>
      </c>
      <c r="D475" s="84">
        <v>638.30110344000002</v>
      </c>
      <c r="E475" s="84">
        <v>108.27289287000001</v>
      </c>
      <c r="F475" s="84">
        <v>108.27289287000001</v>
      </c>
    </row>
    <row r="476" spans="1:6" ht="12.75" customHeight="1" x14ac:dyDescent="0.2">
      <c r="A476" s="83" t="s">
        <v>161</v>
      </c>
      <c r="B476" s="83">
        <v>12</v>
      </c>
      <c r="C476" s="84">
        <v>642.73720035999997</v>
      </c>
      <c r="D476" s="84">
        <v>635.60143306999998</v>
      </c>
      <c r="E476" s="84">
        <v>107.81495676</v>
      </c>
      <c r="F476" s="84">
        <v>107.81495676</v>
      </c>
    </row>
    <row r="477" spans="1:6" ht="12.75" customHeight="1" x14ac:dyDescent="0.2">
      <c r="A477" s="83" t="s">
        <v>161</v>
      </c>
      <c r="B477" s="83">
        <v>13</v>
      </c>
      <c r="C477" s="84">
        <v>677.19191093999996</v>
      </c>
      <c r="D477" s="84">
        <v>664.55444899999998</v>
      </c>
      <c r="E477" s="84">
        <v>112.72616054</v>
      </c>
      <c r="F477" s="84">
        <v>112.72616054</v>
      </c>
    </row>
    <row r="478" spans="1:6" ht="12.75" customHeight="1" x14ac:dyDescent="0.2">
      <c r="A478" s="83" t="s">
        <v>161</v>
      </c>
      <c r="B478" s="83">
        <v>14</v>
      </c>
      <c r="C478" s="84">
        <v>654.27443174999996</v>
      </c>
      <c r="D478" s="84">
        <v>647.10443237000004</v>
      </c>
      <c r="E478" s="84">
        <v>109.76617227</v>
      </c>
      <c r="F478" s="84">
        <v>109.76617227</v>
      </c>
    </row>
    <row r="479" spans="1:6" ht="12.75" customHeight="1" x14ac:dyDescent="0.2">
      <c r="A479" s="83" t="s">
        <v>161</v>
      </c>
      <c r="B479" s="83">
        <v>15</v>
      </c>
      <c r="C479" s="84">
        <v>660.29443723999998</v>
      </c>
      <c r="D479" s="84">
        <v>653.25571530000002</v>
      </c>
      <c r="E479" s="84">
        <v>110.80959393000001</v>
      </c>
      <c r="F479" s="84">
        <v>110.80959393000001</v>
      </c>
    </row>
    <row r="480" spans="1:6" ht="12.75" customHeight="1" x14ac:dyDescent="0.2">
      <c r="A480" s="83" t="s">
        <v>161</v>
      </c>
      <c r="B480" s="83">
        <v>16</v>
      </c>
      <c r="C480" s="84">
        <v>618.56636723999998</v>
      </c>
      <c r="D480" s="84">
        <v>613.09284619000005</v>
      </c>
      <c r="E480" s="84">
        <v>103.99690004</v>
      </c>
      <c r="F480" s="84">
        <v>103.99690004</v>
      </c>
    </row>
    <row r="481" spans="1:6" ht="12.75" customHeight="1" x14ac:dyDescent="0.2">
      <c r="A481" s="83" t="s">
        <v>161</v>
      </c>
      <c r="B481" s="83">
        <v>17</v>
      </c>
      <c r="C481" s="84">
        <v>578.01870905999999</v>
      </c>
      <c r="D481" s="84">
        <v>569.72070532999999</v>
      </c>
      <c r="E481" s="84">
        <v>96.639828069999993</v>
      </c>
      <c r="F481" s="84">
        <v>96.639828069999993</v>
      </c>
    </row>
    <row r="482" spans="1:6" ht="12.75" customHeight="1" x14ac:dyDescent="0.2">
      <c r="A482" s="83" t="s">
        <v>161</v>
      </c>
      <c r="B482" s="83">
        <v>18</v>
      </c>
      <c r="C482" s="84">
        <v>604.63080405999995</v>
      </c>
      <c r="D482" s="84">
        <v>598.98613595999996</v>
      </c>
      <c r="E482" s="84">
        <v>101.60402571</v>
      </c>
      <c r="F482" s="84">
        <v>101.60402571</v>
      </c>
    </row>
    <row r="483" spans="1:6" ht="12.75" customHeight="1" x14ac:dyDescent="0.2">
      <c r="A483" s="83" t="s">
        <v>161</v>
      </c>
      <c r="B483" s="83">
        <v>19</v>
      </c>
      <c r="C483" s="84">
        <v>586.78445008999995</v>
      </c>
      <c r="D483" s="84">
        <v>586.51385608999999</v>
      </c>
      <c r="E483" s="84">
        <v>99.488394369999995</v>
      </c>
      <c r="F483" s="84">
        <v>99.488394369999995</v>
      </c>
    </row>
    <row r="484" spans="1:6" ht="12.75" customHeight="1" x14ac:dyDescent="0.2">
      <c r="A484" s="83" t="s">
        <v>161</v>
      </c>
      <c r="B484" s="83">
        <v>20</v>
      </c>
      <c r="C484" s="84">
        <v>580.63900087000002</v>
      </c>
      <c r="D484" s="84">
        <v>579.64583527000002</v>
      </c>
      <c r="E484" s="84">
        <v>98.323394840000006</v>
      </c>
      <c r="F484" s="84">
        <v>98.323394840000006</v>
      </c>
    </row>
    <row r="485" spans="1:6" ht="12.75" customHeight="1" x14ac:dyDescent="0.2">
      <c r="A485" s="83" t="s">
        <v>161</v>
      </c>
      <c r="B485" s="83">
        <v>21</v>
      </c>
      <c r="C485" s="84">
        <v>577.22878915000001</v>
      </c>
      <c r="D485" s="84">
        <v>570.67046043000005</v>
      </c>
      <c r="E485" s="84">
        <v>96.800931869999999</v>
      </c>
      <c r="F485" s="84">
        <v>96.800931869999999</v>
      </c>
    </row>
    <row r="486" spans="1:6" ht="12.75" customHeight="1" x14ac:dyDescent="0.2">
      <c r="A486" s="83" t="s">
        <v>161</v>
      </c>
      <c r="B486" s="83">
        <v>22</v>
      </c>
      <c r="C486" s="84">
        <v>566.50858419999997</v>
      </c>
      <c r="D486" s="84">
        <v>559.31385104000003</v>
      </c>
      <c r="E486" s="84">
        <v>94.874547989999996</v>
      </c>
      <c r="F486" s="84">
        <v>94.874547989999996</v>
      </c>
    </row>
    <row r="487" spans="1:6" ht="12.75" customHeight="1" x14ac:dyDescent="0.2">
      <c r="A487" s="83" t="s">
        <v>161</v>
      </c>
      <c r="B487" s="83">
        <v>23</v>
      </c>
      <c r="C487" s="84">
        <v>577.37576173000002</v>
      </c>
      <c r="D487" s="84">
        <v>570.88286205999998</v>
      </c>
      <c r="E487" s="84">
        <v>96.836960849999997</v>
      </c>
      <c r="F487" s="84">
        <v>96.836960849999997</v>
      </c>
    </row>
    <row r="488" spans="1:6" ht="12.75" customHeight="1" x14ac:dyDescent="0.2">
      <c r="A488" s="83" t="s">
        <v>161</v>
      </c>
      <c r="B488" s="83">
        <v>24</v>
      </c>
      <c r="C488" s="84">
        <v>646.98246325000002</v>
      </c>
      <c r="D488" s="84">
        <v>644.63690667000003</v>
      </c>
      <c r="E488" s="84">
        <v>109.34761408999999</v>
      </c>
      <c r="F488" s="84">
        <v>109.34761408999999</v>
      </c>
    </row>
    <row r="489" spans="1:6" ht="12.75" customHeight="1" x14ac:dyDescent="0.2">
      <c r="A489" s="83" t="s">
        <v>162</v>
      </c>
      <c r="B489" s="83">
        <v>1</v>
      </c>
      <c r="C489" s="84">
        <v>697.09294072</v>
      </c>
      <c r="D489" s="84">
        <v>688.77143028</v>
      </c>
      <c r="E489" s="84">
        <v>116.83400652</v>
      </c>
      <c r="F489" s="84">
        <v>116.83400652</v>
      </c>
    </row>
    <row r="490" spans="1:6" ht="12.75" customHeight="1" x14ac:dyDescent="0.2">
      <c r="A490" s="83" t="s">
        <v>162</v>
      </c>
      <c r="B490" s="83">
        <v>2</v>
      </c>
      <c r="C490" s="84">
        <v>746.54924934999997</v>
      </c>
      <c r="D490" s="84">
        <v>736.68854419000002</v>
      </c>
      <c r="E490" s="84">
        <v>124.96202715</v>
      </c>
      <c r="F490" s="84">
        <v>124.96202715</v>
      </c>
    </row>
    <row r="491" spans="1:6" ht="12.75" customHeight="1" x14ac:dyDescent="0.2">
      <c r="A491" s="83" t="s">
        <v>162</v>
      </c>
      <c r="B491" s="83">
        <v>3</v>
      </c>
      <c r="C491" s="84">
        <v>776.7405397</v>
      </c>
      <c r="D491" s="84">
        <v>769.78825111000003</v>
      </c>
      <c r="E491" s="84">
        <v>130.57662033</v>
      </c>
      <c r="F491" s="84">
        <v>130.57662033</v>
      </c>
    </row>
    <row r="492" spans="1:6" ht="12.75" customHeight="1" x14ac:dyDescent="0.2">
      <c r="A492" s="83" t="s">
        <v>162</v>
      </c>
      <c r="B492" s="83">
        <v>4</v>
      </c>
      <c r="C492" s="84">
        <v>782.22095782999997</v>
      </c>
      <c r="D492" s="84">
        <v>773.58798697999998</v>
      </c>
      <c r="E492" s="84">
        <v>131.22115689</v>
      </c>
      <c r="F492" s="84">
        <v>131.22115689</v>
      </c>
    </row>
    <row r="493" spans="1:6" ht="12.75" customHeight="1" x14ac:dyDescent="0.2">
      <c r="A493" s="83" t="s">
        <v>162</v>
      </c>
      <c r="B493" s="83">
        <v>5</v>
      </c>
      <c r="C493" s="84">
        <v>782.02071687</v>
      </c>
      <c r="D493" s="84">
        <v>774.25709195000002</v>
      </c>
      <c r="E493" s="84">
        <v>131.33465494000001</v>
      </c>
      <c r="F493" s="84">
        <v>131.33465494000001</v>
      </c>
    </row>
    <row r="494" spans="1:6" ht="12.75" customHeight="1" x14ac:dyDescent="0.2">
      <c r="A494" s="83" t="s">
        <v>162</v>
      </c>
      <c r="B494" s="83">
        <v>6</v>
      </c>
      <c r="C494" s="84">
        <v>796.17427823000003</v>
      </c>
      <c r="D494" s="84">
        <v>787.29487590999997</v>
      </c>
      <c r="E494" s="84">
        <v>133.54621086</v>
      </c>
      <c r="F494" s="84">
        <v>133.54621086</v>
      </c>
    </row>
    <row r="495" spans="1:6" ht="12.75" customHeight="1" x14ac:dyDescent="0.2">
      <c r="A495" s="83" t="s">
        <v>162</v>
      </c>
      <c r="B495" s="83">
        <v>7</v>
      </c>
      <c r="C495" s="84">
        <v>792.95205328999998</v>
      </c>
      <c r="D495" s="84">
        <v>779.00864114000001</v>
      </c>
      <c r="E495" s="84">
        <v>132.14064442</v>
      </c>
      <c r="F495" s="84">
        <v>132.14064442</v>
      </c>
    </row>
    <row r="496" spans="1:6" ht="12.75" customHeight="1" x14ac:dyDescent="0.2">
      <c r="A496" s="83" t="s">
        <v>162</v>
      </c>
      <c r="B496" s="83">
        <v>8</v>
      </c>
      <c r="C496" s="84">
        <v>763.4554018</v>
      </c>
      <c r="D496" s="84">
        <v>755.30071768000005</v>
      </c>
      <c r="E496" s="84">
        <v>128.11914823000001</v>
      </c>
      <c r="F496" s="84">
        <v>128.11914823000001</v>
      </c>
    </row>
    <row r="497" spans="1:6" ht="12.75" customHeight="1" x14ac:dyDescent="0.2">
      <c r="A497" s="83" t="s">
        <v>162</v>
      </c>
      <c r="B497" s="83">
        <v>9</v>
      </c>
      <c r="C497" s="84">
        <v>744.40351107000004</v>
      </c>
      <c r="D497" s="84">
        <v>729.63750445000005</v>
      </c>
      <c r="E497" s="84">
        <v>123.76598274</v>
      </c>
      <c r="F497" s="84">
        <v>123.76598274</v>
      </c>
    </row>
    <row r="498" spans="1:6" ht="12.75" customHeight="1" x14ac:dyDescent="0.2">
      <c r="A498" s="83" t="s">
        <v>162</v>
      </c>
      <c r="B498" s="83">
        <v>10</v>
      </c>
      <c r="C498" s="84">
        <v>713.91459054999996</v>
      </c>
      <c r="D498" s="84">
        <v>703.04283303</v>
      </c>
      <c r="E498" s="84">
        <v>119.25481709</v>
      </c>
      <c r="F498" s="84">
        <v>119.25481709</v>
      </c>
    </row>
    <row r="499" spans="1:6" ht="12.75" customHeight="1" x14ac:dyDescent="0.2">
      <c r="A499" s="83" t="s">
        <v>162</v>
      </c>
      <c r="B499" s="83">
        <v>11</v>
      </c>
      <c r="C499" s="84">
        <v>712.85081174000004</v>
      </c>
      <c r="D499" s="84">
        <v>706.20396057999994</v>
      </c>
      <c r="E499" s="84">
        <v>119.79102863999999</v>
      </c>
      <c r="F499" s="84">
        <v>119.79102863999999</v>
      </c>
    </row>
    <row r="500" spans="1:6" ht="12.75" customHeight="1" x14ac:dyDescent="0.2">
      <c r="A500" s="83" t="s">
        <v>162</v>
      </c>
      <c r="B500" s="83">
        <v>12</v>
      </c>
      <c r="C500" s="84">
        <v>719.30527182000003</v>
      </c>
      <c r="D500" s="84">
        <v>709.09618312999999</v>
      </c>
      <c r="E500" s="84">
        <v>120.28162673</v>
      </c>
      <c r="F500" s="84">
        <v>120.28162673</v>
      </c>
    </row>
    <row r="501" spans="1:6" ht="12.75" customHeight="1" x14ac:dyDescent="0.2">
      <c r="A501" s="83" t="s">
        <v>162</v>
      </c>
      <c r="B501" s="83">
        <v>13</v>
      </c>
      <c r="C501" s="84">
        <v>716.78657033000002</v>
      </c>
      <c r="D501" s="84">
        <v>713.23242101000005</v>
      </c>
      <c r="E501" s="84">
        <v>120.98324301</v>
      </c>
      <c r="F501" s="84">
        <v>120.98324301</v>
      </c>
    </row>
    <row r="502" spans="1:6" ht="12.75" customHeight="1" x14ac:dyDescent="0.2">
      <c r="A502" s="83" t="s">
        <v>162</v>
      </c>
      <c r="B502" s="83">
        <v>14</v>
      </c>
      <c r="C502" s="84">
        <v>720.21433047000005</v>
      </c>
      <c r="D502" s="84">
        <v>715.54603455999995</v>
      </c>
      <c r="E502" s="84">
        <v>121.37569358</v>
      </c>
      <c r="F502" s="84">
        <v>121.37569358</v>
      </c>
    </row>
    <row r="503" spans="1:6" ht="12.75" customHeight="1" x14ac:dyDescent="0.2">
      <c r="A503" s="83" t="s">
        <v>162</v>
      </c>
      <c r="B503" s="83">
        <v>15</v>
      </c>
      <c r="C503" s="84">
        <v>733.34106043999998</v>
      </c>
      <c r="D503" s="84">
        <v>726.10206842000002</v>
      </c>
      <c r="E503" s="84">
        <v>123.16627849</v>
      </c>
      <c r="F503" s="84">
        <v>123.16627849</v>
      </c>
    </row>
    <row r="504" spans="1:6" ht="12.75" customHeight="1" x14ac:dyDescent="0.2">
      <c r="A504" s="83" t="s">
        <v>162</v>
      </c>
      <c r="B504" s="83">
        <v>16</v>
      </c>
      <c r="C504" s="84">
        <v>694.57061879000003</v>
      </c>
      <c r="D504" s="84">
        <v>689.21672641999999</v>
      </c>
      <c r="E504" s="84">
        <v>116.90954062</v>
      </c>
      <c r="F504" s="84">
        <v>116.90954062</v>
      </c>
    </row>
    <row r="505" spans="1:6" ht="12.75" customHeight="1" x14ac:dyDescent="0.2">
      <c r="A505" s="83" t="s">
        <v>162</v>
      </c>
      <c r="B505" s="83">
        <v>17</v>
      </c>
      <c r="C505" s="84">
        <v>644.83065521000003</v>
      </c>
      <c r="D505" s="84">
        <v>638.06609092999997</v>
      </c>
      <c r="E505" s="84">
        <v>108.23302848</v>
      </c>
      <c r="F505" s="84">
        <v>108.23302848</v>
      </c>
    </row>
    <row r="506" spans="1:6" ht="12.75" customHeight="1" x14ac:dyDescent="0.2">
      <c r="A506" s="83" t="s">
        <v>162</v>
      </c>
      <c r="B506" s="83">
        <v>18</v>
      </c>
      <c r="C506" s="84">
        <v>647.39007961000004</v>
      </c>
      <c r="D506" s="84">
        <v>642.35493493000001</v>
      </c>
      <c r="E506" s="84">
        <v>108.96053082</v>
      </c>
      <c r="F506" s="84">
        <v>108.96053082</v>
      </c>
    </row>
    <row r="507" spans="1:6" ht="12.75" customHeight="1" x14ac:dyDescent="0.2">
      <c r="A507" s="83" t="s">
        <v>162</v>
      </c>
      <c r="B507" s="83">
        <v>19</v>
      </c>
      <c r="C507" s="84">
        <v>655.12485145999995</v>
      </c>
      <c r="D507" s="84">
        <v>648.75642586000004</v>
      </c>
      <c r="E507" s="84">
        <v>110.04639443000001</v>
      </c>
      <c r="F507" s="84">
        <v>110.04639443000001</v>
      </c>
    </row>
    <row r="508" spans="1:6" ht="12.75" customHeight="1" x14ac:dyDescent="0.2">
      <c r="A508" s="83" t="s">
        <v>162</v>
      </c>
      <c r="B508" s="83">
        <v>20</v>
      </c>
      <c r="C508" s="84">
        <v>664.38585762000002</v>
      </c>
      <c r="D508" s="84">
        <v>661.80188506000002</v>
      </c>
      <c r="E508" s="84">
        <v>112.25925228</v>
      </c>
      <c r="F508" s="84">
        <v>112.25925228</v>
      </c>
    </row>
    <row r="509" spans="1:6" ht="12.75" customHeight="1" x14ac:dyDescent="0.2">
      <c r="A509" s="83" t="s">
        <v>162</v>
      </c>
      <c r="B509" s="83">
        <v>21</v>
      </c>
      <c r="C509" s="84">
        <v>688.38338710999994</v>
      </c>
      <c r="D509" s="84">
        <v>680.23116135999999</v>
      </c>
      <c r="E509" s="84">
        <v>115.38534911000001</v>
      </c>
      <c r="F509" s="84">
        <v>115.38534911000001</v>
      </c>
    </row>
    <row r="510" spans="1:6" ht="12.75" customHeight="1" x14ac:dyDescent="0.2">
      <c r="A510" s="83" t="s">
        <v>162</v>
      </c>
      <c r="B510" s="83">
        <v>22</v>
      </c>
      <c r="C510" s="84">
        <v>689.45936437</v>
      </c>
      <c r="D510" s="84">
        <v>684.33945865999999</v>
      </c>
      <c r="E510" s="84">
        <v>116.08222592</v>
      </c>
      <c r="F510" s="84">
        <v>116.08222592</v>
      </c>
    </row>
    <row r="511" spans="1:6" ht="12.75" customHeight="1" x14ac:dyDescent="0.2">
      <c r="A511" s="83" t="s">
        <v>162</v>
      </c>
      <c r="B511" s="83">
        <v>23</v>
      </c>
      <c r="C511" s="84">
        <v>684.35873497</v>
      </c>
      <c r="D511" s="84">
        <v>674.33841710000002</v>
      </c>
      <c r="E511" s="84">
        <v>114.3857825</v>
      </c>
      <c r="F511" s="84">
        <v>114.3857825</v>
      </c>
    </row>
    <row r="512" spans="1:6" ht="12.75" customHeight="1" x14ac:dyDescent="0.2">
      <c r="A512" s="83" t="s">
        <v>162</v>
      </c>
      <c r="B512" s="83">
        <v>24</v>
      </c>
      <c r="C512" s="84">
        <v>722.45039693000001</v>
      </c>
      <c r="D512" s="84">
        <v>714.22740918</v>
      </c>
      <c r="E512" s="84">
        <v>121.15201954</v>
      </c>
      <c r="F512" s="84">
        <v>121.15201954</v>
      </c>
    </row>
    <row r="513" spans="1:6" ht="12.75" customHeight="1" x14ac:dyDescent="0.2">
      <c r="A513" s="83" t="s">
        <v>163</v>
      </c>
      <c r="B513" s="83">
        <v>1</v>
      </c>
      <c r="C513" s="84">
        <v>712.19903434000003</v>
      </c>
      <c r="D513" s="84">
        <v>705.72820579999996</v>
      </c>
      <c r="E513" s="84">
        <v>119.71032794</v>
      </c>
      <c r="F513" s="84">
        <v>119.71032794</v>
      </c>
    </row>
    <row r="514" spans="1:6" ht="12.75" customHeight="1" x14ac:dyDescent="0.2">
      <c r="A514" s="83" t="s">
        <v>163</v>
      </c>
      <c r="B514" s="83">
        <v>2</v>
      </c>
      <c r="C514" s="84">
        <v>714.59234264999998</v>
      </c>
      <c r="D514" s="84">
        <v>709.23031602000003</v>
      </c>
      <c r="E514" s="84">
        <v>120.30437925</v>
      </c>
      <c r="F514" s="84">
        <v>120.30437925</v>
      </c>
    </row>
    <row r="515" spans="1:6" ht="12.75" customHeight="1" x14ac:dyDescent="0.2">
      <c r="A515" s="83" t="s">
        <v>163</v>
      </c>
      <c r="B515" s="83">
        <v>3</v>
      </c>
      <c r="C515" s="84">
        <v>738.91163727000003</v>
      </c>
      <c r="D515" s="84">
        <v>733.21124548</v>
      </c>
      <c r="E515" s="84">
        <v>124.37218454000001</v>
      </c>
      <c r="F515" s="84">
        <v>124.37218454000001</v>
      </c>
    </row>
    <row r="516" spans="1:6" ht="12.75" customHeight="1" x14ac:dyDescent="0.2">
      <c r="A516" s="83" t="s">
        <v>163</v>
      </c>
      <c r="B516" s="83">
        <v>4</v>
      </c>
      <c r="C516" s="84">
        <v>776.21536739999999</v>
      </c>
      <c r="D516" s="84">
        <v>768.92872926999996</v>
      </c>
      <c r="E516" s="84">
        <v>130.4308225</v>
      </c>
      <c r="F516" s="84">
        <v>130.4308225</v>
      </c>
    </row>
    <row r="517" spans="1:6" ht="12.75" customHeight="1" x14ac:dyDescent="0.2">
      <c r="A517" s="83" t="s">
        <v>163</v>
      </c>
      <c r="B517" s="83">
        <v>5</v>
      </c>
      <c r="C517" s="84">
        <v>785.55417395999996</v>
      </c>
      <c r="D517" s="84">
        <v>776.19085479</v>
      </c>
      <c r="E517" s="84">
        <v>131.6626727</v>
      </c>
      <c r="F517" s="84">
        <v>131.6626727</v>
      </c>
    </row>
    <row r="518" spans="1:6" ht="12.75" customHeight="1" x14ac:dyDescent="0.2">
      <c r="A518" s="83" t="s">
        <v>163</v>
      </c>
      <c r="B518" s="83">
        <v>6</v>
      </c>
      <c r="C518" s="84">
        <v>790.36974018000001</v>
      </c>
      <c r="D518" s="84">
        <v>780.34195159000001</v>
      </c>
      <c r="E518" s="84">
        <v>132.36680944</v>
      </c>
      <c r="F518" s="84">
        <v>132.36680944</v>
      </c>
    </row>
    <row r="519" spans="1:6" ht="12.75" customHeight="1" x14ac:dyDescent="0.2">
      <c r="A519" s="83" t="s">
        <v>163</v>
      </c>
      <c r="B519" s="83">
        <v>7</v>
      </c>
      <c r="C519" s="84">
        <v>730.31041817000005</v>
      </c>
      <c r="D519" s="84">
        <v>724.84100675000002</v>
      </c>
      <c r="E519" s="84">
        <v>122.95236878999999</v>
      </c>
      <c r="F519" s="84">
        <v>122.95236878999999</v>
      </c>
    </row>
    <row r="520" spans="1:6" ht="12.75" customHeight="1" x14ac:dyDescent="0.2">
      <c r="A520" s="83" t="s">
        <v>163</v>
      </c>
      <c r="B520" s="83">
        <v>8</v>
      </c>
      <c r="C520" s="84">
        <v>723.70941517999995</v>
      </c>
      <c r="D520" s="84">
        <v>714.19528659000002</v>
      </c>
      <c r="E520" s="84">
        <v>121.14657069</v>
      </c>
      <c r="F520" s="84">
        <v>121.14657069</v>
      </c>
    </row>
    <row r="521" spans="1:6" ht="12.75" customHeight="1" x14ac:dyDescent="0.2">
      <c r="A521" s="83" t="s">
        <v>163</v>
      </c>
      <c r="B521" s="83">
        <v>9</v>
      </c>
      <c r="C521" s="84">
        <v>735.22741917999997</v>
      </c>
      <c r="D521" s="84">
        <v>719.47089339000001</v>
      </c>
      <c r="E521" s="84">
        <v>122.04145432</v>
      </c>
      <c r="F521" s="84">
        <v>122.04145432</v>
      </c>
    </row>
    <row r="522" spans="1:6" ht="12.75" customHeight="1" x14ac:dyDescent="0.2">
      <c r="A522" s="83" t="s">
        <v>163</v>
      </c>
      <c r="B522" s="83">
        <v>10</v>
      </c>
      <c r="C522" s="84">
        <v>764.21509374000004</v>
      </c>
      <c r="D522" s="84">
        <v>718.51063067999996</v>
      </c>
      <c r="E522" s="84">
        <v>121.87856816</v>
      </c>
      <c r="F522" s="84">
        <v>121.87856816</v>
      </c>
    </row>
    <row r="523" spans="1:6" ht="12.75" customHeight="1" x14ac:dyDescent="0.2">
      <c r="A523" s="83" t="s">
        <v>163</v>
      </c>
      <c r="B523" s="83">
        <v>11</v>
      </c>
      <c r="C523" s="84">
        <v>744.37882488000002</v>
      </c>
      <c r="D523" s="84">
        <v>729.21200925999995</v>
      </c>
      <c r="E523" s="84">
        <v>123.69380741000001</v>
      </c>
      <c r="F523" s="84">
        <v>123.69380741000001</v>
      </c>
    </row>
    <row r="524" spans="1:6" ht="12.75" customHeight="1" x14ac:dyDescent="0.2">
      <c r="A524" s="83" t="s">
        <v>163</v>
      </c>
      <c r="B524" s="83">
        <v>12</v>
      </c>
      <c r="C524" s="84">
        <v>739.42017607000002</v>
      </c>
      <c r="D524" s="84">
        <v>718.84818094000002</v>
      </c>
      <c r="E524" s="84">
        <v>121.93582567999999</v>
      </c>
      <c r="F524" s="84">
        <v>121.93582567999999</v>
      </c>
    </row>
    <row r="525" spans="1:6" ht="12.75" customHeight="1" x14ac:dyDescent="0.2">
      <c r="A525" s="83" t="s">
        <v>163</v>
      </c>
      <c r="B525" s="83">
        <v>13</v>
      </c>
      <c r="C525" s="84">
        <v>725.86531293999997</v>
      </c>
      <c r="D525" s="84">
        <v>717.48347171</v>
      </c>
      <c r="E525" s="84">
        <v>121.7043346</v>
      </c>
      <c r="F525" s="84">
        <v>121.7043346</v>
      </c>
    </row>
    <row r="526" spans="1:6" ht="12.75" customHeight="1" x14ac:dyDescent="0.2">
      <c r="A526" s="83" t="s">
        <v>163</v>
      </c>
      <c r="B526" s="83">
        <v>14</v>
      </c>
      <c r="C526" s="84">
        <v>723.48224675999995</v>
      </c>
      <c r="D526" s="84">
        <v>717.95662992999996</v>
      </c>
      <c r="E526" s="84">
        <v>121.78459485</v>
      </c>
      <c r="F526" s="84">
        <v>121.78459485</v>
      </c>
    </row>
    <row r="527" spans="1:6" ht="12.75" customHeight="1" x14ac:dyDescent="0.2">
      <c r="A527" s="83" t="s">
        <v>163</v>
      </c>
      <c r="B527" s="83">
        <v>15</v>
      </c>
      <c r="C527" s="84">
        <v>732.46760935999998</v>
      </c>
      <c r="D527" s="84">
        <v>727.30566623000004</v>
      </c>
      <c r="E527" s="84">
        <v>123.37044078</v>
      </c>
      <c r="F527" s="84">
        <v>123.37044078</v>
      </c>
    </row>
    <row r="528" spans="1:6" ht="12.75" customHeight="1" x14ac:dyDescent="0.2">
      <c r="A528" s="83" t="s">
        <v>163</v>
      </c>
      <c r="B528" s="83">
        <v>16</v>
      </c>
      <c r="C528" s="84">
        <v>686.95269398000005</v>
      </c>
      <c r="D528" s="84">
        <v>680.79371936999996</v>
      </c>
      <c r="E528" s="84">
        <v>115.48077395</v>
      </c>
      <c r="F528" s="84">
        <v>115.48077395</v>
      </c>
    </row>
    <row r="529" spans="1:6" ht="12.75" customHeight="1" x14ac:dyDescent="0.2">
      <c r="A529" s="83" t="s">
        <v>163</v>
      </c>
      <c r="B529" s="83">
        <v>17</v>
      </c>
      <c r="C529" s="84">
        <v>630.36699780000004</v>
      </c>
      <c r="D529" s="84">
        <v>623.21671518999995</v>
      </c>
      <c r="E529" s="84">
        <v>105.71417827</v>
      </c>
      <c r="F529" s="84">
        <v>105.71417827</v>
      </c>
    </row>
    <row r="530" spans="1:6" ht="12.75" customHeight="1" x14ac:dyDescent="0.2">
      <c r="A530" s="83" t="s">
        <v>163</v>
      </c>
      <c r="B530" s="83">
        <v>18</v>
      </c>
      <c r="C530" s="84">
        <v>556.60613107999995</v>
      </c>
      <c r="D530" s="84">
        <v>552.88747669999998</v>
      </c>
      <c r="E530" s="84">
        <v>93.784463489999993</v>
      </c>
      <c r="F530" s="84">
        <v>93.784463489999993</v>
      </c>
    </row>
    <row r="531" spans="1:6" ht="12.75" customHeight="1" x14ac:dyDescent="0.2">
      <c r="A531" s="83" t="s">
        <v>163</v>
      </c>
      <c r="B531" s="83">
        <v>19</v>
      </c>
      <c r="C531" s="84">
        <v>562.97740626999996</v>
      </c>
      <c r="D531" s="84">
        <v>556.76988360999997</v>
      </c>
      <c r="E531" s="84">
        <v>94.443023260000004</v>
      </c>
      <c r="F531" s="84">
        <v>94.443023260000004</v>
      </c>
    </row>
    <row r="532" spans="1:6" ht="12.75" customHeight="1" x14ac:dyDescent="0.2">
      <c r="A532" s="83" t="s">
        <v>163</v>
      </c>
      <c r="B532" s="83">
        <v>20</v>
      </c>
      <c r="C532" s="84">
        <v>559.45364314000005</v>
      </c>
      <c r="D532" s="84">
        <v>552.15917860000002</v>
      </c>
      <c r="E532" s="84">
        <v>93.660924710000003</v>
      </c>
      <c r="F532" s="84">
        <v>93.660924710000003</v>
      </c>
    </row>
    <row r="533" spans="1:6" ht="12.75" customHeight="1" x14ac:dyDescent="0.2">
      <c r="A533" s="83" t="s">
        <v>163</v>
      </c>
      <c r="B533" s="83">
        <v>21</v>
      </c>
      <c r="C533" s="84">
        <v>574.04570288000002</v>
      </c>
      <c r="D533" s="84">
        <v>566.60847173000002</v>
      </c>
      <c r="E533" s="84">
        <v>96.11191024</v>
      </c>
      <c r="F533" s="84">
        <v>96.11191024</v>
      </c>
    </row>
    <row r="534" spans="1:6" ht="12.75" customHeight="1" x14ac:dyDescent="0.2">
      <c r="A534" s="83" t="s">
        <v>163</v>
      </c>
      <c r="B534" s="83">
        <v>22</v>
      </c>
      <c r="C534" s="84">
        <v>584.26609722000001</v>
      </c>
      <c r="D534" s="84">
        <v>579.59255388999998</v>
      </c>
      <c r="E534" s="84">
        <v>98.314356900000007</v>
      </c>
      <c r="F534" s="84">
        <v>98.314356900000007</v>
      </c>
    </row>
    <row r="535" spans="1:6" ht="12.75" customHeight="1" x14ac:dyDescent="0.2">
      <c r="A535" s="83" t="s">
        <v>163</v>
      </c>
      <c r="B535" s="83">
        <v>23</v>
      </c>
      <c r="C535" s="84">
        <v>558.15768442000001</v>
      </c>
      <c r="D535" s="84">
        <v>554.86051696000004</v>
      </c>
      <c r="E535" s="84">
        <v>94.119143750000006</v>
      </c>
      <c r="F535" s="84">
        <v>94.119143750000006</v>
      </c>
    </row>
    <row r="536" spans="1:6" ht="12.75" customHeight="1" x14ac:dyDescent="0.2">
      <c r="A536" s="83" t="s">
        <v>163</v>
      </c>
      <c r="B536" s="83">
        <v>24</v>
      </c>
      <c r="C536" s="84">
        <v>582.72154459000001</v>
      </c>
      <c r="D536" s="84">
        <v>575.91385460000004</v>
      </c>
      <c r="E536" s="84">
        <v>97.690351379999996</v>
      </c>
      <c r="F536" s="84">
        <v>97.690351379999996</v>
      </c>
    </row>
    <row r="537" spans="1:6" ht="12.75" customHeight="1" x14ac:dyDescent="0.2">
      <c r="A537" s="83" t="s">
        <v>164</v>
      </c>
      <c r="B537" s="83">
        <v>1</v>
      </c>
      <c r="C537" s="84">
        <v>735.37625447000005</v>
      </c>
      <c r="D537" s="84">
        <v>730.41043911999998</v>
      </c>
      <c r="E537" s="84">
        <v>123.89709308</v>
      </c>
      <c r="F537" s="84">
        <v>123.89709308</v>
      </c>
    </row>
    <row r="538" spans="1:6" ht="12.75" customHeight="1" x14ac:dyDescent="0.2">
      <c r="A538" s="83" t="s">
        <v>164</v>
      </c>
      <c r="B538" s="83">
        <v>2</v>
      </c>
      <c r="C538" s="84">
        <v>776.59557113000005</v>
      </c>
      <c r="D538" s="84">
        <v>769.19893526999999</v>
      </c>
      <c r="E538" s="84">
        <v>130.47665665</v>
      </c>
      <c r="F538" s="84">
        <v>130.47665665</v>
      </c>
    </row>
    <row r="539" spans="1:6" ht="12.75" customHeight="1" x14ac:dyDescent="0.2">
      <c r="A539" s="83" t="s">
        <v>164</v>
      </c>
      <c r="B539" s="83">
        <v>3</v>
      </c>
      <c r="C539" s="84">
        <v>800.12800027000003</v>
      </c>
      <c r="D539" s="84">
        <v>794.65661818000001</v>
      </c>
      <c r="E539" s="84">
        <v>134.79495871</v>
      </c>
      <c r="F539" s="84">
        <v>134.79495871</v>
      </c>
    </row>
    <row r="540" spans="1:6" ht="12.75" customHeight="1" x14ac:dyDescent="0.2">
      <c r="A540" s="83" t="s">
        <v>164</v>
      </c>
      <c r="B540" s="83">
        <v>4</v>
      </c>
      <c r="C540" s="84">
        <v>835.15119948999995</v>
      </c>
      <c r="D540" s="84">
        <v>829.29876718000003</v>
      </c>
      <c r="E540" s="84">
        <v>140.67119120999999</v>
      </c>
      <c r="F540" s="84">
        <v>140.67119120999999</v>
      </c>
    </row>
    <row r="541" spans="1:6" ht="12.75" customHeight="1" x14ac:dyDescent="0.2">
      <c r="A541" s="83" t="s">
        <v>164</v>
      </c>
      <c r="B541" s="83">
        <v>5</v>
      </c>
      <c r="C541" s="84">
        <v>839.25314781999998</v>
      </c>
      <c r="D541" s="84">
        <v>830.38501885000005</v>
      </c>
      <c r="E541" s="84">
        <v>140.85544847</v>
      </c>
      <c r="F541" s="84">
        <v>140.85544847</v>
      </c>
    </row>
    <row r="542" spans="1:6" ht="12.75" customHeight="1" x14ac:dyDescent="0.2">
      <c r="A542" s="83" t="s">
        <v>164</v>
      </c>
      <c r="B542" s="83">
        <v>6</v>
      </c>
      <c r="C542" s="84">
        <v>841.23575316999995</v>
      </c>
      <c r="D542" s="84">
        <v>833.45359023000003</v>
      </c>
      <c r="E542" s="84">
        <v>141.37596002999999</v>
      </c>
      <c r="F542" s="84">
        <v>141.37596002999999</v>
      </c>
    </row>
    <row r="543" spans="1:6" ht="12.75" customHeight="1" x14ac:dyDescent="0.2">
      <c r="A543" s="83" t="s">
        <v>164</v>
      </c>
      <c r="B543" s="83">
        <v>7</v>
      </c>
      <c r="C543" s="84">
        <v>816.38775122000004</v>
      </c>
      <c r="D543" s="84">
        <v>808.97823251</v>
      </c>
      <c r="E543" s="84">
        <v>137.22428651000001</v>
      </c>
      <c r="F543" s="84">
        <v>137.22428651000001</v>
      </c>
    </row>
    <row r="544" spans="1:6" ht="12.75" customHeight="1" x14ac:dyDescent="0.2">
      <c r="A544" s="83" t="s">
        <v>164</v>
      </c>
      <c r="B544" s="83">
        <v>8</v>
      </c>
      <c r="C544" s="84">
        <v>768.72197987000004</v>
      </c>
      <c r="D544" s="84">
        <v>763.00241590999997</v>
      </c>
      <c r="E544" s="84">
        <v>129.42556167999999</v>
      </c>
      <c r="F544" s="84">
        <v>129.42556167999999</v>
      </c>
    </row>
    <row r="545" spans="1:6" ht="12.75" customHeight="1" x14ac:dyDescent="0.2">
      <c r="A545" s="83" t="s">
        <v>164</v>
      </c>
      <c r="B545" s="83">
        <v>9</v>
      </c>
      <c r="C545" s="84">
        <v>740.53751367999996</v>
      </c>
      <c r="D545" s="84">
        <v>735.65824638000004</v>
      </c>
      <c r="E545" s="84">
        <v>124.78726116</v>
      </c>
      <c r="F545" s="84">
        <v>124.78726116</v>
      </c>
    </row>
    <row r="546" spans="1:6" ht="12.75" customHeight="1" x14ac:dyDescent="0.2">
      <c r="A546" s="83" t="s">
        <v>164</v>
      </c>
      <c r="B546" s="83">
        <v>10</v>
      </c>
      <c r="C546" s="84">
        <v>668.48370864000003</v>
      </c>
      <c r="D546" s="84">
        <v>663.57697997000002</v>
      </c>
      <c r="E546" s="84">
        <v>112.56035572</v>
      </c>
      <c r="F546" s="84">
        <v>112.56035572</v>
      </c>
    </row>
    <row r="547" spans="1:6" ht="12.75" customHeight="1" x14ac:dyDescent="0.2">
      <c r="A547" s="83" t="s">
        <v>164</v>
      </c>
      <c r="B547" s="83">
        <v>11</v>
      </c>
      <c r="C547" s="84">
        <v>582.65165853999997</v>
      </c>
      <c r="D547" s="84">
        <v>576.31546112000001</v>
      </c>
      <c r="E547" s="84">
        <v>97.758474559999996</v>
      </c>
      <c r="F547" s="84">
        <v>97.758474559999996</v>
      </c>
    </row>
    <row r="548" spans="1:6" ht="12.75" customHeight="1" x14ac:dyDescent="0.2">
      <c r="A548" s="83" t="s">
        <v>164</v>
      </c>
      <c r="B548" s="83">
        <v>12</v>
      </c>
      <c r="C548" s="84">
        <v>578.74298709000004</v>
      </c>
      <c r="D548" s="84">
        <v>573.58598272999996</v>
      </c>
      <c r="E548" s="84">
        <v>97.295482219999997</v>
      </c>
      <c r="F548" s="84">
        <v>97.295482219999997</v>
      </c>
    </row>
    <row r="549" spans="1:6" ht="12.75" customHeight="1" x14ac:dyDescent="0.2">
      <c r="A549" s="83" t="s">
        <v>164</v>
      </c>
      <c r="B549" s="83">
        <v>13</v>
      </c>
      <c r="C549" s="84">
        <v>578.31163680999998</v>
      </c>
      <c r="D549" s="84">
        <v>570.11613649000003</v>
      </c>
      <c r="E549" s="84">
        <v>96.706903740000001</v>
      </c>
      <c r="F549" s="84">
        <v>96.706903740000001</v>
      </c>
    </row>
    <row r="550" spans="1:6" ht="12.75" customHeight="1" x14ac:dyDescent="0.2">
      <c r="A550" s="83" t="s">
        <v>164</v>
      </c>
      <c r="B550" s="83">
        <v>14</v>
      </c>
      <c r="C550" s="84">
        <v>576.28307004999999</v>
      </c>
      <c r="D550" s="84">
        <v>572.28275056999996</v>
      </c>
      <c r="E550" s="84">
        <v>97.074419280000001</v>
      </c>
      <c r="F550" s="84">
        <v>97.074419280000001</v>
      </c>
    </row>
    <row r="551" spans="1:6" ht="12.75" customHeight="1" x14ac:dyDescent="0.2">
      <c r="A551" s="83" t="s">
        <v>164</v>
      </c>
      <c r="B551" s="83">
        <v>15</v>
      </c>
      <c r="C551" s="84">
        <v>590.28739997000002</v>
      </c>
      <c r="D551" s="84">
        <v>583.69471162000002</v>
      </c>
      <c r="E551" s="84">
        <v>99.010192270000005</v>
      </c>
      <c r="F551" s="84">
        <v>99.010192270000005</v>
      </c>
    </row>
    <row r="552" spans="1:6" ht="12.75" customHeight="1" x14ac:dyDescent="0.2">
      <c r="A552" s="83" t="s">
        <v>164</v>
      </c>
      <c r="B552" s="83">
        <v>16</v>
      </c>
      <c r="C552" s="84">
        <v>580.86503857000002</v>
      </c>
      <c r="D552" s="84">
        <v>574.42855853000003</v>
      </c>
      <c r="E552" s="84">
        <v>97.438405549999999</v>
      </c>
      <c r="F552" s="84">
        <v>97.438405549999999</v>
      </c>
    </row>
    <row r="553" spans="1:6" ht="12.75" customHeight="1" x14ac:dyDescent="0.2">
      <c r="A553" s="83" t="s">
        <v>164</v>
      </c>
      <c r="B553" s="83">
        <v>17</v>
      </c>
      <c r="C553" s="84">
        <v>584.25510635000001</v>
      </c>
      <c r="D553" s="84">
        <v>581.13069221000001</v>
      </c>
      <c r="E553" s="84">
        <v>98.575266189999994</v>
      </c>
      <c r="F553" s="84">
        <v>98.575266189999994</v>
      </c>
    </row>
    <row r="554" spans="1:6" ht="12.75" customHeight="1" x14ac:dyDescent="0.2">
      <c r="A554" s="83" t="s">
        <v>164</v>
      </c>
      <c r="B554" s="83">
        <v>18</v>
      </c>
      <c r="C554" s="84">
        <v>592.01014625000005</v>
      </c>
      <c r="D554" s="84">
        <v>586.63707413999998</v>
      </c>
      <c r="E554" s="84">
        <v>99.509295440000002</v>
      </c>
      <c r="F554" s="84">
        <v>99.509295440000002</v>
      </c>
    </row>
    <row r="555" spans="1:6" ht="12.75" customHeight="1" x14ac:dyDescent="0.2">
      <c r="A555" s="83" t="s">
        <v>164</v>
      </c>
      <c r="B555" s="83">
        <v>19</v>
      </c>
      <c r="C555" s="84">
        <v>584.86448853000002</v>
      </c>
      <c r="D555" s="84">
        <v>578.04080118000002</v>
      </c>
      <c r="E555" s="84">
        <v>98.051138249999994</v>
      </c>
      <c r="F555" s="84">
        <v>98.051138249999994</v>
      </c>
    </row>
    <row r="556" spans="1:6" ht="12.75" customHeight="1" x14ac:dyDescent="0.2">
      <c r="A556" s="83" t="s">
        <v>164</v>
      </c>
      <c r="B556" s="83">
        <v>20</v>
      </c>
      <c r="C556" s="84">
        <v>584.00459260000002</v>
      </c>
      <c r="D556" s="84">
        <v>567.79038481999999</v>
      </c>
      <c r="E556" s="84">
        <v>96.312394220000002</v>
      </c>
      <c r="F556" s="84">
        <v>96.312394220000002</v>
      </c>
    </row>
    <row r="557" spans="1:6" ht="12.75" customHeight="1" x14ac:dyDescent="0.2">
      <c r="A557" s="83" t="s">
        <v>164</v>
      </c>
      <c r="B557" s="83">
        <v>21</v>
      </c>
      <c r="C557" s="84">
        <v>576.36331930999995</v>
      </c>
      <c r="D557" s="84">
        <v>571.00613615999998</v>
      </c>
      <c r="E557" s="84">
        <v>96.857871419999995</v>
      </c>
      <c r="F557" s="84">
        <v>96.857871419999995</v>
      </c>
    </row>
    <row r="558" spans="1:6" ht="12.75" customHeight="1" x14ac:dyDescent="0.2">
      <c r="A558" s="83" t="s">
        <v>164</v>
      </c>
      <c r="B558" s="83">
        <v>22</v>
      </c>
      <c r="C558" s="84">
        <v>596.17387832999998</v>
      </c>
      <c r="D558" s="84">
        <v>590.5801745</v>
      </c>
      <c r="E558" s="84">
        <v>100.17815043</v>
      </c>
      <c r="F558" s="84">
        <v>100.17815043</v>
      </c>
    </row>
    <row r="559" spans="1:6" ht="12.75" customHeight="1" x14ac:dyDescent="0.2">
      <c r="A559" s="83" t="s">
        <v>164</v>
      </c>
      <c r="B559" s="83">
        <v>23</v>
      </c>
      <c r="C559" s="84">
        <v>575.06583395999996</v>
      </c>
      <c r="D559" s="84">
        <v>570.73683357000004</v>
      </c>
      <c r="E559" s="84">
        <v>96.812190520000001</v>
      </c>
      <c r="F559" s="84">
        <v>96.812190520000001</v>
      </c>
    </row>
    <row r="560" spans="1:6" ht="12.75" customHeight="1" x14ac:dyDescent="0.2">
      <c r="A560" s="83" t="s">
        <v>164</v>
      </c>
      <c r="B560" s="83">
        <v>24</v>
      </c>
      <c r="C560" s="84">
        <v>537.89875283000003</v>
      </c>
      <c r="D560" s="84">
        <v>533.98226700999999</v>
      </c>
      <c r="E560" s="84">
        <v>90.577635659999999</v>
      </c>
      <c r="F560" s="84">
        <v>90.577635659999999</v>
      </c>
    </row>
    <row r="561" spans="1:6" ht="12.75" customHeight="1" x14ac:dyDescent="0.2">
      <c r="A561" s="83" t="s">
        <v>165</v>
      </c>
      <c r="B561" s="83">
        <v>1</v>
      </c>
      <c r="C561" s="84">
        <v>682.48768417999997</v>
      </c>
      <c r="D561" s="84">
        <v>675.23841543000003</v>
      </c>
      <c r="E561" s="84">
        <v>114.53844623000001</v>
      </c>
      <c r="F561" s="84">
        <v>114.53844623000001</v>
      </c>
    </row>
    <row r="562" spans="1:6" ht="12.75" customHeight="1" x14ac:dyDescent="0.2">
      <c r="A562" s="83" t="s">
        <v>165</v>
      </c>
      <c r="B562" s="83">
        <v>2</v>
      </c>
      <c r="C562" s="84">
        <v>700.06360215999996</v>
      </c>
      <c r="D562" s="84">
        <v>694.89825251000002</v>
      </c>
      <c r="E562" s="84">
        <v>117.87327899</v>
      </c>
      <c r="F562" s="84">
        <v>117.87327899</v>
      </c>
    </row>
    <row r="563" spans="1:6" ht="12.75" customHeight="1" x14ac:dyDescent="0.2">
      <c r="A563" s="83" t="s">
        <v>165</v>
      </c>
      <c r="B563" s="83">
        <v>3</v>
      </c>
      <c r="C563" s="84">
        <v>742.18757000999994</v>
      </c>
      <c r="D563" s="84">
        <v>737.02921311</v>
      </c>
      <c r="E563" s="84">
        <v>125.01981369000001</v>
      </c>
      <c r="F563" s="84">
        <v>125.01981369000001</v>
      </c>
    </row>
    <row r="564" spans="1:6" ht="12.75" customHeight="1" x14ac:dyDescent="0.2">
      <c r="A564" s="83" t="s">
        <v>165</v>
      </c>
      <c r="B564" s="83">
        <v>4</v>
      </c>
      <c r="C564" s="84">
        <v>764.23062941000001</v>
      </c>
      <c r="D564" s="84">
        <v>754.54764809999995</v>
      </c>
      <c r="E564" s="84">
        <v>127.99140754</v>
      </c>
      <c r="F564" s="84">
        <v>127.99140754</v>
      </c>
    </row>
    <row r="565" spans="1:6" ht="12.75" customHeight="1" x14ac:dyDescent="0.2">
      <c r="A565" s="83" t="s">
        <v>165</v>
      </c>
      <c r="B565" s="83">
        <v>5</v>
      </c>
      <c r="C565" s="84">
        <v>768.88370451000003</v>
      </c>
      <c r="D565" s="84">
        <v>759.52517695999995</v>
      </c>
      <c r="E565" s="84">
        <v>128.83572921000001</v>
      </c>
      <c r="F565" s="84">
        <v>128.83572921000001</v>
      </c>
    </row>
    <row r="566" spans="1:6" ht="12.75" customHeight="1" x14ac:dyDescent="0.2">
      <c r="A566" s="83" t="s">
        <v>165</v>
      </c>
      <c r="B566" s="83">
        <v>6</v>
      </c>
      <c r="C566" s="84">
        <v>792.62475565</v>
      </c>
      <c r="D566" s="84">
        <v>784.48593367000001</v>
      </c>
      <c r="E566" s="84">
        <v>133.06973933</v>
      </c>
      <c r="F566" s="84">
        <v>133.06973933</v>
      </c>
    </row>
    <row r="567" spans="1:6" ht="12.75" customHeight="1" x14ac:dyDescent="0.2">
      <c r="A567" s="83" t="s">
        <v>165</v>
      </c>
      <c r="B567" s="83">
        <v>7</v>
      </c>
      <c r="C567" s="84">
        <v>769.01502215000005</v>
      </c>
      <c r="D567" s="84">
        <v>762.96966438000004</v>
      </c>
      <c r="E567" s="84">
        <v>129.42000615000001</v>
      </c>
      <c r="F567" s="84">
        <v>129.42000615000001</v>
      </c>
    </row>
    <row r="568" spans="1:6" ht="12.75" customHeight="1" x14ac:dyDescent="0.2">
      <c r="A568" s="83" t="s">
        <v>165</v>
      </c>
      <c r="B568" s="83">
        <v>8</v>
      </c>
      <c r="C568" s="84">
        <v>737.51148162000004</v>
      </c>
      <c r="D568" s="84">
        <v>730.17644097000004</v>
      </c>
      <c r="E568" s="84">
        <v>123.85740075</v>
      </c>
      <c r="F568" s="84">
        <v>123.85740075</v>
      </c>
    </row>
    <row r="569" spans="1:6" ht="12.75" customHeight="1" x14ac:dyDescent="0.2">
      <c r="A569" s="83" t="s">
        <v>165</v>
      </c>
      <c r="B569" s="83">
        <v>9</v>
      </c>
      <c r="C569" s="84">
        <v>713.38487601999998</v>
      </c>
      <c r="D569" s="84">
        <v>707.66870987000004</v>
      </c>
      <c r="E569" s="84">
        <v>120.03948919</v>
      </c>
      <c r="F569" s="84">
        <v>120.03948919</v>
      </c>
    </row>
    <row r="570" spans="1:6" ht="12.75" customHeight="1" x14ac:dyDescent="0.2">
      <c r="A570" s="83" t="s">
        <v>165</v>
      </c>
      <c r="B570" s="83">
        <v>10</v>
      </c>
      <c r="C570" s="84">
        <v>682.14578402999996</v>
      </c>
      <c r="D570" s="84">
        <v>677.10825678000003</v>
      </c>
      <c r="E570" s="84">
        <v>114.8556212</v>
      </c>
      <c r="F570" s="84">
        <v>114.8556212</v>
      </c>
    </row>
    <row r="571" spans="1:6" ht="12.75" customHeight="1" x14ac:dyDescent="0.2">
      <c r="A571" s="83" t="s">
        <v>165</v>
      </c>
      <c r="B571" s="83">
        <v>11</v>
      </c>
      <c r="C571" s="84">
        <v>661.83965448000004</v>
      </c>
      <c r="D571" s="84">
        <v>655.28467289000002</v>
      </c>
      <c r="E571" s="84">
        <v>111.15375926</v>
      </c>
      <c r="F571" s="84">
        <v>111.15375926</v>
      </c>
    </row>
    <row r="572" spans="1:6" ht="12.75" customHeight="1" x14ac:dyDescent="0.2">
      <c r="A572" s="83" t="s">
        <v>165</v>
      </c>
      <c r="B572" s="83">
        <v>12</v>
      </c>
      <c r="C572" s="84">
        <v>635.06907161000004</v>
      </c>
      <c r="D572" s="84">
        <v>629.27488434999998</v>
      </c>
      <c r="E572" s="84">
        <v>106.74180535000001</v>
      </c>
      <c r="F572" s="84">
        <v>106.74180535000001</v>
      </c>
    </row>
    <row r="573" spans="1:6" ht="12.75" customHeight="1" x14ac:dyDescent="0.2">
      <c r="A573" s="83" t="s">
        <v>165</v>
      </c>
      <c r="B573" s="83">
        <v>13</v>
      </c>
      <c r="C573" s="84">
        <v>666.13124642000002</v>
      </c>
      <c r="D573" s="84">
        <v>653.74108709999996</v>
      </c>
      <c r="E573" s="84">
        <v>110.89192593</v>
      </c>
      <c r="F573" s="84">
        <v>110.89192593</v>
      </c>
    </row>
    <row r="574" spans="1:6" ht="12.75" customHeight="1" x14ac:dyDescent="0.2">
      <c r="A574" s="83" t="s">
        <v>165</v>
      </c>
      <c r="B574" s="83">
        <v>14</v>
      </c>
      <c r="C574" s="84">
        <v>667.16747478000002</v>
      </c>
      <c r="D574" s="84">
        <v>661.94230600000003</v>
      </c>
      <c r="E574" s="84">
        <v>112.28307141000001</v>
      </c>
      <c r="F574" s="84">
        <v>112.28307141000001</v>
      </c>
    </row>
    <row r="575" spans="1:6" ht="12.75" customHeight="1" x14ac:dyDescent="0.2">
      <c r="A575" s="83" t="s">
        <v>165</v>
      </c>
      <c r="B575" s="83">
        <v>15</v>
      </c>
      <c r="C575" s="84">
        <v>677.98668702999998</v>
      </c>
      <c r="D575" s="84">
        <v>672.74329820000003</v>
      </c>
      <c r="E575" s="84">
        <v>114.11520779</v>
      </c>
      <c r="F575" s="84">
        <v>114.11520779</v>
      </c>
    </row>
    <row r="576" spans="1:6" ht="12.75" customHeight="1" x14ac:dyDescent="0.2">
      <c r="A576" s="83" t="s">
        <v>165</v>
      </c>
      <c r="B576" s="83">
        <v>16</v>
      </c>
      <c r="C576" s="84">
        <v>636.01027329999999</v>
      </c>
      <c r="D576" s="84">
        <v>629.55920251999999</v>
      </c>
      <c r="E576" s="84">
        <v>106.79003329</v>
      </c>
      <c r="F576" s="84">
        <v>106.79003329</v>
      </c>
    </row>
    <row r="577" spans="1:6" ht="12.75" customHeight="1" x14ac:dyDescent="0.2">
      <c r="A577" s="83" t="s">
        <v>165</v>
      </c>
      <c r="B577" s="83">
        <v>17</v>
      </c>
      <c r="C577" s="84">
        <v>581.41107695000005</v>
      </c>
      <c r="D577" s="84">
        <v>576.91690949999997</v>
      </c>
      <c r="E577" s="84">
        <v>97.860496240000003</v>
      </c>
      <c r="F577" s="84">
        <v>97.860496240000003</v>
      </c>
    </row>
    <row r="578" spans="1:6" ht="12.75" customHeight="1" x14ac:dyDescent="0.2">
      <c r="A578" s="83" t="s">
        <v>165</v>
      </c>
      <c r="B578" s="83">
        <v>18</v>
      </c>
      <c r="C578" s="84">
        <v>583.51509070999998</v>
      </c>
      <c r="D578" s="84">
        <v>579.33337186999995</v>
      </c>
      <c r="E578" s="84">
        <v>98.270392720000004</v>
      </c>
      <c r="F578" s="84">
        <v>98.270392720000004</v>
      </c>
    </row>
    <row r="579" spans="1:6" ht="12.75" customHeight="1" x14ac:dyDescent="0.2">
      <c r="A579" s="83" t="s">
        <v>165</v>
      </c>
      <c r="B579" s="83">
        <v>19</v>
      </c>
      <c r="C579" s="84">
        <v>585.53431333000003</v>
      </c>
      <c r="D579" s="84">
        <v>580.07716622999999</v>
      </c>
      <c r="E579" s="84">
        <v>98.39656008</v>
      </c>
      <c r="F579" s="84">
        <v>98.39656008</v>
      </c>
    </row>
    <row r="580" spans="1:6" ht="12.75" customHeight="1" x14ac:dyDescent="0.2">
      <c r="A580" s="83" t="s">
        <v>165</v>
      </c>
      <c r="B580" s="83">
        <v>20</v>
      </c>
      <c r="C580" s="84">
        <v>590.33539838000002</v>
      </c>
      <c r="D580" s="84">
        <v>577.54594697000005</v>
      </c>
      <c r="E580" s="84">
        <v>97.967197780000006</v>
      </c>
      <c r="F580" s="84">
        <v>97.967197780000006</v>
      </c>
    </row>
    <row r="581" spans="1:6" ht="12.75" customHeight="1" x14ac:dyDescent="0.2">
      <c r="A581" s="83" t="s">
        <v>165</v>
      </c>
      <c r="B581" s="83">
        <v>21</v>
      </c>
      <c r="C581" s="84">
        <v>570.58126021999999</v>
      </c>
      <c r="D581" s="84">
        <v>567.70521442999996</v>
      </c>
      <c r="E581" s="84">
        <v>96.297947050000005</v>
      </c>
      <c r="F581" s="84">
        <v>96.297947050000005</v>
      </c>
    </row>
    <row r="582" spans="1:6" ht="12.75" customHeight="1" x14ac:dyDescent="0.2">
      <c r="A582" s="83" t="s">
        <v>165</v>
      </c>
      <c r="B582" s="83">
        <v>22</v>
      </c>
      <c r="C582" s="84">
        <v>565.55631888000005</v>
      </c>
      <c r="D582" s="84">
        <v>560.38510781000002</v>
      </c>
      <c r="E582" s="84">
        <v>95.056261719999995</v>
      </c>
      <c r="F582" s="84">
        <v>95.056261719999995</v>
      </c>
    </row>
    <row r="583" spans="1:6" ht="12.75" customHeight="1" x14ac:dyDescent="0.2">
      <c r="A583" s="83" t="s">
        <v>165</v>
      </c>
      <c r="B583" s="83">
        <v>23</v>
      </c>
      <c r="C583" s="84">
        <v>567.31820637999999</v>
      </c>
      <c r="D583" s="84">
        <v>563.19716373000006</v>
      </c>
      <c r="E583" s="84">
        <v>95.533261409999994</v>
      </c>
      <c r="F583" s="84">
        <v>95.533261409999994</v>
      </c>
    </row>
    <row r="584" spans="1:6" ht="12.75" customHeight="1" x14ac:dyDescent="0.2">
      <c r="A584" s="83" t="s">
        <v>165</v>
      </c>
      <c r="B584" s="83">
        <v>24</v>
      </c>
      <c r="C584" s="84">
        <v>658.21202556000003</v>
      </c>
      <c r="D584" s="84">
        <v>649.10554616000002</v>
      </c>
      <c r="E584" s="84">
        <v>110.10561454</v>
      </c>
      <c r="F584" s="84">
        <v>110.10561454</v>
      </c>
    </row>
    <row r="585" spans="1:6" ht="12.75" customHeight="1" x14ac:dyDescent="0.2">
      <c r="A585" s="83" t="s">
        <v>166</v>
      </c>
      <c r="B585" s="83">
        <v>1</v>
      </c>
      <c r="C585" s="84">
        <v>771.17682547000004</v>
      </c>
      <c r="D585" s="84">
        <v>765.41393115000005</v>
      </c>
      <c r="E585" s="84">
        <v>129.83461899</v>
      </c>
      <c r="F585" s="84">
        <v>129.83461899</v>
      </c>
    </row>
    <row r="586" spans="1:6" ht="12.75" customHeight="1" x14ac:dyDescent="0.2">
      <c r="A586" s="83" t="s">
        <v>166</v>
      </c>
      <c r="B586" s="83">
        <v>2</v>
      </c>
      <c r="C586" s="84">
        <v>788.99465916999998</v>
      </c>
      <c r="D586" s="84">
        <v>783.67312732000005</v>
      </c>
      <c r="E586" s="84">
        <v>132.9318657</v>
      </c>
      <c r="F586" s="84">
        <v>132.9318657</v>
      </c>
    </row>
    <row r="587" spans="1:6" ht="12.75" customHeight="1" x14ac:dyDescent="0.2">
      <c r="A587" s="83" t="s">
        <v>166</v>
      </c>
      <c r="B587" s="83">
        <v>3</v>
      </c>
      <c r="C587" s="84">
        <v>831.67401280000001</v>
      </c>
      <c r="D587" s="84">
        <v>825.34177685999998</v>
      </c>
      <c r="E587" s="84">
        <v>139.99998011</v>
      </c>
      <c r="F587" s="84">
        <v>139.99998011</v>
      </c>
    </row>
    <row r="588" spans="1:6" ht="12.75" customHeight="1" x14ac:dyDescent="0.2">
      <c r="A588" s="83" t="s">
        <v>166</v>
      </c>
      <c r="B588" s="83">
        <v>4</v>
      </c>
      <c r="C588" s="84">
        <v>832.40396394000004</v>
      </c>
      <c r="D588" s="84">
        <v>827.51811411999995</v>
      </c>
      <c r="E588" s="84">
        <v>140.36914496</v>
      </c>
      <c r="F588" s="84">
        <v>140.36914496</v>
      </c>
    </row>
    <row r="589" spans="1:6" ht="12.75" customHeight="1" x14ac:dyDescent="0.2">
      <c r="A589" s="83" t="s">
        <v>166</v>
      </c>
      <c r="B589" s="83">
        <v>5</v>
      </c>
      <c r="C589" s="84">
        <v>844.16575296999997</v>
      </c>
      <c r="D589" s="84">
        <v>834.76759914000002</v>
      </c>
      <c r="E589" s="84">
        <v>141.59885098999999</v>
      </c>
      <c r="F589" s="84">
        <v>141.59885098999999</v>
      </c>
    </row>
    <row r="590" spans="1:6" ht="12.75" customHeight="1" x14ac:dyDescent="0.2">
      <c r="A590" s="83" t="s">
        <v>166</v>
      </c>
      <c r="B590" s="83">
        <v>6</v>
      </c>
      <c r="C590" s="84">
        <v>843.36137129999997</v>
      </c>
      <c r="D590" s="84">
        <v>834.10381910000001</v>
      </c>
      <c r="E590" s="84">
        <v>141.48625619000001</v>
      </c>
      <c r="F590" s="84">
        <v>141.48625619000001</v>
      </c>
    </row>
    <row r="591" spans="1:6" ht="12.75" customHeight="1" x14ac:dyDescent="0.2">
      <c r="A591" s="83" t="s">
        <v>166</v>
      </c>
      <c r="B591" s="83">
        <v>7</v>
      </c>
      <c r="C591" s="84">
        <v>805.05077096000002</v>
      </c>
      <c r="D591" s="84">
        <v>799.64245003999997</v>
      </c>
      <c r="E591" s="84">
        <v>135.64068879000001</v>
      </c>
      <c r="F591" s="84">
        <v>135.64068879000001</v>
      </c>
    </row>
    <row r="592" spans="1:6" ht="12.75" customHeight="1" x14ac:dyDescent="0.2">
      <c r="A592" s="83" t="s">
        <v>166</v>
      </c>
      <c r="B592" s="83">
        <v>8</v>
      </c>
      <c r="C592" s="84">
        <v>742.73786211000004</v>
      </c>
      <c r="D592" s="84">
        <v>737.79956783</v>
      </c>
      <c r="E592" s="84">
        <v>125.15048640000001</v>
      </c>
      <c r="F592" s="84">
        <v>125.15048640000001</v>
      </c>
    </row>
    <row r="593" spans="1:6" ht="12.75" customHeight="1" x14ac:dyDescent="0.2">
      <c r="A593" s="83" t="s">
        <v>166</v>
      </c>
      <c r="B593" s="83">
        <v>9</v>
      </c>
      <c r="C593" s="84">
        <v>731.54293502999997</v>
      </c>
      <c r="D593" s="84">
        <v>722.39830655000003</v>
      </c>
      <c r="E593" s="84">
        <v>122.53802168</v>
      </c>
      <c r="F593" s="84">
        <v>122.53802168</v>
      </c>
    </row>
    <row r="594" spans="1:6" ht="12.75" customHeight="1" x14ac:dyDescent="0.2">
      <c r="A594" s="83" t="s">
        <v>166</v>
      </c>
      <c r="B594" s="83">
        <v>10</v>
      </c>
      <c r="C594" s="84">
        <v>705.74545921000004</v>
      </c>
      <c r="D594" s="84">
        <v>697.78030763000004</v>
      </c>
      <c r="E594" s="84">
        <v>118.36215242</v>
      </c>
      <c r="F594" s="84">
        <v>118.36215242</v>
      </c>
    </row>
    <row r="595" spans="1:6" ht="12.75" customHeight="1" x14ac:dyDescent="0.2">
      <c r="A595" s="83" t="s">
        <v>166</v>
      </c>
      <c r="B595" s="83">
        <v>11</v>
      </c>
      <c r="C595" s="84">
        <v>698.63722815000006</v>
      </c>
      <c r="D595" s="84">
        <v>690.39833556999997</v>
      </c>
      <c r="E595" s="84">
        <v>117.10997304999999</v>
      </c>
      <c r="F595" s="84">
        <v>117.10997304999999</v>
      </c>
    </row>
    <row r="596" spans="1:6" ht="12.75" customHeight="1" x14ac:dyDescent="0.2">
      <c r="A596" s="83" t="s">
        <v>166</v>
      </c>
      <c r="B596" s="83">
        <v>12</v>
      </c>
      <c r="C596" s="84">
        <v>684.91658542000005</v>
      </c>
      <c r="D596" s="84">
        <v>679.76895388000003</v>
      </c>
      <c r="E596" s="84">
        <v>115.30694638999999</v>
      </c>
      <c r="F596" s="84">
        <v>115.30694638999999</v>
      </c>
    </row>
    <row r="597" spans="1:6" ht="12.75" customHeight="1" x14ac:dyDescent="0.2">
      <c r="A597" s="83" t="s">
        <v>166</v>
      </c>
      <c r="B597" s="83">
        <v>13</v>
      </c>
      <c r="C597" s="84">
        <v>689.41119437999998</v>
      </c>
      <c r="D597" s="84">
        <v>686.61149190000003</v>
      </c>
      <c r="E597" s="84">
        <v>116.46762336</v>
      </c>
      <c r="F597" s="84">
        <v>116.46762336</v>
      </c>
    </row>
    <row r="598" spans="1:6" ht="12.75" customHeight="1" x14ac:dyDescent="0.2">
      <c r="A598" s="83" t="s">
        <v>166</v>
      </c>
      <c r="B598" s="83">
        <v>14</v>
      </c>
      <c r="C598" s="84">
        <v>689.79354489000002</v>
      </c>
      <c r="D598" s="84">
        <v>680.87882033000005</v>
      </c>
      <c r="E598" s="84">
        <v>115.49520935</v>
      </c>
      <c r="F598" s="84">
        <v>115.49520935</v>
      </c>
    </row>
    <row r="599" spans="1:6" ht="12.75" customHeight="1" x14ac:dyDescent="0.2">
      <c r="A599" s="83" t="s">
        <v>166</v>
      </c>
      <c r="B599" s="83">
        <v>15</v>
      </c>
      <c r="C599" s="84">
        <v>692.18558357999996</v>
      </c>
      <c r="D599" s="84">
        <v>687.03312945000005</v>
      </c>
      <c r="E599" s="84">
        <v>116.53914433</v>
      </c>
      <c r="F599" s="84">
        <v>116.53914433</v>
      </c>
    </row>
    <row r="600" spans="1:6" ht="12.75" customHeight="1" x14ac:dyDescent="0.2">
      <c r="A600" s="83" t="s">
        <v>166</v>
      </c>
      <c r="B600" s="83">
        <v>16</v>
      </c>
      <c r="C600" s="84">
        <v>659.27885062999997</v>
      </c>
      <c r="D600" s="84">
        <v>651.56246579000003</v>
      </c>
      <c r="E600" s="84">
        <v>110.52237365000001</v>
      </c>
      <c r="F600" s="84">
        <v>110.52237365000001</v>
      </c>
    </row>
    <row r="601" spans="1:6" ht="12.75" customHeight="1" x14ac:dyDescent="0.2">
      <c r="A601" s="83" t="s">
        <v>166</v>
      </c>
      <c r="B601" s="83">
        <v>17</v>
      </c>
      <c r="C601" s="84">
        <v>630.30521771999997</v>
      </c>
      <c r="D601" s="84">
        <v>626.34455625999999</v>
      </c>
      <c r="E601" s="84">
        <v>106.24474354</v>
      </c>
      <c r="F601" s="84">
        <v>106.24474354</v>
      </c>
    </row>
    <row r="602" spans="1:6" ht="12.75" customHeight="1" x14ac:dyDescent="0.2">
      <c r="A602" s="83" t="s">
        <v>166</v>
      </c>
      <c r="B602" s="83">
        <v>18</v>
      </c>
      <c r="C602" s="84">
        <v>649.24417545999995</v>
      </c>
      <c r="D602" s="84">
        <v>644.47866664000003</v>
      </c>
      <c r="E602" s="84">
        <v>109.32077236000001</v>
      </c>
      <c r="F602" s="84">
        <v>109.32077236000001</v>
      </c>
    </row>
    <row r="603" spans="1:6" ht="12.75" customHeight="1" x14ac:dyDescent="0.2">
      <c r="A603" s="83" t="s">
        <v>166</v>
      </c>
      <c r="B603" s="83">
        <v>19</v>
      </c>
      <c r="C603" s="84">
        <v>657.42875432000005</v>
      </c>
      <c r="D603" s="84">
        <v>653.54516952999995</v>
      </c>
      <c r="E603" s="84">
        <v>110.85869309</v>
      </c>
      <c r="F603" s="84">
        <v>110.85869309</v>
      </c>
    </row>
    <row r="604" spans="1:6" ht="12.75" customHeight="1" x14ac:dyDescent="0.2">
      <c r="A604" s="83" t="s">
        <v>166</v>
      </c>
      <c r="B604" s="83">
        <v>20</v>
      </c>
      <c r="C604" s="84">
        <v>674.13639931</v>
      </c>
      <c r="D604" s="84">
        <v>666.78242757999999</v>
      </c>
      <c r="E604" s="84">
        <v>113.10408514</v>
      </c>
      <c r="F604" s="84">
        <v>113.10408514</v>
      </c>
    </row>
    <row r="605" spans="1:6" ht="12.75" customHeight="1" x14ac:dyDescent="0.2">
      <c r="A605" s="83" t="s">
        <v>166</v>
      </c>
      <c r="B605" s="83">
        <v>21</v>
      </c>
      <c r="C605" s="84">
        <v>686.65527883000004</v>
      </c>
      <c r="D605" s="84">
        <v>682.13191030999997</v>
      </c>
      <c r="E605" s="84">
        <v>115.70776683</v>
      </c>
      <c r="F605" s="84">
        <v>115.70776683</v>
      </c>
    </row>
    <row r="606" spans="1:6" ht="12.75" customHeight="1" x14ac:dyDescent="0.2">
      <c r="A606" s="83" t="s">
        <v>166</v>
      </c>
      <c r="B606" s="83">
        <v>22</v>
      </c>
      <c r="C606" s="84">
        <v>670.47147627000004</v>
      </c>
      <c r="D606" s="84">
        <v>665.36244173</v>
      </c>
      <c r="E606" s="84">
        <v>112.86321766</v>
      </c>
      <c r="F606" s="84">
        <v>112.86321766</v>
      </c>
    </row>
    <row r="607" spans="1:6" ht="12.75" customHeight="1" x14ac:dyDescent="0.2">
      <c r="A607" s="83" t="s">
        <v>166</v>
      </c>
      <c r="B607" s="83">
        <v>23</v>
      </c>
      <c r="C607" s="84">
        <v>690.11060286999998</v>
      </c>
      <c r="D607" s="84">
        <v>683.39928591</v>
      </c>
      <c r="E607" s="84">
        <v>115.92274754</v>
      </c>
      <c r="F607" s="84">
        <v>115.92274754</v>
      </c>
    </row>
    <row r="608" spans="1:6" ht="12.75" customHeight="1" x14ac:dyDescent="0.2">
      <c r="A608" s="83" t="s">
        <v>166</v>
      </c>
      <c r="B608" s="83">
        <v>24</v>
      </c>
      <c r="C608" s="84">
        <v>764.13634281999998</v>
      </c>
      <c r="D608" s="84">
        <v>758.26763936999998</v>
      </c>
      <c r="E608" s="84">
        <v>128.62241728999999</v>
      </c>
      <c r="F608" s="84">
        <v>128.62241728999999</v>
      </c>
    </row>
    <row r="609" spans="1:6" ht="12.75" customHeight="1" x14ac:dyDescent="0.2">
      <c r="A609" s="83" t="s">
        <v>167</v>
      </c>
      <c r="B609" s="83">
        <v>1</v>
      </c>
      <c r="C609" s="84">
        <v>793.67555877999996</v>
      </c>
      <c r="D609" s="84">
        <v>787.36078850000001</v>
      </c>
      <c r="E609" s="84">
        <v>133.5573914</v>
      </c>
      <c r="F609" s="84">
        <v>133.5573914</v>
      </c>
    </row>
    <row r="610" spans="1:6" ht="12.75" customHeight="1" x14ac:dyDescent="0.2">
      <c r="A610" s="83" t="s">
        <v>167</v>
      </c>
      <c r="B610" s="83">
        <v>2</v>
      </c>
      <c r="C610" s="84">
        <v>846.18494103</v>
      </c>
      <c r="D610" s="84">
        <v>837.39505627000005</v>
      </c>
      <c r="E610" s="84">
        <v>142.0445378</v>
      </c>
      <c r="F610" s="84">
        <v>142.0445378</v>
      </c>
    </row>
    <row r="611" spans="1:6" ht="12.75" customHeight="1" x14ac:dyDescent="0.2">
      <c r="A611" s="83" t="s">
        <v>167</v>
      </c>
      <c r="B611" s="83">
        <v>3</v>
      </c>
      <c r="C611" s="84">
        <v>837.29088222999997</v>
      </c>
      <c r="D611" s="84">
        <v>828.32587188000002</v>
      </c>
      <c r="E611" s="84">
        <v>140.50616221999999</v>
      </c>
      <c r="F611" s="84">
        <v>140.50616221999999</v>
      </c>
    </row>
    <row r="612" spans="1:6" ht="12.75" customHeight="1" x14ac:dyDescent="0.2">
      <c r="A612" s="83" t="s">
        <v>167</v>
      </c>
      <c r="B612" s="83">
        <v>4</v>
      </c>
      <c r="C612" s="84">
        <v>826.09670337</v>
      </c>
      <c r="D612" s="84">
        <v>818.29075589000001</v>
      </c>
      <c r="E612" s="84">
        <v>138.80393888</v>
      </c>
      <c r="F612" s="84">
        <v>138.80393888</v>
      </c>
    </row>
    <row r="613" spans="1:6" ht="12.75" customHeight="1" x14ac:dyDescent="0.2">
      <c r="A613" s="83" t="s">
        <v>167</v>
      </c>
      <c r="B613" s="83">
        <v>5</v>
      </c>
      <c r="C613" s="84">
        <v>833.00963232000004</v>
      </c>
      <c r="D613" s="84">
        <v>822.53227955</v>
      </c>
      <c r="E613" s="84">
        <v>139.52341441999999</v>
      </c>
      <c r="F613" s="84">
        <v>139.52341441999999</v>
      </c>
    </row>
    <row r="614" spans="1:6" ht="12.75" customHeight="1" x14ac:dyDescent="0.2">
      <c r="A614" s="83" t="s">
        <v>167</v>
      </c>
      <c r="B614" s="83">
        <v>6</v>
      </c>
      <c r="C614" s="84">
        <v>810.83986047999997</v>
      </c>
      <c r="D614" s="84">
        <v>805.68884446000004</v>
      </c>
      <c r="E614" s="84">
        <v>136.66631856000001</v>
      </c>
      <c r="F614" s="84">
        <v>136.66631856000001</v>
      </c>
    </row>
    <row r="615" spans="1:6" ht="12.75" customHeight="1" x14ac:dyDescent="0.2">
      <c r="A615" s="83" t="s">
        <v>167</v>
      </c>
      <c r="B615" s="83">
        <v>7</v>
      </c>
      <c r="C615" s="84">
        <v>800.58461017000002</v>
      </c>
      <c r="D615" s="84">
        <v>795.12411387999998</v>
      </c>
      <c r="E615" s="84">
        <v>134.87425845999999</v>
      </c>
      <c r="F615" s="84">
        <v>134.87425845999999</v>
      </c>
    </row>
    <row r="616" spans="1:6" ht="12.75" customHeight="1" x14ac:dyDescent="0.2">
      <c r="A616" s="83" t="s">
        <v>167</v>
      </c>
      <c r="B616" s="83">
        <v>8</v>
      </c>
      <c r="C616" s="84">
        <v>744.66759796999997</v>
      </c>
      <c r="D616" s="84">
        <v>738.81142394000005</v>
      </c>
      <c r="E616" s="84">
        <v>125.32212419</v>
      </c>
      <c r="F616" s="84">
        <v>125.32212419</v>
      </c>
    </row>
    <row r="617" spans="1:6" ht="12.75" customHeight="1" x14ac:dyDescent="0.2">
      <c r="A617" s="83" t="s">
        <v>167</v>
      </c>
      <c r="B617" s="83">
        <v>9</v>
      </c>
      <c r="C617" s="84">
        <v>755.62020999000003</v>
      </c>
      <c r="D617" s="84">
        <v>751.09025651000002</v>
      </c>
      <c r="E617" s="84">
        <v>127.40494171</v>
      </c>
      <c r="F617" s="84">
        <v>127.40494171</v>
      </c>
    </row>
    <row r="618" spans="1:6" ht="12.75" customHeight="1" x14ac:dyDescent="0.2">
      <c r="A618" s="83" t="s">
        <v>167</v>
      </c>
      <c r="B618" s="83">
        <v>10</v>
      </c>
      <c r="C618" s="84">
        <v>741.21411589000002</v>
      </c>
      <c r="D618" s="84">
        <v>736.35774286000003</v>
      </c>
      <c r="E618" s="84">
        <v>124.90591443</v>
      </c>
      <c r="F618" s="84">
        <v>124.90591443</v>
      </c>
    </row>
    <row r="619" spans="1:6" ht="12.75" customHeight="1" x14ac:dyDescent="0.2">
      <c r="A619" s="83" t="s">
        <v>167</v>
      </c>
      <c r="B619" s="83">
        <v>11</v>
      </c>
      <c r="C619" s="84">
        <v>727.71950858000002</v>
      </c>
      <c r="D619" s="84">
        <v>720.54197528999998</v>
      </c>
      <c r="E619" s="84">
        <v>122.22313837999999</v>
      </c>
      <c r="F619" s="84">
        <v>122.22313837999999</v>
      </c>
    </row>
    <row r="620" spans="1:6" ht="12.75" customHeight="1" x14ac:dyDescent="0.2">
      <c r="A620" s="83" t="s">
        <v>167</v>
      </c>
      <c r="B620" s="83">
        <v>12</v>
      </c>
      <c r="C620" s="84">
        <v>721.20718064000005</v>
      </c>
      <c r="D620" s="84">
        <v>715.26802157999998</v>
      </c>
      <c r="E620" s="84">
        <v>121.32853516</v>
      </c>
      <c r="F620" s="84">
        <v>121.32853516</v>
      </c>
    </row>
    <row r="621" spans="1:6" ht="12.75" customHeight="1" x14ac:dyDescent="0.2">
      <c r="A621" s="83" t="s">
        <v>167</v>
      </c>
      <c r="B621" s="83">
        <v>13</v>
      </c>
      <c r="C621" s="84">
        <v>726.60019005000004</v>
      </c>
      <c r="D621" s="84">
        <v>722.41078361999996</v>
      </c>
      <c r="E621" s="84">
        <v>122.54013811999999</v>
      </c>
      <c r="F621" s="84">
        <v>122.54013811999999</v>
      </c>
    </row>
    <row r="622" spans="1:6" ht="12.75" customHeight="1" x14ac:dyDescent="0.2">
      <c r="A622" s="83" t="s">
        <v>167</v>
      </c>
      <c r="B622" s="83">
        <v>14</v>
      </c>
      <c r="C622" s="84">
        <v>723.87231378000001</v>
      </c>
      <c r="D622" s="84">
        <v>719.84979716999999</v>
      </c>
      <c r="E622" s="84">
        <v>122.10572651</v>
      </c>
      <c r="F622" s="84">
        <v>122.10572651</v>
      </c>
    </row>
    <row r="623" spans="1:6" ht="12.75" customHeight="1" x14ac:dyDescent="0.2">
      <c r="A623" s="83" t="s">
        <v>167</v>
      </c>
      <c r="B623" s="83">
        <v>15</v>
      </c>
      <c r="C623" s="84">
        <v>730.12138302999995</v>
      </c>
      <c r="D623" s="84">
        <v>724.94272358000001</v>
      </c>
      <c r="E623" s="84">
        <v>122.96962268</v>
      </c>
      <c r="F623" s="84">
        <v>122.96962268</v>
      </c>
    </row>
    <row r="624" spans="1:6" ht="12.75" customHeight="1" x14ac:dyDescent="0.2">
      <c r="A624" s="83" t="s">
        <v>167</v>
      </c>
      <c r="B624" s="83">
        <v>16</v>
      </c>
      <c r="C624" s="84">
        <v>689.01830753000002</v>
      </c>
      <c r="D624" s="84">
        <v>681.65712245999998</v>
      </c>
      <c r="E624" s="84">
        <v>115.62723015</v>
      </c>
      <c r="F624" s="84">
        <v>115.62723015</v>
      </c>
    </row>
    <row r="625" spans="1:6" ht="12.75" customHeight="1" x14ac:dyDescent="0.2">
      <c r="A625" s="83" t="s">
        <v>167</v>
      </c>
      <c r="B625" s="83">
        <v>17</v>
      </c>
      <c r="C625" s="84">
        <v>655.48440401000005</v>
      </c>
      <c r="D625" s="84">
        <v>651.38072542999998</v>
      </c>
      <c r="E625" s="84">
        <v>110.49154564</v>
      </c>
      <c r="F625" s="84">
        <v>110.49154564</v>
      </c>
    </row>
    <row r="626" spans="1:6" ht="12.75" customHeight="1" x14ac:dyDescent="0.2">
      <c r="A626" s="83" t="s">
        <v>167</v>
      </c>
      <c r="B626" s="83">
        <v>18</v>
      </c>
      <c r="C626" s="84">
        <v>652.45939791000001</v>
      </c>
      <c r="D626" s="84">
        <v>650.32287394000002</v>
      </c>
      <c r="E626" s="84">
        <v>110.31210581000001</v>
      </c>
      <c r="F626" s="84">
        <v>110.31210581000001</v>
      </c>
    </row>
    <row r="627" spans="1:6" ht="12.75" customHeight="1" x14ac:dyDescent="0.2">
      <c r="A627" s="83" t="s">
        <v>167</v>
      </c>
      <c r="B627" s="83">
        <v>19</v>
      </c>
      <c r="C627" s="84">
        <v>659.31289313000002</v>
      </c>
      <c r="D627" s="84">
        <v>656.41282281999997</v>
      </c>
      <c r="E627" s="84">
        <v>111.34512358000001</v>
      </c>
      <c r="F627" s="84">
        <v>111.34512358000001</v>
      </c>
    </row>
    <row r="628" spans="1:6" ht="12.75" customHeight="1" x14ac:dyDescent="0.2">
      <c r="A628" s="83" t="s">
        <v>167</v>
      </c>
      <c r="B628" s="83">
        <v>20</v>
      </c>
      <c r="C628" s="84">
        <v>660.71366716</v>
      </c>
      <c r="D628" s="84">
        <v>654.26875241000005</v>
      </c>
      <c r="E628" s="84">
        <v>110.98143204</v>
      </c>
      <c r="F628" s="84">
        <v>110.98143204</v>
      </c>
    </row>
    <row r="629" spans="1:6" ht="12.75" customHeight="1" x14ac:dyDescent="0.2">
      <c r="A629" s="83" t="s">
        <v>167</v>
      </c>
      <c r="B629" s="83">
        <v>21</v>
      </c>
      <c r="C629" s="84">
        <v>653.22103191999997</v>
      </c>
      <c r="D629" s="84">
        <v>646.83451348000006</v>
      </c>
      <c r="E629" s="84">
        <v>109.72038683</v>
      </c>
      <c r="F629" s="84">
        <v>109.72038683</v>
      </c>
    </row>
    <row r="630" spans="1:6" ht="12.75" customHeight="1" x14ac:dyDescent="0.2">
      <c r="A630" s="83" t="s">
        <v>167</v>
      </c>
      <c r="B630" s="83">
        <v>22</v>
      </c>
      <c r="C630" s="84">
        <v>651.29149087999997</v>
      </c>
      <c r="D630" s="84">
        <v>646.50077784999996</v>
      </c>
      <c r="E630" s="84">
        <v>109.66377636</v>
      </c>
      <c r="F630" s="84">
        <v>109.66377636</v>
      </c>
    </row>
    <row r="631" spans="1:6" ht="12.75" customHeight="1" x14ac:dyDescent="0.2">
      <c r="A631" s="83" t="s">
        <v>167</v>
      </c>
      <c r="B631" s="83">
        <v>23</v>
      </c>
      <c r="C631" s="84">
        <v>641.95929353999998</v>
      </c>
      <c r="D631" s="84">
        <v>637.61722863</v>
      </c>
      <c r="E631" s="84">
        <v>108.15688946</v>
      </c>
      <c r="F631" s="84">
        <v>108.15688946</v>
      </c>
    </row>
    <row r="632" spans="1:6" ht="12.75" customHeight="1" x14ac:dyDescent="0.2">
      <c r="A632" s="83" t="s">
        <v>167</v>
      </c>
      <c r="B632" s="83">
        <v>24</v>
      </c>
      <c r="C632" s="84">
        <v>682.08962912000004</v>
      </c>
      <c r="D632" s="84">
        <v>676.92999182999995</v>
      </c>
      <c r="E632" s="84">
        <v>114.82538271</v>
      </c>
      <c r="F632" s="84">
        <v>114.82538271</v>
      </c>
    </row>
    <row r="633" spans="1:6" ht="12.75" customHeight="1" x14ac:dyDescent="0.2">
      <c r="A633" s="83" t="s">
        <v>168</v>
      </c>
      <c r="B633" s="83">
        <v>1</v>
      </c>
      <c r="C633" s="84">
        <v>735.99530820999996</v>
      </c>
      <c r="D633" s="84">
        <v>731.22472292999998</v>
      </c>
      <c r="E633" s="84">
        <v>124.03521732999999</v>
      </c>
      <c r="F633" s="84">
        <v>124.03521732999999</v>
      </c>
    </row>
    <row r="634" spans="1:6" ht="12.75" customHeight="1" x14ac:dyDescent="0.2">
      <c r="A634" s="83" t="s">
        <v>168</v>
      </c>
      <c r="B634" s="83">
        <v>2</v>
      </c>
      <c r="C634" s="84">
        <v>816.85813330999997</v>
      </c>
      <c r="D634" s="84">
        <v>811.53493257000002</v>
      </c>
      <c r="E634" s="84">
        <v>137.65797104000001</v>
      </c>
      <c r="F634" s="84">
        <v>137.65797104000001</v>
      </c>
    </row>
    <row r="635" spans="1:6" ht="12.75" customHeight="1" x14ac:dyDescent="0.2">
      <c r="A635" s="83" t="s">
        <v>168</v>
      </c>
      <c r="B635" s="83">
        <v>3</v>
      </c>
      <c r="C635" s="84">
        <v>844.57200562000003</v>
      </c>
      <c r="D635" s="84">
        <v>839.22760542000003</v>
      </c>
      <c r="E635" s="84">
        <v>142.35538700999999</v>
      </c>
      <c r="F635" s="84">
        <v>142.35538700999999</v>
      </c>
    </row>
    <row r="636" spans="1:6" ht="12.75" customHeight="1" x14ac:dyDescent="0.2">
      <c r="A636" s="83" t="s">
        <v>168</v>
      </c>
      <c r="B636" s="83">
        <v>4</v>
      </c>
      <c r="C636" s="84">
        <v>859.34532438999997</v>
      </c>
      <c r="D636" s="84">
        <v>853.72049584000001</v>
      </c>
      <c r="E636" s="84">
        <v>144.81376781</v>
      </c>
      <c r="F636" s="84">
        <v>144.81376781</v>
      </c>
    </row>
    <row r="637" spans="1:6" ht="12.75" customHeight="1" x14ac:dyDescent="0.2">
      <c r="A637" s="83" t="s">
        <v>168</v>
      </c>
      <c r="B637" s="83">
        <v>5</v>
      </c>
      <c r="C637" s="84">
        <v>868.63506706999999</v>
      </c>
      <c r="D637" s="84">
        <v>862.87637139000003</v>
      </c>
      <c r="E637" s="84">
        <v>146.36684851999999</v>
      </c>
      <c r="F637" s="84">
        <v>146.36684851999999</v>
      </c>
    </row>
    <row r="638" spans="1:6" ht="12.75" customHeight="1" x14ac:dyDescent="0.2">
      <c r="A638" s="83" t="s">
        <v>168</v>
      </c>
      <c r="B638" s="83">
        <v>6</v>
      </c>
      <c r="C638" s="84">
        <v>846.43847321999999</v>
      </c>
      <c r="D638" s="84">
        <v>844.01191501999995</v>
      </c>
      <c r="E638" s="84">
        <v>143.16693354</v>
      </c>
      <c r="F638" s="84">
        <v>143.16693354</v>
      </c>
    </row>
    <row r="639" spans="1:6" ht="12.75" customHeight="1" x14ac:dyDescent="0.2">
      <c r="A639" s="83" t="s">
        <v>168</v>
      </c>
      <c r="B639" s="83">
        <v>7</v>
      </c>
      <c r="C639" s="84">
        <v>797.13810813999999</v>
      </c>
      <c r="D639" s="84">
        <v>792.12818758000003</v>
      </c>
      <c r="E639" s="84">
        <v>134.36606943999999</v>
      </c>
      <c r="F639" s="84">
        <v>134.36606943999999</v>
      </c>
    </row>
    <row r="640" spans="1:6" ht="12.75" customHeight="1" x14ac:dyDescent="0.2">
      <c r="A640" s="83" t="s">
        <v>168</v>
      </c>
      <c r="B640" s="83">
        <v>8</v>
      </c>
      <c r="C640" s="84">
        <v>756.42833328999996</v>
      </c>
      <c r="D640" s="84">
        <v>749.47585149999998</v>
      </c>
      <c r="E640" s="84">
        <v>127.13109556000001</v>
      </c>
      <c r="F640" s="84">
        <v>127.13109556000001</v>
      </c>
    </row>
    <row r="641" spans="1:6" ht="12.75" customHeight="1" x14ac:dyDescent="0.2">
      <c r="A641" s="83" t="s">
        <v>168</v>
      </c>
      <c r="B641" s="83">
        <v>9</v>
      </c>
      <c r="C641" s="84">
        <v>714.94988130000002</v>
      </c>
      <c r="D641" s="84">
        <v>710.28001940000001</v>
      </c>
      <c r="E641" s="84">
        <v>120.48243694</v>
      </c>
      <c r="F641" s="84">
        <v>120.48243694</v>
      </c>
    </row>
    <row r="642" spans="1:6" ht="12.75" customHeight="1" x14ac:dyDescent="0.2">
      <c r="A642" s="83" t="s">
        <v>168</v>
      </c>
      <c r="B642" s="83">
        <v>10</v>
      </c>
      <c r="C642" s="84">
        <v>689.43901658000004</v>
      </c>
      <c r="D642" s="84">
        <v>685.15987846999997</v>
      </c>
      <c r="E642" s="84">
        <v>116.221391</v>
      </c>
      <c r="F642" s="84">
        <v>116.221391</v>
      </c>
    </row>
    <row r="643" spans="1:6" ht="12.75" customHeight="1" x14ac:dyDescent="0.2">
      <c r="A643" s="83" t="s">
        <v>168</v>
      </c>
      <c r="B643" s="83">
        <v>11</v>
      </c>
      <c r="C643" s="84">
        <v>690.12454152999999</v>
      </c>
      <c r="D643" s="84">
        <v>683.99039419999997</v>
      </c>
      <c r="E643" s="84">
        <v>116.02301527</v>
      </c>
      <c r="F643" s="84">
        <v>116.02301527</v>
      </c>
    </row>
    <row r="644" spans="1:6" ht="12.75" customHeight="1" x14ac:dyDescent="0.2">
      <c r="A644" s="83" t="s">
        <v>168</v>
      </c>
      <c r="B644" s="83">
        <v>12</v>
      </c>
      <c r="C644" s="84">
        <v>679.28782967999996</v>
      </c>
      <c r="D644" s="84">
        <v>674.98706883</v>
      </c>
      <c r="E644" s="84">
        <v>114.49581114</v>
      </c>
      <c r="F644" s="84">
        <v>114.49581114</v>
      </c>
    </row>
    <row r="645" spans="1:6" ht="12.75" customHeight="1" x14ac:dyDescent="0.2">
      <c r="A645" s="83" t="s">
        <v>168</v>
      </c>
      <c r="B645" s="83">
        <v>13</v>
      </c>
      <c r="C645" s="84">
        <v>690.03714587000002</v>
      </c>
      <c r="D645" s="84">
        <v>685.56445287999998</v>
      </c>
      <c r="E645" s="84">
        <v>116.29001761000001</v>
      </c>
      <c r="F645" s="84">
        <v>116.29001761000001</v>
      </c>
    </row>
    <row r="646" spans="1:6" ht="12.75" customHeight="1" x14ac:dyDescent="0.2">
      <c r="A646" s="83" t="s">
        <v>168</v>
      </c>
      <c r="B646" s="83">
        <v>14</v>
      </c>
      <c r="C646" s="84">
        <v>678.81568566999999</v>
      </c>
      <c r="D646" s="84">
        <v>674.52503177000006</v>
      </c>
      <c r="E646" s="84">
        <v>114.41743733</v>
      </c>
      <c r="F646" s="84">
        <v>114.41743733</v>
      </c>
    </row>
    <row r="647" spans="1:6" ht="12.75" customHeight="1" x14ac:dyDescent="0.2">
      <c r="A647" s="83" t="s">
        <v>168</v>
      </c>
      <c r="B647" s="83">
        <v>15</v>
      </c>
      <c r="C647" s="84">
        <v>680.54208068000003</v>
      </c>
      <c r="D647" s="84">
        <v>673.92381748000003</v>
      </c>
      <c r="E647" s="84">
        <v>114.31545534999999</v>
      </c>
      <c r="F647" s="84">
        <v>114.31545534999999</v>
      </c>
    </row>
    <row r="648" spans="1:6" ht="12.75" customHeight="1" x14ac:dyDescent="0.2">
      <c r="A648" s="83" t="s">
        <v>168</v>
      </c>
      <c r="B648" s="83">
        <v>16</v>
      </c>
      <c r="C648" s="84">
        <v>641.29363837999995</v>
      </c>
      <c r="D648" s="84">
        <v>635.21403694000003</v>
      </c>
      <c r="E648" s="84">
        <v>107.74924405</v>
      </c>
      <c r="F648" s="84">
        <v>107.74924405</v>
      </c>
    </row>
    <row r="649" spans="1:6" ht="12.75" customHeight="1" x14ac:dyDescent="0.2">
      <c r="A649" s="83" t="s">
        <v>168</v>
      </c>
      <c r="B649" s="83">
        <v>17</v>
      </c>
      <c r="C649" s="84">
        <v>580.87462784000002</v>
      </c>
      <c r="D649" s="84">
        <v>577.99312742999996</v>
      </c>
      <c r="E649" s="84">
        <v>98.043051509999998</v>
      </c>
      <c r="F649" s="84">
        <v>98.043051509999998</v>
      </c>
    </row>
    <row r="650" spans="1:6" ht="12.75" customHeight="1" x14ac:dyDescent="0.2">
      <c r="A650" s="83" t="s">
        <v>168</v>
      </c>
      <c r="B650" s="83">
        <v>18</v>
      </c>
      <c r="C650" s="84">
        <v>592.00786146999997</v>
      </c>
      <c r="D650" s="84">
        <v>588.08360241000003</v>
      </c>
      <c r="E650" s="84">
        <v>99.754665220000007</v>
      </c>
      <c r="F650" s="84">
        <v>99.754665220000007</v>
      </c>
    </row>
    <row r="651" spans="1:6" ht="12.75" customHeight="1" x14ac:dyDescent="0.2">
      <c r="A651" s="83" t="s">
        <v>168</v>
      </c>
      <c r="B651" s="83">
        <v>19</v>
      </c>
      <c r="C651" s="84">
        <v>594.22535721999998</v>
      </c>
      <c r="D651" s="84">
        <v>588.43258840999999</v>
      </c>
      <c r="E651" s="84">
        <v>99.813862549999996</v>
      </c>
      <c r="F651" s="84">
        <v>99.813862549999996</v>
      </c>
    </row>
    <row r="652" spans="1:6" ht="12.75" customHeight="1" x14ac:dyDescent="0.2">
      <c r="A652" s="83" t="s">
        <v>168</v>
      </c>
      <c r="B652" s="83">
        <v>20</v>
      </c>
      <c r="C652" s="84">
        <v>586.54517409000005</v>
      </c>
      <c r="D652" s="84">
        <v>585.03394522999997</v>
      </c>
      <c r="E652" s="84">
        <v>99.237362009999998</v>
      </c>
      <c r="F652" s="84">
        <v>99.237362009999998</v>
      </c>
    </row>
    <row r="653" spans="1:6" ht="12.75" customHeight="1" x14ac:dyDescent="0.2">
      <c r="A653" s="83" t="s">
        <v>168</v>
      </c>
      <c r="B653" s="83">
        <v>21</v>
      </c>
      <c r="C653" s="84">
        <v>581.33025092000003</v>
      </c>
      <c r="D653" s="84">
        <v>578.28860218</v>
      </c>
      <c r="E653" s="84">
        <v>98.093171909999995</v>
      </c>
      <c r="F653" s="84">
        <v>98.093171909999995</v>
      </c>
    </row>
    <row r="654" spans="1:6" ht="12.75" customHeight="1" x14ac:dyDescent="0.2">
      <c r="A654" s="83" t="s">
        <v>168</v>
      </c>
      <c r="B654" s="83">
        <v>22</v>
      </c>
      <c r="C654" s="84">
        <v>570.05922016</v>
      </c>
      <c r="D654" s="84">
        <v>566.28405888999998</v>
      </c>
      <c r="E654" s="84">
        <v>96.056881160000003</v>
      </c>
      <c r="F654" s="84">
        <v>96.056881160000003</v>
      </c>
    </row>
    <row r="655" spans="1:6" ht="12.75" customHeight="1" x14ac:dyDescent="0.2">
      <c r="A655" s="83" t="s">
        <v>168</v>
      </c>
      <c r="B655" s="83">
        <v>23</v>
      </c>
      <c r="C655" s="84">
        <v>579.80994339999995</v>
      </c>
      <c r="D655" s="84">
        <v>579.27688293999995</v>
      </c>
      <c r="E655" s="84">
        <v>98.26081069</v>
      </c>
      <c r="F655" s="84">
        <v>98.26081069</v>
      </c>
    </row>
    <row r="656" spans="1:6" ht="12.75" customHeight="1" x14ac:dyDescent="0.2">
      <c r="A656" s="83" t="s">
        <v>168</v>
      </c>
      <c r="B656" s="83">
        <v>24</v>
      </c>
      <c r="C656" s="84">
        <v>654.03663308</v>
      </c>
      <c r="D656" s="84">
        <v>649.98174853</v>
      </c>
      <c r="E656" s="84">
        <v>110.25424184000001</v>
      </c>
      <c r="F656" s="84">
        <v>110.25424184000001</v>
      </c>
    </row>
    <row r="657" spans="1:6" ht="12.75" customHeight="1" x14ac:dyDescent="0.2">
      <c r="A657" s="83" t="s">
        <v>169</v>
      </c>
      <c r="B657" s="83">
        <v>1</v>
      </c>
      <c r="C657" s="84">
        <v>761.40467821000004</v>
      </c>
      <c r="D657" s="84">
        <v>761.08273324000004</v>
      </c>
      <c r="E657" s="84">
        <v>129.09993230000001</v>
      </c>
      <c r="F657" s="84">
        <v>129.09993230000001</v>
      </c>
    </row>
    <row r="658" spans="1:6" ht="12.75" customHeight="1" x14ac:dyDescent="0.2">
      <c r="A658" s="83" t="s">
        <v>169</v>
      </c>
      <c r="B658" s="83">
        <v>2</v>
      </c>
      <c r="C658" s="84">
        <v>806.54789739</v>
      </c>
      <c r="D658" s="84">
        <v>799.37065954000002</v>
      </c>
      <c r="E658" s="84">
        <v>135.59458587</v>
      </c>
      <c r="F658" s="84">
        <v>135.59458587</v>
      </c>
    </row>
    <row r="659" spans="1:6" ht="12.75" customHeight="1" x14ac:dyDescent="0.2">
      <c r="A659" s="83" t="s">
        <v>169</v>
      </c>
      <c r="B659" s="83">
        <v>3</v>
      </c>
      <c r="C659" s="84">
        <v>827.97904652</v>
      </c>
      <c r="D659" s="84">
        <v>826.10275885999999</v>
      </c>
      <c r="E659" s="84">
        <v>140.12906294999999</v>
      </c>
      <c r="F659" s="84">
        <v>140.12906294999999</v>
      </c>
    </row>
    <row r="660" spans="1:6" ht="12.75" customHeight="1" x14ac:dyDescent="0.2">
      <c r="A660" s="83" t="s">
        <v>169</v>
      </c>
      <c r="B660" s="83">
        <v>4</v>
      </c>
      <c r="C660" s="84">
        <v>867.73842546000003</v>
      </c>
      <c r="D660" s="84">
        <v>861.28949133000003</v>
      </c>
      <c r="E660" s="84">
        <v>146.09767133</v>
      </c>
      <c r="F660" s="84">
        <v>146.09767133</v>
      </c>
    </row>
    <row r="661" spans="1:6" ht="12.75" customHeight="1" x14ac:dyDescent="0.2">
      <c r="A661" s="83" t="s">
        <v>169</v>
      </c>
      <c r="B661" s="83">
        <v>5</v>
      </c>
      <c r="C661" s="84">
        <v>878.64610666999999</v>
      </c>
      <c r="D661" s="84">
        <v>873.10750080000003</v>
      </c>
      <c r="E661" s="84">
        <v>148.10232096999999</v>
      </c>
      <c r="F661" s="84">
        <v>148.10232096999999</v>
      </c>
    </row>
    <row r="662" spans="1:6" ht="12.75" customHeight="1" x14ac:dyDescent="0.2">
      <c r="A662" s="83" t="s">
        <v>169</v>
      </c>
      <c r="B662" s="83">
        <v>6</v>
      </c>
      <c r="C662" s="84">
        <v>869.68905500000005</v>
      </c>
      <c r="D662" s="84">
        <v>862.74015930999997</v>
      </c>
      <c r="E662" s="84">
        <v>146.34374331999999</v>
      </c>
      <c r="F662" s="84">
        <v>146.34374331999999</v>
      </c>
    </row>
    <row r="663" spans="1:6" ht="12.75" customHeight="1" x14ac:dyDescent="0.2">
      <c r="A663" s="83" t="s">
        <v>169</v>
      </c>
      <c r="B663" s="83">
        <v>7</v>
      </c>
      <c r="C663" s="84">
        <v>797.18569667999998</v>
      </c>
      <c r="D663" s="84">
        <v>794.54303604999996</v>
      </c>
      <c r="E663" s="84">
        <v>134.77569216000001</v>
      </c>
      <c r="F663" s="84">
        <v>134.77569216000001</v>
      </c>
    </row>
    <row r="664" spans="1:6" ht="12.75" customHeight="1" x14ac:dyDescent="0.2">
      <c r="A664" s="83" t="s">
        <v>169</v>
      </c>
      <c r="B664" s="83">
        <v>8</v>
      </c>
      <c r="C664" s="84">
        <v>743.29320846999997</v>
      </c>
      <c r="D664" s="84">
        <v>736.36250256999995</v>
      </c>
      <c r="E664" s="84">
        <v>124.9067218</v>
      </c>
      <c r="F664" s="84">
        <v>124.9067218</v>
      </c>
    </row>
    <row r="665" spans="1:6" ht="12.75" customHeight="1" x14ac:dyDescent="0.2">
      <c r="A665" s="83" t="s">
        <v>169</v>
      </c>
      <c r="B665" s="83">
        <v>9</v>
      </c>
      <c r="C665" s="84">
        <v>690.70874298000001</v>
      </c>
      <c r="D665" s="84">
        <v>686.25815169999998</v>
      </c>
      <c r="E665" s="84">
        <v>116.40768743</v>
      </c>
      <c r="F665" s="84">
        <v>116.40768743</v>
      </c>
    </row>
    <row r="666" spans="1:6" ht="12.75" customHeight="1" x14ac:dyDescent="0.2">
      <c r="A666" s="83" t="s">
        <v>169</v>
      </c>
      <c r="B666" s="83">
        <v>10</v>
      </c>
      <c r="C666" s="84">
        <v>662.77156847000003</v>
      </c>
      <c r="D666" s="84">
        <v>656.34231933000001</v>
      </c>
      <c r="E666" s="84">
        <v>111.33316430000001</v>
      </c>
      <c r="F666" s="84">
        <v>111.33316430000001</v>
      </c>
    </row>
    <row r="667" spans="1:6" ht="12.75" customHeight="1" x14ac:dyDescent="0.2">
      <c r="A667" s="83" t="s">
        <v>169</v>
      </c>
      <c r="B667" s="83">
        <v>11</v>
      </c>
      <c r="C667" s="84">
        <v>639.16942054000003</v>
      </c>
      <c r="D667" s="84">
        <v>634.53336380999997</v>
      </c>
      <c r="E667" s="84">
        <v>107.63378373</v>
      </c>
      <c r="F667" s="84">
        <v>107.63378373</v>
      </c>
    </row>
    <row r="668" spans="1:6" ht="12.75" customHeight="1" x14ac:dyDescent="0.2">
      <c r="A668" s="83" t="s">
        <v>169</v>
      </c>
      <c r="B668" s="83">
        <v>12</v>
      </c>
      <c r="C668" s="84">
        <v>646.74582097999996</v>
      </c>
      <c r="D668" s="84">
        <v>642.28074124</v>
      </c>
      <c r="E668" s="84">
        <v>108.94794559</v>
      </c>
      <c r="F668" s="84">
        <v>108.94794559</v>
      </c>
    </row>
    <row r="669" spans="1:6" ht="12.75" customHeight="1" x14ac:dyDescent="0.2">
      <c r="A669" s="83" t="s">
        <v>169</v>
      </c>
      <c r="B669" s="83">
        <v>13</v>
      </c>
      <c r="C669" s="84">
        <v>666.75780118</v>
      </c>
      <c r="D669" s="84">
        <v>658.57050383000001</v>
      </c>
      <c r="E669" s="84">
        <v>111.71112383000001</v>
      </c>
      <c r="F669" s="84">
        <v>111.71112383000001</v>
      </c>
    </row>
    <row r="670" spans="1:6" ht="12.75" customHeight="1" x14ac:dyDescent="0.2">
      <c r="A670" s="83" t="s">
        <v>169</v>
      </c>
      <c r="B670" s="83">
        <v>14</v>
      </c>
      <c r="C670" s="84">
        <v>664.49332339</v>
      </c>
      <c r="D670" s="84">
        <v>661.43736254999999</v>
      </c>
      <c r="E670" s="84">
        <v>112.19741954</v>
      </c>
      <c r="F670" s="84">
        <v>112.19741954</v>
      </c>
    </row>
    <row r="671" spans="1:6" ht="12.75" customHeight="1" x14ac:dyDescent="0.2">
      <c r="A671" s="83" t="s">
        <v>169</v>
      </c>
      <c r="B671" s="83">
        <v>15</v>
      </c>
      <c r="C671" s="84">
        <v>665.22973917000002</v>
      </c>
      <c r="D671" s="84">
        <v>657.46019884999998</v>
      </c>
      <c r="E671" s="84">
        <v>111.52278649</v>
      </c>
      <c r="F671" s="84">
        <v>111.52278649</v>
      </c>
    </row>
    <row r="672" spans="1:6" ht="12.75" customHeight="1" x14ac:dyDescent="0.2">
      <c r="A672" s="83" t="s">
        <v>169</v>
      </c>
      <c r="B672" s="83">
        <v>16</v>
      </c>
      <c r="C672" s="84">
        <v>635.72725804000004</v>
      </c>
      <c r="D672" s="84">
        <v>628.62706975000003</v>
      </c>
      <c r="E672" s="84">
        <v>106.63191870999999</v>
      </c>
      <c r="F672" s="84">
        <v>106.63191870999999</v>
      </c>
    </row>
    <row r="673" spans="1:6" ht="12.75" customHeight="1" x14ac:dyDescent="0.2">
      <c r="A673" s="83" t="s">
        <v>169</v>
      </c>
      <c r="B673" s="83">
        <v>17</v>
      </c>
      <c r="C673" s="84">
        <v>595.32529155999998</v>
      </c>
      <c r="D673" s="84">
        <v>590.69431412999995</v>
      </c>
      <c r="E673" s="84">
        <v>100.19751156</v>
      </c>
      <c r="F673" s="84">
        <v>100.19751156</v>
      </c>
    </row>
    <row r="674" spans="1:6" ht="12.75" customHeight="1" x14ac:dyDescent="0.2">
      <c r="A674" s="83" t="s">
        <v>169</v>
      </c>
      <c r="B674" s="83">
        <v>18</v>
      </c>
      <c r="C674" s="84">
        <v>599.06692973999998</v>
      </c>
      <c r="D674" s="84">
        <v>593.17705748000003</v>
      </c>
      <c r="E674" s="84">
        <v>100.61865106</v>
      </c>
      <c r="F674" s="84">
        <v>100.61865106</v>
      </c>
    </row>
    <row r="675" spans="1:6" ht="12.75" customHeight="1" x14ac:dyDescent="0.2">
      <c r="A675" s="83" t="s">
        <v>169</v>
      </c>
      <c r="B675" s="83">
        <v>19</v>
      </c>
      <c r="C675" s="84">
        <v>584.31364183999995</v>
      </c>
      <c r="D675" s="84">
        <v>582.69078189000004</v>
      </c>
      <c r="E675" s="84">
        <v>98.839899009999996</v>
      </c>
      <c r="F675" s="84">
        <v>98.839899009999996</v>
      </c>
    </row>
    <row r="676" spans="1:6" ht="12.75" customHeight="1" x14ac:dyDescent="0.2">
      <c r="A676" s="83" t="s">
        <v>169</v>
      </c>
      <c r="B676" s="83">
        <v>20</v>
      </c>
      <c r="C676" s="84">
        <v>598.39152047000005</v>
      </c>
      <c r="D676" s="84">
        <v>588.90047733999995</v>
      </c>
      <c r="E676" s="84">
        <v>99.893228989999997</v>
      </c>
      <c r="F676" s="84">
        <v>99.893228989999997</v>
      </c>
    </row>
    <row r="677" spans="1:6" ht="12.75" customHeight="1" x14ac:dyDescent="0.2">
      <c r="A677" s="83" t="s">
        <v>169</v>
      </c>
      <c r="B677" s="83">
        <v>21</v>
      </c>
      <c r="C677" s="84">
        <v>586.64151676999995</v>
      </c>
      <c r="D677" s="84">
        <v>576.27631412000005</v>
      </c>
      <c r="E677" s="84">
        <v>97.751834180000003</v>
      </c>
      <c r="F677" s="84">
        <v>97.751834180000003</v>
      </c>
    </row>
    <row r="678" spans="1:6" ht="12.75" customHeight="1" x14ac:dyDescent="0.2">
      <c r="A678" s="83" t="s">
        <v>169</v>
      </c>
      <c r="B678" s="83">
        <v>22</v>
      </c>
      <c r="C678" s="84">
        <v>570.394901</v>
      </c>
      <c r="D678" s="84">
        <v>565.91562247000002</v>
      </c>
      <c r="E678" s="84">
        <v>95.994384519999997</v>
      </c>
      <c r="F678" s="84">
        <v>95.994384519999997</v>
      </c>
    </row>
    <row r="679" spans="1:6" ht="12.75" customHeight="1" x14ac:dyDescent="0.2">
      <c r="A679" s="83" t="s">
        <v>169</v>
      </c>
      <c r="B679" s="83">
        <v>23</v>
      </c>
      <c r="C679" s="84">
        <v>574.12922464999997</v>
      </c>
      <c r="D679" s="84">
        <v>569.73333376999994</v>
      </c>
      <c r="E679" s="84">
        <v>96.641970189999995</v>
      </c>
      <c r="F679" s="84">
        <v>96.641970189999995</v>
      </c>
    </row>
    <row r="680" spans="1:6" ht="12.75" customHeight="1" x14ac:dyDescent="0.2">
      <c r="A680" s="83" t="s">
        <v>169</v>
      </c>
      <c r="B680" s="83">
        <v>24</v>
      </c>
      <c r="C680" s="84">
        <v>638.07652680000001</v>
      </c>
      <c r="D680" s="84">
        <v>632.99434105</v>
      </c>
      <c r="E680" s="84">
        <v>107.37272442</v>
      </c>
      <c r="F680" s="84">
        <v>107.37272442</v>
      </c>
    </row>
    <row r="681" spans="1:6" ht="12.75" customHeight="1" x14ac:dyDescent="0.2">
      <c r="A681" s="83" t="s">
        <v>170</v>
      </c>
      <c r="B681" s="83">
        <v>1</v>
      </c>
      <c r="C681" s="84">
        <v>733.98491306999995</v>
      </c>
      <c r="D681" s="84">
        <v>726.48905408999997</v>
      </c>
      <c r="E681" s="84">
        <v>123.23192158000001</v>
      </c>
      <c r="F681" s="84">
        <v>123.23192158000001</v>
      </c>
    </row>
    <row r="682" spans="1:6" ht="12.75" customHeight="1" x14ac:dyDescent="0.2">
      <c r="A682" s="83" t="s">
        <v>170</v>
      </c>
      <c r="B682" s="83">
        <v>2</v>
      </c>
      <c r="C682" s="84">
        <v>778.35080827000002</v>
      </c>
      <c r="D682" s="84">
        <v>772.32123047000005</v>
      </c>
      <c r="E682" s="84">
        <v>131.00628119999999</v>
      </c>
      <c r="F682" s="84">
        <v>131.00628119999999</v>
      </c>
    </row>
    <row r="683" spans="1:6" ht="12.75" customHeight="1" x14ac:dyDescent="0.2">
      <c r="A683" s="83" t="s">
        <v>170</v>
      </c>
      <c r="B683" s="83">
        <v>3</v>
      </c>
      <c r="C683" s="84">
        <v>819.78768506999995</v>
      </c>
      <c r="D683" s="84">
        <v>814.97547818999999</v>
      </c>
      <c r="E683" s="84">
        <v>138.24157934999999</v>
      </c>
      <c r="F683" s="84">
        <v>138.24157934999999</v>
      </c>
    </row>
    <row r="684" spans="1:6" ht="12.75" customHeight="1" x14ac:dyDescent="0.2">
      <c r="A684" s="83" t="s">
        <v>170</v>
      </c>
      <c r="B684" s="83">
        <v>4</v>
      </c>
      <c r="C684" s="84">
        <v>827.00093900000002</v>
      </c>
      <c r="D684" s="84">
        <v>819.43918738000002</v>
      </c>
      <c r="E684" s="84">
        <v>138.99874349000001</v>
      </c>
      <c r="F684" s="84">
        <v>138.99874349000001</v>
      </c>
    </row>
    <row r="685" spans="1:6" ht="12.75" customHeight="1" x14ac:dyDescent="0.2">
      <c r="A685" s="83" t="s">
        <v>170</v>
      </c>
      <c r="B685" s="83">
        <v>5</v>
      </c>
      <c r="C685" s="84">
        <v>832.32861198000001</v>
      </c>
      <c r="D685" s="84">
        <v>826.95005419999995</v>
      </c>
      <c r="E685" s="84">
        <v>140.27278684000001</v>
      </c>
      <c r="F685" s="84">
        <v>140.27278684000001</v>
      </c>
    </row>
    <row r="686" spans="1:6" ht="12.75" customHeight="1" x14ac:dyDescent="0.2">
      <c r="A686" s="83" t="s">
        <v>170</v>
      </c>
      <c r="B686" s="83">
        <v>6</v>
      </c>
      <c r="C686" s="84">
        <v>821.37899703000005</v>
      </c>
      <c r="D686" s="84">
        <v>813.00148493999995</v>
      </c>
      <c r="E686" s="84">
        <v>137.90673744</v>
      </c>
      <c r="F686" s="84">
        <v>137.90673744</v>
      </c>
    </row>
    <row r="687" spans="1:6" ht="12.75" customHeight="1" x14ac:dyDescent="0.2">
      <c r="A687" s="83" t="s">
        <v>170</v>
      </c>
      <c r="B687" s="83">
        <v>7</v>
      </c>
      <c r="C687" s="84">
        <v>752.21720830000004</v>
      </c>
      <c r="D687" s="84">
        <v>752.11899472000005</v>
      </c>
      <c r="E687" s="84">
        <v>127.57944315</v>
      </c>
      <c r="F687" s="84">
        <v>127.57944315</v>
      </c>
    </row>
    <row r="688" spans="1:6" ht="12.75" customHeight="1" x14ac:dyDescent="0.2">
      <c r="A688" s="83" t="s">
        <v>170</v>
      </c>
      <c r="B688" s="83">
        <v>8</v>
      </c>
      <c r="C688" s="84">
        <v>722.14094395999996</v>
      </c>
      <c r="D688" s="84">
        <v>715.20410004999997</v>
      </c>
      <c r="E688" s="84">
        <v>121.31769236</v>
      </c>
      <c r="F688" s="84">
        <v>121.31769236</v>
      </c>
    </row>
    <row r="689" spans="1:6" ht="12.75" customHeight="1" x14ac:dyDescent="0.2">
      <c r="A689" s="83" t="s">
        <v>170</v>
      </c>
      <c r="B689" s="83">
        <v>9</v>
      </c>
      <c r="C689" s="84">
        <v>675.84756586000003</v>
      </c>
      <c r="D689" s="84">
        <v>669.21561926000004</v>
      </c>
      <c r="E689" s="84">
        <v>113.51681935000001</v>
      </c>
      <c r="F689" s="84">
        <v>113.51681935000001</v>
      </c>
    </row>
    <row r="690" spans="1:6" ht="12.75" customHeight="1" x14ac:dyDescent="0.2">
      <c r="A690" s="83" t="s">
        <v>170</v>
      </c>
      <c r="B690" s="83">
        <v>10</v>
      </c>
      <c r="C690" s="84">
        <v>661.75433275</v>
      </c>
      <c r="D690" s="84">
        <v>654.85816107000005</v>
      </c>
      <c r="E690" s="84">
        <v>111.08141148</v>
      </c>
      <c r="F690" s="84">
        <v>111.08141148</v>
      </c>
    </row>
    <row r="691" spans="1:6" ht="12.75" customHeight="1" x14ac:dyDescent="0.2">
      <c r="A691" s="83" t="s">
        <v>170</v>
      </c>
      <c r="B691" s="83">
        <v>11</v>
      </c>
      <c r="C691" s="84">
        <v>673.63898280000001</v>
      </c>
      <c r="D691" s="84">
        <v>670.22347016000003</v>
      </c>
      <c r="E691" s="84">
        <v>113.68777774</v>
      </c>
      <c r="F691" s="84">
        <v>113.68777774</v>
      </c>
    </row>
    <row r="692" spans="1:6" ht="12.75" customHeight="1" x14ac:dyDescent="0.2">
      <c r="A692" s="83" t="s">
        <v>170</v>
      </c>
      <c r="B692" s="83">
        <v>12</v>
      </c>
      <c r="C692" s="84">
        <v>685.66041288999998</v>
      </c>
      <c r="D692" s="84">
        <v>680.58366952999995</v>
      </c>
      <c r="E692" s="84">
        <v>115.44514390000001</v>
      </c>
      <c r="F692" s="84">
        <v>115.44514390000001</v>
      </c>
    </row>
    <row r="693" spans="1:6" ht="12.75" customHeight="1" x14ac:dyDescent="0.2">
      <c r="A693" s="83" t="s">
        <v>170</v>
      </c>
      <c r="B693" s="83">
        <v>13</v>
      </c>
      <c r="C693" s="84">
        <v>712.77683649000005</v>
      </c>
      <c r="D693" s="84">
        <v>699.62322995</v>
      </c>
      <c r="E693" s="84">
        <v>118.67476120000001</v>
      </c>
      <c r="F693" s="84">
        <v>118.67476120000001</v>
      </c>
    </row>
    <row r="694" spans="1:6" ht="12.75" customHeight="1" x14ac:dyDescent="0.2">
      <c r="A694" s="83" t="s">
        <v>170</v>
      </c>
      <c r="B694" s="83">
        <v>14</v>
      </c>
      <c r="C694" s="84">
        <v>700.60408589999997</v>
      </c>
      <c r="D694" s="84">
        <v>691.76243334000003</v>
      </c>
      <c r="E694" s="84">
        <v>117.34136042</v>
      </c>
      <c r="F694" s="84">
        <v>117.34136042</v>
      </c>
    </row>
    <row r="695" spans="1:6" ht="12.75" customHeight="1" x14ac:dyDescent="0.2">
      <c r="A695" s="83" t="s">
        <v>170</v>
      </c>
      <c r="B695" s="83">
        <v>15</v>
      </c>
      <c r="C695" s="84">
        <v>684.52282691000005</v>
      </c>
      <c r="D695" s="84">
        <v>683.01383084999998</v>
      </c>
      <c r="E695" s="84">
        <v>115.85736408</v>
      </c>
      <c r="F695" s="84">
        <v>115.85736408</v>
      </c>
    </row>
    <row r="696" spans="1:6" ht="12.75" customHeight="1" x14ac:dyDescent="0.2">
      <c r="A696" s="83" t="s">
        <v>170</v>
      </c>
      <c r="B696" s="83">
        <v>16</v>
      </c>
      <c r="C696" s="84">
        <v>664.99381857000003</v>
      </c>
      <c r="D696" s="84">
        <v>660.63805815000001</v>
      </c>
      <c r="E696" s="84">
        <v>112.06183618999999</v>
      </c>
      <c r="F696" s="84">
        <v>112.06183618999999</v>
      </c>
    </row>
    <row r="697" spans="1:6" ht="12.75" customHeight="1" x14ac:dyDescent="0.2">
      <c r="A697" s="83" t="s">
        <v>170</v>
      </c>
      <c r="B697" s="83">
        <v>17</v>
      </c>
      <c r="C697" s="84">
        <v>635.35854101999996</v>
      </c>
      <c r="D697" s="84">
        <v>630.46511051000004</v>
      </c>
      <c r="E697" s="84">
        <v>106.94369945</v>
      </c>
      <c r="F697" s="84">
        <v>106.94369945</v>
      </c>
    </row>
    <row r="698" spans="1:6" ht="12.75" customHeight="1" x14ac:dyDescent="0.2">
      <c r="A698" s="83" t="s">
        <v>170</v>
      </c>
      <c r="B698" s="83">
        <v>18</v>
      </c>
      <c r="C698" s="84">
        <v>604.49393104000001</v>
      </c>
      <c r="D698" s="84">
        <v>601.52206153999998</v>
      </c>
      <c r="E698" s="84">
        <v>102.03418633</v>
      </c>
      <c r="F698" s="84">
        <v>102.03418633</v>
      </c>
    </row>
    <row r="699" spans="1:6" ht="12.75" customHeight="1" x14ac:dyDescent="0.2">
      <c r="A699" s="83" t="s">
        <v>170</v>
      </c>
      <c r="B699" s="83">
        <v>19</v>
      </c>
      <c r="C699" s="84">
        <v>623.35192800000004</v>
      </c>
      <c r="D699" s="84">
        <v>618.54914056999996</v>
      </c>
      <c r="E699" s="84">
        <v>104.92243311</v>
      </c>
      <c r="F699" s="84">
        <v>104.92243311</v>
      </c>
    </row>
    <row r="700" spans="1:6" ht="12.75" customHeight="1" x14ac:dyDescent="0.2">
      <c r="A700" s="83" t="s">
        <v>170</v>
      </c>
      <c r="B700" s="83">
        <v>20</v>
      </c>
      <c r="C700" s="84">
        <v>632.71186263000004</v>
      </c>
      <c r="D700" s="84">
        <v>626.86227182000005</v>
      </c>
      <c r="E700" s="84">
        <v>106.33256191</v>
      </c>
      <c r="F700" s="84">
        <v>106.33256191</v>
      </c>
    </row>
    <row r="701" spans="1:6" ht="12.75" customHeight="1" x14ac:dyDescent="0.2">
      <c r="A701" s="83" t="s">
        <v>170</v>
      </c>
      <c r="B701" s="83">
        <v>21</v>
      </c>
      <c r="C701" s="84">
        <v>637.16630097999996</v>
      </c>
      <c r="D701" s="84">
        <v>630.63743667000006</v>
      </c>
      <c r="E701" s="84">
        <v>106.97293057</v>
      </c>
      <c r="F701" s="84">
        <v>106.97293057</v>
      </c>
    </row>
    <row r="702" spans="1:6" ht="12.75" customHeight="1" x14ac:dyDescent="0.2">
      <c r="A702" s="83" t="s">
        <v>170</v>
      </c>
      <c r="B702" s="83">
        <v>22</v>
      </c>
      <c r="C702" s="84">
        <v>600.39462884</v>
      </c>
      <c r="D702" s="84">
        <v>597.51609568000003</v>
      </c>
      <c r="E702" s="84">
        <v>101.35466767</v>
      </c>
      <c r="F702" s="84">
        <v>101.35466767</v>
      </c>
    </row>
    <row r="703" spans="1:6" ht="12.75" customHeight="1" x14ac:dyDescent="0.2">
      <c r="A703" s="83" t="s">
        <v>170</v>
      </c>
      <c r="B703" s="83">
        <v>23</v>
      </c>
      <c r="C703" s="84">
        <v>599.51535013</v>
      </c>
      <c r="D703" s="84">
        <v>595.36073684999997</v>
      </c>
      <c r="E703" s="84">
        <v>100.98906132</v>
      </c>
      <c r="F703" s="84">
        <v>100.98906132</v>
      </c>
    </row>
    <row r="704" spans="1:6" ht="12.75" customHeight="1" x14ac:dyDescent="0.2">
      <c r="A704" s="83" t="s">
        <v>170</v>
      </c>
      <c r="B704" s="83">
        <v>24</v>
      </c>
      <c r="C704" s="84">
        <v>688.25600827999995</v>
      </c>
      <c r="D704" s="84">
        <v>685.13485270000001</v>
      </c>
      <c r="E704" s="84">
        <v>116.21714596</v>
      </c>
      <c r="F704" s="84">
        <v>116.21714596</v>
      </c>
    </row>
    <row r="705" spans="1:6" ht="12.75" customHeight="1" x14ac:dyDescent="0.2">
      <c r="A705" s="83" t="s">
        <v>171</v>
      </c>
      <c r="B705" s="83">
        <v>1</v>
      </c>
      <c r="C705" s="84">
        <v>723.43589153000005</v>
      </c>
      <c r="D705" s="84">
        <v>718.09565826999994</v>
      </c>
      <c r="E705" s="84">
        <v>121.80817777</v>
      </c>
      <c r="F705" s="84">
        <v>121.80817777</v>
      </c>
    </row>
    <row r="706" spans="1:6" ht="12.75" customHeight="1" x14ac:dyDescent="0.2">
      <c r="A706" s="83" t="s">
        <v>171</v>
      </c>
      <c r="B706" s="83">
        <v>2</v>
      </c>
      <c r="C706" s="84">
        <v>774.85302443</v>
      </c>
      <c r="D706" s="84">
        <v>766.27561234999996</v>
      </c>
      <c r="E706" s="84">
        <v>129.98078311</v>
      </c>
      <c r="F706" s="84">
        <v>129.98078311</v>
      </c>
    </row>
    <row r="707" spans="1:6" ht="12.75" customHeight="1" x14ac:dyDescent="0.2">
      <c r="A707" s="83" t="s">
        <v>171</v>
      </c>
      <c r="B707" s="83">
        <v>3</v>
      </c>
      <c r="C707" s="84">
        <v>798.45577851999997</v>
      </c>
      <c r="D707" s="84">
        <v>790.71769320999999</v>
      </c>
      <c r="E707" s="84">
        <v>134.12681198000001</v>
      </c>
      <c r="F707" s="84">
        <v>134.12681198000001</v>
      </c>
    </row>
    <row r="708" spans="1:6" ht="12.75" customHeight="1" x14ac:dyDescent="0.2">
      <c r="A708" s="83" t="s">
        <v>171</v>
      </c>
      <c r="B708" s="83">
        <v>4</v>
      </c>
      <c r="C708" s="84">
        <v>820.14847067000005</v>
      </c>
      <c r="D708" s="84">
        <v>810.36716938999996</v>
      </c>
      <c r="E708" s="84">
        <v>137.45988725999999</v>
      </c>
      <c r="F708" s="84">
        <v>137.45988725999999</v>
      </c>
    </row>
    <row r="709" spans="1:6" ht="12.75" customHeight="1" x14ac:dyDescent="0.2">
      <c r="A709" s="83" t="s">
        <v>171</v>
      </c>
      <c r="B709" s="83">
        <v>5</v>
      </c>
      <c r="C709" s="84">
        <v>825.87416000999997</v>
      </c>
      <c r="D709" s="84">
        <v>814.85756243000003</v>
      </c>
      <c r="E709" s="84">
        <v>138.22157769</v>
      </c>
      <c r="F709" s="84">
        <v>138.22157769</v>
      </c>
    </row>
    <row r="710" spans="1:6" ht="12.75" customHeight="1" x14ac:dyDescent="0.2">
      <c r="A710" s="83" t="s">
        <v>171</v>
      </c>
      <c r="B710" s="83">
        <v>6</v>
      </c>
      <c r="C710" s="84">
        <v>821.70493020000004</v>
      </c>
      <c r="D710" s="84">
        <v>812.33610009999995</v>
      </c>
      <c r="E710" s="84">
        <v>137.79387041999999</v>
      </c>
      <c r="F710" s="84">
        <v>137.79387041999999</v>
      </c>
    </row>
    <row r="711" spans="1:6" ht="12.75" customHeight="1" x14ac:dyDescent="0.2">
      <c r="A711" s="83" t="s">
        <v>171</v>
      </c>
      <c r="B711" s="83">
        <v>7</v>
      </c>
      <c r="C711" s="84">
        <v>792.77991536000002</v>
      </c>
      <c r="D711" s="84">
        <v>774.94731561000003</v>
      </c>
      <c r="E711" s="84">
        <v>131.45173528000001</v>
      </c>
      <c r="F711" s="84">
        <v>131.45173528000001</v>
      </c>
    </row>
    <row r="712" spans="1:6" ht="12.75" customHeight="1" x14ac:dyDescent="0.2">
      <c r="A712" s="83" t="s">
        <v>171</v>
      </c>
      <c r="B712" s="83">
        <v>8</v>
      </c>
      <c r="C712" s="84">
        <v>746.97555659</v>
      </c>
      <c r="D712" s="84">
        <v>736.77339977999998</v>
      </c>
      <c r="E712" s="84">
        <v>124.97642093</v>
      </c>
      <c r="F712" s="84">
        <v>124.97642093</v>
      </c>
    </row>
    <row r="713" spans="1:6" ht="12.75" customHeight="1" x14ac:dyDescent="0.2">
      <c r="A713" s="83" t="s">
        <v>171</v>
      </c>
      <c r="B713" s="83">
        <v>9</v>
      </c>
      <c r="C713" s="84">
        <v>730.98552303999998</v>
      </c>
      <c r="D713" s="84">
        <v>720.58296212000005</v>
      </c>
      <c r="E713" s="84">
        <v>122.23009084</v>
      </c>
      <c r="F713" s="84">
        <v>122.23009084</v>
      </c>
    </row>
    <row r="714" spans="1:6" ht="12.75" customHeight="1" x14ac:dyDescent="0.2">
      <c r="A714" s="83" t="s">
        <v>171</v>
      </c>
      <c r="B714" s="83">
        <v>10</v>
      </c>
      <c r="C714" s="84">
        <v>681.83508634999998</v>
      </c>
      <c r="D714" s="84">
        <v>673.26672657999995</v>
      </c>
      <c r="E714" s="84">
        <v>114.20399521</v>
      </c>
      <c r="F714" s="84">
        <v>114.20399521</v>
      </c>
    </row>
    <row r="715" spans="1:6" ht="12.75" customHeight="1" x14ac:dyDescent="0.2">
      <c r="A715" s="83" t="s">
        <v>171</v>
      </c>
      <c r="B715" s="83">
        <v>11</v>
      </c>
      <c r="C715" s="84">
        <v>663.68929568999999</v>
      </c>
      <c r="D715" s="84">
        <v>654.75314414000002</v>
      </c>
      <c r="E715" s="84">
        <v>111.0635978</v>
      </c>
      <c r="F715" s="84">
        <v>111.0635978</v>
      </c>
    </row>
    <row r="716" spans="1:6" ht="12.75" customHeight="1" x14ac:dyDescent="0.2">
      <c r="A716" s="83" t="s">
        <v>171</v>
      </c>
      <c r="B716" s="83">
        <v>12</v>
      </c>
      <c r="C716" s="84">
        <v>656.08596227999999</v>
      </c>
      <c r="D716" s="84">
        <v>649.72762750000004</v>
      </c>
      <c r="E716" s="84">
        <v>110.21113613</v>
      </c>
      <c r="F716" s="84">
        <v>110.21113613</v>
      </c>
    </row>
    <row r="717" spans="1:6" ht="12.75" customHeight="1" x14ac:dyDescent="0.2">
      <c r="A717" s="83" t="s">
        <v>171</v>
      </c>
      <c r="B717" s="83">
        <v>13</v>
      </c>
      <c r="C717" s="84">
        <v>668.79028993999998</v>
      </c>
      <c r="D717" s="84">
        <v>661.14386036999997</v>
      </c>
      <c r="E717" s="84">
        <v>112.14763374</v>
      </c>
      <c r="F717" s="84">
        <v>112.14763374</v>
      </c>
    </row>
    <row r="718" spans="1:6" ht="12.75" customHeight="1" x14ac:dyDescent="0.2">
      <c r="A718" s="83" t="s">
        <v>171</v>
      </c>
      <c r="B718" s="83">
        <v>14</v>
      </c>
      <c r="C718" s="84">
        <v>675.01810824999995</v>
      </c>
      <c r="D718" s="84">
        <v>662.17083934000004</v>
      </c>
      <c r="E718" s="84">
        <v>112.32183676</v>
      </c>
      <c r="F718" s="84">
        <v>112.32183676</v>
      </c>
    </row>
    <row r="719" spans="1:6" ht="12.75" customHeight="1" x14ac:dyDescent="0.2">
      <c r="A719" s="83" t="s">
        <v>171</v>
      </c>
      <c r="B719" s="83">
        <v>15</v>
      </c>
      <c r="C719" s="84">
        <v>673.26035151999997</v>
      </c>
      <c r="D719" s="84">
        <v>665.53554154999995</v>
      </c>
      <c r="E719" s="84">
        <v>112.89258001</v>
      </c>
      <c r="F719" s="84">
        <v>112.89258001</v>
      </c>
    </row>
    <row r="720" spans="1:6" ht="12.75" customHeight="1" x14ac:dyDescent="0.2">
      <c r="A720" s="83" t="s">
        <v>171</v>
      </c>
      <c r="B720" s="83">
        <v>16</v>
      </c>
      <c r="C720" s="84">
        <v>640.76265057000001</v>
      </c>
      <c r="D720" s="84">
        <v>634.96158656</v>
      </c>
      <c r="E720" s="84">
        <v>107.70642173</v>
      </c>
      <c r="F720" s="84">
        <v>107.70642173</v>
      </c>
    </row>
    <row r="721" spans="1:6" ht="12.75" customHeight="1" x14ac:dyDescent="0.2">
      <c r="A721" s="83" t="s">
        <v>171</v>
      </c>
      <c r="B721" s="83">
        <v>17</v>
      </c>
      <c r="C721" s="84">
        <v>602.82489188</v>
      </c>
      <c r="D721" s="84">
        <v>596.92331969999998</v>
      </c>
      <c r="E721" s="84">
        <v>101.25411705</v>
      </c>
      <c r="F721" s="84">
        <v>101.25411705</v>
      </c>
    </row>
    <row r="722" spans="1:6" ht="12.75" customHeight="1" x14ac:dyDescent="0.2">
      <c r="A722" s="83" t="s">
        <v>171</v>
      </c>
      <c r="B722" s="83">
        <v>18</v>
      </c>
      <c r="C722" s="84">
        <v>588.60509007999997</v>
      </c>
      <c r="D722" s="84">
        <v>582.43622670000002</v>
      </c>
      <c r="E722" s="84">
        <v>98.796719659999994</v>
      </c>
      <c r="F722" s="84">
        <v>98.796719659999994</v>
      </c>
    </row>
    <row r="723" spans="1:6" ht="12.75" customHeight="1" x14ac:dyDescent="0.2">
      <c r="A723" s="83" t="s">
        <v>171</v>
      </c>
      <c r="B723" s="83">
        <v>19</v>
      </c>
      <c r="C723" s="84">
        <v>584.44126316999996</v>
      </c>
      <c r="D723" s="84">
        <v>577.70096994999994</v>
      </c>
      <c r="E723" s="84">
        <v>97.993493810000004</v>
      </c>
      <c r="F723" s="84">
        <v>97.993493810000004</v>
      </c>
    </row>
    <row r="724" spans="1:6" ht="12.75" customHeight="1" x14ac:dyDescent="0.2">
      <c r="A724" s="83" t="s">
        <v>171</v>
      </c>
      <c r="B724" s="83">
        <v>20</v>
      </c>
      <c r="C724" s="84">
        <v>589.49889899000004</v>
      </c>
      <c r="D724" s="84">
        <v>581.64362248999998</v>
      </c>
      <c r="E724" s="84">
        <v>98.66227284</v>
      </c>
      <c r="F724" s="84">
        <v>98.66227284</v>
      </c>
    </row>
    <row r="725" spans="1:6" ht="12.75" customHeight="1" x14ac:dyDescent="0.2">
      <c r="A725" s="83" t="s">
        <v>171</v>
      </c>
      <c r="B725" s="83">
        <v>21</v>
      </c>
      <c r="C725" s="84">
        <v>592.10577498999999</v>
      </c>
      <c r="D725" s="84">
        <v>582.99516498000003</v>
      </c>
      <c r="E725" s="84">
        <v>98.891530500000002</v>
      </c>
      <c r="F725" s="84">
        <v>98.891530500000002</v>
      </c>
    </row>
    <row r="726" spans="1:6" ht="12.75" customHeight="1" x14ac:dyDescent="0.2">
      <c r="A726" s="83" t="s">
        <v>171</v>
      </c>
      <c r="B726" s="83">
        <v>22</v>
      </c>
      <c r="C726" s="84">
        <v>567.80285051999999</v>
      </c>
      <c r="D726" s="84">
        <v>560.41176095000003</v>
      </c>
      <c r="E726" s="84">
        <v>95.060782799999998</v>
      </c>
      <c r="F726" s="84">
        <v>95.060782799999998</v>
      </c>
    </row>
    <row r="727" spans="1:6" ht="12.75" customHeight="1" x14ac:dyDescent="0.2">
      <c r="A727" s="83" t="s">
        <v>171</v>
      </c>
      <c r="B727" s="83">
        <v>23</v>
      </c>
      <c r="C727" s="84">
        <v>578.72013777999996</v>
      </c>
      <c r="D727" s="84">
        <v>572.25544902000001</v>
      </c>
      <c r="E727" s="84">
        <v>97.069788209999999</v>
      </c>
      <c r="F727" s="84">
        <v>97.069788209999999</v>
      </c>
    </row>
    <row r="728" spans="1:6" ht="12.75" customHeight="1" x14ac:dyDescent="0.2">
      <c r="A728" s="83" t="s">
        <v>171</v>
      </c>
      <c r="B728" s="83">
        <v>24</v>
      </c>
      <c r="C728" s="84">
        <v>662.95156851000002</v>
      </c>
      <c r="D728" s="84">
        <v>653.65221966000001</v>
      </c>
      <c r="E728" s="84">
        <v>110.87685165000001</v>
      </c>
      <c r="F728" s="84">
        <v>110.87685165000001</v>
      </c>
    </row>
    <row r="729" spans="1:6" ht="12.75" customHeight="1" x14ac:dyDescent="0.2">
      <c r="A729" s="83" t="s">
        <v>172</v>
      </c>
      <c r="B729" s="83">
        <v>1</v>
      </c>
      <c r="C729" s="84">
        <v>710.92470157000002</v>
      </c>
      <c r="D729" s="84">
        <v>706.23051922000002</v>
      </c>
      <c r="E729" s="84">
        <v>119.79553369999999</v>
      </c>
      <c r="F729" s="84">
        <v>119.79553369999999</v>
      </c>
    </row>
    <row r="730" spans="1:6" ht="12.75" customHeight="1" x14ac:dyDescent="0.2">
      <c r="A730" s="83" t="s">
        <v>172</v>
      </c>
      <c r="B730" s="83">
        <v>2</v>
      </c>
      <c r="C730" s="84">
        <v>759.64272444000005</v>
      </c>
      <c r="D730" s="84">
        <v>749.02758467000001</v>
      </c>
      <c r="E730" s="84">
        <v>127.05505755</v>
      </c>
      <c r="F730" s="84">
        <v>127.05505755</v>
      </c>
    </row>
    <row r="731" spans="1:6" ht="12.75" customHeight="1" x14ac:dyDescent="0.2">
      <c r="A731" s="83" t="s">
        <v>172</v>
      </c>
      <c r="B731" s="83">
        <v>3</v>
      </c>
      <c r="C731" s="84">
        <v>791.37738974000001</v>
      </c>
      <c r="D731" s="84">
        <v>789.73074492000001</v>
      </c>
      <c r="E731" s="84">
        <v>133.95939921999999</v>
      </c>
      <c r="F731" s="84">
        <v>133.95939921999999</v>
      </c>
    </row>
    <row r="732" spans="1:6" ht="12.75" customHeight="1" x14ac:dyDescent="0.2">
      <c r="A732" s="83" t="s">
        <v>172</v>
      </c>
      <c r="B732" s="83">
        <v>4</v>
      </c>
      <c r="C732" s="84">
        <v>822.66879992999998</v>
      </c>
      <c r="D732" s="84">
        <v>812.18641559000002</v>
      </c>
      <c r="E732" s="84">
        <v>137.76847993999999</v>
      </c>
      <c r="F732" s="84">
        <v>137.76847993999999</v>
      </c>
    </row>
    <row r="733" spans="1:6" ht="12.75" customHeight="1" x14ac:dyDescent="0.2">
      <c r="A733" s="83" t="s">
        <v>172</v>
      </c>
      <c r="B733" s="83">
        <v>5</v>
      </c>
      <c r="C733" s="84">
        <v>830.67927507000002</v>
      </c>
      <c r="D733" s="84">
        <v>818.93539811999995</v>
      </c>
      <c r="E733" s="84">
        <v>138.91328738999999</v>
      </c>
      <c r="F733" s="84">
        <v>138.91328738999999</v>
      </c>
    </row>
    <row r="734" spans="1:6" ht="12.75" customHeight="1" x14ac:dyDescent="0.2">
      <c r="A734" s="83" t="s">
        <v>172</v>
      </c>
      <c r="B734" s="83">
        <v>6</v>
      </c>
      <c r="C734" s="84">
        <v>837.08368313999995</v>
      </c>
      <c r="D734" s="84">
        <v>824.61327540000002</v>
      </c>
      <c r="E734" s="84">
        <v>139.87640683000001</v>
      </c>
      <c r="F734" s="84">
        <v>139.87640683000001</v>
      </c>
    </row>
    <row r="735" spans="1:6" ht="12.75" customHeight="1" x14ac:dyDescent="0.2">
      <c r="A735" s="83" t="s">
        <v>172</v>
      </c>
      <c r="B735" s="83">
        <v>7</v>
      </c>
      <c r="C735" s="84">
        <v>814.60017142000004</v>
      </c>
      <c r="D735" s="84">
        <v>799.71658446000004</v>
      </c>
      <c r="E735" s="84">
        <v>135.65326396</v>
      </c>
      <c r="F735" s="84">
        <v>135.65326396</v>
      </c>
    </row>
    <row r="736" spans="1:6" ht="12.75" customHeight="1" x14ac:dyDescent="0.2">
      <c r="A736" s="83" t="s">
        <v>172</v>
      </c>
      <c r="B736" s="83">
        <v>8</v>
      </c>
      <c r="C736" s="84">
        <v>776.54345025999999</v>
      </c>
      <c r="D736" s="84">
        <v>764.60805871000002</v>
      </c>
      <c r="E736" s="84">
        <v>129.69792153</v>
      </c>
      <c r="F736" s="84">
        <v>129.69792153</v>
      </c>
    </row>
    <row r="737" spans="1:6" ht="12.75" customHeight="1" x14ac:dyDescent="0.2">
      <c r="A737" s="83" t="s">
        <v>172</v>
      </c>
      <c r="B737" s="83">
        <v>9</v>
      </c>
      <c r="C737" s="84">
        <v>714.76733530000001</v>
      </c>
      <c r="D737" s="84">
        <v>705.51418904000002</v>
      </c>
      <c r="E737" s="84">
        <v>119.67402499000001</v>
      </c>
      <c r="F737" s="84">
        <v>119.67402499000001</v>
      </c>
    </row>
    <row r="738" spans="1:6" ht="12.75" customHeight="1" x14ac:dyDescent="0.2">
      <c r="A738" s="83" t="s">
        <v>172</v>
      </c>
      <c r="B738" s="83">
        <v>10</v>
      </c>
      <c r="C738" s="84">
        <v>689.50675753999997</v>
      </c>
      <c r="D738" s="84">
        <v>680.65461897</v>
      </c>
      <c r="E738" s="84">
        <v>115.45717882</v>
      </c>
      <c r="F738" s="84">
        <v>115.45717882</v>
      </c>
    </row>
    <row r="739" spans="1:6" ht="12.75" customHeight="1" x14ac:dyDescent="0.2">
      <c r="A739" s="83" t="s">
        <v>172</v>
      </c>
      <c r="B739" s="83">
        <v>11</v>
      </c>
      <c r="C739" s="84">
        <v>662.81037046999995</v>
      </c>
      <c r="D739" s="84">
        <v>655.19073506999996</v>
      </c>
      <c r="E739" s="84">
        <v>111.1378249</v>
      </c>
      <c r="F739" s="84">
        <v>111.1378249</v>
      </c>
    </row>
    <row r="740" spans="1:6" ht="12.75" customHeight="1" x14ac:dyDescent="0.2">
      <c r="A740" s="83" t="s">
        <v>172</v>
      </c>
      <c r="B740" s="83">
        <v>12</v>
      </c>
      <c r="C740" s="84">
        <v>650.21935328999996</v>
      </c>
      <c r="D740" s="84">
        <v>639.20727633000001</v>
      </c>
      <c r="E740" s="84">
        <v>108.42660395999999</v>
      </c>
      <c r="F740" s="84">
        <v>108.42660395999999</v>
      </c>
    </row>
    <row r="741" spans="1:6" ht="12.75" customHeight="1" x14ac:dyDescent="0.2">
      <c r="A741" s="83" t="s">
        <v>172</v>
      </c>
      <c r="B741" s="83">
        <v>13</v>
      </c>
      <c r="C741" s="84">
        <v>662.91503865000004</v>
      </c>
      <c r="D741" s="84">
        <v>654.28296202000001</v>
      </c>
      <c r="E741" s="84">
        <v>110.98384237</v>
      </c>
      <c r="F741" s="84">
        <v>110.98384237</v>
      </c>
    </row>
    <row r="742" spans="1:6" ht="12.75" customHeight="1" x14ac:dyDescent="0.2">
      <c r="A742" s="83" t="s">
        <v>172</v>
      </c>
      <c r="B742" s="83">
        <v>14</v>
      </c>
      <c r="C742" s="84">
        <v>684.84264427000005</v>
      </c>
      <c r="D742" s="84">
        <v>675.62328477999995</v>
      </c>
      <c r="E742" s="84">
        <v>114.60373033</v>
      </c>
      <c r="F742" s="84">
        <v>114.60373033</v>
      </c>
    </row>
    <row r="743" spans="1:6" ht="12.75" customHeight="1" x14ac:dyDescent="0.2">
      <c r="A743" s="83" t="s">
        <v>172</v>
      </c>
      <c r="B743" s="83">
        <v>15</v>
      </c>
      <c r="C743" s="84">
        <v>688.33338700000002</v>
      </c>
      <c r="D743" s="84">
        <v>682.92023338000001</v>
      </c>
      <c r="E743" s="84">
        <v>115.84148745</v>
      </c>
      <c r="F743" s="84">
        <v>115.84148745</v>
      </c>
    </row>
    <row r="744" spans="1:6" ht="12.75" customHeight="1" x14ac:dyDescent="0.2">
      <c r="A744" s="83" t="s">
        <v>172</v>
      </c>
      <c r="B744" s="83">
        <v>16</v>
      </c>
      <c r="C744" s="84">
        <v>657.30956111</v>
      </c>
      <c r="D744" s="84">
        <v>650.47746644999995</v>
      </c>
      <c r="E744" s="84">
        <v>110.33832882</v>
      </c>
      <c r="F744" s="84">
        <v>110.33832882</v>
      </c>
    </row>
    <row r="745" spans="1:6" ht="12.75" customHeight="1" x14ac:dyDescent="0.2">
      <c r="A745" s="83" t="s">
        <v>172</v>
      </c>
      <c r="B745" s="83">
        <v>17</v>
      </c>
      <c r="C745" s="84">
        <v>602.49249884000005</v>
      </c>
      <c r="D745" s="84">
        <v>589.43490235000002</v>
      </c>
      <c r="E745" s="84">
        <v>99.983881729999993</v>
      </c>
      <c r="F745" s="84">
        <v>99.983881729999993</v>
      </c>
    </row>
    <row r="746" spans="1:6" ht="12.75" customHeight="1" x14ac:dyDescent="0.2">
      <c r="A746" s="83" t="s">
        <v>172</v>
      </c>
      <c r="B746" s="83">
        <v>18</v>
      </c>
      <c r="C746" s="84">
        <v>595.30851389999998</v>
      </c>
      <c r="D746" s="84">
        <v>587.50409968999998</v>
      </c>
      <c r="E746" s="84">
        <v>99.6563661</v>
      </c>
      <c r="F746" s="84">
        <v>99.6563661</v>
      </c>
    </row>
    <row r="747" spans="1:6" ht="12.75" customHeight="1" x14ac:dyDescent="0.2">
      <c r="A747" s="83" t="s">
        <v>172</v>
      </c>
      <c r="B747" s="83">
        <v>19</v>
      </c>
      <c r="C747" s="84">
        <v>604.95902369999999</v>
      </c>
      <c r="D747" s="84">
        <v>597.64550512999995</v>
      </c>
      <c r="E747" s="84">
        <v>101.37661897</v>
      </c>
      <c r="F747" s="84">
        <v>101.37661897</v>
      </c>
    </row>
    <row r="748" spans="1:6" ht="12.75" customHeight="1" x14ac:dyDescent="0.2">
      <c r="A748" s="83" t="s">
        <v>172</v>
      </c>
      <c r="B748" s="83">
        <v>20</v>
      </c>
      <c r="C748" s="84">
        <v>623.25778645000003</v>
      </c>
      <c r="D748" s="84">
        <v>613.74161203999995</v>
      </c>
      <c r="E748" s="84">
        <v>104.10694804000001</v>
      </c>
      <c r="F748" s="84">
        <v>104.10694804000001</v>
      </c>
    </row>
    <row r="749" spans="1:6" ht="12.75" customHeight="1" x14ac:dyDescent="0.2">
      <c r="A749" s="83" t="s">
        <v>172</v>
      </c>
      <c r="B749" s="83">
        <v>21</v>
      </c>
      <c r="C749" s="84">
        <v>601.53941565000002</v>
      </c>
      <c r="D749" s="84">
        <v>581.73193776000005</v>
      </c>
      <c r="E749" s="84">
        <v>98.677253469999997</v>
      </c>
      <c r="F749" s="84">
        <v>98.677253469999997</v>
      </c>
    </row>
    <row r="750" spans="1:6" ht="12.75" customHeight="1" x14ac:dyDescent="0.2">
      <c r="A750" s="83" t="s">
        <v>172</v>
      </c>
      <c r="B750" s="83">
        <v>22</v>
      </c>
      <c r="C750" s="84">
        <v>578.11011885000005</v>
      </c>
      <c r="D750" s="84">
        <v>559.89606013000002</v>
      </c>
      <c r="E750" s="84">
        <v>94.973306179999994</v>
      </c>
      <c r="F750" s="84">
        <v>94.973306179999994</v>
      </c>
    </row>
    <row r="751" spans="1:6" ht="12.75" customHeight="1" x14ac:dyDescent="0.2">
      <c r="A751" s="83" t="s">
        <v>172</v>
      </c>
      <c r="B751" s="83">
        <v>23</v>
      </c>
      <c r="C751" s="84">
        <v>595.23834511999996</v>
      </c>
      <c r="D751" s="84">
        <v>577.78159721999998</v>
      </c>
      <c r="E751" s="84">
        <v>98.007170340000002</v>
      </c>
      <c r="F751" s="84">
        <v>98.007170340000002</v>
      </c>
    </row>
    <row r="752" spans="1:6" ht="12.75" customHeight="1" x14ac:dyDescent="0.2">
      <c r="A752" s="83" t="s">
        <v>172</v>
      </c>
      <c r="B752" s="83">
        <v>24</v>
      </c>
      <c r="C752" s="84">
        <v>656.84036433000006</v>
      </c>
      <c r="D752" s="84">
        <v>636.09075681000002</v>
      </c>
      <c r="E752" s="84">
        <v>107.89795912</v>
      </c>
      <c r="F752" s="84">
        <v>107.89795912</v>
      </c>
    </row>
    <row r="753" ht="12.75" customHeight="1" x14ac:dyDescent="0.2"/>
  </sheetData>
  <sheetProtection password="CF36" sheet="1" objects="1" scenarios="1" formatCells="0" formatColumns="0" formatRows="0" insertColumns="0" insertRows="0" insertHyperlinks="0" deleteColumns="0" deleteRows="0" sort="0" autoFilter="0" pivotTables="0"/>
  <mergeCells count="23">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64"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64" r:id="rId4"/>
      </mc:Fallback>
    </mc:AlternateContent>
    <mc:AlternateContent xmlns:mc="http://schemas.openxmlformats.org/markup-compatibility/2006">
      <mc:Choice Requires="x14">
        <oleObject progId="Equation.3" shapeId="1165"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65" r:id="rId6"/>
      </mc:Fallback>
    </mc:AlternateContent>
    <mc:AlternateContent xmlns:mc="http://schemas.openxmlformats.org/markup-compatibility/2006">
      <mc:Choice Requires="x14">
        <oleObject progId="Equation.3" shapeId="1166"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66" r:id="rId8"/>
      </mc:Fallback>
    </mc:AlternateContent>
    <mc:AlternateContent xmlns:mc="http://schemas.openxmlformats.org/markup-compatibility/2006">
      <mc:Choice Requires="x14">
        <oleObject progId="Equation.3" shapeId="1167"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67" r:id="rId10"/>
      </mc:Fallback>
    </mc:AlternateContent>
    <mc:AlternateContent xmlns:mc="http://schemas.openxmlformats.org/markup-compatibility/2006">
      <mc:Choice Requires="x14">
        <oleObject progId="Equation.3" shapeId="1168"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68" r:id="rId12"/>
      </mc:Fallback>
    </mc:AlternateContent>
    <mc:AlternateContent xmlns:mc="http://schemas.openxmlformats.org/markup-compatibility/2006">
      <mc:Choice Requires="x14">
        <oleObject progId="Equation.3" shapeId="1169"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69" r:id="rId14"/>
      </mc:Fallback>
    </mc:AlternateContent>
    <mc:AlternateContent xmlns:mc="http://schemas.openxmlformats.org/markup-compatibility/2006">
      <mc:Choice Requires="x14">
        <oleObject progId="Equation.3" shapeId="1170"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70" r:id="rId16"/>
      </mc:Fallback>
    </mc:AlternateContent>
    <mc:AlternateContent xmlns:mc="http://schemas.openxmlformats.org/markup-compatibility/2006">
      <mc:Choice Requires="x14">
        <oleObject progId="Equation.3" shapeId="1171" r:id="rId18">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71" r:id="rId18"/>
      </mc:Fallback>
    </mc:AlternateContent>
    <mc:AlternateContent xmlns:mc="http://schemas.openxmlformats.org/markup-compatibility/2006">
      <mc:Choice Requires="x14">
        <oleObject progId="Equation.3" shapeId="1172" r:id="rId2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72" r:id="rId20"/>
      </mc:Fallback>
    </mc:AlternateContent>
    <mc:AlternateContent xmlns:mc="http://schemas.openxmlformats.org/markup-compatibility/2006">
      <mc:Choice Requires="x14">
        <oleObject progId="Equation.3" shapeId="1173"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73" r:id="rId22"/>
      </mc:Fallback>
    </mc:AlternateContent>
    <mc:AlternateContent xmlns:mc="http://schemas.openxmlformats.org/markup-compatibility/2006">
      <mc:Choice Requires="x14">
        <oleObject progId="Equation.3" shapeId="1174"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74" r:id="rId24"/>
      </mc:Fallback>
    </mc:AlternateContent>
    <mc:AlternateContent xmlns:mc="http://schemas.openxmlformats.org/markup-compatibility/2006">
      <mc:Choice Requires="x14">
        <oleObject progId="Equation.3" shapeId="1175"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75" r:id="rId26"/>
      </mc:Fallback>
    </mc:AlternateContent>
    <mc:AlternateContent xmlns:mc="http://schemas.openxmlformats.org/markup-compatibility/2006">
      <mc:Choice Requires="x14">
        <oleObject progId="Equation.3" shapeId="1176"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76" r:id="rId28"/>
      </mc:Fallback>
    </mc:AlternateContent>
    <mc:AlternateContent xmlns:mc="http://schemas.openxmlformats.org/markup-compatibility/2006">
      <mc:Choice Requires="x14">
        <oleObject progId="Equation.3" shapeId="1177"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77"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2019-07-17T10:28:59Z</dcterms:modified>
</cp:coreProperties>
</file>